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/>
  <mc:AlternateContent xmlns:mc="http://schemas.openxmlformats.org/markup-compatibility/2006">
    <mc:Choice Requires="x15">
      <x15ac:absPath xmlns:x15ac="http://schemas.microsoft.com/office/spreadsheetml/2010/11/ac" url="C:\Users\k-petersen\Google Drive\02 Products\01 cmdty by Barchart\17 cmdtyView Excel\"/>
    </mc:Choice>
  </mc:AlternateContent>
  <xr:revisionPtr revIDLastSave="0" documentId="8_{F3359A6F-2DE6-4537-828E-FC8F552B84B2}" xr6:coauthVersionLast="45" xr6:coauthVersionMax="45" xr10:uidLastSave="{00000000-0000-0000-0000-000000000000}"/>
  <bookViews>
    <workbookView xWindow="28680" yWindow="-120" windowWidth="29040" windowHeight="16440" xr2:uid="{B90DECAB-A9FD-456A-B7C7-0D25BB7C1592}"/>
  </bookViews>
  <sheets>
    <sheet name="home" sheetId="1" r:id="rId1"/>
    <sheet name="data-cash-crude" sheetId="2" r:id="rId2"/>
    <sheet name="data-cash-ulsd" sheetId="11" r:id="rId3"/>
    <sheet name="data-futures" sheetId="4" r:id="rId4"/>
    <sheet name="basis-cash-crude" sheetId="8" r:id="rId5"/>
    <sheet name="active-future" sheetId="5" r:id="rId6"/>
    <sheet name="instruments" sheetId="3" r:id="rId7"/>
    <sheet name="index" sheetId="9" r:id="rId8"/>
  </sheets>
  <definedNames>
    <definedName name="_xlnm._FilterDatabase" localSheetId="0" hidden="1">home!$B$41:$Q$258</definedName>
    <definedName name="_xlchart.v5.0" hidden="1">home!#REF!</definedName>
    <definedName name="_xlchart.v5.1" hidden="1">home!#REF!</definedName>
    <definedName name="_xlchart.v5.10" hidden="1">home!$E$7</definedName>
    <definedName name="_xlchart.v5.11" hidden="1">home!$E$9</definedName>
    <definedName name="_xlchart.v5.12" hidden="1">home!#REF!</definedName>
    <definedName name="_xlchart.v5.13" hidden="1">home!#REF!</definedName>
    <definedName name="_xlchart.v5.14" hidden="1">home!#REF!</definedName>
    <definedName name="_xlchart.v5.15" hidden="1">home!#REF!</definedName>
    <definedName name="_xlchart.v5.16" hidden="1">home!$B$10</definedName>
    <definedName name="_xlchart.v5.17" hidden="1">home!$B$11:$B$28</definedName>
    <definedName name="_xlchart.v5.18" hidden="1">home!$C$7</definedName>
    <definedName name="_xlchart.v5.19" hidden="1">home!$D$10</definedName>
    <definedName name="_xlchart.v5.2" hidden="1">home!#REF!</definedName>
    <definedName name="_xlchart.v5.20" hidden="1">home!$D$11:$D$28</definedName>
    <definedName name="_xlchart.v5.21" hidden="1">home!$D$7</definedName>
    <definedName name="_xlchart.v5.22" hidden="1">home!$E$7</definedName>
    <definedName name="_xlchart.v5.23" hidden="1">home!$E$9</definedName>
    <definedName name="_xlchart.v5.24" hidden="1">home!$B$11</definedName>
    <definedName name="_xlchart.v5.25" hidden="1">home!$B$12:$B$30</definedName>
    <definedName name="_xlchart.v5.26" hidden="1">home!$C$11</definedName>
    <definedName name="_xlchart.v5.27" hidden="1">home!$C$12:$C$30</definedName>
    <definedName name="_xlchart.v5.28" hidden="1">home!$C$7</definedName>
    <definedName name="_xlchart.v5.29" hidden="1">home!$D$11</definedName>
    <definedName name="_xlchart.v5.3" hidden="1">home!#REF!</definedName>
    <definedName name="_xlchart.v5.30" hidden="1">home!$D$12:$D$30</definedName>
    <definedName name="_xlchart.v5.31" hidden="1">home!$D$7</definedName>
    <definedName name="_xlchart.v5.32" hidden="1">home!$E$11</definedName>
    <definedName name="_xlchart.v5.33" hidden="1">home!$E$12:$E$30</definedName>
    <definedName name="_xlchart.v5.34" hidden="1">home!$E$7</definedName>
    <definedName name="_xlchart.v5.35" hidden="1">home!#REF!</definedName>
    <definedName name="_xlchart.v5.36" hidden="1">home!#REF!</definedName>
    <definedName name="_xlchart.v5.37" hidden="1">home!#REF!</definedName>
    <definedName name="_xlchart.v5.38" hidden="1">home!#REF!</definedName>
    <definedName name="_xlchart.v5.39" hidden="1">home!$B$10</definedName>
    <definedName name="_xlchart.v5.4" hidden="1">home!$B$10</definedName>
    <definedName name="_xlchart.v5.40" hidden="1">home!$B$11:$B$28</definedName>
    <definedName name="_xlchart.v5.41" hidden="1">home!$C$7</definedName>
    <definedName name="_xlchart.v5.42" hidden="1">home!$D$10</definedName>
    <definedName name="_xlchart.v5.43" hidden="1">home!$D$11:$D$28</definedName>
    <definedName name="_xlchart.v5.44" hidden="1">home!$D$7</definedName>
    <definedName name="_xlchart.v5.45" hidden="1">home!$E$7</definedName>
    <definedName name="_xlchart.v5.46" hidden="1">home!$E$9</definedName>
    <definedName name="_xlchart.v5.47" hidden="1">home!#REF!</definedName>
    <definedName name="_xlchart.v5.48" hidden="1">home!#REF!</definedName>
    <definedName name="_xlchart.v5.49" hidden="1">home!#REF!</definedName>
    <definedName name="_xlchart.v5.5" hidden="1">home!$B$11:$B$28</definedName>
    <definedName name="_xlchart.v5.50" hidden="1">home!#REF!</definedName>
    <definedName name="_xlchart.v5.51" hidden="1">home!$B$10</definedName>
    <definedName name="_xlchart.v5.52" hidden="1">home!$B$11:$B$28</definedName>
    <definedName name="_xlchart.v5.53" hidden="1">home!$C$7</definedName>
    <definedName name="_xlchart.v5.54" hidden="1">home!$D$10</definedName>
    <definedName name="_xlchart.v5.55" hidden="1">home!$D$11:$D$28</definedName>
    <definedName name="_xlchart.v5.56" hidden="1">home!$D$7</definedName>
    <definedName name="_xlchart.v5.57" hidden="1">home!$E$7</definedName>
    <definedName name="_xlchart.v5.58" hidden="1">home!$E$9</definedName>
    <definedName name="_xlchart.v5.6" hidden="1">home!$C$7</definedName>
    <definedName name="_xlchart.v5.7" hidden="1">home!$D$10</definedName>
    <definedName name="_xlchart.v5.8" hidden="1">home!$D$11:$D$28</definedName>
    <definedName name="_xlchart.v5.9" hidden="1">home!$D$7</definedName>
    <definedName name="MPopXF">instruments!$A$4</definedName>
    <definedName name="oYBGMD">'data-cash-crude'!#REF!</definedName>
    <definedName name="RDKDbh">instruments!$E$3</definedName>
    <definedName name="ufqyPq">'data-cash-ulsd'!$A$1</definedName>
    <definedName name="WcYTCB">'data-cash-crude'!$B$1</definedName>
    <definedName name="Xkertm">'data-cash-crude'!#REF!</definedName>
    <definedName name="zCdlEN">instruments!#REF!</definedName>
    <definedName name="ZimNpO">'data-futures'!$A$1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3" i="1" l="1"/>
  <c r="A34" i="1" s="1"/>
  <c r="A35" i="1" s="1"/>
  <c r="A36" i="1" s="1"/>
  <c r="C28" i="1"/>
  <c r="E28" i="1" s="1"/>
  <c r="G28" i="1" s="1"/>
  <c r="C27" i="1"/>
  <c r="E27" i="1" s="1"/>
  <c r="G27" i="1" s="1"/>
  <c r="C26" i="1"/>
  <c r="E26" i="1" s="1"/>
  <c r="G26" i="1" s="1"/>
  <c r="C25" i="1"/>
  <c r="E25" i="1" s="1"/>
  <c r="G25" i="1" s="1"/>
  <c r="C24" i="1"/>
  <c r="E24" i="1" s="1"/>
  <c r="G24" i="1" s="1"/>
  <c r="C23" i="1"/>
  <c r="E23" i="1" s="1"/>
  <c r="G23" i="1" s="1"/>
  <c r="C22" i="1"/>
  <c r="E22" i="1" s="1"/>
  <c r="G22" i="1" s="1"/>
  <c r="C21" i="1"/>
  <c r="E21" i="1" s="1"/>
  <c r="G21" i="1" s="1"/>
  <c r="C20" i="1"/>
  <c r="E20" i="1" s="1"/>
  <c r="G20" i="1" s="1"/>
  <c r="C19" i="1"/>
  <c r="E19" i="1" s="1"/>
  <c r="G19" i="1" s="1"/>
  <c r="C18" i="1"/>
  <c r="E18" i="1" s="1"/>
  <c r="G18" i="1" s="1"/>
  <c r="C17" i="1"/>
  <c r="E17" i="1" s="1"/>
  <c r="G17" i="1" s="1"/>
  <c r="C16" i="1"/>
  <c r="E16" i="1" s="1"/>
  <c r="G16" i="1" s="1"/>
  <c r="C15" i="1"/>
  <c r="E15" i="1" s="1"/>
  <c r="G15" i="1" s="1"/>
  <c r="C14" i="1"/>
  <c r="E14" i="1" s="1"/>
  <c r="G14" i="1" s="1"/>
  <c r="C13" i="1"/>
  <c r="E13" i="1" s="1"/>
  <c r="G13" i="1" s="1"/>
  <c r="C12" i="1"/>
  <c r="E12" i="1" s="1"/>
  <c r="G12" i="1" s="1"/>
  <c r="C11" i="1"/>
  <c r="E11" i="1" s="1"/>
  <c r="G11" i="1" s="1"/>
  <c r="O257" i="1"/>
  <c r="P257" i="1"/>
  <c r="Q257" i="1"/>
  <c r="O256" i="1"/>
  <c r="P256" i="1"/>
  <c r="Q256" i="1"/>
  <c r="O255" i="1"/>
  <c r="P255" i="1"/>
  <c r="Q255" i="1"/>
  <c r="O254" i="1"/>
  <c r="P254" i="1"/>
  <c r="Q254" i="1"/>
  <c r="O253" i="1"/>
  <c r="P253" i="1"/>
  <c r="Q253" i="1"/>
  <c r="O252" i="1"/>
  <c r="P252" i="1"/>
  <c r="Q252" i="1"/>
  <c r="O251" i="1"/>
  <c r="P251" i="1"/>
  <c r="Q251" i="1"/>
  <c r="O250" i="1"/>
  <c r="P250" i="1"/>
  <c r="Q250" i="1"/>
  <c r="O249" i="1"/>
  <c r="P249" i="1"/>
  <c r="Q249" i="1"/>
  <c r="O248" i="1"/>
  <c r="P248" i="1"/>
  <c r="Q248" i="1"/>
  <c r="O247" i="1"/>
  <c r="P247" i="1"/>
  <c r="Q247" i="1"/>
  <c r="O246" i="1"/>
  <c r="P246" i="1"/>
  <c r="Q246" i="1"/>
  <c r="O245" i="1"/>
  <c r="P245" i="1"/>
  <c r="Q245" i="1"/>
  <c r="O244" i="1"/>
  <c r="P244" i="1"/>
  <c r="Q244" i="1"/>
  <c r="O243" i="1"/>
  <c r="P243" i="1"/>
  <c r="Q243" i="1"/>
  <c r="O242" i="1"/>
  <c r="P242" i="1"/>
  <c r="Q242" i="1"/>
  <c r="O241" i="1"/>
  <c r="P241" i="1"/>
  <c r="Q241" i="1"/>
  <c r="O240" i="1"/>
  <c r="P240" i="1"/>
  <c r="Q240" i="1"/>
  <c r="O239" i="1"/>
  <c r="P239" i="1"/>
  <c r="Q239" i="1"/>
  <c r="O237" i="1"/>
  <c r="P237" i="1"/>
  <c r="Q237" i="1"/>
  <c r="O238" i="1"/>
  <c r="P238" i="1"/>
  <c r="Q238" i="1"/>
  <c r="O236" i="1"/>
  <c r="P236" i="1"/>
  <c r="Q236" i="1"/>
  <c r="O235" i="1"/>
  <c r="P235" i="1"/>
  <c r="Q235" i="1"/>
  <c r="O234" i="1"/>
  <c r="P234" i="1"/>
  <c r="Q234" i="1"/>
  <c r="O232" i="1"/>
  <c r="P232" i="1"/>
  <c r="Q232" i="1"/>
  <c r="O233" i="1"/>
  <c r="P233" i="1"/>
  <c r="Q233" i="1"/>
  <c r="O231" i="1"/>
  <c r="P231" i="1"/>
  <c r="Q231" i="1"/>
  <c r="O230" i="1"/>
  <c r="P230" i="1"/>
  <c r="Q230" i="1"/>
  <c r="O229" i="1"/>
  <c r="P229" i="1"/>
  <c r="Q229" i="1"/>
  <c r="O228" i="1"/>
  <c r="P228" i="1"/>
  <c r="Q228" i="1"/>
  <c r="O226" i="1"/>
  <c r="P226" i="1"/>
  <c r="Q226" i="1"/>
  <c r="O227" i="1"/>
  <c r="P227" i="1"/>
  <c r="Q227" i="1"/>
  <c r="O220" i="1"/>
  <c r="P220" i="1"/>
  <c r="Q220" i="1"/>
  <c r="O221" i="1"/>
  <c r="P221" i="1"/>
  <c r="Q221" i="1"/>
  <c r="O222" i="1"/>
  <c r="P222" i="1"/>
  <c r="Q222" i="1"/>
  <c r="O223" i="1"/>
  <c r="P223" i="1"/>
  <c r="Q223" i="1"/>
  <c r="O224" i="1"/>
  <c r="P224" i="1"/>
  <c r="Q224" i="1"/>
  <c r="O225" i="1"/>
  <c r="P225" i="1"/>
  <c r="Q225" i="1"/>
  <c r="O219" i="1"/>
  <c r="P219" i="1"/>
  <c r="Q219" i="1"/>
  <c r="O215" i="1"/>
  <c r="P215" i="1"/>
  <c r="Q215" i="1"/>
  <c r="O216" i="1"/>
  <c r="P216" i="1"/>
  <c r="Q216" i="1"/>
  <c r="O217" i="1"/>
  <c r="P217" i="1"/>
  <c r="Q217" i="1"/>
  <c r="O218" i="1"/>
  <c r="P218" i="1"/>
  <c r="Q218" i="1"/>
  <c r="O212" i="1"/>
  <c r="P212" i="1"/>
  <c r="Q212" i="1"/>
  <c r="O213" i="1"/>
  <c r="P213" i="1"/>
  <c r="Q213" i="1"/>
  <c r="O214" i="1"/>
  <c r="P214" i="1"/>
  <c r="Q214" i="1"/>
  <c r="O211" i="1"/>
  <c r="P211" i="1"/>
  <c r="Q211" i="1"/>
  <c r="O208" i="1"/>
  <c r="P208" i="1"/>
  <c r="Q208" i="1"/>
  <c r="O209" i="1"/>
  <c r="P209" i="1"/>
  <c r="Q209" i="1"/>
  <c r="O210" i="1"/>
  <c r="P210" i="1"/>
  <c r="Q210" i="1"/>
  <c r="O197" i="1"/>
  <c r="P197" i="1"/>
  <c r="Q197" i="1"/>
  <c r="O198" i="1"/>
  <c r="P198" i="1"/>
  <c r="Q198" i="1"/>
  <c r="O199" i="1"/>
  <c r="P199" i="1"/>
  <c r="Q199" i="1"/>
  <c r="O201" i="1"/>
  <c r="P201" i="1"/>
  <c r="Q201" i="1"/>
  <c r="O200" i="1"/>
  <c r="P200" i="1"/>
  <c r="Q200" i="1"/>
  <c r="O202" i="1"/>
  <c r="P202" i="1"/>
  <c r="Q202" i="1"/>
  <c r="O203" i="1"/>
  <c r="P203" i="1"/>
  <c r="Q203" i="1"/>
  <c r="O204" i="1"/>
  <c r="P204" i="1"/>
  <c r="Q204" i="1"/>
  <c r="O205" i="1"/>
  <c r="P205" i="1"/>
  <c r="Q205" i="1"/>
  <c r="O207" i="1"/>
  <c r="P207" i="1"/>
  <c r="Q207" i="1"/>
  <c r="O206" i="1"/>
  <c r="P206" i="1"/>
  <c r="Q206" i="1"/>
  <c r="O196" i="1"/>
  <c r="P196" i="1"/>
  <c r="Q196" i="1"/>
  <c r="O195" i="1"/>
  <c r="P195" i="1"/>
  <c r="Q195" i="1"/>
  <c r="O193" i="1"/>
  <c r="P193" i="1"/>
  <c r="Q193" i="1"/>
  <c r="O194" i="1"/>
  <c r="P194" i="1"/>
  <c r="Q194" i="1"/>
  <c r="O191" i="1"/>
  <c r="P191" i="1"/>
  <c r="Q191" i="1"/>
  <c r="O192" i="1"/>
  <c r="P192" i="1"/>
  <c r="Q192" i="1"/>
  <c r="O190" i="1"/>
  <c r="P190" i="1"/>
  <c r="Q190" i="1"/>
  <c r="O188" i="1"/>
  <c r="P188" i="1"/>
  <c r="Q188" i="1"/>
  <c r="O189" i="1"/>
  <c r="P189" i="1"/>
  <c r="Q189" i="1"/>
  <c r="O187" i="1"/>
  <c r="P187" i="1"/>
  <c r="Q187" i="1"/>
  <c r="O184" i="1"/>
  <c r="P184" i="1"/>
  <c r="Q184" i="1"/>
  <c r="O185" i="1"/>
  <c r="P185" i="1"/>
  <c r="Q185" i="1"/>
  <c r="O186" i="1"/>
  <c r="P186" i="1"/>
  <c r="Q186" i="1"/>
  <c r="O179" i="1"/>
  <c r="P179" i="1"/>
  <c r="Q179" i="1"/>
  <c r="O181" i="1"/>
  <c r="P181" i="1"/>
  <c r="Q181" i="1"/>
  <c r="O180" i="1"/>
  <c r="P180" i="1"/>
  <c r="Q180" i="1"/>
  <c r="O182" i="1"/>
  <c r="P182" i="1"/>
  <c r="Q182" i="1"/>
  <c r="O183" i="1"/>
  <c r="P183" i="1"/>
  <c r="Q183" i="1"/>
  <c r="O178" i="1"/>
  <c r="P178" i="1"/>
  <c r="Q178" i="1"/>
  <c r="O177" i="1"/>
  <c r="P177" i="1"/>
  <c r="Q177" i="1"/>
  <c r="O176" i="1"/>
  <c r="P176" i="1"/>
  <c r="Q176" i="1"/>
  <c r="O175" i="1"/>
  <c r="P175" i="1"/>
  <c r="Q175" i="1"/>
  <c r="O174" i="1"/>
  <c r="P174" i="1"/>
  <c r="Q174" i="1"/>
  <c r="O171" i="1"/>
  <c r="P171" i="1"/>
  <c r="Q171" i="1"/>
  <c r="O172" i="1"/>
  <c r="P172" i="1"/>
  <c r="Q172" i="1"/>
  <c r="O173" i="1"/>
  <c r="P173" i="1"/>
  <c r="Q173" i="1"/>
  <c r="O170" i="1"/>
  <c r="P170" i="1"/>
  <c r="Q170" i="1"/>
  <c r="O169" i="1"/>
  <c r="P169" i="1"/>
  <c r="Q169" i="1"/>
  <c r="O168" i="1"/>
  <c r="P168" i="1"/>
  <c r="Q168" i="1"/>
  <c r="O167" i="1"/>
  <c r="P167" i="1"/>
  <c r="Q167" i="1"/>
  <c r="O165" i="1"/>
  <c r="P165" i="1"/>
  <c r="Q165" i="1"/>
  <c r="O166" i="1"/>
  <c r="P166" i="1"/>
  <c r="Q166" i="1"/>
  <c r="O164" i="1"/>
  <c r="P164" i="1"/>
  <c r="Q164" i="1"/>
  <c r="O163" i="1"/>
  <c r="P163" i="1"/>
  <c r="Q163" i="1"/>
  <c r="O160" i="1"/>
  <c r="P160" i="1"/>
  <c r="Q160" i="1"/>
  <c r="O161" i="1"/>
  <c r="P161" i="1"/>
  <c r="Q161" i="1"/>
  <c r="O162" i="1"/>
  <c r="P162" i="1"/>
  <c r="Q162" i="1"/>
  <c r="O158" i="1"/>
  <c r="P158" i="1"/>
  <c r="Q158" i="1"/>
  <c r="O159" i="1"/>
  <c r="P159" i="1"/>
  <c r="Q159" i="1"/>
  <c r="O157" i="1"/>
  <c r="P157" i="1"/>
  <c r="Q157" i="1"/>
  <c r="O156" i="1"/>
  <c r="P156" i="1"/>
  <c r="Q156" i="1"/>
  <c r="O155" i="1"/>
  <c r="P155" i="1"/>
  <c r="Q155" i="1"/>
  <c r="O154" i="1"/>
  <c r="P154" i="1"/>
  <c r="Q154" i="1"/>
  <c r="O153" i="1"/>
  <c r="P153" i="1"/>
  <c r="Q153" i="1"/>
  <c r="O151" i="1"/>
  <c r="P151" i="1"/>
  <c r="Q151" i="1"/>
  <c r="O152" i="1"/>
  <c r="P152" i="1"/>
  <c r="Q152" i="1"/>
  <c r="O146" i="1"/>
  <c r="P146" i="1"/>
  <c r="Q146" i="1"/>
  <c r="O147" i="1"/>
  <c r="P147" i="1"/>
  <c r="Q147" i="1"/>
  <c r="O148" i="1"/>
  <c r="P148" i="1"/>
  <c r="Q148" i="1"/>
  <c r="O149" i="1"/>
  <c r="P149" i="1"/>
  <c r="Q149" i="1"/>
  <c r="O150" i="1"/>
  <c r="P150" i="1"/>
  <c r="Q150" i="1"/>
  <c r="O145" i="1"/>
  <c r="P145" i="1"/>
  <c r="Q145" i="1"/>
  <c r="O139" i="1"/>
  <c r="P139" i="1"/>
  <c r="Q139" i="1"/>
  <c r="O140" i="1"/>
  <c r="P140" i="1"/>
  <c r="Q140" i="1"/>
  <c r="O141" i="1"/>
  <c r="P141" i="1"/>
  <c r="Q141" i="1"/>
  <c r="O142" i="1"/>
  <c r="P142" i="1"/>
  <c r="Q142" i="1"/>
  <c r="O143" i="1"/>
  <c r="P143" i="1"/>
  <c r="Q143" i="1"/>
  <c r="O144" i="1"/>
  <c r="P144" i="1"/>
  <c r="Q144" i="1"/>
  <c r="O138" i="1"/>
  <c r="P138" i="1"/>
  <c r="Q138" i="1"/>
  <c r="O137" i="1"/>
  <c r="P137" i="1"/>
  <c r="Q137" i="1"/>
  <c r="O136" i="1"/>
  <c r="P136" i="1"/>
  <c r="Q136" i="1"/>
  <c r="O134" i="1"/>
  <c r="P134" i="1"/>
  <c r="Q134" i="1"/>
  <c r="O135" i="1"/>
  <c r="P135" i="1"/>
  <c r="Q135" i="1"/>
  <c r="O133" i="1"/>
  <c r="P133" i="1"/>
  <c r="Q133" i="1"/>
  <c r="O132" i="1"/>
  <c r="P132" i="1"/>
  <c r="Q132" i="1"/>
  <c r="O130" i="1"/>
  <c r="P130" i="1"/>
  <c r="Q130" i="1"/>
  <c r="O131" i="1"/>
  <c r="P131" i="1"/>
  <c r="Q131" i="1"/>
  <c r="O126" i="1"/>
  <c r="P126" i="1"/>
  <c r="Q126" i="1"/>
  <c r="O127" i="1"/>
  <c r="P127" i="1"/>
  <c r="Q127" i="1"/>
  <c r="O128" i="1"/>
  <c r="P128" i="1"/>
  <c r="Q128" i="1"/>
  <c r="O129" i="1"/>
  <c r="P129" i="1"/>
  <c r="Q129" i="1"/>
  <c r="O121" i="1"/>
  <c r="P121" i="1"/>
  <c r="Q121" i="1"/>
  <c r="O122" i="1"/>
  <c r="P122" i="1"/>
  <c r="Q122" i="1"/>
  <c r="O123" i="1"/>
  <c r="P123" i="1"/>
  <c r="Q123" i="1"/>
  <c r="O124" i="1"/>
  <c r="P124" i="1"/>
  <c r="Q124" i="1"/>
  <c r="O125" i="1"/>
  <c r="P125" i="1"/>
  <c r="Q125" i="1"/>
  <c r="O120" i="1"/>
  <c r="P120" i="1"/>
  <c r="Q120" i="1"/>
  <c r="O118" i="1"/>
  <c r="P118" i="1"/>
  <c r="Q118" i="1"/>
  <c r="O119" i="1"/>
  <c r="P119" i="1"/>
  <c r="Q119" i="1"/>
  <c r="O117" i="1"/>
  <c r="P117" i="1"/>
  <c r="Q117" i="1"/>
  <c r="O116" i="1"/>
  <c r="P116" i="1"/>
  <c r="Q116" i="1"/>
  <c r="O114" i="1"/>
  <c r="P114" i="1"/>
  <c r="Q114" i="1"/>
  <c r="O115" i="1"/>
  <c r="P115" i="1"/>
  <c r="Q115" i="1"/>
  <c r="O113" i="1"/>
  <c r="P113" i="1"/>
  <c r="Q113" i="1"/>
  <c r="O112" i="1"/>
  <c r="P112" i="1"/>
  <c r="Q112" i="1"/>
  <c r="O110" i="1"/>
  <c r="P110" i="1"/>
  <c r="Q110" i="1"/>
  <c r="O111" i="1"/>
  <c r="P111" i="1"/>
  <c r="Q111" i="1"/>
  <c r="O109" i="1"/>
  <c r="P109" i="1"/>
  <c r="Q109" i="1"/>
  <c r="O108" i="1"/>
  <c r="P108" i="1"/>
  <c r="Q108" i="1"/>
  <c r="O107" i="1"/>
  <c r="P107" i="1"/>
  <c r="Q107" i="1"/>
  <c r="O104" i="1"/>
  <c r="P104" i="1"/>
  <c r="Q104" i="1"/>
  <c r="O105" i="1"/>
  <c r="P105" i="1"/>
  <c r="Q105" i="1"/>
  <c r="O106" i="1"/>
  <c r="P106" i="1"/>
  <c r="Q106" i="1"/>
  <c r="O103" i="1"/>
  <c r="P103" i="1"/>
  <c r="Q103" i="1"/>
  <c r="O102" i="1"/>
  <c r="P102" i="1"/>
  <c r="Q102" i="1"/>
  <c r="O101" i="1"/>
  <c r="P101" i="1"/>
  <c r="Q101" i="1"/>
  <c r="O99" i="1"/>
  <c r="P99" i="1"/>
  <c r="Q99" i="1"/>
  <c r="O100" i="1"/>
  <c r="P100" i="1"/>
  <c r="Q100" i="1"/>
  <c r="O98" i="1"/>
  <c r="P98" i="1"/>
  <c r="Q98" i="1"/>
  <c r="O94" i="1"/>
  <c r="P94" i="1"/>
  <c r="Q94" i="1"/>
  <c r="O95" i="1"/>
  <c r="P95" i="1"/>
  <c r="Q95" i="1"/>
  <c r="O96" i="1"/>
  <c r="P96" i="1"/>
  <c r="Q96" i="1"/>
  <c r="O97" i="1"/>
  <c r="P97" i="1"/>
  <c r="Q97" i="1"/>
  <c r="O90" i="1"/>
  <c r="P90" i="1"/>
  <c r="Q90" i="1"/>
  <c r="O91" i="1"/>
  <c r="P91" i="1"/>
  <c r="Q91" i="1"/>
  <c r="O92" i="1"/>
  <c r="P92" i="1"/>
  <c r="Q92" i="1"/>
  <c r="O93" i="1"/>
  <c r="P93" i="1"/>
  <c r="Q93" i="1"/>
  <c r="O88" i="1"/>
  <c r="P88" i="1"/>
  <c r="Q88" i="1"/>
  <c r="O89" i="1"/>
  <c r="P89" i="1"/>
  <c r="Q89" i="1"/>
  <c r="O86" i="1"/>
  <c r="P86" i="1"/>
  <c r="Q86" i="1"/>
  <c r="O87" i="1"/>
  <c r="P87" i="1"/>
  <c r="Q87" i="1"/>
  <c r="O85" i="1"/>
  <c r="P85" i="1"/>
  <c r="Q85" i="1"/>
  <c r="O84" i="1"/>
  <c r="P84" i="1"/>
  <c r="Q84" i="1"/>
  <c r="O83" i="1"/>
  <c r="P83" i="1"/>
  <c r="Q83" i="1"/>
  <c r="O82" i="1"/>
  <c r="P82" i="1"/>
  <c r="Q82" i="1"/>
  <c r="O81" i="1"/>
  <c r="P81" i="1"/>
  <c r="Q81" i="1"/>
  <c r="O80" i="1"/>
  <c r="P80" i="1"/>
  <c r="Q80" i="1"/>
  <c r="O79" i="1"/>
  <c r="P79" i="1"/>
  <c r="Q79" i="1"/>
  <c r="O78" i="1"/>
  <c r="P78" i="1"/>
  <c r="Q78" i="1"/>
  <c r="O77" i="1"/>
  <c r="P77" i="1"/>
  <c r="Q77" i="1"/>
  <c r="O76" i="1"/>
  <c r="P76" i="1"/>
  <c r="Q76" i="1"/>
  <c r="O74" i="1"/>
  <c r="P74" i="1"/>
  <c r="Q74" i="1"/>
  <c r="O75" i="1"/>
  <c r="P75" i="1"/>
  <c r="Q75" i="1"/>
  <c r="O73" i="1"/>
  <c r="P73" i="1"/>
  <c r="Q73" i="1"/>
  <c r="O72" i="1"/>
  <c r="P72" i="1"/>
  <c r="Q72" i="1"/>
  <c r="O69" i="1"/>
  <c r="P69" i="1"/>
  <c r="Q69" i="1"/>
  <c r="O70" i="1"/>
  <c r="P70" i="1"/>
  <c r="Q70" i="1"/>
  <c r="O71" i="1"/>
  <c r="P71" i="1"/>
  <c r="Q71" i="1"/>
  <c r="O68" i="1"/>
  <c r="P68" i="1"/>
  <c r="Q68" i="1"/>
  <c r="O67" i="1"/>
  <c r="P67" i="1"/>
  <c r="Q67" i="1"/>
  <c r="O65" i="1"/>
  <c r="P65" i="1"/>
  <c r="Q65" i="1"/>
  <c r="O66" i="1"/>
  <c r="P66" i="1"/>
  <c r="Q66" i="1"/>
  <c r="O64" i="1"/>
  <c r="P64" i="1"/>
  <c r="Q64" i="1"/>
  <c r="O63" i="1"/>
  <c r="P63" i="1"/>
  <c r="Q63" i="1"/>
  <c r="O62" i="1"/>
  <c r="P62" i="1"/>
  <c r="Q62" i="1"/>
  <c r="O61" i="1"/>
  <c r="P61" i="1"/>
  <c r="Q61" i="1"/>
  <c r="O60" i="1"/>
  <c r="P60" i="1"/>
  <c r="Q60" i="1"/>
  <c r="O58" i="1"/>
  <c r="P58" i="1"/>
  <c r="Q58" i="1"/>
  <c r="O59" i="1"/>
  <c r="P59" i="1"/>
  <c r="Q59" i="1"/>
  <c r="O56" i="1"/>
  <c r="P56" i="1"/>
  <c r="Q56" i="1"/>
  <c r="O57" i="1"/>
  <c r="P57" i="1"/>
  <c r="Q57" i="1"/>
  <c r="O55" i="1"/>
  <c r="P55" i="1"/>
  <c r="Q55" i="1"/>
  <c r="O54" i="1"/>
  <c r="P54" i="1"/>
  <c r="Q54" i="1"/>
  <c r="O53" i="1"/>
  <c r="P53" i="1"/>
  <c r="Q53" i="1"/>
  <c r="O52" i="1"/>
  <c r="P52" i="1"/>
  <c r="Q52" i="1"/>
  <c r="O51" i="1"/>
  <c r="P51" i="1"/>
  <c r="Q51" i="1"/>
  <c r="O50" i="1"/>
  <c r="P50" i="1"/>
  <c r="Q50" i="1"/>
  <c r="O49" i="1"/>
  <c r="P49" i="1"/>
  <c r="Q49" i="1"/>
  <c r="O47" i="1"/>
  <c r="P47" i="1"/>
  <c r="Q47" i="1"/>
  <c r="O48" i="1"/>
  <c r="P48" i="1"/>
  <c r="Q48" i="1"/>
  <c r="O46" i="1"/>
  <c r="P46" i="1"/>
  <c r="Q46" i="1"/>
  <c r="O45" i="1"/>
  <c r="P45" i="1"/>
  <c r="Q45" i="1"/>
  <c r="O44" i="1"/>
  <c r="P44" i="1"/>
  <c r="Q44" i="1"/>
  <c r="O43" i="1"/>
  <c r="P43" i="1"/>
  <c r="Q43" i="1"/>
  <c r="O42" i="1"/>
  <c r="P42" i="1"/>
  <c r="Q42" i="1"/>
  <c r="Q258" i="1"/>
  <c r="P258" i="1"/>
  <c r="O258" i="1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2" i="8"/>
  <c r="FL225" i="8"/>
  <c r="FK225" i="8"/>
  <c r="FJ225" i="8"/>
  <c r="FI225" i="8"/>
  <c r="FH225" i="8"/>
  <c r="FG225" i="8"/>
  <c r="FF225" i="8"/>
  <c r="FE225" i="8"/>
  <c r="FD225" i="8"/>
  <c r="FL221" i="8"/>
  <c r="FK221" i="8"/>
  <c r="FJ221" i="8"/>
  <c r="FI221" i="8"/>
  <c r="FH221" i="8"/>
  <c r="FG221" i="8"/>
  <c r="FF221" i="8"/>
  <c r="FE221" i="8"/>
  <c r="FD221" i="8"/>
  <c r="FL217" i="8"/>
  <c r="FK217" i="8"/>
  <c r="FJ217" i="8"/>
  <c r="FI217" i="8"/>
  <c r="FH217" i="8"/>
  <c r="FG217" i="8"/>
  <c r="FF217" i="8"/>
  <c r="FE217" i="8"/>
  <c r="FD217" i="8"/>
  <c r="FL216" i="8"/>
  <c r="FK216" i="8"/>
  <c r="FJ216" i="8"/>
  <c r="FI216" i="8"/>
  <c r="FH216" i="8"/>
  <c r="FG216" i="8"/>
  <c r="FF216" i="8"/>
  <c r="FE216" i="8"/>
  <c r="FD216" i="8"/>
  <c r="FL206" i="8"/>
  <c r="FK206" i="8"/>
  <c r="FJ206" i="8"/>
  <c r="FI206" i="8"/>
  <c r="FH206" i="8"/>
  <c r="FG206" i="8"/>
  <c r="FF206" i="8"/>
  <c r="FE206" i="8"/>
  <c r="FD206" i="8"/>
  <c r="FL205" i="8"/>
  <c r="FK205" i="8"/>
  <c r="FJ205" i="8"/>
  <c r="FI205" i="8"/>
  <c r="FH205" i="8"/>
  <c r="FG205" i="8"/>
  <c r="FF205" i="8"/>
  <c r="FE205" i="8"/>
  <c r="FD205" i="8"/>
  <c r="FL204" i="8"/>
  <c r="FK204" i="8"/>
  <c r="FJ204" i="8"/>
  <c r="FI204" i="8"/>
  <c r="FH204" i="8"/>
  <c r="FG204" i="8"/>
  <c r="FF204" i="8"/>
  <c r="FE204" i="8"/>
  <c r="FD204" i="8"/>
  <c r="FL203" i="8"/>
  <c r="FK203" i="8"/>
  <c r="FJ203" i="8"/>
  <c r="FI203" i="8"/>
  <c r="FH203" i="8"/>
  <c r="FG203" i="8"/>
  <c r="FF203" i="8"/>
  <c r="FE203" i="8"/>
  <c r="FD203" i="8"/>
  <c r="FL202" i="8"/>
  <c r="FK202" i="8"/>
  <c r="FJ202" i="8"/>
  <c r="FI202" i="8"/>
  <c r="FH202" i="8"/>
  <c r="FG202" i="8"/>
  <c r="FF202" i="8"/>
  <c r="FE202" i="8"/>
  <c r="FD202" i="8"/>
  <c r="FL201" i="8"/>
  <c r="FK201" i="8"/>
  <c r="FJ201" i="8"/>
  <c r="FI201" i="8"/>
  <c r="FH201" i="8"/>
  <c r="FG201" i="8"/>
  <c r="FF201" i="8"/>
  <c r="FE201" i="8"/>
  <c r="FD201" i="8"/>
  <c r="FL200" i="8"/>
  <c r="FK200" i="8"/>
  <c r="FJ200" i="8"/>
  <c r="FI200" i="8"/>
  <c r="FH200" i="8"/>
  <c r="FG200" i="8"/>
  <c r="FF200" i="8"/>
  <c r="FE200" i="8"/>
  <c r="FD200" i="8"/>
  <c r="FL199" i="8"/>
  <c r="FK199" i="8"/>
  <c r="FJ199" i="8"/>
  <c r="FI199" i="8"/>
  <c r="FH199" i="8"/>
  <c r="FG199" i="8"/>
  <c r="FF199" i="8"/>
  <c r="FE199" i="8"/>
  <c r="FD199" i="8"/>
  <c r="FL198" i="8"/>
  <c r="FK198" i="8"/>
  <c r="FJ198" i="8"/>
  <c r="FI198" i="8"/>
  <c r="FH198" i="8"/>
  <c r="FG198" i="8"/>
  <c r="FF198" i="8"/>
  <c r="FE198" i="8"/>
  <c r="FD198" i="8"/>
  <c r="FL197" i="8"/>
  <c r="FK197" i="8"/>
  <c r="FJ197" i="8"/>
  <c r="FI197" i="8"/>
  <c r="FH197" i="8"/>
  <c r="FG197" i="8"/>
  <c r="FF197" i="8"/>
  <c r="FE197" i="8"/>
  <c r="FD197" i="8"/>
  <c r="FL196" i="8"/>
  <c r="FK196" i="8"/>
  <c r="FJ196" i="8"/>
  <c r="FI196" i="8"/>
  <c r="FH196" i="8"/>
  <c r="FG196" i="8"/>
  <c r="FF196" i="8"/>
  <c r="FE196" i="8"/>
  <c r="FD196" i="8"/>
  <c r="FL195" i="8"/>
  <c r="FK195" i="8"/>
  <c r="FJ195" i="8"/>
  <c r="FI195" i="8"/>
  <c r="FH195" i="8"/>
  <c r="FG195" i="8"/>
  <c r="FF195" i="8"/>
  <c r="FE195" i="8"/>
  <c r="FD195" i="8"/>
  <c r="FL194" i="8"/>
  <c r="FK194" i="8"/>
  <c r="FJ194" i="8"/>
  <c r="FI194" i="8"/>
  <c r="FH194" i="8"/>
  <c r="FG194" i="8"/>
  <c r="FF194" i="8"/>
  <c r="FE194" i="8"/>
  <c r="FD194" i="8"/>
  <c r="FL193" i="8"/>
  <c r="FK193" i="8"/>
  <c r="FJ193" i="8"/>
  <c r="FI193" i="8"/>
  <c r="FH193" i="8"/>
  <c r="FG193" i="8"/>
  <c r="FF193" i="8"/>
  <c r="FE193" i="8"/>
  <c r="FD193" i="8"/>
  <c r="FL192" i="8"/>
  <c r="FK192" i="8"/>
  <c r="FJ192" i="8"/>
  <c r="FI192" i="8"/>
  <c r="FH192" i="8"/>
  <c r="FG192" i="8"/>
  <c r="FF192" i="8"/>
  <c r="FE192" i="8"/>
  <c r="FD192" i="8"/>
  <c r="FL191" i="8"/>
  <c r="FK191" i="8"/>
  <c r="FJ191" i="8"/>
  <c r="FI191" i="8"/>
  <c r="FH191" i="8"/>
  <c r="FG191" i="8"/>
  <c r="FF191" i="8"/>
  <c r="FE191" i="8"/>
  <c r="FD191" i="8"/>
  <c r="FL190" i="8"/>
  <c r="FK190" i="8"/>
  <c r="FJ190" i="8"/>
  <c r="FI190" i="8"/>
  <c r="FH190" i="8"/>
  <c r="FG190" i="8"/>
  <c r="FF190" i="8"/>
  <c r="FE190" i="8"/>
  <c r="FD190" i="8"/>
  <c r="FL189" i="8"/>
  <c r="FK189" i="8"/>
  <c r="FJ189" i="8"/>
  <c r="FI189" i="8"/>
  <c r="FH189" i="8"/>
  <c r="FG189" i="8"/>
  <c r="FF189" i="8"/>
  <c r="FE189" i="8"/>
  <c r="FD189" i="8"/>
  <c r="FL188" i="8"/>
  <c r="FK188" i="8"/>
  <c r="FJ188" i="8"/>
  <c r="FI188" i="8"/>
  <c r="FH188" i="8"/>
  <c r="FG188" i="8"/>
  <c r="FF188" i="8"/>
  <c r="FE188" i="8"/>
  <c r="FD188" i="8"/>
  <c r="FL187" i="8"/>
  <c r="FK187" i="8"/>
  <c r="FJ187" i="8"/>
  <c r="FI187" i="8"/>
  <c r="FH187" i="8"/>
  <c r="FG187" i="8"/>
  <c r="FF187" i="8"/>
  <c r="FE187" i="8"/>
  <c r="FD187" i="8"/>
  <c r="FL186" i="8"/>
  <c r="FK186" i="8"/>
  <c r="FJ186" i="8"/>
  <c r="FI186" i="8"/>
  <c r="FH186" i="8"/>
  <c r="FG186" i="8"/>
  <c r="FF186" i="8"/>
  <c r="FE186" i="8"/>
  <c r="FD186" i="8"/>
  <c r="FL185" i="8"/>
  <c r="FK185" i="8"/>
  <c r="FJ185" i="8"/>
  <c r="FI185" i="8"/>
  <c r="FH185" i="8"/>
  <c r="FG185" i="8"/>
  <c r="FF185" i="8"/>
  <c r="FE185" i="8"/>
  <c r="FD185" i="8"/>
  <c r="FL184" i="8"/>
  <c r="FK184" i="8"/>
  <c r="FJ184" i="8"/>
  <c r="FI184" i="8"/>
  <c r="FH184" i="8"/>
  <c r="FG184" i="8"/>
  <c r="FF184" i="8"/>
  <c r="FE184" i="8"/>
  <c r="FD184" i="8"/>
  <c r="FL183" i="8"/>
  <c r="FK183" i="8"/>
  <c r="FJ183" i="8"/>
  <c r="FI183" i="8"/>
  <c r="FH183" i="8"/>
  <c r="FG183" i="8"/>
  <c r="FF183" i="8"/>
  <c r="FE183" i="8"/>
  <c r="FD183" i="8"/>
  <c r="FL182" i="8"/>
  <c r="FK182" i="8"/>
  <c r="FJ182" i="8"/>
  <c r="FI182" i="8"/>
  <c r="FH182" i="8"/>
  <c r="FG182" i="8"/>
  <c r="FF182" i="8"/>
  <c r="FE182" i="8"/>
  <c r="FD182" i="8"/>
  <c r="FL181" i="8"/>
  <c r="FK181" i="8"/>
  <c r="FJ181" i="8"/>
  <c r="FI181" i="8"/>
  <c r="FH181" i="8"/>
  <c r="FG181" i="8"/>
  <c r="FF181" i="8"/>
  <c r="FE181" i="8"/>
  <c r="FD181" i="8"/>
  <c r="FL180" i="8"/>
  <c r="FK180" i="8"/>
  <c r="FJ180" i="8"/>
  <c r="FI180" i="8"/>
  <c r="FH180" i="8"/>
  <c r="FG180" i="8"/>
  <c r="FF180" i="8"/>
  <c r="FE180" i="8"/>
  <c r="FD180" i="8"/>
  <c r="FL179" i="8"/>
  <c r="FK179" i="8"/>
  <c r="FJ179" i="8"/>
  <c r="FI179" i="8"/>
  <c r="FH179" i="8"/>
  <c r="FG179" i="8"/>
  <c r="FF179" i="8"/>
  <c r="FE179" i="8"/>
  <c r="FD179" i="8"/>
  <c r="FL178" i="8"/>
  <c r="FK178" i="8"/>
  <c r="FJ178" i="8"/>
  <c r="FI178" i="8"/>
  <c r="FH178" i="8"/>
  <c r="FG178" i="8"/>
  <c r="FF178" i="8"/>
  <c r="FE178" i="8"/>
  <c r="FD178" i="8"/>
  <c r="FL177" i="8"/>
  <c r="FK177" i="8"/>
  <c r="FJ177" i="8"/>
  <c r="FI177" i="8"/>
  <c r="FH177" i="8"/>
  <c r="FG177" i="8"/>
  <c r="FF177" i="8"/>
  <c r="FE177" i="8"/>
  <c r="FD177" i="8"/>
  <c r="FL176" i="8"/>
  <c r="FK176" i="8"/>
  <c r="FJ176" i="8"/>
  <c r="FI176" i="8"/>
  <c r="FH176" i="8"/>
  <c r="FG176" i="8"/>
  <c r="FF176" i="8"/>
  <c r="FE176" i="8"/>
  <c r="FD176" i="8"/>
  <c r="FL175" i="8"/>
  <c r="FK175" i="8"/>
  <c r="FJ175" i="8"/>
  <c r="FI175" i="8"/>
  <c r="FH175" i="8"/>
  <c r="FG175" i="8"/>
  <c r="FF175" i="8"/>
  <c r="FE175" i="8"/>
  <c r="FD175" i="8"/>
  <c r="FL174" i="8"/>
  <c r="FK174" i="8"/>
  <c r="FJ174" i="8"/>
  <c r="FI174" i="8"/>
  <c r="FH174" i="8"/>
  <c r="FG174" i="8"/>
  <c r="FF174" i="8"/>
  <c r="FE174" i="8"/>
  <c r="FD174" i="8"/>
  <c r="FL173" i="8"/>
  <c r="FK173" i="8"/>
  <c r="FJ173" i="8"/>
  <c r="FI173" i="8"/>
  <c r="FH173" i="8"/>
  <c r="FG173" i="8"/>
  <c r="FF173" i="8"/>
  <c r="FE173" i="8"/>
  <c r="FD173" i="8"/>
  <c r="FL172" i="8"/>
  <c r="FK172" i="8"/>
  <c r="FJ172" i="8"/>
  <c r="FI172" i="8"/>
  <c r="FH172" i="8"/>
  <c r="FG172" i="8"/>
  <c r="FF172" i="8"/>
  <c r="FE172" i="8"/>
  <c r="FD172" i="8"/>
  <c r="FL171" i="8"/>
  <c r="FK171" i="8"/>
  <c r="FJ171" i="8"/>
  <c r="FI171" i="8"/>
  <c r="FH171" i="8"/>
  <c r="FG171" i="8"/>
  <c r="FF171" i="8"/>
  <c r="FE171" i="8"/>
  <c r="FD171" i="8"/>
  <c r="FL170" i="8"/>
  <c r="FK170" i="8"/>
  <c r="FJ170" i="8"/>
  <c r="FI170" i="8"/>
  <c r="FH170" i="8"/>
  <c r="FG170" i="8"/>
  <c r="FF170" i="8"/>
  <c r="FE170" i="8"/>
  <c r="FD170" i="8"/>
  <c r="FL169" i="8"/>
  <c r="FK169" i="8"/>
  <c r="FJ169" i="8"/>
  <c r="FI169" i="8"/>
  <c r="FH169" i="8"/>
  <c r="FG169" i="8"/>
  <c r="FF169" i="8"/>
  <c r="FE169" i="8"/>
  <c r="FD169" i="8"/>
  <c r="FL168" i="8"/>
  <c r="FK168" i="8"/>
  <c r="FJ168" i="8"/>
  <c r="FI168" i="8"/>
  <c r="FH168" i="8"/>
  <c r="FG168" i="8"/>
  <c r="FF168" i="8"/>
  <c r="FE168" i="8"/>
  <c r="FD168" i="8"/>
  <c r="FL167" i="8"/>
  <c r="FK167" i="8"/>
  <c r="FJ167" i="8"/>
  <c r="FI167" i="8"/>
  <c r="FH167" i="8"/>
  <c r="FG167" i="8"/>
  <c r="FF167" i="8"/>
  <c r="FE167" i="8"/>
  <c r="FD167" i="8"/>
  <c r="FL166" i="8"/>
  <c r="FK166" i="8"/>
  <c r="FJ166" i="8"/>
  <c r="FI166" i="8"/>
  <c r="FH166" i="8"/>
  <c r="FG166" i="8"/>
  <c r="FF166" i="8"/>
  <c r="FE166" i="8"/>
  <c r="FD166" i="8"/>
  <c r="FL165" i="8"/>
  <c r="FK165" i="8"/>
  <c r="FJ165" i="8"/>
  <c r="FI165" i="8"/>
  <c r="FH165" i="8"/>
  <c r="FG165" i="8"/>
  <c r="FF165" i="8"/>
  <c r="FE165" i="8"/>
  <c r="FD165" i="8"/>
  <c r="FL164" i="8"/>
  <c r="FK164" i="8"/>
  <c r="FJ164" i="8"/>
  <c r="FI164" i="8"/>
  <c r="FH164" i="8"/>
  <c r="FG164" i="8"/>
  <c r="FF164" i="8"/>
  <c r="FE164" i="8"/>
  <c r="FD164" i="8"/>
  <c r="FL163" i="8"/>
  <c r="FK163" i="8"/>
  <c r="FJ163" i="8"/>
  <c r="FI163" i="8"/>
  <c r="FH163" i="8"/>
  <c r="FG163" i="8"/>
  <c r="FF163" i="8"/>
  <c r="FE163" i="8"/>
  <c r="FD163" i="8"/>
  <c r="FL162" i="8"/>
  <c r="FK162" i="8"/>
  <c r="FJ162" i="8"/>
  <c r="FI162" i="8"/>
  <c r="FH162" i="8"/>
  <c r="FG162" i="8"/>
  <c r="FF162" i="8"/>
  <c r="FE162" i="8"/>
  <c r="FD162" i="8"/>
  <c r="FL161" i="8"/>
  <c r="FK161" i="8"/>
  <c r="FJ161" i="8"/>
  <c r="FI161" i="8"/>
  <c r="FH161" i="8"/>
  <c r="FG161" i="8"/>
  <c r="FF161" i="8"/>
  <c r="FE161" i="8"/>
  <c r="FD161" i="8"/>
  <c r="FL160" i="8"/>
  <c r="FK160" i="8"/>
  <c r="FJ160" i="8"/>
  <c r="FI160" i="8"/>
  <c r="FH160" i="8"/>
  <c r="FG160" i="8"/>
  <c r="FF160" i="8"/>
  <c r="FE160" i="8"/>
  <c r="FD160" i="8"/>
  <c r="FL159" i="8"/>
  <c r="FK159" i="8"/>
  <c r="FJ159" i="8"/>
  <c r="FI159" i="8"/>
  <c r="FH159" i="8"/>
  <c r="FG159" i="8"/>
  <c r="FF159" i="8"/>
  <c r="FE159" i="8"/>
  <c r="FD159" i="8"/>
  <c r="FL158" i="8"/>
  <c r="FK158" i="8"/>
  <c r="FJ158" i="8"/>
  <c r="FI158" i="8"/>
  <c r="FH158" i="8"/>
  <c r="FG158" i="8"/>
  <c r="FF158" i="8"/>
  <c r="FE158" i="8"/>
  <c r="FD158" i="8"/>
  <c r="FL157" i="8"/>
  <c r="FK157" i="8"/>
  <c r="FJ157" i="8"/>
  <c r="FI157" i="8"/>
  <c r="FH157" i="8"/>
  <c r="FG157" i="8"/>
  <c r="FF157" i="8"/>
  <c r="FE157" i="8"/>
  <c r="FD157" i="8"/>
  <c r="FL156" i="8"/>
  <c r="FK156" i="8"/>
  <c r="FJ156" i="8"/>
  <c r="FI156" i="8"/>
  <c r="FH156" i="8"/>
  <c r="FG156" i="8"/>
  <c r="FF156" i="8"/>
  <c r="FE156" i="8"/>
  <c r="FD156" i="8"/>
  <c r="FL155" i="8"/>
  <c r="FK155" i="8"/>
  <c r="FJ155" i="8"/>
  <c r="FI155" i="8"/>
  <c r="FH155" i="8"/>
  <c r="FG155" i="8"/>
  <c r="FF155" i="8"/>
  <c r="FE155" i="8"/>
  <c r="FD155" i="8"/>
  <c r="FL154" i="8"/>
  <c r="FK154" i="8"/>
  <c r="FJ154" i="8"/>
  <c r="FI154" i="8"/>
  <c r="FH154" i="8"/>
  <c r="FG154" i="8"/>
  <c r="FF154" i="8"/>
  <c r="FE154" i="8"/>
  <c r="FD154" i="8"/>
  <c r="FL153" i="8"/>
  <c r="FK153" i="8"/>
  <c r="FJ153" i="8"/>
  <c r="FI153" i="8"/>
  <c r="FH153" i="8"/>
  <c r="FG153" i="8"/>
  <c r="FF153" i="8"/>
  <c r="FE153" i="8"/>
  <c r="FD153" i="8"/>
  <c r="FL150" i="8"/>
  <c r="FK150" i="8"/>
  <c r="FJ150" i="8"/>
  <c r="FI150" i="8"/>
  <c r="FH150" i="8"/>
  <c r="FG150" i="8"/>
  <c r="FF150" i="8"/>
  <c r="FE150" i="8"/>
  <c r="FD150" i="8"/>
  <c r="FL148" i="8"/>
  <c r="FK148" i="8"/>
  <c r="FJ148" i="8"/>
  <c r="FI148" i="8"/>
  <c r="FH148" i="8"/>
  <c r="FG148" i="8"/>
  <c r="FF148" i="8"/>
  <c r="FE148" i="8"/>
  <c r="FD148" i="8"/>
  <c r="FL146" i="8"/>
  <c r="FK146" i="8"/>
  <c r="FJ146" i="8"/>
  <c r="FI146" i="8"/>
  <c r="FH146" i="8"/>
  <c r="FG146" i="8"/>
  <c r="FF146" i="8"/>
  <c r="FE146" i="8"/>
  <c r="FD146" i="8"/>
  <c r="FL145" i="8"/>
  <c r="FK145" i="8"/>
  <c r="FJ145" i="8"/>
  <c r="FI145" i="8"/>
  <c r="FH145" i="8"/>
  <c r="FG145" i="8"/>
  <c r="FF145" i="8"/>
  <c r="FE145" i="8"/>
  <c r="FD145" i="8"/>
  <c r="FL142" i="8"/>
  <c r="FK142" i="8"/>
  <c r="FJ142" i="8"/>
  <c r="FI142" i="8"/>
  <c r="FH142" i="8"/>
  <c r="FG142" i="8"/>
  <c r="FF142" i="8"/>
  <c r="FE142" i="8"/>
  <c r="FD142" i="8"/>
  <c r="FL141" i="8"/>
  <c r="FK141" i="8"/>
  <c r="FJ141" i="8"/>
  <c r="FI141" i="8"/>
  <c r="FH141" i="8"/>
  <c r="FG141" i="8"/>
  <c r="FF141" i="8"/>
  <c r="FE141" i="8"/>
  <c r="FD141" i="8"/>
  <c r="FL138" i="8"/>
  <c r="FK138" i="8"/>
  <c r="FJ138" i="8"/>
  <c r="FI138" i="8"/>
  <c r="FH138" i="8"/>
  <c r="FG138" i="8"/>
  <c r="FF138" i="8"/>
  <c r="FE138" i="8"/>
  <c r="FD138" i="8"/>
  <c r="FL135" i="8"/>
  <c r="FK135" i="8"/>
  <c r="FJ135" i="8"/>
  <c r="FI135" i="8"/>
  <c r="FH135" i="8"/>
  <c r="FG135" i="8"/>
  <c r="FF135" i="8"/>
  <c r="FE135" i="8"/>
  <c r="FD135" i="8"/>
  <c r="FL125" i="8"/>
  <c r="FK125" i="8"/>
  <c r="FJ125" i="8"/>
  <c r="FI125" i="8"/>
  <c r="FH125" i="8"/>
  <c r="FG125" i="8"/>
  <c r="FF125" i="8"/>
  <c r="FE125" i="8"/>
  <c r="FD125" i="8"/>
  <c r="FL123" i="8"/>
  <c r="FK123" i="8"/>
  <c r="FJ123" i="8"/>
  <c r="FI123" i="8"/>
  <c r="FH123" i="8"/>
  <c r="FG123" i="8"/>
  <c r="FF123" i="8"/>
  <c r="FE123" i="8"/>
  <c r="FD123" i="8"/>
  <c r="FL122" i="8"/>
  <c r="FK122" i="8"/>
  <c r="FJ122" i="8"/>
  <c r="FI122" i="8"/>
  <c r="FH122" i="8"/>
  <c r="FG122" i="8"/>
  <c r="FF122" i="8"/>
  <c r="FE122" i="8"/>
  <c r="FD122" i="8"/>
  <c r="FL121" i="8"/>
  <c r="FK121" i="8"/>
  <c r="FJ121" i="8"/>
  <c r="FI121" i="8"/>
  <c r="FH121" i="8"/>
  <c r="FG121" i="8"/>
  <c r="FF121" i="8"/>
  <c r="FE121" i="8"/>
  <c r="FD121" i="8"/>
  <c r="FL120" i="8"/>
  <c r="FK120" i="8"/>
  <c r="FJ120" i="8"/>
  <c r="FI120" i="8"/>
  <c r="FH120" i="8"/>
  <c r="FG120" i="8"/>
  <c r="FF120" i="8"/>
  <c r="FE120" i="8"/>
  <c r="FD120" i="8"/>
  <c r="FL119" i="8"/>
  <c r="FK119" i="8"/>
  <c r="FJ119" i="8"/>
  <c r="FI119" i="8"/>
  <c r="FH119" i="8"/>
  <c r="FG119" i="8"/>
  <c r="FF119" i="8"/>
  <c r="FE119" i="8"/>
  <c r="FD119" i="8"/>
  <c r="FL118" i="8"/>
  <c r="FK118" i="8"/>
  <c r="FJ118" i="8"/>
  <c r="FI118" i="8"/>
  <c r="FH118" i="8"/>
  <c r="FG118" i="8"/>
  <c r="FF118" i="8"/>
  <c r="FE118" i="8"/>
  <c r="FD118" i="8"/>
  <c r="FL117" i="8"/>
  <c r="FK117" i="8"/>
  <c r="FJ117" i="8"/>
  <c r="FI117" i="8"/>
  <c r="FH117" i="8"/>
  <c r="FG117" i="8"/>
  <c r="FF117" i="8"/>
  <c r="FE117" i="8"/>
  <c r="FD117" i="8"/>
  <c r="FL116" i="8"/>
  <c r="FK116" i="8"/>
  <c r="FJ116" i="8"/>
  <c r="FI116" i="8"/>
  <c r="FH116" i="8"/>
  <c r="FG116" i="8"/>
  <c r="FF116" i="8"/>
  <c r="FE116" i="8"/>
  <c r="FD116" i="8"/>
  <c r="FL115" i="8"/>
  <c r="FK115" i="8"/>
  <c r="FJ115" i="8"/>
  <c r="FI115" i="8"/>
  <c r="FH115" i="8"/>
  <c r="FG115" i="8"/>
  <c r="FF115" i="8"/>
  <c r="FE115" i="8"/>
  <c r="FD115" i="8"/>
  <c r="FL114" i="8"/>
  <c r="FK114" i="8"/>
  <c r="FJ114" i="8"/>
  <c r="FI114" i="8"/>
  <c r="FH114" i="8"/>
  <c r="FG114" i="8"/>
  <c r="FF114" i="8"/>
  <c r="FE114" i="8"/>
  <c r="FD114" i="8"/>
  <c r="FL113" i="8"/>
  <c r="FK113" i="8"/>
  <c r="FJ113" i="8"/>
  <c r="FI113" i="8"/>
  <c r="FH113" i="8"/>
  <c r="FG113" i="8"/>
  <c r="FF113" i="8"/>
  <c r="FE113" i="8"/>
  <c r="FD113" i="8"/>
  <c r="FL112" i="8"/>
  <c r="FK112" i="8"/>
  <c r="FJ112" i="8"/>
  <c r="FI112" i="8"/>
  <c r="FH112" i="8"/>
  <c r="FG112" i="8"/>
  <c r="FF112" i="8"/>
  <c r="FE112" i="8"/>
  <c r="FD112" i="8"/>
  <c r="FL111" i="8"/>
  <c r="FK111" i="8"/>
  <c r="FJ111" i="8"/>
  <c r="FI111" i="8"/>
  <c r="FH111" i="8"/>
  <c r="FG111" i="8"/>
  <c r="FF111" i="8"/>
  <c r="FE111" i="8"/>
  <c r="FD111" i="8"/>
  <c r="FG110" i="8"/>
  <c r="FG109" i="8"/>
  <c r="FG108" i="8"/>
  <c r="FG107" i="8"/>
  <c r="FG106" i="8"/>
  <c r="FG105" i="8"/>
  <c r="FG104" i="8"/>
  <c r="FL103" i="8"/>
  <c r="FK103" i="8"/>
  <c r="FJ103" i="8"/>
  <c r="FI103" i="8"/>
  <c r="FH103" i="8"/>
  <c r="FG103" i="8"/>
  <c r="FF103" i="8"/>
  <c r="FE103" i="8"/>
  <c r="FD103" i="8"/>
  <c r="FL102" i="8"/>
  <c r="FK102" i="8"/>
  <c r="FJ102" i="8"/>
  <c r="FI102" i="8"/>
  <c r="FH102" i="8"/>
  <c r="FG102" i="8"/>
  <c r="FF102" i="8"/>
  <c r="FE102" i="8"/>
  <c r="FD102" i="8"/>
  <c r="FL101" i="8"/>
  <c r="FK101" i="8"/>
  <c r="FJ101" i="8"/>
  <c r="FI101" i="8"/>
  <c r="FH101" i="8"/>
  <c r="FG101" i="8"/>
  <c r="FF101" i="8"/>
  <c r="FE101" i="8"/>
  <c r="FD101" i="8"/>
  <c r="FL90" i="8"/>
  <c r="FK90" i="8"/>
  <c r="FJ90" i="8"/>
  <c r="FI90" i="8"/>
  <c r="FH90" i="8"/>
  <c r="FG90" i="8"/>
  <c r="FF90" i="8"/>
  <c r="FE90" i="8"/>
  <c r="FD90" i="8"/>
  <c r="FL84" i="8"/>
  <c r="FK84" i="8"/>
  <c r="FJ84" i="8"/>
  <c r="FI84" i="8"/>
  <c r="FH84" i="8"/>
  <c r="FG84" i="8"/>
  <c r="FF84" i="8"/>
  <c r="FE84" i="8"/>
  <c r="FD84" i="8"/>
  <c r="FL82" i="8"/>
  <c r="FK82" i="8"/>
  <c r="FJ82" i="8"/>
  <c r="FI82" i="8"/>
  <c r="FH82" i="8"/>
  <c r="FG82" i="8"/>
  <c r="FF82" i="8"/>
  <c r="FE82" i="8"/>
  <c r="FD82" i="8"/>
  <c r="FK80" i="8"/>
  <c r="FK79" i="8"/>
  <c r="FK78" i="8"/>
  <c r="FL77" i="8"/>
  <c r="FK77" i="8"/>
  <c r="FJ77" i="8"/>
  <c r="FI77" i="8"/>
  <c r="FH77" i="8"/>
  <c r="FG77" i="8"/>
  <c r="FF77" i="8"/>
  <c r="FE77" i="8"/>
  <c r="FD77" i="8"/>
  <c r="FK76" i="8"/>
  <c r="FK75" i="8"/>
  <c r="FK74" i="8"/>
  <c r="FK73" i="8"/>
  <c r="FL72" i="8"/>
  <c r="FK72" i="8"/>
  <c r="FJ72" i="8"/>
  <c r="FI72" i="8"/>
  <c r="FH72" i="8"/>
  <c r="FG72" i="8"/>
  <c r="FF72" i="8"/>
  <c r="FE72" i="8"/>
  <c r="FD72" i="8"/>
  <c r="FL71" i="8"/>
  <c r="FK71" i="8"/>
  <c r="FJ71" i="8"/>
  <c r="FI71" i="8"/>
  <c r="FH71" i="8"/>
  <c r="FG71" i="8"/>
  <c r="FF71" i="8"/>
  <c r="FE71" i="8"/>
  <c r="FD71" i="8"/>
  <c r="FL70" i="8"/>
  <c r="FK70" i="8"/>
  <c r="FJ70" i="8"/>
  <c r="FI70" i="8"/>
  <c r="FH70" i="8"/>
  <c r="FG70" i="8"/>
  <c r="FF70" i="8"/>
  <c r="FE70" i="8"/>
  <c r="FD70" i="8"/>
  <c r="FL69" i="8"/>
  <c r="FK69" i="8"/>
  <c r="FJ69" i="8"/>
  <c r="FI69" i="8"/>
  <c r="FH69" i="8"/>
  <c r="FG69" i="8"/>
  <c r="FF69" i="8"/>
  <c r="FE69" i="8"/>
  <c r="FD69" i="8"/>
  <c r="FL68" i="8"/>
  <c r="FK68" i="8"/>
  <c r="FJ68" i="8"/>
  <c r="FI68" i="8"/>
  <c r="FH68" i="8"/>
  <c r="FG68" i="8"/>
  <c r="FF68" i="8"/>
  <c r="FE68" i="8"/>
  <c r="FD68" i="8"/>
  <c r="FL67" i="8"/>
  <c r="FK67" i="8"/>
  <c r="FJ67" i="8"/>
  <c r="FI67" i="8"/>
  <c r="FH67" i="8"/>
  <c r="FG67" i="8"/>
  <c r="FF67" i="8"/>
  <c r="FE67" i="8"/>
  <c r="FD67" i="8"/>
  <c r="FL66" i="8"/>
  <c r="FK66" i="8"/>
  <c r="FJ66" i="8"/>
  <c r="FI66" i="8"/>
  <c r="FH66" i="8"/>
  <c r="FG66" i="8"/>
  <c r="FF66" i="8"/>
  <c r="FE66" i="8"/>
  <c r="FD66" i="8"/>
  <c r="FL65" i="8"/>
  <c r="FK65" i="8"/>
  <c r="FJ65" i="8"/>
  <c r="FI65" i="8"/>
  <c r="FH65" i="8"/>
  <c r="FG65" i="8"/>
  <c r="FF65" i="8"/>
  <c r="FE65" i="8"/>
  <c r="FD65" i="8"/>
  <c r="FL64" i="8"/>
  <c r="FK64" i="8"/>
  <c r="FJ64" i="8"/>
  <c r="FI64" i="8"/>
  <c r="FH64" i="8"/>
  <c r="FG64" i="8"/>
  <c r="FF64" i="8"/>
  <c r="FE64" i="8"/>
  <c r="FD64" i="8"/>
  <c r="FL63" i="8"/>
  <c r="FK63" i="8"/>
  <c r="FJ63" i="8"/>
  <c r="FI63" i="8"/>
  <c r="FH63" i="8"/>
  <c r="FG63" i="8"/>
  <c r="FF63" i="8"/>
  <c r="FE63" i="8"/>
  <c r="FD63" i="8"/>
  <c r="FL62" i="8"/>
  <c r="FK62" i="8"/>
  <c r="FJ62" i="8"/>
  <c r="FI62" i="8"/>
  <c r="FH62" i="8"/>
  <c r="FG62" i="8"/>
  <c r="FF62" i="8"/>
  <c r="FE62" i="8"/>
  <c r="FD62" i="8"/>
  <c r="FL61" i="8"/>
  <c r="FK61" i="8"/>
  <c r="FJ61" i="8"/>
  <c r="FI61" i="8"/>
  <c r="FH61" i="8"/>
  <c r="FG61" i="8"/>
  <c r="FF61" i="8"/>
  <c r="FE61" i="8"/>
  <c r="FD61" i="8"/>
  <c r="FL60" i="8"/>
  <c r="FK60" i="8"/>
  <c r="FJ60" i="8"/>
  <c r="FI60" i="8"/>
  <c r="FH60" i="8"/>
  <c r="FG60" i="8"/>
  <c r="FF60" i="8"/>
  <c r="FE60" i="8"/>
  <c r="FD60" i="8"/>
  <c r="FL59" i="8"/>
  <c r="FK59" i="8"/>
  <c r="FJ59" i="8"/>
  <c r="FI59" i="8"/>
  <c r="FH59" i="8"/>
  <c r="FG59" i="8"/>
  <c r="FF59" i="8"/>
  <c r="FE59" i="8"/>
  <c r="FD59" i="8"/>
  <c r="FL58" i="8"/>
  <c r="FK58" i="8"/>
  <c r="FJ58" i="8"/>
  <c r="FI58" i="8"/>
  <c r="FH58" i="8"/>
  <c r="FG58" i="8"/>
  <c r="FF58" i="8"/>
  <c r="FE58" i="8"/>
  <c r="FD58" i="8"/>
  <c r="FL57" i="8"/>
  <c r="FK57" i="8"/>
  <c r="FJ57" i="8"/>
  <c r="FI57" i="8"/>
  <c r="FH57" i="8"/>
  <c r="FG57" i="8"/>
  <c r="FF57" i="8"/>
  <c r="FE57" i="8"/>
  <c r="FD57" i="8"/>
  <c r="FL56" i="8"/>
  <c r="FK56" i="8"/>
  <c r="FJ56" i="8"/>
  <c r="FI56" i="8"/>
  <c r="FH56" i="8"/>
  <c r="FG56" i="8"/>
  <c r="FF56" i="8"/>
  <c r="FE56" i="8"/>
  <c r="FD56" i="8"/>
  <c r="FL55" i="8"/>
  <c r="FK55" i="8"/>
  <c r="FJ55" i="8"/>
  <c r="FI55" i="8"/>
  <c r="FH55" i="8"/>
  <c r="FG55" i="8"/>
  <c r="FF55" i="8"/>
  <c r="FE55" i="8"/>
  <c r="FD55" i="8"/>
  <c r="FL54" i="8"/>
  <c r="FK54" i="8"/>
  <c r="FJ54" i="8"/>
  <c r="FI54" i="8"/>
  <c r="FH54" i="8"/>
  <c r="FG54" i="8"/>
  <c r="FF54" i="8"/>
  <c r="FE54" i="8"/>
  <c r="FD54" i="8"/>
  <c r="FL53" i="8"/>
  <c r="FK53" i="8"/>
  <c r="FJ53" i="8"/>
  <c r="FI53" i="8"/>
  <c r="FH53" i="8"/>
  <c r="FG53" i="8"/>
  <c r="FF53" i="8"/>
  <c r="FE53" i="8"/>
  <c r="FD53" i="8"/>
  <c r="FL52" i="8"/>
  <c r="FK52" i="8"/>
  <c r="FJ52" i="8"/>
  <c r="FI52" i="8"/>
  <c r="FH52" i="8"/>
  <c r="FG52" i="8"/>
  <c r="FF52" i="8"/>
  <c r="FE52" i="8"/>
  <c r="FD52" i="8"/>
  <c r="FK51" i="8"/>
  <c r="FL50" i="8"/>
  <c r="FK50" i="8"/>
  <c r="FJ50" i="8"/>
  <c r="FI50" i="8"/>
  <c r="FH50" i="8"/>
  <c r="FG50" i="8"/>
  <c r="FF50" i="8"/>
  <c r="FE50" i="8"/>
  <c r="FD50" i="8"/>
  <c r="FL49" i="8"/>
  <c r="FK49" i="8"/>
  <c r="FJ49" i="8"/>
  <c r="FI49" i="8"/>
  <c r="FH49" i="8"/>
  <c r="FG49" i="8"/>
  <c r="FF49" i="8"/>
  <c r="FE49" i="8"/>
  <c r="FD49" i="8"/>
  <c r="FL48" i="8"/>
  <c r="FK48" i="8"/>
  <c r="FJ48" i="8"/>
  <c r="FI48" i="8"/>
  <c r="FH48" i="8"/>
  <c r="FG48" i="8"/>
  <c r="FF48" i="8"/>
  <c r="FE48" i="8"/>
  <c r="FD48" i="8"/>
  <c r="FL47" i="8"/>
  <c r="FK47" i="8"/>
  <c r="FJ47" i="8"/>
  <c r="FI47" i="8"/>
  <c r="FH47" i="8"/>
  <c r="FG47" i="8"/>
  <c r="FF47" i="8"/>
  <c r="FE47" i="8"/>
  <c r="FD47" i="8"/>
  <c r="FL46" i="8"/>
  <c r="FK46" i="8"/>
  <c r="FJ46" i="8"/>
  <c r="FI46" i="8"/>
  <c r="FH46" i="8"/>
  <c r="FG46" i="8"/>
  <c r="FF46" i="8"/>
  <c r="FE46" i="8"/>
  <c r="FD46" i="8"/>
  <c r="FL45" i="8"/>
  <c r="FK45" i="8"/>
  <c r="FJ45" i="8"/>
  <c r="FI45" i="8"/>
  <c r="FH45" i="8"/>
  <c r="FG45" i="8"/>
  <c r="FF45" i="8"/>
  <c r="FE45" i="8"/>
  <c r="FD45" i="8"/>
  <c r="FL44" i="8"/>
  <c r="FK44" i="8"/>
  <c r="FJ44" i="8"/>
  <c r="FI44" i="8"/>
  <c r="FH44" i="8"/>
  <c r="FG44" i="8"/>
  <c r="FF44" i="8"/>
  <c r="FE44" i="8"/>
  <c r="FD44" i="8"/>
  <c r="FL43" i="8"/>
  <c r="FK43" i="8"/>
  <c r="FJ43" i="8"/>
  <c r="FI43" i="8"/>
  <c r="FH43" i="8"/>
  <c r="FG43" i="8"/>
  <c r="FF43" i="8"/>
  <c r="FE43" i="8"/>
  <c r="FD43" i="8"/>
  <c r="FL42" i="8"/>
  <c r="FK42" i="8"/>
  <c r="FJ42" i="8"/>
  <c r="FI42" i="8"/>
  <c r="FH42" i="8"/>
  <c r="FG42" i="8"/>
  <c r="FF42" i="8"/>
  <c r="FE42" i="8"/>
  <c r="FD42" i="8"/>
  <c r="FL41" i="8"/>
  <c r="FK41" i="8"/>
  <c r="FJ41" i="8"/>
  <c r="FI41" i="8"/>
  <c r="FH41" i="8"/>
  <c r="FG41" i="8"/>
  <c r="FF41" i="8"/>
  <c r="FE41" i="8"/>
  <c r="FD41" i="8"/>
  <c r="FL40" i="8"/>
  <c r="FK40" i="8"/>
  <c r="FJ40" i="8"/>
  <c r="FI40" i="8"/>
  <c r="FH40" i="8"/>
  <c r="FG40" i="8"/>
  <c r="FF40" i="8"/>
  <c r="FE40" i="8"/>
  <c r="FD40" i="8"/>
  <c r="FL39" i="8"/>
  <c r="FK39" i="8"/>
  <c r="FJ39" i="8"/>
  <c r="FI39" i="8"/>
  <c r="FH39" i="8"/>
  <c r="FG39" i="8"/>
  <c r="FF39" i="8"/>
  <c r="FE39" i="8"/>
  <c r="FD39" i="8"/>
  <c r="FL38" i="8"/>
  <c r="FK38" i="8"/>
  <c r="FJ38" i="8"/>
  <c r="FI38" i="8"/>
  <c r="FH38" i="8"/>
  <c r="FG38" i="8"/>
  <c r="FF38" i="8"/>
  <c r="FE38" i="8"/>
  <c r="FD38" i="8"/>
  <c r="FL37" i="8"/>
  <c r="FK37" i="8"/>
  <c r="FJ37" i="8"/>
  <c r="FI37" i="8"/>
  <c r="FH37" i="8"/>
  <c r="FG37" i="8"/>
  <c r="FF37" i="8"/>
  <c r="FE37" i="8"/>
  <c r="FD37" i="8"/>
  <c r="FL36" i="8"/>
  <c r="FK36" i="8"/>
  <c r="FJ36" i="8"/>
  <c r="FI36" i="8"/>
  <c r="FH36" i="8"/>
  <c r="FG36" i="8"/>
  <c r="FF36" i="8"/>
  <c r="FE36" i="8"/>
  <c r="FD36" i="8"/>
  <c r="FL35" i="8"/>
  <c r="FK35" i="8"/>
  <c r="FJ35" i="8"/>
  <c r="FI35" i="8"/>
  <c r="FH35" i="8"/>
  <c r="FG35" i="8"/>
  <c r="FF35" i="8"/>
  <c r="FE35" i="8"/>
  <c r="FD35" i="8"/>
  <c r="FL34" i="8"/>
  <c r="FK34" i="8"/>
  <c r="FJ34" i="8"/>
  <c r="FI34" i="8"/>
  <c r="FH34" i="8"/>
  <c r="FG34" i="8"/>
  <c r="FF34" i="8"/>
  <c r="FE34" i="8"/>
  <c r="FD34" i="8"/>
  <c r="FL33" i="8"/>
  <c r="FK33" i="8"/>
  <c r="FJ33" i="8"/>
  <c r="FI33" i="8"/>
  <c r="FH33" i="8"/>
  <c r="FG33" i="8"/>
  <c r="FF33" i="8"/>
  <c r="FE33" i="8"/>
  <c r="FD33" i="8"/>
  <c r="FL32" i="8"/>
  <c r="FK32" i="8"/>
  <c r="FJ32" i="8"/>
  <c r="FI32" i="8"/>
  <c r="FH32" i="8"/>
  <c r="FG32" i="8"/>
  <c r="FF32" i="8"/>
  <c r="FE32" i="8"/>
  <c r="FD32" i="8"/>
  <c r="FL31" i="8"/>
  <c r="FK31" i="8"/>
  <c r="FJ31" i="8"/>
  <c r="FI31" i="8"/>
  <c r="FH31" i="8"/>
  <c r="FG31" i="8"/>
  <c r="FF31" i="8"/>
  <c r="FE31" i="8"/>
  <c r="FD31" i="8"/>
  <c r="FL30" i="8"/>
  <c r="FK30" i="8"/>
  <c r="FJ30" i="8"/>
  <c r="FI30" i="8"/>
  <c r="FH30" i="8"/>
  <c r="FG30" i="8"/>
  <c r="FF30" i="8"/>
  <c r="FE30" i="8"/>
  <c r="FD30" i="8"/>
  <c r="FL29" i="8"/>
  <c r="FK29" i="8"/>
  <c r="FJ29" i="8"/>
  <c r="FI29" i="8"/>
  <c r="FH29" i="8"/>
  <c r="FG29" i="8"/>
  <c r="FF29" i="8"/>
  <c r="FE29" i="8"/>
  <c r="FD29" i="8"/>
  <c r="FL28" i="8"/>
  <c r="FK28" i="8"/>
  <c r="FJ28" i="8"/>
  <c r="FI28" i="8"/>
  <c r="FH28" i="8"/>
  <c r="FG28" i="8"/>
  <c r="FF28" i="8"/>
  <c r="FE28" i="8"/>
  <c r="FD28" i="8"/>
  <c r="FL27" i="8"/>
  <c r="FK27" i="8"/>
  <c r="FJ27" i="8"/>
  <c r="FI27" i="8"/>
  <c r="FH27" i="8"/>
  <c r="FG27" i="8"/>
  <c r="FF27" i="8"/>
  <c r="FE27" i="8"/>
  <c r="FD27" i="8"/>
  <c r="FL26" i="8"/>
  <c r="FK26" i="8"/>
  <c r="FJ26" i="8"/>
  <c r="FI26" i="8"/>
  <c r="FH26" i="8"/>
  <c r="FG26" i="8"/>
  <c r="FF26" i="8"/>
  <c r="FE26" i="8"/>
  <c r="FD26" i="8"/>
  <c r="FL25" i="8"/>
  <c r="FK25" i="8"/>
  <c r="FJ25" i="8"/>
  <c r="FI25" i="8"/>
  <c r="FH25" i="8"/>
  <c r="FG25" i="8"/>
  <c r="FF25" i="8"/>
  <c r="FE25" i="8"/>
  <c r="FD25" i="8"/>
  <c r="FL24" i="8"/>
  <c r="FK24" i="8"/>
  <c r="FJ24" i="8"/>
  <c r="FI24" i="8"/>
  <c r="FH24" i="8"/>
  <c r="FG24" i="8"/>
  <c r="FF24" i="8"/>
  <c r="FE24" i="8"/>
  <c r="FD24" i="8"/>
  <c r="FL23" i="8"/>
  <c r="FK23" i="8"/>
  <c r="FJ23" i="8"/>
  <c r="FI23" i="8"/>
  <c r="FH23" i="8"/>
  <c r="FG23" i="8"/>
  <c r="FF23" i="8"/>
  <c r="FE23" i="8"/>
  <c r="FD23" i="8"/>
  <c r="FL22" i="8"/>
  <c r="FK22" i="8"/>
  <c r="FJ22" i="8"/>
  <c r="FI22" i="8"/>
  <c r="FH22" i="8"/>
  <c r="FG22" i="8"/>
  <c r="FF22" i="8"/>
  <c r="FE22" i="8"/>
  <c r="FD22" i="8"/>
  <c r="FL21" i="8"/>
  <c r="FK21" i="8"/>
  <c r="FJ21" i="8"/>
  <c r="FI21" i="8"/>
  <c r="FH21" i="8"/>
  <c r="FG21" i="8"/>
  <c r="FF21" i="8"/>
  <c r="FE21" i="8"/>
  <c r="FD21" i="8"/>
  <c r="FL20" i="8"/>
  <c r="FK20" i="8"/>
  <c r="FJ20" i="8"/>
  <c r="FI20" i="8"/>
  <c r="FH20" i="8"/>
  <c r="FG20" i="8"/>
  <c r="FF20" i="8"/>
  <c r="FE20" i="8"/>
  <c r="FD20" i="8"/>
  <c r="FL19" i="8"/>
  <c r="FK19" i="8"/>
  <c r="FJ19" i="8"/>
  <c r="FI19" i="8"/>
  <c r="FH19" i="8"/>
  <c r="FG19" i="8"/>
  <c r="FF19" i="8"/>
  <c r="FE19" i="8"/>
  <c r="FD19" i="8"/>
  <c r="FL18" i="8"/>
  <c r="FK18" i="8"/>
  <c r="FJ18" i="8"/>
  <c r="FI18" i="8"/>
  <c r="FH18" i="8"/>
  <c r="FG18" i="8"/>
  <c r="FF18" i="8"/>
  <c r="FE18" i="8"/>
  <c r="FD18" i="8"/>
  <c r="FL17" i="8"/>
  <c r="FK17" i="8"/>
  <c r="FJ17" i="8"/>
  <c r="FI17" i="8"/>
  <c r="FH17" i="8"/>
  <c r="FG17" i="8"/>
  <c r="FF17" i="8"/>
  <c r="FE17" i="8"/>
  <c r="FD17" i="8"/>
  <c r="FL16" i="8"/>
  <c r="FK16" i="8"/>
  <c r="FJ16" i="8"/>
  <c r="FI16" i="8"/>
  <c r="FH16" i="8"/>
  <c r="FG16" i="8"/>
  <c r="FF16" i="8"/>
  <c r="FE16" i="8"/>
  <c r="FD16" i="8"/>
  <c r="FL15" i="8"/>
  <c r="FK15" i="8"/>
  <c r="FJ15" i="8"/>
  <c r="FI15" i="8"/>
  <c r="FH15" i="8"/>
  <c r="FG15" i="8"/>
  <c r="FF15" i="8"/>
  <c r="FE15" i="8"/>
  <c r="FD15" i="8"/>
  <c r="FL14" i="8"/>
  <c r="FK14" i="8"/>
  <c r="FJ14" i="8"/>
  <c r="FI14" i="8"/>
  <c r="FH14" i="8"/>
  <c r="FG14" i="8"/>
  <c r="FF14" i="8"/>
  <c r="FE14" i="8"/>
  <c r="FD14" i="8"/>
  <c r="FL13" i="8"/>
  <c r="FK13" i="8"/>
  <c r="FJ13" i="8"/>
  <c r="FI13" i="8"/>
  <c r="FH13" i="8"/>
  <c r="FG13" i="8"/>
  <c r="FF13" i="8"/>
  <c r="FE13" i="8"/>
  <c r="FD13" i="8"/>
  <c r="FJ12" i="8"/>
  <c r="FI12" i="8"/>
  <c r="FD12" i="8"/>
  <c r="FL11" i="8"/>
  <c r="FK11" i="8"/>
  <c r="FJ11" i="8"/>
  <c r="FI11" i="8"/>
  <c r="FH11" i="8"/>
  <c r="FG11" i="8"/>
  <c r="FF11" i="8"/>
  <c r="FE11" i="8"/>
  <c r="FD11" i="8"/>
  <c r="FJ10" i="8"/>
  <c r="FI10" i="8"/>
  <c r="FD10" i="8"/>
  <c r="FK9" i="8"/>
  <c r="FG9" i="8"/>
  <c r="FE9" i="8"/>
  <c r="FK8" i="8"/>
  <c r="FG8" i="8"/>
  <c r="FE8" i="8"/>
  <c r="FK7" i="8"/>
  <c r="FG7" i="8"/>
  <c r="FE7" i="8"/>
  <c r="FK6" i="8"/>
  <c r="FG6" i="8"/>
  <c r="FE6" i="8"/>
  <c r="FK5" i="8"/>
  <c r="FG5" i="8"/>
  <c r="FE5" i="8"/>
  <c r="FL4" i="8"/>
  <c r="FK4" i="8"/>
  <c r="FJ4" i="8"/>
  <c r="FI4" i="8"/>
  <c r="FH4" i="8"/>
  <c r="FG4" i="8"/>
  <c r="FF4" i="8"/>
  <c r="FE4" i="8"/>
  <c r="FD4" i="8"/>
  <c r="FK3" i="8"/>
  <c r="FG3" i="8"/>
  <c r="FE3" i="8"/>
  <c r="FK2" i="8"/>
  <c r="FG2" i="8"/>
  <c r="FE2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M226" i="8"/>
  <c r="DK226" i="8"/>
  <c r="DH226" i="8"/>
  <c r="DC226" i="8"/>
  <c r="DB226" i="8"/>
  <c r="DA226" i="8"/>
  <c r="CZ226" i="8"/>
  <c r="CY226" i="8"/>
  <c r="CX226" i="8"/>
  <c r="CW226" i="8"/>
  <c r="CV226" i="8"/>
  <c r="CU226" i="8"/>
  <c r="CM226" i="8"/>
  <c r="CA226" i="8"/>
  <c r="Z226" i="8"/>
  <c r="M226" i="8"/>
  <c r="L226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M225" i="8"/>
  <c r="DK225" i="8"/>
  <c r="DH225" i="8"/>
  <c r="DC225" i="8"/>
  <c r="DB225" i="8"/>
  <c r="DA225" i="8"/>
  <c r="CZ225" i="8"/>
  <c r="CY225" i="8"/>
  <c r="CX225" i="8"/>
  <c r="CW225" i="8"/>
  <c r="CV225" i="8"/>
  <c r="CU225" i="8"/>
  <c r="CM225" i="8"/>
  <c r="CA225" i="8"/>
  <c r="Z225" i="8"/>
  <c r="M225" i="8"/>
  <c r="L225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M224" i="8"/>
  <c r="DK224" i="8"/>
  <c r="DH224" i="8"/>
  <c r="DC224" i="8"/>
  <c r="DB224" i="8"/>
  <c r="DA224" i="8"/>
  <c r="CZ224" i="8"/>
  <c r="CY224" i="8"/>
  <c r="CX224" i="8"/>
  <c r="CW224" i="8"/>
  <c r="CV224" i="8"/>
  <c r="CU224" i="8"/>
  <c r="CM224" i="8"/>
  <c r="CA224" i="8"/>
  <c r="Z224" i="8"/>
  <c r="M224" i="8"/>
  <c r="L224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M223" i="8"/>
  <c r="DK223" i="8"/>
  <c r="DH223" i="8"/>
  <c r="DC223" i="8"/>
  <c r="DB223" i="8"/>
  <c r="DA223" i="8"/>
  <c r="CZ223" i="8"/>
  <c r="CY223" i="8"/>
  <c r="CX223" i="8"/>
  <c r="CW223" i="8"/>
  <c r="CV223" i="8"/>
  <c r="CU223" i="8"/>
  <c r="CM223" i="8"/>
  <c r="CA223" i="8"/>
  <c r="Z223" i="8"/>
  <c r="M223" i="8"/>
  <c r="L223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M222" i="8"/>
  <c r="DK222" i="8"/>
  <c r="DH222" i="8"/>
  <c r="DC222" i="8"/>
  <c r="DB222" i="8"/>
  <c r="DA222" i="8"/>
  <c r="CZ222" i="8"/>
  <c r="CY222" i="8"/>
  <c r="CX222" i="8"/>
  <c r="CW222" i="8"/>
  <c r="CV222" i="8"/>
  <c r="CU222" i="8"/>
  <c r="CM222" i="8"/>
  <c r="CA222" i="8"/>
  <c r="Z222" i="8"/>
  <c r="M222" i="8"/>
  <c r="L222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M221" i="8"/>
  <c r="DK221" i="8"/>
  <c r="DH221" i="8"/>
  <c r="DC221" i="8"/>
  <c r="DB221" i="8"/>
  <c r="DA221" i="8"/>
  <c r="CZ221" i="8"/>
  <c r="CY221" i="8"/>
  <c r="CX221" i="8"/>
  <c r="CW221" i="8"/>
  <c r="CV221" i="8"/>
  <c r="CU221" i="8"/>
  <c r="CM221" i="8"/>
  <c r="CA221" i="8"/>
  <c r="Z221" i="8"/>
  <c r="M221" i="8"/>
  <c r="L221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M220" i="8"/>
  <c r="DK220" i="8"/>
  <c r="DH220" i="8"/>
  <c r="DC220" i="8"/>
  <c r="DB220" i="8"/>
  <c r="DA220" i="8"/>
  <c r="CZ220" i="8"/>
  <c r="CY220" i="8"/>
  <c r="CX220" i="8"/>
  <c r="CW220" i="8"/>
  <c r="CV220" i="8"/>
  <c r="CU220" i="8"/>
  <c r="CM220" i="8"/>
  <c r="CA220" i="8"/>
  <c r="Z220" i="8"/>
  <c r="M220" i="8"/>
  <c r="L220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M219" i="8"/>
  <c r="DK219" i="8"/>
  <c r="DH219" i="8"/>
  <c r="DC219" i="8"/>
  <c r="DB219" i="8"/>
  <c r="DA219" i="8"/>
  <c r="CZ219" i="8"/>
  <c r="CY219" i="8"/>
  <c r="CX219" i="8"/>
  <c r="CW219" i="8"/>
  <c r="CV219" i="8"/>
  <c r="CU219" i="8"/>
  <c r="CM219" i="8"/>
  <c r="CA219" i="8"/>
  <c r="Z219" i="8"/>
  <c r="M219" i="8"/>
  <c r="L219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M218" i="8"/>
  <c r="DK218" i="8"/>
  <c r="DH218" i="8"/>
  <c r="DC218" i="8"/>
  <c r="DB218" i="8"/>
  <c r="DA218" i="8"/>
  <c r="CZ218" i="8"/>
  <c r="CY218" i="8"/>
  <c r="CX218" i="8"/>
  <c r="CW218" i="8"/>
  <c r="CV218" i="8"/>
  <c r="CU218" i="8"/>
  <c r="CM218" i="8"/>
  <c r="CA218" i="8"/>
  <c r="Z218" i="8"/>
  <c r="M218" i="8"/>
  <c r="L218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M217" i="8"/>
  <c r="DK217" i="8"/>
  <c r="DH217" i="8"/>
  <c r="DC217" i="8"/>
  <c r="DB217" i="8"/>
  <c r="DA217" i="8"/>
  <c r="CZ217" i="8"/>
  <c r="CY217" i="8"/>
  <c r="CX217" i="8"/>
  <c r="CW217" i="8"/>
  <c r="CV217" i="8"/>
  <c r="CU217" i="8"/>
  <c r="CM217" i="8"/>
  <c r="CA217" i="8"/>
  <c r="Z217" i="8"/>
  <c r="M217" i="8"/>
  <c r="L217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M216" i="8"/>
  <c r="DK216" i="8"/>
  <c r="DH216" i="8"/>
  <c r="DC216" i="8"/>
  <c r="DB216" i="8"/>
  <c r="DA216" i="8"/>
  <c r="CZ216" i="8"/>
  <c r="CY216" i="8"/>
  <c r="CX216" i="8"/>
  <c r="CW216" i="8"/>
  <c r="CV216" i="8"/>
  <c r="CU216" i="8"/>
  <c r="CM216" i="8"/>
  <c r="CA216" i="8"/>
  <c r="Z216" i="8"/>
  <c r="M216" i="8"/>
  <c r="L216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M215" i="8"/>
  <c r="DK215" i="8"/>
  <c r="DH215" i="8"/>
  <c r="DC215" i="8"/>
  <c r="DB215" i="8"/>
  <c r="DA215" i="8"/>
  <c r="CZ215" i="8"/>
  <c r="CY215" i="8"/>
  <c r="CX215" i="8"/>
  <c r="CW215" i="8"/>
  <c r="CV215" i="8"/>
  <c r="CU215" i="8"/>
  <c r="CM215" i="8"/>
  <c r="CA215" i="8"/>
  <c r="Z215" i="8"/>
  <c r="M215" i="8"/>
  <c r="L215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M214" i="8"/>
  <c r="DK214" i="8"/>
  <c r="DH214" i="8"/>
  <c r="DC214" i="8"/>
  <c r="DB214" i="8"/>
  <c r="DA214" i="8"/>
  <c r="CZ214" i="8"/>
  <c r="CY214" i="8"/>
  <c r="CX214" i="8"/>
  <c r="CW214" i="8"/>
  <c r="CV214" i="8"/>
  <c r="CU214" i="8"/>
  <c r="CM214" i="8"/>
  <c r="CA214" i="8"/>
  <c r="Z214" i="8"/>
  <c r="M214" i="8"/>
  <c r="L214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M213" i="8"/>
  <c r="DK213" i="8"/>
  <c r="DH213" i="8"/>
  <c r="DC213" i="8"/>
  <c r="DB213" i="8"/>
  <c r="DA213" i="8"/>
  <c r="CZ213" i="8"/>
  <c r="CY213" i="8"/>
  <c r="CX213" i="8"/>
  <c r="CW213" i="8"/>
  <c r="CV213" i="8"/>
  <c r="CU213" i="8"/>
  <c r="CM213" i="8"/>
  <c r="CA213" i="8"/>
  <c r="Z213" i="8"/>
  <c r="M213" i="8"/>
  <c r="L213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M212" i="8"/>
  <c r="DK212" i="8"/>
  <c r="DH212" i="8"/>
  <c r="DC212" i="8"/>
  <c r="DB212" i="8"/>
  <c r="DA212" i="8"/>
  <c r="CZ212" i="8"/>
  <c r="CY212" i="8"/>
  <c r="CX212" i="8"/>
  <c r="CW212" i="8"/>
  <c r="CV212" i="8"/>
  <c r="CU212" i="8"/>
  <c r="CM212" i="8"/>
  <c r="CA212" i="8"/>
  <c r="Z212" i="8"/>
  <c r="M212" i="8"/>
  <c r="L212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M211" i="8"/>
  <c r="DK211" i="8"/>
  <c r="DH211" i="8"/>
  <c r="DC211" i="8"/>
  <c r="DB211" i="8"/>
  <c r="DA211" i="8"/>
  <c r="CZ211" i="8"/>
  <c r="CY211" i="8"/>
  <c r="CX211" i="8"/>
  <c r="CW211" i="8"/>
  <c r="CV211" i="8"/>
  <c r="CU211" i="8"/>
  <c r="CM211" i="8"/>
  <c r="CA211" i="8"/>
  <c r="Z211" i="8"/>
  <c r="M211" i="8"/>
  <c r="L211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M210" i="8"/>
  <c r="DK210" i="8"/>
  <c r="DH210" i="8"/>
  <c r="DC210" i="8"/>
  <c r="DB210" i="8"/>
  <c r="DA210" i="8"/>
  <c r="CZ210" i="8"/>
  <c r="CY210" i="8"/>
  <c r="CX210" i="8"/>
  <c r="CW210" i="8"/>
  <c r="CV210" i="8"/>
  <c r="CU210" i="8"/>
  <c r="CM210" i="8"/>
  <c r="CA210" i="8"/>
  <c r="Z210" i="8"/>
  <c r="M210" i="8"/>
  <c r="L210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M209" i="8"/>
  <c r="DK209" i="8"/>
  <c r="DH209" i="8"/>
  <c r="DC209" i="8"/>
  <c r="DB209" i="8"/>
  <c r="DA209" i="8"/>
  <c r="CZ209" i="8"/>
  <c r="CY209" i="8"/>
  <c r="CX209" i="8"/>
  <c r="CW209" i="8"/>
  <c r="CV209" i="8"/>
  <c r="CU209" i="8"/>
  <c r="CM209" i="8"/>
  <c r="CA209" i="8"/>
  <c r="Z209" i="8"/>
  <c r="M209" i="8"/>
  <c r="L209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M208" i="8"/>
  <c r="DK208" i="8"/>
  <c r="DH208" i="8"/>
  <c r="DC208" i="8"/>
  <c r="DB208" i="8"/>
  <c r="DA208" i="8"/>
  <c r="CZ208" i="8"/>
  <c r="CY208" i="8"/>
  <c r="CX208" i="8"/>
  <c r="CW208" i="8"/>
  <c r="CV208" i="8"/>
  <c r="CU208" i="8"/>
  <c r="CM208" i="8"/>
  <c r="CA208" i="8"/>
  <c r="Z208" i="8"/>
  <c r="M208" i="8"/>
  <c r="L208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M207" i="8"/>
  <c r="DK207" i="8"/>
  <c r="DH207" i="8"/>
  <c r="DC207" i="8"/>
  <c r="DB207" i="8"/>
  <c r="DA207" i="8"/>
  <c r="CZ207" i="8"/>
  <c r="CY207" i="8"/>
  <c r="CX207" i="8"/>
  <c r="CW207" i="8"/>
  <c r="CV207" i="8"/>
  <c r="CU207" i="8"/>
  <c r="CM207" i="8"/>
  <c r="CA207" i="8"/>
  <c r="Z207" i="8"/>
  <c r="M207" i="8"/>
  <c r="L207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M206" i="8"/>
  <c r="DK206" i="8"/>
  <c r="DH206" i="8"/>
  <c r="DC206" i="8"/>
  <c r="DB206" i="8"/>
  <c r="DA206" i="8"/>
  <c r="CZ206" i="8"/>
  <c r="CY206" i="8"/>
  <c r="CX206" i="8"/>
  <c r="CW206" i="8"/>
  <c r="CV206" i="8"/>
  <c r="CU206" i="8"/>
  <c r="CM206" i="8"/>
  <c r="CA206" i="8"/>
  <c r="Z206" i="8"/>
  <c r="M206" i="8"/>
  <c r="L206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CP205" i="8"/>
  <c r="CM205" i="8"/>
  <c r="BV205" i="8"/>
  <c r="AW205" i="8"/>
  <c r="AV205" i="8"/>
  <c r="AM205" i="8"/>
  <c r="AL205" i="8"/>
  <c r="AK205" i="8"/>
  <c r="AJ205" i="8"/>
  <c r="AI205" i="8"/>
  <c r="AH205" i="8"/>
  <c r="Y205" i="8"/>
  <c r="M205" i="8"/>
  <c r="L205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CP204" i="8"/>
  <c r="CM204" i="8"/>
  <c r="BV204" i="8"/>
  <c r="AW204" i="8"/>
  <c r="AV204" i="8"/>
  <c r="AM204" i="8"/>
  <c r="AL204" i="8"/>
  <c r="AK204" i="8"/>
  <c r="AJ204" i="8"/>
  <c r="AI204" i="8"/>
  <c r="AH204" i="8"/>
  <c r="Y204" i="8"/>
  <c r="L204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CP203" i="8"/>
  <c r="CM203" i="8"/>
  <c r="BV203" i="8"/>
  <c r="AW203" i="8"/>
  <c r="AV203" i="8"/>
  <c r="AM203" i="8"/>
  <c r="AL203" i="8"/>
  <c r="AK203" i="8"/>
  <c r="AJ203" i="8"/>
  <c r="AI203" i="8"/>
  <c r="AH203" i="8"/>
  <c r="Y203" i="8"/>
  <c r="M203" i="8"/>
  <c r="L203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CP202" i="8"/>
  <c r="CM202" i="8"/>
  <c r="BV202" i="8"/>
  <c r="AW202" i="8"/>
  <c r="AV202" i="8"/>
  <c r="AM202" i="8"/>
  <c r="AL202" i="8"/>
  <c r="AK202" i="8"/>
  <c r="AJ202" i="8"/>
  <c r="AI202" i="8"/>
  <c r="AH202" i="8"/>
  <c r="Y202" i="8"/>
  <c r="L202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CP201" i="8"/>
  <c r="CM201" i="8"/>
  <c r="BV201" i="8"/>
  <c r="AW201" i="8"/>
  <c r="AV201" i="8"/>
  <c r="AM201" i="8"/>
  <c r="AL201" i="8"/>
  <c r="AK201" i="8"/>
  <c r="AJ201" i="8"/>
  <c r="AI201" i="8"/>
  <c r="AH201" i="8"/>
  <c r="Y201" i="8"/>
  <c r="L201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CP200" i="8"/>
  <c r="CM200" i="8"/>
  <c r="BV200" i="8"/>
  <c r="AW200" i="8"/>
  <c r="AV200" i="8"/>
  <c r="AM200" i="8"/>
  <c r="AL200" i="8"/>
  <c r="AK200" i="8"/>
  <c r="AJ200" i="8"/>
  <c r="AI200" i="8"/>
  <c r="AH200" i="8"/>
  <c r="Y200" i="8"/>
  <c r="L200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CP199" i="8"/>
  <c r="CM199" i="8"/>
  <c r="BV199" i="8"/>
  <c r="AW199" i="8"/>
  <c r="AV199" i="8"/>
  <c r="AM199" i="8"/>
  <c r="AL199" i="8"/>
  <c r="AK199" i="8"/>
  <c r="AJ199" i="8"/>
  <c r="AI199" i="8"/>
  <c r="AH199" i="8"/>
  <c r="Y199" i="8"/>
  <c r="L199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CP198" i="8"/>
  <c r="CM198" i="8"/>
  <c r="BV198" i="8"/>
  <c r="AW198" i="8"/>
  <c r="AV198" i="8"/>
  <c r="AM198" i="8"/>
  <c r="AL198" i="8"/>
  <c r="AK198" i="8"/>
  <c r="AJ198" i="8"/>
  <c r="AI198" i="8"/>
  <c r="AH198" i="8"/>
  <c r="Y198" i="8"/>
  <c r="L198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CP197" i="8"/>
  <c r="CM197" i="8"/>
  <c r="BV197" i="8"/>
  <c r="AW197" i="8"/>
  <c r="AV197" i="8"/>
  <c r="AM197" i="8"/>
  <c r="AL197" i="8"/>
  <c r="AK197" i="8"/>
  <c r="AJ197" i="8"/>
  <c r="AI197" i="8"/>
  <c r="AH197" i="8"/>
  <c r="Y197" i="8"/>
  <c r="M197" i="8"/>
  <c r="L197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CP196" i="8"/>
  <c r="CM196" i="8"/>
  <c r="BV196" i="8"/>
  <c r="AW196" i="8"/>
  <c r="AV196" i="8"/>
  <c r="AM196" i="8"/>
  <c r="AL196" i="8"/>
  <c r="AK196" i="8"/>
  <c r="AJ196" i="8"/>
  <c r="AI196" i="8"/>
  <c r="AH196" i="8"/>
  <c r="Y196" i="8"/>
  <c r="L196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CP195" i="8"/>
  <c r="CM195" i="8"/>
  <c r="BV195" i="8"/>
  <c r="AW195" i="8"/>
  <c r="AV195" i="8"/>
  <c r="AM195" i="8"/>
  <c r="AL195" i="8"/>
  <c r="AK195" i="8"/>
  <c r="AJ195" i="8"/>
  <c r="AI195" i="8"/>
  <c r="AH195" i="8"/>
  <c r="Y195" i="8"/>
  <c r="M195" i="8"/>
  <c r="L195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CP194" i="8"/>
  <c r="CM194" i="8"/>
  <c r="BV194" i="8"/>
  <c r="AW194" i="8"/>
  <c r="AV194" i="8"/>
  <c r="AM194" i="8"/>
  <c r="AL194" i="8"/>
  <c r="AK194" i="8"/>
  <c r="AJ194" i="8"/>
  <c r="AI194" i="8"/>
  <c r="AH194" i="8"/>
  <c r="Y194" i="8"/>
  <c r="L194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CP193" i="8"/>
  <c r="CM193" i="8"/>
  <c r="BV193" i="8"/>
  <c r="AW193" i="8"/>
  <c r="AV193" i="8"/>
  <c r="AM193" i="8"/>
  <c r="AL193" i="8"/>
  <c r="AK193" i="8"/>
  <c r="AJ193" i="8"/>
  <c r="AI193" i="8"/>
  <c r="AH193" i="8"/>
  <c r="Y193" i="8"/>
  <c r="L193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CP192" i="8"/>
  <c r="CM192" i="8"/>
  <c r="BV192" i="8"/>
  <c r="AW192" i="8"/>
  <c r="AV192" i="8"/>
  <c r="AM192" i="8"/>
  <c r="AL192" i="8"/>
  <c r="AK192" i="8"/>
  <c r="AJ192" i="8"/>
  <c r="AI192" i="8"/>
  <c r="AH192" i="8"/>
  <c r="Y192" i="8"/>
  <c r="L192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CP191" i="8"/>
  <c r="CM191" i="8"/>
  <c r="BV191" i="8"/>
  <c r="AW191" i="8"/>
  <c r="AV191" i="8"/>
  <c r="AM191" i="8"/>
  <c r="AL191" i="8"/>
  <c r="AK191" i="8"/>
  <c r="AJ191" i="8"/>
  <c r="AI191" i="8"/>
  <c r="AH191" i="8"/>
  <c r="Y191" i="8"/>
  <c r="L191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CP190" i="8"/>
  <c r="CM190" i="8"/>
  <c r="BV190" i="8"/>
  <c r="AW190" i="8"/>
  <c r="AV190" i="8"/>
  <c r="AM190" i="8"/>
  <c r="AL190" i="8"/>
  <c r="AK190" i="8"/>
  <c r="AJ190" i="8"/>
  <c r="AI190" i="8"/>
  <c r="AH190" i="8"/>
  <c r="Y190" i="8"/>
  <c r="L190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CP189" i="8"/>
  <c r="CM189" i="8"/>
  <c r="BV189" i="8"/>
  <c r="AW189" i="8"/>
  <c r="AV189" i="8"/>
  <c r="AM189" i="8"/>
  <c r="AL189" i="8"/>
  <c r="AK189" i="8"/>
  <c r="AJ189" i="8"/>
  <c r="AI189" i="8"/>
  <c r="AH189" i="8"/>
  <c r="Y189" i="8"/>
  <c r="L189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CP188" i="8"/>
  <c r="CM188" i="8"/>
  <c r="BV188" i="8"/>
  <c r="AW188" i="8"/>
  <c r="AV188" i="8"/>
  <c r="AM188" i="8"/>
  <c r="AL188" i="8"/>
  <c r="AK188" i="8"/>
  <c r="AJ188" i="8"/>
  <c r="AI188" i="8"/>
  <c r="AH188" i="8"/>
  <c r="Y188" i="8"/>
  <c r="M188" i="8"/>
  <c r="L188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CP187" i="8"/>
  <c r="CM187" i="8"/>
  <c r="BV187" i="8"/>
  <c r="AW187" i="8"/>
  <c r="AV187" i="8"/>
  <c r="AM187" i="8"/>
  <c r="AL187" i="8"/>
  <c r="AK187" i="8"/>
  <c r="AJ187" i="8"/>
  <c r="AI187" i="8"/>
  <c r="AH187" i="8"/>
  <c r="Y187" i="8"/>
  <c r="M187" i="8"/>
  <c r="L187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CP186" i="8"/>
  <c r="CM186" i="8"/>
  <c r="BV186" i="8"/>
  <c r="AW186" i="8"/>
  <c r="AV186" i="8"/>
  <c r="AM186" i="8"/>
  <c r="AL186" i="8"/>
  <c r="AK186" i="8"/>
  <c r="AJ186" i="8"/>
  <c r="AI186" i="8"/>
  <c r="AH186" i="8"/>
  <c r="Y186" i="8"/>
  <c r="L186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CP185" i="8"/>
  <c r="CM185" i="8"/>
  <c r="BV185" i="8"/>
  <c r="AW185" i="8"/>
  <c r="AV185" i="8"/>
  <c r="AM185" i="8"/>
  <c r="AL185" i="8"/>
  <c r="AK185" i="8"/>
  <c r="AJ185" i="8"/>
  <c r="AI185" i="8"/>
  <c r="AH185" i="8"/>
  <c r="Y185" i="8"/>
  <c r="L185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CP184" i="8"/>
  <c r="CM184" i="8"/>
  <c r="BV184" i="8"/>
  <c r="AW184" i="8"/>
  <c r="AV184" i="8"/>
  <c r="AM184" i="8"/>
  <c r="AL184" i="8"/>
  <c r="AK184" i="8"/>
  <c r="AJ184" i="8"/>
  <c r="AI184" i="8"/>
  <c r="AH184" i="8"/>
  <c r="Y184" i="8"/>
  <c r="L184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CP183" i="8"/>
  <c r="CM183" i="8"/>
  <c r="BV183" i="8"/>
  <c r="AW183" i="8"/>
  <c r="AV183" i="8"/>
  <c r="AM183" i="8"/>
  <c r="AL183" i="8"/>
  <c r="AK183" i="8"/>
  <c r="AJ183" i="8"/>
  <c r="AI183" i="8"/>
  <c r="AH183" i="8"/>
  <c r="Y183" i="8"/>
  <c r="M183" i="8"/>
  <c r="L183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CP182" i="8"/>
  <c r="CM182" i="8"/>
  <c r="BV182" i="8"/>
  <c r="AW182" i="8"/>
  <c r="AV182" i="8"/>
  <c r="AM182" i="8"/>
  <c r="AL182" i="8"/>
  <c r="AK182" i="8"/>
  <c r="AJ182" i="8"/>
  <c r="AI182" i="8"/>
  <c r="AH182" i="8"/>
  <c r="Y182" i="8"/>
  <c r="L182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CP181" i="8"/>
  <c r="CM181" i="8"/>
  <c r="BV181" i="8"/>
  <c r="AW181" i="8"/>
  <c r="AV181" i="8"/>
  <c r="AM181" i="8"/>
  <c r="AL181" i="8"/>
  <c r="AK181" i="8"/>
  <c r="AJ181" i="8"/>
  <c r="AI181" i="8"/>
  <c r="AH181" i="8"/>
  <c r="Y181" i="8"/>
  <c r="L181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CP180" i="8"/>
  <c r="CM180" i="8"/>
  <c r="BV180" i="8"/>
  <c r="AW180" i="8"/>
  <c r="AV180" i="8"/>
  <c r="AM180" i="8"/>
  <c r="AL180" i="8"/>
  <c r="AK180" i="8"/>
  <c r="AJ180" i="8"/>
  <c r="AI180" i="8"/>
  <c r="AH180" i="8"/>
  <c r="Y180" i="8"/>
  <c r="M180" i="8"/>
  <c r="L180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CP179" i="8"/>
  <c r="CM179" i="8"/>
  <c r="BV179" i="8"/>
  <c r="AW179" i="8"/>
  <c r="AV179" i="8"/>
  <c r="AM179" i="8"/>
  <c r="AL179" i="8"/>
  <c r="AK179" i="8"/>
  <c r="AJ179" i="8"/>
  <c r="AI179" i="8"/>
  <c r="AH179" i="8"/>
  <c r="Y179" i="8"/>
  <c r="M179" i="8"/>
  <c r="L179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CP178" i="8"/>
  <c r="CM178" i="8"/>
  <c r="BV178" i="8"/>
  <c r="AW178" i="8"/>
  <c r="AV178" i="8"/>
  <c r="AM178" i="8"/>
  <c r="AL178" i="8"/>
  <c r="AK178" i="8"/>
  <c r="AJ178" i="8"/>
  <c r="AI178" i="8"/>
  <c r="AH178" i="8"/>
  <c r="Y178" i="8"/>
  <c r="M178" i="8"/>
  <c r="L178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CP177" i="8"/>
  <c r="CM177" i="8"/>
  <c r="BV177" i="8"/>
  <c r="AW177" i="8"/>
  <c r="AV177" i="8"/>
  <c r="AM177" i="8"/>
  <c r="AL177" i="8"/>
  <c r="AK177" i="8"/>
  <c r="AJ177" i="8"/>
  <c r="AI177" i="8"/>
  <c r="AH177" i="8"/>
  <c r="Y177" i="8"/>
  <c r="L177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CP176" i="8"/>
  <c r="CM176" i="8"/>
  <c r="BV176" i="8"/>
  <c r="AW176" i="8"/>
  <c r="AV176" i="8"/>
  <c r="AM176" i="8"/>
  <c r="AL176" i="8"/>
  <c r="AK176" i="8"/>
  <c r="AJ176" i="8"/>
  <c r="AI176" i="8"/>
  <c r="AH176" i="8"/>
  <c r="Y176" i="8"/>
  <c r="M176" i="8"/>
  <c r="L176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CP175" i="8"/>
  <c r="CM175" i="8"/>
  <c r="BV175" i="8"/>
  <c r="AW175" i="8"/>
  <c r="AV175" i="8"/>
  <c r="AM175" i="8"/>
  <c r="AL175" i="8"/>
  <c r="AK175" i="8"/>
  <c r="AJ175" i="8"/>
  <c r="AI175" i="8"/>
  <c r="AH175" i="8"/>
  <c r="Y175" i="8"/>
  <c r="L175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CP174" i="8"/>
  <c r="CM174" i="8"/>
  <c r="BV174" i="8"/>
  <c r="AW174" i="8"/>
  <c r="AV174" i="8"/>
  <c r="AM174" i="8"/>
  <c r="AL174" i="8"/>
  <c r="AK174" i="8"/>
  <c r="AJ174" i="8"/>
  <c r="AI174" i="8"/>
  <c r="AH174" i="8"/>
  <c r="Y174" i="8"/>
  <c r="L174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CP173" i="8"/>
  <c r="CM173" i="8"/>
  <c r="BV173" i="8"/>
  <c r="AW173" i="8"/>
  <c r="AV173" i="8"/>
  <c r="AM173" i="8"/>
  <c r="AL173" i="8"/>
  <c r="AK173" i="8"/>
  <c r="AJ173" i="8"/>
  <c r="AI173" i="8"/>
  <c r="AH173" i="8"/>
  <c r="Y173" i="8"/>
  <c r="L173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CP172" i="8"/>
  <c r="CM172" i="8"/>
  <c r="BV172" i="8"/>
  <c r="AW172" i="8"/>
  <c r="AV172" i="8"/>
  <c r="AM172" i="8"/>
  <c r="AL172" i="8"/>
  <c r="AK172" i="8"/>
  <c r="AJ172" i="8"/>
  <c r="AI172" i="8"/>
  <c r="AH172" i="8"/>
  <c r="Y172" i="8"/>
  <c r="L172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CP171" i="8"/>
  <c r="CM171" i="8"/>
  <c r="BV171" i="8"/>
  <c r="AW171" i="8"/>
  <c r="AV171" i="8"/>
  <c r="AM171" i="8"/>
  <c r="AL171" i="8"/>
  <c r="AK171" i="8"/>
  <c r="AJ171" i="8"/>
  <c r="AI171" i="8"/>
  <c r="AH171" i="8"/>
  <c r="Y171" i="8"/>
  <c r="L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CP170" i="8"/>
  <c r="CM170" i="8"/>
  <c r="BV170" i="8"/>
  <c r="AW170" i="8"/>
  <c r="AV170" i="8"/>
  <c r="AM170" i="8"/>
  <c r="AL170" i="8"/>
  <c r="AK170" i="8"/>
  <c r="AJ170" i="8"/>
  <c r="AI170" i="8"/>
  <c r="AH170" i="8"/>
  <c r="Y170" i="8"/>
  <c r="L170" i="8"/>
  <c r="FC169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CP169" i="8"/>
  <c r="CM169" i="8"/>
  <c r="BV169" i="8"/>
  <c r="AW169" i="8"/>
  <c r="AV169" i="8"/>
  <c r="AM169" i="8"/>
  <c r="AL169" i="8"/>
  <c r="AK169" i="8"/>
  <c r="AJ169" i="8"/>
  <c r="AI169" i="8"/>
  <c r="AH169" i="8"/>
  <c r="Y169" i="8"/>
  <c r="L169" i="8"/>
  <c r="FC168" i="8"/>
  <c r="FB168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CP168" i="8"/>
  <c r="CM168" i="8"/>
  <c r="BV168" i="8"/>
  <c r="AW168" i="8"/>
  <c r="AV168" i="8"/>
  <c r="AM168" i="8"/>
  <c r="AL168" i="8"/>
  <c r="AK168" i="8"/>
  <c r="AJ168" i="8"/>
  <c r="AI168" i="8"/>
  <c r="AH168" i="8"/>
  <c r="Y168" i="8"/>
  <c r="L168" i="8"/>
  <c r="FC167" i="8"/>
  <c r="FB167" i="8"/>
  <c r="FA167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CP167" i="8"/>
  <c r="CM167" i="8"/>
  <c r="BV167" i="8"/>
  <c r="AW167" i="8"/>
  <c r="AV167" i="8"/>
  <c r="AM167" i="8"/>
  <c r="AL167" i="8"/>
  <c r="AK167" i="8"/>
  <c r="AJ167" i="8"/>
  <c r="AI167" i="8"/>
  <c r="AH167" i="8"/>
  <c r="Y167" i="8"/>
  <c r="L167" i="8"/>
  <c r="FC166" i="8"/>
  <c r="FB166" i="8"/>
  <c r="FA166" i="8"/>
  <c r="EZ166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CP166" i="8"/>
  <c r="CM166" i="8"/>
  <c r="BV166" i="8"/>
  <c r="AW166" i="8"/>
  <c r="AV166" i="8"/>
  <c r="AM166" i="8"/>
  <c r="AL166" i="8"/>
  <c r="AK166" i="8"/>
  <c r="AJ166" i="8"/>
  <c r="AI166" i="8"/>
  <c r="AH166" i="8"/>
  <c r="Y166" i="8"/>
  <c r="L166" i="8"/>
  <c r="FC165" i="8"/>
  <c r="FB165" i="8"/>
  <c r="FA165" i="8"/>
  <c r="EZ165" i="8"/>
  <c r="EY165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CP165" i="8"/>
  <c r="CM165" i="8"/>
  <c r="BV165" i="8"/>
  <c r="AW165" i="8"/>
  <c r="AV165" i="8"/>
  <c r="AM165" i="8"/>
  <c r="AL165" i="8"/>
  <c r="AK165" i="8"/>
  <c r="AJ165" i="8"/>
  <c r="AI165" i="8"/>
  <c r="AH165" i="8"/>
  <c r="Y165" i="8"/>
  <c r="L165" i="8"/>
  <c r="FC164" i="8"/>
  <c r="FB164" i="8"/>
  <c r="FA164" i="8"/>
  <c r="EZ164" i="8"/>
  <c r="EY164" i="8"/>
  <c r="EX164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CP164" i="8"/>
  <c r="CM164" i="8"/>
  <c r="BV164" i="8"/>
  <c r="AW164" i="8"/>
  <c r="AV164" i="8"/>
  <c r="AM164" i="8"/>
  <c r="AL164" i="8"/>
  <c r="AK164" i="8"/>
  <c r="AJ164" i="8"/>
  <c r="AI164" i="8"/>
  <c r="AH164" i="8"/>
  <c r="Y164" i="8"/>
  <c r="L164" i="8"/>
  <c r="FC163" i="8"/>
  <c r="FB163" i="8"/>
  <c r="FA163" i="8"/>
  <c r="EZ163" i="8"/>
  <c r="EY163" i="8"/>
  <c r="EX163" i="8"/>
  <c r="EW163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CP163" i="8"/>
  <c r="CM163" i="8"/>
  <c r="BV163" i="8"/>
  <c r="AW163" i="8"/>
  <c r="AV163" i="8"/>
  <c r="AM163" i="8"/>
  <c r="AL163" i="8"/>
  <c r="AK163" i="8"/>
  <c r="AJ163" i="8"/>
  <c r="AI163" i="8"/>
  <c r="AH163" i="8"/>
  <c r="Y163" i="8"/>
  <c r="L163" i="8"/>
  <c r="FC162" i="8"/>
  <c r="FB162" i="8"/>
  <c r="FA162" i="8"/>
  <c r="EZ162" i="8"/>
  <c r="EY162" i="8"/>
  <c r="EX162" i="8"/>
  <c r="EW162" i="8"/>
  <c r="EV162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CP162" i="8"/>
  <c r="CM162" i="8"/>
  <c r="BV162" i="8"/>
  <c r="AW162" i="8"/>
  <c r="AV162" i="8"/>
  <c r="AM162" i="8"/>
  <c r="AL162" i="8"/>
  <c r="AK162" i="8"/>
  <c r="AJ162" i="8"/>
  <c r="AI162" i="8"/>
  <c r="AH162" i="8"/>
  <c r="Y162" i="8"/>
  <c r="L162" i="8"/>
  <c r="FC161" i="8"/>
  <c r="FB161" i="8"/>
  <c r="FA161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CP161" i="8"/>
  <c r="CM161" i="8"/>
  <c r="BV161" i="8"/>
  <c r="AW161" i="8"/>
  <c r="AV161" i="8"/>
  <c r="AM161" i="8"/>
  <c r="AL161" i="8"/>
  <c r="AK161" i="8"/>
  <c r="AJ161" i="8"/>
  <c r="AI161" i="8"/>
  <c r="AH161" i="8"/>
  <c r="Y161" i="8"/>
  <c r="L161" i="8"/>
  <c r="FC160" i="8"/>
  <c r="FB160" i="8"/>
  <c r="FA160" i="8"/>
  <c r="EZ160" i="8"/>
  <c r="EY160" i="8"/>
  <c r="EX160" i="8"/>
  <c r="EW160" i="8"/>
  <c r="EV160" i="8"/>
  <c r="EU160" i="8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CP160" i="8"/>
  <c r="CM160" i="8"/>
  <c r="BV160" i="8"/>
  <c r="AW160" i="8"/>
  <c r="AV160" i="8"/>
  <c r="AM160" i="8"/>
  <c r="AL160" i="8"/>
  <c r="AK160" i="8"/>
  <c r="AJ160" i="8"/>
  <c r="AI160" i="8"/>
  <c r="AH160" i="8"/>
  <c r="Y160" i="8"/>
  <c r="M160" i="8"/>
  <c r="L160" i="8"/>
  <c r="FC159" i="8"/>
  <c r="FB159" i="8"/>
  <c r="FA159" i="8"/>
  <c r="EZ159" i="8"/>
  <c r="EY159" i="8"/>
  <c r="EX159" i="8"/>
  <c r="EW159" i="8"/>
  <c r="EV159" i="8"/>
  <c r="EU159" i="8"/>
  <c r="ET159" i="8"/>
  <c r="ES159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CP159" i="8"/>
  <c r="CM159" i="8"/>
  <c r="BV159" i="8"/>
  <c r="AW159" i="8"/>
  <c r="AV159" i="8"/>
  <c r="AM159" i="8"/>
  <c r="AL159" i="8"/>
  <c r="AK159" i="8"/>
  <c r="AJ159" i="8"/>
  <c r="AI159" i="8"/>
  <c r="AH159" i="8"/>
  <c r="Y159" i="8"/>
  <c r="L159" i="8"/>
  <c r="FC158" i="8"/>
  <c r="FB158" i="8"/>
  <c r="FA158" i="8"/>
  <c r="EZ158" i="8"/>
  <c r="EY158" i="8"/>
  <c r="EX158" i="8"/>
  <c r="EW158" i="8"/>
  <c r="EV158" i="8"/>
  <c r="EU158" i="8"/>
  <c r="ET158" i="8"/>
  <c r="ES158" i="8"/>
  <c r="ER158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CP158" i="8"/>
  <c r="CM158" i="8"/>
  <c r="BV158" i="8"/>
  <c r="AW158" i="8"/>
  <c r="AV158" i="8"/>
  <c r="AM158" i="8"/>
  <c r="AL158" i="8"/>
  <c r="AK158" i="8"/>
  <c r="AJ158" i="8"/>
  <c r="AI158" i="8"/>
  <c r="AH158" i="8"/>
  <c r="Y158" i="8"/>
  <c r="L158" i="8"/>
  <c r="FC157" i="8"/>
  <c r="FB157" i="8"/>
  <c r="FA157" i="8"/>
  <c r="EZ157" i="8"/>
  <c r="EY157" i="8"/>
  <c r="EX157" i="8"/>
  <c r="EW157" i="8"/>
  <c r="EV157" i="8"/>
  <c r="EU157" i="8"/>
  <c r="ET157" i="8"/>
  <c r="ES157" i="8"/>
  <c r="ER157" i="8"/>
  <c r="EQ157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CP157" i="8"/>
  <c r="CM157" i="8"/>
  <c r="BV157" i="8"/>
  <c r="AW157" i="8"/>
  <c r="AV157" i="8"/>
  <c r="AM157" i="8"/>
  <c r="AL157" i="8"/>
  <c r="AK157" i="8"/>
  <c r="AJ157" i="8"/>
  <c r="AI157" i="8"/>
  <c r="AH157" i="8"/>
  <c r="Y157" i="8"/>
  <c r="M157" i="8"/>
  <c r="L157" i="8"/>
  <c r="FC156" i="8"/>
  <c r="FB156" i="8"/>
  <c r="FA156" i="8"/>
  <c r="EZ156" i="8"/>
  <c r="EY156" i="8"/>
  <c r="EX156" i="8"/>
  <c r="EW156" i="8"/>
  <c r="EV156" i="8"/>
  <c r="EU156" i="8"/>
  <c r="ET156" i="8"/>
  <c r="ES156" i="8"/>
  <c r="ER156" i="8"/>
  <c r="EQ156" i="8"/>
  <c r="EP156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CP156" i="8"/>
  <c r="CM156" i="8"/>
  <c r="BV156" i="8"/>
  <c r="AW156" i="8"/>
  <c r="AV156" i="8"/>
  <c r="AM156" i="8"/>
  <c r="AL156" i="8"/>
  <c r="AK156" i="8"/>
  <c r="AJ156" i="8"/>
  <c r="AI156" i="8"/>
  <c r="AH156" i="8"/>
  <c r="Y156" i="8"/>
  <c r="M156" i="8"/>
  <c r="L156" i="8"/>
  <c r="FC155" i="8"/>
  <c r="FB155" i="8"/>
  <c r="FA155" i="8"/>
  <c r="EZ155" i="8"/>
  <c r="EY155" i="8"/>
  <c r="EX155" i="8"/>
  <c r="EW155" i="8"/>
  <c r="EV155" i="8"/>
  <c r="EU155" i="8"/>
  <c r="ET155" i="8"/>
  <c r="ES155" i="8"/>
  <c r="ER155" i="8"/>
  <c r="EQ155" i="8"/>
  <c r="EP155" i="8"/>
  <c r="EO155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CP155" i="8"/>
  <c r="CM155" i="8"/>
  <c r="BV155" i="8"/>
  <c r="AW155" i="8"/>
  <c r="AV155" i="8"/>
  <c r="AM155" i="8"/>
  <c r="AL155" i="8"/>
  <c r="AK155" i="8"/>
  <c r="AJ155" i="8"/>
  <c r="AI155" i="8"/>
  <c r="AH155" i="8"/>
  <c r="Y155" i="8"/>
  <c r="M155" i="8"/>
  <c r="L155" i="8"/>
  <c r="FC154" i="8"/>
  <c r="FB154" i="8"/>
  <c r="FA154" i="8"/>
  <c r="EZ154" i="8"/>
  <c r="EY154" i="8"/>
  <c r="EX154" i="8"/>
  <c r="EW154" i="8"/>
  <c r="EV154" i="8"/>
  <c r="EU154" i="8"/>
  <c r="ET154" i="8"/>
  <c r="ES154" i="8"/>
  <c r="ER154" i="8"/>
  <c r="EQ154" i="8"/>
  <c r="EP154" i="8"/>
  <c r="EO154" i="8"/>
  <c r="EN154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CP154" i="8"/>
  <c r="CM154" i="8"/>
  <c r="BV154" i="8"/>
  <c r="AW154" i="8"/>
  <c r="AV154" i="8"/>
  <c r="AM154" i="8"/>
  <c r="AL154" i="8"/>
  <c r="AK154" i="8"/>
  <c r="AJ154" i="8"/>
  <c r="AI154" i="8"/>
  <c r="AH154" i="8"/>
  <c r="Y154" i="8"/>
  <c r="L154" i="8"/>
  <c r="FC153" i="8"/>
  <c r="FB153" i="8"/>
  <c r="FA153" i="8"/>
  <c r="EZ153" i="8"/>
  <c r="EY153" i="8"/>
  <c r="EX153" i="8"/>
  <c r="EW153" i="8"/>
  <c r="EV153" i="8"/>
  <c r="EU153" i="8"/>
  <c r="ET153" i="8"/>
  <c r="ES153" i="8"/>
  <c r="ER153" i="8"/>
  <c r="EQ153" i="8"/>
  <c r="EP153" i="8"/>
  <c r="EO153" i="8"/>
  <c r="EN153" i="8"/>
  <c r="EM153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CP153" i="8"/>
  <c r="CM153" i="8"/>
  <c r="BV153" i="8"/>
  <c r="AW153" i="8"/>
  <c r="AV153" i="8"/>
  <c r="AM153" i="8"/>
  <c r="AL153" i="8"/>
  <c r="AK153" i="8"/>
  <c r="AJ153" i="8"/>
  <c r="AI153" i="8"/>
  <c r="AH153" i="8"/>
  <c r="Y153" i="8"/>
  <c r="M153" i="8"/>
  <c r="L153" i="8"/>
  <c r="DN152" i="8"/>
  <c r="DM152" i="8"/>
  <c r="CM152" i="8"/>
  <c r="CI152" i="8"/>
  <c r="CH152" i="8"/>
  <c r="CG152" i="8"/>
  <c r="Y152" i="8"/>
  <c r="L152" i="8"/>
  <c r="K152" i="8"/>
  <c r="DN151" i="8"/>
  <c r="DM151" i="8"/>
  <c r="CM151" i="8"/>
  <c r="CI151" i="8"/>
  <c r="CH151" i="8"/>
  <c r="CG151" i="8"/>
  <c r="Y151" i="8"/>
  <c r="M151" i="8"/>
  <c r="L151" i="8"/>
  <c r="K151" i="8"/>
  <c r="FC150" i="8"/>
  <c r="FB150" i="8"/>
  <c r="FA150" i="8"/>
  <c r="EZ150" i="8"/>
  <c r="EY150" i="8"/>
  <c r="EX150" i="8"/>
  <c r="EW150" i="8"/>
  <c r="EV150" i="8"/>
  <c r="EU150" i="8"/>
  <c r="ET150" i="8"/>
  <c r="ES150" i="8"/>
  <c r="ER150" i="8"/>
  <c r="EQ150" i="8"/>
  <c r="EP150" i="8"/>
  <c r="EO150" i="8"/>
  <c r="EN150" i="8"/>
  <c r="EM150" i="8"/>
  <c r="EL150" i="8"/>
  <c r="EK150" i="8"/>
  <c r="EJ150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CM150" i="8"/>
  <c r="CI150" i="8"/>
  <c r="CH150" i="8"/>
  <c r="CG150" i="8"/>
  <c r="Y150" i="8"/>
  <c r="L150" i="8"/>
  <c r="K150" i="8"/>
  <c r="DN149" i="8"/>
  <c r="DM149" i="8"/>
  <c r="CM149" i="8"/>
  <c r="CI149" i="8"/>
  <c r="CH149" i="8"/>
  <c r="CG149" i="8"/>
  <c r="Y149" i="8"/>
  <c r="L149" i="8"/>
  <c r="K149" i="8"/>
  <c r="FC148" i="8"/>
  <c r="FB148" i="8"/>
  <c r="FA148" i="8"/>
  <c r="EZ148" i="8"/>
  <c r="EY148" i="8"/>
  <c r="EX148" i="8"/>
  <c r="EW148" i="8"/>
  <c r="EV148" i="8"/>
  <c r="EU148" i="8"/>
  <c r="ET148" i="8"/>
  <c r="ES148" i="8"/>
  <c r="ER148" i="8"/>
  <c r="EQ148" i="8"/>
  <c r="EP148" i="8"/>
  <c r="EO148" i="8"/>
  <c r="EN148" i="8"/>
  <c r="EM148" i="8"/>
  <c r="EL148" i="8"/>
  <c r="EK148" i="8"/>
  <c r="EJ148" i="8"/>
  <c r="EI148" i="8"/>
  <c r="EH148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CM148" i="8"/>
  <c r="CI148" i="8"/>
  <c r="CH148" i="8"/>
  <c r="CG148" i="8"/>
  <c r="BV148" i="8"/>
  <c r="Y148" i="8"/>
  <c r="L148" i="8"/>
  <c r="K148" i="8"/>
  <c r="DN147" i="8"/>
  <c r="DM147" i="8"/>
  <c r="CM147" i="8"/>
  <c r="CI147" i="8"/>
  <c r="CH147" i="8"/>
  <c r="CG147" i="8"/>
  <c r="Y147" i="8"/>
  <c r="L147" i="8"/>
  <c r="K147" i="8"/>
  <c r="FC146" i="8"/>
  <c r="FB146" i="8"/>
  <c r="FA146" i="8"/>
  <c r="EZ146" i="8"/>
  <c r="EY146" i="8"/>
  <c r="EX146" i="8"/>
  <c r="EW146" i="8"/>
  <c r="EV146" i="8"/>
  <c r="EU146" i="8"/>
  <c r="ET146" i="8"/>
  <c r="ES146" i="8"/>
  <c r="ER146" i="8"/>
  <c r="EQ146" i="8"/>
  <c r="EP146" i="8"/>
  <c r="EO146" i="8"/>
  <c r="EN146" i="8"/>
  <c r="EM146" i="8"/>
  <c r="EL146" i="8"/>
  <c r="EK146" i="8"/>
  <c r="EJ146" i="8"/>
  <c r="EI146" i="8"/>
  <c r="EH146" i="8"/>
  <c r="EG146" i="8"/>
  <c r="EF146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CM146" i="8"/>
  <c r="CI146" i="8"/>
  <c r="CH146" i="8"/>
  <c r="CG146" i="8"/>
  <c r="Y146" i="8"/>
  <c r="L146" i="8"/>
  <c r="K146" i="8"/>
  <c r="FC145" i="8"/>
  <c r="FB145" i="8"/>
  <c r="FA145" i="8"/>
  <c r="EZ145" i="8"/>
  <c r="EY145" i="8"/>
  <c r="EX145" i="8"/>
  <c r="EW145" i="8"/>
  <c r="EV145" i="8"/>
  <c r="EU145" i="8"/>
  <c r="ET145" i="8"/>
  <c r="ES145" i="8"/>
  <c r="ER145" i="8"/>
  <c r="EQ145" i="8"/>
  <c r="EP145" i="8"/>
  <c r="EO145" i="8"/>
  <c r="EN145" i="8"/>
  <c r="EM145" i="8"/>
  <c r="EL145" i="8"/>
  <c r="EK145" i="8"/>
  <c r="EJ145" i="8"/>
  <c r="EI145" i="8"/>
  <c r="EH145" i="8"/>
  <c r="EG145" i="8"/>
  <c r="EF145" i="8"/>
  <c r="EE145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CM145" i="8"/>
  <c r="CI145" i="8"/>
  <c r="CH145" i="8"/>
  <c r="CG145" i="8"/>
  <c r="Y145" i="8"/>
  <c r="L145" i="8"/>
  <c r="K145" i="8"/>
  <c r="DN144" i="8"/>
  <c r="DM144" i="8"/>
  <c r="CM144" i="8"/>
  <c r="CI144" i="8"/>
  <c r="CH144" i="8"/>
  <c r="CG144" i="8"/>
  <c r="Y144" i="8"/>
  <c r="L144" i="8"/>
  <c r="K144" i="8"/>
  <c r="DN143" i="8"/>
  <c r="DM143" i="8"/>
  <c r="CM143" i="8"/>
  <c r="CI143" i="8"/>
  <c r="CH143" i="8"/>
  <c r="CG143" i="8"/>
  <c r="Y143" i="8"/>
  <c r="M143" i="8"/>
  <c r="L143" i="8"/>
  <c r="K143" i="8"/>
  <c r="FC142" i="8"/>
  <c r="FB142" i="8"/>
  <c r="FA142" i="8"/>
  <c r="EZ142" i="8"/>
  <c r="EY142" i="8"/>
  <c r="EX142" i="8"/>
  <c r="EW142" i="8"/>
  <c r="EV142" i="8"/>
  <c r="EU142" i="8"/>
  <c r="ET142" i="8"/>
  <c r="ES142" i="8"/>
  <c r="ER142" i="8"/>
  <c r="EQ142" i="8"/>
  <c r="EP142" i="8"/>
  <c r="EO142" i="8"/>
  <c r="EN142" i="8"/>
  <c r="EM142" i="8"/>
  <c r="EL142" i="8"/>
  <c r="EK142" i="8"/>
  <c r="EJ142" i="8"/>
  <c r="EI142" i="8"/>
  <c r="EH142" i="8"/>
  <c r="EG142" i="8"/>
  <c r="EF142" i="8"/>
  <c r="EE142" i="8"/>
  <c r="ED142" i="8"/>
  <c r="EC142" i="8"/>
  <c r="EB142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CM142" i="8"/>
  <c r="CI142" i="8"/>
  <c r="CH142" i="8"/>
  <c r="CG142" i="8"/>
  <c r="Y142" i="8"/>
  <c r="M142" i="8"/>
  <c r="L142" i="8"/>
  <c r="K142" i="8"/>
  <c r="FC141" i="8"/>
  <c r="FB141" i="8"/>
  <c r="FA141" i="8"/>
  <c r="EZ141" i="8"/>
  <c r="EY141" i="8"/>
  <c r="EX141" i="8"/>
  <c r="EW141" i="8"/>
  <c r="EV141" i="8"/>
  <c r="EU141" i="8"/>
  <c r="ET141" i="8"/>
  <c r="ES141" i="8"/>
  <c r="ER141" i="8"/>
  <c r="EQ141" i="8"/>
  <c r="EP141" i="8"/>
  <c r="EO141" i="8"/>
  <c r="EN141" i="8"/>
  <c r="EM141" i="8"/>
  <c r="EL141" i="8"/>
  <c r="EK141" i="8"/>
  <c r="EJ141" i="8"/>
  <c r="EI141" i="8"/>
  <c r="EH141" i="8"/>
  <c r="EG141" i="8"/>
  <c r="EF141" i="8"/>
  <c r="EE141" i="8"/>
  <c r="ED141" i="8"/>
  <c r="EC141" i="8"/>
  <c r="EB141" i="8"/>
  <c r="EA141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CM141" i="8"/>
  <c r="CI141" i="8"/>
  <c r="CH141" i="8"/>
  <c r="CG141" i="8"/>
  <c r="Y141" i="8"/>
  <c r="M141" i="8"/>
  <c r="L141" i="8"/>
  <c r="K141" i="8"/>
  <c r="DN140" i="8"/>
  <c r="DM140" i="8"/>
  <c r="CM140" i="8"/>
  <c r="CI140" i="8"/>
  <c r="CH140" i="8"/>
  <c r="CG140" i="8"/>
  <c r="Y140" i="8"/>
  <c r="L140" i="8"/>
  <c r="K140" i="8"/>
  <c r="DN139" i="8"/>
  <c r="DM139" i="8"/>
  <c r="CM139" i="8"/>
  <c r="CI139" i="8"/>
  <c r="CH139" i="8"/>
  <c r="CG139" i="8"/>
  <c r="Y139" i="8"/>
  <c r="L139" i="8"/>
  <c r="K139" i="8"/>
  <c r="FC138" i="8"/>
  <c r="FB138" i="8"/>
  <c r="FA138" i="8"/>
  <c r="EZ138" i="8"/>
  <c r="EY138" i="8"/>
  <c r="EX138" i="8"/>
  <c r="EW138" i="8"/>
  <c r="EV138" i="8"/>
  <c r="EU138" i="8"/>
  <c r="ET138" i="8"/>
  <c r="ES138" i="8"/>
  <c r="ER138" i="8"/>
  <c r="EQ138" i="8"/>
  <c r="EP138" i="8"/>
  <c r="EO138" i="8"/>
  <c r="EN138" i="8"/>
  <c r="EM138" i="8"/>
  <c r="EL138" i="8"/>
  <c r="EK138" i="8"/>
  <c r="EJ138" i="8"/>
  <c r="EI138" i="8"/>
  <c r="EH138" i="8"/>
  <c r="EG138" i="8"/>
  <c r="EF138" i="8"/>
  <c r="EE138" i="8"/>
  <c r="ED138" i="8"/>
  <c r="EC138" i="8"/>
  <c r="EB138" i="8"/>
  <c r="EA138" i="8"/>
  <c r="DZ138" i="8"/>
  <c r="DY138" i="8"/>
  <c r="DX138" i="8"/>
  <c r="DW138" i="8"/>
  <c r="DV138" i="8"/>
  <c r="DU138" i="8"/>
  <c r="DT138" i="8"/>
  <c r="DS138" i="8"/>
  <c r="DR138" i="8"/>
  <c r="DQ138" i="8"/>
  <c r="DP138" i="8"/>
  <c r="DO138" i="8"/>
  <c r="DN138" i="8"/>
  <c r="DM138" i="8"/>
  <c r="CM138" i="8"/>
  <c r="CI138" i="8"/>
  <c r="CH138" i="8"/>
  <c r="CG138" i="8"/>
  <c r="Y138" i="8"/>
  <c r="M138" i="8"/>
  <c r="L138" i="8"/>
  <c r="K138" i="8"/>
  <c r="DN137" i="8"/>
  <c r="DM137" i="8"/>
  <c r="CM137" i="8"/>
  <c r="CI137" i="8"/>
  <c r="CH137" i="8"/>
  <c r="CG137" i="8"/>
  <c r="Y137" i="8"/>
  <c r="L137" i="8"/>
  <c r="K137" i="8"/>
  <c r="DN136" i="8"/>
  <c r="DM136" i="8"/>
  <c r="CM136" i="8"/>
  <c r="CI136" i="8"/>
  <c r="CH136" i="8"/>
  <c r="CG136" i="8"/>
  <c r="Y136" i="8"/>
  <c r="L136" i="8"/>
  <c r="K136" i="8"/>
  <c r="FC135" i="8"/>
  <c r="FB135" i="8"/>
  <c r="FA135" i="8"/>
  <c r="EZ135" i="8"/>
  <c r="EY135" i="8"/>
  <c r="EX135" i="8"/>
  <c r="EW135" i="8"/>
  <c r="EV135" i="8"/>
  <c r="EU135" i="8"/>
  <c r="ET135" i="8"/>
  <c r="ES135" i="8"/>
  <c r="ER135" i="8"/>
  <c r="EQ135" i="8"/>
  <c r="EP135" i="8"/>
  <c r="EO135" i="8"/>
  <c r="EN135" i="8"/>
  <c r="EM135" i="8"/>
  <c r="EL135" i="8"/>
  <c r="EK135" i="8"/>
  <c r="EJ135" i="8"/>
  <c r="EI135" i="8"/>
  <c r="EH135" i="8"/>
  <c r="EG135" i="8"/>
  <c r="EF135" i="8"/>
  <c r="EE135" i="8"/>
  <c r="ED135" i="8"/>
  <c r="EC135" i="8"/>
  <c r="EB135" i="8"/>
  <c r="EA135" i="8"/>
  <c r="DZ135" i="8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CM135" i="8"/>
  <c r="CI135" i="8"/>
  <c r="CH135" i="8"/>
  <c r="CG135" i="8"/>
  <c r="Y135" i="8"/>
  <c r="M135" i="8"/>
  <c r="L135" i="8"/>
  <c r="K135" i="8"/>
  <c r="DN134" i="8"/>
  <c r="DM134" i="8"/>
  <c r="CM134" i="8"/>
  <c r="CI134" i="8"/>
  <c r="CH134" i="8"/>
  <c r="CG134" i="8"/>
  <c r="Y134" i="8"/>
  <c r="M134" i="8"/>
  <c r="L134" i="8"/>
  <c r="K134" i="8"/>
  <c r="DN133" i="8"/>
  <c r="DM133" i="8"/>
  <c r="CM133" i="8"/>
  <c r="CI133" i="8"/>
  <c r="CH133" i="8"/>
  <c r="CG133" i="8"/>
  <c r="Y133" i="8"/>
  <c r="L133" i="8"/>
  <c r="K133" i="8"/>
  <c r="DN132" i="8"/>
  <c r="DM132" i="8"/>
  <c r="CM132" i="8"/>
  <c r="CI132" i="8"/>
  <c r="CH132" i="8"/>
  <c r="CG132" i="8"/>
  <c r="Y132" i="8"/>
  <c r="L132" i="8"/>
  <c r="K132" i="8"/>
  <c r="DN131" i="8"/>
  <c r="DM131" i="8"/>
  <c r="CM131" i="8"/>
  <c r="CI131" i="8"/>
  <c r="CH131" i="8"/>
  <c r="CG131" i="8"/>
  <c r="Y131" i="8"/>
  <c r="L131" i="8"/>
  <c r="K131" i="8"/>
  <c r="DN130" i="8"/>
  <c r="DM130" i="8"/>
  <c r="CM130" i="8"/>
  <c r="CI130" i="8"/>
  <c r="CH130" i="8"/>
  <c r="CG130" i="8"/>
  <c r="Y130" i="8"/>
  <c r="M130" i="8"/>
  <c r="L130" i="8"/>
  <c r="K130" i="8"/>
  <c r="DN129" i="8"/>
  <c r="DM129" i="8"/>
  <c r="CM129" i="8"/>
  <c r="CI129" i="8"/>
  <c r="CH129" i="8"/>
  <c r="CG129" i="8"/>
  <c r="Y129" i="8"/>
  <c r="M129" i="8"/>
  <c r="L129" i="8"/>
  <c r="K129" i="8"/>
  <c r="DN128" i="8"/>
  <c r="DM128" i="8"/>
  <c r="CM128" i="8"/>
  <c r="CI128" i="8"/>
  <c r="CH128" i="8"/>
  <c r="CG128" i="8"/>
  <c r="Y128" i="8"/>
  <c r="L128" i="8"/>
  <c r="K128" i="8"/>
  <c r="DN127" i="8"/>
  <c r="DM127" i="8"/>
  <c r="CM127" i="8"/>
  <c r="CI127" i="8"/>
  <c r="CH127" i="8"/>
  <c r="CG127" i="8"/>
  <c r="BV127" i="8"/>
  <c r="Y127" i="8"/>
  <c r="M127" i="8"/>
  <c r="L127" i="8"/>
  <c r="K127" i="8"/>
  <c r="DN126" i="8"/>
  <c r="DM126" i="8"/>
  <c r="CM126" i="8"/>
  <c r="CI126" i="8"/>
  <c r="CH126" i="8"/>
  <c r="CG126" i="8"/>
  <c r="Y126" i="8"/>
  <c r="L126" i="8"/>
  <c r="K126" i="8"/>
  <c r="FC125" i="8"/>
  <c r="FB125" i="8"/>
  <c r="FA125" i="8"/>
  <c r="EZ125" i="8"/>
  <c r="EY125" i="8"/>
  <c r="EX125" i="8"/>
  <c r="EW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CM125" i="8"/>
  <c r="CI125" i="8"/>
  <c r="CH125" i="8"/>
  <c r="CG125" i="8"/>
  <c r="Y125" i="8"/>
  <c r="L125" i="8"/>
  <c r="K125" i="8"/>
  <c r="DN124" i="8"/>
  <c r="DM124" i="8"/>
  <c r="CM124" i="8"/>
  <c r="CI124" i="8"/>
  <c r="CH124" i="8"/>
  <c r="CG124" i="8"/>
  <c r="Y124" i="8"/>
  <c r="L124" i="8"/>
  <c r="K124" i="8"/>
  <c r="FC123" i="8"/>
  <c r="FB123" i="8"/>
  <c r="FA123" i="8"/>
  <c r="EZ123" i="8"/>
  <c r="EY123" i="8"/>
  <c r="EX123" i="8"/>
  <c r="EW123" i="8"/>
  <c r="EV123" i="8"/>
  <c r="EU123" i="8"/>
  <c r="ET123" i="8"/>
  <c r="ES123" i="8"/>
  <c r="ER123" i="8"/>
  <c r="EQ123" i="8"/>
  <c r="EP123" i="8"/>
  <c r="EO123" i="8"/>
  <c r="EN123" i="8"/>
  <c r="EM123" i="8"/>
  <c r="EL123" i="8"/>
  <c r="EK123" i="8"/>
  <c r="EJ123" i="8"/>
  <c r="EI123" i="8"/>
  <c r="EH123" i="8"/>
  <c r="EG123" i="8"/>
  <c r="EF123" i="8"/>
  <c r="EE123" i="8"/>
  <c r="ED123" i="8"/>
  <c r="EC123" i="8"/>
  <c r="EB123" i="8"/>
  <c r="EA123" i="8"/>
  <c r="DZ123" i="8"/>
  <c r="DY123" i="8"/>
  <c r="DX123" i="8"/>
  <c r="DW123" i="8"/>
  <c r="DV123" i="8"/>
  <c r="DU123" i="8"/>
  <c r="DT123" i="8"/>
  <c r="DS123" i="8"/>
  <c r="DR123" i="8"/>
  <c r="DQ123" i="8"/>
  <c r="DP123" i="8"/>
  <c r="DO123" i="8"/>
  <c r="DN123" i="8"/>
  <c r="DM123" i="8"/>
  <c r="CM123" i="8"/>
  <c r="CI123" i="8"/>
  <c r="CH123" i="8"/>
  <c r="CG123" i="8"/>
  <c r="Y123" i="8"/>
  <c r="L123" i="8"/>
  <c r="K123" i="8"/>
  <c r="FC122" i="8"/>
  <c r="FB122" i="8"/>
  <c r="FA122" i="8"/>
  <c r="EZ122" i="8"/>
  <c r="EY122" i="8"/>
  <c r="EX122" i="8"/>
  <c r="EW122" i="8"/>
  <c r="EV122" i="8"/>
  <c r="EU122" i="8"/>
  <c r="ET122" i="8"/>
  <c r="ES122" i="8"/>
  <c r="ER122" i="8"/>
  <c r="EQ122" i="8"/>
  <c r="EP122" i="8"/>
  <c r="EO122" i="8"/>
  <c r="EN122" i="8"/>
  <c r="EM122" i="8"/>
  <c r="EL122" i="8"/>
  <c r="EK122" i="8"/>
  <c r="EJ122" i="8"/>
  <c r="EI122" i="8"/>
  <c r="EH122" i="8"/>
  <c r="EG122" i="8"/>
  <c r="EF122" i="8"/>
  <c r="EE122" i="8"/>
  <c r="ED122" i="8"/>
  <c r="EC122" i="8"/>
  <c r="EB122" i="8"/>
  <c r="EA122" i="8"/>
  <c r="DZ122" i="8"/>
  <c r="DY122" i="8"/>
  <c r="DX122" i="8"/>
  <c r="DW122" i="8"/>
  <c r="DV122" i="8"/>
  <c r="DU122" i="8"/>
  <c r="DT122" i="8"/>
  <c r="DS122" i="8"/>
  <c r="DR122" i="8"/>
  <c r="DQ122" i="8"/>
  <c r="DP122" i="8"/>
  <c r="DO122" i="8"/>
  <c r="DN122" i="8"/>
  <c r="DM122" i="8"/>
  <c r="CM122" i="8"/>
  <c r="CI122" i="8"/>
  <c r="CH122" i="8"/>
  <c r="CG122" i="8"/>
  <c r="Y122" i="8"/>
  <c r="L122" i="8"/>
  <c r="K122" i="8"/>
  <c r="FC121" i="8"/>
  <c r="FB121" i="8"/>
  <c r="FA121" i="8"/>
  <c r="EZ121" i="8"/>
  <c r="EY121" i="8"/>
  <c r="EX121" i="8"/>
  <c r="EW121" i="8"/>
  <c r="EV121" i="8"/>
  <c r="EU121" i="8"/>
  <c r="ET121" i="8"/>
  <c r="ES121" i="8"/>
  <c r="ER121" i="8"/>
  <c r="EQ121" i="8"/>
  <c r="EP121" i="8"/>
  <c r="EO121" i="8"/>
  <c r="EN121" i="8"/>
  <c r="EM121" i="8"/>
  <c r="EL121" i="8"/>
  <c r="EK121" i="8"/>
  <c r="EJ121" i="8"/>
  <c r="EI121" i="8"/>
  <c r="EH121" i="8"/>
  <c r="EG121" i="8"/>
  <c r="EF121" i="8"/>
  <c r="EE121" i="8"/>
  <c r="ED121" i="8"/>
  <c r="EC121" i="8"/>
  <c r="EB121" i="8"/>
  <c r="EA121" i="8"/>
  <c r="DZ121" i="8"/>
  <c r="DY121" i="8"/>
  <c r="DX121" i="8"/>
  <c r="DW121" i="8"/>
  <c r="DV121" i="8"/>
  <c r="DU121" i="8"/>
  <c r="DT121" i="8"/>
  <c r="DS121" i="8"/>
  <c r="DR121" i="8"/>
  <c r="DQ121" i="8"/>
  <c r="DP121" i="8"/>
  <c r="DO121" i="8"/>
  <c r="DN121" i="8"/>
  <c r="DM121" i="8"/>
  <c r="CM121" i="8"/>
  <c r="L121" i="8"/>
  <c r="K121" i="8"/>
  <c r="FC120" i="8"/>
  <c r="FB120" i="8"/>
  <c r="FA120" i="8"/>
  <c r="EZ120" i="8"/>
  <c r="EY120" i="8"/>
  <c r="EX120" i="8"/>
  <c r="EW120" i="8"/>
  <c r="EV120" i="8"/>
  <c r="EU120" i="8"/>
  <c r="ET120" i="8"/>
  <c r="ES120" i="8"/>
  <c r="ER120" i="8"/>
  <c r="EQ120" i="8"/>
  <c r="EP120" i="8"/>
  <c r="EO120" i="8"/>
  <c r="EN120" i="8"/>
  <c r="EM120" i="8"/>
  <c r="EL120" i="8"/>
  <c r="EK120" i="8"/>
  <c r="EJ120" i="8"/>
  <c r="EI120" i="8"/>
  <c r="EH120" i="8"/>
  <c r="EG120" i="8"/>
  <c r="EF120" i="8"/>
  <c r="EE120" i="8"/>
  <c r="ED120" i="8"/>
  <c r="EC120" i="8"/>
  <c r="EB120" i="8"/>
  <c r="EA120" i="8"/>
  <c r="DZ120" i="8"/>
  <c r="DY120" i="8"/>
  <c r="DN120" i="8"/>
  <c r="DM120" i="8"/>
  <c r="CM120" i="8"/>
  <c r="L120" i="8"/>
  <c r="K120" i="8"/>
  <c r="FC119" i="8"/>
  <c r="FB119" i="8"/>
  <c r="FA119" i="8"/>
  <c r="EZ119" i="8"/>
  <c r="EY119" i="8"/>
  <c r="EX119" i="8"/>
  <c r="EW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N119" i="8"/>
  <c r="DM119" i="8"/>
  <c r="CM119" i="8"/>
  <c r="M119" i="8"/>
  <c r="L119" i="8"/>
  <c r="K119" i="8"/>
  <c r="FC118" i="8"/>
  <c r="FB118" i="8"/>
  <c r="FA118" i="8"/>
  <c r="EZ118" i="8"/>
  <c r="EY118" i="8"/>
  <c r="EX118" i="8"/>
  <c r="EW118" i="8"/>
  <c r="EV118" i="8"/>
  <c r="EU118" i="8"/>
  <c r="ET118" i="8"/>
  <c r="ES118" i="8"/>
  <c r="ER118" i="8"/>
  <c r="EQ118" i="8"/>
  <c r="EP118" i="8"/>
  <c r="EO118" i="8"/>
  <c r="EN118" i="8"/>
  <c r="EM118" i="8"/>
  <c r="EL118" i="8"/>
  <c r="EK118" i="8"/>
  <c r="EJ118" i="8"/>
  <c r="EI118" i="8"/>
  <c r="EH118" i="8"/>
  <c r="EG118" i="8"/>
  <c r="EF118" i="8"/>
  <c r="EE118" i="8"/>
  <c r="ED118" i="8"/>
  <c r="EC118" i="8"/>
  <c r="EB118" i="8"/>
  <c r="EA118" i="8"/>
  <c r="DZ118" i="8"/>
  <c r="DY118" i="8"/>
  <c r="DN118" i="8"/>
  <c r="DM118" i="8"/>
  <c r="CM118" i="8"/>
  <c r="M118" i="8"/>
  <c r="L118" i="8"/>
  <c r="K118" i="8"/>
  <c r="FC117" i="8"/>
  <c r="FB117" i="8"/>
  <c r="FA117" i="8"/>
  <c r="EZ117" i="8"/>
  <c r="EY117" i="8"/>
  <c r="EX117" i="8"/>
  <c r="EW117" i="8"/>
  <c r="EV117" i="8"/>
  <c r="EU117" i="8"/>
  <c r="ET117" i="8"/>
  <c r="ES117" i="8"/>
  <c r="ER117" i="8"/>
  <c r="EQ117" i="8"/>
  <c r="EP117" i="8"/>
  <c r="EO117" i="8"/>
  <c r="EN117" i="8"/>
  <c r="EM117" i="8"/>
  <c r="EL117" i="8"/>
  <c r="EK117" i="8"/>
  <c r="EJ117" i="8"/>
  <c r="EI117" i="8"/>
  <c r="EH117" i="8"/>
  <c r="EG117" i="8"/>
  <c r="EF117" i="8"/>
  <c r="EE117" i="8"/>
  <c r="ED117" i="8"/>
  <c r="EC117" i="8"/>
  <c r="EB117" i="8"/>
  <c r="EA117" i="8"/>
  <c r="DZ117" i="8"/>
  <c r="DY117" i="8"/>
  <c r="DN117" i="8"/>
  <c r="DM117" i="8"/>
  <c r="CM117" i="8"/>
  <c r="L117" i="8"/>
  <c r="K117" i="8"/>
  <c r="FC116" i="8"/>
  <c r="FB116" i="8"/>
  <c r="FA116" i="8"/>
  <c r="EZ116" i="8"/>
  <c r="EY116" i="8"/>
  <c r="EX116" i="8"/>
  <c r="EW116" i="8"/>
  <c r="EV116" i="8"/>
  <c r="EU116" i="8"/>
  <c r="ET116" i="8"/>
  <c r="ES116" i="8"/>
  <c r="ER116" i="8"/>
  <c r="EQ116" i="8"/>
  <c r="EP116" i="8"/>
  <c r="EO116" i="8"/>
  <c r="EN116" i="8"/>
  <c r="EM116" i="8"/>
  <c r="EL116" i="8"/>
  <c r="EK116" i="8"/>
  <c r="EJ116" i="8"/>
  <c r="EI116" i="8"/>
  <c r="EH116" i="8"/>
  <c r="EG116" i="8"/>
  <c r="EF116" i="8"/>
  <c r="EE116" i="8"/>
  <c r="ED116" i="8"/>
  <c r="EC116" i="8"/>
  <c r="EB116" i="8"/>
  <c r="EA116" i="8"/>
  <c r="DZ116" i="8"/>
  <c r="DY116" i="8"/>
  <c r="DX116" i="8"/>
  <c r="DW116" i="8"/>
  <c r="DV116" i="8"/>
  <c r="DU116" i="8"/>
  <c r="DT116" i="8"/>
  <c r="DS116" i="8"/>
  <c r="DR116" i="8"/>
  <c r="DQ116" i="8"/>
  <c r="DP116" i="8"/>
  <c r="DO116" i="8"/>
  <c r="DN116" i="8"/>
  <c r="DM116" i="8"/>
  <c r="CM116" i="8"/>
  <c r="L116" i="8"/>
  <c r="K116" i="8"/>
  <c r="FC115" i="8"/>
  <c r="FB115" i="8"/>
  <c r="FA115" i="8"/>
  <c r="EZ115" i="8"/>
  <c r="EY115" i="8"/>
  <c r="EX115" i="8"/>
  <c r="EW115" i="8"/>
  <c r="EV115" i="8"/>
  <c r="EU115" i="8"/>
  <c r="ET115" i="8"/>
  <c r="ES115" i="8"/>
  <c r="ER115" i="8"/>
  <c r="EQ115" i="8"/>
  <c r="EP115" i="8"/>
  <c r="EO115" i="8"/>
  <c r="EN115" i="8"/>
  <c r="EM115" i="8"/>
  <c r="EL115" i="8"/>
  <c r="EK115" i="8"/>
  <c r="EJ115" i="8"/>
  <c r="EI115" i="8"/>
  <c r="EH115" i="8"/>
  <c r="EG115" i="8"/>
  <c r="EF115" i="8"/>
  <c r="EE115" i="8"/>
  <c r="ED115" i="8"/>
  <c r="EC115" i="8"/>
  <c r="EB115" i="8"/>
  <c r="EA115" i="8"/>
  <c r="DZ115" i="8"/>
  <c r="DY115" i="8"/>
  <c r="DN115" i="8"/>
  <c r="DM115" i="8"/>
  <c r="CM115" i="8"/>
  <c r="M115" i="8"/>
  <c r="L115" i="8"/>
  <c r="K115" i="8"/>
  <c r="FC114" i="8"/>
  <c r="FB114" i="8"/>
  <c r="FA114" i="8"/>
  <c r="EZ114" i="8"/>
  <c r="EY114" i="8"/>
  <c r="EX114" i="8"/>
  <c r="EW114" i="8"/>
  <c r="EV114" i="8"/>
  <c r="EU114" i="8"/>
  <c r="ET114" i="8"/>
  <c r="ES114" i="8"/>
  <c r="ER114" i="8"/>
  <c r="EQ114" i="8"/>
  <c r="EP114" i="8"/>
  <c r="EO114" i="8"/>
  <c r="EN114" i="8"/>
  <c r="EM114" i="8"/>
  <c r="EL114" i="8"/>
  <c r="EK114" i="8"/>
  <c r="EJ114" i="8"/>
  <c r="EI114" i="8"/>
  <c r="EH114" i="8"/>
  <c r="EG114" i="8"/>
  <c r="EF114" i="8"/>
  <c r="EE114" i="8"/>
  <c r="ED114" i="8"/>
  <c r="EC114" i="8"/>
  <c r="EB114" i="8"/>
  <c r="EA114" i="8"/>
  <c r="DZ114" i="8"/>
  <c r="DY114" i="8"/>
  <c r="DN114" i="8"/>
  <c r="DM114" i="8"/>
  <c r="CM114" i="8"/>
  <c r="L114" i="8"/>
  <c r="K114" i="8"/>
  <c r="FC113" i="8"/>
  <c r="FB113" i="8"/>
  <c r="FA113" i="8"/>
  <c r="EZ113" i="8"/>
  <c r="EY113" i="8"/>
  <c r="EX113" i="8"/>
  <c r="EW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N113" i="8"/>
  <c r="DM113" i="8"/>
  <c r="CM113" i="8"/>
  <c r="M113" i="8"/>
  <c r="L113" i="8"/>
  <c r="K113" i="8"/>
  <c r="FC112" i="8"/>
  <c r="FB112" i="8"/>
  <c r="FA112" i="8"/>
  <c r="EZ112" i="8"/>
  <c r="EY112" i="8"/>
  <c r="EX112" i="8"/>
  <c r="EW112" i="8"/>
  <c r="EV112" i="8"/>
  <c r="EU112" i="8"/>
  <c r="ET112" i="8"/>
  <c r="ES112" i="8"/>
  <c r="ER112" i="8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CM112" i="8"/>
  <c r="L112" i="8"/>
  <c r="K112" i="8"/>
  <c r="FC111" i="8"/>
  <c r="FB111" i="8"/>
  <c r="FA111" i="8"/>
  <c r="EZ111" i="8"/>
  <c r="EY111" i="8"/>
  <c r="EX111" i="8"/>
  <c r="EW111" i="8"/>
  <c r="EV111" i="8"/>
  <c r="EU111" i="8"/>
  <c r="ET111" i="8"/>
  <c r="ES111" i="8"/>
  <c r="ER111" i="8"/>
  <c r="EQ111" i="8"/>
  <c r="EP111" i="8"/>
  <c r="EO111" i="8"/>
  <c r="EN111" i="8"/>
  <c r="EM111" i="8"/>
  <c r="EL111" i="8"/>
  <c r="EK111" i="8"/>
  <c r="EJ111" i="8"/>
  <c r="EI111" i="8"/>
  <c r="EH111" i="8"/>
  <c r="EG111" i="8"/>
  <c r="EF111" i="8"/>
  <c r="EE111" i="8"/>
  <c r="ED111" i="8"/>
  <c r="EC111" i="8"/>
  <c r="EB111" i="8"/>
  <c r="EA111" i="8"/>
  <c r="DZ111" i="8"/>
  <c r="DY111" i="8"/>
  <c r="DN111" i="8"/>
  <c r="DM111" i="8"/>
  <c r="CM111" i="8"/>
  <c r="L111" i="8"/>
  <c r="K111" i="8"/>
  <c r="FC110" i="8"/>
  <c r="EX110" i="8"/>
  <c r="EV110" i="8"/>
  <c r="EH110" i="8"/>
  <c r="DX110" i="8"/>
  <c r="DO110" i="8"/>
  <c r="DN110" i="8"/>
  <c r="DM110" i="8"/>
  <c r="CV110" i="8"/>
  <c r="CN110" i="8"/>
  <c r="CM110" i="8"/>
  <c r="CL110" i="8"/>
  <c r="CK110" i="8"/>
  <c r="CJ110" i="8"/>
  <c r="BY110" i="8"/>
  <c r="BU110" i="8"/>
  <c r="BN110" i="8"/>
  <c r="BE110" i="8"/>
  <c r="Y110" i="8"/>
  <c r="K110" i="8"/>
  <c r="FC109" i="8"/>
  <c r="EX109" i="8"/>
  <c r="EV109" i="8"/>
  <c r="EH109" i="8"/>
  <c r="DX109" i="8"/>
  <c r="DO109" i="8"/>
  <c r="DN109" i="8"/>
  <c r="DM109" i="8"/>
  <c r="CV109" i="8"/>
  <c r="CN109" i="8"/>
  <c r="CM109" i="8"/>
  <c r="CL109" i="8"/>
  <c r="CK109" i="8"/>
  <c r="CJ109" i="8"/>
  <c r="BY109" i="8"/>
  <c r="BU109" i="8"/>
  <c r="BN109" i="8"/>
  <c r="BE109" i="8"/>
  <c r="Y109" i="8"/>
  <c r="M109" i="8"/>
  <c r="K109" i="8"/>
  <c r="FC108" i="8"/>
  <c r="EX108" i="8"/>
  <c r="EV108" i="8"/>
  <c r="EH108" i="8"/>
  <c r="DX108" i="8"/>
  <c r="DO108" i="8"/>
  <c r="DN108" i="8"/>
  <c r="DM108" i="8"/>
  <c r="CV108" i="8"/>
  <c r="CN108" i="8"/>
  <c r="CM108" i="8"/>
  <c r="CL108" i="8"/>
  <c r="CK108" i="8"/>
  <c r="CJ108" i="8"/>
  <c r="BY108" i="8"/>
  <c r="BU108" i="8"/>
  <c r="BN108" i="8"/>
  <c r="BE108" i="8"/>
  <c r="Y108" i="8"/>
  <c r="K108" i="8"/>
  <c r="FC107" i="8"/>
  <c r="EX107" i="8"/>
  <c r="EV107" i="8"/>
  <c r="EH107" i="8"/>
  <c r="DX107" i="8"/>
  <c r="DO107" i="8"/>
  <c r="DN107" i="8"/>
  <c r="DM107" i="8"/>
  <c r="CV107" i="8"/>
  <c r="CN107" i="8"/>
  <c r="CM107" i="8"/>
  <c r="CL107" i="8"/>
  <c r="CK107" i="8"/>
  <c r="CJ107" i="8"/>
  <c r="BY107" i="8"/>
  <c r="BU107" i="8"/>
  <c r="BN107" i="8"/>
  <c r="BE107" i="8"/>
  <c r="Y107" i="8"/>
  <c r="K107" i="8"/>
  <c r="FC106" i="8"/>
  <c r="EX106" i="8"/>
  <c r="EV106" i="8"/>
  <c r="EH106" i="8"/>
  <c r="DX106" i="8"/>
  <c r="DO106" i="8"/>
  <c r="DN106" i="8"/>
  <c r="DM106" i="8"/>
  <c r="CV106" i="8"/>
  <c r="CN106" i="8"/>
  <c r="CM106" i="8"/>
  <c r="CL106" i="8"/>
  <c r="CK106" i="8"/>
  <c r="CJ106" i="8"/>
  <c r="BY106" i="8"/>
  <c r="BU106" i="8"/>
  <c r="BN106" i="8"/>
  <c r="BE106" i="8"/>
  <c r="Y106" i="8"/>
  <c r="K106" i="8"/>
  <c r="FC105" i="8"/>
  <c r="EX105" i="8"/>
  <c r="EV105" i="8"/>
  <c r="EH105" i="8"/>
  <c r="DX105" i="8"/>
  <c r="DO105" i="8"/>
  <c r="DN105" i="8"/>
  <c r="DM105" i="8"/>
  <c r="CV105" i="8"/>
  <c r="CN105" i="8"/>
  <c r="CM105" i="8"/>
  <c r="CL105" i="8"/>
  <c r="CK105" i="8"/>
  <c r="CJ105" i="8"/>
  <c r="BY105" i="8"/>
  <c r="BU105" i="8"/>
  <c r="BN105" i="8"/>
  <c r="BE105" i="8"/>
  <c r="Y105" i="8"/>
  <c r="M105" i="8"/>
  <c r="K105" i="8"/>
  <c r="FC104" i="8"/>
  <c r="EX104" i="8"/>
  <c r="EV104" i="8"/>
  <c r="EH104" i="8"/>
  <c r="DX104" i="8"/>
  <c r="DO104" i="8"/>
  <c r="DN104" i="8"/>
  <c r="DM104" i="8"/>
  <c r="CV104" i="8"/>
  <c r="CN104" i="8"/>
  <c r="CM104" i="8"/>
  <c r="CL104" i="8"/>
  <c r="CK104" i="8"/>
  <c r="CJ104" i="8"/>
  <c r="BY104" i="8"/>
  <c r="BU104" i="8"/>
  <c r="BN104" i="8"/>
  <c r="BE104" i="8"/>
  <c r="Y104" i="8"/>
  <c r="M104" i="8"/>
  <c r="K104" i="8"/>
  <c r="FC103" i="8"/>
  <c r="FB103" i="8"/>
  <c r="FA103" i="8"/>
  <c r="EZ103" i="8"/>
  <c r="EY103" i="8"/>
  <c r="EX103" i="8"/>
  <c r="EW103" i="8"/>
  <c r="EV103" i="8"/>
  <c r="EU103" i="8"/>
  <c r="ET103" i="8"/>
  <c r="ES103" i="8"/>
  <c r="ER103" i="8"/>
  <c r="EQ103" i="8"/>
  <c r="EP103" i="8"/>
  <c r="EO103" i="8"/>
  <c r="EN103" i="8"/>
  <c r="EM103" i="8"/>
  <c r="EL103" i="8"/>
  <c r="EK103" i="8"/>
  <c r="EJ103" i="8"/>
  <c r="EI103" i="8"/>
  <c r="EH103" i="8"/>
  <c r="EG103" i="8"/>
  <c r="EF103" i="8"/>
  <c r="EE103" i="8"/>
  <c r="ED103" i="8"/>
  <c r="EC103" i="8"/>
  <c r="EB103" i="8"/>
  <c r="EA103" i="8"/>
  <c r="DZ103" i="8"/>
  <c r="DY103" i="8"/>
  <c r="DX103" i="8"/>
  <c r="DW103" i="8"/>
  <c r="DV103" i="8"/>
  <c r="DU103" i="8"/>
  <c r="DT103" i="8"/>
  <c r="DS103" i="8"/>
  <c r="DR103" i="8"/>
  <c r="DQ103" i="8"/>
  <c r="DP103" i="8"/>
  <c r="DO103" i="8"/>
  <c r="DN103" i="8"/>
  <c r="DM103" i="8"/>
  <c r="DK103" i="8"/>
  <c r="DH103" i="8"/>
  <c r="DG103" i="8"/>
  <c r="DF103" i="8"/>
  <c r="CM103" i="8"/>
  <c r="CG103" i="8"/>
  <c r="BU103" i="8"/>
  <c r="BT103" i="8"/>
  <c r="BO103" i="8"/>
  <c r="BD103" i="8"/>
  <c r="L103" i="8"/>
  <c r="FC102" i="8"/>
  <c r="FB102" i="8"/>
  <c r="FA102" i="8"/>
  <c r="EZ102" i="8"/>
  <c r="EY102" i="8"/>
  <c r="EX102" i="8"/>
  <c r="EW102" i="8"/>
  <c r="EV102" i="8"/>
  <c r="EU102" i="8"/>
  <c r="ET102" i="8"/>
  <c r="ES102" i="8"/>
  <c r="ER102" i="8"/>
  <c r="EQ102" i="8"/>
  <c r="EP102" i="8"/>
  <c r="EO102" i="8"/>
  <c r="EN102" i="8"/>
  <c r="EM102" i="8"/>
  <c r="EL102" i="8"/>
  <c r="EK102" i="8"/>
  <c r="EJ102" i="8"/>
  <c r="EI102" i="8"/>
  <c r="EH102" i="8"/>
  <c r="EG102" i="8"/>
  <c r="EF102" i="8"/>
  <c r="EE102" i="8"/>
  <c r="ED102" i="8"/>
  <c r="EC102" i="8"/>
  <c r="EB102" i="8"/>
  <c r="EA102" i="8"/>
  <c r="DZ102" i="8"/>
  <c r="DY102" i="8"/>
  <c r="DX102" i="8"/>
  <c r="DW102" i="8"/>
  <c r="DV102" i="8"/>
  <c r="DU102" i="8"/>
  <c r="DT102" i="8"/>
  <c r="DS102" i="8"/>
  <c r="DR102" i="8"/>
  <c r="DQ102" i="8"/>
  <c r="DP102" i="8"/>
  <c r="DO102" i="8"/>
  <c r="DN102" i="8"/>
  <c r="DM102" i="8"/>
  <c r="DK102" i="8"/>
  <c r="DH102" i="8"/>
  <c r="DG102" i="8"/>
  <c r="DF102" i="8"/>
  <c r="CM102" i="8"/>
  <c r="CG102" i="8"/>
  <c r="BU102" i="8"/>
  <c r="BT102" i="8"/>
  <c r="BO102" i="8"/>
  <c r="BD102" i="8"/>
  <c r="L102" i="8"/>
  <c r="FC101" i="8"/>
  <c r="FB101" i="8"/>
  <c r="FA101" i="8"/>
  <c r="EZ101" i="8"/>
  <c r="EY101" i="8"/>
  <c r="EX101" i="8"/>
  <c r="EW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CM101" i="8"/>
  <c r="BX101" i="8"/>
  <c r="BW101" i="8"/>
  <c r="BV101" i="8"/>
  <c r="Y101" i="8"/>
  <c r="L101" i="8"/>
  <c r="K101" i="8"/>
  <c r="DZ100" i="8"/>
  <c r="DN100" i="8"/>
  <c r="DM100" i="8"/>
  <c r="CM100" i="8"/>
  <c r="BX100" i="8"/>
  <c r="BW100" i="8"/>
  <c r="BV100" i="8"/>
  <c r="Y100" i="8"/>
  <c r="M100" i="8"/>
  <c r="L100" i="8"/>
  <c r="K100" i="8"/>
  <c r="DZ99" i="8"/>
  <c r="DN99" i="8"/>
  <c r="DM99" i="8"/>
  <c r="CM99" i="8"/>
  <c r="BX99" i="8"/>
  <c r="BW99" i="8"/>
  <c r="BV99" i="8"/>
  <c r="Y99" i="8"/>
  <c r="L99" i="8"/>
  <c r="K99" i="8"/>
  <c r="DZ98" i="8"/>
  <c r="DN98" i="8"/>
  <c r="DM98" i="8"/>
  <c r="CM98" i="8"/>
  <c r="BX98" i="8"/>
  <c r="BW98" i="8"/>
  <c r="BV98" i="8"/>
  <c r="Y98" i="8"/>
  <c r="L98" i="8"/>
  <c r="K98" i="8"/>
  <c r="DZ97" i="8"/>
  <c r="DN97" i="8"/>
  <c r="DM97" i="8"/>
  <c r="CM97" i="8"/>
  <c r="BX97" i="8"/>
  <c r="BW97" i="8"/>
  <c r="BV97" i="8"/>
  <c r="Y97" i="8"/>
  <c r="L97" i="8"/>
  <c r="K97" i="8"/>
  <c r="DZ96" i="8"/>
  <c r="DN96" i="8"/>
  <c r="DM96" i="8"/>
  <c r="CM96" i="8"/>
  <c r="BX96" i="8"/>
  <c r="BW96" i="8"/>
  <c r="BV96" i="8"/>
  <c r="Y96" i="8"/>
  <c r="L96" i="8"/>
  <c r="K96" i="8"/>
  <c r="DZ95" i="8"/>
  <c r="DN95" i="8"/>
  <c r="DM95" i="8"/>
  <c r="CM95" i="8"/>
  <c r="BX95" i="8"/>
  <c r="BW95" i="8"/>
  <c r="BV95" i="8"/>
  <c r="Y95" i="8"/>
  <c r="L95" i="8"/>
  <c r="K95" i="8"/>
  <c r="DZ94" i="8"/>
  <c r="DN94" i="8"/>
  <c r="DM94" i="8"/>
  <c r="CM94" i="8"/>
  <c r="BX94" i="8"/>
  <c r="BW94" i="8"/>
  <c r="BV94" i="8"/>
  <c r="Y94" i="8"/>
  <c r="L94" i="8"/>
  <c r="K94" i="8"/>
  <c r="DZ93" i="8"/>
  <c r="DN93" i="8"/>
  <c r="DM93" i="8"/>
  <c r="CM93" i="8"/>
  <c r="BX93" i="8"/>
  <c r="BW93" i="8"/>
  <c r="BV93" i="8"/>
  <c r="Y93" i="8"/>
  <c r="M93" i="8"/>
  <c r="L93" i="8"/>
  <c r="K93" i="8"/>
  <c r="EQ92" i="8"/>
  <c r="DU92" i="8"/>
  <c r="DQ92" i="8"/>
  <c r="DN92" i="8"/>
  <c r="DM92" i="8"/>
  <c r="DF92" i="8"/>
  <c r="CM92" i="8"/>
  <c r="BW92" i="8"/>
  <c r="BU92" i="8"/>
  <c r="BO92" i="8"/>
  <c r="L92" i="8"/>
  <c r="EQ91" i="8"/>
  <c r="DU91" i="8"/>
  <c r="DQ91" i="8"/>
  <c r="DN91" i="8"/>
  <c r="DM91" i="8"/>
  <c r="DF91" i="8"/>
  <c r="CM91" i="8"/>
  <c r="BW91" i="8"/>
  <c r="BU91" i="8"/>
  <c r="BO91" i="8"/>
  <c r="L91" i="8"/>
  <c r="FC90" i="8"/>
  <c r="FB90" i="8"/>
  <c r="FA90" i="8"/>
  <c r="EZ90" i="8"/>
  <c r="EY90" i="8"/>
  <c r="EX90" i="8"/>
  <c r="EW90" i="8"/>
  <c r="EV90" i="8"/>
  <c r="EU90" i="8"/>
  <c r="ET90" i="8"/>
  <c r="ES90" i="8"/>
  <c r="ER90" i="8"/>
  <c r="EQ90" i="8"/>
  <c r="EP90" i="8"/>
  <c r="EO90" i="8"/>
  <c r="EN90" i="8"/>
  <c r="EM90" i="8"/>
  <c r="EL90" i="8"/>
  <c r="EK90" i="8"/>
  <c r="EJ90" i="8"/>
  <c r="EI90" i="8"/>
  <c r="EH90" i="8"/>
  <c r="EG90" i="8"/>
  <c r="EF90" i="8"/>
  <c r="EE90" i="8"/>
  <c r="ED90" i="8"/>
  <c r="EC90" i="8"/>
  <c r="EB90" i="8"/>
  <c r="EA90" i="8"/>
  <c r="DZ90" i="8"/>
  <c r="DY90" i="8"/>
  <c r="DX90" i="8"/>
  <c r="DW90" i="8"/>
  <c r="DV90" i="8"/>
  <c r="DU90" i="8"/>
  <c r="DT90" i="8"/>
  <c r="DS90" i="8"/>
  <c r="DR90" i="8"/>
  <c r="DQ90" i="8"/>
  <c r="DP90" i="8"/>
  <c r="DO90" i="8"/>
  <c r="DN90" i="8"/>
  <c r="DM90" i="8"/>
  <c r="DF90" i="8"/>
  <c r="CM90" i="8"/>
  <c r="BW90" i="8"/>
  <c r="BU90" i="8"/>
  <c r="BO90" i="8"/>
  <c r="L90" i="8"/>
  <c r="EQ89" i="8"/>
  <c r="DU89" i="8"/>
  <c r="DQ89" i="8"/>
  <c r="DN89" i="8"/>
  <c r="DM89" i="8"/>
  <c r="DF89" i="8"/>
  <c r="CM89" i="8"/>
  <c r="BW89" i="8"/>
  <c r="BU89" i="8"/>
  <c r="BO89" i="8"/>
  <c r="M89" i="8"/>
  <c r="L89" i="8"/>
  <c r="EQ88" i="8"/>
  <c r="DU88" i="8"/>
  <c r="DQ88" i="8"/>
  <c r="DN88" i="8"/>
  <c r="DM88" i="8"/>
  <c r="DF88" i="8"/>
  <c r="CM88" i="8"/>
  <c r="BW88" i="8"/>
  <c r="BU88" i="8"/>
  <c r="BO88" i="8"/>
  <c r="L88" i="8"/>
  <c r="EQ87" i="8"/>
  <c r="DU87" i="8"/>
  <c r="DQ87" i="8"/>
  <c r="DN87" i="8"/>
  <c r="DM87" i="8"/>
  <c r="DF87" i="8"/>
  <c r="CM87" i="8"/>
  <c r="BW87" i="8"/>
  <c r="BU87" i="8"/>
  <c r="BO87" i="8"/>
  <c r="L87" i="8"/>
  <c r="EQ86" i="8"/>
  <c r="DU86" i="8"/>
  <c r="DQ86" i="8"/>
  <c r="DN86" i="8"/>
  <c r="DM86" i="8"/>
  <c r="DF86" i="8"/>
  <c r="CM86" i="8"/>
  <c r="BW86" i="8"/>
  <c r="BU86" i="8"/>
  <c r="BO86" i="8"/>
  <c r="M86" i="8"/>
  <c r="L86" i="8"/>
  <c r="EQ85" i="8"/>
  <c r="DU85" i="8"/>
  <c r="DQ85" i="8"/>
  <c r="DN85" i="8"/>
  <c r="DM85" i="8"/>
  <c r="DF85" i="8"/>
  <c r="CM85" i="8"/>
  <c r="BW85" i="8"/>
  <c r="BU85" i="8"/>
  <c r="BO85" i="8"/>
  <c r="L85" i="8"/>
  <c r="FC84" i="8"/>
  <c r="FB84" i="8"/>
  <c r="FA84" i="8"/>
  <c r="EZ84" i="8"/>
  <c r="EY84" i="8"/>
  <c r="EX84" i="8"/>
  <c r="EW84" i="8"/>
  <c r="EV84" i="8"/>
  <c r="EU84" i="8"/>
  <c r="ET84" i="8"/>
  <c r="ES84" i="8"/>
  <c r="ER84" i="8"/>
  <c r="EQ84" i="8"/>
  <c r="EP84" i="8"/>
  <c r="EO84" i="8"/>
  <c r="EN84" i="8"/>
  <c r="EM84" i="8"/>
  <c r="EL84" i="8"/>
  <c r="EK84" i="8"/>
  <c r="EJ84" i="8"/>
  <c r="EI84" i="8"/>
  <c r="EH84" i="8"/>
  <c r="EG84" i="8"/>
  <c r="EF84" i="8"/>
  <c r="EE84" i="8"/>
  <c r="ED84" i="8"/>
  <c r="EC84" i="8"/>
  <c r="EB84" i="8"/>
  <c r="EA84" i="8"/>
  <c r="DZ84" i="8"/>
  <c r="DY84" i="8"/>
  <c r="DX84" i="8"/>
  <c r="DW84" i="8"/>
  <c r="DV84" i="8"/>
  <c r="DU84" i="8"/>
  <c r="DT84" i="8"/>
  <c r="DS84" i="8"/>
  <c r="DR84" i="8"/>
  <c r="DQ84" i="8"/>
  <c r="DP84" i="8"/>
  <c r="DO84" i="8"/>
  <c r="DN84" i="8"/>
  <c r="DM84" i="8"/>
  <c r="DF84" i="8"/>
  <c r="CM84" i="8"/>
  <c r="BW84" i="8"/>
  <c r="BU84" i="8"/>
  <c r="BO84" i="8"/>
  <c r="L84" i="8"/>
  <c r="EQ83" i="8"/>
  <c r="DU83" i="8"/>
  <c r="DQ83" i="8"/>
  <c r="DN83" i="8"/>
  <c r="DM83" i="8"/>
  <c r="DF83" i="8"/>
  <c r="CM83" i="8"/>
  <c r="BW83" i="8"/>
  <c r="BU83" i="8"/>
  <c r="BO83" i="8"/>
  <c r="M83" i="8"/>
  <c r="L83" i="8"/>
  <c r="FC82" i="8"/>
  <c r="FB82" i="8"/>
  <c r="FA82" i="8"/>
  <c r="EZ82" i="8"/>
  <c r="EY82" i="8"/>
  <c r="EX82" i="8"/>
  <c r="EW82" i="8"/>
  <c r="EV82" i="8"/>
  <c r="EU82" i="8"/>
  <c r="ET82" i="8"/>
  <c r="ES82" i="8"/>
  <c r="ER82" i="8"/>
  <c r="EQ82" i="8"/>
  <c r="EP82" i="8"/>
  <c r="EO82" i="8"/>
  <c r="EN82" i="8"/>
  <c r="EM82" i="8"/>
  <c r="EL82" i="8"/>
  <c r="EK82" i="8"/>
  <c r="EJ82" i="8"/>
  <c r="EI82" i="8"/>
  <c r="EH82" i="8"/>
  <c r="EG82" i="8"/>
  <c r="EF82" i="8"/>
  <c r="EE82" i="8"/>
  <c r="ED82" i="8"/>
  <c r="EC82" i="8"/>
  <c r="EB82" i="8"/>
  <c r="EA82" i="8"/>
  <c r="DZ82" i="8"/>
  <c r="DY82" i="8"/>
  <c r="DX82" i="8"/>
  <c r="DW82" i="8"/>
  <c r="DV82" i="8"/>
  <c r="DU82" i="8"/>
  <c r="DT82" i="8"/>
  <c r="DS82" i="8"/>
  <c r="DR82" i="8"/>
  <c r="DQ82" i="8"/>
  <c r="DP82" i="8"/>
  <c r="DO82" i="8"/>
  <c r="DN82" i="8"/>
  <c r="DM82" i="8"/>
  <c r="DF82" i="8"/>
  <c r="CM82" i="8"/>
  <c r="BW82" i="8"/>
  <c r="BU82" i="8"/>
  <c r="BO82" i="8"/>
  <c r="L82" i="8"/>
  <c r="EQ81" i="8"/>
  <c r="DU81" i="8"/>
  <c r="DQ81" i="8"/>
  <c r="DN81" i="8"/>
  <c r="DM81" i="8"/>
  <c r="DF81" i="8"/>
  <c r="CM81" i="8"/>
  <c r="BW81" i="8"/>
  <c r="BU81" i="8"/>
  <c r="BO81" i="8"/>
  <c r="M81" i="8"/>
  <c r="L81" i="8"/>
  <c r="FC80" i="8"/>
  <c r="EX80" i="8"/>
  <c r="EV80" i="8"/>
  <c r="EO80" i="8"/>
  <c r="EH80" i="8"/>
  <c r="DV80" i="8"/>
  <c r="DU80" i="8"/>
  <c r="DO80" i="8"/>
  <c r="DN80" i="8"/>
  <c r="DM80" i="8"/>
  <c r="CM80" i="8"/>
  <c r="CL80" i="8"/>
  <c r="CK80" i="8"/>
  <c r="BV80" i="8"/>
  <c r="BS80" i="8"/>
  <c r="AV80" i="8"/>
  <c r="AA80" i="8"/>
  <c r="Y80" i="8"/>
  <c r="R80" i="8"/>
  <c r="P80" i="8"/>
  <c r="O80" i="8"/>
  <c r="N80" i="8"/>
  <c r="M80" i="8"/>
  <c r="L80" i="8"/>
  <c r="K80" i="8"/>
  <c r="J80" i="8"/>
  <c r="I80" i="8"/>
  <c r="H80" i="8"/>
  <c r="G80" i="8"/>
  <c r="E80" i="8"/>
  <c r="FC79" i="8"/>
  <c r="EX79" i="8"/>
  <c r="EV79" i="8"/>
  <c r="EO79" i="8"/>
  <c r="EH79" i="8"/>
  <c r="DV79" i="8"/>
  <c r="DU79" i="8"/>
  <c r="DO79" i="8"/>
  <c r="DN79" i="8"/>
  <c r="DM79" i="8"/>
  <c r="CM79" i="8"/>
  <c r="CL79" i="8"/>
  <c r="CK79" i="8"/>
  <c r="BV79" i="8"/>
  <c r="BS79" i="8"/>
  <c r="AV79" i="8"/>
  <c r="AA79" i="8"/>
  <c r="Y79" i="8"/>
  <c r="R79" i="8"/>
  <c r="P79" i="8"/>
  <c r="O79" i="8"/>
  <c r="N79" i="8"/>
  <c r="M79" i="8"/>
  <c r="L79" i="8"/>
  <c r="K79" i="8"/>
  <c r="J79" i="8"/>
  <c r="I79" i="8"/>
  <c r="H79" i="8"/>
  <c r="G79" i="8"/>
  <c r="E79" i="8"/>
  <c r="FC78" i="8"/>
  <c r="EX78" i="8"/>
  <c r="EV78" i="8"/>
  <c r="EO78" i="8"/>
  <c r="EH78" i="8"/>
  <c r="DV78" i="8"/>
  <c r="DU78" i="8"/>
  <c r="DO78" i="8"/>
  <c r="DN78" i="8"/>
  <c r="DM78" i="8"/>
  <c r="CM78" i="8"/>
  <c r="CL78" i="8"/>
  <c r="CK78" i="8"/>
  <c r="BV78" i="8"/>
  <c r="BS78" i="8"/>
  <c r="AV78" i="8"/>
  <c r="AA78" i="8"/>
  <c r="Y78" i="8"/>
  <c r="R78" i="8"/>
  <c r="P78" i="8"/>
  <c r="O78" i="8"/>
  <c r="N78" i="8"/>
  <c r="M78" i="8"/>
  <c r="L78" i="8"/>
  <c r="K78" i="8"/>
  <c r="J78" i="8"/>
  <c r="I78" i="8"/>
  <c r="H78" i="8"/>
  <c r="G78" i="8"/>
  <c r="E78" i="8"/>
  <c r="FC77" i="8"/>
  <c r="FB77" i="8"/>
  <c r="FA77" i="8"/>
  <c r="EZ77" i="8"/>
  <c r="EY77" i="8"/>
  <c r="EX77" i="8"/>
  <c r="EW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CM77" i="8"/>
  <c r="CL77" i="8"/>
  <c r="CK77" i="8"/>
  <c r="BV77" i="8"/>
  <c r="BS77" i="8"/>
  <c r="AV77" i="8"/>
  <c r="AA77" i="8"/>
  <c r="Y77" i="8"/>
  <c r="R77" i="8"/>
  <c r="P77" i="8"/>
  <c r="O77" i="8"/>
  <c r="N77" i="8"/>
  <c r="M77" i="8"/>
  <c r="L77" i="8"/>
  <c r="K77" i="8"/>
  <c r="J77" i="8"/>
  <c r="I77" i="8"/>
  <c r="H77" i="8"/>
  <c r="G77" i="8"/>
  <c r="E77" i="8"/>
  <c r="FC76" i="8"/>
  <c r="EX76" i="8"/>
  <c r="EV76" i="8"/>
  <c r="EO76" i="8"/>
  <c r="EH76" i="8"/>
  <c r="DV76" i="8"/>
  <c r="DU76" i="8"/>
  <c r="DO76" i="8"/>
  <c r="DN76" i="8"/>
  <c r="DM76" i="8"/>
  <c r="CM76" i="8"/>
  <c r="CL76" i="8"/>
  <c r="CK76" i="8"/>
  <c r="BV76" i="8"/>
  <c r="BS76" i="8"/>
  <c r="AV76" i="8"/>
  <c r="AA76" i="8"/>
  <c r="Y76" i="8"/>
  <c r="R76" i="8"/>
  <c r="L76" i="8"/>
  <c r="K76" i="8"/>
  <c r="E76" i="8"/>
  <c r="FC75" i="8"/>
  <c r="EX75" i="8"/>
  <c r="EV75" i="8"/>
  <c r="EO75" i="8"/>
  <c r="EH75" i="8"/>
  <c r="DV75" i="8"/>
  <c r="DU75" i="8"/>
  <c r="DO75" i="8"/>
  <c r="DN75" i="8"/>
  <c r="DM75" i="8"/>
  <c r="CM75" i="8"/>
  <c r="CL75" i="8"/>
  <c r="CK75" i="8"/>
  <c r="BV75" i="8"/>
  <c r="BS75" i="8"/>
  <c r="AV75" i="8"/>
  <c r="AA75" i="8"/>
  <c r="Y75" i="8"/>
  <c r="R75" i="8"/>
  <c r="L75" i="8"/>
  <c r="K75" i="8"/>
  <c r="E75" i="8"/>
  <c r="FC74" i="8"/>
  <c r="EX74" i="8"/>
  <c r="EV74" i="8"/>
  <c r="EO74" i="8"/>
  <c r="EH74" i="8"/>
  <c r="DV74" i="8"/>
  <c r="DU74" i="8"/>
  <c r="DO74" i="8"/>
  <c r="DN74" i="8"/>
  <c r="DM74" i="8"/>
  <c r="CM74" i="8"/>
  <c r="CL74" i="8"/>
  <c r="CK74" i="8"/>
  <c r="BV74" i="8"/>
  <c r="BS74" i="8"/>
  <c r="AV74" i="8"/>
  <c r="AA74" i="8"/>
  <c r="Y74" i="8"/>
  <c r="R74" i="8"/>
  <c r="L74" i="8"/>
  <c r="K74" i="8"/>
  <c r="E74" i="8"/>
  <c r="FC73" i="8"/>
  <c r="EX73" i="8"/>
  <c r="EV73" i="8"/>
  <c r="EO73" i="8"/>
  <c r="EH73" i="8"/>
  <c r="DV73" i="8"/>
  <c r="DU73" i="8"/>
  <c r="DO73" i="8"/>
  <c r="DN73" i="8"/>
  <c r="DM73" i="8"/>
  <c r="CM73" i="8"/>
  <c r="CL73" i="8"/>
  <c r="CK73" i="8"/>
  <c r="BV73" i="8"/>
  <c r="BS73" i="8"/>
  <c r="AV73" i="8"/>
  <c r="AA73" i="8"/>
  <c r="Y73" i="8"/>
  <c r="R73" i="8"/>
  <c r="P73" i="8"/>
  <c r="O73" i="8"/>
  <c r="N73" i="8"/>
  <c r="M73" i="8"/>
  <c r="L73" i="8"/>
  <c r="K73" i="8"/>
  <c r="J73" i="8"/>
  <c r="I73" i="8"/>
  <c r="H73" i="8"/>
  <c r="G73" i="8"/>
  <c r="E73" i="8"/>
  <c r="FC72" i="8"/>
  <c r="FB72" i="8"/>
  <c r="FA72" i="8"/>
  <c r="EZ72" i="8"/>
  <c r="EY72" i="8"/>
  <c r="EX72" i="8"/>
  <c r="EW72" i="8"/>
  <c r="EV72" i="8"/>
  <c r="EU72" i="8"/>
  <c r="ET72" i="8"/>
  <c r="ES72" i="8"/>
  <c r="ER72" i="8"/>
  <c r="EQ72" i="8"/>
  <c r="EP72" i="8"/>
  <c r="EO72" i="8"/>
  <c r="EN72" i="8"/>
  <c r="EM72" i="8"/>
  <c r="EL72" i="8"/>
  <c r="EK72" i="8"/>
  <c r="EJ72" i="8"/>
  <c r="EI72" i="8"/>
  <c r="EH72" i="8"/>
  <c r="EG72" i="8"/>
  <c r="EF72" i="8"/>
  <c r="EE72" i="8"/>
  <c r="ED72" i="8"/>
  <c r="EC72" i="8"/>
  <c r="EB72" i="8"/>
  <c r="EA72" i="8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CL72" i="8"/>
  <c r="CK72" i="8"/>
  <c r="BV72" i="8"/>
  <c r="Y72" i="8"/>
  <c r="L72" i="8"/>
  <c r="K72" i="8"/>
  <c r="E72" i="8"/>
  <c r="FC71" i="8"/>
  <c r="FB71" i="8"/>
  <c r="FA71" i="8"/>
  <c r="EZ71" i="8"/>
  <c r="EY71" i="8"/>
  <c r="EX71" i="8"/>
  <c r="EW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M71" i="8"/>
  <c r="DH71" i="8"/>
  <c r="CR71" i="8"/>
  <c r="CM71" i="8"/>
  <c r="BZ71" i="8"/>
  <c r="Z71" i="8"/>
  <c r="M71" i="8"/>
  <c r="K71" i="8"/>
  <c r="FC70" i="8"/>
  <c r="FB70" i="8"/>
  <c r="FA70" i="8"/>
  <c r="EZ70" i="8"/>
  <c r="EY70" i="8"/>
  <c r="EX70" i="8"/>
  <c r="EW70" i="8"/>
  <c r="EV70" i="8"/>
  <c r="EU70" i="8"/>
  <c r="ET70" i="8"/>
  <c r="ES70" i="8"/>
  <c r="ER70" i="8"/>
  <c r="EQ70" i="8"/>
  <c r="EP70" i="8"/>
  <c r="EO70" i="8"/>
  <c r="EN70" i="8"/>
  <c r="EM70" i="8"/>
  <c r="EL70" i="8"/>
  <c r="EK70" i="8"/>
  <c r="EJ70" i="8"/>
  <c r="EI70" i="8"/>
  <c r="EH70" i="8"/>
  <c r="EG70" i="8"/>
  <c r="EF70" i="8"/>
  <c r="EE70" i="8"/>
  <c r="ED70" i="8"/>
  <c r="EC70" i="8"/>
  <c r="EB70" i="8"/>
  <c r="EA70" i="8"/>
  <c r="DZ70" i="8"/>
  <c r="DY70" i="8"/>
  <c r="DX70" i="8"/>
  <c r="DW70" i="8"/>
  <c r="DV70" i="8"/>
  <c r="DU70" i="8"/>
  <c r="DT70" i="8"/>
  <c r="DS70" i="8"/>
  <c r="DR70" i="8"/>
  <c r="DQ70" i="8"/>
  <c r="DP70" i="8"/>
  <c r="DO70" i="8"/>
  <c r="DM70" i="8"/>
  <c r="DH70" i="8"/>
  <c r="CR70" i="8"/>
  <c r="CM70" i="8"/>
  <c r="BZ70" i="8"/>
  <c r="Z70" i="8"/>
  <c r="M70" i="8"/>
  <c r="K70" i="8"/>
  <c r="FC69" i="8"/>
  <c r="FB69" i="8"/>
  <c r="FA69" i="8"/>
  <c r="EZ69" i="8"/>
  <c r="EY69" i="8"/>
  <c r="EX69" i="8"/>
  <c r="EW69" i="8"/>
  <c r="EV69" i="8"/>
  <c r="EU69" i="8"/>
  <c r="ET69" i="8"/>
  <c r="ES69" i="8"/>
  <c r="ER69" i="8"/>
  <c r="EQ69" i="8"/>
  <c r="EP69" i="8"/>
  <c r="EO69" i="8"/>
  <c r="EN69" i="8"/>
  <c r="EM69" i="8"/>
  <c r="EL69" i="8"/>
  <c r="EK69" i="8"/>
  <c r="EJ69" i="8"/>
  <c r="EI69" i="8"/>
  <c r="EH69" i="8"/>
  <c r="EG69" i="8"/>
  <c r="EF69" i="8"/>
  <c r="EE69" i="8"/>
  <c r="ED69" i="8"/>
  <c r="EC69" i="8"/>
  <c r="EB69" i="8"/>
  <c r="EA69" i="8"/>
  <c r="DZ69" i="8"/>
  <c r="DY69" i="8"/>
  <c r="DX69" i="8"/>
  <c r="DW69" i="8"/>
  <c r="DV69" i="8"/>
  <c r="DU69" i="8"/>
  <c r="DT69" i="8"/>
  <c r="DS69" i="8"/>
  <c r="DR69" i="8"/>
  <c r="DQ69" i="8"/>
  <c r="DP69" i="8"/>
  <c r="DO69" i="8"/>
  <c r="DM69" i="8"/>
  <c r="DH69" i="8"/>
  <c r="CR69" i="8"/>
  <c r="CM69" i="8"/>
  <c r="BZ69" i="8"/>
  <c r="Z69" i="8"/>
  <c r="M69" i="8"/>
  <c r="K69" i="8"/>
  <c r="FC68" i="8"/>
  <c r="FB68" i="8"/>
  <c r="FA68" i="8"/>
  <c r="EZ68" i="8"/>
  <c r="EY68" i="8"/>
  <c r="EX68" i="8"/>
  <c r="EW68" i="8"/>
  <c r="EV68" i="8"/>
  <c r="EU68" i="8"/>
  <c r="ET68" i="8"/>
  <c r="ES68" i="8"/>
  <c r="ER68" i="8"/>
  <c r="EQ68" i="8"/>
  <c r="EP68" i="8"/>
  <c r="EO68" i="8"/>
  <c r="EN68" i="8"/>
  <c r="EM68" i="8"/>
  <c r="EL68" i="8"/>
  <c r="EK68" i="8"/>
  <c r="EJ68" i="8"/>
  <c r="EI68" i="8"/>
  <c r="EH68" i="8"/>
  <c r="EG68" i="8"/>
  <c r="EF68" i="8"/>
  <c r="EE68" i="8"/>
  <c r="ED68" i="8"/>
  <c r="EC68" i="8"/>
  <c r="EB68" i="8"/>
  <c r="EA68" i="8"/>
  <c r="DZ68" i="8"/>
  <c r="DY68" i="8"/>
  <c r="DX68" i="8"/>
  <c r="DW68" i="8"/>
  <c r="DV68" i="8"/>
  <c r="DU68" i="8"/>
  <c r="DT68" i="8"/>
  <c r="DS68" i="8"/>
  <c r="DR68" i="8"/>
  <c r="DQ68" i="8"/>
  <c r="DP68" i="8"/>
  <c r="DO68" i="8"/>
  <c r="DM68" i="8"/>
  <c r="DH68" i="8"/>
  <c r="CR68" i="8"/>
  <c r="CM68" i="8"/>
  <c r="BZ68" i="8"/>
  <c r="Z68" i="8"/>
  <c r="M68" i="8"/>
  <c r="K68" i="8"/>
  <c r="FC67" i="8"/>
  <c r="FB67" i="8"/>
  <c r="FA67" i="8"/>
  <c r="EZ67" i="8"/>
  <c r="EY67" i="8"/>
  <c r="EX67" i="8"/>
  <c r="EW67" i="8"/>
  <c r="EV67" i="8"/>
  <c r="EU67" i="8"/>
  <c r="ET67" i="8"/>
  <c r="ES67" i="8"/>
  <c r="ER67" i="8"/>
  <c r="EQ67" i="8"/>
  <c r="EP67" i="8"/>
  <c r="EO67" i="8"/>
  <c r="EN67" i="8"/>
  <c r="EM67" i="8"/>
  <c r="EL67" i="8"/>
  <c r="EK67" i="8"/>
  <c r="EJ67" i="8"/>
  <c r="EI67" i="8"/>
  <c r="EH67" i="8"/>
  <c r="EG67" i="8"/>
  <c r="EF67" i="8"/>
  <c r="EE67" i="8"/>
  <c r="ED67" i="8"/>
  <c r="EC67" i="8"/>
  <c r="EB67" i="8"/>
  <c r="EA67" i="8"/>
  <c r="DZ67" i="8"/>
  <c r="DY67" i="8"/>
  <c r="DX67" i="8"/>
  <c r="DW67" i="8"/>
  <c r="DV67" i="8"/>
  <c r="DU67" i="8"/>
  <c r="DT67" i="8"/>
  <c r="DS67" i="8"/>
  <c r="DR67" i="8"/>
  <c r="DQ67" i="8"/>
  <c r="DP67" i="8"/>
  <c r="DO67" i="8"/>
  <c r="DM67" i="8"/>
  <c r="DH67" i="8"/>
  <c r="CR67" i="8"/>
  <c r="CM67" i="8"/>
  <c r="BZ67" i="8"/>
  <c r="Z67" i="8"/>
  <c r="M67" i="8"/>
  <c r="K67" i="8"/>
  <c r="FC66" i="8"/>
  <c r="FB66" i="8"/>
  <c r="FA66" i="8"/>
  <c r="EZ66" i="8"/>
  <c r="EY66" i="8"/>
  <c r="EX66" i="8"/>
  <c r="EW66" i="8"/>
  <c r="EV66" i="8"/>
  <c r="EU66" i="8"/>
  <c r="ET66" i="8"/>
  <c r="ES66" i="8"/>
  <c r="ER66" i="8"/>
  <c r="EQ66" i="8"/>
  <c r="EP66" i="8"/>
  <c r="EO66" i="8"/>
  <c r="EN66" i="8"/>
  <c r="EM66" i="8"/>
  <c r="EL66" i="8"/>
  <c r="EK66" i="8"/>
  <c r="EJ66" i="8"/>
  <c r="EI66" i="8"/>
  <c r="EH66" i="8"/>
  <c r="EG66" i="8"/>
  <c r="EF66" i="8"/>
  <c r="EE66" i="8"/>
  <c r="ED66" i="8"/>
  <c r="EC66" i="8"/>
  <c r="EB66" i="8"/>
  <c r="EA66" i="8"/>
  <c r="DZ66" i="8"/>
  <c r="DY66" i="8"/>
  <c r="DX66" i="8"/>
  <c r="DW66" i="8"/>
  <c r="DV66" i="8"/>
  <c r="DU66" i="8"/>
  <c r="DT66" i="8"/>
  <c r="DS66" i="8"/>
  <c r="DR66" i="8"/>
  <c r="DQ66" i="8"/>
  <c r="DP66" i="8"/>
  <c r="DO66" i="8"/>
  <c r="DM66" i="8"/>
  <c r="DH66" i="8"/>
  <c r="CR66" i="8"/>
  <c r="CM66" i="8"/>
  <c r="BZ66" i="8"/>
  <c r="Z66" i="8"/>
  <c r="M66" i="8"/>
  <c r="K66" i="8"/>
  <c r="FC65" i="8"/>
  <c r="FB65" i="8"/>
  <c r="FA65" i="8"/>
  <c r="EZ65" i="8"/>
  <c r="EY65" i="8"/>
  <c r="EX65" i="8"/>
  <c r="EW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M65" i="8"/>
  <c r="DH65" i="8"/>
  <c r="CR65" i="8"/>
  <c r="CM65" i="8"/>
  <c r="BZ65" i="8"/>
  <c r="Z65" i="8"/>
  <c r="M65" i="8"/>
  <c r="K65" i="8"/>
  <c r="FC64" i="8"/>
  <c r="FB64" i="8"/>
  <c r="FA64" i="8"/>
  <c r="EZ64" i="8"/>
  <c r="EY64" i="8"/>
  <c r="EX64" i="8"/>
  <c r="EW64" i="8"/>
  <c r="EV64" i="8"/>
  <c r="EU64" i="8"/>
  <c r="ET64" i="8"/>
  <c r="ES64" i="8"/>
  <c r="ER64" i="8"/>
  <c r="EQ64" i="8"/>
  <c r="EP64" i="8"/>
  <c r="EO64" i="8"/>
  <c r="EN64" i="8"/>
  <c r="EM64" i="8"/>
  <c r="EL64" i="8"/>
  <c r="EK64" i="8"/>
  <c r="EJ64" i="8"/>
  <c r="EI64" i="8"/>
  <c r="EH64" i="8"/>
  <c r="EG64" i="8"/>
  <c r="EF64" i="8"/>
  <c r="EE64" i="8"/>
  <c r="ED64" i="8"/>
  <c r="EC64" i="8"/>
  <c r="EB64" i="8"/>
  <c r="EA64" i="8"/>
  <c r="DZ64" i="8"/>
  <c r="DY64" i="8"/>
  <c r="DX64" i="8"/>
  <c r="DW64" i="8"/>
  <c r="DV64" i="8"/>
  <c r="DU64" i="8"/>
  <c r="DT64" i="8"/>
  <c r="DS64" i="8"/>
  <c r="DR64" i="8"/>
  <c r="DQ64" i="8"/>
  <c r="DP64" i="8"/>
  <c r="DO64" i="8"/>
  <c r="DM64" i="8"/>
  <c r="DH64" i="8"/>
  <c r="CR64" i="8"/>
  <c r="CM64" i="8"/>
  <c r="BZ64" i="8"/>
  <c r="Z64" i="8"/>
  <c r="M64" i="8"/>
  <c r="K64" i="8"/>
  <c r="FC63" i="8"/>
  <c r="FB63" i="8"/>
  <c r="FA63" i="8"/>
  <c r="EZ63" i="8"/>
  <c r="EY63" i="8"/>
  <c r="EX63" i="8"/>
  <c r="EW63" i="8"/>
  <c r="EV63" i="8"/>
  <c r="EU63" i="8"/>
  <c r="ET63" i="8"/>
  <c r="ES63" i="8"/>
  <c r="ER63" i="8"/>
  <c r="EQ63" i="8"/>
  <c r="EP63" i="8"/>
  <c r="EO63" i="8"/>
  <c r="EN63" i="8"/>
  <c r="EM63" i="8"/>
  <c r="EL63" i="8"/>
  <c r="EK63" i="8"/>
  <c r="EJ63" i="8"/>
  <c r="EI63" i="8"/>
  <c r="EH63" i="8"/>
  <c r="EG63" i="8"/>
  <c r="EF63" i="8"/>
  <c r="EE63" i="8"/>
  <c r="ED63" i="8"/>
  <c r="EC63" i="8"/>
  <c r="EB63" i="8"/>
  <c r="EA63" i="8"/>
  <c r="DZ63" i="8"/>
  <c r="DY63" i="8"/>
  <c r="DX63" i="8"/>
  <c r="DW63" i="8"/>
  <c r="DV63" i="8"/>
  <c r="DU63" i="8"/>
  <c r="DT63" i="8"/>
  <c r="DS63" i="8"/>
  <c r="DR63" i="8"/>
  <c r="DQ63" i="8"/>
  <c r="DP63" i="8"/>
  <c r="DO63" i="8"/>
  <c r="DM63" i="8"/>
  <c r="DH63" i="8"/>
  <c r="CR63" i="8"/>
  <c r="CM63" i="8"/>
  <c r="BZ63" i="8"/>
  <c r="Z63" i="8"/>
  <c r="M63" i="8"/>
  <c r="K63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M62" i="8"/>
  <c r="DH62" i="8"/>
  <c r="CR62" i="8"/>
  <c r="CM62" i="8"/>
  <c r="BZ62" i="8"/>
  <c r="Z62" i="8"/>
  <c r="M62" i="8"/>
  <c r="K62" i="8"/>
  <c r="FC61" i="8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L61" i="8"/>
  <c r="EK61" i="8"/>
  <c r="EJ61" i="8"/>
  <c r="EI61" i="8"/>
  <c r="EH61" i="8"/>
  <c r="EG61" i="8"/>
  <c r="EF61" i="8"/>
  <c r="EE61" i="8"/>
  <c r="ED61" i="8"/>
  <c r="EC61" i="8"/>
  <c r="EB61" i="8"/>
  <c r="EA61" i="8"/>
  <c r="DZ61" i="8"/>
  <c r="DY61" i="8"/>
  <c r="DX61" i="8"/>
  <c r="DW61" i="8"/>
  <c r="DV61" i="8"/>
  <c r="DU61" i="8"/>
  <c r="DT61" i="8"/>
  <c r="DS61" i="8"/>
  <c r="DR61" i="8"/>
  <c r="DQ61" i="8"/>
  <c r="DP61" i="8"/>
  <c r="DO61" i="8"/>
  <c r="DM61" i="8"/>
  <c r="DH61" i="8"/>
  <c r="CR61" i="8"/>
  <c r="CM61" i="8"/>
  <c r="BZ61" i="8"/>
  <c r="Z61" i="8"/>
  <c r="M61" i="8"/>
  <c r="K61" i="8"/>
  <c r="FC60" i="8"/>
  <c r="FB60" i="8"/>
  <c r="FA60" i="8"/>
  <c r="EZ60" i="8"/>
  <c r="EY60" i="8"/>
  <c r="EX60" i="8"/>
  <c r="EW60" i="8"/>
  <c r="EV60" i="8"/>
  <c r="EU60" i="8"/>
  <c r="ET60" i="8"/>
  <c r="ES60" i="8"/>
  <c r="ER60" i="8"/>
  <c r="EQ60" i="8"/>
  <c r="EP60" i="8"/>
  <c r="EO60" i="8"/>
  <c r="EN60" i="8"/>
  <c r="EM60" i="8"/>
  <c r="EL60" i="8"/>
  <c r="EK60" i="8"/>
  <c r="EJ60" i="8"/>
  <c r="EI60" i="8"/>
  <c r="EH60" i="8"/>
  <c r="EG60" i="8"/>
  <c r="EF60" i="8"/>
  <c r="EE60" i="8"/>
  <c r="ED60" i="8"/>
  <c r="EC60" i="8"/>
  <c r="EB60" i="8"/>
  <c r="EA60" i="8"/>
  <c r="DZ60" i="8"/>
  <c r="DY60" i="8"/>
  <c r="DX60" i="8"/>
  <c r="DW60" i="8"/>
  <c r="DV60" i="8"/>
  <c r="DU60" i="8"/>
  <c r="DT60" i="8"/>
  <c r="DS60" i="8"/>
  <c r="DR60" i="8"/>
  <c r="DQ60" i="8"/>
  <c r="DP60" i="8"/>
  <c r="DO60" i="8"/>
  <c r="DM60" i="8"/>
  <c r="DH60" i="8"/>
  <c r="CR60" i="8"/>
  <c r="CM60" i="8"/>
  <c r="BZ60" i="8"/>
  <c r="Z60" i="8"/>
  <c r="M60" i="8"/>
  <c r="K60" i="8"/>
  <c r="FC59" i="8"/>
  <c r="FB59" i="8"/>
  <c r="FA59" i="8"/>
  <c r="EZ59" i="8"/>
  <c r="EY59" i="8"/>
  <c r="EX59" i="8"/>
  <c r="EW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M59" i="8"/>
  <c r="DH59" i="8"/>
  <c r="CR59" i="8"/>
  <c r="CM59" i="8"/>
  <c r="BZ59" i="8"/>
  <c r="Z59" i="8"/>
  <c r="M59" i="8"/>
  <c r="K59" i="8"/>
  <c r="FC58" i="8"/>
  <c r="FB58" i="8"/>
  <c r="FA58" i="8"/>
  <c r="EZ58" i="8"/>
  <c r="EY58" i="8"/>
  <c r="EX58" i="8"/>
  <c r="EW58" i="8"/>
  <c r="EV58" i="8"/>
  <c r="EU58" i="8"/>
  <c r="ET58" i="8"/>
  <c r="ES58" i="8"/>
  <c r="ER58" i="8"/>
  <c r="EQ58" i="8"/>
  <c r="EP58" i="8"/>
  <c r="EO58" i="8"/>
  <c r="EN58" i="8"/>
  <c r="EM58" i="8"/>
  <c r="EL58" i="8"/>
  <c r="EK58" i="8"/>
  <c r="EJ58" i="8"/>
  <c r="EI58" i="8"/>
  <c r="EH58" i="8"/>
  <c r="EG58" i="8"/>
  <c r="EF58" i="8"/>
  <c r="EE58" i="8"/>
  <c r="ED58" i="8"/>
  <c r="EC58" i="8"/>
  <c r="EB58" i="8"/>
  <c r="EA58" i="8"/>
  <c r="DZ58" i="8"/>
  <c r="DY58" i="8"/>
  <c r="DX58" i="8"/>
  <c r="DW58" i="8"/>
  <c r="DV58" i="8"/>
  <c r="DU58" i="8"/>
  <c r="DT58" i="8"/>
  <c r="DS58" i="8"/>
  <c r="DR58" i="8"/>
  <c r="DQ58" i="8"/>
  <c r="DP58" i="8"/>
  <c r="DO58" i="8"/>
  <c r="DM58" i="8"/>
  <c r="DH58" i="8"/>
  <c r="CR58" i="8"/>
  <c r="CM58" i="8"/>
  <c r="BZ58" i="8"/>
  <c r="Z58" i="8"/>
  <c r="M58" i="8"/>
  <c r="K58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M57" i="8"/>
  <c r="DH57" i="8"/>
  <c r="CR57" i="8"/>
  <c r="CM57" i="8"/>
  <c r="BZ57" i="8"/>
  <c r="Z57" i="8"/>
  <c r="M57" i="8"/>
  <c r="K57" i="8"/>
  <c r="FC56" i="8"/>
  <c r="FB56" i="8"/>
  <c r="FA56" i="8"/>
  <c r="EZ56" i="8"/>
  <c r="EY56" i="8"/>
  <c r="EX56" i="8"/>
  <c r="EW56" i="8"/>
  <c r="EV56" i="8"/>
  <c r="EU56" i="8"/>
  <c r="ET56" i="8"/>
  <c r="ES56" i="8"/>
  <c r="ER56" i="8"/>
  <c r="EQ56" i="8"/>
  <c r="EP56" i="8"/>
  <c r="EO56" i="8"/>
  <c r="EN56" i="8"/>
  <c r="EM56" i="8"/>
  <c r="EL56" i="8"/>
  <c r="EK56" i="8"/>
  <c r="EJ56" i="8"/>
  <c r="EI56" i="8"/>
  <c r="EH56" i="8"/>
  <c r="EG56" i="8"/>
  <c r="EF56" i="8"/>
  <c r="EE56" i="8"/>
  <c r="ED56" i="8"/>
  <c r="EC56" i="8"/>
  <c r="EB56" i="8"/>
  <c r="EA56" i="8"/>
  <c r="DZ56" i="8"/>
  <c r="DY56" i="8"/>
  <c r="DX56" i="8"/>
  <c r="DW56" i="8"/>
  <c r="DV56" i="8"/>
  <c r="DU56" i="8"/>
  <c r="DT56" i="8"/>
  <c r="DS56" i="8"/>
  <c r="DR56" i="8"/>
  <c r="DQ56" i="8"/>
  <c r="DP56" i="8"/>
  <c r="DO56" i="8"/>
  <c r="DM56" i="8"/>
  <c r="DH56" i="8"/>
  <c r="CR56" i="8"/>
  <c r="CM56" i="8"/>
  <c r="BZ56" i="8"/>
  <c r="Z56" i="8"/>
  <c r="M56" i="8"/>
  <c r="K56" i="8"/>
  <c r="FC55" i="8"/>
  <c r="FB55" i="8"/>
  <c r="FA55" i="8"/>
  <c r="EZ55" i="8"/>
  <c r="EY55" i="8"/>
  <c r="EX55" i="8"/>
  <c r="EW55" i="8"/>
  <c r="EV55" i="8"/>
  <c r="EU55" i="8"/>
  <c r="ET55" i="8"/>
  <c r="ES55" i="8"/>
  <c r="ER55" i="8"/>
  <c r="EQ55" i="8"/>
  <c r="EP55" i="8"/>
  <c r="EO55" i="8"/>
  <c r="EN55" i="8"/>
  <c r="EM55" i="8"/>
  <c r="EL55" i="8"/>
  <c r="EK55" i="8"/>
  <c r="EJ55" i="8"/>
  <c r="EI55" i="8"/>
  <c r="EH55" i="8"/>
  <c r="EG55" i="8"/>
  <c r="EF55" i="8"/>
  <c r="EE55" i="8"/>
  <c r="ED55" i="8"/>
  <c r="EC55" i="8"/>
  <c r="EB55" i="8"/>
  <c r="EA55" i="8"/>
  <c r="DZ55" i="8"/>
  <c r="DY55" i="8"/>
  <c r="DX55" i="8"/>
  <c r="DW55" i="8"/>
  <c r="DV55" i="8"/>
  <c r="DU55" i="8"/>
  <c r="DT55" i="8"/>
  <c r="DS55" i="8"/>
  <c r="DR55" i="8"/>
  <c r="DQ55" i="8"/>
  <c r="DP55" i="8"/>
  <c r="DO55" i="8"/>
  <c r="DM55" i="8"/>
  <c r="DH55" i="8"/>
  <c r="CR55" i="8"/>
  <c r="CM55" i="8"/>
  <c r="BZ55" i="8"/>
  <c r="Z55" i="8"/>
  <c r="M55" i="8"/>
  <c r="K55" i="8"/>
  <c r="FC54" i="8"/>
  <c r="FB54" i="8"/>
  <c r="FA54" i="8"/>
  <c r="EZ54" i="8"/>
  <c r="EY54" i="8"/>
  <c r="EX54" i="8"/>
  <c r="EW54" i="8"/>
  <c r="EV54" i="8"/>
  <c r="EU54" i="8"/>
  <c r="ET54" i="8"/>
  <c r="ES54" i="8"/>
  <c r="ER54" i="8"/>
  <c r="EQ54" i="8"/>
  <c r="EP54" i="8"/>
  <c r="EO54" i="8"/>
  <c r="EN54" i="8"/>
  <c r="EM54" i="8"/>
  <c r="EL54" i="8"/>
  <c r="EK54" i="8"/>
  <c r="EJ54" i="8"/>
  <c r="EI54" i="8"/>
  <c r="EH54" i="8"/>
  <c r="EG54" i="8"/>
  <c r="EF54" i="8"/>
  <c r="EE54" i="8"/>
  <c r="ED54" i="8"/>
  <c r="EC54" i="8"/>
  <c r="EB54" i="8"/>
  <c r="EA54" i="8"/>
  <c r="DZ54" i="8"/>
  <c r="DY54" i="8"/>
  <c r="DX54" i="8"/>
  <c r="DW54" i="8"/>
  <c r="DV54" i="8"/>
  <c r="DU54" i="8"/>
  <c r="DT54" i="8"/>
  <c r="DS54" i="8"/>
  <c r="DR54" i="8"/>
  <c r="DQ54" i="8"/>
  <c r="DP54" i="8"/>
  <c r="DO54" i="8"/>
  <c r="DN54" i="8"/>
  <c r="DL54" i="8"/>
  <c r="DJ54" i="8"/>
  <c r="DH54" i="8"/>
  <c r="DE54" i="8"/>
  <c r="CM54" i="8"/>
  <c r="BW54" i="8"/>
  <c r="BV54" i="8"/>
  <c r="BS54" i="8"/>
  <c r="BQ54" i="8"/>
  <c r="BO54" i="8"/>
  <c r="BE54" i="8"/>
  <c r="AZ54" i="8"/>
  <c r="AY54" i="8"/>
  <c r="AX54" i="8"/>
  <c r="AW54" i="8"/>
  <c r="AV54" i="8"/>
  <c r="AU54" i="8"/>
  <c r="AT54" i="8"/>
  <c r="AS54" i="8"/>
  <c r="Y54" i="8"/>
  <c r="M54" i="8"/>
  <c r="L54" i="8"/>
  <c r="E54" i="8"/>
  <c r="FC53" i="8"/>
  <c r="FB53" i="8"/>
  <c r="FA53" i="8"/>
  <c r="EZ53" i="8"/>
  <c r="EY53" i="8"/>
  <c r="EX53" i="8"/>
  <c r="EW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L53" i="8"/>
  <c r="DJ53" i="8"/>
  <c r="DH53" i="8"/>
  <c r="DE53" i="8"/>
  <c r="CM53" i="8"/>
  <c r="BW53" i="8"/>
  <c r="BV53" i="8"/>
  <c r="BS53" i="8"/>
  <c r="BQ53" i="8"/>
  <c r="BO53" i="8"/>
  <c r="BE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Y53" i="8"/>
  <c r="L53" i="8"/>
  <c r="E53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L52" i="8"/>
  <c r="DJ52" i="8"/>
  <c r="DH52" i="8"/>
  <c r="DE52" i="8"/>
  <c r="CM52" i="8"/>
  <c r="BW52" i="8"/>
  <c r="BV52" i="8"/>
  <c r="BS52" i="8"/>
  <c r="BQ52" i="8"/>
  <c r="BO52" i="8"/>
  <c r="BE52" i="8"/>
  <c r="AZ52" i="8"/>
  <c r="AY52" i="8"/>
  <c r="AX52" i="8"/>
  <c r="AW52" i="8"/>
  <c r="AV52" i="8"/>
  <c r="AU52" i="8"/>
  <c r="AT52" i="8"/>
  <c r="AS52" i="8"/>
  <c r="AR52" i="8"/>
  <c r="Y52" i="8"/>
  <c r="L52" i="8"/>
  <c r="E52" i="8"/>
  <c r="FC51" i="8"/>
  <c r="EO51" i="8"/>
  <c r="EH51" i="8"/>
  <c r="DU51" i="8"/>
  <c r="DQ51" i="8"/>
  <c r="DN51" i="8"/>
  <c r="DL51" i="8"/>
  <c r="DJ51" i="8"/>
  <c r="DH51" i="8"/>
  <c r="DE51" i="8"/>
  <c r="CM51" i="8"/>
  <c r="BW51" i="8"/>
  <c r="BV51" i="8"/>
  <c r="BS51" i="8"/>
  <c r="BQ51" i="8"/>
  <c r="BO51" i="8"/>
  <c r="BE51" i="8"/>
  <c r="Y51" i="8"/>
  <c r="L51" i="8"/>
  <c r="E51" i="8"/>
  <c r="FC50" i="8"/>
  <c r="FB50" i="8"/>
  <c r="FA50" i="8"/>
  <c r="EZ50" i="8"/>
  <c r="EY50" i="8"/>
  <c r="EX50" i="8"/>
  <c r="EW50" i="8"/>
  <c r="EV50" i="8"/>
  <c r="EU50" i="8"/>
  <c r="ET50" i="8"/>
  <c r="ES50" i="8"/>
  <c r="ER50" i="8"/>
  <c r="EQ50" i="8"/>
  <c r="EP50" i="8"/>
  <c r="EO50" i="8"/>
  <c r="EN50" i="8"/>
  <c r="EM50" i="8"/>
  <c r="EL50" i="8"/>
  <c r="EK50" i="8"/>
  <c r="EJ50" i="8"/>
  <c r="EI50" i="8"/>
  <c r="EH50" i="8"/>
  <c r="EG50" i="8"/>
  <c r="EF50" i="8"/>
  <c r="EE50" i="8"/>
  <c r="ED50" i="8"/>
  <c r="EC50" i="8"/>
  <c r="EB50" i="8"/>
  <c r="EA50" i="8"/>
  <c r="DZ50" i="8"/>
  <c r="DY50" i="8"/>
  <c r="DX50" i="8"/>
  <c r="DW50" i="8"/>
  <c r="DV50" i="8"/>
  <c r="DU50" i="8"/>
  <c r="DT50" i="8"/>
  <c r="DS50" i="8"/>
  <c r="DR50" i="8"/>
  <c r="DQ50" i="8"/>
  <c r="DP50" i="8"/>
  <c r="DO50" i="8"/>
  <c r="DN50" i="8"/>
  <c r="DL50" i="8"/>
  <c r="DJ50" i="8"/>
  <c r="DH50" i="8"/>
  <c r="DE50" i="8"/>
  <c r="CM50" i="8"/>
  <c r="BW50" i="8"/>
  <c r="BV50" i="8"/>
  <c r="BS50" i="8"/>
  <c r="BQ50" i="8"/>
  <c r="BO50" i="8"/>
  <c r="BE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FC49" i="8"/>
  <c r="FB49" i="8"/>
  <c r="FA49" i="8"/>
  <c r="EZ49" i="8"/>
  <c r="EY49" i="8"/>
  <c r="EX49" i="8"/>
  <c r="EW49" i="8"/>
  <c r="EV49" i="8"/>
  <c r="EU49" i="8"/>
  <c r="ET49" i="8"/>
  <c r="ES49" i="8"/>
  <c r="ER49" i="8"/>
  <c r="EQ49" i="8"/>
  <c r="EP49" i="8"/>
  <c r="EO49" i="8"/>
  <c r="EN49" i="8"/>
  <c r="EM49" i="8"/>
  <c r="EL49" i="8"/>
  <c r="EK49" i="8"/>
  <c r="EJ49" i="8"/>
  <c r="EI49" i="8"/>
  <c r="EH49" i="8"/>
  <c r="EG49" i="8"/>
  <c r="EF49" i="8"/>
  <c r="EE49" i="8"/>
  <c r="ED49" i="8"/>
  <c r="EC49" i="8"/>
  <c r="EB49" i="8"/>
  <c r="EA49" i="8"/>
  <c r="DZ49" i="8"/>
  <c r="DY49" i="8"/>
  <c r="DX49" i="8"/>
  <c r="DW49" i="8"/>
  <c r="DV49" i="8"/>
  <c r="DU49" i="8"/>
  <c r="DT49" i="8"/>
  <c r="DS49" i="8"/>
  <c r="DR49" i="8"/>
  <c r="DQ49" i="8"/>
  <c r="DP49" i="8"/>
  <c r="DO49" i="8"/>
  <c r="DM49" i="8"/>
  <c r="DL49" i="8"/>
  <c r="DK49" i="8"/>
  <c r="DJ49" i="8"/>
  <c r="DF49" i="8"/>
  <c r="CM49" i="8"/>
  <c r="CJ49" i="8"/>
  <c r="CB49" i="8"/>
  <c r="BS49" i="8"/>
  <c r="AW49" i="8"/>
  <c r="AV49" i="8"/>
  <c r="L49" i="8"/>
  <c r="K49" i="8"/>
  <c r="F49" i="8"/>
  <c r="E49" i="8"/>
  <c r="FC48" i="8"/>
  <c r="FB48" i="8"/>
  <c r="FA48" i="8"/>
  <c r="EZ48" i="8"/>
  <c r="EY48" i="8"/>
  <c r="EX48" i="8"/>
  <c r="EW48" i="8"/>
  <c r="EV48" i="8"/>
  <c r="EU48" i="8"/>
  <c r="ET48" i="8"/>
  <c r="ES48" i="8"/>
  <c r="ER48" i="8"/>
  <c r="EQ48" i="8"/>
  <c r="EP48" i="8"/>
  <c r="EO48" i="8"/>
  <c r="EN48" i="8"/>
  <c r="EM48" i="8"/>
  <c r="EL48" i="8"/>
  <c r="EK48" i="8"/>
  <c r="EJ48" i="8"/>
  <c r="EI48" i="8"/>
  <c r="EH48" i="8"/>
  <c r="EG48" i="8"/>
  <c r="EF48" i="8"/>
  <c r="EE48" i="8"/>
  <c r="ED48" i="8"/>
  <c r="EC48" i="8"/>
  <c r="EB48" i="8"/>
  <c r="EA48" i="8"/>
  <c r="DZ48" i="8"/>
  <c r="DY48" i="8"/>
  <c r="DX48" i="8"/>
  <c r="DW48" i="8"/>
  <c r="DV48" i="8"/>
  <c r="DU48" i="8"/>
  <c r="DT48" i="8"/>
  <c r="DS48" i="8"/>
  <c r="DR48" i="8"/>
  <c r="DQ48" i="8"/>
  <c r="DP48" i="8"/>
  <c r="DO48" i="8"/>
  <c r="DM48" i="8"/>
  <c r="DL48" i="8"/>
  <c r="DK48" i="8"/>
  <c r="DJ48" i="8"/>
  <c r="DF48" i="8"/>
  <c r="CM48" i="8"/>
  <c r="CJ48" i="8"/>
  <c r="CB48" i="8"/>
  <c r="BS48" i="8"/>
  <c r="AW48" i="8"/>
  <c r="AV48" i="8"/>
  <c r="L48" i="8"/>
  <c r="K48" i="8"/>
  <c r="F48" i="8"/>
  <c r="E48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M47" i="8"/>
  <c r="DK47" i="8"/>
  <c r="DJ47" i="8"/>
  <c r="AD47" i="8"/>
  <c r="AC47" i="8"/>
  <c r="AB47" i="8"/>
  <c r="M47" i="8"/>
  <c r="L47" i="8"/>
  <c r="I47" i="8"/>
  <c r="F47" i="8"/>
  <c r="E47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M46" i="8"/>
  <c r="DK46" i="8"/>
  <c r="DJ46" i="8"/>
  <c r="AD46" i="8"/>
  <c r="AC46" i="8"/>
  <c r="AB46" i="8"/>
  <c r="M46" i="8"/>
  <c r="L46" i="8"/>
  <c r="I46" i="8"/>
  <c r="F46" i="8"/>
  <c r="E46" i="8"/>
  <c r="FC45" i="8"/>
  <c r="FB45" i="8"/>
  <c r="FA45" i="8"/>
  <c r="EZ45" i="8"/>
  <c r="EY45" i="8"/>
  <c r="EX45" i="8"/>
  <c r="EW45" i="8"/>
  <c r="EV45" i="8"/>
  <c r="EU45" i="8"/>
  <c r="ET45" i="8"/>
  <c r="ES45" i="8"/>
  <c r="ER45" i="8"/>
  <c r="EQ45" i="8"/>
  <c r="EP45" i="8"/>
  <c r="EO45" i="8"/>
  <c r="EN45" i="8"/>
  <c r="EM45" i="8"/>
  <c r="EL45" i="8"/>
  <c r="EK45" i="8"/>
  <c r="EJ45" i="8"/>
  <c r="EI45" i="8"/>
  <c r="EH45" i="8"/>
  <c r="EG45" i="8"/>
  <c r="EF45" i="8"/>
  <c r="EE45" i="8"/>
  <c r="ED45" i="8"/>
  <c r="EC45" i="8"/>
  <c r="EB45" i="8"/>
  <c r="EA45" i="8"/>
  <c r="DZ45" i="8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H45" i="8"/>
  <c r="DF45" i="8"/>
  <c r="CT45" i="8"/>
  <c r="CM45" i="8"/>
  <c r="CL45" i="8"/>
  <c r="BZ45" i="8"/>
  <c r="BW45" i="8"/>
  <c r="BV45" i="8"/>
  <c r="BR45" i="8"/>
  <c r="BQ45" i="8"/>
  <c r="AZ45" i="8"/>
  <c r="AY45" i="8"/>
  <c r="AX45" i="8"/>
  <c r="AU45" i="8"/>
  <c r="AT45" i="8"/>
  <c r="AR45" i="8"/>
  <c r="Z45" i="8"/>
  <c r="Y45" i="8"/>
  <c r="L45" i="8"/>
  <c r="FC44" i="8"/>
  <c r="FB44" i="8"/>
  <c r="FA44" i="8"/>
  <c r="EZ44" i="8"/>
  <c r="EY44" i="8"/>
  <c r="EX44" i="8"/>
  <c r="EW44" i="8"/>
  <c r="EV44" i="8"/>
  <c r="EU44" i="8"/>
  <c r="ET44" i="8"/>
  <c r="ES44" i="8"/>
  <c r="ER44" i="8"/>
  <c r="EQ44" i="8"/>
  <c r="EP44" i="8"/>
  <c r="EO44" i="8"/>
  <c r="EN44" i="8"/>
  <c r="EM44" i="8"/>
  <c r="EL44" i="8"/>
  <c r="EK44" i="8"/>
  <c r="EJ44" i="8"/>
  <c r="EI44" i="8"/>
  <c r="EH44" i="8"/>
  <c r="EG44" i="8"/>
  <c r="EF44" i="8"/>
  <c r="EE44" i="8"/>
  <c r="ED44" i="8"/>
  <c r="EC44" i="8"/>
  <c r="EB44" i="8"/>
  <c r="EA44" i="8"/>
  <c r="DZ44" i="8"/>
  <c r="DY44" i="8"/>
  <c r="DX44" i="8"/>
  <c r="DW44" i="8"/>
  <c r="DV44" i="8"/>
  <c r="DU44" i="8"/>
  <c r="DT44" i="8"/>
  <c r="DS44" i="8"/>
  <c r="DR44" i="8"/>
  <c r="DQ44" i="8"/>
  <c r="DP44" i="8"/>
  <c r="DO44" i="8"/>
  <c r="DN44" i="8"/>
  <c r="DM44" i="8"/>
  <c r="DH44" i="8"/>
  <c r="DF44" i="8"/>
  <c r="CT44" i="8"/>
  <c r="CM44" i="8"/>
  <c r="CL44" i="8"/>
  <c r="BZ44" i="8"/>
  <c r="BW44" i="8"/>
  <c r="BV44" i="8"/>
  <c r="BR44" i="8"/>
  <c r="BQ44" i="8"/>
  <c r="AZ44" i="8"/>
  <c r="AY44" i="8"/>
  <c r="AX44" i="8"/>
  <c r="AU44" i="8"/>
  <c r="AT44" i="8"/>
  <c r="AR44" i="8"/>
  <c r="Z44" i="8"/>
  <c r="Y44" i="8"/>
  <c r="L44" i="8"/>
  <c r="FC43" i="8"/>
  <c r="FB43" i="8"/>
  <c r="FA43" i="8"/>
  <c r="EZ43" i="8"/>
  <c r="EY43" i="8"/>
  <c r="EX43" i="8"/>
  <c r="EW43" i="8"/>
  <c r="EV43" i="8"/>
  <c r="EU43" i="8"/>
  <c r="ET43" i="8"/>
  <c r="ES43" i="8"/>
  <c r="ER43" i="8"/>
  <c r="EQ43" i="8"/>
  <c r="EP43" i="8"/>
  <c r="EO43" i="8"/>
  <c r="EN43" i="8"/>
  <c r="EM43" i="8"/>
  <c r="EL43" i="8"/>
  <c r="EK43" i="8"/>
  <c r="EJ43" i="8"/>
  <c r="EI43" i="8"/>
  <c r="EH43" i="8"/>
  <c r="EG43" i="8"/>
  <c r="EF43" i="8"/>
  <c r="EE43" i="8"/>
  <c r="ED43" i="8"/>
  <c r="EC43" i="8"/>
  <c r="EB43" i="8"/>
  <c r="EA43" i="8"/>
  <c r="DZ43" i="8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H43" i="8"/>
  <c r="DF43" i="8"/>
  <c r="CT43" i="8"/>
  <c r="CM43" i="8"/>
  <c r="CL43" i="8"/>
  <c r="BZ43" i="8"/>
  <c r="BY43" i="8"/>
  <c r="BX43" i="8"/>
  <c r="BW43" i="8"/>
  <c r="BV43" i="8"/>
  <c r="BU43" i="8"/>
  <c r="BT43" i="8"/>
  <c r="BS43" i="8"/>
  <c r="BR43" i="8"/>
  <c r="BQ43" i="8"/>
  <c r="BN43" i="8"/>
  <c r="BM43" i="8"/>
  <c r="BL43" i="8"/>
  <c r="BK43" i="8"/>
  <c r="BJ43" i="8"/>
  <c r="BI43" i="8"/>
  <c r="BH43" i="8"/>
  <c r="AZ43" i="8"/>
  <c r="AY43" i="8"/>
  <c r="AX43" i="8"/>
  <c r="AU43" i="8"/>
  <c r="AT43" i="8"/>
  <c r="AR43" i="8"/>
  <c r="Z43" i="8"/>
  <c r="Y43" i="8"/>
  <c r="W43" i="8"/>
  <c r="V43" i="8"/>
  <c r="U43" i="8"/>
  <c r="T43" i="8"/>
  <c r="S43" i="8"/>
  <c r="L43" i="8"/>
  <c r="K43" i="8"/>
  <c r="J43" i="8"/>
  <c r="I43" i="8"/>
  <c r="H43" i="8"/>
  <c r="G43" i="8"/>
  <c r="F43" i="8"/>
  <c r="E43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H42" i="8"/>
  <c r="DF42" i="8"/>
  <c r="CT42" i="8"/>
  <c r="CM42" i="8"/>
  <c r="CL42" i="8"/>
  <c r="BZ42" i="8"/>
  <c r="BW42" i="8"/>
  <c r="BV42" i="8"/>
  <c r="BR42" i="8"/>
  <c r="BQ42" i="8"/>
  <c r="AZ42" i="8"/>
  <c r="AY42" i="8"/>
  <c r="AX42" i="8"/>
  <c r="AU42" i="8"/>
  <c r="AT42" i="8"/>
  <c r="AR42" i="8"/>
  <c r="Z42" i="8"/>
  <c r="Y42" i="8"/>
  <c r="M42" i="8"/>
  <c r="L42" i="8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H41" i="8"/>
  <c r="DF41" i="8"/>
  <c r="CT41" i="8"/>
  <c r="CM41" i="8"/>
  <c r="CL41" i="8"/>
  <c r="BZ41" i="8"/>
  <c r="BW41" i="8"/>
  <c r="BV41" i="8"/>
  <c r="BR41" i="8"/>
  <c r="BQ41" i="8"/>
  <c r="AZ41" i="8"/>
  <c r="AY41" i="8"/>
  <c r="AX41" i="8"/>
  <c r="AU41" i="8"/>
  <c r="AT41" i="8"/>
  <c r="AR41" i="8"/>
  <c r="Z41" i="8"/>
  <c r="Y41" i="8"/>
  <c r="M41" i="8"/>
  <c r="L41" i="8"/>
  <c r="FC40" i="8"/>
  <c r="FB40" i="8"/>
  <c r="FA40" i="8"/>
  <c r="EZ40" i="8"/>
  <c r="EY40" i="8"/>
  <c r="EX40" i="8"/>
  <c r="EW40" i="8"/>
  <c r="EV40" i="8"/>
  <c r="EU40" i="8"/>
  <c r="ET40" i="8"/>
  <c r="ES40" i="8"/>
  <c r="ER40" i="8"/>
  <c r="EQ40" i="8"/>
  <c r="EP40" i="8"/>
  <c r="EO40" i="8"/>
  <c r="EN40" i="8"/>
  <c r="EM40" i="8"/>
  <c r="EL40" i="8"/>
  <c r="EK40" i="8"/>
  <c r="EJ40" i="8"/>
  <c r="EI40" i="8"/>
  <c r="EH40" i="8"/>
  <c r="EG40" i="8"/>
  <c r="EF40" i="8"/>
  <c r="EE40" i="8"/>
  <c r="ED40" i="8"/>
  <c r="EC40" i="8"/>
  <c r="EB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H40" i="8"/>
  <c r="DF40" i="8"/>
  <c r="CT40" i="8"/>
  <c r="CM40" i="8"/>
  <c r="CL40" i="8"/>
  <c r="BZ40" i="8"/>
  <c r="BW40" i="8"/>
  <c r="BV40" i="8"/>
  <c r="BR40" i="8"/>
  <c r="BQ40" i="8"/>
  <c r="AZ40" i="8"/>
  <c r="AY40" i="8"/>
  <c r="AX40" i="8"/>
  <c r="AU40" i="8"/>
  <c r="AT40" i="8"/>
  <c r="AR40" i="8"/>
  <c r="Z40" i="8"/>
  <c r="Y40" i="8"/>
  <c r="M40" i="8"/>
  <c r="L40" i="8"/>
  <c r="FC39" i="8"/>
  <c r="FB39" i="8"/>
  <c r="FA39" i="8"/>
  <c r="EZ39" i="8"/>
  <c r="EY39" i="8"/>
  <c r="EX39" i="8"/>
  <c r="EW39" i="8"/>
  <c r="EV39" i="8"/>
  <c r="EU39" i="8"/>
  <c r="ET39" i="8"/>
  <c r="ES39" i="8"/>
  <c r="ER39" i="8"/>
  <c r="EQ39" i="8"/>
  <c r="EP39" i="8"/>
  <c r="EO39" i="8"/>
  <c r="EN39" i="8"/>
  <c r="EM39" i="8"/>
  <c r="EL39" i="8"/>
  <c r="EK39" i="8"/>
  <c r="EJ39" i="8"/>
  <c r="EI39" i="8"/>
  <c r="EH39" i="8"/>
  <c r="EG39" i="8"/>
  <c r="EF39" i="8"/>
  <c r="EE39" i="8"/>
  <c r="ED39" i="8"/>
  <c r="EC39" i="8"/>
  <c r="EB39" i="8"/>
  <c r="EA39" i="8"/>
  <c r="DZ39" i="8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H39" i="8"/>
  <c r="DF39" i="8"/>
  <c r="CT39" i="8"/>
  <c r="CM39" i="8"/>
  <c r="CL39" i="8"/>
  <c r="BZ39" i="8"/>
  <c r="BW39" i="8"/>
  <c r="BV39" i="8"/>
  <c r="BR39" i="8"/>
  <c r="BQ39" i="8"/>
  <c r="AZ39" i="8"/>
  <c r="AY39" i="8"/>
  <c r="AX39" i="8"/>
  <c r="AU39" i="8"/>
  <c r="AT39" i="8"/>
  <c r="AR39" i="8"/>
  <c r="Z39" i="8"/>
  <c r="Y39" i="8"/>
  <c r="L39" i="8"/>
  <c r="FC38" i="8"/>
  <c r="FB38" i="8"/>
  <c r="FA38" i="8"/>
  <c r="EZ38" i="8"/>
  <c r="EY38" i="8"/>
  <c r="EX38" i="8"/>
  <c r="EW38" i="8"/>
  <c r="EV38" i="8"/>
  <c r="EU38" i="8"/>
  <c r="ET38" i="8"/>
  <c r="ES38" i="8"/>
  <c r="ER38" i="8"/>
  <c r="EQ38" i="8"/>
  <c r="EP38" i="8"/>
  <c r="EO38" i="8"/>
  <c r="EN38" i="8"/>
  <c r="EM38" i="8"/>
  <c r="EL38" i="8"/>
  <c r="EK38" i="8"/>
  <c r="EJ38" i="8"/>
  <c r="EI38" i="8"/>
  <c r="EH38" i="8"/>
  <c r="EG38" i="8"/>
  <c r="EF38" i="8"/>
  <c r="EE38" i="8"/>
  <c r="ED38" i="8"/>
  <c r="EC38" i="8"/>
  <c r="EB38" i="8"/>
  <c r="EA38" i="8"/>
  <c r="DZ38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H38" i="8"/>
  <c r="DF38" i="8"/>
  <c r="CT38" i="8"/>
  <c r="CM38" i="8"/>
  <c r="CL38" i="8"/>
  <c r="BZ38" i="8"/>
  <c r="BW38" i="8"/>
  <c r="BV38" i="8"/>
  <c r="BR38" i="8"/>
  <c r="BQ38" i="8"/>
  <c r="AZ38" i="8"/>
  <c r="AY38" i="8"/>
  <c r="AX38" i="8"/>
  <c r="AU38" i="8"/>
  <c r="AT38" i="8"/>
  <c r="AR38" i="8"/>
  <c r="Z38" i="8"/>
  <c r="Y38" i="8"/>
  <c r="L38" i="8"/>
  <c r="G38" i="8"/>
  <c r="F38" i="8"/>
  <c r="E38" i="8"/>
  <c r="FC37" i="8"/>
  <c r="FB37" i="8"/>
  <c r="FA37" i="8"/>
  <c r="EZ37" i="8"/>
  <c r="EY37" i="8"/>
  <c r="EX37" i="8"/>
  <c r="EW37" i="8"/>
  <c r="EV37" i="8"/>
  <c r="EU37" i="8"/>
  <c r="ET37" i="8"/>
  <c r="ES37" i="8"/>
  <c r="ER37" i="8"/>
  <c r="EQ37" i="8"/>
  <c r="EP37" i="8"/>
  <c r="EO37" i="8"/>
  <c r="EN37" i="8"/>
  <c r="EM37" i="8"/>
  <c r="EL37" i="8"/>
  <c r="EK37" i="8"/>
  <c r="EJ37" i="8"/>
  <c r="EI37" i="8"/>
  <c r="EH37" i="8"/>
  <c r="EG37" i="8"/>
  <c r="EF37" i="8"/>
  <c r="EE37" i="8"/>
  <c r="ED37" i="8"/>
  <c r="EC37" i="8"/>
  <c r="EB37" i="8"/>
  <c r="EA37" i="8"/>
  <c r="DZ37" i="8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H37" i="8"/>
  <c r="DF37" i="8"/>
  <c r="CT37" i="8"/>
  <c r="CM37" i="8"/>
  <c r="CL37" i="8"/>
  <c r="BZ37" i="8"/>
  <c r="BW37" i="8"/>
  <c r="BV37" i="8"/>
  <c r="BR37" i="8"/>
  <c r="BQ37" i="8"/>
  <c r="AZ37" i="8"/>
  <c r="AY37" i="8"/>
  <c r="AX37" i="8"/>
  <c r="AU37" i="8"/>
  <c r="AT37" i="8"/>
  <c r="AR37" i="8"/>
  <c r="Z37" i="8"/>
  <c r="Y37" i="8"/>
  <c r="L37" i="8"/>
  <c r="G37" i="8"/>
  <c r="F37" i="8"/>
  <c r="E37" i="8"/>
  <c r="FC36" i="8"/>
  <c r="FB36" i="8"/>
  <c r="FA36" i="8"/>
  <c r="EZ36" i="8"/>
  <c r="EY36" i="8"/>
  <c r="EX36" i="8"/>
  <c r="EW36" i="8"/>
  <c r="EV36" i="8"/>
  <c r="EU36" i="8"/>
  <c r="ET36" i="8"/>
  <c r="ES36" i="8"/>
  <c r="ER36" i="8"/>
  <c r="EQ36" i="8"/>
  <c r="EP36" i="8"/>
  <c r="EO36" i="8"/>
  <c r="EN36" i="8"/>
  <c r="EM36" i="8"/>
  <c r="EL36" i="8"/>
  <c r="EK36" i="8"/>
  <c r="EJ36" i="8"/>
  <c r="EI36" i="8"/>
  <c r="EH36" i="8"/>
  <c r="EG36" i="8"/>
  <c r="EF36" i="8"/>
  <c r="EE36" i="8"/>
  <c r="ED36" i="8"/>
  <c r="EC36" i="8"/>
  <c r="EB36" i="8"/>
  <c r="EA36" i="8"/>
  <c r="DZ36" i="8"/>
  <c r="DY36" i="8"/>
  <c r="DX36" i="8"/>
  <c r="DW36" i="8"/>
  <c r="DV36" i="8"/>
  <c r="DU36" i="8"/>
  <c r="DT36" i="8"/>
  <c r="DS36" i="8"/>
  <c r="DR36" i="8"/>
  <c r="DQ36" i="8"/>
  <c r="DP36" i="8"/>
  <c r="DO36" i="8"/>
  <c r="DN36" i="8"/>
  <c r="DM36" i="8"/>
  <c r="DH36" i="8"/>
  <c r="DF36" i="8"/>
  <c r="CT36" i="8"/>
  <c r="CM36" i="8"/>
  <c r="CL36" i="8"/>
  <c r="BZ36" i="8"/>
  <c r="BW36" i="8"/>
  <c r="BV36" i="8"/>
  <c r="BR36" i="8"/>
  <c r="BQ36" i="8"/>
  <c r="AZ36" i="8"/>
  <c r="AY36" i="8"/>
  <c r="AX36" i="8"/>
  <c r="AU36" i="8"/>
  <c r="AT36" i="8"/>
  <c r="AR36" i="8"/>
  <c r="Z36" i="8"/>
  <c r="Y36" i="8"/>
  <c r="L36" i="8"/>
  <c r="G36" i="8"/>
  <c r="F36" i="8"/>
  <c r="E36" i="8"/>
  <c r="FC35" i="8"/>
  <c r="FB35" i="8"/>
  <c r="FA35" i="8"/>
  <c r="EZ35" i="8"/>
  <c r="EY35" i="8"/>
  <c r="EX35" i="8"/>
  <c r="EW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H35" i="8"/>
  <c r="DF35" i="8"/>
  <c r="CT35" i="8"/>
  <c r="CM35" i="8"/>
  <c r="CL35" i="8"/>
  <c r="BZ35" i="8"/>
  <c r="BW35" i="8"/>
  <c r="BV35" i="8"/>
  <c r="BR35" i="8"/>
  <c r="BQ35" i="8"/>
  <c r="AZ35" i="8"/>
  <c r="AY35" i="8"/>
  <c r="AX35" i="8"/>
  <c r="AU35" i="8"/>
  <c r="AT35" i="8"/>
  <c r="AR35" i="8"/>
  <c r="Z35" i="8"/>
  <c r="Y35" i="8"/>
  <c r="M35" i="8"/>
  <c r="L35" i="8"/>
  <c r="G35" i="8"/>
  <c r="F35" i="8"/>
  <c r="E35" i="8"/>
  <c r="FC34" i="8"/>
  <c r="FB34" i="8"/>
  <c r="FA34" i="8"/>
  <c r="EZ34" i="8"/>
  <c r="EY34" i="8"/>
  <c r="EX34" i="8"/>
  <c r="EW34" i="8"/>
  <c r="EV34" i="8"/>
  <c r="EU34" i="8"/>
  <c r="ET34" i="8"/>
  <c r="ES34" i="8"/>
  <c r="ER34" i="8"/>
  <c r="EQ34" i="8"/>
  <c r="EP34" i="8"/>
  <c r="EO34" i="8"/>
  <c r="EN34" i="8"/>
  <c r="EM34" i="8"/>
  <c r="EL34" i="8"/>
  <c r="EK34" i="8"/>
  <c r="EJ34" i="8"/>
  <c r="EI34" i="8"/>
  <c r="EH34" i="8"/>
  <c r="EG34" i="8"/>
  <c r="EF34" i="8"/>
  <c r="EE34" i="8"/>
  <c r="ED34" i="8"/>
  <c r="EC34" i="8"/>
  <c r="EB34" i="8"/>
  <c r="EA34" i="8"/>
  <c r="DZ34" i="8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H34" i="8"/>
  <c r="DF34" i="8"/>
  <c r="CT34" i="8"/>
  <c r="CM34" i="8"/>
  <c r="CL34" i="8"/>
  <c r="BZ34" i="8"/>
  <c r="BW34" i="8"/>
  <c r="BV34" i="8"/>
  <c r="BR34" i="8"/>
  <c r="BQ34" i="8"/>
  <c r="AZ34" i="8"/>
  <c r="AY34" i="8"/>
  <c r="AX34" i="8"/>
  <c r="AU34" i="8"/>
  <c r="AT34" i="8"/>
  <c r="AR34" i="8"/>
  <c r="Z34" i="8"/>
  <c r="Y34" i="8"/>
  <c r="M34" i="8"/>
  <c r="L34" i="8"/>
  <c r="G34" i="8"/>
  <c r="F34" i="8"/>
  <c r="E34" i="8"/>
  <c r="FC33" i="8"/>
  <c r="FB33" i="8"/>
  <c r="FA33" i="8"/>
  <c r="EZ33" i="8"/>
  <c r="EY33" i="8"/>
  <c r="EX33" i="8"/>
  <c r="EW33" i="8"/>
  <c r="EV33" i="8"/>
  <c r="EU33" i="8"/>
  <c r="ET33" i="8"/>
  <c r="ES33" i="8"/>
  <c r="ER33" i="8"/>
  <c r="EQ33" i="8"/>
  <c r="EP33" i="8"/>
  <c r="EO33" i="8"/>
  <c r="EN33" i="8"/>
  <c r="EM33" i="8"/>
  <c r="EL33" i="8"/>
  <c r="EK33" i="8"/>
  <c r="EJ33" i="8"/>
  <c r="EI33" i="8"/>
  <c r="EH33" i="8"/>
  <c r="EG33" i="8"/>
  <c r="EF33" i="8"/>
  <c r="EE33" i="8"/>
  <c r="ED33" i="8"/>
  <c r="EC33" i="8"/>
  <c r="EB33" i="8"/>
  <c r="EA33" i="8"/>
  <c r="DZ33" i="8"/>
  <c r="DY33" i="8"/>
  <c r="DX33" i="8"/>
  <c r="DW33" i="8"/>
  <c r="DV33" i="8"/>
  <c r="DU33" i="8"/>
  <c r="DT33" i="8"/>
  <c r="DS33" i="8"/>
  <c r="DR33" i="8"/>
  <c r="DQ33" i="8"/>
  <c r="DP33" i="8"/>
  <c r="DO33" i="8"/>
  <c r="DN33" i="8"/>
  <c r="DM33" i="8"/>
  <c r="DH33" i="8"/>
  <c r="DF33" i="8"/>
  <c r="CT33" i="8"/>
  <c r="CM33" i="8"/>
  <c r="CL33" i="8"/>
  <c r="BZ33" i="8"/>
  <c r="BW33" i="8"/>
  <c r="BV33" i="8"/>
  <c r="BR33" i="8"/>
  <c r="BQ33" i="8"/>
  <c r="AZ33" i="8"/>
  <c r="AY33" i="8"/>
  <c r="AX33" i="8"/>
  <c r="AU33" i="8"/>
  <c r="AT33" i="8"/>
  <c r="AR33" i="8"/>
  <c r="Z33" i="8"/>
  <c r="Y33" i="8"/>
  <c r="L33" i="8"/>
  <c r="FC32" i="8"/>
  <c r="FB32" i="8"/>
  <c r="FA32" i="8"/>
  <c r="EZ32" i="8"/>
  <c r="EY32" i="8"/>
  <c r="EX32" i="8"/>
  <c r="EW32" i="8"/>
  <c r="EV32" i="8"/>
  <c r="EU32" i="8"/>
  <c r="ET32" i="8"/>
  <c r="ES32" i="8"/>
  <c r="ER32" i="8"/>
  <c r="EQ32" i="8"/>
  <c r="EP32" i="8"/>
  <c r="EO32" i="8"/>
  <c r="EN32" i="8"/>
  <c r="EM32" i="8"/>
  <c r="EL32" i="8"/>
  <c r="EK32" i="8"/>
  <c r="EJ32" i="8"/>
  <c r="EI32" i="8"/>
  <c r="EH32" i="8"/>
  <c r="EG32" i="8"/>
  <c r="EF32" i="8"/>
  <c r="EE32" i="8"/>
  <c r="ED32" i="8"/>
  <c r="EC32" i="8"/>
  <c r="EB32" i="8"/>
  <c r="EA32" i="8"/>
  <c r="DZ32" i="8"/>
  <c r="DY32" i="8"/>
  <c r="DX32" i="8"/>
  <c r="DW32" i="8"/>
  <c r="DV32" i="8"/>
  <c r="DU32" i="8"/>
  <c r="DT32" i="8"/>
  <c r="DS32" i="8"/>
  <c r="DR32" i="8"/>
  <c r="DQ32" i="8"/>
  <c r="DP32" i="8"/>
  <c r="DO32" i="8"/>
  <c r="DN32" i="8"/>
  <c r="DM32" i="8"/>
  <c r="DH32" i="8"/>
  <c r="DF32" i="8"/>
  <c r="CT32" i="8"/>
  <c r="CM32" i="8"/>
  <c r="CL32" i="8"/>
  <c r="BZ32" i="8"/>
  <c r="BW32" i="8"/>
  <c r="BV32" i="8"/>
  <c r="BR32" i="8"/>
  <c r="BQ32" i="8"/>
  <c r="AZ32" i="8"/>
  <c r="AY32" i="8"/>
  <c r="AX32" i="8"/>
  <c r="AU32" i="8"/>
  <c r="AT32" i="8"/>
  <c r="AR32" i="8"/>
  <c r="Z32" i="8"/>
  <c r="Y32" i="8"/>
  <c r="L32" i="8"/>
  <c r="FC31" i="8"/>
  <c r="FB31" i="8"/>
  <c r="FA31" i="8"/>
  <c r="EZ31" i="8"/>
  <c r="EY31" i="8"/>
  <c r="EX31" i="8"/>
  <c r="EW31" i="8"/>
  <c r="EV31" i="8"/>
  <c r="EU31" i="8"/>
  <c r="ET31" i="8"/>
  <c r="ES31" i="8"/>
  <c r="ER31" i="8"/>
  <c r="EQ31" i="8"/>
  <c r="EP31" i="8"/>
  <c r="EO31" i="8"/>
  <c r="EN31" i="8"/>
  <c r="EM31" i="8"/>
  <c r="EL31" i="8"/>
  <c r="EK31" i="8"/>
  <c r="EJ31" i="8"/>
  <c r="EI31" i="8"/>
  <c r="EH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H31" i="8"/>
  <c r="DF31" i="8"/>
  <c r="CT31" i="8"/>
  <c r="CM31" i="8"/>
  <c r="CL31" i="8"/>
  <c r="BZ31" i="8"/>
  <c r="BW31" i="8"/>
  <c r="BV31" i="8"/>
  <c r="BR31" i="8"/>
  <c r="BQ31" i="8"/>
  <c r="AZ31" i="8"/>
  <c r="AY31" i="8"/>
  <c r="AX31" i="8"/>
  <c r="AU31" i="8"/>
  <c r="AT31" i="8"/>
  <c r="AR31" i="8"/>
  <c r="Z31" i="8"/>
  <c r="Y31" i="8"/>
  <c r="L31" i="8"/>
  <c r="FC30" i="8"/>
  <c r="FB30" i="8"/>
  <c r="FA30" i="8"/>
  <c r="EZ30" i="8"/>
  <c r="EY30" i="8"/>
  <c r="EX30" i="8"/>
  <c r="EW30" i="8"/>
  <c r="EV30" i="8"/>
  <c r="EU30" i="8"/>
  <c r="ET30" i="8"/>
  <c r="ES30" i="8"/>
  <c r="ER30" i="8"/>
  <c r="EQ30" i="8"/>
  <c r="EP30" i="8"/>
  <c r="EO30" i="8"/>
  <c r="EN30" i="8"/>
  <c r="EM30" i="8"/>
  <c r="EL30" i="8"/>
  <c r="EK30" i="8"/>
  <c r="EJ30" i="8"/>
  <c r="EI30" i="8"/>
  <c r="EH30" i="8"/>
  <c r="EG30" i="8"/>
  <c r="EF30" i="8"/>
  <c r="EE30" i="8"/>
  <c r="ED30" i="8"/>
  <c r="EC30" i="8"/>
  <c r="EB30" i="8"/>
  <c r="EA30" i="8"/>
  <c r="DZ30" i="8"/>
  <c r="DY30" i="8"/>
  <c r="DX30" i="8"/>
  <c r="DW30" i="8"/>
  <c r="DV30" i="8"/>
  <c r="DU30" i="8"/>
  <c r="DT30" i="8"/>
  <c r="DS30" i="8"/>
  <c r="DR30" i="8"/>
  <c r="DQ30" i="8"/>
  <c r="DP30" i="8"/>
  <c r="DO30" i="8"/>
  <c r="DN30" i="8"/>
  <c r="DM30" i="8"/>
  <c r="DH30" i="8"/>
  <c r="DF30" i="8"/>
  <c r="CT30" i="8"/>
  <c r="CM30" i="8"/>
  <c r="CL30" i="8"/>
  <c r="BZ30" i="8"/>
  <c r="BW30" i="8"/>
  <c r="BV30" i="8"/>
  <c r="BR30" i="8"/>
  <c r="BQ30" i="8"/>
  <c r="AZ30" i="8"/>
  <c r="AY30" i="8"/>
  <c r="AX30" i="8"/>
  <c r="AU30" i="8"/>
  <c r="AT30" i="8"/>
  <c r="AR30" i="8"/>
  <c r="Z30" i="8"/>
  <c r="Y30" i="8"/>
  <c r="L30" i="8"/>
  <c r="FC29" i="8"/>
  <c r="FB29" i="8"/>
  <c r="FA29" i="8"/>
  <c r="EZ29" i="8"/>
  <c r="EY29" i="8"/>
  <c r="EX29" i="8"/>
  <c r="EW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H29" i="8"/>
  <c r="DF29" i="8"/>
  <c r="CT29" i="8"/>
  <c r="CM29" i="8"/>
  <c r="CL29" i="8"/>
  <c r="BZ29" i="8"/>
  <c r="BW29" i="8"/>
  <c r="BV29" i="8"/>
  <c r="BR29" i="8"/>
  <c r="BQ29" i="8"/>
  <c r="AZ29" i="8"/>
  <c r="AY29" i="8"/>
  <c r="AX29" i="8"/>
  <c r="AU29" i="8"/>
  <c r="AT29" i="8"/>
  <c r="AR29" i="8"/>
  <c r="Z29" i="8"/>
  <c r="Y29" i="8"/>
  <c r="L29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H28" i="8"/>
  <c r="DF28" i="8"/>
  <c r="CT28" i="8"/>
  <c r="CM28" i="8"/>
  <c r="CL28" i="8"/>
  <c r="BZ28" i="8"/>
  <c r="BW28" i="8"/>
  <c r="BV28" i="8"/>
  <c r="BR28" i="8"/>
  <c r="BQ28" i="8"/>
  <c r="AZ28" i="8"/>
  <c r="AY28" i="8"/>
  <c r="AX28" i="8"/>
  <c r="AU28" i="8"/>
  <c r="AT28" i="8"/>
  <c r="AR28" i="8"/>
  <c r="Z28" i="8"/>
  <c r="Y28" i="8"/>
  <c r="L28" i="8"/>
  <c r="FC27" i="8"/>
  <c r="FB27" i="8"/>
  <c r="FA27" i="8"/>
  <c r="EZ27" i="8"/>
  <c r="EY27" i="8"/>
  <c r="EX27" i="8"/>
  <c r="EW27" i="8"/>
  <c r="EV27" i="8"/>
  <c r="EU27" i="8"/>
  <c r="ET27" i="8"/>
  <c r="ES27" i="8"/>
  <c r="ER27" i="8"/>
  <c r="EQ27" i="8"/>
  <c r="EP27" i="8"/>
  <c r="EO27" i="8"/>
  <c r="EN27" i="8"/>
  <c r="EM27" i="8"/>
  <c r="EL27" i="8"/>
  <c r="EK27" i="8"/>
  <c r="EJ27" i="8"/>
  <c r="EI27" i="8"/>
  <c r="EH27" i="8"/>
  <c r="EG27" i="8"/>
  <c r="EF27" i="8"/>
  <c r="EE27" i="8"/>
  <c r="ED27" i="8"/>
  <c r="EC27" i="8"/>
  <c r="EB27" i="8"/>
  <c r="EA27" i="8"/>
  <c r="DZ27" i="8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H27" i="8"/>
  <c r="DF27" i="8"/>
  <c r="CT27" i="8"/>
  <c r="CM27" i="8"/>
  <c r="CL27" i="8"/>
  <c r="BZ27" i="8"/>
  <c r="BW27" i="8"/>
  <c r="BV27" i="8"/>
  <c r="BR27" i="8"/>
  <c r="BQ27" i="8"/>
  <c r="AZ27" i="8"/>
  <c r="AY27" i="8"/>
  <c r="AX27" i="8"/>
  <c r="AU27" i="8"/>
  <c r="AT27" i="8"/>
  <c r="AR27" i="8"/>
  <c r="Z27" i="8"/>
  <c r="Y27" i="8"/>
  <c r="L27" i="8"/>
  <c r="G27" i="8"/>
  <c r="F27" i="8"/>
  <c r="E27" i="8"/>
  <c r="FC26" i="8"/>
  <c r="FB26" i="8"/>
  <c r="FA26" i="8"/>
  <c r="EZ26" i="8"/>
  <c r="EY26" i="8"/>
  <c r="EX26" i="8"/>
  <c r="EW26" i="8"/>
  <c r="EV26" i="8"/>
  <c r="EU26" i="8"/>
  <c r="ET26" i="8"/>
  <c r="ES26" i="8"/>
  <c r="ER26" i="8"/>
  <c r="EQ26" i="8"/>
  <c r="EP26" i="8"/>
  <c r="EO26" i="8"/>
  <c r="EN26" i="8"/>
  <c r="EM26" i="8"/>
  <c r="EL26" i="8"/>
  <c r="EK26" i="8"/>
  <c r="EJ26" i="8"/>
  <c r="EI26" i="8"/>
  <c r="EH26" i="8"/>
  <c r="EG26" i="8"/>
  <c r="EF26" i="8"/>
  <c r="EE26" i="8"/>
  <c r="ED26" i="8"/>
  <c r="EC26" i="8"/>
  <c r="EB26" i="8"/>
  <c r="EA26" i="8"/>
  <c r="DZ26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H26" i="8"/>
  <c r="DF26" i="8"/>
  <c r="CT26" i="8"/>
  <c r="CM26" i="8"/>
  <c r="CL26" i="8"/>
  <c r="BZ26" i="8"/>
  <c r="BW26" i="8"/>
  <c r="BV26" i="8"/>
  <c r="BR26" i="8"/>
  <c r="BQ26" i="8"/>
  <c r="AZ26" i="8"/>
  <c r="AY26" i="8"/>
  <c r="AX26" i="8"/>
  <c r="AU26" i="8"/>
  <c r="AT26" i="8"/>
  <c r="AR26" i="8"/>
  <c r="Z26" i="8"/>
  <c r="Y26" i="8"/>
  <c r="L26" i="8"/>
  <c r="FC25" i="8"/>
  <c r="FB25" i="8"/>
  <c r="FA25" i="8"/>
  <c r="EZ25" i="8"/>
  <c r="EY25" i="8"/>
  <c r="EX25" i="8"/>
  <c r="EW25" i="8"/>
  <c r="EV25" i="8"/>
  <c r="EU25" i="8"/>
  <c r="ET25" i="8"/>
  <c r="ES25" i="8"/>
  <c r="ER25" i="8"/>
  <c r="EQ25" i="8"/>
  <c r="EP25" i="8"/>
  <c r="EO25" i="8"/>
  <c r="EN25" i="8"/>
  <c r="EM25" i="8"/>
  <c r="EL25" i="8"/>
  <c r="EK25" i="8"/>
  <c r="EJ25" i="8"/>
  <c r="EI25" i="8"/>
  <c r="EH25" i="8"/>
  <c r="EG25" i="8"/>
  <c r="EF25" i="8"/>
  <c r="EE25" i="8"/>
  <c r="ED25" i="8"/>
  <c r="EC25" i="8"/>
  <c r="EB25" i="8"/>
  <c r="EA25" i="8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H25" i="8"/>
  <c r="DF25" i="8"/>
  <c r="CT25" i="8"/>
  <c r="CM25" i="8"/>
  <c r="CL25" i="8"/>
  <c r="BZ25" i="8"/>
  <c r="BW25" i="8"/>
  <c r="BV25" i="8"/>
  <c r="BR25" i="8"/>
  <c r="BQ25" i="8"/>
  <c r="AZ25" i="8"/>
  <c r="AY25" i="8"/>
  <c r="AX25" i="8"/>
  <c r="AU25" i="8"/>
  <c r="AT25" i="8"/>
  <c r="AR25" i="8"/>
  <c r="Z25" i="8"/>
  <c r="Y25" i="8"/>
  <c r="L25" i="8"/>
  <c r="G25" i="8"/>
  <c r="F25" i="8"/>
  <c r="E25" i="8"/>
  <c r="FC24" i="8"/>
  <c r="FB24" i="8"/>
  <c r="FA24" i="8"/>
  <c r="EZ24" i="8"/>
  <c r="EY24" i="8"/>
  <c r="EX24" i="8"/>
  <c r="EW24" i="8"/>
  <c r="EV24" i="8"/>
  <c r="EU24" i="8"/>
  <c r="ET24" i="8"/>
  <c r="ES24" i="8"/>
  <c r="ER24" i="8"/>
  <c r="EQ24" i="8"/>
  <c r="EP24" i="8"/>
  <c r="EO24" i="8"/>
  <c r="EN24" i="8"/>
  <c r="EM24" i="8"/>
  <c r="EL24" i="8"/>
  <c r="EK24" i="8"/>
  <c r="EJ24" i="8"/>
  <c r="EI24" i="8"/>
  <c r="EH24" i="8"/>
  <c r="EG24" i="8"/>
  <c r="EF24" i="8"/>
  <c r="EE24" i="8"/>
  <c r="ED24" i="8"/>
  <c r="EC24" i="8"/>
  <c r="EB24" i="8"/>
  <c r="EA24" i="8"/>
  <c r="DZ24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H24" i="8"/>
  <c r="DF24" i="8"/>
  <c r="CT24" i="8"/>
  <c r="CM24" i="8"/>
  <c r="CL24" i="8"/>
  <c r="BZ24" i="8"/>
  <c r="BW24" i="8"/>
  <c r="BV24" i="8"/>
  <c r="BR24" i="8"/>
  <c r="BQ24" i="8"/>
  <c r="AZ24" i="8"/>
  <c r="AY24" i="8"/>
  <c r="AX24" i="8"/>
  <c r="AU24" i="8"/>
  <c r="AT24" i="8"/>
  <c r="AR24" i="8"/>
  <c r="Z24" i="8"/>
  <c r="Y24" i="8"/>
  <c r="L24" i="8"/>
  <c r="G24" i="8"/>
  <c r="F24" i="8"/>
  <c r="E24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H23" i="8"/>
  <c r="DF23" i="8"/>
  <c r="CT23" i="8"/>
  <c r="CM23" i="8"/>
  <c r="CL23" i="8"/>
  <c r="BZ23" i="8"/>
  <c r="BW23" i="8"/>
  <c r="BV23" i="8"/>
  <c r="BR23" i="8"/>
  <c r="BQ23" i="8"/>
  <c r="AZ23" i="8"/>
  <c r="AY23" i="8"/>
  <c r="AX23" i="8"/>
  <c r="AU23" i="8"/>
  <c r="AT23" i="8"/>
  <c r="AR23" i="8"/>
  <c r="Z23" i="8"/>
  <c r="Y23" i="8"/>
  <c r="L23" i="8"/>
  <c r="G23" i="8"/>
  <c r="F23" i="8"/>
  <c r="E23" i="8"/>
  <c r="FC22" i="8"/>
  <c r="FB22" i="8"/>
  <c r="FA22" i="8"/>
  <c r="EZ22" i="8"/>
  <c r="EY22" i="8"/>
  <c r="EX22" i="8"/>
  <c r="EW22" i="8"/>
  <c r="EV22" i="8"/>
  <c r="EU22" i="8"/>
  <c r="ET22" i="8"/>
  <c r="ES22" i="8"/>
  <c r="ER22" i="8"/>
  <c r="EQ22" i="8"/>
  <c r="EP22" i="8"/>
  <c r="EO22" i="8"/>
  <c r="EN22" i="8"/>
  <c r="EM22" i="8"/>
  <c r="EL22" i="8"/>
  <c r="EK22" i="8"/>
  <c r="EJ22" i="8"/>
  <c r="EI22" i="8"/>
  <c r="EH22" i="8"/>
  <c r="EG22" i="8"/>
  <c r="EF22" i="8"/>
  <c r="EE22" i="8"/>
  <c r="ED22" i="8"/>
  <c r="EC22" i="8"/>
  <c r="EB22" i="8"/>
  <c r="EA22" i="8"/>
  <c r="DZ22" i="8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H22" i="8"/>
  <c r="DF22" i="8"/>
  <c r="CT22" i="8"/>
  <c r="CM22" i="8"/>
  <c r="CL22" i="8"/>
  <c r="BZ22" i="8"/>
  <c r="BW22" i="8"/>
  <c r="BV22" i="8"/>
  <c r="BR22" i="8"/>
  <c r="BQ22" i="8"/>
  <c r="AZ22" i="8"/>
  <c r="AY22" i="8"/>
  <c r="AX22" i="8"/>
  <c r="AU22" i="8"/>
  <c r="AT22" i="8"/>
  <c r="AR22" i="8"/>
  <c r="Z22" i="8"/>
  <c r="Y22" i="8"/>
  <c r="M22" i="8"/>
  <c r="L22" i="8"/>
  <c r="G22" i="8"/>
  <c r="F22" i="8"/>
  <c r="E22" i="8"/>
  <c r="FC21" i="8"/>
  <c r="FB21" i="8"/>
  <c r="FA21" i="8"/>
  <c r="EZ21" i="8"/>
  <c r="EY21" i="8"/>
  <c r="EX21" i="8"/>
  <c r="EW21" i="8"/>
  <c r="EV21" i="8"/>
  <c r="EU21" i="8"/>
  <c r="ET21" i="8"/>
  <c r="ES21" i="8"/>
  <c r="ER21" i="8"/>
  <c r="EQ21" i="8"/>
  <c r="EP21" i="8"/>
  <c r="EO21" i="8"/>
  <c r="EN21" i="8"/>
  <c r="EM21" i="8"/>
  <c r="EL21" i="8"/>
  <c r="EK21" i="8"/>
  <c r="EJ21" i="8"/>
  <c r="EI21" i="8"/>
  <c r="EH21" i="8"/>
  <c r="EG21" i="8"/>
  <c r="EF21" i="8"/>
  <c r="EE21" i="8"/>
  <c r="ED21" i="8"/>
  <c r="EC21" i="8"/>
  <c r="EB21" i="8"/>
  <c r="EA21" i="8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H21" i="8"/>
  <c r="DF21" i="8"/>
  <c r="CT21" i="8"/>
  <c r="CM21" i="8"/>
  <c r="CL21" i="8"/>
  <c r="BZ21" i="8"/>
  <c r="BW21" i="8"/>
  <c r="BV21" i="8"/>
  <c r="BR21" i="8"/>
  <c r="BQ21" i="8"/>
  <c r="AZ21" i="8"/>
  <c r="AY21" i="8"/>
  <c r="AX21" i="8"/>
  <c r="AU21" i="8"/>
  <c r="AT21" i="8"/>
  <c r="AR21" i="8"/>
  <c r="Z21" i="8"/>
  <c r="Y21" i="8"/>
  <c r="M21" i="8"/>
  <c r="L21" i="8"/>
  <c r="G21" i="8"/>
  <c r="F21" i="8"/>
  <c r="E21" i="8"/>
  <c r="FC20" i="8"/>
  <c r="FB20" i="8"/>
  <c r="FA20" i="8"/>
  <c r="EZ20" i="8"/>
  <c r="EY20" i="8"/>
  <c r="EX20" i="8"/>
  <c r="EW20" i="8"/>
  <c r="EV20" i="8"/>
  <c r="EU20" i="8"/>
  <c r="ET20" i="8"/>
  <c r="ES20" i="8"/>
  <c r="ER20" i="8"/>
  <c r="EQ20" i="8"/>
  <c r="EP20" i="8"/>
  <c r="EO20" i="8"/>
  <c r="EN20" i="8"/>
  <c r="EM20" i="8"/>
  <c r="EL20" i="8"/>
  <c r="EK20" i="8"/>
  <c r="EJ20" i="8"/>
  <c r="EI20" i="8"/>
  <c r="EH20" i="8"/>
  <c r="EG20" i="8"/>
  <c r="EF20" i="8"/>
  <c r="EE20" i="8"/>
  <c r="ED20" i="8"/>
  <c r="EC20" i="8"/>
  <c r="EB20" i="8"/>
  <c r="EA20" i="8"/>
  <c r="DZ20" i="8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H20" i="8"/>
  <c r="DF20" i="8"/>
  <c r="CT20" i="8"/>
  <c r="CM20" i="8"/>
  <c r="CL20" i="8"/>
  <c r="BZ20" i="8"/>
  <c r="BW20" i="8"/>
  <c r="BV20" i="8"/>
  <c r="BR20" i="8"/>
  <c r="BQ20" i="8"/>
  <c r="AZ20" i="8"/>
  <c r="AY20" i="8"/>
  <c r="AX20" i="8"/>
  <c r="AU20" i="8"/>
  <c r="AT20" i="8"/>
  <c r="AR20" i="8"/>
  <c r="Z20" i="8"/>
  <c r="Y20" i="8"/>
  <c r="L20" i="8"/>
  <c r="G20" i="8"/>
  <c r="F20" i="8"/>
  <c r="E20" i="8"/>
  <c r="FC19" i="8"/>
  <c r="FB19" i="8"/>
  <c r="FA19" i="8"/>
  <c r="EZ19" i="8"/>
  <c r="EY19" i="8"/>
  <c r="EX19" i="8"/>
  <c r="EW19" i="8"/>
  <c r="EV19" i="8"/>
  <c r="EU19" i="8"/>
  <c r="ET19" i="8"/>
  <c r="ES19" i="8"/>
  <c r="ER19" i="8"/>
  <c r="EQ19" i="8"/>
  <c r="EP19" i="8"/>
  <c r="EO19" i="8"/>
  <c r="EN19" i="8"/>
  <c r="EM19" i="8"/>
  <c r="EL19" i="8"/>
  <c r="EK19" i="8"/>
  <c r="EJ19" i="8"/>
  <c r="EI19" i="8"/>
  <c r="EH19" i="8"/>
  <c r="EG19" i="8"/>
  <c r="EF19" i="8"/>
  <c r="EE19" i="8"/>
  <c r="ED19" i="8"/>
  <c r="EC19" i="8"/>
  <c r="EB19" i="8"/>
  <c r="EA19" i="8"/>
  <c r="DZ19" i="8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H19" i="8"/>
  <c r="DF19" i="8"/>
  <c r="CT19" i="8"/>
  <c r="CM19" i="8"/>
  <c r="CL19" i="8"/>
  <c r="BZ19" i="8"/>
  <c r="BW19" i="8"/>
  <c r="BV19" i="8"/>
  <c r="BR19" i="8"/>
  <c r="BQ19" i="8"/>
  <c r="AZ19" i="8"/>
  <c r="AY19" i="8"/>
  <c r="AX19" i="8"/>
  <c r="AU19" i="8"/>
  <c r="AT19" i="8"/>
  <c r="AR19" i="8"/>
  <c r="Z19" i="8"/>
  <c r="Y19" i="8"/>
  <c r="L19" i="8"/>
  <c r="G19" i="8"/>
  <c r="F19" i="8"/>
  <c r="E19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H18" i="8"/>
  <c r="DF18" i="8"/>
  <c r="CT18" i="8"/>
  <c r="CM18" i="8"/>
  <c r="CL18" i="8"/>
  <c r="BZ18" i="8"/>
  <c r="BW18" i="8"/>
  <c r="BV18" i="8"/>
  <c r="BR18" i="8"/>
  <c r="BQ18" i="8"/>
  <c r="AZ18" i="8"/>
  <c r="AY18" i="8"/>
  <c r="AX18" i="8"/>
  <c r="AU18" i="8"/>
  <c r="AT18" i="8"/>
  <c r="AR18" i="8"/>
  <c r="Z18" i="8"/>
  <c r="Y18" i="8"/>
  <c r="L18" i="8"/>
  <c r="G18" i="8"/>
  <c r="F18" i="8"/>
  <c r="E18" i="8"/>
  <c r="FC17" i="8"/>
  <c r="FB17" i="8"/>
  <c r="FA17" i="8"/>
  <c r="EZ17" i="8"/>
  <c r="EY17" i="8"/>
  <c r="EX17" i="8"/>
  <c r="EW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M17" i="8"/>
  <c r="DL17" i="8"/>
  <c r="DK17" i="8"/>
  <c r="DJ17" i="8"/>
  <c r="DI17" i="8"/>
  <c r="CT17" i="8"/>
  <c r="CN17" i="8"/>
  <c r="CM17" i="8"/>
  <c r="CK17" i="8"/>
  <c r="CJ17" i="8"/>
  <c r="CI17" i="8"/>
  <c r="CH17" i="8"/>
  <c r="CG17" i="8"/>
  <c r="CB17" i="8"/>
  <c r="CA17" i="8"/>
  <c r="BX17" i="8"/>
  <c r="BW17" i="8"/>
  <c r="BO17" i="8"/>
  <c r="BN17" i="8"/>
  <c r="BD17" i="8"/>
  <c r="Z17" i="8"/>
  <c r="M17" i="8"/>
  <c r="K17" i="8"/>
  <c r="FC16" i="8"/>
  <c r="FB16" i="8"/>
  <c r="FA16" i="8"/>
  <c r="EZ16" i="8"/>
  <c r="EY16" i="8"/>
  <c r="EX16" i="8"/>
  <c r="EW16" i="8"/>
  <c r="EV16" i="8"/>
  <c r="EU16" i="8"/>
  <c r="ET16" i="8"/>
  <c r="ES16" i="8"/>
  <c r="ER16" i="8"/>
  <c r="EQ16" i="8"/>
  <c r="EP16" i="8"/>
  <c r="EO16" i="8"/>
  <c r="EN16" i="8"/>
  <c r="EM16" i="8"/>
  <c r="EL16" i="8"/>
  <c r="EK16" i="8"/>
  <c r="EJ16" i="8"/>
  <c r="EI16" i="8"/>
  <c r="EH16" i="8"/>
  <c r="EG16" i="8"/>
  <c r="EF16" i="8"/>
  <c r="EE16" i="8"/>
  <c r="ED16" i="8"/>
  <c r="EC16" i="8"/>
  <c r="EB16" i="8"/>
  <c r="EA16" i="8"/>
  <c r="DZ16" i="8"/>
  <c r="DY16" i="8"/>
  <c r="DX16" i="8"/>
  <c r="DW16" i="8"/>
  <c r="DV16" i="8"/>
  <c r="DU16" i="8"/>
  <c r="DT16" i="8"/>
  <c r="DS16" i="8"/>
  <c r="DR16" i="8"/>
  <c r="DQ16" i="8"/>
  <c r="DP16" i="8"/>
  <c r="DO16" i="8"/>
  <c r="DM16" i="8"/>
  <c r="DL16" i="8"/>
  <c r="DK16" i="8"/>
  <c r="DJ16" i="8"/>
  <c r="DI16" i="8"/>
  <c r="CT16" i="8"/>
  <c r="CN16" i="8"/>
  <c r="CM16" i="8"/>
  <c r="CK16" i="8"/>
  <c r="CJ16" i="8"/>
  <c r="CI16" i="8"/>
  <c r="CH16" i="8"/>
  <c r="CG16" i="8"/>
  <c r="CB16" i="8"/>
  <c r="CA16" i="8"/>
  <c r="BX16" i="8"/>
  <c r="BW16" i="8"/>
  <c r="BO16" i="8"/>
  <c r="BN16" i="8"/>
  <c r="BD16" i="8"/>
  <c r="Z16" i="8"/>
  <c r="M16" i="8"/>
  <c r="K16" i="8"/>
  <c r="FC15" i="8"/>
  <c r="FB15" i="8"/>
  <c r="FA15" i="8"/>
  <c r="EZ15" i="8"/>
  <c r="EY15" i="8"/>
  <c r="EX15" i="8"/>
  <c r="EW15" i="8"/>
  <c r="EV15" i="8"/>
  <c r="EU15" i="8"/>
  <c r="ET15" i="8"/>
  <c r="ES15" i="8"/>
  <c r="ER15" i="8"/>
  <c r="EQ15" i="8"/>
  <c r="EP15" i="8"/>
  <c r="EO15" i="8"/>
  <c r="EN15" i="8"/>
  <c r="EM15" i="8"/>
  <c r="EL15" i="8"/>
  <c r="EK15" i="8"/>
  <c r="EJ15" i="8"/>
  <c r="EI15" i="8"/>
  <c r="EH15" i="8"/>
  <c r="EG15" i="8"/>
  <c r="EF15" i="8"/>
  <c r="EE15" i="8"/>
  <c r="ED15" i="8"/>
  <c r="EC15" i="8"/>
  <c r="EB15" i="8"/>
  <c r="EA15" i="8"/>
  <c r="DZ15" i="8"/>
  <c r="DY15" i="8"/>
  <c r="DX15" i="8"/>
  <c r="DW15" i="8"/>
  <c r="DV15" i="8"/>
  <c r="DU15" i="8"/>
  <c r="DT15" i="8"/>
  <c r="DS15" i="8"/>
  <c r="DR15" i="8"/>
  <c r="DQ15" i="8"/>
  <c r="DP15" i="8"/>
  <c r="DO15" i="8"/>
  <c r="DM15" i="8"/>
  <c r="DL15" i="8"/>
  <c r="DK15" i="8"/>
  <c r="DJ15" i="8"/>
  <c r="DI15" i="8"/>
  <c r="CT15" i="8"/>
  <c r="CN15" i="8"/>
  <c r="CM15" i="8"/>
  <c r="CK15" i="8"/>
  <c r="CJ15" i="8"/>
  <c r="CI15" i="8"/>
  <c r="CH15" i="8"/>
  <c r="CG15" i="8"/>
  <c r="CB15" i="8"/>
  <c r="CA15" i="8"/>
  <c r="BX15" i="8"/>
  <c r="BW15" i="8"/>
  <c r="BO15" i="8"/>
  <c r="BN15" i="8"/>
  <c r="BD15" i="8"/>
  <c r="Z15" i="8"/>
  <c r="M15" i="8"/>
  <c r="K15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Q14" i="8"/>
  <c r="EP14" i="8"/>
  <c r="EO14" i="8"/>
  <c r="EN14" i="8"/>
  <c r="EM14" i="8"/>
  <c r="EL14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M14" i="8"/>
  <c r="DL14" i="8"/>
  <c r="DK14" i="8"/>
  <c r="DJ14" i="8"/>
  <c r="DI14" i="8"/>
  <c r="CT14" i="8"/>
  <c r="CN14" i="8"/>
  <c r="CM14" i="8"/>
  <c r="CK14" i="8"/>
  <c r="CJ14" i="8"/>
  <c r="CI14" i="8"/>
  <c r="CH14" i="8"/>
  <c r="CG14" i="8"/>
  <c r="CB14" i="8"/>
  <c r="CA14" i="8"/>
  <c r="BX14" i="8"/>
  <c r="BW14" i="8"/>
  <c r="BO14" i="8"/>
  <c r="BN14" i="8"/>
  <c r="BD14" i="8"/>
  <c r="Z14" i="8"/>
  <c r="M14" i="8"/>
  <c r="K14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M13" i="8"/>
  <c r="DL13" i="8"/>
  <c r="DK13" i="8"/>
  <c r="DJ13" i="8"/>
  <c r="DI13" i="8"/>
  <c r="CT13" i="8"/>
  <c r="CN13" i="8"/>
  <c r="CM13" i="8"/>
  <c r="CK13" i="8"/>
  <c r="CJ13" i="8"/>
  <c r="CI13" i="8"/>
  <c r="CH13" i="8"/>
  <c r="CG13" i="8"/>
  <c r="CB13" i="8"/>
  <c r="CA13" i="8"/>
  <c r="BX13" i="8"/>
  <c r="BW13" i="8"/>
  <c r="BO13" i="8"/>
  <c r="BN13" i="8"/>
  <c r="BD13" i="8"/>
  <c r="Z13" i="8"/>
  <c r="M13" i="8"/>
  <c r="K13" i="8"/>
  <c r="EZ12" i="8"/>
  <c r="EY12" i="8"/>
  <c r="EW12" i="8"/>
  <c r="EU12" i="8"/>
  <c r="ET12" i="8"/>
  <c r="ES12" i="8"/>
  <c r="ER12" i="8"/>
  <c r="EQ12" i="8"/>
  <c r="EP12" i="8"/>
  <c r="EF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M12" i="8"/>
  <c r="DL12" i="8"/>
  <c r="DK12" i="8"/>
  <c r="DJ12" i="8"/>
  <c r="DI12" i="8"/>
  <c r="CT12" i="8"/>
  <c r="CN12" i="8"/>
  <c r="CM12" i="8"/>
  <c r="CK12" i="8"/>
  <c r="CJ12" i="8"/>
  <c r="CI12" i="8"/>
  <c r="CH12" i="8"/>
  <c r="CG12" i="8"/>
  <c r="CB12" i="8"/>
  <c r="CA12" i="8"/>
  <c r="BX12" i="8"/>
  <c r="BW12" i="8"/>
  <c r="BO12" i="8"/>
  <c r="BN12" i="8"/>
  <c r="BD12" i="8"/>
  <c r="Z12" i="8"/>
  <c r="M12" i="8"/>
  <c r="K12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M11" i="8"/>
  <c r="DL11" i="8"/>
  <c r="DK11" i="8"/>
  <c r="DJ11" i="8"/>
  <c r="DI11" i="8"/>
  <c r="CT11" i="8"/>
  <c r="CN11" i="8"/>
  <c r="CM11" i="8"/>
  <c r="CK11" i="8"/>
  <c r="CJ11" i="8"/>
  <c r="CI11" i="8"/>
  <c r="CH11" i="8"/>
  <c r="CG11" i="8"/>
  <c r="CB11" i="8"/>
  <c r="CA11" i="8"/>
  <c r="BX11" i="8"/>
  <c r="BW11" i="8"/>
  <c r="BO11" i="8"/>
  <c r="BN11" i="8"/>
  <c r="BD11" i="8"/>
  <c r="Z11" i="8"/>
  <c r="M11" i="8"/>
  <c r="K11" i="8"/>
  <c r="EZ10" i="8"/>
  <c r="EY10" i="8"/>
  <c r="EW10" i="8"/>
  <c r="EU10" i="8"/>
  <c r="ET10" i="8"/>
  <c r="ES10" i="8"/>
  <c r="ER10" i="8"/>
  <c r="EQ10" i="8"/>
  <c r="EP10" i="8"/>
  <c r="EF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P10" i="8"/>
  <c r="DO10" i="8"/>
  <c r="DM10" i="8"/>
  <c r="DL10" i="8"/>
  <c r="DK10" i="8"/>
  <c r="DJ10" i="8"/>
  <c r="DI10" i="8"/>
  <c r="CT10" i="8"/>
  <c r="CN10" i="8"/>
  <c r="CM10" i="8"/>
  <c r="CK10" i="8"/>
  <c r="CJ10" i="8"/>
  <c r="CI10" i="8"/>
  <c r="CH10" i="8"/>
  <c r="CG10" i="8"/>
  <c r="CB10" i="8"/>
  <c r="CA10" i="8"/>
  <c r="BX10" i="8"/>
  <c r="BW10" i="8"/>
  <c r="BO10" i="8"/>
  <c r="BN10" i="8"/>
  <c r="BD10" i="8"/>
  <c r="Z10" i="8"/>
  <c r="M10" i="8"/>
  <c r="K10" i="8"/>
  <c r="EX9" i="8"/>
  <c r="ER9" i="8"/>
  <c r="EO9" i="8"/>
  <c r="EN9" i="8"/>
  <c r="EL9" i="8"/>
  <c r="EI9" i="8"/>
  <c r="DV9" i="8"/>
  <c r="DR9" i="8"/>
  <c r="DN9" i="8"/>
  <c r="DM9" i="8"/>
  <c r="DJ9" i="8"/>
  <c r="DH9" i="8"/>
  <c r="CO9" i="8"/>
  <c r="CM9" i="8"/>
  <c r="CH9" i="8"/>
  <c r="CE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B9" i="8"/>
  <c r="AA9" i="8"/>
  <c r="L9" i="8"/>
  <c r="EX8" i="8"/>
  <c r="ER8" i="8"/>
  <c r="EO8" i="8"/>
  <c r="EN8" i="8"/>
  <c r="EL8" i="8"/>
  <c r="EI8" i="8"/>
  <c r="DV8" i="8"/>
  <c r="DR8" i="8"/>
  <c r="DN8" i="8"/>
  <c r="DM8" i="8"/>
  <c r="DJ8" i="8"/>
  <c r="DH8" i="8"/>
  <c r="CO8" i="8"/>
  <c r="CM8" i="8"/>
  <c r="CH8" i="8"/>
  <c r="CE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B8" i="8"/>
  <c r="AA8" i="8"/>
  <c r="L8" i="8"/>
  <c r="EX7" i="8"/>
  <c r="ER7" i="8"/>
  <c r="EO7" i="8"/>
  <c r="EN7" i="8"/>
  <c r="EL7" i="8"/>
  <c r="EI7" i="8"/>
  <c r="DV7" i="8"/>
  <c r="DR7" i="8"/>
  <c r="DN7" i="8"/>
  <c r="DM7" i="8"/>
  <c r="DJ7" i="8"/>
  <c r="DH7" i="8"/>
  <c r="CO7" i="8"/>
  <c r="CM7" i="8"/>
  <c r="CH7" i="8"/>
  <c r="CE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B7" i="8"/>
  <c r="AA7" i="8"/>
  <c r="L7" i="8"/>
  <c r="EX6" i="8"/>
  <c r="ER6" i="8"/>
  <c r="EO6" i="8"/>
  <c r="EN6" i="8"/>
  <c r="EL6" i="8"/>
  <c r="EI6" i="8"/>
  <c r="DV6" i="8"/>
  <c r="DR6" i="8"/>
  <c r="DN6" i="8"/>
  <c r="DM6" i="8"/>
  <c r="DJ6" i="8"/>
  <c r="DH6" i="8"/>
  <c r="CO6" i="8"/>
  <c r="CM6" i="8"/>
  <c r="CH6" i="8"/>
  <c r="CE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B6" i="8"/>
  <c r="AA6" i="8"/>
  <c r="L6" i="8"/>
  <c r="EX5" i="8"/>
  <c r="ER5" i="8"/>
  <c r="EO5" i="8"/>
  <c r="EN5" i="8"/>
  <c r="EL5" i="8"/>
  <c r="EI5" i="8"/>
  <c r="DV5" i="8"/>
  <c r="DR5" i="8"/>
  <c r="DN5" i="8"/>
  <c r="DM5" i="8"/>
  <c r="DJ5" i="8"/>
  <c r="DH5" i="8"/>
  <c r="CO5" i="8"/>
  <c r="CM5" i="8"/>
  <c r="CH5" i="8"/>
  <c r="CE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B5" i="8"/>
  <c r="AA5" i="8"/>
  <c r="L5" i="8"/>
  <c r="FC4" i="8"/>
  <c r="FB4" i="8"/>
  <c r="FA4" i="8"/>
  <c r="EZ4" i="8"/>
  <c r="EY4" i="8"/>
  <c r="EX4" i="8"/>
  <c r="EW4" i="8"/>
  <c r="EV4" i="8"/>
  <c r="EU4" i="8"/>
  <c r="ET4" i="8"/>
  <c r="ES4" i="8"/>
  <c r="ER4" i="8"/>
  <c r="EQ4" i="8"/>
  <c r="EP4" i="8"/>
  <c r="EO4" i="8"/>
  <c r="EN4" i="8"/>
  <c r="EM4" i="8"/>
  <c r="EL4" i="8"/>
  <c r="EK4" i="8"/>
  <c r="EJ4" i="8"/>
  <c r="EI4" i="8"/>
  <c r="EH4" i="8"/>
  <c r="EG4" i="8"/>
  <c r="EF4" i="8"/>
  <c r="EE4" i="8"/>
  <c r="ED4" i="8"/>
  <c r="EC4" i="8"/>
  <c r="EB4" i="8"/>
  <c r="EA4" i="8"/>
  <c r="DZ4" i="8"/>
  <c r="DY4" i="8"/>
  <c r="DX4" i="8"/>
  <c r="DW4" i="8"/>
  <c r="DV4" i="8"/>
  <c r="DU4" i="8"/>
  <c r="DT4" i="8"/>
  <c r="DS4" i="8"/>
  <c r="DR4" i="8"/>
  <c r="DQ4" i="8"/>
  <c r="DP4" i="8"/>
  <c r="DO4" i="8"/>
  <c r="DN4" i="8"/>
  <c r="DM4" i="8"/>
  <c r="DJ4" i="8"/>
  <c r="DH4" i="8"/>
  <c r="CO4" i="8"/>
  <c r="CM4" i="8"/>
  <c r="CH4" i="8"/>
  <c r="CE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B4" i="8"/>
  <c r="AA4" i="8"/>
  <c r="L4" i="8"/>
  <c r="EX3" i="8"/>
  <c r="ER3" i="8"/>
  <c r="EO3" i="8"/>
  <c r="EN3" i="8"/>
  <c r="EL3" i="8"/>
  <c r="EI3" i="8"/>
  <c r="DV3" i="8"/>
  <c r="DR3" i="8"/>
  <c r="DN3" i="8"/>
  <c r="DM3" i="8"/>
  <c r="DJ3" i="8"/>
  <c r="DH3" i="8"/>
  <c r="CO3" i="8"/>
  <c r="CM3" i="8"/>
  <c r="CH3" i="8"/>
  <c r="CE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B3" i="8"/>
  <c r="AA3" i="8"/>
  <c r="L3" i="8"/>
  <c r="EX2" i="8"/>
  <c r="ER2" i="8"/>
  <c r="EO2" i="8"/>
  <c r="EN2" i="8"/>
  <c r="EL2" i="8"/>
  <c r="EI2" i="8"/>
  <c r="DV2" i="8"/>
  <c r="DR2" i="8"/>
  <c r="DN2" i="8"/>
  <c r="DM2" i="8"/>
  <c r="DJ2" i="8"/>
  <c r="DH2" i="8"/>
  <c r="CO2" i="8"/>
  <c r="CM2" i="8"/>
  <c r="CH2" i="8"/>
  <c r="CE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B2" i="8"/>
  <c r="AA2" i="8"/>
  <c r="L2" i="8"/>
  <c r="E1" i="8"/>
  <c r="E17" i="8" s="1"/>
  <c r="FL1" i="8"/>
  <c r="FK1" i="8"/>
  <c r="FJ1" i="8"/>
  <c r="FI1" i="8"/>
  <c r="FH1" i="8"/>
  <c r="FG1" i="8"/>
  <c r="FF1" i="8"/>
  <c r="FE1" i="8"/>
  <c r="FD1" i="8"/>
  <c r="FC1" i="8"/>
  <c r="FC8" i="8" s="1"/>
  <c r="FB1" i="8"/>
  <c r="FB6" i="8" s="1"/>
  <c r="FA1" i="8"/>
  <c r="FA6" i="8" s="1"/>
  <c r="EZ1" i="8"/>
  <c r="EY1" i="8"/>
  <c r="EY7" i="8" s="1"/>
  <c r="EX1" i="8"/>
  <c r="EW1" i="8"/>
  <c r="EV1" i="8"/>
  <c r="EU1" i="8"/>
  <c r="EU8" i="8" s="1"/>
  <c r="ET1" i="8"/>
  <c r="ET6" i="8" s="1"/>
  <c r="ES1" i="8"/>
  <c r="ES6" i="8" s="1"/>
  <c r="ER1" i="8"/>
  <c r="EQ1" i="8"/>
  <c r="EQ7" i="8" s="1"/>
  <c r="EP1" i="8"/>
  <c r="EO1" i="8"/>
  <c r="EN1" i="8"/>
  <c r="EM1" i="8"/>
  <c r="EM12" i="8" s="1"/>
  <c r="EL1" i="8"/>
  <c r="EK1" i="8"/>
  <c r="EK9" i="8" s="1"/>
  <c r="EJ1" i="8"/>
  <c r="EI1" i="8"/>
  <c r="EH1" i="8"/>
  <c r="EH7" i="8" s="1"/>
  <c r="EG1" i="8"/>
  <c r="EF1" i="8"/>
  <c r="EE1" i="8"/>
  <c r="EE12" i="8" s="1"/>
  <c r="ED1" i="8"/>
  <c r="ED10" i="8" s="1"/>
  <c r="EC1" i="8"/>
  <c r="EC10" i="8" s="1"/>
  <c r="EB1" i="8"/>
  <c r="EA1" i="8"/>
  <c r="EA7" i="8" s="1"/>
  <c r="DZ1" i="8"/>
  <c r="DZ7" i="8" s="1"/>
  <c r="DY1" i="8"/>
  <c r="DX1" i="8"/>
  <c r="DW1" i="8"/>
  <c r="DW7" i="8" s="1"/>
  <c r="DV1" i="8"/>
  <c r="DU1" i="8"/>
  <c r="DT1" i="8"/>
  <c r="DS1" i="8"/>
  <c r="DS7" i="8" s="1"/>
  <c r="DR1" i="8"/>
  <c r="DQ1" i="8"/>
  <c r="DP1" i="8"/>
  <c r="DO1" i="8"/>
  <c r="DO8" i="8" s="1"/>
  <c r="DN1" i="8"/>
  <c r="DN10" i="8" s="1"/>
  <c r="DM1" i="8"/>
  <c r="DL1" i="8"/>
  <c r="DK1" i="8"/>
  <c r="DK20" i="8" s="1"/>
  <c r="DJ1" i="8"/>
  <c r="DJ27" i="8" s="1"/>
  <c r="DI1" i="8"/>
  <c r="DI4" i="8" s="1"/>
  <c r="DH1" i="8"/>
  <c r="DG1" i="8"/>
  <c r="DG32" i="8" s="1"/>
  <c r="DF1" i="8"/>
  <c r="DF7" i="8" s="1"/>
  <c r="DE1" i="8"/>
  <c r="DE13" i="8" s="1"/>
  <c r="DD1" i="8"/>
  <c r="DC1" i="8"/>
  <c r="DC20" i="8" s="1"/>
  <c r="DB1" i="8"/>
  <c r="DB18" i="8" s="1"/>
  <c r="DA1" i="8"/>
  <c r="DA18" i="8" s="1"/>
  <c r="CZ1" i="8"/>
  <c r="CY1" i="8"/>
  <c r="CY28" i="8" s="1"/>
  <c r="CX1" i="8"/>
  <c r="CX27" i="8" s="1"/>
  <c r="CW1" i="8"/>
  <c r="CW30" i="8" s="1"/>
  <c r="CV1" i="8"/>
  <c r="CU1" i="8"/>
  <c r="CU32" i="8" s="1"/>
  <c r="CT1" i="8"/>
  <c r="CT4" i="8" s="1"/>
  <c r="CS1" i="8"/>
  <c r="CS18" i="8" s="1"/>
  <c r="CR1" i="8"/>
  <c r="CQ1" i="8"/>
  <c r="CQ20" i="8" s="1"/>
  <c r="CP1" i="8"/>
  <c r="CP7" i="8" s="1"/>
  <c r="CO1" i="8"/>
  <c r="CN1" i="8"/>
  <c r="CM1" i="8"/>
  <c r="CL1" i="8"/>
  <c r="CL15" i="8" s="1"/>
  <c r="CK1" i="8"/>
  <c r="CK9" i="8" s="1"/>
  <c r="CJ1" i="8"/>
  <c r="CI1" i="8"/>
  <c r="CI24" i="8" s="1"/>
  <c r="CH1" i="8"/>
  <c r="CH31" i="8" s="1"/>
  <c r="CG1" i="8"/>
  <c r="CG4" i="8" s="1"/>
  <c r="CF1" i="8"/>
  <c r="CE1" i="8"/>
  <c r="CE20" i="8" s="1"/>
  <c r="CD1" i="8"/>
  <c r="CD10" i="8" s="1"/>
  <c r="CC1" i="8"/>
  <c r="CC30" i="8" s="1"/>
  <c r="CB1" i="8"/>
  <c r="CA1" i="8"/>
  <c r="CA28" i="8" s="1"/>
  <c r="BZ1" i="8"/>
  <c r="BZ10" i="8" s="1"/>
  <c r="BY1" i="8"/>
  <c r="BY10" i="8" s="1"/>
  <c r="BX1" i="8"/>
  <c r="BW1" i="8"/>
  <c r="BW8" i="8" s="1"/>
  <c r="BV1" i="8"/>
  <c r="BV10" i="8" s="1"/>
  <c r="BU1" i="8"/>
  <c r="BU26" i="8" s="1"/>
  <c r="BT1" i="8"/>
  <c r="BS1" i="8"/>
  <c r="BS28" i="8" s="1"/>
  <c r="BR1" i="8"/>
  <c r="BR4" i="8" s="1"/>
  <c r="BQ1" i="8"/>
  <c r="BQ17" i="8" s="1"/>
  <c r="BP1" i="8"/>
  <c r="BO1" i="8"/>
  <c r="BO20" i="8" s="1"/>
  <c r="BN1" i="8"/>
  <c r="BN27" i="8" s="1"/>
  <c r="BM1" i="8"/>
  <c r="BM30" i="8" s="1"/>
  <c r="BL1" i="8"/>
  <c r="BK1" i="8"/>
  <c r="BK28" i="8" s="1"/>
  <c r="BJ1" i="8"/>
  <c r="BJ31" i="8" s="1"/>
  <c r="BI1" i="8"/>
  <c r="BI26" i="8" s="1"/>
  <c r="BH1" i="8"/>
  <c r="BG1" i="8"/>
  <c r="BG32" i="8" s="1"/>
  <c r="BF1" i="8"/>
  <c r="BF19" i="8" s="1"/>
  <c r="BE1" i="8"/>
  <c r="BE17" i="8" s="1"/>
  <c r="BD1" i="8"/>
  <c r="BC1" i="8"/>
  <c r="BC24" i="8" s="1"/>
  <c r="BB1" i="8"/>
  <c r="BB18" i="8" s="1"/>
  <c r="BA1" i="8"/>
  <c r="BA18" i="8" s="1"/>
  <c r="AZ1" i="8"/>
  <c r="AY1" i="8"/>
  <c r="AY16" i="8" s="1"/>
  <c r="AX1" i="8"/>
  <c r="AX14" i="8" s="1"/>
  <c r="AW1" i="8"/>
  <c r="AW18" i="8" s="1"/>
  <c r="AV1" i="8"/>
  <c r="AU1" i="8"/>
  <c r="AU15" i="8" s="1"/>
  <c r="AT1" i="8"/>
  <c r="AT15" i="8" s="1"/>
  <c r="AS1" i="8"/>
  <c r="AS13" i="8" s="1"/>
  <c r="AR1" i="8"/>
  <c r="AQ1" i="8"/>
  <c r="AQ32" i="8" s="1"/>
  <c r="AP1" i="8"/>
  <c r="AP6" i="8" s="1"/>
  <c r="AO1" i="8"/>
  <c r="AO30" i="8" s="1"/>
  <c r="AN1" i="8"/>
  <c r="AM1" i="8"/>
  <c r="AM24" i="8" s="1"/>
  <c r="AL1" i="8"/>
  <c r="AL19" i="8" s="1"/>
  <c r="AK1" i="8"/>
  <c r="AK26" i="8" s="1"/>
  <c r="AJ1" i="8"/>
  <c r="AI1" i="8"/>
  <c r="AI20" i="8" s="1"/>
  <c r="AH1" i="8"/>
  <c r="AH27" i="8" s="1"/>
  <c r="AG1" i="8"/>
  <c r="AG17" i="8" s="1"/>
  <c r="AF1" i="8"/>
  <c r="AE1" i="8"/>
  <c r="AE28" i="8" s="1"/>
  <c r="AD1" i="8"/>
  <c r="AD31" i="8" s="1"/>
  <c r="AC1" i="8"/>
  <c r="AC18" i="8" s="1"/>
  <c r="AB1" i="8"/>
  <c r="AA1" i="8"/>
  <c r="AA32" i="8" s="1"/>
  <c r="Z1" i="8"/>
  <c r="Z7" i="8" s="1"/>
  <c r="Y1" i="8"/>
  <c r="Y4" i="8" s="1"/>
  <c r="X1" i="8"/>
  <c r="W1" i="8"/>
  <c r="W28" i="8" s="1"/>
  <c r="V1" i="8"/>
  <c r="V27" i="8" s="1"/>
  <c r="U1" i="8"/>
  <c r="U18" i="8" s="1"/>
  <c r="T1" i="8"/>
  <c r="S1" i="8"/>
  <c r="S32" i="8" s="1"/>
  <c r="R1" i="8"/>
  <c r="R31" i="8" s="1"/>
  <c r="Q1" i="8"/>
  <c r="Q4" i="8" s="1"/>
  <c r="P1" i="8"/>
  <c r="O1" i="8"/>
  <c r="O24" i="8" s="1"/>
  <c r="N1" i="8"/>
  <c r="N18" i="8" s="1"/>
  <c r="M1" i="8"/>
  <c r="M30" i="8" s="1"/>
  <c r="L1" i="8"/>
  <c r="K1" i="8"/>
  <c r="K28" i="8" s="1"/>
  <c r="J1" i="8"/>
  <c r="J27" i="8" s="1"/>
  <c r="I1" i="8"/>
  <c r="I13" i="8" s="1"/>
  <c r="H1" i="8"/>
  <c r="G1" i="8"/>
  <c r="G32" i="8" s="1"/>
  <c r="F1" i="8"/>
  <c r="F31" i="8" s="1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" i="8"/>
  <c r="D42" i="1"/>
  <c r="D43" i="1"/>
  <c r="D44" i="1"/>
  <c r="D45" i="1"/>
  <c r="D46" i="1"/>
  <c r="D48" i="1"/>
  <c r="D47" i="1"/>
  <c r="D49" i="1"/>
  <c r="D50" i="1"/>
  <c r="D51" i="1"/>
  <c r="D52" i="1"/>
  <c r="D53" i="1"/>
  <c r="D54" i="1"/>
  <c r="D55" i="1"/>
  <c r="D57" i="1"/>
  <c r="D56" i="1"/>
  <c r="D59" i="1"/>
  <c r="D58" i="1"/>
  <c r="D60" i="1"/>
  <c r="D61" i="1"/>
  <c r="D62" i="1"/>
  <c r="D63" i="1"/>
  <c r="D64" i="1"/>
  <c r="D66" i="1"/>
  <c r="D65" i="1"/>
  <c r="D67" i="1"/>
  <c r="D68" i="1"/>
  <c r="D71" i="1"/>
  <c r="D70" i="1"/>
  <c r="D69" i="1"/>
  <c r="D72" i="1"/>
  <c r="D73" i="1"/>
  <c r="D75" i="1"/>
  <c r="D74" i="1"/>
  <c r="D76" i="1"/>
  <c r="D77" i="1"/>
  <c r="D78" i="1"/>
  <c r="D79" i="1"/>
  <c r="D80" i="1"/>
  <c r="D81" i="1"/>
  <c r="D82" i="1"/>
  <c r="D83" i="1"/>
  <c r="D84" i="1"/>
  <c r="D85" i="1"/>
  <c r="D87" i="1"/>
  <c r="D86" i="1"/>
  <c r="D89" i="1"/>
  <c r="D88" i="1"/>
  <c r="D93" i="1"/>
  <c r="D92" i="1"/>
  <c r="D91" i="1"/>
  <c r="D90" i="1"/>
  <c r="D97" i="1"/>
  <c r="D96" i="1"/>
  <c r="D95" i="1"/>
  <c r="D94" i="1"/>
  <c r="D98" i="1"/>
  <c r="D100" i="1"/>
  <c r="D99" i="1"/>
  <c r="D101" i="1"/>
  <c r="D102" i="1"/>
  <c r="D103" i="1"/>
  <c r="D106" i="1"/>
  <c r="D105" i="1"/>
  <c r="D104" i="1"/>
  <c r="D107" i="1"/>
  <c r="D108" i="1"/>
  <c r="D109" i="1"/>
  <c r="D111" i="1"/>
  <c r="D110" i="1"/>
  <c r="D112" i="1"/>
  <c r="D113" i="1"/>
  <c r="D115" i="1"/>
  <c r="D114" i="1"/>
  <c r="D116" i="1"/>
  <c r="D117" i="1"/>
  <c r="D119" i="1"/>
  <c r="D118" i="1"/>
  <c r="D120" i="1"/>
  <c r="D125" i="1"/>
  <c r="D124" i="1"/>
  <c r="D123" i="1"/>
  <c r="D122" i="1"/>
  <c r="D121" i="1"/>
  <c r="D129" i="1"/>
  <c r="D128" i="1"/>
  <c r="D127" i="1"/>
  <c r="D126" i="1"/>
  <c r="D131" i="1"/>
  <c r="D130" i="1"/>
  <c r="D132" i="1"/>
  <c r="D133" i="1"/>
  <c r="D135" i="1"/>
  <c r="D134" i="1"/>
  <c r="D136" i="1"/>
  <c r="D137" i="1"/>
  <c r="D138" i="1"/>
  <c r="D144" i="1"/>
  <c r="D143" i="1"/>
  <c r="D142" i="1"/>
  <c r="D141" i="1"/>
  <c r="D140" i="1"/>
  <c r="D139" i="1"/>
  <c r="D145" i="1"/>
  <c r="D150" i="1"/>
  <c r="D149" i="1"/>
  <c r="D148" i="1"/>
  <c r="D147" i="1"/>
  <c r="D146" i="1"/>
  <c r="D152" i="1"/>
  <c r="D151" i="1"/>
  <c r="D153" i="1"/>
  <c r="D154" i="1"/>
  <c r="D155" i="1"/>
  <c r="D156" i="1"/>
  <c r="D157" i="1"/>
  <c r="D159" i="1"/>
  <c r="D158" i="1"/>
  <c r="D162" i="1"/>
  <c r="D161" i="1"/>
  <c r="D160" i="1"/>
  <c r="D163" i="1"/>
  <c r="D164" i="1"/>
  <c r="D166" i="1"/>
  <c r="D165" i="1"/>
  <c r="D167" i="1"/>
  <c r="D168" i="1"/>
  <c r="D169" i="1"/>
  <c r="D170" i="1"/>
  <c r="D173" i="1"/>
  <c r="D172" i="1"/>
  <c r="D171" i="1"/>
  <c r="D174" i="1"/>
  <c r="D175" i="1"/>
  <c r="D176" i="1"/>
  <c r="D177" i="1"/>
  <c r="D178" i="1"/>
  <c r="D183" i="1"/>
  <c r="D182" i="1"/>
  <c r="D180" i="1"/>
  <c r="D181" i="1"/>
  <c r="D179" i="1"/>
  <c r="D186" i="1"/>
  <c r="D185" i="1"/>
  <c r="D184" i="1"/>
  <c r="D187" i="1"/>
  <c r="D189" i="1"/>
  <c r="D188" i="1"/>
  <c r="D190" i="1"/>
  <c r="D192" i="1"/>
  <c r="D191" i="1"/>
  <c r="D194" i="1"/>
  <c r="D193" i="1"/>
  <c r="D195" i="1"/>
  <c r="D196" i="1"/>
  <c r="D206" i="1"/>
  <c r="D207" i="1"/>
  <c r="D205" i="1"/>
  <c r="D204" i="1"/>
  <c r="D203" i="1"/>
  <c r="D202" i="1"/>
  <c r="D200" i="1"/>
  <c r="D201" i="1"/>
  <c r="D199" i="1"/>
  <c r="D198" i="1"/>
  <c r="D197" i="1"/>
  <c r="D210" i="1"/>
  <c r="D209" i="1"/>
  <c r="D208" i="1"/>
  <c r="D211" i="1"/>
  <c r="D214" i="1"/>
  <c r="D213" i="1"/>
  <c r="D212" i="1"/>
  <c r="D218" i="1"/>
  <c r="D217" i="1"/>
  <c r="D216" i="1"/>
  <c r="D215" i="1"/>
  <c r="D219" i="1"/>
  <c r="D225" i="1"/>
  <c r="D224" i="1"/>
  <c r="D223" i="1"/>
  <c r="D222" i="1"/>
  <c r="D221" i="1"/>
  <c r="D220" i="1"/>
  <c r="D227" i="1"/>
  <c r="D226" i="1"/>
  <c r="D228" i="1"/>
  <c r="D229" i="1"/>
  <c r="D230" i="1"/>
  <c r="D231" i="1"/>
  <c r="D233" i="1"/>
  <c r="D232" i="1"/>
  <c r="D234" i="1"/>
  <c r="D235" i="1"/>
  <c r="D236" i="1"/>
  <c r="D238" i="1"/>
  <c r="D237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B42" i="1"/>
  <c r="B43" i="1"/>
  <c r="B44" i="1"/>
  <c r="B45" i="1"/>
  <c r="B46" i="1"/>
  <c r="B48" i="1"/>
  <c r="B47" i="1"/>
  <c r="B49" i="1"/>
  <c r="B50" i="1"/>
  <c r="B51" i="1"/>
  <c r="B52" i="1"/>
  <c r="B53" i="1"/>
  <c r="B54" i="1"/>
  <c r="B55" i="1"/>
  <c r="B57" i="1"/>
  <c r="B56" i="1"/>
  <c r="B59" i="1"/>
  <c r="B58" i="1"/>
  <c r="B60" i="1"/>
  <c r="B61" i="1"/>
  <c r="B62" i="1"/>
  <c r="B63" i="1"/>
  <c r="B64" i="1"/>
  <c r="B66" i="1"/>
  <c r="B65" i="1"/>
  <c r="B67" i="1"/>
  <c r="B68" i="1"/>
  <c r="B71" i="1"/>
  <c r="B70" i="1"/>
  <c r="B69" i="1"/>
  <c r="B72" i="1"/>
  <c r="B75" i="1"/>
  <c r="B74" i="1"/>
  <c r="B76" i="1"/>
  <c r="B77" i="1"/>
  <c r="B73" i="1"/>
  <c r="B78" i="1"/>
  <c r="B79" i="1"/>
  <c r="B80" i="1"/>
  <c r="B82" i="1"/>
  <c r="B83" i="1"/>
  <c r="B85" i="1"/>
  <c r="B87" i="1"/>
  <c r="B81" i="1"/>
  <c r="B86" i="1"/>
  <c r="B89" i="1"/>
  <c r="B88" i="1"/>
  <c r="B93" i="1"/>
  <c r="B92" i="1"/>
  <c r="B91" i="1"/>
  <c r="B90" i="1"/>
  <c r="B97" i="1"/>
  <c r="B96" i="1"/>
  <c r="B95" i="1"/>
  <c r="B94" i="1"/>
  <c r="B98" i="1"/>
  <c r="B100" i="1"/>
  <c r="B101" i="1"/>
  <c r="B102" i="1"/>
  <c r="B103" i="1"/>
  <c r="B106" i="1"/>
  <c r="B84" i="1"/>
  <c r="B105" i="1"/>
  <c r="B104" i="1"/>
  <c r="B107" i="1"/>
  <c r="B108" i="1"/>
  <c r="B109" i="1"/>
  <c r="B99" i="1"/>
  <c r="B111" i="1"/>
  <c r="B110" i="1"/>
  <c r="B112" i="1"/>
  <c r="B113" i="1"/>
  <c r="B115" i="1"/>
  <c r="B114" i="1"/>
  <c r="B116" i="1"/>
  <c r="B117" i="1"/>
  <c r="B119" i="1"/>
  <c r="B118" i="1"/>
  <c r="B120" i="1"/>
  <c r="B129" i="1"/>
  <c r="B128" i="1"/>
  <c r="B127" i="1"/>
  <c r="B126" i="1"/>
  <c r="B131" i="1"/>
  <c r="B130" i="1"/>
  <c r="B132" i="1"/>
  <c r="B125" i="1"/>
  <c r="B124" i="1"/>
  <c r="B123" i="1"/>
  <c r="B122" i="1"/>
  <c r="B135" i="1"/>
  <c r="B134" i="1"/>
  <c r="B121" i="1"/>
  <c r="B136" i="1"/>
  <c r="B137" i="1"/>
  <c r="B138" i="1"/>
  <c r="B133" i="1"/>
  <c r="B144" i="1"/>
  <c r="B143" i="1"/>
  <c r="B142" i="1"/>
  <c r="B141" i="1"/>
  <c r="B140" i="1"/>
  <c r="B139" i="1"/>
  <c r="B145" i="1"/>
  <c r="B150" i="1"/>
  <c r="B149" i="1"/>
  <c r="B148" i="1"/>
  <c r="B147" i="1"/>
  <c r="B146" i="1"/>
  <c r="B152" i="1"/>
  <c r="B151" i="1"/>
  <c r="B153" i="1"/>
  <c r="B154" i="1"/>
  <c r="B157" i="1"/>
  <c r="B162" i="1"/>
  <c r="B161" i="1"/>
  <c r="B155" i="1"/>
  <c r="B160" i="1"/>
  <c r="B163" i="1"/>
  <c r="B164" i="1"/>
  <c r="B166" i="1"/>
  <c r="B165" i="1"/>
  <c r="B167" i="1"/>
  <c r="B156" i="1"/>
  <c r="B168" i="1"/>
  <c r="B169" i="1"/>
  <c r="B170" i="1"/>
  <c r="B159" i="1"/>
  <c r="B173" i="1"/>
  <c r="B158" i="1"/>
  <c r="B172" i="1"/>
  <c r="B171" i="1"/>
  <c r="B174" i="1"/>
  <c r="B175" i="1"/>
  <c r="B177" i="1"/>
  <c r="B178" i="1"/>
  <c r="B183" i="1"/>
  <c r="B182" i="1"/>
  <c r="B180" i="1"/>
  <c r="B181" i="1"/>
  <c r="B179" i="1"/>
  <c r="B187" i="1"/>
  <c r="B189" i="1"/>
  <c r="B188" i="1"/>
  <c r="B190" i="1"/>
  <c r="B192" i="1"/>
  <c r="B176" i="1"/>
  <c r="B191" i="1"/>
  <c r="B194" i="1"/>
  <c r="B193" i="1"/>
  <c r="B195" i="1"/>
  <c r="B196" i="1"/>
  <c r="B206" i="1"/>
  <c r="B207" i="1"/>
  <c r="B205" i="1"/>
  <c r="B204" i="1"/>
  <c r="B203" i="1"/>
  <c r="B202" i="1"/>
  <c r="B200" i="1"/>
  <c r="B201" i="1"/>
  <c r="B199" i="1"/>
  <c r="B198" i="1"/>
  <c r="B197" i="1"/>
  <c r="B210" i="1"/>
  <c r="B209" i="1"/>
  <c r="B208" i="1"/>
  <c r="B211" i="1"/>
  <c r="B218" i="1"/>
  <c r="B217" i="1"/>
  <c r="B216" i="1"/>
  <c r="B215" i="1"/>
  <c r="B219" i="1"/>
  <c r="B225" i="1"/>
  <c r="B224" i="1"/>
  <c r="B186" i="1"/>
  <c r="B223" i="1"/>
  <c r="B185" i="1"/>
  <c r="B184" i="1"/>
  <c r="B222" i="1"/>
  <c r="B221" i="1"/>
  <c r="B220" i="1"/>
  <c r="B227" i="1"/>
  <c r="B226" i="1"/>
  <c r="B228" i="1"/>
  <c r="B214" i="1"/>
  <c r="B213" i="1"/>
  <c r="B229" i="1"/>
  <c r="B212" i="1"/>
  <c r="B230" i="1"/>
  <c r="B233" i="1"/>
  <c r="B232" i="1"/>
  <c r="B234" i="1"/>
  <c r="B235" i="1"/>
  <c r="B236" i="1"/>
  <c r="B231" i="1"/>
  <c r="B238" i="1"/>
  <c r="B237" i="1"/>
  <c r="B239" i="1"/>
  <c r="B240" i="1"/>
  <c r="B241" i="1"/>
  <c r="B242" i="1"/>
  <c r="B243" i="1"/>
  <c r="B244" i="1"/>
  <c r="B246" i="1"/>
  <c r="B245" i="1"/>
  <c r="B247" i="1"/>
  <c r="B248" i="1"/>
  <c r="B249" i="1"/>
  <c r="B250" i="1"/>
  <c r="B252" i="1"/>
  <c r="B253" i="1"/>
  <c r="B251" i="1"/>
  <c r="B254" i="1"/>
  <c r="B255" i="1"/>
  <c r="B256" i="1"/>
  <c r="B257" i="1"/>
  <c r="B258" i="1"/>
  <c r="C42" i="1"/>
  <c r="C43" i="1"/>
  <c r="C44" i="1"/>
  <c r="C45" i="1"/>
  <c r="C46" i="1"/>
  <c r="C48" i="1"/>
  <c r="C47" i="1"/>
  <c r="C49" i="1"/>
  <c r="C50" i="1"/>
  <c r="C51" i="1"/>
  <c r="C52" i="1"/>
  <c r="C53" i="1"/>
  <c r="C54" i="1"/>
  <c r="C55" i="1"/>
  <c r="C57" i="1"/>
  <c r="C56" i="1"/>
  <c r="C59" i="1"/>
  <c r="C58" i="1"/>
  <c r="C60" i="1"/>
  <c r="C61" i="1"/>
  <c r="C62" i="1"/>
  <c r="C63" i="1"/>
  <c r="C64" i="1"/>
  <c r="C66" i="1"/>
  <c r="C65" i="1"/>
  <c r="C67" i="1"/>
  <c r="C68" i="1"/>
  <c r="C71" i="1"/>
  <c r="C70" i="1"/>
  <c r="C69" i="1"/>
  <c r="C72" i="1"/>
  <c r="C75" i="1"/>
  <c r="C74" i="1"/>
  <c r="C76" i="1"/>
  <c r="C77" i="1"/>
  <c r="C73" i="1"/>
  <c r="C78" i="1"/>
  <c r="C79" i="1"/>
  <c r="C80" i="1"/>
  <c r="C82" i="1"/>
  <c r="C83" i="1"/>
  <c r="C85" i="1"/>
  <c r="C87" i="1"/>
  <c r="C81" i="1"/>
  <c r="C86" i="1"/>
  <c r="C89" i="1"/>
  <c r="C88" i="1"/>
  <c r="C93" i="1"/>
  <c r="C92" i="1"/>
  <c r="C91" i="1"/>
  <c r="C90" i="1"/>
  <c r="C97" i="1"/>
  <c r="C96" i="1"/>
  <c r="C95" i="1"/>
  <c r="C94" i="1"/>
  <c r="C98" i="1"/>
  <c r="C100" i="1"/>
  <c r="C101" i="1"/>
  <c r="C102" i="1"/>
  <c r="C103" i="1"/>
  <c r="C106" i="1"/>
  <c r="C84" i="1"/>
  <c r="C105" i="1"/>
  <c r="C104" i="1"/>
  <c r="C107" i="1"/>
  <c r="C108" i="1"/>
  <c r="C109" i="1"/>
  <c r="C99" i="1"/>
  <c r="C111" i="1"/>
  <c r="C110" i="1"/>
  <c r="C112" i="1"/>
  <c r="C113" i="1"/>
  <c r="C115" i="1"/>
  <c r="C114" i="1"/>
  <c r="C116" i="1"/>
  <c r="C117" i="1"/>
  <c r="C119" i="1"/>
  <c r="C118" i="1"/>
  <c r="C120" i="1"/>
  <c r="C129" i="1"/>
  <c r="C128" i="1"/>
  <c r="C127" i="1"/>
  <c r="C126" i="1"/>
  <c r="C131" i="1"/>
  <c r="C130" i="1"/>
  <c r="C132" i="1"/>
  <c r="C125" i="1"/>
  <c r="C124" i="1"/>
  <c r="C123" i="1"/>
  <c r="C122" i="1"/>
  <c r="C135" i="1"/>
  <c r="C134" i="1"/>
  <c r="C121" i="1"/>
  <c r="C136" i="1"/>
  <c r="C137" i="1"/>
  <c r="C138" i="1"/>
  <c r="C133" i="1"/>
  <c r="C144" i="1"/>
  <c r="C143" i="1"/>
  <c r="C142" i="1"/>
  <c r="C141" i="1"/>
  <c r="C140" i="1"/>
  <c r="C139" i="1"/>
  <c r="C145" i="1"/>
  <c r="C150" i="1"/>
  <c r="C149" i="1"/>
  <c r="C148" i="1"/>
  <c r="C147" i="1"/>
  <c r="C146" i="1"/>
  <c r="C152" i="1"/>
  <c r="C151" i="1"/>
  <c r="C153" i="1"/>
  <c r="C154" i="1"/>
  <c r="C157" i="1"/>
  <c r="C162" i="1"/>
  <c r="C161" i="1"/>
  <c r="C155" i="1"/>
  <c r="C160" i="1"/>
  <c r="C163" i="1"/>
  <c r="C164" i="1"/>
  <c r="C166" i="1"/>
  <c r="C165" i="1"/>
  <c r="C167" i="1"/>
  <c r="C156" i="1"/>
  <c r="C168" i="1"/>
  <c r="C169" i="1"/>
  <c r="C170" i="1"/>
  <c r="C159" i="1"/>
  <c r="C173" i="1"/>
  <c r="C158" i="1"/>
  <c r="C172" i="1"/>
  <c r="C171" i="1"/>
  <c r="C174" i="1"/>
  <c r="C175" i="1"/>
  <c r="C177" i="1"/>
  <c r="C178" i="1"/>
  <c r="C183" i="1"/>
  <c r="C182" i="1"/>
  <c r="C180" i="1"/>
  <c r="C181" i="1"/>
  <c r="C179" i="1"/>
  <c r="C187" i="1"/>
  <c r="C189" i="1"/>
  <c r="C188" i="1"/>
  <c r="C190" i="1"/>
  <c r="C192" i="1"/>
  <c r="C176" i="1"/>
  <c r="C191" i="1"/>
  <c r="C194" i="1"/>
  <c r="C193" i="1"/>
  <c r="C195" i="1"/>
  <c r="C196" i="1"/>
  <c r="C206" i="1"/>
  <c r="C207" i="1"/>
  <c r="C205" i="1"/>
  <c r="C204" i="1"/>
  <c r="C203" i="1"/>
  <c r="C202" i="1"/>
  <c r="C200" i="1"/>
  <c r="C201" i="1"/>
  <c r="C199" i="1"/>
  <c r="C198" i="1"/>
  <c r="C197" i="1"/>
  <c r="C210" i="1"/>
  <c r="C209" i="1"/>
  <c r="C208" i="1"/>
  <c r="C211" i="1"/>
  <c r="C218" i="1"/>
  <c r="C217" i="1"/>
  <c r="C216" i="1"/>
  <c r="C215" i="1"/>
  <c r="C219" i="1"/>
  <c r="C225" i="1"/>
  <c r="C224" i="1"/>
  <c r="C186" i="1"/>
  <c r="C223" i="1"/>
  <c r="C185" i="1"/>
  <c r="C184" i="1"/>
  <c r="C222" i="1"/>
  <c r="C221" i="1"/>
  <c r="C220" i="1"/>
  <c r="C227" i="1"/>
  <c r="C226" i="1"/>
  <c r="C228" i="1"/>
  <c r="C214" i="1"/>
  <c r="C213" i="1"/>
  <c r="C229" i="1"/>
  <c r="C212" i="1"/>
  <c r="C230" i="1"/>
  <c r="C233" i="1"/>
  <c r="C232" i="1"/>
  <c r="C234" i="1"/>
  <c r="C235" i="1"/>
  <c r="C236" i="1"/>
  <c r="C231" i="1"/>
  <c r="C238" i="1"/>
  <c r="C237" i="1"/>
  <c r="C239" i="1"/>
  <c r="C240" i="1"/>
  <c r="C241" i="1"/>
  <c r="C242" i="1"/>
  <c r="C243" i="1"/>
  <c r="C244" i="1"/>
  <c r="C246" i="1"/>
  <c r="C245" i="1"/>
  <c r="C247" i="1"/>
  <c r="C248" i="1"/>
  <c r="C249" i="1"/>
  <c r="C250" i="1"/>
  <c r="C252" i="1"/>
  <c r="C253" i="1"/>
  <c r="C251" i="1"/>
  <c r="C254" i="1"/>
  <c r="C255" i="1"/>
  <c r="C256" i="1"/>
  <c r="C257" i="1"/>
  <c r="C258" i="1"/>
  <c r="G42" i="1"/>
  <c r="H42" i="1" s="1"/>
  <c r="G43" i="1"/>
  <c r="H43" i="1" s="1"/>
  <c r="G44" i="1"/>
  <c r="H44" i="1" s="1"/>
  <c r="G45" i="1"/>
  <c r="H45" i="1" s="1"/>
  <c r="G46" i="1"/>
  <c r="H46" i="1" s="1"/>
  <c r="G48" i="1"/>
  <c r="H48" i="1" s="1"/>
  <c r="G47" i="1"/>
  <c r="H47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7" i="1"/>
  <c r="H57" i="1" s="1"/>
  <c r="G56" i="1"/>
  <c r="H56" i="1" s="1"/>
  <c r="G59" i="1"/>
  <c r="H59" i="1" s="1"/>
  <c r="G58" i="1"/>
  <c r="H58" i="1" s="1"/>
  <c r="G60" i="1"/>
  <c r="H60" i="1" s="1"/>
  <c r="G61" i="1"/>
  <c r="H61" i="1" s="1"/>
  <c r="G62" i="1"/>
  <c r="H62" i="1" s="1"/>
  <c r="G63" i="1"/>
  <c r="H63" i="1" s="1"/>
  <c r="G64" i="1"/>
  <c r="H64" i="1" s="1"/>
  <c r="G66" i="1"/>
  <c r="H66" i="1" s="1"/>
  <c r="G65" i="1"/>
  <c r="H65" i="1" s="1"/>
  <c r="G67" i="1"/>
  <c r="H67" i="1" s="1"/>
  <c r="G68" i="1"/>
  <c r="H68" i="1" s="1"/>
  <c r="G71" i="1"/>
  <c r="H71" i="1" s="1"/>
  <c r="G70" i="1"/>
  <c r="H70" i="1" s="1"/>
  <c r="G69" i="1"/>
  <c r="H69" i="1" s="1"/>
  <c r="G72" i="1"/>
  <c r="H72" i="1" s="1"/>
  <c r="G75" i="1"/>
  <c r="H75" i="1" s="1"/>
  <c r="G74" i="1"/>
  <c r="H74" i="1" s="1"/>
  <c r="G76" i="1"/>
  <c r="H76" i="1" s="1"/>
  <c r="G77" i="1"/>
  <c r="H77" i="1" s="1"/>
  <c r="G73" i="1"/>
  <c r="H73" i="1" s="1"/>
  <c r="G78" i="1"/>
  <c r="H78" i="1" s="1"/>
  <c r="G79" i="1"/>
  <c r="H79" i="1" s="1"/>
  <c r="G80" i="1"/>
  <c r="H80" i="1" s="1"/>
  <c r="G82" i="1"/>
  <c r="H82" i="1" s="1"/>
  <c r="G83" i="1"/>
  <c r="H83" i="1" s="1"/>
  <c r="G85" i="1"/>
  <c r="H85" i="1" s="1"/>
  <c r="G87" i="1"/>
  <c r="H87" i="1" s="1"/>
  <c r="G81" i="1"/>
  <c r="H81" i="1" s="1"/>
  <c r="G86" i="1"/>
  <c r="H86" i="1" s="1"/>
  <c r="G89" i="1"/>
  <c r="H89" i="1" s="1"/>
  <c r="G88" i="1"/>
  <c r="H88" i="1" s="1"/>
  <c r="G93" i="1"/>
  <c r="H93" i="1" s="1"/>
  <c r="G92" i="1"/>
  <c r="H92" i="1" s="1"/>
  <c r="G91" i="1"/>
  <c r="H91" i="1" s="1"/>
  <c r="G90" i="1"/>
  <c r="H90" i="1" s="1"/>
  <c r="G97" i="1"/>
  <c r="H97" i="1" s="1"/>
  <c r="G96" i="1"/>
  <c r="H96" i="1" s="1"/>
  <c r="G95" i="1"/>
  <c r="H95" i="1" s="1"/>
  <c r="G94" i="1"/>
  <c r="H94" i="1" s="1"/>
  <c r="G98" i="1"/>
  <c r="H98" i="1" s="1"/>
  <c r="G100" i="1"/>
  <c r="H100" i="1" s="1"/>
  <c r="G101" i="1"/>
  <c r="H101" i="1" s="1"/>
  <c r="G102" i="1"/>
  <c r="H102" i="1" s="1"/>
  <c r="G103" i="1"/>
  <c r="H103" i="1" s="1"/>
  <c r="G106" i="1"/>
  <c r="H106" i="1" s="1"/>
  <c r="G84" i="1"/>
  <c r="H84" i="1" s="1"/>
  <c r="G105" i="1"/>
  <c r="H105" i="1" s="1"/>
  <c r="G104" i="1"/>
  <c r="H104" i="1" s="1"/>
  <c r="G107" i="1"/>
  <c r="H107" i="1" s="1"/>
  <c r="G108" i="1"/>
  <c r="H108" i="1" s="1"/>
  <c r="G109" i="1"/>
  <c r="H109" i="1" s="1"/>
  <c r="G99" i="1"/>
  <c r="H99" i="1" s="1"/>
  <c r="G111" i="1"/>
  <c r="H111" i="1" s="1"/>
  <c r="G110" i="1"/>
  <c r="H110" i="1" s="1"/>
  <c r="G112" i="1"/>
  <c r="H112" i="1" s="1"/>
  <c r="G113" i="1"/>
  <c r="H113" i="1" s="1"/>
  <c r="G115" i="1"/>
  <c r="H115" i="1" s="1"/>
  <c r="G114" i="1"/>
  <c r="H114" i="1" s="1"/>
  <c r="G116" i="1"/>
  <c r="H116" i="1" s="1"/>
  <c r="G117" i="1"/>
  <c r="H117" i="1" s="1"/>
  <c r="G119" i="1"/>
  <c r="H119" i="1" s="1"/>
  <c r="G118" i="1"/>
  <c r="H118" i="1" s="1"/>
  <c r="G120" i="1"/>
  <c r="H120" i="1" s="1"/>
  <c r="G129" i="1"/>
  <c r="H129" i="1" s="1"/>
  <c r="G128" i="1"/>
  <c r="H128" i="1" s="1"/>
  <c r="G127" i="1"/>
  <c r="H127" i="1" s="1"/>
  <c r="G126" i="1"/>
  <c r="H126" i="1" s="1"/>
  <c r="G131" i="1"/>
  <c r="H131" i="1" s="1"/>
  <c r="G130" i="1"/>
  <c r="H130" i="1" s="1"/>
  <c r="G132" i="1"/>
  <c r="H132" i="1" s="1"/>
  <c r="G125" i="1"/>
  <c r="H125" i="1" s="1"/>
  <c r="G124" i="1"/>
  <c r="H124" i="1" s="1"/>
  <c r="G123" i="1"/>
  <c r="H123" i="1" s="1"/>
  <c r="G122" i="1"/>
  <c r="H122" i="1" s="1"/>
  <c r="G135" i="1"/>
  <c r="H135" i="1" s="1"/>
  <c r="G134" i="1"/>
  <c r="H134" i="1" s="1"/>
  <c r="G121" i="1"/>
  <c r="H121" i="1" s="1"/>
  <c r="G136" i="1"/>
  <c r="H136" i="1" s="1"/>
  <c r="G137" i="1"/>
  <c r="H137" i="1" s="1"/>
  <c r="G138" i="1"/>
  <c r="H138" i="1" s="1"/>
  <c r="G133" i="1"/>
  <c r="H133" i="1" s="1"/>
  <c r="G144" i="1"/>
  <c r="H144" i="1" s="1"/>
  <c r="G143" i="1"/>
  <c r="H143" i="1" s="1"/>
  <c r="G142" i="1"/>
  <c r="H142" i="1" s="1"/>
  <c r="G141" i="1"/>
  <c r="H141" i="1" s="1"/>
  <c r="G140" i="1"/>
  <c r="H140" i="1" s="1"/>
  <c r="G139" i="1"/>
  <c r="H139" i="1" s="1"/>
  <c r="G145" i="1"/>
  <c r="H145" i="1" s="1"/>
  <c r="G150" i="1"/>
  <c r="H150" i="1" s="1"/>
  <c r="G149" i="1"/>
  <c r="H149" i="1" s="1"/>
  <c r="G148" i="1"/>
  <c r="H148" i="1" s="1"/>
  <c r="G147" i="1"/>
  <c r="H147" i="1" s="1"/>
  <c r="G146" i="1"/>
  <c r="H146" i="1" s="1"/>
  <c r="G152" i="1"/>
  <c r="H152" i="1" s="1"/>
  <c r="G151" i="1"/>
  <c r="H151" i="1" s="1"/>
  <c r="G153" i="1"/>
  <c r="H153" i="1" s="1"/>
  <c r="G154" i="1"/>
  <c r="H154" i="1" s="1"/>
  <c r="G157" i="1"/>
  <c r="H157" i="1" s="1"/>
  <c r="G162" i="1"/>
  <c r="H162" i="1" s="1"/>
  <c r="G161" i="1"/>
  <c r="H161" i="1" s="1"/>
  <c r="G155" i="1"/>
  <c r="H155" i="1" s="1"/>
  <c r="G160" i="1"/>
  <c r="H160" i="1" s="1"/>
  <c r="G163" i="1"/>
  <c r="H163" i="1" s="1"/>
  <c r="G164" i="1"/>
  <c r="H164" i="1" s="1"/>
  <c r="G166" i="1"/>
  <c r="H166" i="1" s="1"/>
  <c r="G165" i="1"/>
  <c r="H165" i="1" s="1"/>
  <c r="G167" i="1"/>
  <c r="H167" i="1" s="1"/>
  <c r="G156" i="1"/>
  <c r="H156" i="1" s="1"/>
  <c r="G168" i="1"/>
  <c r="H168" i="1" s="1"/>
  <c r="G169" i="1"/>
  <c r="H169" i="1" s="1"/>
  <c r="G170" i="1"/>
  <c r="H170" i="1" s="1"/>
  <c r="G159" i="1"/>
  <c r="H159" i="1" s="1"/>
  <c r="G173" i="1"/>
  <c r="H173" i="1" s="1"/>
  <c r="G158" i="1"/>
  <c r="H158" i="1" s="1"/>
  <c r="G172" i="1"/>
  <c r="H172" i="1" s="1"/>
  <c r="G171" i="1"/>
  <c r="H171" i="1" s="1"/>
  <c r="G174" i="1"/>
  <c r="H174" i="1" s="1"/>
  <c r="G175" i="1"/>
  <c r="H175" i="1" s="1"/>
  <c r="G177" i="1"/>
  <c r="H177" i="1" s="1"/>
  <c r="G178" i="1"/>
  <c r="H178" i="1" s="1"/>
  <c r="G183" i="1"/>
  <c r="H183" i="1" s="1"/>
  <c r="G182" i="1"/>
  <c r="H182" i="1" s="1"/>
  <c r="G180" i="1"/>
  <c r="H180" i="1" s="1"/>
  <c r="G181" i="1"/>
  <c r="H181" i="1" s="1"/>
  <c r="G179" i="1"/>
  <c r="H179" i="1" s="1"/>
  <c r="G187" i="1"/>
  <c r="H187" i="1" s="1"/>
  <c r="G189" i="1"/>
  <c r="H189" i="1" s="1"/>
  <c r="G188" i="1"/>
  <c r="H188" i="1" s="1"/>
  <c r="G190" i="1"/>
  <c r="H190" i="1" s="1"/>
  <c r="G192" i="1"/>
  <c r="H192" i="1" s="1"/>
  <c r="G176" i="1"/>
  <c r="H176" i="1" s="1"/>
  <c r="G191" i="1"/>
  <c r="H191" i="1" s="1"/>
  <c r="G194" i="1"/>
  <c r="H194" i="1" s="1"/>
  <c r="G193" i="1"/>
  <c r="H193" i="1" s="1"/>
  <c r="G195" i="1"/>
  <c r="H195" i="1" s="1"/>
  <c r="G196" i="1"/>
  <c r="H196" i="1" s="1"/>
  <c r="G206" i="1"/>
  <c r="H206" i="1" s="1"/>
  <c r="G207" i="1"/>
  <c r="H207" i="1" s="1"/>
  <c r="G205" i="1"/>
  <c r="H205" i="1" s="1"/>
  <c r="G204" i="1"/>
  <c r="H204" i="1" s="1"/>
  <c r="G203" i="1"/>
  <c r="H203" i="1" s="1"/>
  <c r="G202" i="1"/>
  <c r="H202" i="1" s="1"/>
  <c r="G200" i="1"/>
  <c r="H200" i="1" s="1"/>
  <c r="G201" i="1"/>
  <c r="H201" i="1" s="1"/>
  <c r="G199" i="1"/>
  <c r="H199" i="1" s="1"/>
  <c r="G198" i="1"/>
  <c r="H198" i="1" s="1"/>
  <c r="G197" i="1"/>
  <c r="H197" i="1" s="1"/>
  <c r="G210" i="1"/>
  <c r="H210" i="1" s="1"/>
  <c r="G209" i="1"/>
  <c r="H209" i="1" s="1"/>
  <c r="G208" i="1"/>
  <c r="H208" i="1" s="1"/>
  <c r="G211" i="1"/>
  <c r="H211" i="1" s="1"/>
  <c r="G218" i="1"/>
  <c r="H218" i="1" s="1"/>
  <c r="G217" i="1"/>
  <c r="H217" i="1" s="1"/>
  <c r="G216" i="1"/>
  <c r="H216" i="1" s="1"/>
  <c r="G215" i="1"/>
  <c r="H215" i="1" s="1"/>
  <c r="G219" i="1"/>
  <c r="H219" i="1" s="1"/>
  <c r="G225" i="1"/>
  <c r="H225" i="1" s="1"/>
  <c r="G224" i="1"/>
  <c r="H224" i="1" s="1"/>
  <c r="G186" i="1"/>
  <c r="H186" i="1" s="1"/>
  <c r="G223" i="1"/>
  <c r="H223" i="1" s="1"/>
  <c r="G185" i="1"/>
  <c r="H185" i="1" s="1"/>
  <c r="G184" i="1"/>
  <c r="H184" i="1" s="1"/>
  <c r="G222" i="1"/>
  <c r="H222" i="1" s="1"/>
  <c r="G221" i="1"/>
  <c r="H221" i="1" s="1"/>
  <c r="G220" i="1"/>
  <c r="H220" i="1" s="1"/>
  <c r="G227" i="1"/>
  <c r="H227" i="1" s="1"/>
  <c r="G226" i="1"/>
  <c r="H226" i="1" s="1"/>
  <c r="G228" i="1"/>
  <c r="H228" i="1" s="1"/>
  <c r="G214" i="1"/>
  <c r="H214" i="1" s="1"/>
  <c r="G213" i="1"/>
  <c r="H213" i="1" s="1"/>
  <c r="G229" i="1"/>
  <c r="H229" i="1" s="1"/>
  <c r="G212" i="1"/>
  <c r="H212" i="1" s="1"/>
  <c r="G230" i="1"/>
  <c r="H230" i="1" s="1"/>
  <c r="G233" i="1"/>
  <c r="H233" i="1" s="1"/>
  <c r="G232" i="1"/>
  <c r="H232" i="1" s="1"/>
  <c r="G234" i="1"/>
  <c r="H234" i="1" s="1"/>
  <c r="G235" i="1"/>
  <c r="H235" i="1" s="1"/>
  <c r="G236" i="1"/>
  <c r="H236" i="1" s="1"/>
  <c r="G231" i="1"/>
  <c r="H231" i="1" s="1"/>
  <c r="G238" i="1"/>
  <c r="H238" i="1" s="1"/>
  <c r="G237" i="1"/>
  <c r="H237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6" i="1"/>
  <c r="H246" i="1" s="1"/>
  <c r="G245" i="1"/>
  <c r="H245" i="1" s="1"/>
  <c r="G247" i="1"/>
  <c r="H247" i="1" s="1"/>
  <c r="G248" i="1"/>
  <c r="H248" i="1" s="1"/>
  <c r="G249" i="1"/>
  <c r="H249" i="1" s="1"/>
  <c r="G250" i="1"/>
  <c r="H250" i="1" s="1"/>
  <c r="G252" i="1"/>
  <c r="H252" i="1" s="1"/>
  <c r="G253" i="1"/>
  <c r="H253" i="1" s="1"/>
  <c r="G251" i="1"/>
  <c r="H251" i="1" s="1"/>
  <c r="G254" i="1"/>
  <c r="H254" i="1" s="1"/>
  <c r="G255" i="1"/>
  <c r="H255" i="1" s="1"/>
  <c r="G256" i="1"/>
  <c r="H256" i="1" s="1"/>
  <c r="G257" i="1"/>
  <c r="H257" i="1" s="1"/>
  <c r="G258" i="1"/>
  <c r="H258" i="1" s="1"/>
  <c r="A226" i="2" a="1"/>
  <c r="A226" i="2" s="1"/>
  <c r="A225" i="2" a="1"/>
  <c r="A225" i="2" s="1"/>
  <c r="A224" i="2" a="1"/>
  <c r="A224" i="2" s="1"/>
  <c r="A223" i="2" a="1"/>
  <c r="A223" i="2" s="1"/>
  <c r="A222" i="2" a="1"/>
  <c r="A222" i="2" s="1"/>
  <c r="A221" i="2" a="1"/>
  <c r="A221" i="2" s="1"/>
  <c r="A220" i="2" a="1"/>
  <c r="A220" i="2" s="1"/>
  <c r="A219" i="2" a="1"/>
  <c r="A219" i="2" s="1"/>
  <c r="A218" i="2" a="1"/>
  <c r="A218" i="2" s="1"/>
  <c r="A217" i="2" a="1"/>
  <c r="A217" i="2" s="1"/>
  <c r="A216" i="2" a="1"/>
  <c r="A216" i="2" s="1"/>
  <c r="A215" i="2" a="1"/>
  <c r="A215" i="2" s="1"/>
  <c r="A214" i="2" a="1"/>
  <c r="A214" i="2" s="1"/>
  <c r="A213" i="2" a="1"/>
  <c r="A213" i="2" s="1"/>
  <c r="A212" i="2" a="1"/>
  <c r="A212" i="2" s="1"/>
  <c r="A211" i="2" a="1"/>
  <c r="A211" i="2" s="1"/>
  <c r="A210" i="2" a="1"/>
  <c r="A210" i="2" s="1"/>
  <c r="A209" i="2" a="1"/>
  <c r="A209" i="2" s="1"/>
  <c r="A208" i="2" a="1"/>
  <c r="A208" i="2" s="1"/>
  <c r="A207" i="2" a="1"/>
  <c r="A207" i="2" s="1"/>
  <c r="A206" i="2" a="1"/>
  <c r="A206" i="2" s="1"/>
  <c r="A205" i="2" a="1"/>
  <c r="A205" i="2" s="1"/>
  <c r="A204" i="2" a="1"/>
  <c r="A204" i="2" s="1"/>
  <c r="A203" i="2" a="1"/>
  <c r="A203" i="2" s="1"/>
  <c r="A202" i="2" a="1"/>
  <c r="A202" i="2" s="1"/>
  <c r="A201" i="2" a="1"/>
  <c r="A201" i="2" s="1"/>
  <c r="A200" i="2" a="1"/>
  <c r="A200" i="2" s="1"/>
  <c r="A199" i="2" a="1"/>
  <c r="A199" i="2" s="1"/>
  <c r="A198" i="2" a="1"/>
  <c r="A198" i="2" s="1"/>
  <c r="A197" i="2" a="1"/>
  <c r="A197" i="2" s="1"/>
  <c r="A196" i="2" a="1"/>
  <c r="A196" i="2" s="1"/>
  <c r="A195" i="2" a="1"/>
  <c r="A195" i="2" s="1"/>
  <c r="A194" i="2" a="1"/>
  <c r="A194" i="2" s="1"/>
  <c r="A193" i="2" a="1"/>
  <c r="A193" i="2" s="1"/>
  <c r="A192" i="2" a="1"/>
  <c r="A192" i="2" s="1"/>
  <c r="A191" i="2" a="1"/>
  <c r="A191" i="2" s="1"/>
  <c r="A190" i="2" a="1"/>
  <c r="A190" i="2" s="1"/>
  <c r="A189" i="2" a="1"/>
  <c r="A189" i="2" s="1"/>
  <c r="A188" i="2" a="1"/>
  <c r="A188" i="2" s="1"/>
  <c r="A187" i="2" a="1"/>
  <c r="A187" i="2" s="1"/>
  <c r="A186" i="2" a="1"/>
  <c r="A186" i="2" s="1"/>
  <c r="A185" i="2" a="1"/>
  <c r="A185" i="2" s="1"/>
  <c r="A184" i="2" a="1"/>
  <c r="A184" i="2" s="1"/>
  <c r="A183" i="2" a="1"/>
  <c r="A183" i="2" s="1"/>
  <c r="A182" i="2" a="1"/>
  <c r="A182" i="2" s="1"/>
  <c r="A181" i="2" a="1"/>
  <c r="A181" i="2" s="1"/>
  <c r="A180" i="2" a="1"/>
  <c r="A180" i="2" s="1"/>
  <c r="A179" i="2" a="1"/>
  <c r="A179" i="2" s="1"/>
  <c r="A178" i="2" a="1"/>
  <c r="A178" i="2" s="1"/>
  <c r="A177" i="2" a="1"/>
  <c r="A177" i="2" s="1"/>
  <c r="A176" i="2" a="1"/>
  <c r="A176" i="2" s="1"/>
  <c r="A175" i="2" a="1"/>
  <c r="A175" i="2" s="1"/>
  <c r="A174" i="2" a="1"/>
  <c r="A174" i="2" s="1"/>
  <c r="A173" i="2" a="1"/>
  <c r="A173" i="2" s="1"/>
  <c r="A172" i="2" a="1"/>
  <c r="A172" i="2" s="1"/>
  <c r="A171" i="2" a="1"/>
  <c r="A171" i="2" s="1"/>
  <c r="A170" i="2" a="1"/>
  <c r="A170" i="2" s="1"/>
  <c r="A169" i="2" a="1"/>
  <c r="A169" i="2" s="1"/>
  <c r="A168" i="2" a="1"/>
  <c r="A168" i="2" s="1"/>
  <c r="A167" i="2" a="1"/>
  <c r="A167" i="2" s="1"/>
  <c r="A166" i="2" a="1"/>
  <c r="A166" i="2" s="1"/>
  <c r="A165" i="2" a="1"/>
  <c r="A165" i="2" s="1"/>
  <c r="A164" i="2" a="1"/>
  <c r="A164" i="2" s="1"/>
  <c r="A163" i="2" a="1"/>
  <c r="A163" i="2" s="1"/>
  <c r="A162" i="2" a="1"/>
  <c r="A162" i="2" s="1"/>
  <c r="A161" i="2" a="1"/>
  <c r="A161" i="2" s="1"/>
  <c r="A160" i="2" a="1"/>
  <c r="A160" i="2" s="1"/>
  <c r="A159" i="2" a="1"/>
  <c r="A159" i="2" s="1"/>
  <c r="A158" i="2" a="1"/>
  <c r="A158" i="2" s="1"/>
  <c r="A157" i="2" a="1"/>
  <c r="A157" i="2" s="1"/>
  <c r="A156" i="2" a="1"/>
  <c r="A156" i="2" s="1"/>
  <c r="A155" i="2" a="1"/>
  <c r="A155" i="2" s="1"/>
  <c r="A154" i="2" a="1"/>
  <c r="A154" i="2" s="1"/>
  <c r="A153" i="2" a="1"/>
  <c r="A153" i="2" s="1"/>
  <c r="A152" i="2" a="1"/>
  <c r="A152" i="2" s="1"/>
  <c r="A151" i="2" a="1"/>
  <c r="A151" i="2" s="1"/>
  <c r="A150" i="2" a="1"/>
  <c r="A150" i="2" s="1"/>
  <c r="A149" i="2" a="1"/>
  <c r="A149" i="2" s="1"/>
  <c r="A148" i="2" a="1"/>
  <c r="A148" i="2" s="1"/>
  <c r="A147" i="2" a="1"/>
  <c r="A147" i="2" s="1"/>
  <c r="A146" i="2" a="1"/>
  <c r="A146" i="2" s="1"/>
  <c r="A145" i="2" a="1"/>
  <c r="A145" i="2" s="1"/>
  <c r="A144" i="2" a="1"/>
  <c r="A144" i="2" s="1"/>
  <c r="A143" i="2" a="1"/>
  <c r="A143" i="2" s="1"/>
  <c r="A142" i="2" a="1"/>
  <c r="A142" i="2" s="1"/>
  <c r="A141" i="2" a="1"/>
  <c r="A141" i="2" s="1"/>
  <c r="A140" i="2" a="1"/>
  <c r="A140" i="2" s="1"/>
  <c r="A139" i="2" a="1"/>
  <c r="A139" i="2" s="1"/>
  <c r="A138" i="2" a="1"/>
  <c r="A138" i="2" s="1"/>
  <c r="A137" i="2" a="1"/>
  <c r="A137" i="2" s="1"/>
  <c r="A136" i="2" a="1"/>
  <c r="A136" i="2" s="1"/>
  <c r="A135" i="2" a="1"/>
  <c r="A135" i="2" s="1"/>
  <c r="A134" i="2" a="1"/>
  <c r="A134" i="2" s="1"/>
  <c r="A133" i="2" a="1"/>
  <c r="A133" i="2" s="1"/>
  <c r="A132" i="2" a="1"/>
  <c r="A132" i="2" s="1"/>
  <c r="A131" i="2" a="1"/>
  <c r="A131" i="2" s="1"/>
  <c r="A130" i="2" a="1"/>
  <c r="A130" i="2" s="1"/>
  <c r="A129" i="2" a="1"/>
  <c r="A129" i="2" s="1"/>
  <c r="A128" i="2" a="1"/>
  <c r="A128" i="2" s="1"/>
  <c r="A127" i="2" a="1"/>
  <c r="A127" i="2" s="1"/>
  <c r="A126" i="2" a="1"/>
  <c r="A126" i="2" s="1"/>
  <c r="A125" i="2" a="1"/>
  <c r="A125" i="2" s="1"/>
  <c r="A124" i="2" a="1"/>
  <c r="A124" i="2" s="1"/>
  <c r="A123" i="2" a="1"/>
  <c r="A123" i="2" s="1"/>
  <c r="A122" i="2" a="1"/>
  <c r="A122" i="2" s="1"/>
  <c r="A121" i="2" a="1"/>
  <c r="A121" i="2" s="1"/>
  <c r="A120" i="2" a="1"/>
  <c r="A120" i="2" s="1"/>
  <c r="A119" i="2" a="1"/>
  <c r="A119" i="2" s="1"/>
  <c r="A118" i="2" a="1"/>
  <c r="A118" i="2" s="1"/>
  <c r="A117" i="2" a="1"/>
  <c r="A117" i="2" s="1"/>
  <c r="A116" i="2" a="1"/>
  <c r="A116" i="2" s="1"/>
  <c r="A115" i="2" a="1"/>
  <c r="A115" i="2" s="1"/>
  <c r="A114" i="2" a="1"/>
  <c r="A114" i="2" s="1"/>
  <c r="A113" i="2" a="1"/>
  <c r="A113" i="2" s="1"/>
  <c r="A112" i="2" a="1"/>
  <c r="A112" i="2" s="1"/>
  <c r="A111" i="2" a="1"/>
  <c r="A111" i="2" s="1"/>
  <c r="A110" i="2" a="1"/>
  <c r="A110" i="2" s="1"/>
  <c r="A109" i="2" a="1"/>
  <c r="A109" i="2" s="1"/>
  <c r="A108" i="2" a="1"/>
  <c r="A108" i="2" s="1"/>
  <c r="A107" i="2" a="1"/>
  <c r="A107" i="2" s="1"/>
  <c r="A106" i="2" a="1"/>
  <c r="A106" i="2" s="1"/>
  <c r="A105" i="2" a="1"/>
  <c r="A105" i="2" s="1"/>
  <c r="A104" i="2" a="1"/>
  <c r="A104" i="2" s="1"/>
  <c r="A103" i="2" a="1"/>
  <c r="A103" i="2" s="1"/>
  <c r="A102" i="2" a="1"/>
  <c r="A102" i="2" s="1"/>
  <c r="A101" i="2" a="1"/>
  <c r="A101" i="2" s="1"/>
  <c r="A100" i="2" a="1"/>
  <c r="A100" i="2" s="1"/>
  <c r="A99" i="2" a="1"/>
  <c r="A99" i="2" s="1"/>
  <c r="A98" i="2" a="1"/>
  <c r="A98" i="2" s="1"/>
  <c r="A97" i="2" a="1"/>
  <c r="A97" i="2" s="1"/>
  <c r="A96" i="2" a="1"/>
  <c r="A96" i="2" s="1"/>
  <c r="A95" i="2" a="1"/>
  <c r="A95" i="2" s="1"/>
  <c r="A94" i="2" a="1"/>
  <c r="A94" i="2" s="1"/>
  <c r="A93" i="2" a="1"/>
  <c r="A93" i="2" s="1"/>
  <c r="A92" i="2" a="1"/>
  <c r="A92" i="2" s="1"/>
  <c r="A91" i="2" a="1"/>
  <c r="A91" i="2" s="1"/>
  <c r="A90" i="2" a="1"/>
  <c r="A90" i="2" s="1"/>
  <c r="A89" i="2" a="1"/>
  <c r="A89" i="2" s="1"/>
  <c r="A88" i="2" a="1"/>
  <c r="A88" i="2" s="1"/>
  <c r="A87" i="2" a="1"/>
  <c r="A87" i="2" s="1"/>
  <c r="A86" i="2" a="1"/>
  <c r="A86" i="2" s="1"/>
  <c r="A85" i="2" a="1"/>
  <c r="A85" i="2" s="1"/>
  <c r="A84" i="2" a="1"/>
  <c r="A84" i="2" s="1"/>
  <c r="A83" i="2" a="1"/>
  <c r="A83" i="2" s="1"/>
  <c r="A82" i="2" a="1"/>
  <c r="A82" i="2" s="1"/>
  <c r="A81" i="2" a="1"/>
  <c r="A81" i="2" s="1"/>
  <c r="A80" i="2" a="1"/>
  <c r="A80" i="2" s="1"/>
  <c r="A79" i="2" a="1"/>
  <c r="A79" i="2" s="1"/>
  <c r="A78" i="2" a="1"/>
  <c r="A78" i="2" s="1"/>
  <c r="A77" i="2" a="1"/>
  <c r="A77" i="2" s="1"/>
  <c r="A76" i="2" a="1"/>
  <c r="A76" i="2" s="1"/>
  <c r="A75" i="2" a="1"/>
  <c r="A75" i="2" s="1"/>
  <c r="A74" i="2" a="1"/>
  <c r="A74" i="2" s="1"/>
  <c r="A73" i="2" a="1"/>
  <c r="A73" i="2" s="1"/>
  <c r="A72" i="2" a="1"/>
  <c r="A72" i="2" s="1"/>
  <c r="A71" i="2" a="1"/>
  <c r="A71" i="2" s="1"/>
  <c r="A70" i="2" a="1"/>
  <c r="A70" i="2" s="1"/>
  <c r="A69" i="2" a="1"/>
  <c r="A69" i="2" s="1"/>
  <c r="A68" i="2" a="1"/>
  <c r="A68" i="2" s="1"/>
  <c r="A67" i="2" a="1"/>
  <c r="A67" i="2" s="1"/>
  <c r="A66" i="2" a="1"/>
  <c r="A66" i="2" s="1"/>
  <c r="A65" i="2" a="1"/>
  <c r="A65" i="2" s="1"/>
  <c r="A64" i="2" a="1"/>
  <c r="A64" i="2" s="1"/>
  <c r="A63" i="2" a="1"/>
  <c r="A63" i="2" s="1"/>
  <c r="A62" i="2" a="1"/>
  <c r="A62" i="2" s="1"/>
  <c r="A61" i="2" a="1"/>
  <c r="A61" i="2" s="1"/>
  <c r="A60" i="2" a="1"/>
  <c r="A60" i="2" s="1"/>
  <c r="A59" i="2" a="1"/>
  <c r="A59" i="2" s="1"/>
  <c r="A58" i="2" a="1"/>
  <c r="A58" i="2" s="1"/>
  <c r="A57" i="2" a="1"/>
  <c r="A57" i="2" s="1"/>
  <c r="A56" i="2" a="1"/>
  <c r="A56" i="2" s="1"/>
  <c r="A55" i="2"/>
  <c r="A55" i="2" a="1"/>
  <c r="A54" i="2" a="1"/>
  <c r="A54" i="2" s="1"/>
  <c r="A53" i="2"/>
  <c r="A53" i="2" a="1"/>
  <c r="A52" i="2" a="1"/>
  <c r="A52" i="2" s="1"/>
  <c r="A51" i="2" a="1"/>
  <c r="A51" i="2" s="1"/>
  <c r="A50" i="2" a="1"/>
  <c r="A50" i="2" s="1"/>
  <c r="A49" i="2" a="1"/>
  <c r="A49" i="2" s="1"/>
  <c r="A48" i="2" a="1"/>
  <c r="A48" i="2" s="1"/>
  <c r="A47" i="2" a="1"/>
  <c r="A47" i="2" s="1"/>
  <c r="A46" i="2" a="1"/>
  <c r="A46" i="2" s="1"/>
  <c r="A45" i="2" a="1"/>
  <c r="A45" i="2" s="1"/>
  <c r="A44" i="2" a="1"/>
  <c r="A44" i="2" s="1"/>
  <c r="A43" i="2" a="1"/>
  <c r="A43" i="2" s="1"/>
  <c r="A42" i="2" a="1"/>
  <c r="A42" i="2" s="1"/>
  <c r="A41" i="2" a="1"/>
  <c r="A41" i="2" s="1"/>
  <c r="A40" i="2" a="1"/>
  <c r="A40" i="2" s="1"/>
  <c r="A39" i="2" a="1"/>
  <c r="A39" i="2" s="1"/>
  <c r="A38" i="2" a="1"/>
  <c r="A38" i="2" s="1"/>
  <c r="A37" i="2" a="1"/>
  <c r="A37" i="2" s="1"/>
  <c r="A36" i="2" a="1"/>
  <c r="A36" i="2" s="1"/>
  <c r="A35" i="2" a="1"/>
  <c r="A35" i="2" s="1"/>
  <c r="A34" i="2" a="1"/>
  <c r="A34" i="2" s="1"/>
  <c r="A33" i="2" a="1"/>
  <c r="A33" i="2" s="1"/>
  <c r="A32" i="2" a="1"/>
  <c r="A32" i="2" s="1"/>
  <c r="A31" i="2" a="1"/>
  <c r="A31" i="2" s="1"/>
  <c r="A30" i="2" a="1"/>
  <c r="A30" i="2" s="1"/>
  <c r="A29" i="2" a="1"/>
  <c r="A29" i="2" s="1"/>
  <c r="A28" i="2" a="1"/>
  <c r="A28" i="2" s="1"/>
  <c r="A27" i="2" a="1"/>
  <c r="A27" i="2" s="1"/>
  <c r="A26" i="2" a="1"/>
  <c r="A26" i="2" s="1"/>
  <c r="A25" i="2" a="1"/>
  <c r="A25" i="2" s="1"/>
  <c r="A24" i="2" a="1"/>
  <c r="A24" i="2" s="1"/>
  <c r="A23" i="2" a="1"/>
  <c r="A23" i="2" s="1"/>
  <c r="A22" i="2" a="1"/>
  <c r="A22" i="2" s="1"/>
  <c r="A21" i="2" a="1"/>
  <c r="A21" i="2" s="1"/>
  <c r="A20" i="2" a="1"/>
  <c r="A20" i="2" s="1"/>
  <c r="A19" i="2" a="1"/>
  <c r="A19" i="2" s="1"/>
  <c r="A18" i="2" a="1"/>
  <c r="A18" i="2" s="1"/>
  <c r="A17" i="2" a="1"/>
  <c r="A17" i="2" s="1"/>
  <c r="A16" i="2" a="1"/>
  <c r="A16" i="2" s="1"/>
  <c r="A15" i="2" a="1"/>
  <c r="A15" i="2" s="1"/>
  <c r="A14" i="2" a="1"/>
  <c r="A14" i="2" s="1"/>
  <c r="A13" i="2" a="1"/>
  <c r="A13" i="2" s="1"/>
  <c r="A12" i="2" a="1"/>
  <c r="A12" i="2" s="1"/>
  <c r="A11" i="2" a="1"/>
  <c r="A11" i="2" s="1"/>
  <c r="A10" i="2" a="1"/>
  <c r="A10" i="2" s="1"/>
  <c r="A9" i="2" a="1"/>
  <c r="A9" i="2" s="1"/>
  <c r="A8" i="2" a="1"/>
  <c r="A8" i="2" s="1"/>
  <c r="A7" i="2" a="1"/>
  <c r="A7" i="2" s="1"/>
  <c r="A6" i="2" a="1"/>
  <c r="A6" i="2" s="1"/>
  <c r="A5" i="2" a="1"/>
  <c r="A5" i="2" s="1"/>
  <c r="A4" i="2" a="1"/>
  <c r="A4" i="2" s="1"/>
  <c r="A3" i="2"/>
  <c r="A3" i="2" a="1"/>
  <c r="A2" i="2" a="1"/>
  <c r="A2" i="2" s="1"/>
  <c r="A1" i="11"/>
  <c r="F25" i="1" a="1"/>
  <c r="F28" i="1" a="1"/>
  <c r="F26" i="1" a="1"/>
  <c r="F24" i="1" a="1"/>
  <c r="F22" i="1" a="1"/>
  <c r="F20" i="1" a="1"/>
  <c r="F18" i="1" a="1"/>
  <c r="F16" i="1" a="1"/>
  <c r="F14" i="1" a="1"/>
  <c r="F12" i="1" a="1"/>
  <c r="F27" i="1" a="1"/>
  <c r="F23" i="1" a="1"/>
  <c r="F21" i="1" a="1"/>
  <c r="F19" i="1" a="1"/>
  <c r="F17" i="1" a="1"/>
  <c r="F15" i="1" a="1"/>
  <c r="F13" i="1" a="1"/>
  <c r="F11" i="1" a="1"/>
  <c r="F117" i="1" a="1"/>
  <c r="F49" i="1" a="1"/>
  <c r="F46" i="1" a="1"/>
  <c r="F102" i="1" a="1"/>
  <c r="F119" i="1" a="1"/>
  <c r="F115" i="1" a="1"/>
  <c r="F145" i="1" a="1"/>
  <c r="F133" i="1" a="1"/>
  <c r="F137" i="1" a="1"/>
  <c r="F44" i="1" a="1"/>
  <c r="F238" i="1" a="1"/>
  <c r="F183" i="1" a="1"/>
  <c r="F98" i="1" a="1"/>
  <c r="F228" i="1" a="1"/>
  <c r="F219" i="1" a="1"/>
  <c r="F166" i="1" a="1"/>
  <c r="F225" i="1" a="1"/>
  <c r="F153" i="1" a="1"/>
  <c r="F210" i="1" a="1"/>
  <c r="F175" i="1" a="1"/>
  <c r="F205" i="1" a="1"/>
  <c r="F106" i="1" a="1"/>
  <c r="F180" i="1" a="1"/>
  <c r="F93" i="1" a="1"/>
  <c r="F144" i="1" a="1"/>
  <c r="F51" i="1" a="1"/>
  <c r="F95" i="1" a="1"/>
  <c r="F92" i="1" a="1"/>
  <c r="F123" i="1" a="1"/>
  <c r="F118" i="1" a="1"/>
  <c r="F253" i="1" a="1"/>
  <c r="F203" i="1" a="1"/>
  <c r="F227" i="1" a="1"/>
  <c r="F53" i="1" a="1"/>
  <c r="F112" i="1" a="1"/>
  <c r="F154" i="1" a="1"/>
  <c r="F164" i="1" a="1"/>
  <c r="F222" i="1" a="1"/>
  <c r="F152" i="1" a="1"/>
  <c r="F226" i="1" a="1"/>
  <c r="F89" i="1" a="1"/>
  <c r="F165" i="1" a="1"/>
  <c r="F120" i="1" a="1"/>
  <c r="F81" i="1" a="1"/>
  <c r="F71" i="1" a="1"/>
  <c r="F231" i="1" a="1"/>
  <c r="F246" i="1" a="1"/>
  <c r="F170" i="1" a="1"/>
  <c r="F233" i="1" a="1"/>
  <c r="F109" i="1" a="1"/>
  <c r="F134" i="1" a="1"/>
  <c r="F90" i="1" a="1"/>
  <c r="F239" i="1" a="1"/>
  <c r="F177" i="1" a="1"/>
  <c r="F121" i="1" a="1"/>
  <c r="F146" i="1" a="1"/>
  <c r="F196" i="1" a="1"/>
  <c r="F88" i="1" a="1"/>
  <c r="F258" i="1" a="1"/>
  <c r="F139" i="1" a="1"/>
  <c r="F171" i="1" a="1"/>
  <c r="F138" i="1" a="1"/>
  <c r="F214" i="1" a="1"/>
  <c r="F213" i="1" a="1"/>
  <c r="F229" i="1" a="1"/>
  <c r="F224" i="1" a="1"/>
  <c r="F249" i="1" a="1"/>
  <c r="F97" i="1" a="1"/>
  <c r="F181" i="1" a="1"/>
  <c r="F163" i="1" a="1"/>
  <c r="F79" i="1" a="1"/>
  <c r="F52" i="1" a="1"/>
  <c r="F124" i="1" a="1"/>
  <c r="F94" i="1" a="1"/>
  <c r="F162" i="1" a="1"/>
  <c r="F167" i="1" a="1"/>
  <c r="F122" i="1" a="1"/>
  <c r="F223" i="1" a="1"/>
  <c r="F195" i="1" a="1"/>
  <c r="F58" i="1" a="1"/>
  <c r="F188" i="1" a="1"/>
  <c r="F73" i="1" a="1"/>
  <c r="F100" i="1" a="1"/>
  <c r="F200" i="1" a="1"/>
  <c r="F216" i="1" a="1"/>
  <c r="F142" i="1" a="1"/>
  <c r="F43" i="1" a="1"/>
  <c r="F65" i="1" a="1"/>
  <c r="F240" i="1" a="1"/>
  <c r="F67" i="1" a="1"/>
  <c r="F160" i="1" a="1"/>
  <c r="F48" i="1" a="1"/>
  <c r="F252" i="1" a="1"/>
  <c r="F140" i="1" a="1"/>
  <c r="F248" i="1" a="1"/>
  <c r="F232" i="1" a="1"/>
  <c r="F99" i="1" a="1"/>
  <c r="F242" i="1" a="1"/>
  <c r="F237" i="1" a="1"/>
  <c r="F107" i="1" a="1"/>
  <c r="F61" i="1" a="1"/>
  <c r="F151" i="1" a="1"/>
  <c r="F130" i="1" a="1"/>
  <c r="F194" i="1" a="1"/>
  <c r="F114" i="1" a="1"/>
  <c r="F147" i="1" a="1"/>
  <c r="F113" i="1" a="1"/>
  <c r="F57" i="1" a="1"/>
  <c r="F76" i="1" a="1"/>
  <c r="F198" i="1" a="1"/>
  <c r="F174" i="1" a="1"/>
  <c r="F220" i="1" a="1"/>
  <c r="F172" i="1" a="1"/>
  <c r="F179" i="1" a="1"/>
  <c r="F257" i="1" a="1"/>
  <c r="F235" i="1" a="1"/>
  <c r="F74" i="1" a="1"/>
  <c r="F69" i="1" a="1"/>
  <c r="F190" i="1" a="1"/>
  <c r="F218" i="1" a="1"/>
  <c r="F182" i="1" a="1"/>
  <c r="F217" i="1" a="1"/>
  <c r="F108" i="1" a="1"/>
  <c r="F54" i="1" a="1"/>
  <c r="F189" i="1" a="1"/>
  <c r="F96" i="1" a="1"/>
  <c r="F204" i="1" a="1"/>
  <c r="F84" i="1" a="1"/>
  <c r="F159" i="1" a="1"/>
  <c r="F91" i="1" a="1"/>
  <c r="F132" i="1" a="1"/>
  <c r="F131" i="1" a="1"/>
  <c r="F155" i="1" a="1"/>
  <c r="F202" i="1" a="1"/>
  <c r="F59" i="1" a="1"/>
  <c r="F185" i="1" a="1"/>
  <c r="F192" i="1" a="1"/>
  <c r="F45" i="1" a="1"/>
  <c r="F184" i="1" a="1"/>
  <c r="F201" i="1" a="1"/>
  <c r="F211" i="1" a="1"/>
  <c r="F141" i="1" a="1"/>
  <c r="F66" i="1" a="1"/>
  <c r="F116" i="1" a="1"/>
  <c r="F199" i="1" a="1"/>
  <c r="F60" i="1" a="1"/>
  <c r="F173" i="1" a="1"/>
  <c r="F42" i="1" a="1"/>
  <c r="F243" i="1" a="1"/>
  <c r="F77" i="1" a="1"/>
  <c r="F247" i="1" a="1"/>
  <c r="F78" i="1" a="1"/>
  <c r="F176" i="1" a="1"/>
  <c r="F156" i="1" a="1"/>
  <c r="F169" i="1" a="1"/>
  <c r="F111" i="1" a="1"/>
  <c r="F208" i="1" a="1"/>
  <c r="F56" i="1" a="1"/>
  <c r="F236" i="1" a="1"/>
  <c r="F63" i="1" a="1"/>
  <c r="F82" i="1" a="1"/>
  <c r="F245" i="1" a="1"/>
  <c r="F256" i="1" a="1"/>
  <c r="F126" i="1" a="1"/>
  <c r="F129" i="1" a="1"/>
  <c r="F206" i="1" a="1"/>
  <c r="F207" i="1" a="1"/>
  <c r="F234" i="1" a="1"/>
  <c r="F241" i="1" a="1"/>
  <c r="F186" i="1" a="1"/>
  <c r="F157" i="1" a="1"/>
  <c r="F75" i="1" a="1"/>
  <c r="F125" i="1" a="1"/>
  <c r="F101" i="1" a="1"/>
  <c r="F105" i="1" a="1"/>
  <c r="F87" i="1" a="1"/>
  <c r="F161" i="1" a="1"/>
  <c r="F128" i="1" a="1"/>
  <c r="F127" i="1" a="1"/>
  <c r="F209" i="1" a="1"/>
  <c r="F55" i="1" a="1"/>
  <c r="F187" i="1" a="1"/>
  <c r="F136" i="1" a="1"/>
  <c r="F68" i="1" a="1"/>
  <c r="F212" i="1" a="1"/>
  <c r="F168" i="1" a="1"/>
  <c r="F143" i="1" a="1"/>
  <c r="F80" i="1" a="1"/>
  <c r="F103" i="1" a="1"/>
  <c r="F230" i="1" a="1"/>
  <c r="F215" i="1" a="1"/>
  <c r="F64" i="1" a="1"/>
  <c r="F86" i="1" a="1"/>
  <c r="F158" i="1" a="1"/>
  <c r="F251" i="1" a="1"/>
  <c r="F244" i="1" a="1"/>
  <c r="F254" i="1" a="1"/>
  <c r="F62" i="1" a="1"/>
  <c r="F135" i="1" a="1"/>
  <c r="F104" i="1" a="1"/>
  <c r="F178" i="1" a="1"/>
  <c r="F50" i="1" a="1"/>
  <c r="F72" i="1" a="1"/>
  <c r="F150" i="1" a="1"/>
  <c r="F149" i="1" a="1"/>
  <c r="F148" i="1" a="1"/>
  <c r="F193" i="1" a="1"/>
  <c r="F85" i="1" a="1"/>
  <c r="F110" i="1" a="1"/>
  <c r="F221" i="1" a="1"/>
  <c r="F197" i="1" a="1"/>
  <c r="F83" i="1" a="1"/>
  <c r="F191" i="1" a="1"/>
  <c r="F255" i="1" a="1"/>
  <c r="F250" i="1" a="1"/>
  <c r="F70" i="1" a="1"/>
  <c r="F13" i="1" l="1"/>
  <c r="H13" i="1" s="1"/>
  <c r="F15" i="1"/>
  <c r="H15" i="1" s="1"/>
  <c r="F17" i="1"/>
  <c r="H17" i="1" s="1"/>
  <c r="F19" i="1"/>
  <c r="H19" i="1" s="1"/>
  <c r="F21" i="1"/>
  <c r="H21" i="1" s="1"/>
  <c r="F23" i="1"/>
  <c r="H23" i="1" s="1"/>
  <c r="F27" i="1"/>
  <c r="H27" i="1" s="1"/>
  <c r="F12" i="1"/>
  <c r="H12" i="1" s="1"/>
  <c r="F14" i="1"/>
  <c r="H14" i="1" s="1"/>
  <c r="F16" i="1"/>
  <c r="H16" i="1" s="1"/>
  <c r="F18" i="1"/>
  <c r="H18" i="1" s="1"/>
  <c r="F20" i="1"/>
  <c r="H20" i="1" s="1"/>
  <c r="F22" i="1"/>
  <c r="H22" i="1" s="1"/>
  <c r="F24" i="1"/>
  <c r="H24" i="1" s="1"/>
  <c r="F26" i="1"/>
  <c r="H26" i="1" s="1"/>
  <c r="F28" i="1"/>
  <c r="H28" i="1" s="1"/>
  <c r="F25" i="1"/>
  <c r="H25" i="1" s="1"/>
  <c r="F11" i="1"/>
  <c r="H11" i="1" s="1"/>
  <c r="J2" i="8"/>
  <c r="V2" i="8"/>
  <c r="AD2" i="8"/>
  <c r="Z2" i="8"/>
  <c r="E2" i="8"/>
  <c r="N2" i="8"/>
  <c r="F2" i="8"/>
  <c r="R2" i="8"/>
  <c r="H225" i="8"/>
  <c r="H226" i="8"/>
  <c r="H224" i="8"/>
  <c r="H221" i="8"/>
  <c r="H222" i="8"/>
  <c r="H218" i="8"/>
  <c r="H223" i="8"/>
  <c r="H219" i="8"/>
  <c r="H220" i="8"/>
  <c r="H217" i="8"/>
  <c r="H213" i="8"/>
  <c r="H214" i="8"/>
  <c r="H215" i="8"/>
  <c r="H211" i="8"/>
  <c r="H216" i="8"/>
  <c r="H212" i="8"/>
  <c r="H209" i="8"/>
  <c r="H210" i="8"/>
  <c r="H206" i="8"/>
  <c r="H207" i="8"/>
  <c r="H208" i="8"/>
  <c r="H204" i="8"/>
  <c r="H200" i="8"/>
  <c r="H201" i="8"/>
  <c r="H205" i="8"/>
  <c r="H202" i="8"/>
  <c r="H198" i="8"/>
  <c r="H203" i="8"/>
  <c r="H199" i="8"/>
  <c r="H194" i="8"/>
  <c r="H190" i="8"/>
  <c r="H186" i="8"/>
  <c r="H195" i="8"/>
  <c r="H191" i="8"/>
  <c r="H187" i="8"/>
  <c r="H196" i="8"/>
  <c r="H192" i="8"/>
  <c r="H188" i="8"/>
  <c r="H184" i="8"/>
  <c r="H197" i="8"/>
  <c r="H193" i="8"/>
  <c r="H189" i="8"/>
  <c r="H185" i="8"/>
  <c r="H183" i="8"/>
  <c r="H179" i="8"/>
  <c r="H175" i="8"/>
  <c r="H171" i="8"/>
  <c r="H180" i="8"/>
  <c r="H176" i="8"/>
  <c r="H172" i="8"/>
  <c r="H181" i="8"/>
  <c r="H177" i="8"/>
  <c r="H173" i="8"/>
  <c r="H182" i="8"/>
  <c r="H178" i="8"/>
  <c r="H174" i="8"/>
  <c r="H169" i="8"/>
  <c r="H170" i="8"/>
  <c r="H166" i="8"/>
  <c r="H162" i="8"/>
  <c r="H158" i="8"/>
  <c r="H167" i="8"/>
  <c r="H163" i="8"/>
  <c r="H159" i="8"/>
  <c r="H168" i="8"/>
  <c r="H164" i="8"/>
  <c r="H160" i="8"/>
  <c r="H152" i="8"/>
  <c r="H148" i="8"/>
  <c r="H161" i="8"/>
  <c r="H157" i="8"/>
  <c r="H156" i="8"/>
  <c r="H153" i="8"/>
  <c r="H149" i="8"/>
  <c r="H165" i="8"/>
  <c r="H154" i="8"/>
  <c r="H150" i="8"/>
  <c r="H155" i="8"/>
  <c r="H151" i="8"/>
  <c r="H146" i="8"/>
  <c r="H142" i="8"/>
  <c r="H138" i="8"/>
  <c r="H134" i="8"/>
  <c r="H130" i="8"/>
  <c r="H147" i="8"/>
  <c r="H143" i="8"/>
  <c r="H139" i="8"/>
  <c r="H135" i="8"/>
  <c r="H131" i="8"/>
  <c r="H127" i="8"/>
  <c r="H144" i="8"/>
  <c r="H140" i="8"/>
  <c r="H136" i="8"/>
  <c r="H132" i="8"/>
  <c r="H128" i="8"/>
  <c r="H145" i="8"/>
  <c r="H141" i="8"/>
  <c r="H137" i="8"/>
  <c r="H133" i="8"/>
  <c r="H129" i="8"/>
  <c r="H125" i="8"/>
  <c r="H121" i="8"/>
  <c r="H117" i="8"/>
  <c r="H113" i="8"/>
  <c r="H109" i="8"/>
  <c r="H105" i="8"/>
  <c r="H126" i="8"/>
  <c r="H122" i="8"/>
  <c r="H118" i="8"/>
  <c r="H114" i="8"/>
  <c r="H110" i="8"/>
  <c r="H106" i="8"/>
  <c r="H123" i="8"/>
  <c r="H119" i="8"/>
  <c r="H115" i="8"/>
  <c r="H111" i="8"/>
  <c r="H107" i="8"/>
  <c r="H124" i="8"/>
  <c r="H120" i="8"/>
  <c r="H116" i="8"/>
  <c r="H112" i="8"/>
  <c r="H108" i="8"/>
  <c r="H104" i="8"/>
  <c r="H100" i="8"/>
  <c r="H96" i="8"/>
  <c r="H92" i="8"/>
  <c r="H88" i="8"/>
  <c r="H101" i="8"/>
  <c r="H97" i="8"/>
  <c r="H93" i="8"/>
  <c r="H89" i="8"/>
  <c r="H85" i="8"/>
  <c r="H102" i="8"/>
  <c r="H98" i="8"/>
  <c r="H94" i="8"/>
  <c r="H90" i="8"/>
  <c r="H86" i="8"/>
  <c r="H103" i="8"/>
  <c r="H99" i="8"/>
  <c r="H95" i="8"/>
  <c r="H91" i="8"/>
  <c r="H87" i="8"/>
  <c r="H81" i="8"/>
  <c r="H69" i="8"/>
  <c r="H65" i="8"/>
  <c r="H82" i="8"/>
  <c r="H74" i="8"/>
  <c r="H70" i="8"/>
  <c r="H66" i="8"/>
  <c r="H62" i="8"/>
  <c r="H83" i="8"/>
  <c r="H75" i="8"/>
  <c r="H71" i="8"/>
  <c r="H67" i="8"/>
  <c r="H63" i="8"/>
  <c r="H84" i="8"/>
  <c r="H76" i="8"/>
  <c r="H72" i="8"/>
  <c r="H68" i="8"/>
  <c r="H64" i="8"/>
  <c r="H58" i="8"/>
  <c r="H54" i="8"/>
  <c r="H46" i="8"/>
  <c r="H42" i="8"/>
  <c r="H38" i="8"/>
  <c r="H34" i="8"/>
  <c r="H30" i="8"/>
  <c r="H26" i="8"/>
  <c r="H22" i="8"/>
  <c r="H18" i="8"/>
  <c r="H14" i="8"/>
  <c r="H10" i="8"/>
  <c r="H6" i="8"/>
  <c r="H59" i="8"/>
  <c r="H55" i="8"/>
  <c r="H51" i="8"/>
  <c r="H47" i="8"/>
  <c r="H39" i="8"/>
  <c r="H35" i="8"/>
  <c r="H31" i="8"/>
  <c r="H27" i="8"/>
  <c r="H23" i="8"/>
  <c r="H19" i="8"/>
  <c r="H15" i="8"/>
  <c r="H11" i="8"/>
  <c r="H7" i="8"/>
  <c r="H60" i="8"/>
  <c r="H56" i="8"/>
  <c r="H52" i="8"/>
  <c r="H48" i="8"/>
  <c r="H44" i="8"/>
  <c r="H40" i="8"/>
  <c r="H36" i="8"/>
  <c r="H32" i="8"/>
  <c r="H28" i="8"/>
  <c r="H24" i="8"/>
  <c r="H61" i="8"/>
  <c r="H57" i="8"/>
  <c r="H53" i="8"/>
  <c r="H49" i="8"/>
  <c r="H45" i="8"/>
  <c r="H41" i="8"/>
  <c r="H37" i="8"/>
  <c r="H33" i="8"/>
  <c r="L109" i="8"/>
  <c r="L105" i="8"/>
  <c r="L110" i="8"/>
  <c r="L106" i="8"/>
  <c r="L107" i="8"/>
  <c r="L108" i="8"/>
  <c r="L104" i="8"/>
  <c r="L69" i="8"/>
  <c r="L65" i="8"/>
  <c r="L70" i="8"/>
  <c r="L66" i="8"/>
  <c r="L62" i="8"/>
  <c r="L71" i="8"/>
  <c r="L67" i="8"/>
  <c r="L63" i="8"/>
  <c r="L68" i="8"/>
  <c r="L64" i="8"/>
  <c r="L58" i="8"/>
  <c r="L14" i="8"/>
  <c r="L10" i="8"/>
  <c r="L59" i="8"/>
  <c r="L55" i="8"/>
  <c r="L15" i="8"/>
  <c r="L11" i="8"/>
  <c r="L60" i="8"/>
  <c r="L56" i="8"/>
  <c r="L61" i="8"/>
  <c r="L57" i="8"/>
  <c r="P225" i="8"/>
  <c r="P226" i="8"/>
  <c r="P221" i="8"/>
  <c r="P224" i="8"/>
  <c r="P222" i="8"/>
  <c r="P218" i="8"/>
  <c r="P223" i="8"/>
  <c r="P219" i="8"/>
  <c r="P220" i="8"/>
  <c r="P217" i="8"/>
  <c r="P213" i="8"/>
  <c r="P214" i="8"/>
  <c r="P215" i="8"/>
  <c r="P211" i="8"/>
  <c r="P216" i="8"/>
  <c r="P212" i="8"/>
  <c r="P209" i="8"/>
  <c r="P210" i="8"/>
  <c r="P206" i="8"/>
  <c r="P207" i="8"/>
  <c r="P208" i="8"/>
  <c r="P204" i="8"/>
  <c r="P200" i="8"/>
  <c r="P201" i="8"/>
  <c r="P202" i="8"/>
  <c r="P198" i="8"/>
  <c r="P205" i="8"/>
  <c r="P203" i="8"/>
  <c r="P199" i="8"/>
  <c r="P194" i="8"/>
  <c r="P190" i="8"/>
  <c r="P186" i="8"/>
  <c r="P195" i="8"/>
  <c r="P191" i="8"/>
  <c r="P187" i="8"/>
  <c r="P196" i="8"/>
  <c r="P192" i="8"/>
  <c r="P188" i="8"/>
  <c r="P184" i="8"/>
  <c r="P197" i="8"/>
  <c r="P193" i="8"/>
  <c r="P189" i="8"/>
  <c r="P185" i="8"/>
  <c r="P183" i="8"/>
  <c r="P179" i="8"/>
  <c r="P175" i="8"/>
  <c r="P171" i="8"/>
  <c r="P180" i="8"/>
  <c r="P176" i="8"/>
  <c r="P172" i="8"/>
  <c r="P181" i="8"/>
  <c r="P177" i="8"/>
  <c r="P173" i="8"/>
  <c r="P182" i="8"/>
  <c r="P178" i="8"/>
  <c r="P174" i="8"/>
  <c r="P169" i="8"/>
  <c r="P166" i="8"/>
  <c r="P162" i="8"/>
  <c r="P158" i="8"/>
  <c r="P170" i="8"/>
  <c r="P167" i="8"/>
  <c r="P163" i="8"/>
  <c r="P159" i="8"/>
  <c r="P168" i="8"/>
  <c r="P164" i="8"/>
  <c r="P160" i="8"/>
  <c r="P165" i="8"/>
  <c r="P152" i="8"/>
  <c r="P148" i="8"/>
  <c r="P157" i="8"/>
  <c r="P153" i="8"/>
  <c r="P149" i="8"/>
  <c r="P156" i="8"/>
  <c r="P154" i="8"/>
  <c r="P150" i="8"/>
  <c r="P161" i="8"/>
  <c r="P155" i="8"/>
  <c r="P151" i="8"/>
  <c r="P146" i="8"/>
  <c r="P142" i="8"/>
  <c r="P138" i="8"/>
  <c r="P134" i="8"/>
  <c r="P130" i="8"/>
  <c r="P147" i="8"/>
  <c r="P143" i="8"/>
  <c r="P139" i="8"/>
  <c r="P135" i="8"/>
  <c r="P131" i="8"/>
  <c r="P127" i="8"/>
  <c r="P144" i="8"/>
  <c r="P140" i="8"/>
  <c r="P136" i="8"/>
  <c r="P132" i="8"/>
  <c r="P128" i="8"/>
  <c r="P145" i="8"/>
  <c r="P141" i="8"/>
  <c r="P137" i="8"/>
  <c r="P133" i="8"/>
  <c r="P129" i="8"/>
  <c r="P125" i="8"/>
  <c r="P121" i="8"/>
  <c r="P117" i="8"/>
  <c r="P113" i="8"/>
  <c r="P109" i="8"/>
  <c r="P105" i="8"/>
  <c r="P126" i="8"/>
  <c r="P122" i="8"/>
  <c r="P118" i="8"/>
  <c r="P114" i="8"/>
  <c r="P110" i="8"/>
  <c r="P106" i="8"/>
  <c r="P123" i="8"/>
  <c r="P119" i="8"/>
  <c r="P115" i="8"/>
  <c r="P111" i="8"/>
  <c r="P107" i="8"/>
  <c r="P124" i="8"/>
  <c r="P120" i="8"/>
  <c r="P116" i="8"/>
  <c r="P112" i="8"/>
  <c r="P108" i="8"/>
  <c r="P104" i="8"/>
  <c r="P100" i="8"/>
  <c r="P96" i="8"/>
  <c r="P92" i="8"/>
  <c r="P88" i="8"/>
  <c r="P101" i="8"/>
  <c r="P97" i="8"/>
  <c r="P93" i="8"/>
  <c r="P89" i="8"/>
  <c r="P85" i="8"/>
  <c r="P102" i="8"/>
  <c r="P98" i="8"/>
  <c r="P94" i="8"/>
  <c r="P90" i="8"/>
  <c r="P86" i="8"/>
  <c r="P103" i="8"/>
  <c r="P99" i="8"/>
  <c r="P95" i="8"/>
  <c r="P91" i="8"/>
  <c r="P87" i="8"/>
  <c r="P81" i="8"/>
  <c r="P69" i="8"/>
  <c r="P65" i="8"/>
  <c r="P82" i="8"/>
  <c r="P74" i="8"/>
  <c r="P70" i="8"/>
  <c r="P66" i="8"/>
  <c r="P62" i="8"/>
  <c r="P83" i="8"/>
  <c r="P75" i="8"/>
  <c r="P71" i="8"/>
  <c r="P67" i="8"/>
  <c r="P63" i="8"/>
  <c r="P84" i="8"/>
  <c r="P76" i="8"/>
  <c r="P72" i="8"/>
  <c r="P68" i="8"/>
  <c r="P64" i="8"/>
  <c r="P58" i="8"/>
  <c r="P54" i="8"/>
  <c r="P46" i="8"/>
  <c r="P42" i="8"/>
  <c r="P38" i="8"/>
  <c r="P34" i="8"/>
  <c r="P30" i="8"/>
  <c r="P26" i="8"/>
  <c r="P22" i="8"/>
  <c r="P18" i="8"/>
  <c r="P14" i="8"/>
  <c r="P10" i="8"/>
  <c r="P6" i="8"/>
  <c r="P59" i="8"/>
  <c r="P55" i="8"/>
  <c r="P51" i="8"/>
  <c r="P47" i="8"/>
  <c r="P43" i="8"/>
  <c r="P39" i="8"/>
  <c r="P35" i="8"/>
  <c r="P31" i="8"/>
  <c r="P27" i="8"/>
  <c r="P23" i="8"/>
  <c r="P19" i="8"/>
  <c r="P15" i="8"/>
  <c r="P11" i="8"/>
  <c r="P7" i="8"/>
  <c r="P60" i="8"/>
  <c r="P56" i="8"/>
  <c r="P52" i="8"/>
  <c r="P48" i="8"/>
  <c r="P44" i="8"/>
  <c r="P40" i="8"/>
  <c r="P36" i="8"/>
  <c r="P32" i="8"/>
  <c r="P28" i="8"/>
  <c r="P24" i="8"/>
  <c r="P61" i="8"/>
  <c r="P57" i="8"/>
  <c r="P53" i="8"/>
  <c r="P49" i="8"/>
  <c r="P45" i="8"/>
  <c r="P41" i="8"/>
  <c r="P37" i="8"/>
  <c r="P33" i="8"/>
  <c r="T225" i="8"/>
  <c r="T226" i="8"/>
  <c r="T224" i="8"/>
  <c r="T221" i="8"/>
  <c r="T222" i="8"/>
  <c r="T218" i="8"/>
  <c r="T223" i="8"/>
  <c r="T219" i="8"/>
  <c r="T220" i="8"/>
  <c r="T217" i="8"/>
  <c r="T213" i="8"/>
  <c r="T214" i="8"/>
  <c r="T215" i="8"/>
  <c r="T211" i="8"/>
  <c r="T216" i="8"/>
  <c r="T212" i="8"/>
  <c r="T209" i="8"/>
  <c r="T210" i="8"/>
  <c r="T206" i="8"/>
  <c r="T207" i="8"/>
  <c r="T208" i="8"/>
  <c r="T204" i="8"/>
  <c r="T200" i="8"/>
  <c r="T201" i="8"/>
  <c r="T205" i="8"/>
  <c r="T202" i="8"/>
  <c r="T198" i="8"/>
  <c r="T203" i="8"/>
  <c r="T199" i="8"/>
  <c r="T194" i="8"/>
  <c r="T190" i="8"/>
  <c r="T186" i="8"/>
  <c r="T195" i="8"/>
  <c r="T191" i="8"/>
  <c r="T187" i="8"/>
  <c r="T196" i="8"/>
  <c r="T192" i="8"/>
  <c r="T188" i="8"/>
  <c r="T184" i="8"/>
  <c r="T197" i="8"/>
  <c r="T193" i="8"/>
  <c r="T189" i="8"/>
  <c r="T185" i="8"/>
  <c r="T183" i="8"/>
  <c r="T179" i="8"/>
  <c r="T175" i="8"/>
  <c r="T171" i="8"/>
  <c r="T180" i="8"/>
  <c r="T176" i="8"/>
  <c r="T172" i="8"/>
  <c r="T181" i="8"/>
  <c r="T177" i="8"/>
  <c r="T173" i="8"/>
  <c r="T182" i="8"/>
  <c r="T178" i="8"/>
  <c r="T174" i="8"/>
  <c r="T170" i="8"/>
  <c r="T169" i="8"/>
  <c r="T166" i="8"/>
  <c r="T162" i="8"/>
  <c r="T158" i="8"/>
  <c r="T167" i="8"/>
  <c r="T163" i="8"/>
  <c r="T159" i="8"/>
  <c r="T168" i="8"/>
  <c r="T164" i="8"/>
  <c r="T160" i="8"/>
  <c r="T152" i="8"/>
  <c r="T148" i="8"/>
  <c r="T153" i="8"/>
  <c r="T149" i="8"/>
  <c r="T161" i="8"/>
  <c r="T154" i="8"/>
  <c r="T150" i="8"/>
  <c r="T165" i="8"/>
  <c r="T157" i="8"/>
  <c r="T156" i="8"/>
  <c r="T155" i="8"/>
  <c r="T151" i="8"/>
  <c r="T146" i="8"/>
  <c r="T142" i="8"/>
  <c r="T138" i="8"/>
  <c r="T134" i="8"/>
  <c r="T130" i="8"/>
  <c r="T147" i="8"/>
  <c r="T143" i="8"/>
  <c r="T139" i="8"/>
  <c r="T135" i="8"/>
  <c r="T131" i="8"/>
  <c r="T127" i="8"/>
  <c r="T144" i="8"/>
  <c r="T140" i="8"/>
  <c r="T136" i="8"/>
  <c r="T132" i="8"/>
  <c r="T128" i="8"/>
  <c r="T145" i="8"/>
  <c r="T141" i="8"/>
  <c r="T137" i="8"/>
  <c r="T133" i="8"/>
  <c r="T129" i="8"/>
  <c r="T125" i="8"/>
  <c r="T121" i="8"/>
  <c r="T117" i="8"/>
  <c r="T113" i="8"/>
  <c r="T109" i="8"/>
  <c r="T105" i="8"/>
  <c r="T126" i="8"/>
  <c r="T122" i="8"/>
  <c r="T118" i="8"/>
  <c r="T114" i="8"/>
  <c r="T110" i="8"/>
  <c r="T106" i="8"/>
  <c r="T123" i="8"/>
  <c r="T119" i="8"/>
  <c r="T115" i="8"/>
  <c r="T111" i="8"/>
  <c r="T107" i="8"/>
  <c r="T124" i="8"/>
  <c r="T120" i="8"/>
  <c r="T116" i="8"/>
  <c r="T112" i="8"/>
  <c r="T108" i="8"/>
  <c r="T104" i="8"/>
  <c r="T100" i="8"/>
  <c r="T96" i="8"/>
  <c r="T92" i="8"/>
  <c r="T88" i="8"/>
  <c r="T101" i="8"/>
  <c r="T97" i="8"/>
  <c r="T93" i="8"/>
  <c r="T89" i="8"/>
  <c r="T85" i="8"/>
  <c r="T102" i="8"/>
  <c r="T98" i="8"/>
  <c r="T94" i="8"/>
  <c r="T90" i="8"/>
  <c r="T86" i="8"/>
  <c r="T103" i="8"/>
  <c r="T99" i="8"/>
  <c r="T95" i="8"/>
  <c r="T91" i="8"/>
  <c r="T87" i="8"/>
  <c r="T81" i="8"/>
  <c r="T77" i="8"/>
  <c r="T73" i="8"/>
  <c r="T69" i="8"/>
  <c r="T65" i="8"/>
  <c r="T82" i="8"/>
  <c r="T78" i="8"/>
  <c r="T74" i="8"/>
  <c r="T70" i="8"/>
  <c r="T66" i="8"/>
  <c r="T62" i="8"/>
  <c r="T83" i="8"/>
  <c r="T79" i="8"/>
  <c r="T75" i="8"/>
  <c r="T71" i="8"/>
  <c r="T67" i="8"/>
  <c r="T63" i="8"/>
  <c r="T84" i="8"/>
  <c r="T80" i="8"/>
  <c r="T76" i="8"/>
  <c r="T72" i="8"/>
  <c r="T68" i="8"/>
  <c r="T64" i="8"/>
  <c r="T58" i="8"/>
  <c r="T54" i="8"/>
  <c r="T46" i="8"/>
  <c r="T42" i="8"/>
  <c r="T38" i="8"/>
  <c r="T34" i="8"/>
  <c r="T30" i="8"/>
  <c r="T26" i="8"/>
  <c r="T22" i="8"/>
  <c r="T18" i="8"/>
  <c r="T14" i="8"/>
  <c r="T10" i="8"/>
  <c r="T6" i="8"/>
  <c r="T59" i="8"/>
  <c r="T55" i="8"/>
  <c r="T51" i="8"/>
  <c r="T47" i="8"/>
  <c r="T39" i="8"/>
  <c r="T35" i="8"/>
  <c r="T31" i="8"/>
  <c r="T27" i="8"/>
  <c r="T23" i="8"/>
  <c r="T19" i="8"/>
  <c r="T15" i="8"/>
  <c r="T11" i="8"/>
  <c r="T7" i="8"/>
  <c r="T60" i="8"/>
  <c r="T56" i="8"/>
  <c r="T52" i="8"/>
  <c r="T48" i="8"/>
  <c r="T44" i="8"/>
  <c r="T40" i="8"/>
  <c r="T36" i="8"/>
  <c r="T32" i="8"/>
  <c r="T28" i="8"/>
  <c r="T24" i="8"/>
  <c r="T20" i="8"/>
  <c r="T61" i="8"/>
  <c r="T57" i="8"/>
  <c r="T53" i="8"/>
  <c r="T49" i="8"/>
  <c r="T45" i="8"/>
  <c r="T41" i="8"/>
  <c r="T37" i="8"/>
  <c r="T33" i="8"/>
  <c r="X225" i="8"/>
  <c r="X226" i="8"/>
  <c r="X221" i="8"/>
  <c r="X222" i="8"/>
  <c r="X218" i="8"/>
  <c r="X223" i="8"/>
  <c r="X219" i="8"/>
  <c r="X224" i="8"/>
  <c r="X220" i="8"/>
  <c r="X217" i="8"/>
  <c r="X213" i="8"/>
  <c r="X214" i="8"/>
  <c r="X215" i="8"/>
  <c r="X211" i="8"/>
  <c r="X216" i="8"/>
  <c r="X212" i="8"/>
  <c r="X209" i="8"/>
  <c r="X210" i="8"/>
  <c r="X206" i="8"/>
  <c r="X207" i="8"/>
  <c r="X208" i="8"/>
  <c r="X204" i="8"/>
  <c r="X200" i="8"/>
  <c r="X205" i="8"/>
  <c r="X201" i="8"/>
  <c r="X202" i="8"/>
  <c r="X198" i="8"/>
  <c r="X203" i="8"/>
  <c r="X199" i="8"/>
  <c r="X194" i="8"/>
  <c r="X190" i="8"/>
  <c r="X186" i="8"/>
  <c r="X195" i="8"/>
  <c r="X191" i="8"/>
  <c r="X187" i="8"/>
  <c r="X196" i="8"/>
  <c r="X192" i="8"/>
  <c r="X188" i="8"/>
  <c r="X184" i="8"/>
  <c r="X197" i="8"/>
  <c r="X193" i="8"/>
  <c r="X189" i="8"/>
  <c r="X185" i="8"/>
  <c r="X183" i="8"/>
  <c r="X179" i="8"/>
  <c r="X175" i="8"/>
  <c r="X171" i="8"/>
  <c r="X180" i="8"/>
  <c r="X176" i="8"/>
  <c r="X172" i="8"/>
  <c r="X181" i="8"/>
  <c r="X177" i="8"/>
  <c r="X173" i="8"/>
  <c r="X182" i="8"/>
  <c r="X178" i="8"/>
  <c r="X174" i="8"/>
  <c r="X170" i="8"/>
  <c r="X169" i="8"/>
  <c r="X166" i="8"/>
  <c r="X162" i="8"/>
  <c r="X158" i="8"/>
  <c r="X167" i="8"/>
  <c r="X163" i="8"/>
  <c r="X159" i="8"/>
  <c r="X168" i="8"/>
  <c r="X164" i="8"/>
  <c r="X160" i="8"/>
  <c r="X156" i="8"/>
  <c r="X152" i="8"/>
  <c r="X148" i="8"/>
  <c r="X161" i="8"/>
  <c r="X157" i="8"/>
  <c r="X153" i="8"/>
  <c r="X149" i="8"/>
  <c r="X165" i="8"/>
  <c r="X154" i="8"/>
  <c r="X150" i="8"/>
  <c r="X155" i="8"/>
  <c r="X151" i="8"/>
  <c r="X146" i="8"/>
  <c r="X142" i="8"/>
  <c r="X138" i="8"/>
  <c r="X134" i="8"/>
  <c r="X130" i="8"/>
  <c r="X147" i="8"/>
  <c r="X143" i="8"/>
  <c r="X139" i="8"/>
  <c r="X135" i="8"/>
  <c r="X131" i="8"/>
  <c r="X127" i="8"/>
  <c r="X144" i="8"/>
  <c r="X140" i="8"/>
  <c r="X136" i="8"/>
  <c r="X132" i="8"/>
  <c r="X128" i="8"/>
  <c r="X145" i="8"/>
  <c r="X141" i="8"/>
  <c r="X137" i="8"/>
  <c r="X133" i="8"/>
  <c r="X129" i="8"/>
  <c r="X125" i="8"/>
  <c r="X121" i="8"/>
  <c r="X117" i="8"/>
  <c r="X113" i="8"/>
  <c r="X109" i="8"/>
  <c r="X105" i="8"/>
  <c r="X126" i="8"/>
  <c r="X122" i="8"/>
  <c r="X118" i="8"/>
  <c r="X114" i="8"/>
  <c r="X110" i="8"/>
  <c r="X106" i="8"/>
  <c r="X123" i="8"/>
  <c r="X119" i="8"/>
  <c r="X115" i="8"/>
  <c r="X111" i="8"/>
  <c r="X107" i="8"/>
  <c r="X124" i="8"/>
  <c r="X120" i="8"/>
  <c r="X116" i="8"/>
  <c r="X112" i="8"/>
  <c r="X108" i="8"/>
  <c r="X104" i="8"/>
  <c r="X100" i="8"/>
  <c r="X96" i="8"/>
  <c r="X92" i="8"/>
  <c r="X88" i="8"/>
  <c r="X101" i="8"/>
  <c r="X97" i="8"/>
  <c r="X93" i="8"/>
  <c r="X89" i="8"/>
  <c r="X85" i="8"/>
  <c r="X102" i="8"/>
  <c r="X98" i="8"/>
  <c r="X94" i="8"/>
  <c r="X90" i="8"/>
  <c r="X86" i="8"/>
  <c r="X103" i="8"/>
  <c r="X99" i="8"/>
  <c r="X95" i="8"/>
  <c r="X91" i="8"/>
  <c r="X87" i="8"/>
  <c r="X81" i="8"/>
  <c r="X77" i="8"/>
  <c r="X73" i="8"/>
  <c r="X69" i="8"/>
  <c r="X65" i="8"/>
  <c r="X82" i="8"/>
  <c r="X78" i="8"/>
  <c r="X74" i="8"/>
  <c r="X70" i="8"/>
  <c r="X66" i="8"/>
  <c r="X62" i="8"/>
  <c r="X83" i="8"/>
  <c r="X79" i="8"/>
  <c r="X75" i="8"/>
  <c r="X71" i="8"/>
  <c r="X67" i="8"/>
  <c r="X63" i="8"/>
  <c r="X84" i="8"/>
  <c r="X80" i="8"/>
  <c r="X76" i="8"/>
  <c r="X72" i="8"/>
  <c r="X68" i="8"/>
  <c r="X64" i="8"/>
  <c r="X58" i="8"/>
  <c r="X54" i="8"/>
  <c r="X46" i="8"/>
  <c r="X42" i="8"/>
  <c r="X38" i="8"/>
  <c r="X34" i="8"/>
  <c r="X30" i="8"/>
  <c r="X26" i="8"/>
  <c r="X22" i="8"/>
  <c r="X18" i="8"/>
  <c r="X14" i="8"/>
  <c r="X10" i="8"/>
  <c r="X6" i="8"/>
  <c r="X59" i="8"/>
  <c r="X55" i="8"/>
  <c r="X51" i="8"/>
  <c r="X47" i="8"/>
  <c r="X43" i="8"/>
  <c r="X39" i="8"/>
  <c r="X35" i="8"/>
  <c r="X31" i="8"/>
  <c r="X27" i="8"/>
  <c r="X23" i="8"/>
  <c r="X19" i="8"/>
  <c r="X15" i="8"/>
  <c r="X11" i="8"/>
  <c r="X7" i="8"/>
  <c r="X60" i="8"/>
  <c r="X56" i="8"/>
  <c r="X52" i="8"/>
  <c r="X48" i="8"/>
  <c r="X44" i="8"/>
  <c r="X40" i="8"/>
  <c r="X36" i="8"/>
  <c r="X32" i="8"/>
  <c r="X28" i="8"/>
  <c r="X24" i="8"/>
  <c r="X20" i="8"/>
  <c r="X61" i="8"/>
  <c r="X57" i="8"/>
  <c r="X53" i="8"/>
  <c r="X49" i="8"/>
  <c r="X45" i="8"/>
  <c r="X41" i="8"/>
  <c r="X37" i="8"/>
  <c r="X33" i="8"/>
  <c r="AB225" i="8"/>
  <c r="AB226" i="8"/>
  <c r="AB221" i="8"/>
  <c r="AB224" i="8"/>
  <c r="AB222" i="8"/>
  <c r="AB218" i="8"/>
  <c r="AB223" i="8"/>
  <c r="AB219" i="8"/>
  <c r="AB220" i="8"/>
  <c r="AB217" i="8"/>
  <c r="AB213" i="8"/>
  <c r="AB214" i="8"/>
  <c r="AB215" i="8"/>
  <c r="AB211" i="8"/>
  <c r="AB216" i="8"/>
  <c r="AB212" i="8"/>
  <c r="AB209" i="8"/>
  <c r="AB210" i="8"/>
  <c r="AB206" i="8"/>
  <c r="AB207" i="8"/>
  <c r="AB208" i="8"/>
  <c r="AB204" i="8"/>
  <c r="AB200" i="8"/>
  <c r="AB201" i="8"/>
  <c r="AB202" i="8"/>
  <c r="AB198" i="8"/>
  <c r="AB205" i="8"/>
  <c r="AB203" i="8"/>
  <c r="AB199" i="8"/>
  <c r="AB194" i="8"/>
  <c r="AB190" i="8"/>
  <c r="AB186" i="8"/>
  <c r="AB195" i="8"/>
  <c r="AB191" i="8"/>
  <c r="AB187" i="8"/>
  <c r="AB196" i="8"/>
  <c r="AB192" i="8"/>
  <c r="AB188" i="8"/>
  <c r="AB184" i="8"/>
  <c r="AB197" i="8"/>
  <c r="AB193" i="8"/>
  <c r="AB189" i="8"/>
  <c r="AB185" i="8"/>
  <c r="AB183" i="8"/>
  <c r="AB179" i="8"/>
  <c r="AB175" i="8"/>
  <c r="AB171" i="8"/>
  <c r="AB180" i="8"/>
  <c r="AB176" i="8"/>
  <c r="AB172" i="8"/>
  <c r="AB181" i="8"/>
  <c r="AB177" i="8"/>
  <c r="AB173" i="8"/>
  <c r="AB182" i="8"/>
  <c r="AB178" i="8"/>
  <c r="AB174" i="8"/>
  <c r="AB170" i="8"/>
  <c r="AB169" i="8"/>
  <c r="AB166" i="8"/>
  <c r="AB162" i="8"/>
  <c r="AB158" i="8"/>
  <c r="AB167" i="8"/>
  <c r="AB163" i="8"/>
  <c r="AB159" i="8"/>
  <c r="AB168" i="8"/>
  <c r="AB164" i="8"/>
  <c r="AB160" i="8"/>
  <c r="AB165" i="8"/>
  <c r="AB156" i="8"/>
  <c r="AB152" i="8"/>
  <c r="AB148" i="8"/>
  <c r="AB153" i="8"/>
  <c r="AB149" i="8"/>
  <c r="AB154" i="8"/>
  <c r="AB150" i="8"/>
  <c r="AB161" i="8"/>
  <c r="AB157" i="8"/>
  <c r="AB155" i="8"/>
  <c r="AB151" i="8"/>
  <c r="AB146" i="8"/>
  <c r="AB142" i="8"/>
  <c r="AB138" i="8"/>
  <c r="AB134" i="8"/>
  <c r="AB130" i="8"/>
  <c r="AB147" i="8"/>
  <c r="AB143" i="8"/>
  <c r="AB139" i="8"/>
  <c r="AB135" i="8"/>
  <c r="AB131" i="8"/>
  <c r="AB127" i="8"/>
  <c r="AB144" i="8"/>
  <c r="AB140" i="8"/>
  <c r="AB136" i="8"/>
  <c r="AB132" i="8"/>
  <c r="AB128" i="8"/>
  <c r="AB145" i="8"/>
  <c r="AB141" i="8"/>
  <c r="AB137" i="8"/>
  <c r="AB133" i="8"/>
  <c r="AB129" i="8"/>
  <c r="AB125" i="8"/>
  <c r="AB121" i="8"/>
  <c r="AB117" i="8"/>
  <c r="AB113" i="8"/>
  <c r="AB109" i="8"/>
  <c r="AB105" i="8"/>
  <c r="AB126" i="8"/>
  <c r="AB122" i="8"/>
  <c r="AB118" i="8"/>
  <c r="AB114" i="8"/>
  <c r="AB110" i="8"/>
  <c r="AB106" i="8"/>
  <c r="AB123" i="8"/>
  <c r="AB119" i="8"/>
  <c r="AB115" i="8"/>
  <c r="AB111" i="8"/>
  <c r="AB107" i="8"/>
  <c r="AB124" i="8"/>
  <c r="AB120" i="8"/>
  <c r="AB116" i="8"/>
  <c r="AB112" i="8"/>
  <c r="AB108" i="8"/>
  <c r="AB104" i="8"/>
  <c r="AB100" i="8"/>
  <c r="AB96" i="8"/>
  <c r="AB92" i="8"/>
  <c r="AB88" i="8"/>
  <c r="AB101" i="8"/>
  <c r="AB97" i="8"/>
  <c r="AB93" i="8"/>
  <c r="AB89" i="8"/>
  <c r="AB85" i="8"/>
  <c r="AB102" i="8"/>
  <c r="AB98" i="8"/>
  <c r="AB94" i="8"/>
  <c r="AB90" i="8"/>
  <c r="AB86" i="8"/>
  <c r="AB103" i="8"/>
  <c r="AB99" i="8"/>
  <c r="AB95" i="8"/>
  <c r="AB91" i="8"/>
  <c r="AB87" i="8"/>
  <c r="AB81" i="8"/>
  <c r="AB77" i="8"/>
  <c r="AB73" i="8"/>
  <c r="AB69" i="8"/>
  <c r="AB65" i="8"/>
  <c r="AB82" i="8"/>
  <c r="AB78" i="8"/>
  <c r="AB74" i="8"/>
  <c r="AB70" i="8"/>
  <c r="AB66" i="8"/>
  <c r="AB62" i="8"/>
  <c r="AB83" i="8"/>
  <c r="AB79" i="8"/>
  <c r="AB75" i="8"/>
  <c r="AB71" i="8"/>
  <c r="AB67" i="8"/>
  <c r="AB63" i="8"/>
  <c r="AB84" i="8"/>
  <c r="AB80" i="8"/>
  <c r="AB76" i="8"/>
  <c r="AB72" i="8"/>
  <c r="AB68" i="8"/>
  <c r="AB64" i="8"/>
  <c r="AB58" i="8"/>
  <c r="AB54" i="8"/>
  <c r="AB42" i="8"/>
  <c r="AB38" i="8"/>
  <c r="AB34" i="8"/>
  <c r="AB30" i="8"/>
  <c r="AB26" i="8"/>
  <c r="AB22" i="8"/>
  <c r="AB18" i="8"/>
  <c r="AB14" i="8"/>
  <c r="AB10" i="8"/>
  <c r="AB59" i="8"/>
  <c r="AB55" i="8"/>
  <c r="AB51" i="8"/>
  <c r="AB43" i="8"/>
  <c r="AB39" i="8"/>
  <c r="AB35" i="8"/>
  <c r="AB31" i="8"/>
  <c r="AB27" i="8"/>
  <c r="AB23" i="8"/>
  <c r="AB19" i="8"/>
  <c r="AB15" i="8"/>
  <c r="AB11" i="8"/>
  <c r="AB60" i="8"/>
  <c r="AB56" i="8"/>
  <c r="AB52" i="8"/>
  <c r="AB48" i="8"/>
  <c r="AB44" i="8"/>
  <c r="AB40" i="8"/>
  <c r="AB36" i="8"/>
  <c r="AB32" i="8"/>
  <c r="AB28" i="8"/>
  <c r="AB24" i="8"/>
  <c r="AB20" i="8"/>
  <c r="AB61" i="8"/>
  <c r="AB57" i="8"/>
  <c r="AB53" i="8"/>
  <c r="AB49" i="8"/>
  <c r="AB45" i="8"/>
  <c r="AB41" i="8"/>
  <c r="AB37" i="8"/>
  <c r="AB33" i="8"/>
  <c r="AF225" i="8"/>
  <c r="AF226" i="8"/>
  <c r="AF224" i="8"/>
  <c r="AF221" i="8"/>
  <c r="AF222" i="8"/>
  <c r="AF218" i="8"/>
  <c r="AF223" i="8"/>
  <c r="AF219" i="8"/>
  <c r="AF220" i="8"/>
  <c r="AF217" i="8"/>
  <c r="AF213" i="8"/>
  <c r="AF214" i="8"/>
  <c r="AF215" i="8"/>
  <c r="AF211" i="8"/>
  <c r="AF216" i="8"/>
  <c r="AF212" i="8"/>
  <c r="AF209" i="8"/>
  <c r="AF210" i="8"/>
  <c r="AF206" i="8"/>
  <c r="AF207" i="8"/>
  <c r="AF208" i="8"/>
  <c r="AF204" i="8"/>
  <c r="AF200" i="8"/>
  <c r="AF201" i="8"/>
  <c r="AF205" i="8"/>
  <c r="AF202" i="8"/>
  <c r="AF198" i="8"/>
  <c r="AF203" i="8"/>
  <c r="AF199" i="8"/>
  <c r="AF194" i="8"/>
  <c r="AF190" i="8"/>
  <c r="AF186" i="8"/>
  <c r="AF195" i="8"/>
  <c r="AF191" i="8"/>
  <c r="AF187" i="8"/>
  <c r="AF196" i="8"/>
  <c r="AF192" i="8"/>
  <c r="AF188" i="8"/>
  <c r="AF184" i="8"/>
  <c r="AF197" i="8"/>
  <c r="AF193" i="8"/>
  <c r="AF189" i="8"/>
  <c r="AF185" i="8"/>
  <c r="AF183" i="8"/>
  <c r="AF179" i="8"/>
  <c r="AF175" i="8"/>
  <c r="AF171" i="8"/>
  <c r="AF180" i="8"/>
  <c r="AF176" i="8"/>
  <c r="AF172" i="8"/>
  <c r="AF181" i="8"/>
  <c r="AF177" i="8"/>
  <c r="AF173" i="8"/>
  <c r="AF182" i="8"/>
  <c r="AF178" i="8"/>
  <c r="AF174" i="8"/>
  <c r="AF170" i="8"/>
  <c r="AF169" i="8"/>
  <c r="AF166" i="8"/>
  <c r="AF162" i="8"/>
  <c r="AF158" i="8"/>
  <c r="AF167" i="8"/>
  <c r="AF163" i="8"/>
  <c r="AF159" i="8"/>
  <c r="AF168" i="8"/>
  <c r="AF164" i="8"/>
  <c r="AF160" i="8"/>
  <c r="AF152" i="8"/>
  <c r="AF148" i="8"/>
  <c r="AF156" i="8"/>
  <c r="AF153" i="8"/>
  <c r="AF149" i="8"/>
  <c r="AF161" i="8"/>
  <c r="AF157" i="8"/>
  <c r="AF154" i="8"/>
  <c r="AF150" i="8"/>
  <c r="AF165" i="8"/>
  <c r="AF155" i="8"/>
  <c r="AF151" i="8"/>
  <c r="AF146" i="8"/>
  <c r="AF142" i="8"/>
  <c r="AF138" i="8"/>
  <c r="AF134" i="8"/>
  <c r="AF130" i="8"/>
  <c r="AF147" i="8"/>
  <c r="AF143" i="8"/>
  <c r="AF139" i="8"/>
  <c r="AF135" i="8"/>
  <c r="AF131" i="8"/>
  <c r="AF127" i="8"/>
  <c r="AF144" i="8"/>
  <c r="AF140" i="8"/>
  <c r="AF136" i="8"/>
  <c r="AF132" i="8"/>
  <c r="AF128" i="8"/>
  <c r="AF145" i="8"/>
  <c r="AF141" i="8"/>
  <c r="AF137" i="8"/>
  <c r="AF133" i="8"/>
  <c r="AF129" i="8"/>
  <c r="AF125" i="8"/>
  <c r="AF121" i="8"/>
  <c r="AF117" i="8"/>
  <c r="AF113" i="8"/>
  <c r="AF109" i="8"/>
  <c r="AF105" i="8"/>
  <c r="AF126" i="8"/>
  <c r="AF122" i="8"/>
  <c r="AF118" i="8"/>
  <c r="AF114" i="8"/>
  <c r="AF110" i="8"/>
  <c r="AF106" i="8"/>
  <c r="AF123" i="8"/>
  <c r="AF119" i="8"/>
  <c r="AF115" i="8"/>
  <c r="AF111" i="8"/>
  <c r="AF107" i="8"/>
  <c r="AF124" i="8"/>
  <c r="AF120" i="8"/>
  <c r="AF116" i="8"/>
  <c r="AF112" i="8"/>
  <c r="AF108" i="8"/>
  <c r="AF104" i="8"/>
  <c r="AF100" i="8"/>
  <c r="AF96" i="8"/>
  <c r="AF92" i="8"/>
  <c r="AF88" i="8"/>
  <c r="AF101" i="8"/>
  <c r="AF97" i="8"/>
  <c r="AF93" i="8"/>
  <c r="AF89" i="8"/>
  <c r="AF85" i="8"/>
  <c r="AF102" i="8"/>
  <c r="AF98" i="8"/>
  <c r="AF94" i="8"/>
  <c r="AF90" i="8"/>
  <c r="AF86" i="8"/>
  <c r="AF103" i="8"/>
  <c r="AF99" i="8"/>
  <c r="AF95" i="8"/>
  <c r="AF91" i="8"/>
  <c r="AF87" i="8"/>
  <c r="AF81" i="8"/>
  <c r="AF77" i="8"/>
  <c r="AF73" i="8"/>
  <c r="AF69" i="8"/>
  <c r="AF65" i="8"/>
  <c r="AF82" i="8"/>
  <c r="AF78" i="8"/>
  <c r="AF74" i="8"/>
  <c r="AF70" i="8"/>
  <c r="AF66" i="8"/>
  <c r="AF62" i="8"/>
  <c r="AF83" i="8"/>
  <c r="AF79" i="8"/>
  <c r="AF75" i="8"/>
  <c r="AF71" i="8"/>
  <c r="AF67" i="8"/>
  <c r="AF63" i="8"/>
  <c r="AF84" i="8"/>
  <c r="AF80" i="8"/>
  <c r="AF76" i="8"/>
  <c r="AF72" i="8"/>
  <c r="AF68" i="8"/>
  <c r="AF64" i="8"/>
  <c r="AF58" i="8"/>
  <c r="AF54" i="8"/>
  <c r="AF46" i="8"/>
  <c r="AF42" i="8"/>
  <c r="AF38" i="8"/>
  <c r="AF34" i="8"/>
  <c r="AF30" i="8"/>
  <c r="AF26" i="8"/>
  <c r="AF22" i="8"/>
  <c r="AF18" i="8"/>
  <c r="AF14" i="8"/>
  <c r="AF10" i="8"/>
  <c r="AF6" i="8"/>
  <c r="AF59" i="8"/>
  <c r="AF55" i="8"/>
  <c r="AF51" i="8"/>
  <c r="AF47" i="8"/>
  <c r="AF43" i="8"/>
  <c r="AF39" i="8"/>
  <c r="AF35" i="8"/>
  <c r="AF31" i="8"/>
  <c r="AF27" i="8"/>
  <c r="AF23" i="8"/>
  <c r="AF19" i="8"/>
  <c r="AF15" i="8"/>
  <c r="AF11" i="8"/>
  <c r="AF7" i="8"/>
  <c r="AF60" i="8"/>
  <c r="AF56" i="8"/>
  <c r="AF52" i="8"/>
  <c r="AF48" i="8"/>
  <c r="AF44" i="8"/>
  <c r="AF40" i="8"/>
  <c r="AF36" i="8"/>
  <c r="AF32" i="8"/>
  <c r="AF28" i="8"/>
  <c r="AF24" i="8"/>
  <c r="AF20" i="8"/>
  <c r="AF61" i="8"/>
  <c r="AF57" i="8"/>
  <c r="AF53" i="8"/>
  <c r="AF49" i="8"/>
  <c r="AF45" i="8"/>
  <c r="AF41" i="8"/>
  <c r="AF37" i="8"/>
  <c r="AF33" i="8"/>
  <c r="AJ225" i="8"/>
  <c r="AJ226" i="8"/>
  <c r="AJ221" i="8"/>
  <c r="AJ222" i="8"/>
  <c r="AJ218" i="8"/>
  <c r="AJ223" i="8"/>
  <c r="AJ219" i="8"/>
  <c r="AJ224" i="8"/>
  <c r="AJ220" i="8"/>
  <c r="AJ217" i="8"/>
  <c r="AJ213" i="8"/>
  <c r="AJ214" i="8"/>
  <c r="AJ215" i="8"/>
  <c r="AJ211" i="8"/>
  <c r="AJ216" i="8"/>
  <c r="AJ212" i="8"/>
  <c r="AJ209" i="8"/>
  <c r="AJ210" i="8"/>
  <c r="AJ206" i="8"/>
  <c r="AJ207" i="8"/>
  <c r="AJ208" i="8"/>
  <c r="AJ152" i="8"/>
  <c r="AJ148" i="8"/>
  <c r="AJ149" i="8"/>
  <c r="AJ150" i="8"/>
  <c r="AJ151" i="8"/>
  <c r="AJ147" i="8"/>
  <c r="AJ146" i="8"/>
  <c r="AJ142" i="8"/>
  <c r="AJ138" i="8"/>
  <c r="AJ134" i="8"/>
  <c r="AJ130" i="8"/>
  <c r="AJ143" i="8"/>
  <c r="AJ139" i="8"/>
  <c r="AJ135" i="8"/>
  <c r="AJ131" i="8"/>
  <c r="AJ127" i="8"/>
  <c r="AJ144" i="8"/>
  <c r="AJ140" i="8"/>
  <c r="AJ136" i="8"/>
  <c r="AJ132" i="8"/>
  <c r="AJ128" i="8"/>
  <c r="AJ145" i="8"/>
  <c r="AJ141" i="8"/>
  <c r="AJ137" i="8"/>
  <c r="AJ133" i="8"/>
  <c r="AJ129" i="8"/>
  <c r="AJ125" i="8"/>
  <c r="AJ121" i="8"/>
  <c r="AJ117" i="8"/>
  <c r="AJ113" i="8"/>
  <c r="AJ109" i="8"/>
  <c r="AJ105" i="8"/>
  <c r="AJ126" i="8"/>
  <c r="AJ122" i="8"/>
  <c r="AJ118" i="8"/>
  <c r="AJ114" i="8"/>
  <c r="AJ110" i="8"/>
  <c r="AJ106" i="8"/>
  <c r="AJ123" i="8"/>
  <c r="AJ119" i="8"/>
  <c r="AJ115" i="8"/>
  <c r="AJ111" i="8"/>
  <c r="AJ107" i="8"/>
  <c r="AJ124" i="8"/>
  <c r="AJ120" i="8"/>
  <c r="AJ116" i="8"/>
  <c r="AJ112" i="8"/>
  <c r="AJ108" i="8"/>
  <c r="AJ104" i="8"/>
  <c r="AJ100" i="8"/>
  <c r="AJ96" i="8"/>
  <c r="AJ92" i="8"/>
  <c r="AJ88" i="8"/>
  <c r="AJ101" i="8"/>
  <c r="AJ97" i="8"/>
  <c r="AJ93" i="8"/>
  <c r="AJ89" i="8"/>
  <c r="AJ85" i="8"/>
  <c r="AJ102" i="8"/>
  <c r="AJ98" i="8"/>
  <c r="AJ94" i="8"/>
  <c r="AJ90" i="8"/>
  <c r="AJ86" i="8"/>
  <c r="AJ103" i="8"/>
  <c r="AJ99" i="8"/>
  <c r="AJ95" i="8"/>
  <c r="AJ91" i="8"/>
  <c r="AJ87" i="8"/>
  <c r="AJ81" i="8"/>
  <c r="AJ77" i="8"/>
  <c r="AJ73" i="8"/>
  <c r="AJ69" i="8"/>
  <c r="AJ65" i="8"/>
  <c r="AJ82" i="8"/>
  <c r="AJ78" i="8"/>
  <c r="AJ74" i="8"/>
  <c r="AJ70" i="8"/>
  <c r="AJ66" i="8"/>
  <c r="AJ62" i="8"/>
  <c r="AJ83" i="8"/>
  <c r="AJ79" i="8"/>
  <c r="AJ75" i="8"/>
  <c r="AJ71" i="8"/>
  <c r="AJ67" i="8"/>
  <c r="AJ63" i="8"/>
  <c r="AJ84" i="8"/>
  <c r="AJ80" i="8"/>
  <c r="AJ76" i="8"/>
  <c r="AJ72" i="8"/>
  <c r="AJ68" i="8"/>
  <c r="AJ64" i="8"/>
  <c r="AJ58" i="8"/>
  <c r="AJ54" i="8"/>
  <c r="AJ46" i="8"/>
  <c r="AJ42" i="8"/>
  <c r="AJ38" i="8"/>
  <c r="AJ34" i="8"/>
  <c r="AJ30" i="8"/>
  <c r="AJ26" i="8"/>
  <c r="AJ22" i="8"/>
  <c r="AJ18" i="8"/>
  <c r="AJ14" i="8"/>
  <c r="AJ10" i="8"/>
  <c r="AJ6" i="8"/>
  <c r="AJ59" i="8"/>
  <c r="AJ55" i="8"/>
  <c r="AJ51" i="8"/>
  <c r="AJ47" i="8"/>
  <c r="AJ43" i="8"/>
  <c r="AJ39" i="8"/>
  <c r="AJ35" i="8"/>
  <c r="AJ31" i="8"/>
  <c r="AJ27" i="8"/>
  <c r="AJ23" i="8"/>
  <c r="AJ19" i="8"/>
  <c r="AJ15" i="8"/>
  <c r="AJ11" i="8"/>
  <c r="AJ7" i="8"/>
  <c r="AJ60" i="8"/>
  <c r="AJ56" i="8"/>
  <c r="AJ52" i="8"/>
  <c r="AJ48" i="8"/>
  <c r="AJ44" i="8"/>
  <c r="AJ40" i="8"/>
  <c r="AJ36" i="8"/>
  <c r="AJ32" i="8"/>
  <c r="AJ28" i="8"/>
  <c r="AJ24" i="8"/>
  <c r="AJ20" i="8"/>
  <c r="AJ61" i="8"/>
  <c r="AJ57" i="8"/>
  <c r="AJ53" i="8"/>
  <c r="AJ49" i="8"/>
  <c r="AJ45" i="8"/>
  <c r="AJ41" i="8"/>
  <c r="AJ37" i="8"/>
  <c r="AJ33" i="8"/>
  <c r="AN225" i="8"/>
  <c r="AN226" i="8"/>
  <c r="AN221" i="8"/>
  <c r="AN222" i="8"/>
  <c r="AN218" i="8"/>
  <c r="AN224" i="8"/>
  <c r="AN223" i="8"/>
  <c r="AN219" i="8"/>
  <c r="AN220" i="8"/>
  <c r="AN217" i="8"/>
  <c r="AN213" i="8"/>
  <c r="AN214" i="8"/>
  <c r="AN215" i="8"/>
  <c r="AN211" i="8"/>
  <c r="AN216" i="8"/>
  <c r="AN212" i="8"/>
  <c r="AN209" i="8"/>
  <c r="AN210" i="8"/>
  <c r="AN206" i="8"/>
  <c r="AN207" i="8"/>
  <c r="AN208" i="8"/>
  <c r="AN204" i="8"/>
  <c r="AN200" i="8"/>
  <c r="AN201" i="8"/>
  <c r="AN202" i="8"/>
  <c r="AN198" i="8"/>
  <c r="AN205" i="8"/>
  <c r="AN203" i="8"/>
  <c r="AN199" i="8"/>
  <c r="AN194" i="8"/>
  <c r="AN190" i="8"/>
  <c r="AN186" i="8"/>
  <c r="AN195" i="8"/>
  <c r="AN191" i="8"/>
  <c r="AN187" i="8"/>
  <c r="AN196" i="8"/>
  <c r="AN192" i="8"/>
  <c r="AN188" i="8"/>
  <c r="AN184" i="8"/>
  <c r="AN197" i="8"/>
  <c r="AN193" i="8"/>
  <c r="AN189" i="8"/>
  <c r="AN185" i="8"/>
  <c r="AN183" i="8"/>
  <c r="AN179" i="8"/>
  <c r="AN175" i="8"/>
  <c r="AN171" i="8"/>
  <c r="AN180" i="8"/>
  <c r="AN176" i="8"/>
  <c r="AN172" i="8"/>
  <c r="AN181" i="8"/>
  <c r="AN177" i="8"/>
  <c r="AN173" i="8"/>
  <c r="AN182" i="8"/>
  <c r="AN178" i="8"/>
  <c r="AN174" i="8"/>
  <c r="AN170" i="8"/>
  <c r="AN169" i="8"/>
  <c r="AN166" i="8"/>
  <c r="AN162" i="8"/>
  <c r="AN158" i="8"/>
  <c r="AN167" i="8"/>
  <c r="AN163" i="8"/>
  <c r="AN159" i="8"/>
  <c r="AN168" i="8"/>
  <c r="AN164" i="8"/>
  <c r="AN160" i="8"/>
  <c r="AN165" i="8"/>
  <c r="AN152" i="8"/>
  <c r="AN148" i="8"/>
  <c r="AN153" i="8"/>
  <c r="AN149" i="8"/>
  <c r="AN156" i="8"/>
  <c r="AN154" i="8"/>
  <c r="AN150" i="8"/>
  <c r="AN161" i="8"/>
  <c r="AN157" i="8"/>
  <c r="AN155" i="8"/>
  <c r="AN151" i="8"/>
  <c r="AN147" i="8"/>
  <c r="AN146" i="8"/>
  <c r="AN142" i="8"/>
  <c r="AN138" i="8"/>
  <c r="AN134" i="8"/>
  <c r="AN130" i="8"/>
  <c r="AN143" i="8"/>
  <c r="AN139" i="8"/>
  <c r="AN135" i="8"/>
  <c r="AN131" i="8"/>
  <c r="AN127" i="8"/>
  <c r="AN144" i="8"/>
  <c r="AN140" i="8"/>
  <c r="AN136" i="8"/>
  <c r="AN132" i="8"/>
  <c r="AN128" i="8"/>
  <c r="AN145" i="8"/>
  <c r="AN141" i="8"/>
  <c r="AN137" i="8"/>
  <c r="AN133" i="8"/>
  <c r="AN129" i="8"/>
  <c r="AN125" i="8"/>
  <c r="AN121" i="8"/>
  <c r="AN117" i="8"/>
  <c r="AN113" i="8"/>
  <c r="AN109" i="8"/>
  <c r="AN105" i="8"/>
  <c r="AN126" i="8"/>
  <c r="AN122" i="8"/>
  <c r="AN118" i="8"/>
  <c r="AN114" i="8"/>
  <c r="AN110" i="8"/>
  <c r="AN106" i="8"/>
  <c r="AN123" i="8"/>
  <c r="AN119" i="8"/>
  <c r="AN115" i="8"/>
  <c r="AN111" i="8"/>
  <c r="AN107" i="8"/>
  <c r="AN124" i="8"/>
  <c r="AN120" i="8"/>
  <c r="AN116" i="8"/>
  <c r="AN112" i="8"/>
  <c r="AN108" i="8"/>
  <c r="AN104" i="8"/>
  <c r="AN100" i="8"/>
  <c r="AN96" i="8"/>
  <c r="AN92" i="8"/>
  <c r="AN88" i="8"/>
  <c r="AN101" i="8"/>
  <c r="AN97" i="8"/>
  <c r="AN93" i="8"/>
  <c r="AN89" i="8"/>
  <c r="AN85" i="8"/>
  <c r="AN102" i="8"/>
  <c r="AN98" i="8"/>
  <c r="AN94" i="8"/>
  <c r="AN90" i="8"/>
  <c r="AN86" i="8"/>
  <c r="AN103" i="8"/>
  <c r="AN99" i="8"/>
  <c r="AN95" i="8"/>
  <c r="AN91" i="8"/>
  <c r="AN87" i="8"/>
  <c r="AN81" i="8"/>
  <c r="AN77" i="8"/>
  <c r="AN73" i="8"/>
  <c r="AN69" i="8"/>
  <c r="AN65" i="8"/>
  <c r="AN82" i="8"/>
  <c r="AN78" i="8"/>
  <c r="AN74" i="8"/>
  <c r="AN70" i="8"/>
  <c r="AN66" i="8"/>
  <c r="AN62" i="8"/>
  <c r="AN83" i="8"/>
  <c r="AN79" i="8"/>
  <c r="AN75" i="8"/>
  <c r="AN71" i="8"/>
  <c r="AN67" i="8"/>
  <c r="AN63" i="8"/>
  <c r="AN84" i="8"/>
  <c r="AN80" i="8"/>
  <c r="AN76" i="8"/>
  <c r="AN72" i="8"/>
  <c r="AN68" i="8"/>
  <c r="AN64" i="8"/>
  <c r="AN58" i="8"/>
  <c r="AN54" i="8"/>
  <c r="AN46" i="8"/>
  <c r="AN42" i="8"/>
  <c r="AN38" i="8"/>
  <c r="AN34" i="8"/>
  <c r="AN30" i="8"/>
  <c r="AN26" i="8"/>
  <c r="AN22" i="8"/>
  <c r="AN18" i="8"/>
  <c r="AN14" i="8"/>
  <c r="AN10" i="8"/>
  <c r="AN6" i="8"/>
  <c r="AN59" i="8"/>
  <c r="AN55" i="8"/>
  <c r="AN51" i="8"/>
  <c r="AN47" i="8"/>
  <c r="AN43" i="8"/>
  <c r="AN39" i="8"/>
  <c r="AN35" i="8"/>
  <c r="AN31" i="8"/>
  <c r="AN27" i="8"/>
  <c r="AN23" i="8"/>
  <c r="AN19" i="8"/>
  <c r="AN15" i="8"/>
  <c r="AN11" i="8"/>
  <c r="AN7" i="8"/>
  <c r="AN60" i="8"/>
  <c r="AN56" i="8"/>
  <c r="AN52" i="8"/>
  <c r="AN48" i="8"/>
  <c r="AN44" i="8"/>
  <c r="AN40" i="8"/>
  <c r="AN36" i="8"/>
  <c r="AN32" i="8"/>
  <c r="AN28" i="8"/>
  <c r="AN24" i="8"/>
  <c r="AN20" i="8"/>
  <c r="AN61" i="8"/>
  <c r="AN57" i="8"/>
  <c r="AN49" i="8"/>
  <c r="AN45" i="8"/>
  <c r="AN41" i="8"/>
  <c r="AN37" i="8"/>
  <c r="AN33" i="8"/>
  <c r="AR225" i="8"/>
  <c r="AR226" i="8"/>
  <c r="AR221" i="8"/>
  <c r="AR224" i="8"/>
  <c r="AR222" i="8"/>
  <c r="AR218" i="8"/>
  <c r="AR223" i="8"/>
  <c r="AR219" i="8"/>
  <c r="AR220" i="8"/>
  <c r="AR217" i="8"/>
  <c r="AR213" i="8"/>
  <c r="AR214" i="8"/>
  <c r="AR215" i="8"/>
  <c r="AR211" i="8"/>
  <c r="AR216" i="8"/>
  <c r="AR212" i="8"/>
  <c r="AR209" i="8"/>
  <c r="AR210" i="8"/>
  <c r="AR206" i="8"/>
  <c r="AR207" i="8"/>
  <c r="AR208" i="8"/>
  <c r="AR204" i="8"/>
  <c r="AR200" i="8"/>
  <c r="AR201" i="8"/>
  <c r="AR205" i="8"/>
  <c r="AR202" i="8"/>
  <c r="AR198" i="8"/>
  <c r="AR203" i="8"/>
  <c r="AR199" i="8"/>
  <c r="AR194" i="8"/>
  <c r="AR190" i="8"/>
  <c r="AR186" i="8"/>
  <c r="AR195" i="8"/>
  <c r="AR191" i="8"/>
  <c r="AR187" i="8"/>
  <c r="AR196" i="8"/>
  <c r="AR192" i="8"/>
  <c r="AR188" i="8"/>
  <c r="AR184" i="8"/>
  <c r="AR197" i="8"/>
  <c r="AR193" i="8"/>
  <c r="AR189" i="8"/>
  <c r="AR185" i="8"/>
  <c r="AR183" i="8"/>
  <c r="AR179" i="8"/>
  <c r="AR175" i="8"/>
  <c r="AR171" i="8"/>
  <c r="AR180" i="8"/>
  <c r="AR176" i="8"/>
  <c r="AR172" i="8"/>
  <c r="AR181" i="8"/>
  <c r="AR177" i="8"/>
  <c r="AR173" i="8"/>
  <c r="AR182" i="8"/>
  <c r="AR178" i="8"/>
  <c r="AR174" i="8"/>
  <c r="AR170" i="8"/>
  <c r="AR169" i="8"/>
  <c r="AR166" i="8"/>
  <c r="AR162" i="8"/>
  <c r="AR158" i="8"/>
  <c r="AR167" i="8"/>
  <c r="AR163" i="8"/>
  <c r="AR159" i="8"/>
  <c r="AR168" i="8"/>
  <c r="AR164" i="8"/>
  <c r="AR160" i="8"/>
  <c r="AR152" i="8"/>
  <c r="AR148" i="8"/>
  <c r="AR153" i="8"/>
  <c r="AR149" i="8"/>
  <c r="AR161" i="8"/>
  <c r="AR157" i="8"/>
  <c r="AR154" i="8"/>
  <c r="AR150" i="8"/>
  <c r="AR165" i="8"/>
  <c r="AR156" i="8"/>
  <c r="AR155" i="8"/>
  <c r="AR151" i="8"/>
  <c r="AR147" i="8"/>
  <c r="AR146" i="8"/>
  <c r="AR142" i="8"/>
  <c r="AR138" i="8"/>
  <c r="AR134" i="8"/>
  <c r="AR130" i="8"/>
  <c r="AR143" i="8"/>
  <c r="AR139" i="8"/>
  <c r="AR135" i="8"/>
  <c r="AR131" i="8"/>
  <c r="AR127" i="8"/>
  <c r="AR144" i="8"/>
  <c r="AR140" i="8"/>
  <c r="AR136" i="8"/>
  <c r="AR132" i="8"/>
  <c r="AR128" i="8"/>
  <c r="AR145" i="8"/>
  <c r="AR141" i="8"/>
  <c r="AR137" i="8"/>
  <c r="AR133" i="8"/>
  <c r="AR129" i="8"/>
  <c r="AR125" i="8"/>
  <c r="AR121" i="8"/>
  <c r="AR117" i="8"/>
  <c r="AR113" i="8"/>
  <c r="AR109" i="8"/>
  <c r="AR105" i="8"/>
  <c r="AR126" i="8"/>
  <c r="AR122" i="8"/>
  <c r="AR118" i="8"/>
  <c r="AR114" i="8"/>
  <c r="AR110" i="8"/>
  <c r="AR106" i="8"/>
  <c r="AR123" i="8"/>
  <c r="AR119" i="8"/>
  <c r="AR115" i="8"/>
  <c r="AR111" i="8"/>
  <c r="AR107" i="8"/>
  <c r="AR124" i="8"/>
  <c r="AR120" i="8"/>
  <c r="AR116" i="8"/>
  <c r="AR112" i="8"/>
  <c r="AR108" i="8"/>
  <c r="AR104" i="8"/>
  <c r="AR100" i="8"/>
  <c r="AR96" i="8"/>
  <c r="AR92" i="8"/>
  <c r="AR88" i="8"/>
  <c r="AR101" i="8"/>
  <c r="AR97" i="8"/>
  <c r="AR93" i="8"/>
  <c r="AR89" i="8"/>
  <c r="AR85" i="8"/>
  <c r="AR102" i="8"/>
  <c r="AR98" i="8"/>
  <c r="AR94" i="8"/>
  <c r="AR90" i="8"/>
  <c r="AR86" i="8"/>
  <c r="AR103" i="8"/>
  <c r="AR99" i="8"/>
  <c r="AR95" i="8"/>
  <c r="AR91" i="8"/>
  <c r="AR87" i="8"/>
  <c r="AR81" i="8"/>
  <c r="AR77" i="8"/>
  <c r="AR73" i="8"/>
  <c r="AR69" i="8"/>
  <c r="AR65" i="8"/>
  <c r="AR82" i="8"/>
  <c r="AR78" i="8"/>
  <c r="AR74" i="8"/>
  <c r="AR70" i="8"/>
  <c r="AR66" i="8"/>
  <c r="AR62" i="8"/>
  <c r="AR83" i="8"/>
  <c r="AR79" i="8"/>
  <c r="AR75" i="8"/>
  <c r="AR71" i="8"/>
  <c r="AR67" i="8"/>
  <c r="AR63" i="8"/>
  <c r="AR84" i="8"/>
  <c r="AR80" i="8"/>
  <c r="AR76" i="8"/>
  <c r="AR72" i="8"/>
  <c r="AR68" i="8"/>
  <c r="AR64" i="8"/>
  <c r="AR58" i="8"/>
  <c r="AR54" i="8"/>
  <c r="AR46" i="8"/>
  <c r="AR14" i="8"/>
  <c r="AR10" i="8"/>
  <c r="AR6" i="8"/>
  <c r="AR59" i="8"/>
  <c r="AR55" i="8"/>
  <c r="AR51" i="8"/>
  <c r="AR47" i="8"/>
  <c r="AR15" i="8"/>
  <c r="AR11" i="8"/>
  <c r="AR7" i="8"/>
  <c r="AR60" i="8"/>
  <c r="AR56" i="8"/>
  <c r="AR48" i="8"/>
  <c r="AR61" i="8"/>
  <c r="AR57" i="8"/>
  <c r="AR49" i="8"/>
  <c r="AV225" i="8"/>
  <c r="AV226" i="8"/>
  <c r="AV224" i="8"/>
  <c r="AV221" i="8"/>
  <c r="AV222" i="8"/>
  <c r="AV218" i="8"/>
  <c r="AV219" i="8"/>
  <c r="AV223" i="8"/>
  <c r="AV220" i="8"/>
  <c r="AV217" i="8"/>
  <c r="AV213" i="8"/>
  <c r="AV214" i="8"/>
  <c r="AV215" i="8"/>
  <c r="AV211" i="8"/>
  <c r="AV216" i="8"/>
  <c r="AV212" i="8"/>
  <c r="AV209" i="8"/>
  <c r="AV210" i="8"/>
  <c r="AV206" i="8"/>
  <c r="AV207" i="8"/>
  <c r="AV208" i="8"/>
  <c r="AV152" i="8"/>
  <c r="AV148" i="8"/>
  <c r="AV149" i="8"/>
  <c r="AV150" i="8"/>
  <c r="AV151" i="8"/>
  <c r="AV147" i="8"/>
  <c r="AV146" i="8"/>
  <c r="AV142" i="8"/>
  <c r="AV138" i="8"/>
  <c r="AV134" i="8"/>
  <c r="AV130" i="8"/>
  <c r="AV143" i="8"/>
  <c r="AV139" i="8"/>
  <c r="AV135" i="8"/>
  <c r="AV131" i="8"/>
  <c r="AV127" i="8"/>
  <c r="AV144" i="8"/>
  <c r="AV140" i="8"/>
  <c r="AV136" i="8"/>
  <c r="AV132" i="8"/>
  <c r="AV128" i="8"/>
  <c r="AV145" i="8"/>
  <c r="AV141" i="8"/>
  <c r="AV137" i="8"/>
  <c r="AV133" i="8"/>
  <c r="AV129" i="8"/>
  <c r="AV125" i="8"/>
  <c r="AV121" i="8"/>
  <c r="AV117" i="8"/>
  <c r="AV113" i="8"/>
  <c r="AV109" i="8"/>
  <c r="AV105" i="8"/>
  <c r="AV126" i="8"/>
  <c r="AV122" i="8"/>
  <c r="AV118" i="8"/>
  <c r="AV114" i="8"/>
  <c r="AV110" i="8"/>
  <c r="AV106" i="8"/>
  <c r="AV123" i="8"/>
  <c r="AV119" i="8"/>
  <c r="AV115" i="8"/>
  <c r="AV111" i="8"/>
  <c r="AV107" i="8"/>
  <c r="AV124" i="8"/>
  <c r="AV120" i="8"/>
  <c r="AV116" i="8"/>
  <c r="AV112" i="8"/>
  <c r="AV108" i="8"/>
  <c r="AV104" i="8"/>
  <c r="AV100" i="8"/>
  <c r="AV96" i="8"/>
  <c r="AV92" i="8"/>
  <c r="AV88" i="8"/>
  <c r="AV101" i="8"/>
  <c r="AV97" i="8"/>
  <c r="AV93" i="8"/>
  <c r="AV89" i="8"/>
  <c r="AV85" i="8"/>
  <c r="AV102" i="8"/>
  <c r="AV98" i="8"/>
  <c r="AV94" i="8"/>
  <c r="AV90" i="8"/>
  <c r="AV86" i="8"/>
  <c r="AV103" i="8"/>
  <c r="AV99" i="8"/>
  <c r="AV95" i="8"/>
  <c r="AV91" i="8"/>
  <c r="AV87" i="8"/>
  <c r="AV81" i="8"/>
  <c r="AV69" i="8"/>
  <c r="AV65" i="8"/>
  <c r="AV82" i="8"/>
  <c r="AV70" i="8"/>
  <c r="AV66" i="8"/>
  <c r="AV62" i="8"/>
  <c r="AV83" i="8"/>
  <c r="AV71" i="8"/>
  <c r="AV67" i="8"/>
  <c r="AV63" i="8"/>
  <c r="AV84" i="8"/>
  <c r="AV72" i="8"/>
  <c r="AV68" i="8"/>
  <c r="AV64" i="8"/>
  <c r="AV58" i="8"/>
  <c r="AV46" i="8"/>
  <c r="AV42" i="8"/>
  <c r="AV38" i="8"/>
  <c r="AV34" i="8"/>
  <c r="AV30" i="8"/>
  <c r="AV26" i="8"/>
  <c r="AV22" i="8"/>
  <c r="AV18" i="8"/>
  <c r="AV14" i="8"/>
  <c r="AV10" i="8"/>
  <c r="AV6" i="8"/>
  <c r="AV59" i="8"/>
  <c r="AV55" i="8"/>
  <c r="AV51" i="8"/>
  <c r="AV47" i="8"/>
  <c r="AV43" i="8"/>
  <c r="AV39" i="8"/>
  <c r="AV35" i="8"/>
  <c r="AV31" i="8"/>
  <c r="AV27" i="8"/>
  <c r="AV23" i="8"/>
  <c r="AV19" i="8"/>
  <c r="AV15" i="8"/>
  <c r="AV11" i="8"/>
  <c r="AV7" i="8"/>
  <c r="AV60" i="8"/>
  <c r="AV56" i="8"/>
  <c r="AV44" i="8"/>
  <c r="AV40" i="8"/>
  <c r="AV36" i="8"/>
  <c r="AV32" i="8"/>
  <c r="AV28" i="8"/>
  <c r="AV24" i="8"/>
  <c r="AV20" i="8"/>
  <c r="AV61" i="8"/>
  <c r="AV57" i="8"/>
  <c r="AV45" i="8"/>
  <c r="AV41" i="8"/>
  <c r="AV37" i="8"/>
  <c r="AV33" i="8"/>
  <c r="AZ225" i="8"/>
  <c r="AZ226" i="8"/>
  <c r="AZ223" i="8"/>
  <c r="AZ221" i="8"/>
  <c r="AZ222" i="8"/>
  <c r="AZ218" i="8"/>
  <c r="AZ219" i="8"/>
  <c r="AZ224" i="8"/>
  <c r="AZ220" i="8"/>
  <c r="AZ217" i="8"/>
  <c r="AZ213" i="8"/>
  <c r="AZ214" i="8"/>
  <c r="AZ215" i="8"/>
  <c r="AZ211" i="8"/>
  <c r="AZ216" i="8"/>
  <c r="AZ212" i="8"/>
  <c r="AZ209" i="8"/>
  <c r="AZ210" i="8"/>
  <c r="AZ206" i="8"/>
  <c r="AZ207" i="8"/>
  <c r="AZ208" i="8"/>
  <c r="AZ204" i="8"/>
  <c r="AZ200" i="8"/>
  <c r="AZ201" i="8"/>
  <c r="AZ202" i="8"/>
  <c r="AZ198" i="8"/>
  <c r="AZ205" i="8"/>
  <c r="AZ203" i="8"/>
  <c r="AZ199" i="8"/>
  <c r="AZ194" i="8"/>
  <c r="AZ190" i="8"/>
  <c r="AZ186" i="8"/>
  <c r="AZ195" i="8"/>
  <c r="AZ191" i="8"/>
  <c r="AZ187" i="8"/>
  <c r="AZ196" i="8"/>
  <c r="AZ192" i="8"/>
  <c r="AZ188" i="8"/>
  <c r="AZ184" i="8"/>
  <c r="AZ197" i="8"/>
  <c r="AZ193" i="8"/>
  <c r="AZ189" i="8"/>
  <c r="AZ185" i="8"/>
  <c r="AZ183" i="8"/>
  <c r="AZ179" i="8"/>
  <c r="AZ175" i="8"/>
  <c r="AZ171" i="8"/>
  <c r="AZ180" i="8"/>
  <c r="AZ176" i="8"/>
  <c r="AZ172" i="8"/>
  <c r="AZ181" i="8"/>
  <c r="AZ177" i="8"/>
  <c r="AZ173" i="8"/>
  <c r="AZ182" i="8"/>
  <c r="AZ178" i="8"/>
  <c r="AZ174" i="8"/>
  <c r="AZ170" i="8"/>
  <c r="AZ169" i="8"/>
  <c r="AZ166" i="8"/>
  <c r="AZ162" i="8"/>
  <c r="AZ158" i="8"/>
  <c r="AZ167" i="8"/>
  <c r="AZ163" i="8"/>
  <c r="AZ159" i="8"/>
  <c r="AZ168" i="8"/>
  <c r="AZ164" i="8"/>
  <c r="AZ160" i="8"/>
  <c r="AZ165" i="8"/>
  <c r="AZ156" i="8"/>
  <c r="AZ152" i="8"/>
  <c r="AZ148" i="8"/>
  <c r="AZ153" i="8"/>
  <c r="AZ149" i="8"/>
  <c r="AZ154" i="8"/>
  <c r="AZ150" i="8"/>
  <c r="AZ161" i="8"/>
  <c r="AZ157" i="8"/>
  <c r="AZ155" i="8"/>
  <c r="AZ151" i="8"/>
  <c r="AZ147" i="8"/>
  <c r="AZ146" i="8"/>
  <c r="AZ142" i="8"/>
  <c r="AZ138" i="8"/>
  <c r="AZ134" i="8"/>
  <c r="AZ130" i="8"/>
  <c r="AZ143" i="8"/>
  <c r="AZ139" i="8"/>
  <c r="AZ135" i="8"/>
  <c r="AZ131" i="8"/>
  <c r="AZ127" i="8"/>
  <c r="AZ144" i="8"/>
  <c r="AZ140" i="8"/>
  <c r="AZ136" i="8"/>
  <c r="AZ132" i="8"/>
  <c r="AZ128" i="8"/>
  <c r="AZ145" i="8"/>
  <c r="AZ141" i="8"/>
  <c r="AZ137" i="8"/>
  <c r="AZ133" i="8"/>
  <c r="AZ129" i="8"/>
  <c r="AZ125" i="8"/>
  <c r="AZ121" i="8"/>
  <c r="AZ117" i="8"/>
  <c r="AZ113" i="8"/>
  <c r="AZ109" i="8"/>
  <c r="AZ105" i="8"/>
  <c r="AZ126" i="8"/>
  <c r="AZ122" i="8"/>
  <c r="AZ118" i="8"/>
  <c r="AZ114" i="8"/>
  <c r="AZ110" i="8"/>
  <c r="AZ106" i="8"/>
  <c r="AZ123" i="8"/>
  <c r="AZ119" i="8"/>
  <c r="AZ115" i="8"/>
  <c r="AZ111" i="8"/>
  <c r="AZ107" i="8"/>
  <c r="AZ124" i="8"/>
  <c r="AZ120" i="8"/>
  <c r="AZ116" i="8"/>
  <c r="AZ112" i="8"/>
  <c r="AZ108" i="8"/>
  <c r="AZ104" i="8"/>
  <c r="AZ100" i="8"/>
  <c r="AZ96" i="8"/>
  <c r="AZ92" i="8"/>
  <c r="AZ88" i="8"/>
  <c r="AZ101" i="8"/>
  <c r="AZ97" i="8"/>
  <c r="AZ93" i="8"/>
  <c r="AZ89" i="8"/>
  <c r="AZ85" i="8"/>
  <c r="AZ102" i="8"/>
  <c r="AZ98" i="8"/>
  <c r="AZ94" i="8"/>
  <c r="AZ90" i="8"/>
  <c r="AZ86" i="8"/>
  <c r="AZ103" i="8"/>
  <c r="AZ99" i="8"/>
  <c r="AZ95" i="8"/>
  <c r="AZ91" i="8"/>
  <c r="AZ87" i="8"/>
  <c r="AZ81" i="8"/>
  <c r="AZ77" i="8"/>
  <c r="AZ73" i="8"/>
  <c r="AZ69" i="8"/>
  <c r="AZ65" i="8"/>
  <c r="AZ82" i="8"/>
  <c r="AZ78" i="8"/>
  <c r="AZ74" i="8"/>
  <c r="AZ70" i="8"/>
  <c r="AZ66" i="8"/>
  <c r="AZ62" i="8"/>
  <c r="AZ83" i="8"/>
  <c r="AZ79" i="8"/>
  <c r="AZ75" i="8"/>
  <c r="AZ71" i="8"/>
  <c r="AZ67" i="8"/>
  <c r="AZ63" i="8"/>
  <c r="AZ84" i="8"/>
  <c r="AZ80" i="8"/>
  <c r="AZ76" i="8"/>
  <c r="AZ72" i="8"/>
  <c r="AZ68" i="8"/>
  <c r="AZ64" i="8"/>
  <c r="AZ58" i="8"/>
  <c r="AZ46" i="8"/>
  <c r="AZ14" i="8"/>
  <c r="AZ10" i="8"/>
  <c r="AZ59" i="8"/>
  <c r="AZ55" i="8"/>
  <c r="AZ51" i="8"/>
  <c r="AZ47" i="8"/>
  <c r="AZ15" i="8"/>
  <c r="AZ11" i="8"/>
  <c r="AZ60" i="8"/>
  <c r="AZ56" i="8"/>
  <c r="AZ48" i="8"/>
  <c r="AZ61" i="8"/>
  <c r="AZ57" i="8"/>
  <c r="AZ49" i="8"/>
  <c r="BD225" i="8"/>
  <c r="BD226" i="8"/>
  <c r="BD221" i="8"/>
  <c r="BD222" i="8"/>
  <c r="BD218" i="8"/>
  <c r="BD224" i="8"/>
  <c r="BD223" i="8"/>
  <c r="BD219" i="8"/>
  <c r="BD220" i="8"/>
  <c r="BD217" i="8"/>
  <c r="BD213" i="8"/>
  <c r="BD214" i="8"/>
  <c r="BD215" i="8"/>
  <c r="BD211" i="8"/>
  <c r="BD216" i="8"/>
  <c r="BD212" i="8"/>
  <c r="BD209" i="8"/>
  <c r="BD210" i="8"/>
  <c r="BD206" i="8"/>
  <c r="BD207" i="8"/>
  <c r="BD208" i="8"/>
  <c r="BD204" i="8"/>
  <c r="BD200" i="8"/>
  <c r="BD201" i="8"/>
  <c r="BD205" i="8"/>
  <c r="BD202" i="8"/>
  <c r="BD198" i="8"/>
  <c r="BD203" i="8"/>
  <c r="BD199" i="8"/>
  <c r="BD194" i="8"/>
  <c r="BD190" i="8"/>
  <c r="BD186" i="8"/>
  <c r="BD195" i="8"/>
  <c r="BD191" i="8"/>
  <c r="BD187" i="8"/>
  <c r="BD196" i="8"/>
  <c r="BD192" i="8"/>
  <c r="BD188" i="8"/>
  <c r="BD184" i="8"/>
  <c r="BD197" i="8"/>
  <c r="BD193" i="8"/>
  <c r="BD189" i="8"/>
  <c r="BD185" i="8"/>
  <c r="BD183" i="8"/>
  <c r="BD179" i="8"/>
  <c r="BD175" i="8"/>
  <c r="BD171" i="8"/>
  <c r="BD180" i="8"/>
  <c r="BD176" i="8"/>
  <c r="BD172" i="8"/>
  <c r="BD181" i="8"/>
  <c r="BD177" i="8"/>
  <c r="BD173" i="8"/>
  <c r="BD182" i="8"/>
  <c r="BD178" i="8"/>
  <c r="BD174" i="8"/>
  <c r="BD170" i="8"/>
  <c r="BD169" i="8"/>
  <c r="BD166" i="8"/>
  <c r="BD162" i="8"/>
  <c r="BD158" i="8"/>
  <c r="BD167" i="8"/>
  <c r="BD163" i="8"/>
  <c r="BD159" i="8"/>
  <c r="BD168" i="8"/>
  <c r="BD164" i="8"/>
  <c r="BD160" i="8"/>
  <c r="BD152" i="8"/>
  <c r="BD148" i="8"/>
  <c r="BD156" i="8"/>
  <c r="BD153" i="8"/>
  <c r="BD149" i="8"/>
  <c r="BD161" i="8"/>
  <c r="BD157" i="8"/>
  <c r="BD154" i="8"/>
  <c r="BD150" i="8"/>
  <c r="BD165" i="8"/>
  <c r="BD155" i="8"/>
  <c r="BD151" i="8"/>
  <c r="BD147" i="8"/>
  <c r="BD146" i="8"/>
  <c r="BD142" i="8"/>
  <c r="BD138" i="8"/>
  <c r="BD134" i="8"/>
  <c r="BD130" i="8"/>
  <c r="BD143" i="8"/>
  <c r="BD139" i="8"/>
  <c r="BD135" i="8"/>
  <c r="BD131" i="8"/>
  <c r="BD127" i="8"/>
  <c r="BD144" i="8"/>
  <c r="BD140" i="8"/>
  <c r="BD136" i="8"/>
  <c r="BD132" i="8"/>
  <c r="BD128" i="8"/>
  <c r="BD145" i="8"/>
  <c r="BD141" i="8"/>
  <c r="BD137" i="8"/>
  <c r="BD133" i="8"/>
  <c r="BD129" i="8"/>
  <c r="BD125" i="8"/>
  <c r="BD121" i="8"/>
  <c r="BD117" i="8"/>
  <c r="BD113" i="8"/>
  <c r="BD109" i="8"/>
  <c r="BD105" i="8"/>
  <c r="BD126" i="8"/>
  <c r="BD122" i="8"/>
  <c r="BD118" i="8"/>
  <c r="BD114" i="8"/>
  <c r="BD110" i="8"/>
  <c r="BD106" i="8"/>
  <c r="BD123" i="8"/>
  <c r="BD119" i="8"/>
  <c r="BD115" i="8"/>
  <c r="BD111" i="8"/>
  <c r="BD107" i="8"/>
  <c r="BD124" i="8"/>
  <c r="BD120" i="8"/>
  <c r="BD116" i="8"/>
  <c r="BD112" i="8"/>
  <c r="BD108" i="8"/>
  <c r="BD104" i="8"/>
  <c r="BD100" i="8"/>
  <c r="BD96" i="8"/>
  <c r="BD92" i="8"/>
  <c r="BD88" i="8"/>
  <c r="BD101" i="8"/>
  <c r="BD97" i="8"/>
  <c r="BD93" i="8"/>
  <c r="BD89" i="8"/>
  <c r="BD85" i="8"/>
  <c r="BD98" i="8"/>
  <c r="BD94" i="8"/>
  <c r="BD90" i="8"/>
  <c r="BD86" i="8"/>
  <c r="BD99" i="8"/>
  <c r="BD95" i="8"/>
  <c r="BD91" i="8"/>
  <c r="BD87" i="8"/>
  <c r="BD81" i="8"/>
  <c r="BD77" i="8"/>
  <c r="BD73" i="8"/>
  <c r="BD69" i="8"/>
  <c r="BD65" i="8"/>
  <c r="BD82" i="8"/>
  <c r="BD78" i="8"/>
  <c r="BD74" i="8"/>
  <c r="BD70" i="8"/>
  <c r="BD66" i="8"/>
  <c r="BD62" i="8"/>
  <c r="BD83" i="8"/>
  <c r="BD79" i="8"/>
  <c r="BD75" i="8"/>
  <c r="BD71" i="8"/>
  <c r="BD67" i="8"/>
  <c r="BD63" i="8"/>
  <c r="BD84" i="8"/>
  <c r="BD80" i="8"/>
  <c r="BD76" i="8"/>
  <c r="BD72" i="8"/>
  <c r="BD68" i="8"/>
  <c r="BD64" i="8"/>
  <c r="BD58" i="8"/>
  <c r="BD54" i="8"/>
  <c r="BD50" i="8"/>
  <c r="BD46" i="8"/>
  <c r="BD42" i="8"/>
  <c r="BD38" i="8"/>
  <c r="BD34" i="8"/>
  <c r="BD30" i="8"/>
  <c r="BD26" i="8"/>
  <c r="BD22" i="8"/>
  <c r="BD18" i="8"/>
  <c r="BD59" i="8"/>
  <c r="BD55" i="8"/>
  <c r="BD51" i="8"/>
  <c r="BD47" i="8"/>
  <c r="BD43" i="8"/>
  <c r="BD39" i="8"/>
  <c r="BD35" i="8"/>
  <c r="BD31" i="8"/>
  <c r="BD27" i="8"/>
  <c r="BD23" i="8"/>
  <c r="BD19" i="8"/>
  <c r="BD60" i="8"/>
  <c r="BD56" i="8"/>
  <c r="BD52" i="8"/>
  <c r="BD48" i="8"/>
  <c r="BD44" i="8"/>
  <c r="BD40" i="8"/>
  <c r="BD36" i="8"/>
  <c r="BD32" i="8"/>
  <c r="BD28" i="8"/>
  <c r="BD24" i="8"/>
  <c r="BD20" i="8"/>
  <c r="BD61" i="8"/>
  <c r="BD57" i="8"/>
  <c r="BD53" i="8"/>
  <c r="BD49" i="8"/>
  <c r="BD45" i="8"/>
  <c r="BD41" i="8"/>
  <c r="BD37" i="8"/>
  <c r="BD33" i="8"/>
  <c r="BH225" i="8"/>
  <c r="BH226" i="8"/>
  <c r="BH223" i="8"/>
  <c r="BH221" i="8"/>
  <c r="BH217" i="8"/>
  <c r="BH224" i="8"/>
  <c r="BH222" i="8"/>
  <c r="BH218" i="8"/>
  <c r="BH219" i="8"/>
  <c r="BH220" i="8"/>
  <c r="BH213" i="8"/>
  <c r="BH214" i="8"/>
  <c r="BH215" i="8"/>
  <c r="BH211" i="8"/>
  <c r="BH216" i="8"/>
  <c r="BH212" i="8"/>
  <c r="BH209" i="8"/>
  <c r="BH205" i="8"/>
  <c r="BH210" i="8"/>
  <c r="BH206" i="8"/>
  <c r="BH207" i="8"/>
  <c r="BH208" i="8"/>
  <c r="BH204" i="8"/>
  <c r="BH200" i="8"/>
  <c r="BH201" i="8"/>
  <c r="BH202" i="8"/>
  <c r="BH198" i="8"/>
  <c r="BH203" i="8"/>
  <c r="BH199" i="8"/>
  <c r="BH194" i="8"/>
  <c r="BH190" i="8"/>
  <c r="BH186" i="8"/>
  <c r="BH195" i="8"/>
  <c r="BH191" i="8"/>
  <c r="BH187" i="8"/>
  <c r="BH196" i="8"/>
  <c r="BH192" i="8"/>
  <c r="BH188" i="8"/>
  <c r="BH184" i="8"/>
  <c r="BH197" i="8"/>
  <c r="BH193" i="8"/>
  <c r="BH189" i="8"/>
  <c r="BH185" i="8"/>
  <c r="BH183" i="8"/>
  <c r="BH179" i="8"/>
  <c r="BH175" i="8"/>
  <c r="BH171" i="8"/>
  <c r="BH180" i="8"/>
  <c r="BH176" i="8"/>
  <c r="BH172" i="8"/>
  <c r="BH181" i="8"/>
  <c r="BH177" i="8"/>
  <c r="BH173" i="8"/>
  <c r="BH182" i="8"/>
  <c r="BH178" i="8"/>
  <c r="BH174" i="8"/>
  <c r="BH170" i="8"/>
  <c r="BH169" i="8"/>
  <c r="BH166" i="8"/>
  <c r="BH162" i="8"/>
  <c r="BH158" i="8"/>
  <c r="BH167" i="8"/>
  <c r="BH163" i="8"/>
  <c r="BH159" i="8"/>
  <c r="BH168" i="8"/>
  <c r="BH164" i="8"/>
  <c r="BH160" i="8"/>
  <c r="BH152" i="8"/>
  <c r="BH148" i="8"/>
  <c r="BH161" i="8"/>
  <c r="BH157" i="8"/>
  <c r="BH153" i="8"/>
  <c r="BH149" i="8"/>
  <c r="BH165" i="8"/>
  <c r="BH156" i="8"/>
  <c r="BH154" i="8"/>
  <c r="BH150" i="8"/>
  <c r="BH155" i="8"/>
  <c r="BH151" i="8"/>
  <c r="BH147" i="8"/>
  <c r="BH146" i="8"/>
  <c r="BH142" i="8"/>
  <c r="BH138" i="8"/>
  <c r="BH134" i="8"/>
  <c r="BH130" i="8"/>
  <c r="BH143" i="8"/>
  <c r="BH139" i="8"/>
  <c r="BH135" i="8"/>
  <c r="BH131" i="8"/>
  <c r="BH127" i="8"/>
  <c r="BH144" i="8"/>
  <c r="BH140" i="8"/>
  <c r="BH136" i="8"/>
  <c r="BH132" i="8"/>
  <c r="BH128" i="8"/>
  <c r="BH145" i="8"/>
  <c r="BH141" i="8"/>
  <c r="BH137" i="8"/>
  <c r="BH133" i="8"/>
  <c r="BH129" i="8"/>
  <c r="BH125" i="8"/>
  <c r="BH121" i="8"/>
  <c r="BH117" i="8"/>
  <c r="BH113" i="8"/>
  <c r="BH109" i="8"/>
  <c r="BH105" i="8"/>
  <c r="BH126" i="8"/>
  <c r="BH122" i="8"/>
  <c r="BH118" i="8"/>
  <c r="BH114" i="8"/>
  <c r="BH110" i="8"/>
  <c r="BH106" i="8"/>
  <c r="BH123" i="8"/>
  <c r="BH119" i="8"/>
  <c r="BH115" i="8"/>
  <c r="BH111" i="8"/>
  <c r="BH107" i="8"/>
  <c r="BH124" i="8"/>
  <c r="BH120" i="8"/>
  <c r="BH116" i="8"/>
  <c r="BH112" i="8"/>
  <c r="BH108" i="8"/>
  <c r="BH104" i="8"/>
  <c r="BH100" i="8"/>
  <c r="BH96" i="8"/>
  <c r="BH92" i="8"/>
  <c r="BH88" i="8"/>
  <c r="BH101" i="8"/>
  <c r="BH97" i="8"/>
  <c r="BH93" i="8"/>
  <c r="BH89" i="8"/>
  <c r="BH85" i="8"/>
  <c r="BH102" i="8"/>
  <c r="BH98" i="8"/>
  <c r="BH94" i="8"/>
  <c r="BH90" i="8"/>
  <c r="BH86" i="8"/>
  <c r="BH103" i="8"/>
  <c r="BH99" i="8"/>
  <c r="BH95" i="8"/>
  <c r="BH91" i="8"/>
  <c r="BH87" i="8"/>
  <c r="BH81" i="8"/>
  <c r="BH77" i="8"/>
  <c r="BH73" i="8"/>
  <c r="BH69" i="8"/>
  <c r="BH65" i="8"/>
  <c r="BH82" i="8"/>
  <c r="BH78" i="8"/>
  <c r="BH74" i="8"/>
  <c r="BH70" i="8"/>
  <c r="BH66" i="8"/>
  <c r="BH62" i="8"/>
  <c r="BH83" i="8"/>
  <c r="BH79" i="8"/>
  <c r="BH75" i="8"/>
  <c r="BH71" i="8"/>
  <c r="BH67" i="8"/>
  <c r="BH63" i="8"/>
  <c r="BH84" i="8"/>
  <c r="BH80" i="8"/>
  <c r="BH76" i="8"/>
  <c r="BH72" i="8"/>
  <c r="BH68" i="8"/>
  <c r="BH64" i="8"/>
  <c r="BH58" i="8"/>
  <c r="BH54" i="8"/>
  <c r="BH50" i="8"/>
  <c r="BH46" i="8"/>
  <c r="BH42" i="8"/>
  <c r="BH38" i="8"/>
  <c r="BH34" i="8"/>
  <c r="BH30" i="8"/>
  <c r="BH26" i="8"/>
  <c r="BH22" i="8"/>
  <c r="BH18" i="8"/>
  <c r="BH14" i="8"/>
  <c r="BH10" i="8"/>
  <c r="BH59" i="8"/>
  <c r="BH55" i="8"/>
  <c r="BH51" i="8"/>
  <c r="BH47" i="8"/>
  <c r="BH39" i="8"/>
  <c r="BH35" i="8"/>
  <c r="BH31" i="8"/>
  <c r="BH27" i="8"/>
  <c r="BH23" i="8"/>
  <c r="BH19" i="8"/>
  <c r="BH15" i="8"/>
  <c r="BH11" i="8"/>
  <c r="BH60" i="8"/>
  <c r="BH56" i="8"/>
  <c r="BH52" i="8"/>
  <c r="BH48" i="8"/>
  <c r="BH44" i="8"/>
  <c r="BH40" i="8"/>
  <c r="BH36" i="8"/>
  <c r="BH32" i="8"/>
  <c r="BH28" i="8"/>
  <c r="BH24" i="8"/>
  <c r="BH20" i="8"/>
  <c r="BH61" i="8"/>
  <c r="BH57" i="8"/>
  <c r="BH53" i="8"/>
  <c r="BH49" i="8"/>
  <c r="BH45" i="8"/>
  <c r="BH41" i="8"/>
  <c r="BH37" i="8"/>
  <c r="BH33" i="8"/>
  <c r="BL225" i="8"/>
  <c r="BL226" i="8"/>
  <c r="BL223" i="8"/>
  <c r="BL224" i="8"/>
  <c r="BL221" i="8"/>
  <c r="BL217" i="8"/>
  <c r="BL222" i="8"/>
  <c r="BL218" i="8"/>
  <c r="BL219" i="8"/>
  <c r="BL220" i="8"/>
  <c r="BL213" i="8"/>
  <c r="BL214" i="8"/>
  <c r="BL215" i="8"/>
  <c r="BL211" i="8"/>
  <c r="BL216" i="8"/>
  <c r="BL212" i="8"/>
  <c r="BL209" i="8"/>
  <c r="BL205" i="8"/>
  <c r="BL210" i="8"/>
  <c r="BL206" i="8"/>
  <c r="BL207" i="8"/>
  <c r="BL208" i="8"/>
  <c r="BL204" i="8"/>
  <c r="BL200" i="8"/>
  <c r="BL201" i="8"/>
  <c r="BL202" i="8"/>
  <c r="BL198" i="8"/>
  <c r="BL203" i="8"/>
  <c r="BL199" i="8"/>
  <c r="BL194" i="8"/>
  <c r="BL190" i="8"/>
  <c r="BL186" i="8"/>
  <c r="BL195" i="8"/>
  <c r="BL191" i="8"/>
  <c r="BL187" i="8"/>
  <c r="BL196" i="8"/>
  <c r="BL192" i="8"/>
  <c r="BL188" i="8"/>
  <c r="BL184" i="8"/>
  <c r="BL197" i="8"/>
  <c r="BL193" i="8"/>
  <c r="BL189" i="8"/>
  <c r="BL185" i="8"/>
  <c r="BL183" i="8"/>
  <c r="BL179" i="8"/>
  <c r="BL175" i="8"/>
  <c r="BL171" i="8"/>
  <c r="BL180" i="8"/>
  <c r="BL176" i="8"/>
  <c r="BL172" i="8"/>
  <c r="BL181" i="8"/>
  <c r="BL177" i="8"/>
  <c r="BL173" i="8"/>
  <c r="BL182" i="8"/>
  <c r="BL178" i="8"/>
  <c r="BL174" i="8"/>
  <c r="BL170" i="8"/>
  <c r="BL169" i="8"/>
  <c r="BL166" i="8"/>
  <c r="BL162" i="8"/>
  <c r="BL158" i="8"/>
  <c r="BL167" i="8"/>
  <c r="BL163" i="8"/>
  <c r="BL159" i="8"/>
  <c r="BL168" i="8"/>
  <c r="BL164" i="8"/>
  <c r="BL160" i="8"/>
  <c r="BL161" i="8"/>
  <c r="BL157" i="8"/>
  <c r="BL152" i="8"/>
  <c r="BL148" i="8"/>
  <c r="BL165" i="8"/>
  <c r="BL153" i="8"/>
  <c r="BL149" i="8"/>
  <c r="BL154" i="8"/>
  <c r="BL150" i="8"/>
  <c r="BL156" i="8"/>
  <c r="BL155" i="8"/>
  <c r="BL151" i="8"/>
  <c r="BL147" i="8"/>
  <c r="BL146" i="8"/>
  <c r="BL142" i="8"/>
  <c r="BL138" i="8"/>
  <c r="BL134" i="8"/>
  <c r="BL130" i="8"/>
  <c r="BL143" i="8"/>
  <c r="BL139" i="8"/>
  <c r="BL135" i="8"/>
  <c r="BL131" i="8"/>
  <c r="BL127" i="8"/>
  <c r="BL144" i="8"/>
  <c r="BL140" i="8"/>
  <c r="BL136" i="8"/>
  <c r="BL132" i="8"/>
  <c r="BL128" i="8"/>
  <c r="BL145" i="8"/>
  <c r="BL141" i="8"/>
  <c r="BL137" i="8"/>
  <c r="BL133" i="8"/>
  <c r="BL129" i="8"/>
  <c r="BL125" i="8"/>
  <c r="BL121" i="8"/>
  <c r="BL117" i="8"/>
  <c r="BL113" i="8"/>
  <c r="BL109" i="8"/>
  <c r="BL105" i="8"/>
  <c r="BL126" i="8"/>
  <c r="BL122" i="8"/>
  <c r="BL118" i="8"/>
  <c r="BL114" i="8"/>
  <c r="BL110" i="8"/>
  <c r="BL106" i="8"/>
  <c r="BL123" i="8"/>
  <c r="BL119" i="8"/>
  <c r="BL115" i="8"/>
  <c r="BL111" i="8"/>
  <c r="BL107" i="8"/>
  <c r="BL124" i="8"/>
  <c r="BL120" i="8"/>
  <c r="BL116" i="8"/>
  <c r="BL112" i="8"/>
  <c r="BL108" i="8"/>
  <c r="BL104" i="8"/>
  <c r="BL100" i="8"/>
  <c r="BL96" i="8"/>
  <c r="BL92" i="8"/>
  <c r="BL88" i="8"/>
  <c r="BL101" i="8"/>
  <c r="BL97" i="8"/>
  <c r="BL93" i="8"/>
  <c r="BL89" i="8"/>
  <c r="BL85" i="8"/>
  <c r="BL102" i="8"/>
  <c r="BL98" i="8"/>
  <c r="BL94" i="8"/>
  <c r="BL90" i="8"/>
  <c r="BL86" i="8"/>
  <c r="BL103" i="8"/>
  <c r="BL99" i="8"/>
  <c r="BL95" i="8"/>
  <c r="BL91" i="8"/>
  <c r="BL87" i="8"/>
  <c r="BL81" i="8"/>
  <c r="BL77" i="8"/>
  <c r="BL73" i="8"/>
  <c r="BL69" i="8"/>
  <c r="BL65" i="8"/>
  <c r="BL82" i="8"/>
  <c r="BL78" i="8"/>
  <c r="BL74" i="8"/>
  <c r="BL70" i="8"/>
  <c r="BL66" i="8"/>
  <c r="BL62" i="8"/>
  <c r="BL83" i="8"/>
  <c r="BL79" i="8"/>
  <c r="BL75" i="8"/>
  <c r="BL71" i="8"/>
  <c r="BL67" i="8"/>
  <c r="BL63" i="8"/>
  <c r="BL84" i="8"/>
  <c r="BL80" i="8"/>
  <c r="BL76" i="8"/>
  <c r="BL72" i="8"/>
  <c r="BL68" i="8"/>
  <c r="BL64" i="8"/>
  <c r="BL58" i="8"/>
  <c r="BL54" i="8"/>
  <c r="BL50" i="8"/>
  <c r="BL46" i="8"/>
  <c r="BL42" i="8"/>
  <c r="BL38" i="8"/>
  <c r="BL34" i="8"/>
  <c r="BL30" i="8"/>
  <c r="BL26" i="8"/>
  <c r="BL22" i="8"/>
  <c r="BL18" i="8"/>
  <c r="BL14" i="8"/>
  <c r="BL10" i="8"/>
  <c r="BL59" i="8"/>
  <c r="BL55" i="8"/>
  <c r="BL51" i="8"/>
  <c r="BL47" i="8"/>
  <c r="BL39" i="8"/>
  <c r="BL35" i="8"/>
  <c r="BL31" i="8"/>
  <c r="BL27" i="8"/>
  <c r="BL23" i="8"/>
  <c r="BL19" i="8"/>
  <c r="BL15" i="8"/>
  <c r="BL11" i="8"/>
  <c r="BL60" i="8"/>
  <c r="BL56" i="8"/>
  <c r="BL52" i="8"/>
  <c r="BL48" i="8"/>
  <c r="BL44" i="8"/>
  <c r="BL40" i="8"/>
  <c r="BL36" i="8"/>
  <c r="BL32" i="8"/>
  <c r="BL28" i="8"/>
  <c r="BL24" i="8"/>
  <c r="BL20" i="8"/>
  <c r="BL61" i="8"/>
  <c r="BL57" i="8"/>
  <c r="BL53" i="8"/>
  <c r="BL49" i="8"/>
  <c r="BL45" i="8"/>
  <c r="BL41" i="8"/>
  <c r="BL37" i="8"/>
  <c r="BL33" i="8"/>
  <c r="BP225" i="8"/>
  <c r="BP226" i="8"/>
  <c r="BP223" i="8"/>
  <c r="BP221" i="8"/>
  <c r="BP217" i="8"/>
  <c r="BP222" i="8"/>
  <c r="BP218" i="8"/>
  <c r="BP219" i="8"/>
  <c r="BP224" i="8"/>
  <c r="BP220" i="8"/>
  <c r="BP213" i="8"/>
  <c r="BP214" i="8"/>
  <c r="BP215" i="8"/>
  <c r="BP211" i="8"/>
  <c r="BP216" i="8"/>
  <c r="BP212" i="8"/>
  <c r="BP209" i="8"/>
  <c r="BP205" i="8"/>
  <c r="BP210" i="8"/>
  <c r="BP206" i="8"/>
  <c r="BP207" i="8"/>
  <c r="BP208" i="8"/>
  <c r="BP204" i="8"/>
  <c r="BP200" i="8"/>
  <c r="BP201" i="8"/>
  <c r="BP197" i="8"/>
  <c r="BP202" i="8"/>
  <c r="BP198" i="8"/>
  <c r="BP203" i="8"/>
  <c r="BP199" i="8"/>
  <c r="BP194" i="8"/>
  <c r="BP190" i="8"/>
  <c r="BP186" i="8"/>
  <c r="BP195" i="8"/>
  <c r="BP191" i="8"/>
  <c r="BP187" i="8"/>
  <c r="BP196" i="8"/>
  <c r="BP192" i="8"/>
  <c r="BP188" i="8"/>
  <c r="BP184" i="8"/>
  <c r="BP193" i="8"/>
  <c r="BP189" i="8"/>
  <c r="BP185" i="8"/>
  <c r="BP183" i="8"/>
  <c r="BP179" i="8"/>
  <c r="BP175" i="8"/>
  <c r="BP171" i="8"/>
  <c r="BP180" i="8"/>
  <c r="BP176" i="8"/>
  <c r="BP172" i="8"/>
  <c r="BP181" i="8"/>
  <c r="BP177" i="8"/>
  <c r="BP173" i="8"/>
  <c r="BP182" i="8"/>
  <c r="BP178" i="8"/>
  <c r="BP174" i="8"/>
  <c r="BP170" i="8"/>
  <c r="BP169" i="8"/>
  <c r="BP166" i="8"/>
  <c r="BP162" i="8"/>
  <c r="BP158" i="8"/>
  <c r="BP167" i="8"/>
  <c r="BP163" i="8"/>
  <c r="BP159" i="8"/>
  <c r="BP168" i="8"/>
  <c r="BP164" i="8"/>
  <c r="BP160" i="8"/>
  <c r="BP165" i="8"/>
  <c r="BP156" i="8"/>
  <c r="BP152" i="8"/>
  <c r="BP148" i="8"/>
  <c r="BP153" i="8"/>
  <c r="BP149" i="8"/>
  <c r="BP154" i="8"/>
  <c r="BP150" i="8"/>
  <c r="BP161" i="8"/>
  <c r="BP157" i="8"/>
  <c r="BP155" i="8"/>
  <c r="BP151" i="8"/>
  <c r="BP147" i="8"/>
  <c r="BP146" i="8"/>
  <c r="BP142" i="8"/>
  <c r="BP138" i="8"/>
  <c r="BP134" i="8"/>
  <c r="BP130" i="8"/>
  <c r="BP143" i="8"/>
  <c r="BP139" i="8"/>
  <c r="BP135" i="8"/>
  <c r="BP131" i="8"/>
  <c r="BP127" i="8"/>
  <c r="BP144" i="8"/>
  <c r="BP140" i="8"/>
  <c r="BP136" i="8"/>
  <c r="BP132" i="8"/>
  <c r="BP128" i="8"/>
  <c r="BP145" i="8"/>
  <c r="BP141" i="8"/>
  <c r="BP137" i="8"/>
  <c r="BP133" i="8"/>
  <c r="BP129" i="8"/>
  <c r="BP125" i="8"/>
  <c r="BP121" i="8"/>
  <c r="BP117" i="8"/>
  <c r="BP113" i="8"/>
  <c r="BP109" i="8"/>
  <c r="BP105" i="8"/>
  <c r="BP126" i="8"/>
  <c r="BP122" i="8"/>
  <c r="BP118" i="8"/>
  <c r="BP114" i="8"/>
  <c r="BP110" i="8"/>
  <c r="BP106" i="8"/>
  <c r="BP123" i="8"/>
  <c r="BP119" i="8"/>
  <c r="BP115" i="8"/>
  <c r="BP111" i="8"/>
  <c r="BP107" i="8"/>
  <c r="BP124" i="8"/>
  <c r="BP120" i="8"/>
  <c r="BP116" i="8"/>
  <c r="BP112" i="8"/>
  <c r="BP108" i="8"/>
  <c r="BP104" i="8"/>
  <c r="BP100" i="8"/>
  <c r="BP96" i="8"/>
  <c r="BP92" i="8"/>
  <c r="BP88" i="8"/>
  <c r="BP101" i="8"/>
  <c r="BP97" i="8"/>
  <c r="BP93" i="8"/>
  <c r="BP89" i="8"/>
  <c r="BP85" i="8"/>
  <c r="BP102" i="8"/>
  <c r="BP98" i="8"/>
  <c r="BP94" i="8"/>
  <c r="BP90" i="8"/>
  <c r="BP86" i="8"/>
  <c r="BP103" i="8"/>
  <c r="BP99" i="8"/>
  <c r="BP95" i="8"/>
  <c r="BP91" i="8"/>
  <c r="BP87" i="8"/>
  <c r="BP81" i="8"/>
  <c r="BP77" i="8"/>
  <c r="BP73" i="8"/>
  <c r="BP69" i="8"/>
  <c r="BP65" i="8"/>
  <c r="BP82" i="8"/>
  <c r="BP78" i="8"/>
  <c r="BP74" i="8"/>
  <c r="BP70" i="8"/>
  <c r="BP66" i="8"/>
  <c r="BP62" i="8"/>
  <c r="BP83" i="8"/>
  <c r="BP79" i="8"/>
  <c r="BP75" i="8"/>
  <c r="BP71" i="8"/>
  <c r="BP67" i="8"/>
  <c r="BP63" i="8"/>
  <c r="BP84" i="8"/>
  <c r="BP80" i="8"/>
  <c r="BP76" i="8"/>
  <c r="BP72" i="8"/>
  <c r="BP68" i="8"/>
  <c r="BP64" i="8"/>
  <c r="BP61" i="8"/>
  <c r="BP58" i="8"/>
  <c r="BP54" i="8"/>
  <c r="BP50" i="8"/>
  <c r="BP46" i="8"/>
  <c r="BP42" i="8"/>
  <c r="BP38" i="8"/>
  <c r="BP34" i="8"/>
  <c r="BP30" i="8"/>
  <c r="BP26" i="8"/>
  <c r="BP22" i="8"/>
  <c r="BP18" i="8"/>
  <c r="BP14" i="8"/>
  <c r="BP10" i="8"/>
  <c r="BP6" i="8"/>
  <c r="BP59" i="8"/>
  <c r="BP55" i="8"/>
  <c r="BP51" i="8"/>
  <c r="BP47" i="8"/>
  <c r="BP43" i="8"/>
  <c r="BP39" i="8"/>
  <c r="BP35" i="8"/>
  <c r="BP31" i="8"/>
  <c r="BP27" i="8"/>
  <c r="BP23" i="8"/>
  <c r="BP19" i="8"/>
  <c r="BP15" i="8"/>
  <c r="BP11" i="8"/>
  <c r="BP7" i="8"/>
  <c r="BP60" i="8"/>
  <c r="BP56" i="8"/>
  <c r="BP52" i="8"/>
  <c r="BP48" i="8"/>
  <c r="BP44" i="8"/>
  <c r="BP40" i="8"/>
  <c r="BP36" i="8"/>
  <c r="BP32" i="8"/>
  <c r="BP28" i="8"/>
  <c r="BP24" i="8"/>
  <c r="BP20" i="8"/>
  <c r="BP57" i="8"/>
  <c r="BP53" i="8"/>
  <c r="BP49" i="8"/>
  <c r="BP45" i="8"/>
  <c r="BP41" i="8"/>
  <c r="BP37" i="8"/>
  <c r="BP33" i="8"/>
  <c r="BT225" i="8"/>
  <c r="BT226" i="8"/>
  <c r="BT223" i="8"/>
  <c r="BT221" i="8"/>
  <c r="BT217" i="8"/>
  <c r="BT222" i="8"/>
  <c r="BT218" i="8"/>
  <c r="BT224" i="8"/>
  <c r="BT219" i="8"/>
  <c r="BT220" i="8"/>
  <c r="BT213" i="8"/>
  <c r="BT214" i="8"/>
  <c r="BT215" i="8"/>
  <c r="BT211" i="8"/>
  <c r="BT216" i="8"/>
  <c r="BT212" i="8"/>
  <c r="BT209" i="8"/>
  <c r="BT205" i="8"/>
  <c r="BT210" i="8"/>
  <c r="BT206" i="8"/>
  <c r="BT207" i="8"/>
  <c r="BT208" i="8"/>
  <c r="BT204" i="8"/>
  <c r="BT200" i="8"/>
  <c r="BT201" i="8"/>
  <c r="BT197" i="8"/>
  <c r="BT202" i="8"/>
  <c r="BT198" i="8"/>
  <c r="BT203" i="8"/>
  <c r="BT199" i="8"/>
  <c r="BT194" i="8"/>
  <c r="BT190" i="8"/>
  <c r="BT186" i="8"/>
  <c r="BT195" i="8"/>
  <c r="BT191" i="8"/>
  <c r="BT187" i="8"/>
  <c r="BT196" i="8"/>
  <c r="BT192" i="8"/>
  <c r="BT188" i="8"/>
  <c r="BT184" i="8"/>
  <c r="BT193" i="8"/>
  <c r="BT189" i="8"/>
  <c r="BT185" i="8"/>
  <c r="BT183" i="8"/>
  <c r="BT179" i="8"/>
  <c r="BT175" i="8"/>
  <c r="BT171" i="8"/>
  <c r="BT180" i="8"/>
  <c r="BT176" i="8"/>
  <c r="BT172" i="8"/>
  <c r="BT181" i="8"/>
  <c r="BT177" i="8"/>
  <c r="BT173" i="8"/>
  <c r="BT182" i="8"/>
  <c r="BT178" i="8"/>
  <c r="BT174" i="8"/>
  <c r="BT170" i="8"/>
  <c r="BT169" i="8"/>
  <c r="BT166" i="8"/>
  <c r="BT162" i="8"/>
  <c r="BT158" i="8"/>
  <c r="BT167" i="8"/>
  <c r="BT163" i="8"/>
  <c r="BT159" i="8"/>
  <c r="BT168" i="8"/>
  <c r="BT164" i="8"/>
  <c r="BT160" i="8"/>
  <c r="BT152" i="8"/>
  <c r="BT148" i="8"/>
  <c r="BT153" i="8"/>
  <c r="BT149" i="8"/>
  <c r="BT161" i="8"/>
  <c r="BT157" i="8"/>
  <c r="BT156" i="8"/>
  <c r="BT154" i="8"/>
  <c r="BT150" i="8"/>
  <c r="BT165" i="8"/>
  <c r="BT155" i="8"/>
  <c r="BT151" i="8"/>
  <c r="BT147" i="8"/>
  <c r="BT146" i="8"/>
  <c r="BT142" i="8"/>
  <c r="BT138" i="8"/>
  <c r="BT134" i="8"/>
  <c r="BT130" i="8"/>
  <c r="BT143" i="8"/>
  <c r="BT139" i="8"/>
  <c r="BT135" i="8"/>
  <c r="BT131" i="8"/>
  <c r="BT127" i="8"/>
  <c r="BT144" i="8"/>
  <c r="BT140" i="8"/>
  <c r="BT136" i="8"/>
  <c r="BT132" i="8"/>
  <c r="BT128" i="8"/>
  <c r="BT145" i="8"/>
  <c r="BT141" i="8"/>
  <c r="BT137" i="8"/>
  <c r="BT133" i="8"/>
  <c r="BT129" i="8"/>
  <c r="BT125" i="8"/>
  <c r="BT121" i="8"/>
  <c r="BT117" i="8"/>
  <c r="BT113" i="8"/>
  <c r="BT109" i="8"/>
  <c r="BT105" i="8"/>
  <c r="BT126" i="8"/>
  <c r="BT122" i="8"/>
  <c r="BT118" i="8"/>
  <c r="BT114" i="8"/>
  <c r="BT110" i="8"/>
  <c r="BT106" i="8"/>
  <c r="BT123" i="8"/>
  <c r="BT119" i="8"/>
  <c r="BT115" i="8"/>
  <c r="BT111" i="8"/>
  <c r="BT107" i="8"/>
  <c r="BT124" i="8"/>
  <c r="BT120" i="8"/>
  <c r="BT116" i="8"/>
  <c r="BT112" i="8"/>
  <c r="BT108" i="8"/>
  <c r="BT104" i="8"/>
  <c r="BT100" i="8"/>
  <c r="BT96" i="8"/>
  <c r="BT92" i="8"/>
  <c r="BT88" i="8"/>
  <c r="BT101" i="8"/>
  <c r="BT97" i="8"/>
  <c r="BT93" i="8"/>
  <c r="BT89" i="8"/>
  <c r="BT85" i="8"/>
  <c r="BT98" i="8"/>
  <c r="BT94" i="8"/>
  <c r="BT90" i="8"/>
  <c r="BT86" i="8"/>
  <c r="BT99" i="8"/>
  <c r="BT95" i="8"/>
  <c r="BT91" i="8"/>
  <c r="BT87" i="8"/>
  <c r="BT81" i="8"/>
  <c r="BT77" i="8"/>
  <c r="BT73" i="8"/>
  <c r="BT69" i="8"/>
  <c r="BT65" i="8"/>
  <c r="BT61" i="8"/>
  <c r="BT82" i="8"/>
  <c r="BT78" i="8"/>
  <c r="BT74" i="8"/>
  <c r="BT70" i="8"/>
  <c r="BT66" i="8"/>
  <c r="BT62" i="8"/>
  <c r="BT83" i="8"/>
  <c r="BT79" i="8"/>
  <c r="BT75" i="8"/>
  <c r="BT71" i="8"/>
  <c r="BT67" i="8"/>
  <c r="BT63" i="8"/>
  <c r="BT84" i="8"/>
  <c r="BT80" i="8"/>
  <c r="BT76" i="8"/>
  <c r="BT72" i="8"/>
  <c r="BT68" i="8"/>
  <c r="BT64" i="8"/>
  <c r="BT58" i="8"/>
  <c r="BT54" i="8"/>
  <c r="BT50" i="8"/>
  <c r="BT46" i="8"/>
  <c r="BT42" i="8"/>
  <c r="BT38" i="8"/>
  <c r="BT34" i="8"/>
  <c r="BT30" i="8"/>
  <c r="BT26" i="8"/>
  <c r="BT22" i="8"/>
  <c r="BT18" i="8"/>
  <c r="BT14" i="8"/>
  <c r="BT10" i="8"/>
  <c r="BT6" i="8"/>
  <c r="BT59" i="8"/>
  <c r="BT55" i="8"/>
  <c r="BT51" i="8"/>
  <c r="BT47" i="8"/>
  <c r="BT39" i="8"/>
  <c r="BT35" i="8"/>
  <c r="BT31" i="8"/>
  <c r="BT27" i="8"/>
  <c r="BT23" i="8"/>
  <c r="BT19" i="8"/>
  <c r="BT15" i="8"/>
  <c r="BT11" i="8"/>
  <c r="BT7" i="8"/>
  <c r="BT60" i="8"/>
  <c r="BT56" i="8"/>
  <c r="BT52" i="8"/>
  <c r="BT48" i="8"/>
  <c r="BT44" i="8"/>
  <c r="BT40" i="8"/>
  <c r="BT36" i="8"/>
  <c r="BT32" i="8"/>
  <c r="BT28" i="8"/>
  <c r="BT24" i="8"/>
  <c r="BT20" i="8"/>
  <c r="BT57" i="8"/>
  <c r="BT53" i="8"/>
  <c r="BT49" i="8"/>
  <c r="BT45" i="8"/>
  <c r="BT41" i="8"/>
  <c r="BT37" i="8"/>
  <c r="BT33" i="8"/>
  <c r="BX225" i="8"/>
  <c r="BX226" i="8"/>
  <c r="BX223" i="8"/>
  <c r="BX221" i="8"/>
  <c r="BX217" i="8"/>
  <c r="BX224" i="8"/>
  <c r="BX222" i="8"/>
  <c r="BX218" i="8"/>
  <c r="BX219" i="8"/>
  <c r="BX220" i="8"/>
  <c r="BX213" i="8"/>
  <c r="BX214" i="8"/>
  <c r="BX215" i="8"/>
  <c r="BX211" i="8"/>
  <c r="BX216" i="8"/>
  <c r="BX212" i="8"/>
  <c r="BX209" i="8"/>
  <c r="BX205" i="8"/>
  <c r="BX210" i="8"/>
  <c r="BX206" i="8"/>
  <c r="BX207" i="8"/>
  <c r="BX208" i="8"/>
  <c r="BX204" i="8"/>
  <c r="BX200" i="8"/>
  <c r="BX201" i="8"/>
  <c r="BX197" i="8"/>
  <c r="BX202" i="8"/>
  <c r="BX198" i="8"/>
  <c r="BX203" i="8"/>
  <c r="BX199" i="8"/>
  <c r="BX194" i="8"/>
  <c r="BX190" i="8"/>
  <c r="BX186" i="8"/>
  <c r="BX195" i="8"/>
  <c r="BX191" i="8"/>
  <c r="BX187" i="8"/>
  <c r="BX196" i="8"/>
  <c r="BX192" i="8"/>
  <c r="BX188" i="8"/>
  <c r="BX184" i="8"/>
  <c r="BX193" i="8"/>
  <c r="BX189" i="8"/>
  <c r="BX185" i="8"/>
  <c r="BX183" i="8"/>
  <c r="BX179" i="8"/>
  <c r="BX175" i="8"/>
  <c r="BX171" i="8"/>
  <c r="BX180" i="8"/>
  <c r="BX176" i="8"/>
  <c r="BX172" i="8"/>
  <c r="BX181" i="8"/>
  <c r="BX177" i="8"/>
  <c r="BX173" i="8"/>
  <c r="BX182" i="8"/>
  <c r="BX178" i="8"/>
  <c r="BX174" i="8"/>
  <c r="BX170" i="8"/>
  <c r="BX169" i="8"/>
  <c r="BX166" i="8"/>
  <c r="BX162" i="8"/>
  <c r="BX158" i="8"/>
  <c r="BX167" i="8"/>
  <c r="BX163" i="8"/>
  <c r="BX159" i="8"/>
  <c r="BX168" i="8"/>
  <c r="BX164" i="8"/>
  <c r="BX160" i="8"/>
  <c r="BX161" i="8"/>
  <c r="BX157" i="8"/>
  <c r="BX152" i="8"/>
  <c r="BX148" i="8"/>
  <c r="BX165" i="8"/>
  <c r="BX153" i="8"/>
  <c r="BX149" i="8"/>
  <c r="BX154" i="8"/>
  <c r="BX150" i="8"/>
  <c r="BX156" i="8"/>
  <c r="BX155" i="8"/>
  <c r="BX151" i="8"/>
  <c r="BX147" i="8"/>
  <c r="BX146" i="8"/>
  <c r="BX142" i="8"/>
  <c r="BX138" i="8"/>
  <c r="BX134" i="8"/>
  <c r="BX130" i="8"/>
  <c r="BX143" i="8"/>
  <c r="BX139" i="8"/>
  <c r="BX135" i="8"/>
  <c r="BX131" i="8"/>
  <c r="BX127" i="8"/>
  <c r="BX144" i="8"/>
  <c r="BX140" i="8"/>
  <c r="BX136" i="8"/>
  <c r="BX132" i="8"/>
  <c r="BX128" i="8"/>
  <c r="BX145" i="8"/>
  <c r="BX141" i="8"/>
  <c r="BX137" i="8"/>
  <c r="BX133" i="8"/>
  <c r="BX129" i="8"/>
  <c r="BX125" i="8"/>
  <c r="BX121" i="8"/>
  <c r="BX117" i="8"/>
  <c r="BX113" i="8"/>
  <c r="BX109" i="8"/>
  <c r="BX105" i="8"/>
  <c r="BX126" i="8"/>
  <c r="BX122" i="8"/>
  <c r="BX118" i="8"/>
  <c r="BX114" i="8"/>
  <c r="BX110" i="8"/>
  <c r="BX106" i="8"/>
  <c r="BX123" i="8"/>
  <c r="BX119" i="8"/>
  <c r="BX115" i="8"/>
  <c r="BX111" i="8"/>
  <c r="BX107" i="8"/>
  <c r="BX124" i="8"/>
  <c r="BX120" i="8"/>
  <c r="BX116" i="8"/>
  <c r="BX112" i="8"/>
  <c r="BX108" i="8"/>
  <c r="BX104" i="8"/>
  <c r="BX92" i="8"/>
  <c r="BX88" i="8"/>
  <c r="BX89" i="8"/>
  <c r="BX85" i="8"/>
  <c r="BX102" i="8"/>
  <c r="BX90" i="8"/>
  <c r="BX86" i="8"/>
  <c r="BX103" i="8"/>
  <c r="BX91" i="8"/>
  <c r="BX87" i="8"/>
  <c r="BX81" i="8"/>
  <c r="BX77" i="8"/>
  <c r="BX73" i="8"/>
  <c r="BX69" i="8"/>
  <c r="BX65" i="8"/>
  <c r="BX61" i="8"/>
  <c r="BX82" i="8"/>
  <c r="BX78" i="8"/>
  <c r="BX74" i="8"/>
  <c r="BX70" i="8"/>
  <c r="BX66" i="8"/>
  <c r="BX62" i="8"/>
  <c r="BX83" i="8"/>
  <c r="BX79" i="8"/>
  <c r="BX75" i="8"/>
  <c r="BX71" i="8"/>
  <c r="BX67" i="8"/>
  <c r="BX63" i="8"/>
  <c r="BX84" i="8"/>
  <c r="BX80" i="8"/>
  <c r="BX76" i="8"/>
  <c r="BX72" i="8"/>
  <c r="BX68" i="8"/>
  <c r="BX64" i="8"/>
  <c r="BX58" i="8"/>
  <c r="BX54" i="8"/>
  <c r="BX50" i="8"/>
  <c r="BX46" i="8"/>
  <c r="BX42" i="8"/>
  <c r="BX38" i="8"/>
  <c r="BX34" i="8"/>
  <c r="BX30" i="8"/>
  <c r="BX26" i="8"/>
  <c r="BX22" i="8"/>
  <c r="BX18" i="8"/>
  <c r="BX6" i="8"/>
  <c r="BX59" i="8"/>
  <c r="BX55" i="8"/>
  <c r="BX51" i="8"/>
  <c r="BX47" i="8"/>
  <c r="BX39" i="8"/>
  <c r="BX35" i="8"/>
  <c r="BX31" i="8"/>
  <c r="BX27" i="8"/>
  <c r="BX23" i="8"/>
  <c r="BX19" i="8"/>
  <c r="BX7" i="8"/>
  <c r="BX60" i="8"/>
  <c r="BX56" i="8"/>
  <c r="BX52" i="8"/>
  <c r="BX48" i="8"/>
  <c r="BX44" i="8"/>
  <c r="BX40" i="8"/>
  <c r="BX36" i="8"/>
  <c r="BX32" i="8"/>
  <c r="BX28" i="8"/>
  <c r="BX24" i="8"/>
  <c r="BX20" i="8"/>
  <c r="BX57" i="8"/>
  <c r="BX53" i="8"/>
  <c r="BX49" i="8"/>
  <c r="BX45" i="8"/>
  <c r="BX41" i="8"/>
  <c r="BX37" i="8"/>
  <c r="BX33" i="8"/>
  <c r="CB225" i="8"/>
  <c r="CB226" i="8"/>
  <c r="CB223" i="8"/>
  <c r="CB221" i="8"/>
  <c r="CB217" i="8"/>
  <c r="CB222" i="8"/>
  <c r="CB218" i="8"/>
  <c r="CB219" i="8"/>
  <c r="CB224" i="8"/>
  <c r="CB220" i="8"/>
  <c r="CB213" i="8"/>
  <c r="CB214" i="8"/>
  <c r="CB215" i="8"/>
  <c r="CB211" i="8"/>
  <c r="CB216" i="8"/>
  <c r="CB212" i="8"/>
  <c r="CB209" i="8"/>
  <c r="CB205" i="8"/>
  <c r="CB210" i="8"/>
  <c r="CB206" i="8"/>
  <c r="CB207" i="8"/>
  <c r="CB208" i="8"/>
  <c r="CB204" i="8"/>
  <c r="CB200" i="8"/>
  <c r="CB201" i="8"/>
  <c r="CB197" i="8"/>
  <c r="CB202" i="8"/>
  <c r="CB198" i="8"/>
  <c r="CB203" i="8"/>
  <c r="CB199" i="8"/>
  <c r="CB194" i="8"/>
  <c r="CB190" i="8"/>
  <c r="CB186" i="8"/>
  <c r="CB195" i="8"/>
  <c r="CB191" i="8"/>
  <c r="CB187" i="8"/>
  <c r="CB196" i="8"/>
  <c r="CB192" i="8"/>
  <c r="CB188" i="8"/>
  <c r="CB184" i="8"/>
  <c r="CB193" i="8"/>
  <c r="CB189" i="8"/>
  <c r="CB185" i="8"/>
  <c r="CB183" i="8"/>
  <c r="CB179" i="8"/>
  <c r="CB175" i="8"/>
  <c r="CB171" i="8"/>
  <c r="CB180" i="8"/>
  <c r="CB176" i="8"/>
  <c r="CB172" i="8"/>
  <c r="CB181" i="8"/>
  <c r="CB177" i="8"/>
  <c r="CB173" i="8"/>
  <c r="CB182" i="8"/>
  <c r="CB178" i="8"/>
  <c r="CB174" i="8"/>
  <c r="CB170" i="8"/>
  <c r="CB169" i="8"/>
  <c r="CB166" i="8"/>
  <c r="CB162" i="8"/>
  <c r="CB158" i="8"/>
  <c r="CB167" i="8"/>
  <c r="CB163" i="8"/>
  <c r="CB159" i="8"/>
  <c r="CB168" i="8"/>
  <c r="CB164" i="8"/>
  <c r="CB160" i="8"/>
  <c r="CB165" i="8"/>
  <c r="CB152" i="8"/>
  <c r="CB148" i="8"/>
  <c r="CB156" i="8"/>
  <c r="CB153" i="8"/>
  <c r="CB149" i="8"/>
  <c r="CB154" i="8"/>
  <c r="CB150" i="8"/>
  <c r="CB161" i="8"/>
  <c r="CB157" i="8"/>
  <c r="CB155" i="8"/>
  <c r="CB151" i="8"/>
  <c r="CB147" i="8"/>
  <c r="CB146" i="8"/>
  <c r="CB142" i="8"/>
  <c r="CB138" i="8"/>
  <c r="CB134" i="8"/>
  <c r="CB130" i="8"/>
  <c r="CB143" i="8"/>
  <c r="CB139" i="8"/>
  <c r="CB135" i="8"/>
  <c r="CB131" i="8"/>
  <c r="CB127" i="8"/>
  <c r="CB144" i="8"/>
  <c r="CB140" i="8"/>
  <c r="CB136" i="8"/>
  <c r="CB132" i="8"/>
  <c r="CB128" i="8"/>
  <c r="CB145" i="8"/>
  <c r="CB141" i="8"/>
  <c r="CB137" i="8"/>
  <c r="CB133" i="8"/>
  <c r="CB129" i="8"/>
  <c r="CB125" i="8"/>
  <c r="CB121" i="8"/>
  <c r="CB117" i="8"/>
  <c r="CB113" i="8"/>
  <c r="CB109" i="8"/>
  <c r="CB105" i="8"/>
  <c r="CB126" i="8"/>
  <c r="CB122" i="8"/>
  <c r="CB118" i="8"/>
  <c r="CB114" i="8"/>
  <c r="CB110" i="8"/>
  <c r="CB106" i="8"/>
  <c r="CB123" i="8"/>
  <c r="CB119" i="8"/>
  <c r="CB115" i="8"/>
  <c r="CB111" i="8"/>
  <c r="CB107" i="8"/>
  <c r="CB124" i="8"/>
  <c r="CB120" i="8"/>
  <c r="CB116" i="8"/>
  <c r="CB112" i="8"/>
  <c r="CB108" i="8"/>
  <c r="CB104" i="8"/>
  <c r="CB100" i="8"/>
  <c r="CB96" i="8"/>
  <c r="CB92" i="8"/>
  <c r="CB88" i="8"/>
  <c r="CB101" i="8"/>
  <c r="CB97" i="8"/>
  <c r="CB93" i="8"/>
  <c r="CB89" i="8"/>
  <c r="CB85" i="8"/>
  <c r="CB102" i="8"/>
  <c r="CB98" i="8"/>
  <c r="CB94" i="8"/>
  <c r="CB90" i="8"/>
  <c r="CB86" i="8"/>
  <c r="CB103" i="8"/>
  <c r="CB99" i="8"/>
  <c r="CB95" i="8"/>
  <c r="CB91" i="8"/>
  <c r="CB87" i="8"/>
  <c r="CB81" i="8"/>
  <c r="CB77" i="8"/>
  <c r="CB73" i="8"/>
  <c r="CB69" i="8"/>
  <c r="CB65" i="8"/>
  <c r="CB61" i="8"/>
  <c r="CB82" i="8"/>
  <c r="CB78" i="8"/>
  <c r="CB74" i="8"/>
  <c r="CB70" i="8"/>
  <c r="CB66" i="8"/>
  <c r="CB62" i="8"/>
  <c r="CB83" i="8"/>
  <c r="CB79" i="8"/>
  <c r="CB75" i="8"/>
  <c r="CB71" i="8"/>
  <c r="CB67" i="8"/>
  <c r="CB63" i="8"/>
  <c r="CB84" i="8"/>
  <c r="CB80" i="8"/>
  <c r="CB76" i="8"/>
  <c r="CB72" i="8"/>
  <c r="CB68" i="8"/>
  <c r="CB64" i="8"/>
  <c r="CB58" i="8"/>
  <c r="CB54" i="8"/>
  <c r="CB50" i="8"/>
  <c r="CB46" i="8"/>
  <c r="CB42" i="8"/>
  <c r="CB38" i="8"/>
  <c r="CB34" i="8"/>
  <c r="CB30" i="8"/>
  <c r="CB26" i="8"/>
  <c r="CB22" i="8"/>
  <c r="CB18" i="8"/>
  <c r="CB6" i="8"/>
  <c r="CB59" i="8"/>
  <c r="CB55" i="8"/>
  <c r="CB51" i="8"/>
  <c r="CB47" i="8"/>
  <c r="CB43" i="8"/>
  <c r="CB39" i="8"/>
  <c r="CB35" i="8"/>
  <c r="CB31" i="8"/>
  <c r="CB27" i="8"/>
  <c r="CB23" i="8"/>
  <c r="CB19" i="8"/>
  <c r="CB7" i="8"/>
  <c r="CB60" i="8"/>
  <c r="CB56" i="8"/>
  <c r="CB52" i="8"/>
  <c r="CB44" i="8"/>
  <c r="CB40" i="8"/>
  <c r="CB36" i="8"/>
  <c r="CB32" i="8"/>
  <c r="CB28" i="8"/>
  <c r="CB24" i="8"/>
  <c r="CB20" i="8"/>
  <c r="CB57" i="8"/>
  <c r="CB53" i="8"/>
  <c r="CB45" i="8"/>
  <c r="CB41" i="8"/>
  <c r="CB37" i="8"/>
  <c r="CB33" i="8"/>
  <c r="CF225" i="8"/>
  <c r="CF226" i="8"/>
  <c r="CF223" i="8"/>
  <c r="CF221" i="8"/>
  <c r="CF217" i="8"/>
  <c r="CF222" i="8"/>
  <c r="CF218" i="8"/>
  <c r="CF224" i="8"/>
  <c r="CF219" i="8"/>
  <c r="CF220" i="8"/>
  <c r="CF213" i="8"/>
  <c r="CF214" i="8"/>
  <c r="CF215" i="8"/>
  <c r="CF211" i="8"/>
  <c r="CF216" i="8"/>
  <c r="CF212" i="8"/>
  <c r="CF209" i="8"/>
  <c r="CF205" i="8"/>
  <c r="CF210" i="8"/>
  <c r="CF206" i="8"/>
  <c r="CF207" i="8"/>
  <c r="CF208" i="8"/>
  <c r="CF204" i="8"/>
  <c r="CF200" i="8"/>
  <c r="CF201" i="8"/>
  <c r="CF197" i="8"/>
  <c r="CF202" i="8"/>
  <c r="CF198" i="8"/>
  <c r="CF203" i="8"/>
  <c r="CF199" i="8"/>
  <c r="CF194" i="8"/>
  <c r="CF190" i="8"/>
  <c r="CF186" i="8"/>
  <c r="CF195" i="8"/>
  <c r="CF191" i="8"/>
  <c r="CF187" i="8"/>
  <c r="CF196" i="8"/>
  <c r="CF192" i="8"/>
  <c r="CF188" i="8"/>
  <c r="CF184" i="8"/>
  <c r="CF193" i="8"/>
  <c r="CF189" i="8"/>
  <c r="CF185" i="8"/>
  <c r="CF183" i="8"/>
  <c r="CF179" i="8"/>
  <c r="CF175" i="8"/>
  <c r="CF171" i="8"/>
  <c r="CF180" i="8"/>
  <c r="CF176" i="8"/>
  <c r="CF172" i="8"/>
  <c r="CF181" i="8"/>
  <c r="CF177" i="8"/>
  <c r="CF173" i="8"/>
  <c r="CF182" i="8"/>
  <c r="CF178" i="8"/>
  <c r="CF174" i="8"/>
  <c r="CF170" i="8"/>
  <c r="CF169" i="8"/>
  <c r="CF166" i="8"/>
  <c r="CF162" i="8"/>
  <c r="CF158" i="8"/>
  <c r="CF167" i="8"/>
  <c r="CF163" i="8"/>
  <c r="CF159" i="8"/>
  <c r="CF168" i="8"/>
  <c r="CF164" i="8"/>
  <c r="CF160" i="8"/>
  <c r="CF152" i="8"/>
  <c r="CF148" i="8"/>
  <c r="CF153" i="8"/>
  <c r="CF149" i="8"/>
  <c r="CF161" i="8"/>
  <c r="CF157" i="8"/>
  <c r="CF154" i="8"/>
  <c r="CF150" i="8"/>
  <c r="CF165" i="8"/>
  <c r="CF156" i="8"/>
  <c r="CF155" i="8"/>
  <c r="CF151" i="8"/>
  <c r="CF147" i="8"/>
  <c r="CF146" i="8"/>
  <c r="CF142" i="8"/>
  <c r="CF138" i="8"/>
  <c r="CF134" i="8"/>
  <c r="CF130" i="8"/>
  <c r="CF143" i="8"/>
  <c r="CF139" i="8"/>
  <c r="CF135" i="8"/>
  <c r="CF131" i="8"/>
  <c r="CF127" i="8"/>
  <c r="CF144" i="8"/>
  <c r="CF140" i="8"/>
  <c r="CF136" i="8"/>
  <c r="CF132" i="8"/>
  <c r="CF128" i="8"/>
  <c r="CF145" i="8"/>
  <c r="CF141" i="8"/>
  <c r="CF137" i="8"/>
  <c r="CF133" i="8"/>
  <c r="CF129" i="8"/>
  <c r="CF125" i="8"/>
  <c r="CF121" i="8"/>
  <c r="CF117" i="8"/>
  <c r="CF113" i="8"/>
  <c r="CF109" i="8"/>
  <c r="CF105" i="8"/>
  <c r="CF126" i="8"/>
  <c r="CF122" i="8"/>
  <c r="CF118" i="8"/>
  <c r="CF114" i="8"/>
  <c r="CF110" i="8"/>
  <c r="CF106" i="8"/>
  <c r="CF123" i="8"/>
  <c r="CF119" i="8"/>
  <c r="CF115" i="8"/>
  <c r="CF111" i="8"/>
  <c r="CF107" i="8"/>
  <c r="CF124" i="8"/>
  <c r="CF120" i="8"/>
  <c r="CF116" i="8"/>
  <c r="CF112" i="8"/>
  <c r="CF108" i="8"/>
  <c r="CF104" i="8"/>
  <c r="CF100" i="8"/>
  <c r="CF96" i="8"/>
  <c r="CF92" i="8"/>
  <c r="CF88" i="8"/>
  <c r="CF101" i="8"/>
  <c r="CF97" i="8"/>
  <c r="CF93" i="8"/>
  <c r="CF89" i="8"/>
  <c r="CF85" i="8"/>
  <c r="CF102" i="8"/>
  <c r="CF98" i="8"/>
  <c r="CF94" i="8"/>
  <c r="CF90" i="8"/>
  <c r="CF86" i="8"/>
  <c r="CF103" i="8"/>
  <c r="CF99" i="8"/>
  <c r="CF95" i="8"/>
  <c r="CF91" i="8"/>
  <c r="CF87" i="8"/>
  <c r="CF81" i="8"/>
  <c r="CF77" i="8"/>
  <c r="CF73" i="8"/>
  <c r="CF69" i="8"/>
  <c r="CF65" i="8"/>
  <c r="CF61" i="8"/>
  <c r="CF82" i="8"/>
  <c r="CF78" i="8"/>
  <c r="CF74" i="8"/>
  <c r="CF70" i="8"/>
  <c r="CF66" i="8"/>
  <c r="CF62" i="8"/>
  <c r="CF83" i="8"/>
  <c r="CF79" i="8"/>
  <c r="CF75" i="8"/>
  <c r="CF71" i="8"/>
  <c r="CF67" i="8"/>
  <c r="CF63" i="8"/>
  <c r="CF84" i="8"/>
  <c r="CF80" i="8"/>
  <c r="CF76" i="8"/>
  <c r="CF72" i="8"/>
  <c r="CF68" i="8"/>
  <c r="CF64" i="8"/>
  <c r="CF58" i="8"/>
  <c r="CF54" i="8"/>
  <c r="CF50" i="8"/>
  <c r="CF46" i="8"/>
  <c r="CF42" i="8"/>
  <c r="CF38" i="8"/>
  <c r="CF34" i="8"/>
  <c r="CF30" i="8"/>
  <c r="CF26" i="8"/>
  <c r="CF22" i="8"/>
  <c r="CF18" i="8"/>
  <c r="CF14" i="8"/>
  <c r="CF10" i="8"/>
  <c r="CF6" i="8"/>
  <c r="CF59" i="8"/>
  <c r="CF55" i="8"/>
  <c r="CF51" i="8"/>
  <c r="CF47" i="8"/>
  <c r="CF43" i="8"/>
  <c r="CF39" i="8"/>
  <c r="CF35" i="8"/>
  <c r="CF31" i="8"/>
  <c r="CF27" i="8"/>
  <c r="CF23" i="8"/>
  <c r="CF19" i="8"/>
  <c r="CF15" i="8"/>
  <c r="CF11" i="8"/>
  <c r="CF7" i="8"/>
  <c r="CF60" i="8"/>
  <c r="CF56" i="8"/>
  <c r="CF52" i="8"/>
  <c r="CF48" i="8"/>
  <c r="CF44" i="8"/>
  <c r="CF40" i="8"/>
  <c r="CF36" i="8"/>
  <c r="CF32" i="8"/>
  <c r="CF28" i="8"/>
  <c r="CF24" i="8"/>
  <c r="CF20" i="8"/>
  <c r="CF57" i="8"/>
  <c r="CF53" i="8"/>
  <c r="CF49" i="8"/>
  <c r="CF45" i="8"/>
  <c r="CF41" i="8"/>
  <c r="CF37" i="8"/>
  <c r="CF33" i="8"/>
  <c r="CJ225" i="8"/>
  <c r="CJ223" i="8"/>
  <c r="CJ226" i="8"/>
  <c r="CJ221" i="8"/>
  <c r="CJ217" i="8"/>
  <c r="CJ224" i="8"/>
  <c r="CJ222" i="8"/>
  <c r="CJ218" i="8"/>
  <c r="CJ219" i="8"/>
  <c r="CJ220" i="8"/>
  <c r="CJ213" i="8"/>
  <c r="CJ214" i="8"/>
  <c r="CJ215" i="8"/>
  <c r="CJ211" i="8"/>
  <c r="CJ216" i="8"/>
  <c r="CJ212" i="8"/>
  <c r="CJ209" i="8"/>
  <c r="CJ205" i="8"/>
  <c r="CJ210" i="8"/>
  <c r="CJ206" i="8"/>
  <c r="CJ207" i="8"/>
  <c r="CJ208" i="8"/>
  <c r="CJ204" i="8"/>
  <c r="CJ200" i="8"/>
  <c r="CJ201" i="8"/>
  <c r="CJ197" i="8"/>
  <c r="CJ202" i="8"/>
  <c r="CJ198" i="8"/>
  <c r="CJ203" i="8"/>
  <c r="CJ199" i="8"/>
  <c r="CJ194" i="8"/>
  <c r="CJ190" i="8"/>
  <c r="CJ186" i="8"/>
  <c r="CJ195" i="8"/>
  <c r="CJ191" i="8"/>
  <c r="CJ187" i="8"/>
  <c r="CJ196" i="8"/>
  <c r="CJ192" i="8"/>
  <c r="CJ188" i="8"/>
  <c r="CJ184" i="8"/>
  <c r="CJ193" i="8"/>
  <c r="CJ189" i="8"/>
  <c r="CJ185" i="8"/>
  <c r="CJ183" i="8"/>
  <c r="CJ179" i="8"/>
  <c r="CJ175" i="8"/>
  <c r="CJ171" i="8"/>
  <c r="CJ180" i="8"/>
  <c r="CJ176" i="8"/>
  <c r="CJ172" i="8"/>
  <c r="CJ181" i="8"/>
  <c r="CJ177" i="8"/>
  <c r="CJ173" i="8"/>
  <c r="CJ182" i="8"/>
  <c r="CJ178" i="8"/>
  <c r="CJ174" i="8"/>
  <c r="CJ170" i="8"/>
  <c r="CJ169" i="8"/>
  <c r="CJ166" i="8"/>
  <c r="CJ162" i="8"/>
  <c r="CJ158" i="8"/>
  <c r="CJ167" i="8"/>
  <c r="CJ163" i="8"/>
  <c r="CJ159" i="8"/>
  <c r="CJ168" i="8"/>
  <c r="CJ164" i="8"/>
  <c r="CJ160" i="8"/>
  <c r="CJ152" i="8"/>
  <c r="CJ148" i="8"/>
  <c r="CJ161" i="8"/>
  <c r="CJ157" i="8"/>
  <c r="CJ156" i="8"/>
  <c r="CJ153" i="8"/>
  <c r="CJ149" i="8"/>
  <c r="CJ165" i="8"/>
  <c r="CJ154" i="8"/>
  <c r="CJ150" i="8"/>
  <c r="CJ155" i="8"/>
  <c r="CJ151" i="8"/>
  <c r="CJ147" i="8"/>
  <c r="CJ146" i="8"/>
  <c r="CJ142" i="8"/>
  <c r="CJ138" i="8"/>
  <c r="CJ134" i="8"/>
  <c r="CJ130" i="8"/>
  <c r="CJ143" i="8"/>
  <c r="CJ139" i="8"/>
  <c r="CJ135" i="8"/>
  <c r="CJ131" i="8"/>
  <c r="CJ127" i="8"/>
  <c r="CJ144" i="8"/>
  <c r="CJ140" i="8"/>
  <c r="CJ136" i="8"/>
  <c r="CJ132" i="8"/>
  <c r="CJ128" i="8"/>
  <c r="CJ145" i="8"/>
  <c r="CJ141" i="8"/>
  <c r="CJ137" i="8"/>
  <c r="CJ133" i="8"/>
  <c r="CJ129" i="8"/>
  <c r="CJ125" i="8"/>
  <c r="CJ121" i="8"/>
  <c r="CJ117" i="8"/>
  <c r="CJ113" i="8"/>
  <c r="CJ126" i="8"/>
  <c r="CJ122" i="8"/>
  <c r="CJ118" i="8"/>
  <c r="CJ114" i="8"/>
  <c r="CJ123" i="8"/>
  <c r="CJ119" i="8"/>
  <c r="CJ115" i="8"/>
  <c r="CJ111" i="8"/>
  <c r="CJ124" i="8"/>
  <c r="CJ120" i="8"/>
  <c r="CJ116" i="8"/>
  <c r="CJ112" i="8"/>
  <c r="CJ100" i="8"/>
  <c r="CJ96" i="8"/>
  <c r="CJ92" i="8"/>
  <c r="CJ88" i="8"/>
  <c r="CJ101" i="8"/>
  <c r="CJ97" i="8"/>
  <c r="CJ93" i="8"/>
  <c r="CJ89" i="8"/>
  <c r="CJ85" i="8"/>
  <c r="CJ102" i="8"/>
  <c r="CJ98" i="8"/>
  <c r="CJ94" i="8"/>
  <c r="CJ90" i="8"/>
  <c r="CJ86" i="8"/>
  <c r="CJ103" i="8"/>
  <c r="CJ99" i="8"/>
  <c r="CJ95" i="8"/>
  <c r="CJ91" i="8"/>
  <c r="CJ87" i="8"/>
  <c r="CJ81" i="8"/>
  <c r="CJ77" i="8"/>
  <c r="CJ73" i="8"/>
  <c r="CJ69" i="8"/>
  <c r="CJ65" i="8"/>
  <c r="CJ61" i="8"/>
  <c r="CJ82" i="8"/>
  <c r="CJ78" i="8"/>
  <c r="CJ74" i="8"/>
  <c r="CJ70" i="8"/>
  <c r="CJ66" i="8"/>
  <c r="CJ62" i="8"/>
  <c r="CJ83" i="8"/>
  <c r="CJ79" i="8"/>
  <c r="CJ75" i="8"/>
  <c r="CJ71" i="8"/>
  <c r="CJ67" i="8"/>
  <c r="CJ63" i="8"/>
  <c r="CJ84" i="8"/>
  <c r="CJ80" i="8"/>
  <c r="CJ76" i="8"/>
  <c r="CJ72" i="8"/>
  <c r="CJ68" i="8"/>
  <c r="CJ64" i="8"/>
  <c r="CJ58" i="8"/>
  <c r="CJ54" i="8"/>
  <c r="CJ50" i="8"/>
  <c r="CJ46" i="8"/>
  <c r="CJ42" i="8"/>
  <c r="CJ38" i="8"/>
  <c r="CJ34" i="8"/>
  <c r="CJ30" i="8"/>
  <c r="CJ26" i="8"/>
  <c r="CJ22" i="8"/>
  <c r="CJ18" i="8"/>
  <c r="CJ6" i="8"/>
  <c r="CJ59" i="8"/>
  <c r="CJ55" i="8"/>
  <c r="CJ51" i="8"/>
  <c r="CJ47" i="8"/>
  <c r="CJ43" i="8"/>
  <c r="CJ39" i="8"/>
  <c r="CJ35" i="8"/>
  <c r="CJ31" i="8"/>
  <c r="CJ27" i="8"/>
  <c r="CJ23" i="8"/>
  <c r="CJ19" i="8"/>
  <c r="CJ7" i="8"/>
  <c r="CJ60" i="8"/>
  <c r="CJ56" i="8"/>
  <c r="CJ52" i="8"/>
  <c r="CJ44" i="8"/>
  <c r="CJ40" i="8"/>
  <c r="CJ36" i="8"/>
  <c r="CJ32" i="8"/>
  <c r="CJ28" i="8"/>
  <c r="CJ24" i="8"/>
  <c r="CJ20" i="8"/>
  <c r="CJ57" i="8"/>
  <c r="CJ53" i="8"/>
  <c r="CJ45" i="8"/>
  <c r="CJ41" i="8"/>
  <c r="CJ37" i="8"/>
  <c r="CJ33" i="8"/>
  <c r="CN225" i="8"/>
  <c r="CN226" i="8"/>
  <c r="CN223" i="8"/>
  <c r="CN221" i="8"/>
  <c r="CN217" i="8"/>
  <c r="CN222" i="8"/>
  <c r="CN218" i="8"/>
  <c r="CN219" i="8"/>
  <c r="CN224" i="8"/>
  <c r="CN220" i="8"/>
  <c r="CN213" i="8"/>
  <c r="CN214" i="8"/>
  <c r="CN215" i="8"/>
  <c r="CN211" i="8"/>
  <c r="CN216" i="8"/>
  <c r="CN212" i="8"/>
  <c r="CN209" i="8"/>
  <c r="CN205" i="8"/>
  <c r="CN210" i="8"/>
  <c r="CN206" i="8"/>
  <c r="CN207" i="8"/>
  <c r="CN208" i="8"/>
  <c r="CN204" i="8"/>
  <c r="CN200" i="8"/>
  <c r="CN201" i="8"/>
  <c r="CN197" i="8"/>
  <c r="CN202" i="8"/>
  <c r="CN198" i="8"/>
  <c r="CN203" i="8"/>
  <c r="CN199" i="8"/>
  <c r="CN194" i="8"/>
  <c r="CN190" i="8"/>
  <c r="CN186" i="8"/>
  <c r="CN195" i="8"/>
  <c r="CN191" i="8"/>
  <c r="CN187" i="8"/>
  <c r="CN196" i="8"/>
  <c r="CN192" i="8"/>
  <c r="CN188" i="8"/>
  <c r="CN184" i="8"/>
  <c r="CN193" i="8"/>
  <c r="CN189" i="8"/>
  <c r="CN185" i="8"/>
  <c r="CN183" i="8"/>
  <c r="CN179" i="8"/>
  <c r="CN175" i="8"/>
  <c r="CN171" i="8"/>
  <c r="CN180" i="8"/>
  <c r="CN176" i="8"/>
  <c r="CN172" i="8"/>
  <c r="CN181" i="8"/>
  <c r="CN177" i="8"/>
  <c r="CN173" i="8"/>
  <c r="CN182" i="8"/>
  <c r="CN178" i="8"/>
  <c r="CN174" i="8"/>
  <c r="CN170" i="8"/>
  <c r="CN169" i="8"/>
  <c r="CN166" i="8"/>
  <c r="CN162" i="8"/>
  <c r="CN158" i="8"/>
  <c r="CN167" i="8"/>
  <c r="CN163" i="8"/>
  <c r="CN159" i="8"/>
  <c r="CN168" i="8"/>
  <c r="CN164" i="8"/>
  <c r="CN160" i="8"/>
  <c r="CN165" i="8"/>
  <c r="CN152" i="8"/>
  <c r="CN148" i="8"/>
  <c r="CN153" i="8"/>
  <c r="CN149" i="8"/>
  <c r="CN154" i="8"/>
  <c r="CN150" i="8"/>
  <c r="CN161" i="8"/>
  <c r="CN157" i="8"/>
  <c r="CN156" i="8"/>
  <c r="CN155" i="8"/>
  <c r="CN151" i="8"/>
  <c r="CN147" i="8"/>
  <c r="CN146" i="8"/>
  <c r="CN142" i="8"/>
  <c r="CN138" i="8"/>
  <c r="CN134" i="8"/>
  <c r="CN130" i="8"/>
  <c r="CN143" i="8"/>
  <c r="CN139" i="8"/>
  <c r="CN135" i="8"/>
  <c r="CN131" i="8"/>
  <c r="CN127" i="8"/>
  <c r="CN144" i="8"/>
  <c r="CN140" i="8"/>
  <c r="CN136" i="8"/>
  <c r="CN132" i="8"/>
  <c r="CN128" i="8"/>
  <c r="CN145" i="8"/>
  <c r="CN141" i="8"/>
  <c r="CN137" i="8"/>
  <c r="CN133" i="8"/>
  <c r="CN129" i="8"/>
  <c r="CN125" i="8"/>
  <c r="CN121" i="8"/>
  <c r="CN117" i="8"/>
  <c r="CN113" i="8"/>
  <c r="CN126" i="8"/>
  <c r="CN122" i="8"/>
  <c r="CN118" i="8"/>
  <c r="CN114" i="8"/>
  <c r="CN123" i="8"/>
  <c r="CN119" i="8"/>
  <c r="CN115" i="8"/>
  <c r="CN111" i="8"/>
  <c r="CN124" i="8"/>
  <c r="CN120" i="8"/>
  <c r="CN116" i="8"/>
  <c r="CN112" i="8"/>
  <c r="CN100" i="8"/>
  <c r="CN96" i="8"/>
  <c r="CN92" i="8"/>
  <c r="CN88" i="8"/>
  <c r="CN101" i="8"/>
  <c r="CN97" i="8"/>
  <c r="CN93" i="8"/>
  <c r="CN89" i="8"/>
  <c r="CN85" i="8"/>
  <c r="CN102" i="8"/>
  <c r="CN98" i="8"/>
  <c r="CN94" i="8"/>
  <c r="CN90" i="8"/>
  <c r="CN86" i="8"/>
  <c r="CN103" i="8"/>
  <c r="CN99" i="8"/>
  <c r="CN95" i="8"/>
  <c r="CN91" i="8"/>
  <c r="CN87" i="8"/>
  <c r="CN81" i="8"/>
  <c r="CN77" i="8"/>
  <c r="CN73" i="8"/>
  <c r="CN69" i="8"/>
  <c r="CN65" i="8"/>
  <c r="CN61" i="8"/>
  <c r="CN82" i="8"/>
  <c r="CN78" i="8"/>
  <c r="CN74" i="8"/>
  <c r="CN70" i="8"/>
  <c r="CN66" i="8"/>
  <c r="CN62" i="8"/>
  <c r="CN83" i="8"/>
  <c r="CN79" i="8"/>
  <c r="CN75" i="8"/>
  <c r="CN71" i="8"/>
  <c r="CN67" i="8"/>
  <c r="CN63" i="8"/>
  <c r="CN84" i="8"/>
  <c r="CN80" i="8"/>
  <c r="CN76" i="8"/>
  <c r="CN72" i="8"/>
  <c r="CN68" i="8"/>
  <c r="CN64" i="8"/>
  <c r="CN58" i="8"/>
  <c r="CN54" i="8"/>
  <c r="CN50" i="8"/>
  <c r="CN46" i="8"/>
  <c r="CN42" i="8"/>
  <c r="CN38" i="8"/>
  <c r="CN34" i="8"/>
  <c r="CN30" i="8"/>
  <c r="CN26" i="8"/>
  <c r="CN22" i="8"/>
  <c r="CN18" i="8"/>
  <c r="CN6" i="8"/>
  <c r="CN59" i="8"/>
  <c r="CN55" i="8"/>
  <c r="CN51" i="8"/>
  <c r="CN47" i="8"/>
  <c r="CN43" i="8"/>
  <c r="CN39" i="8"/>
  <c r="CN35" i="8"/>
  <c r="CN31" i="8"/>
  <c r="CN27" i="8"/>
  <c r="CN23" i="8"/>
  <c r="CN19" i="8"/>
  <c r="CN7" i="8"/>
  <c r="CN60" i="8"/>
  <c r="CN56" i="8"/>
  <c r="CN52" i="8"/>
  <c r="CN48" i="8"/>
  <c r="CN44" i="8"/>
  <c r="CN40" i="8"/>
  <c r="CN36" i="8"/>
  <c r="CN32" i="8"/>
  <c r="CN28" i="8"/>
  <c r="CN24" i="8"/>
  <c r="CN20" i="8"/>
  <c r="CN57" i="8"/>
  <c r="CN53" i="8"/>
  <c r="CN49" i="8"/>
  <c r="CN45" i="8"/>
  <c r="CN41" i="8"/>
  <c r="CN37" i="8"/>
  <c r="CN33" i="8"/>
  <c r="CR226" i="8"/>
  <c r="CR225" i="8"/>
  <c r="CR223" i="8"/>
  <c r="CR221" i="8"/>
  <c r="CR217" i="8"/>
  <c r="CR222" i="8"/>
  <c r="CR218" i="8"/>
  <c r="CR224" i="8"/>
  <c r="CR219" i="8"/>
  <c r="CR220" i="8"/>
  <c r="CR213" i="8"/>
  <c r="CR214" i="8"/>
  <c r="CR215" i="8"/>
  <c r="CR211" i="8"/>
  <c r="CR216" i="8"/>
  <c r="CR212" i="8"/>
  <c r="CR209" i="8"/>
  <c r="CR205" i="8"/>
  <c r="CR210" i="8"/>
  <c r="CR206" i="8"/>
  <c r="CR207" i="8"/>
  <c r="CR208" i="8"/>
  <c r="CR204" i="8"/>
  <c r="CR200" i="8"/>
  <c r="CR201" i="8"/>
  <c r="CR197" i="8"/>
  <c r="CR202" i="8"/>
  <c r="CR198" i="8"/>
  <c r="CR203" i="8"/>
  <c r="CR199" i="8"/>
  <c r="CR194" i="8"/>
  <c r="CR190" i="8"/>
  <c r="CR186" i="8"/>
  <c r="CR195" i="8"/>
  <c r="CR191" i="8"/>
  <c r="CR187" i="8"/>
  <c r="CR196" i="8"/>
  <c r="CR192" i="8"/>
  <c r="CR188" i="8"/>
  <c r="CR184" i="8"/>
  <c r="CR193" i="8"/>
  <c r="CR189" i="8"/>
  <c r="CR185" i="8"/>
  <c r="CR179" i="8"/>
  <c r="CR175" i="8"/>
  <c r="CR171" i="8"/>
  <c r="CR183" i="8"/>
  <c r="CR180" i="8"/>
  <c r="CR176" i="8"/>
  <c r="CR172" i="8"/>
  <c r="CR181" i="8"/>
  <c r="CR177" i="8"/>
  <c r="CR173" i="8"/>
  <c r="CR182" i="8"/>
  <c r="CR178" i="8"/>
  <c r="CR174" i="8"/>
  <c r="CR170" i="8"/>
  <c r="CR169" i="8"/>
  <c r="CR166" i="8"/>
  <c r="CR162" i="8"/>
  <c r="CR158" i="8"/>
  <c r="CR167" i="8"/>
  <c r="CR163" i="8"/>
  <c r="CR159" i="8"/>
  <c r="CR168" i="8"/>
  <c r="CR164" i="8"/>
  <c r="CR160" i="8"/>
  <c r="CR156" i="8"/>
  <c r="CR152" i="8"/>
  <c r="CR148" i="8"/>
  <c r="CR161" i="8"/>
  <c r="CR157" i="8"/>
  <c r="CR153" i="8"/>
  <c r="CR149" i="8"/>
  <c r="CR165" i="8"/>
  <c r="CR154" i="8"/>
  <c r="CR150" i="8"/>
  <c r="CR155" i="8"/>
  <c r="CR151" i="8"/>
  <c r="CR147" i="8"/>
  <c r="CR146" i="8"/>
  <c r="CR142" i="8"/>
  <c r="CR138" i="8"/>
  <c r="CR134" i="8"/>
  <c r="CR130" i="8"/>
  <c r="CR143" i="8"/>
  <c r="CR139" i="8"/>
  <c r="CR135" i="8"/>
  <c r="CR131" i="8"/>
  <c r="CR127" i="8"/>
  <c r="CR144" i="8"/>
  <c r="CR140" i="8"/>
  <c r="CR136" i="8"/>
  <c r="CR132" i="8"/>
  <c r="CR128" i="8"/>
  <c r="CR145" i="8"/>
  <c r="CR141" i="8"/>
  <c r="CR137" i="8"/>
  <c r="CR133" i="8"/>
  <c r="CR129" i="8"/>
  <c r="CR125" i="8"/>
  <c r="CR121" i="8"/>
  <c r="CR117" i="8"/>
  <c r="CR113" i="8"/>
  <c r="CR109" i="8"/>
  <c r="CR105" i="8"/>
  <c r="CR126" i="8"/>
  <c r="CR122" i="8"/>
  <c r="CR118" i="8"/>
  <c r="CR114" i="8"/>
  <c r="CR110" i="8"/>
  <c r="CR106" i="8"/>
  <c r="CR123" i="8"/>
  <c r="CR119" i="8"/>
  <c r="CR115" i="8"/>
  <c r="CR111" i="8"/>
  <c r="CR107" i="8"/>
  <c r="CR124" i="8"/>
  <c r="CR120" i="8"/>
  <c r="CR116" i="8"/>
  <c r="CR112" i="8"/>
  <c r="CR108" i="8"/>
  <c r="CR104" i="8"/>
  <c r="CR100" i="8"/>
  <c r="CR96" i="8"/>
  <c r="CR92" i="8"/>
  <c r="CR88" i="8"/>
  <c r="CR101" i="8"/>
  <c r="CR97" i="8"/>
  <c r="CR93" i="8"/>
  <c r="CR89" i="8"/>
  <c r="CR85" i="8"/>
  <c r="CR102" i="8"/>
  <c r="CR98" i="8"/>
  <c r="CR94" i="8"/>
  <c r="CR90" i="8"/>
  <c r="CR86" i="8"/>
  <c r="CR103" i="8"/>
  <c r="CR99" i="8"/>
  <c r="CR95" i="8"/>
  <c r="CR91" i="8"/>
  <c r="CR87" i="8"/>
  <c r="CR81" i="8"/>
  <c r="CR77" i="8"/>
  <c r="CR73" i="8"/>
  <c r="CR82" i="8"/>
  <c r="CR78" i="8"/>
  <c r="CR74" i="8"/>
  <c r="CR83" i="8"/>
  <c r="CR79" i="8"/>
  <c r="CR75" i="8"/>
  <c r="CR84" i="8"/>
  <c r="CR80" i="8"/>
  <c r="CR76" i="8"/>
  <c r="CR72" i="8"/>
  <c r="CR54" i="8"/>
  <c r="CR50" i="8"/>
  <c r="CR46" i="8"/>
  <c r="CR42" i="8"/>
  <c r="CR38" i="8"/>
  <c r="CR34" i="8"/>
  <c r="CR30" i="8"/>
  <c r="CR26" i="8"/>
  <c r="CR22" i="8"/>
  <c r="CR18" i="8"/>
  <c r="CR14" i="8"/>
  <c r="CR10" i="8"/>
  <c r="CR6" i="8"/>
  <c r="CR51" i="8"/>
  <c r="CR47" i="8"/>
  <c r="CR43" i="8"/>
  <c r="CR39" i="8"/>
  <c r="CR35" i="8"/>
  <c r="CR31" i="8"/>
  <c r="CR27" i="8"/>
  <c r="CR23" i="8"/>
  <c r="CR19" i="8"/>
  <c r="CR15" i="8"/>
  <c r="CR11" i="8"/>
  <c r="CR7" i="8"/>
  <c r="CR52" i="8"/>
  <c r="CR48" i="8"/>
  <c r="CR44" i="8"/>
  <c r="CR40" i="8"/>
  <c r="CR36" i="8"/>
  <c r="CR32" i="8"/>
  <c r="CR28" i="8"/>
  <c r="CR24" i="8"/>
  <c r="CR20" i="8"/>
  <c r="CR53" i="8"/>
  <c r="CR49" i="8"/>
  <c r="CR45" i="8"/>
  <c r="CR41" i="8"/>
  <c r="CR37" i="8"/>
  <c r="CR33" i="8"/>
  <c r="CV205" i="8"/>
  <c r="CV204" i="8"/>
  <c r="CV200" i="8"/>
  <c r="CV201" i="8"/>
  <c r="CV197" i="8"/>
  <c r="CV202" i="8"/>
  <c r="CV198" i="8"/>
  <c r="CV203" i="8"/>
  <c r="CV199" i="8"/>
  <c r="CV194" i="8"/>
  <c r="CV190" i="8"/>
  <c r="CV186" i="8"/>
  <c r="CV195" i="8"/>
  <c r="CV191" i="8"/>
  <c r="CV187" i="8"/>
  <c r="CV196" i="8"/>
  <c r="CV192" i="8"/>
  <c r="CV188" i="8"/>
  <c r="CV184" i="8"/>
  <c r="CV193" i="8"/>
  <c r="CV189" i="8"/>
  <c r="CV185" i="8"/>
  <c r="CV179" i="8"/>
  <c r="CV175" i="8"/>
  <c r="CV171" i="8"/>
  <c r="CV180" i="8"/>
  <c r="CV176" i="8"/>
  <c r="CV172" i="8"/>
  <c r="CV183" i="8"/>
  <c r="CV181" i="8"/>
  <c r="CV177" i="8"/>
  <c r="CV173" i="8"/>
  <c r="CV182" i="8"/>
  <c r="CV178" i="8"/>
  <c r="CV174" i="8"/>
  <c r="CV170" i="8"/>
  <c r="CV169" i="8"/>
  <c r="CV166" i="8"/>
  <c r="CV162" i="8"/>
  <c r="CV158" i="8"/>
  <c r="CV167" i="8"/>
  <c r="CV163" i="8"/>
  <c r="CV159" i="8"/>
  <c r="CV168" i="8"/>
  <c r="CV164" i="8"/>
  <c r="CV160" i="8"/>
  <c r="CV161" i="8"/>
  <c r="CV157" i="8"/>
  <c r="CV152" i="8"/>
  <c r="CV148" i="8"/>
  <c r="CV165" i="8"/>
  <c r="CV153" i="8"/>
  <c r="CV149" i="8"/>
  <c r="CV156" i="8"/>
  <c r="CV154" i="8"/>
  <c r="CV150" i="8"/>
  <c r="CV155" i="8"/>
  <c r="CV151" i="8"/>
  <c r="CV147" i="8"/>
  <c r="CV146" i="8"/>
  <c r="CV142" i="8"/>
  <c r="CV138" i="8"/>
  <c r="CV134" i="8"/>
  <c r="CV130" i="8"/>
  <c r="CV143" i="8"/>
  <c r="CV139" i="8"/>
  <c r="CV135" i="8"/>
  <c r="CV131" i="8"/>
  <c r="CV127" i="8"/>
  <c r="CV144" i="8"/>
  <c r="CV140" i="8"/>
  <c r="CV136" i="8"/>
  <c r="CV132" i="8"/>
  <c r="CV128" i="8"/>
  <c r="CV145" i="8"/>
  <c r="CV141" i="8"/>
  <c r="CV137" i="8"/>
  <c r="CV133" i="8"/>
  <c r="CV129" i="8"/>
  <c r="CV125" i="8"/>
  <c r="CV121" i="8"/>
  <c r="CV117" i="8"/>
  <c r="CV113" i="8"/>
  <c r="CV126" i="8"/>
  <c r="CV122" i="8"/>
  <c r="CV118" i="8"/>
  <c r="CV114" i="8"/>
  <c r="CV123" i="8"/>
  <c r="CV119" i="8"/>
  <c r="CV115" i="8"/>
  <c r="CV111" i="8"/>
  <c r="CV124" i="8"/>
  <c r="CV120" i="8"/>
  <c r="CV116" i="8"/>
  <c r="CV112" i="8"/>
  <c r="CV100" i="8"/>
  <c r="CV96" i="8"/>
  <c r="CV92" i="8"/>
  <c r="CV88" i="8"/>
  <c r="CV101" i="8"/>
  <c r="CV97" i="8"/>
  <c r="CV93" i="8"/>
  <c r="CV89" i="8"/>
  <c r="CV85" i="8"/>
  <c r="CV102" i="8"/>
  <c r="CV98" i="8"/>
  <c r="CV94" i="8"/>
  <c r="CV90" i="8"/>
  <c r="CV86" i="8"/>
  <c r="CV103" i="8"/>
  <c r="CV99" i="8"/>
  <c r="CV95" i="8"/>
  <c r="CV91" i="8"/>
  <c r="CV87" i="8"/>
  <c r="CV81" i="8"/>
  <c r="CV77" i="8"/>
  <c r="CV73" i="8"/>
  <c r="CV69" i="8"/>
  <c r="CV65" i="8"/>
  <c r="CV61" i="8"/>
  <c r="CV82" i="8"/>
  <c r="CV78" i="8"/>
  <c r="CV74" i="8"/>
  <c r="CV70" i="8"/>
  <c r="CV66" i="8"/>
  <c r="CV62" i="8"/>
  <c r="CV83" i="8"/>
  <c r="CV79" i="8"/>
  <c r="CV75" i="8"/>
  <c r="CV71" i="8"/>
  <c r="CV67" i="8"/>
  <c r="CV63" i="8"/>
  <c r="CV84" i="8"/>
  <c r="CV80" i="8"/>
  <c r="CV76" i="8"/>
  <c r="CV72" i="8"/>
  <c r="CV68" i="8"/>
  <c r="CV64" i="8"/>
  <c r="CV58" i="8"/>
  <c r="CV54" i="8"/>
  <c r="CV50" i="8"/>
  <c r="CV46" i="8"/>
  <c r="CV42" i="8"/>
  <c r="CV38" i="8"/>
  <c r="CV34" i="8"/>
  <c r="CV30" i="8"/>
  <c r="CV26" i="8"/>
  <c r="CV22" i="8"/>
  <c r="CV18" i="8"/>
  <c r="CV14" i="8"/>
  <c r="CV10" i="8"/>
  <c r="CV6" i="8"/>
  <c r="CV59" i="8"/>
  <c r="CV55" i="8"/>
  <c r="CV51" i="8"/>
  <c r="CV47" i="8"/>
  <c r="CV43" i="8"/>
  <c r="CV39" i="8"/>
  <c r="CV35" i="8"/>
  <c r="CV31" i="8"/>
  <c r="CV27" i="8"/>
  <c r="CV23" i="8"/>
  <c r="CV19" i="8"/>
  <c r="CV15" i="8"/>
  <c r="CV11" i="8"/>
  <c r="CV7" i="8"/>
  <c r="CV60" i="8"/>
  <c r="CV56" i="8"/>
  <c r="CV52" i="8"/>
  <c r="CV48" i="8"/>
  <c r="CV44" i="8"/>
  <c r="CV40" i="8"/>
  <c r="CV36" i="8"/>
  <c r="CV32" i="8"/>
  <c r="CV28" i="8"/>
  <c r="CV24" i="8"/>
  <c r="CV20" i="8"/>
  <c r="CV57" i="8"/>
  <c r="CV53" i="8"/>
  <c r="CV49" i="8"/>
  <c r="CV45" i="8"/>
  <c r="CV41" i="8"/>
  <c r="CV37" i="8"/>
  <c r="CV33" i="8"/>
  <c r="CZ205" i="8"/>
  <c r="CZ204" i="8"/>
  <c r="CZ200" i="8"/>
  <c r="CZ201" i="8"/>
  <c r="CZ197" i="8"/>
  <c r="CZ202" i="8"/>
  <c r="CZ198" i="8"/>
  <c r="CZ203" i="8"/>
  <c r="CZ199" i="8"/>
  <c r="CZ194" i="8"/>
  <c r="CZ190" i="8"/>
  <c r="CZ186" i="8"/>
  <c r="CZ195" i="8"/>
  <c r="CZ191" i="8"/>
  <c r="CZ187" i="8"/>
  <c r="CZ196" i="8"/>
  <c r="CZ192" i="8"/>
  <c r="CZ188" i="8"/>
  <c r="CZ184" i="8"/>
  <c r="CZ193" i="8"/>
  <c r="CZ189" i="8"/>
  <c r="CZ185" i="8"/>
  <c r="CZ179" i="8"/>
  <c r="CZ175" i="8"/>
  <c r="CZ171" i="8"/>
  <c r="CZ180" i="8"/>
  <c r="CZ176" i="8"/>
  <c r="CZ172" i="8"/>
  <c r="CZ181" i="8"/>
  <c r="CZ177" i="8"/>
  <c r="CZ173" i="8"/>
  <c r="CZ183" i="8"/>
  <c r="CZ182" i="8"/>
  <c r="CZ178" i="8"/>
  <c r="CZ174" i="8"/>
  <c r="CZ170" i="8"/>
  <c r="CZ169" i="8"/>
  <c r="CZ166" i="8"/>
  <c r="CZ162" i="8"/>
  <c r="CZ158" i="8"/>
  <c r="CZ167" i="8"/>
  <c r="CZ163" i="8"/>
  <c r="CZ159" i="8"/>
  <c r="CZ168" i="8"/>
  <c r="CZ164" i="8"/>
  <c r="CZ160" i="8"/>
  <c r="CZ165" i="8"/>
  <c r="CZ156" i="8"/>
  <c r="CZ152" i="8"/>
  <c r="CZ148" i="8"/>
  <c r="CZ153" i="8"/>
  <c r="CZ149" i="8"/>
  <c r="CZ154" i="8"/>
  <c r="CZ150" i="8"/>
  <c r="CZ161" i="8"/>
  <c r="CZ157" i="8"/>
  <c r="CZ155" i="8"/>
  <c r="CZ151" i="8"/>
  <c r="CZ147" i="8"/>
  <c r="CZ146" i="8"/>
  <c r="CZ142" i="8"/>
  <c r="CZ138" i="8"/>
  <c r="CZ134" i="8"/>
  <c r="CZ130" i="8"/>
  <c r="CZ143" i="8"/>
  <c r="CZ139" i="8"/>
  <c r="CZ135" i="8"/>
  <c r="CZ131" i="8"/>
  <c r="CZ127" i="8"/>
  <c r="CZ144" i="8"/>
  <c r="CZ140" i="8"/>
  <c r="CZ136" i="8"/>
  <c r="CZ132" i="8"/>
  <c r="CZ128" i="8"/>
  <c r="CZ145" i="8"/>
  <c r="CZ141" i="8"/>
  <c r="CZ137" i="8"/>
  <c r="CZ133" i="8"/>
  <c r="CZ129" i="8"/>
  <c r="CZ125" i="8"/>
  <c r="CZ121" i="8"/>
  <c r="CZ117" i="8"/>
  <c r="CZ113" i="8"/>
  <c r="CZ109" i="8"/>
  <c r="CZ105" i="8"/>
  <c r="CZ126" i="8"/>
  <c r="CZ122" i="8"/>
  <c r="CZ118" i="8"/>
  <c r="CZ114" i="8"/>
  <c r="CZ110" i="8"/>
  <c r="CZ106" i="8"/>
  <c r="CZ123" i="8"/>
  <c r="CZ119" i="8"/>
  <c r="CZ115" i="8"/>
  <c r="CZ111" i="8"/>
  <c r="CZ107" i="8"/>
  <c r="CZ124" i="8"/>
  <c r="CZ120" i="8"/>
  <c r="CZ116" i="8"/>
  <c r="CZ112" i="8"/>
  <c r="CZ108" i="8"/>
  <c r="CZ104" i="8"/>
  <c r="CZ100" i="8"/>
  <c r="CZ96" i="8"/>
  <c r="CZ92" i="8"/>
  <c r="CZ88" i="8"/>
  <c r="CZ101" i="8"/>
  <c r="CZ97" i="8"/>
  <c r="CZ93" i="8"/>
  <c r="CZ89" i="8"/>
  <c r="CZ85" i="8"/>
  <c r="CZ102" i="8"/>
  <c r="CZ98" i="8"/>
  <c r="CZ94" i="8"/>
  <c r="CZ90" i="8"/>
  <c r="CZ86" i="8"/>
  <c r="CZ103" i="8"/>
  <c r="CZ99" i="8"/>
  <c r="CZ95" i="8"/>
  <c r="CZ91" i="8"/>
  <c r="CZ87" i="8"/>
  <c r="CZ81" i="8"/>
  <c r="CZ77" i="8"/>
  <c r="CZ73" i="8"/>
  <c r="CZ69" i="8"/>
  <c r="CZ65" i="8"/>
  <c r="CZ61" i="8"/>
  <c r="CZ82" i="8"/>
  <c r="CZ78" i="8"/>
  <c r="CZ74" i="8"/>
  <c r="CZ70" i="8"/>
  <c r="CZ66" i="8"/>
  <c r="CZ62" i="8"/>
  <c r="CZ83" i="8"/>
  <c r="CZ79" i="8"/>
  <c r="CZ75" i="8"/>
  <c r="CZ71" i="8"/>
  <c r="CZ67" i="8"/>
  <c r="CZ63" i="8"/>
  <c r="CZ84" i="8"/>
  <c r="CZ80" i="8"/>
  <c r="CZ76" i="8"/>
  <c r="CZ72" i="8"/>
  <c r="CZ68" i="8"/>
  <c r="CZ64" i="8"/>
  <c r="CZ58" i="8"/>
  <c r="CZ54" i="8"/>
  <c r="CZ50" i="8"/>
  <c r="CZ46" i="8"/>
  <c r="CZ42" i="8"/>
  <c r="CZ38" i="8"/>
  <c r="CZ34" i="8"/>
  <c r="CZ30" i="8"/>
  <c r="CZ26" i="8"/>
  <c r="CZ22" i="8"/>
  <c r="CZ18" i="8"/>
  <c r="CZ14" i="8"/>
  <c r="CZ10" i="8"/>
  <c r="CZ6" i="8"/>
  <c r="CZ59" i="8"/>
  <c r="CZ55" i="8"/>
  <c r="CZ51" i="8"/>
  <c r="CZ47" i="8"/>
  <c r="CZ43" i="8"/>
  <c r="CZ39" i="8"/>
  <c r="CZ35" i="8"/>
  <c r="CZ31" i="8"/>
  <c r="CZ27" i="8"/>
  <c r="CZ23" i="8"/>
  <c r="CZ19" i="8"/>
  <c r="CZ15" i="8"/>
  <c r="CZ11" i="8"/>
  <c r="CZ7" i="8"/>
  <c r="CZ60" i="8"/>
  <c r="CZ56" i="8"/>
  <c r="CZ52" i="8"/>
  <c r="CZ48" i="8"/>
  <c r="CZ44" i="8"/>
  <c r="CZ40" i="8"/>
  <c r="CZ36" i="8"/>
  <c r="CZ32" i="8"/>
  <c r="CZ28" i="8"/>
  <c r="CZ24" i="8"/>
  <c r="CZ20" i="8"/>
  <c r="CZ57" i="8"/>
  <c r="CZ53" i="8"/>
  <c r="CZ49" i="8"/>
  <c r="CZ45" i="8"/>
  <c r="CZ41" i="8"/>
  <c r="CZ37" i="8"/>
  <c r="CZ33" i="8"/>
  <c r="DD225" i="8"/>
  <c r="DD226" i="8"/>
  <c r="DD223" i="8"/>
  <c r="DD224" i="8"/>
  <c r="DD221" i="8"/>
  <c r="DD217" i="8"/>
  <c r="DD222" i="8"/>
  <c r="DD218" i="8"/>
  <c r="DD219" i="8"/>
  <c r="DD220" i="8"/>
  <c r="DD213" i="8"/>
  <c r="DD214" i="8"/>
  <c r="DD215" i="8"/>
  <c r="DD211" i="8"/>
  <c r="DD216" i="8"/>
  <c r="DD212" i="8"/>
  <c r="DD209" i="8"/>
  <c r="DD205" i="8"/>
  <c r="DD210" i="8"/>
  <c r="DD206" i="8"/>
  <c r="DD207" i="8"/>
  <c r="DD208" i="8"/>
  <c r="DD204" i="8"/>
  <c r="DD200" i="8"/>
  <c r="DD201" i="8"/>
  <c r="DD197" i="8"/>
  <c r="DD202" i="8"/>
  <c r="DD198" i="8"/>
  <c r="DD203" i="8"/>
  <c r="DD199" i="8"/>
  <c r="DD194" i="8"/>
  <c r="DD190" i="8"/>
  <c r="DD186" i="8"/>
  <c r="DD195" i="8"/>
  <c r="DD191" i="8"/>
  <c r="DD187" i="8"/>
  <c r="DD183" i="8"/>
  <c r="DD196" i="8"/>
  <c r="DD192" i="8"/>
  <c r="DD188" i="8"/>
  <c r="DD184" i="8"/>
  <c r="DD193" i="8"/>
  <c r="DD189" i="8"/>
  <c r="DD185" i="8"/>
  <c r="DD179" i="8"/>
  <c r="DD175" i="8"/>
  <c r="DD171" i="8"/>
  <c r="DD180" i="8"/>
  <c r="DD176" i="8"/>
  <c r="DD172" i="8"/>
  <c r="DD181" i="8"/>
  <c r="DD177" i="8"/>
  <c r="DD173" i="8"/>
  <c r="DD182" i="8"/>
  <c r="DD178" i="8"/>
  <c r="DD174" i="8"/>
  <c r="DD170" i="8"/>
  <c r="DD169" i="8"/>
  <c r="DD166" i="8"/>
  <c r="DD162" i="8"/>
  <c r="DD158" i="8"/>
  <c r="DD167" i="8"/>
  <c r="DD163" i="8"/>
  <c r="DD159" i="8"/>
  <c r="DD168" i="8"/>
  <c r="DD164" i="8"/>
  <c r="DD160" i="8"/>
  <c r="DD152" i="8"/>
  <c r="DD148" i="8"/>
  <c r="DD153" i="8"/>
  <c r="DD149" i="8"/>
  <c r="DD161" i="8"/>
  <c r="DD157" i="8"/>
  <c r="DD156" i="8"/>
  <c r="DD154" i="8"/>
  <c r="DD150" i="8"/>
  <c r="DD165" i="8"/>
  <c r="DD155" i="8"/>
  <c r="DD151" i="8"/>
  <c r="DD147" i="8"/>
  <c r="DD146" i="8"/>
  <c r="DD142" i="8"/>
  <c r="DD138" i="8"/>
  <c r="DD134" i="8"/>
  <c r="DD130" i="8"/>
  <c r="DD143" i="8"/>
  <c r="DD139" i="8"/>
  <c r="DD135" i="8"/>
  <c r="DD131" i="8"/>
  <c r="DD127" i="8"/>
  <c r="DD144" i="8"/>
  <c r="DD140" i="8"/>
  <c r="DD136" i="8"/>
  <c r="DD132" i="8"/>
  <c r="DD128" i="8"/>
  <c r="DD145" i="8"/>
  <c r="DD141" i="8"/>
  <c r="DD137" i="8"/>
  <c r="DD133" i="8"/>
  <c r="DD129" i="8"/>
  <c r="DD125" i="8"/>
  <c r="DD121" i="8"/>
  <c r="DD117" i="8"/>
  <c r="DD113" i="8"/>
  <c r="DD109" i="8"/>
  <c r="DD105" i="8"/>
  <c r="DD126" i="8"/>
  <c r="DD122" i="8"/>
  <c r="DD118" i="8"/>
  <c r="DD114" i="8"/>
  <c r="DD110" i="8"/>
  <c r="DD106" i="8"/>
  <c r="DD123" i="8"/>
  <c r="DD119" i="8"/>
  <c r="DD115" i="8"/>
  <c r="DD111" i="8"/>
  <c r="DD107" i="8"/>
  <c r="DD124" i="8"/>
  <c r="DD120" i="8"/>
  <c r="DD116" i="8"/>
  <c r="DD112" i="8"/>
  <c r="DD108" i="8"/>
  <c r="DD104" i="8"/>
  <c r="DD100" i="8"/>
  <c r="DD96" i="8"/>
  <c r="DD92" i="8"/>
  <c r="DD88" i="8"/>
  <c r="DD101" i="8"/>
  <c r="DD97" i="8"/>
  <c r="DD93" i="8"/>
  <c r="DD89" i="8"/>
  <c r="DD85" i="8"/>
  <c r="DD102" i="8"/>
  <c r="DD98" i="8"/>
  <c r="DD94" i="8"/>
  <c r="DD90" i="8"/>
  <c r="DD86" i="8"/>
  <c r="DD103" i="8"/>
  <c r="DD99" i="8"/>
  <c r="DD95" i="8"/>
  <c r="DD91" i="8"/>
  <c r="DD87" i="8"/>
  <c r="DD81" i="8"/>
  <c r="DD77" i="8"/>
  <c r="DD73" i="8"/>
  <c r="DD69" i="8"/>
  <c r="DD65" i="8"/>
  <c r="DD61" i="8"/>
  <c r="DD82" i="8"/>
  <c r="DD78" i="8"/>
  <c r="DD74" i="8"/>
  <c r="DD70" i="8"/>
  <c r="DD66" i="8"/>
  <c r="DD62" i="8"/>
  <c r="DD83" i="8"/>
  <c r="DD79" i="8"/>
  <c r="DD75" i="8"/>
  <c r="DD71" i="8"/>
  <c r="DD67" i="8"/>
  <c r="DD63" i="8"/>
  <c r="DD84" i="8"/>
  <c r="DD80" i="8"/>
  <c r="DD76" i="8"/>
  <c r="DD72" i="8"/>
  <c r="DD68" i="8"/>
  <c r="DD64" i="8"/>
  <c r="DD58" i="8"/>
  <c r="DD54" i="8"/>
  <c r="DD50" i="8"/>
  <c r="DD46" i="8"/>
  <c r="DD42" i="8"/>
  <c r="DD38" i="8"/>
  <c r="DD34" i="8"/>
  <c r="DD30" i="8"/>
  <c r="DD26" i="8"/>
  <c r="DD22" i="8"/>
  <c r="DD18" i="8"/>
  <c r="DD14" i="8"/>
  <c r="DD10" i="8"/>
  <c r="DD6" i="8"/>
  <c r="DD59" i="8"/>
  <c r="DD55" i="8"/>
  <c r="DD51" i="8"/>
  <c r="DD47" i="8"/>
  <c r="DD43" i="8"/>
  <c r="DD39" i="8"/>
  <c r="DD35" i="8"/>
  <c r="DD31" i="8"/>
  <c r="DD27" i="8"/>
  <c r="DD23" i="8"/>
  <c r="DD19" i="8"/>
  <c r="DD15" i="8"/>
  <c r="DD11" i="8"/>
  <c r="DD7" i="8"/>
  <c r="DD60" i="8"/>
  <c r="DD56" i="8"/>
  <c r="DD52" i="8"/>
  <c r="DD48" i="8"/>
  <c r="DD44" i="8"/>
  <c r="DD40" i="8"/>
  <c r="DD36" i="8"/>
  <c r="DD32" i="8"/>
  <c r="DD28" i="8"/>
  <c r="DD24" i="8"/>
  <c r="DD20" i="8"/>
  <c r="DD57" i="8"/>
  <c r="DD53" i="8"/>
  <c r="DD49" i="8"/>
  <c r="DD45" i="8"/>
  <c r="DD41" i="8"/>
  <c r="DD37" i="8"/>
  <c r="DD33" i="8"/>
  <c r="DH205" i="8"/>
  <c r="DH204" i="8"/>
  <c r="DH200" i="8"/>
  <c r="DH201" i="8"/>
  <c r="DH197" i="8"/>
  <c r="DH202" i="8"/>
  <c r="DH198" i="8"/>
  <c r="DH203" i="8"/>
  <c r="DH199" i="8"/>
  <c r="DH194" i="8"/>
  <c r="DH190" i="8"/>
  <c r="DH186" i="8"/>
  <c r="DH195" i="8"/>
  <c r="DH191" i="8"/>
  <c r="DH187" i="8"/>
  <c r="DH183" i="8"/>
  <c r="DH196" i="8"/>
  <c r="DH192" i="8"/>
  <c r="DH188" i="8"/>
  <c r="DH184" i="8"/>
  <c r="DH193" i="8"/>
  <c r="DH189" i="8"/>
  <c r="DH185" i="8"/>
  <c r="DH179" i="8"/>
  <c r="DH175" i="8"/>
  <c r="DH171" i="8"/>
  <c r="DH180" i="8"/>
  <c r="DH176" i="8"/>
  <c r="DH172" i="8"/>
  <c r="DH181" i="8"/>
  <c r="DH177" i="8"/>
  <c r="DH173" i="8"/>
  <c r="DH182" i="8"/>
  <c r="DH178" i="8"/>
  <c r="DH174" i="8"/>
  <c r="DH170" i="8"/>
  <c r="DH169" i="8"/>
  <c r="DH166" i="8"/>
  <c r="DH162" i="8"/>
  <c r="DH158" i="8"/>
  <c r="DH167" i="8"/>
  <c r="DH163" i="8"/>
  <c r="DH159" i="8"/>
  <c r="DH168" i="8"/>
  <c r="DH164" i="8"/>
  <c r="DH160" i="8"/>
  <c r="DH156" i="8"/>
  <c r="DH152" i="8"/>
  <c r="DH148" i="8"/>
  <c r="DH161" i="8"/>
  <c r="DH157" i="8"/>
  <c r="DH153" i="8"/>
  <c r="DH149" i="8"/>
  <c r="DH165" i="8"/>
  <c r="DH154" i="8"/>
  <c r="DH150" i="8"/>
  <c r="DH155" i="8"/>
  <c r="DH151" i="8"/>
  <c r="DH147" i="8"/>
  <c r="DH146" i="8"/>
  <c r="DH142" i="8"/>
  <c r="DH138" i="8"/>
  <c r="DH134" i="8"/>
  <c r="DH130" i="8"/>
  <c r="DH143" i="8"/>
  <c r="DH139" i="8"/>
  <c r="DH135" i="8"/>
  <c r="DH131" i="8"/>
  <c r="DH127" i="8"/>
  <c r="DH144" i="8"/>
  <c r="DH140" i="8"/>
  <c r="DH136" i="8"/>
  <c r="DH132" i="8"/>
  <c r="DH128" i="8"/>
  <c r="DH145" i="8"/>
  <c r="DH141" i="8"/>
  <c r="DH137" i="8"/>
  <c r="DH133" i="8"/>
  <c r="DH129" i="8"/>
  <c r="DH125" i="8"/>
  <c r="DH121" i="8"/>
  <c r="DH117" i="8"/>
  <c r="DH113" i="8"/>
  <c r="DH109" i="8"/>
  <c r="DH105" i="8"/>
  <c r="DH126" i="8"/>
  <c r="DH122" i="8"/>
  <c r="DH118" i="8"/>
  <c r="DH114" i="8"/>
  <c r="DH110" i="8"/>
  <c r="DH106" i="8"/>
  <c r="DH123" i="8"/>
  <c r="DH119" i="8"/>
  <c r="DH115" i="8"/>
  <c r="DH111" i="8"/>
  <c r="DH107" i="8"/>
  <c r="DH124" i="8"/>
  <c r="DH120" i="8"/>
  <c r="DH116" i="8"/>
  <c r="DH112" i="8"/>
  <c r="DH108" i="8"/>
  <c r="DH104" i="8"/>
  <c r="DH100" i="8"/>
  <c r="DH96" i="8"/>
  <c r="DH92" i="8"/>
  <c r="DH88" i="8"/>
  <c r="DH101" i="8"/>
  <c r="DH97" i="8"/>
  <c r="DH93" i="8"/>
  <c r="DH89" i="8"/>
  <c r="DH85" i="8"/>
  <c r="DH98" i="8"/>
  <c r="DH94" i="8"/>
  <c r="DH90" i="8"/>
  <c r="DH86" i="8"/>
  <c r="DH99" i="8"/>
  <c r="DH95" i="8"/>
  <c r="DH91" i="8"/>
  <c r="DH87" i="8"/>
  <c r="DH81" i="8"/>
  <c r="DH77" i="8"/>
  <c r="DH73" i="8"/>
  <c r="DH82" i="8"/>
  <c r="DH78" i="8"/>
  <c r="DH74" i="8"/>
  <c r="DH83" i="8"/>
  <c r="DH79" i="8"/>
  <c r="DH75" i="8"/>
  <c r="DH84" i="8"/>
  <c r="DH80" i="8"/>
  <c r="DH76" i="8"/>
  <c r="DH72" i="8"/>
  <c r="DH46" i="8"/>
  <c r="DH14" i="8"/>
  <c r="DH10" i="8"/>
  <c r="DH47" i="8"/>
  <c r="DH15" i="8"/>
  <c r="DH11" i="8"/>
  <c r="DH48" i="8"/>
  <c r="DH49" i="8"/>
  <c r="DL225" i="8"/>
  <c r="DL223" i="8"/>
  <c r="DL221" i="8"/>
  <c r="DL217" i="8"/>
  <c r="DL224" i="8"/>
  <c r="DL222" i="8"/>
  <c r="DL218" i="8"/>
  <c r="DL219" i="8"/>
  <c r="DL226" i="8"/>
  <c r="DL220" i="8"/>
  <c r="DL213" i="8"/>
  <c r="DL214" i="8"/>
  <c r="DL215" i="8"/>
  <c r="DL211" i="8"/>
  <c r="DL216" i="8"/>
  <c r="DL212" i="8"/>
  <c r="DL209" i="8"/>
  <c r="DL205" i="8"/>
  <c r="DL210" i="8"/>
  <c r="DL206" i="8"/>
  <c r="DL207" i="8"/>
  <c r="DL208" i="8"/>
  <c r="DL204" i="8"/>
  <c r="DL200" i="8"/>
  <c r="DL201" i="8"/>
  <c r="DL197" i="8"/>
  <c r="DL202" i="8"/>
  <c r="DL198" i="8"/>
  <c r="DL203" i="8"/>
  <c r="DL199" i="8"/>
  <c r="DL194" i="8"/>
  <c r="DL190" i="8"/>
  <c r="DL186" i="8"/>
  <c r="DL195" i="8"/>
  <c r="DL191" i="8"/>
  <c r="DL187" i="8"/>
  <c r="DL183" i="8"/>
  <c r="DL196" i="8"/>
  <c r="DL192" i="8"/>
  <c r="DL188" i="8"/>
  <c r="DL184" i="8"/>
  <c r="DL193" i="8"/>
  <c r="DL189" i="8"/>
  <c r="DL185" i="8"/>
  <c r="DL179" i="8"/>
  <c r="DL175" i="8"/>
  <c r="DL171" i="8"/>
  <c r="DL180" i="8"/>
  <c r="DL176" i="8"/>
  <c r="DL172" i="8"/>
  <c r="DL181" i="8"/>
  <c r="DL177" i="8"/>
  <c r="DL173" i="8"/>
  <c r="DL182" i="8"/>
  <c r="DL178" i="8"/>
  <c r="DL174" i="8"/>
  <c r="DL170" i="8"/>
  <c r="DL169" i="8"/>
  <c r="DL166" i="8"/>
  <c r="DL162" i="8"/>
  <c r="DL158" i="8"/>
  <c r="DL167" i="8"/>
  <c r="DL163" i="8"/>
  <c r="DL159" i="8"/>
  <c r="DL168" i="8"/>
  <c r="DL164" i="8"/>
  <c r="DL160" i="8"/>
  <c r="DL161" i="8"/>
  <c r="DL157" i="8"/>
  <c r="DL152" i="8"/>
  <c r="DL148" i="8"/>
  <c r="DL165" i="8"/>
  <c r="DL153" i="8"/>
  <c r="DL149" i="8"/>
  <c r="DL156" i="8"/>
  <c r="DL154" i="8"/>
  <c r="DL150" i="8"/>
  <c r="DL155" i="8"/>
  <c r="DL151" i="8"/>
  <c r="DL147" i="8"/>
  <c r="DL146" i="8"/>
  <c r="DL142" i="8"/>
  <c r="DL138" i="8"/>
  <c r="DL134" i="8"/>
  <c r="DL130" i="8"/>
  <c r="DL143" i="8"/>
  <c r="DL139" i="8"/>
  <c r="DL135" i="8"/>
  <c r="DL131" i="8"/>
  <c r="DL127" i="8"/>
  <c r="DL144" i="8"/>
  <c r="DL140" i="8"/>
  <c r="DL136" i="8"/>
  <c r="DL132" i="8"/>
  <c r="DL128" i="8"/>
  <c r="DL145" i="8"/>
  <c r="DL141" i="8"/>
  <c r="DL137" i="8"/>
  <c r="DL133" i="8"/>
  <c r="DL129" i="8"/>
  <c r="DL125" i="8"/>
  <c r="DL121" i="8"/>
  <c r="DL117" i="8"/>
  <c r="DL113" i="8"/>
  <c r="DL109" i="8"/>
  <c r="DL105" i="8"/>
  <c r="DL126" i="8"/>
  <c r="DL122" i="8"/>
  <c r="DL118" i="8"/>
  <c r="DL114" i="8"/>
  <c r="DL110" i="8"/>
  <c r="DL106" i="8"/>
  <c r="DL123" i="8"/>
  <c r="DL119" i="8"/>
  <c r="DL115" i="8"/>
  <c r="DL111" i="8"/>
  <c r="DL107" i="8"/>
  <c r="DL124" i="8"/>
  <c r="DL120" i="8"/>
  <c r="DL116" i="8"/>
  <c r="DL112" i="8"/>
  <c r="DL108" i="8"/>
  <c r="DL104" i="8"/>
  <c r="DL100" i="8"/>
  <c r="DL96" i="8"/>
  <c r="DL92" i="8"/>
  <c r="DL88" i="8"/>
  <c r="DL101" i="8"/>
  <c r="DL97" i="8"/>
  <c r="DL93" i="8"/>
  <c r="DL89" i="8"/>
  <c r="DL85" i="8"/>
  <c r="DL102" i="8"/>
  <c r="DL98" i="8"/>
  <c r="DL94" i="8"/>
  <c r="DL90" i="8"/>
  <c r="DL86" i="8"/>
  <c r="DL103" i="8"/>
  <c r="DL99" i="8"/>
  <c r="DL95" i="8"/>
  <c r="DL91" i="8"/>
  <c r="DL87" i="8"/>
  <c r="DL81" i="8"/>
  <c r="DL77" i="8"/>
  <c r="DL73" i="8"/>
  <c r="DL69" i="8"/>
  <c r="DL65" i="8"/>
  <c r="DL61" i="8"/>
  <c r="DL82" i="8"/>
  <c r="DL78" i="8"/>
  <c r="DL74" i="8"/>
  <c r="DL70" i="8"/>
  <c r="DL66" i="8"/>
  <c r="DL62" i="8"/>
  <c r="DL83" i="8"/>
  <c r="DL79" i="8"/>
  <c r="DL75" i="8"/>
  <c r="DL71" i="8"/>
  <c r="DL67" i="8"/>
  <c r="DL63" i="8"/>
  <c r="DL84" i="8"/>
  <c r="DL80" i="8"/>
  <c r="DL76" i="8"/>
  <c r="DL72" i="8"/>
  <c r="DL68" i="8"/>
  <c r="DL64" i="8"/>
  <c r="DL58" i="8"/>
  <c r="DL46" i="8"/>
  <c r="DL42" i="8"/>
  <c r="DL38" i="8"/>
  <c r="DL34" i="8"/>
  <c r="DL30" i="8"/>
  <c r="DL26" i="8"/>
  <c r="DL22" i="8"/>
  <c r="DL18" i="8"/>
  <c r="DL6" i="8"/>
  <c r="DL59" i="8"/>
  <c r="DL55" i="8"/>
  <c r="DL47" i="8"/>
  <c r="DL43" i="8"/>
  <c r="DL39" i="8"/>
  <c r="DL35" i="8"/>
  <c r="DL31" i="8"/>
  <c r="DL27" i="8"/>
  <c r="DL23" i="8"/>
  <c r="DL19" i="8"/>
  <c r="DL7" i="8"/>
  <c r="DL60" i="8"/>
  <c r="DL56" i="8"/>
  <c r="DL44" i="8"/>
  <c r="DL40" i="8"/>
  <c r="DL36" i="8"/>
  <c r="DL32" i="8"/>
  <c r="DL28" i="8"/>
  <c r="DL24" i="8"/>
  <c r="DL20" i="8"/>
  <c r="DL57" i="8"/>
  <c r="DL45" i="8"/>
  <c r="DL41" i="8"/>
  <c r="DL37" i="8"/>
  <c r="DL33" i="8"/>
  <c r="DP152" i="8"/>
  <c r="DP149" i="8"/>
  <c r="DP151" i="8"/>
  <c r="DP147" i="8"/>
  <c r="DP134" i="8"/>
  <c r="DP130" i="8"/>
  <c r="DP143" i="8"/>
  <c r="DP139" i="8"/>
  <c r="DP131" i="8"/>
  <c r="DP127" i="8"/>
  <c r="DP144" i="8"/>
  <c r="DP140" i="8"/>
  <c r="DP136" i="8"/>
  <c r="DP132" i="8"/>
  <c r="DP128" i="8"/>
  <c r="DP137" i="8"/>
  <c r="DP133" i="8"/>
  <c r="DP129" i="8"/>
  <c r="DP117" i="8"/>
  <c r="DP113" i="8"/>
  <c r="DP109" i="8"/>
  <c r="DP105" i="8"/>
  <c r="DP126" i="8"/>
  <c r="DP118" i="8"/>
  <c r="DP114" i="8"/>
  <c r="DP110" i="8"/>
  <c r="DP106" i="8"/>
  <c r="DP119" i="8"/>
  <c r="DP115" i="8"/>
  <c r="DP111" i="8"/>
  <c r="DP107" i="8"/>
  <c r="DP124" i="8"/>
  <c r="DP120" i="8"/>
  <c r="DP108" i="8"/>
  <c r="DP104" i="8"/>
  <c r="DP100" i="8"/>
  <c r="DP96" i="8"/>
  <c r="DP92" i="8"/>
  <c r="DP88" i="8"/>
  <c r="DP97" i="8"/>
  <c r="DP93" i="8"/>
  <c r="DP89" i="8"/>
  <c r="DP85" i="8"/>
  <c r="DP98" i="8"/>
  <c r="DP94" i="8"/>
  <c r="DP86" i="8"/>
  <c r="DP99" i="8"/>
  <c r="DP95" i="8"/>
  <c r="DP91" i="8"/>
  <c r="DP87" i="8"/>
  <c r="DP81" i="8"/>
  <c r="DP73" i="8"/>
  <c r="DP78" i="8"/>
  <c r="DP74" i="8"/>
  <c r="DP83" i="8"/>
  <c r="DP79" i="8"/>
  <c r="DP75" i="8"/>
  <c r="DP80" i="8"/>
  <c r="DP76" i="8"/>
  <c r="DP6" i="8"/>
  <c r="DP51" i="8"/>
  <c r="DP7" i="8"/>
  <c r="DT152" i="8"/>
  <c r="DT149" i="8"/>
  <c r="DT151" i="8"/>
  <c r="DT147" i="8"/>
  <c r="DT134" i="8"/>
  <c r="DT130" i="8"/>
  <c r="DT143" i="8"/>
  <c r="DT139" i="8"/>
  <c r="DT131" i="8"/>
  <c r="DT127" i="8"/>
  <c r="DT144" i="8"/>
  <c r="DT140" i="8"/>
  <c r="DT136" i="8"/>
  <c r="DT132" i="8"/>
  <c r="DT128" i="8"/>
  <c r="DT137" i="8"/>
  <c r="DT133" i="8"/>
  <c r="DT129" i="8"/>
  <c r="DT117" i="8"/>
  <c r="DT113" i="8"/>
  <c r="DT109" i="8"/>
  <c r="DT105" i="8"/>
  <c r="DT126" i="8"/>
  <c r="DT118" i="8"/>
  <c r="DT114" i="8"/>
  <c r="DT110" i="8"/>
  <c r="DT106" i="8"/>
  <c r="DT119" i="8"/>
  <c r="DT115" i="8"/>
  <c r="DT111" i="8"/>
  <c r="DT107" i="8"/>
  <c r="DT124" i="8"/>
  <c r="DT120" i="8"/>
  <c r="DT108" i="8"/>
  <c r="DT104" i="8"/>
  <c r="DT100" i="8"/>
  <c r="DT96" i="8"/>
  <c r="DT92" i="8"/>
  <c r="DT88" i="8"/>
  <c r="DT97" i="8"/>
  <c r="DT93" i="8"/>
  <c r="DT89" i="8"/>
  <c r="DT85" i="8"/>
  <c r="DT98" i="8"/>
  <c r="DT94" i="8"/>
  <c r="DT86" i="8"/>
  <c r="DT99" i="8"/>
  <c r="DT95" i="8"/>
  <c r="DT91" i="8"/>
  <c r="DT87" i="8"/>
  <c r="DT81" i="8"/>
  <c r="DT73" i="8"/>
  <c r="DT78" i="8"/>
  <c r="DT74" i="8"/>
  <c r="DT83" i="8"/>
  <c r="DT79" i="8"/>
  <c r="DT75" i="8"/>
  <c r="DT80" i="8"/>
  <c r="DT76" i="8"/>
  <c r="DT6" i="8"/>
  <c r="DT51" i="8"/>
  <c r="DT7" i="8"/>
  <c r="DX152" i="8"/>
  <c r="DX149" i="8"/>
  <c r="DX151" i="8"/>
  <c r="DX147" i="8"/>
  <c r="DX134" i="8"/>
  <c r="DX130" i="8"/>
  <c r="DX126" i="8"/>
  <c r="DX143" i="8"/>
  <c r="DX139" i="8"/>
  <c r="DX131" i="8"/>
  <c r="DX127" i="8"/>
  <c r="DX144" i="8"/>
  <c r="DX140" i="8"/>
  <c r="DX136" i="8"/>
  <c r="DX132" i="8"/>
  <c r="DX128" i="8"/>
  <c r="DX137" i="8"/>
  <c r="DX133" i="8"/>
  <c r="DX129" i="8"/>
  <c r="DX117" i="8"/>
  <c r="DX113" i="8"/>
  <c r="DX118" i="8"/>
  <c r="DX114" i="8"/>
  <c r="DX119" i="8"/>
  <c r="DX115" i="8"/>
  <c r="DX111" i="8"/>
  <c r="DX124" i="8"/>
  <c r="DX120" i="8"/>
  <c r="DX100" i="8"/>
  <c r="DX96" i="8"/>
  <c r="DX92" i="8"/>
  <c r="DX88" i="8"/>
  <c r="DX97" i="8"/>
  <c r="DX93" i="8"/>
  <c r="DX89" i="8"/>
  <c r="DX85" i="8"/>
  <c r="DX98" i="8"/>
  <c r="DX94" i="8"/>
  <c r="DX86" i="8"/>
  <c r="DX99" i="8"/>
  <c r="DX95" i="8"/>
  <c r="DX91" i="8"/>
  <c r="DX87" i="8"/>
  <c r="DX81" i="8"/>
  <c r="DX73" i="8"/>
  <c r="DX78" i="8"/>
  <c r="DX74" i="8"/>
  <c r="DX83" i="8"/>
  <c r="DX79" i="8"/>
  <c r="DX75" i="8"/>
  <c r="DX80" i="8"/>
  <c r="DX76" i="8"/>
  <c r="DX6" i="8"/>
  <c r="DX51" i="8"/>
  <c r="DX7" i="8"/>
  <c r="EB152" i="8"/>
  <c r="EB149" i="8"/>
  <c r="EB151" i="8"/>
  <c r="EB147" i="8"/>
  <c r="EB134" i="8"/>
  <c r="EB130" i="8"/>
  <c r="EB126" i="8"/>
  <c r="EB143" i="8"/>
  <c r="EB139" i="8"/>
  <c r="EB131" i="8"/>
  <c r="EB127" i="8"/>
  <c r="EB144" i="8"/>
  <c r="EB140" i="8"/>
  <c r="EB136" i="8"/>
  <c r="EB132" i="8"/>
  <c r="EB128" i="8"/>
  <c r="EB137" i="8"/>
  <c r="EB133" i="8"/>
  <c r="EB129" i="8"/>
  <c r="EB109" i="8"/>
  <c r="EB105" i="8"/>
  <c r="EB110" i="8"/>
  <c r="EB106" i="8"/>
  <c r="EB107" i="8"/>
  <c r="EB124" i="8"/>
  <c r="EB108" i="8"/>
  <c r="EB104" i="8"/>
  <c r="EB100" i="8"/>
  <c r="EB96" i="8"/>
  <c r="EB92" i="8"/>
  <c r="EB88" i="8"/>
  <c r="EB97" i="8"/>
  <c r="EB93" i="8"/>
  <c r="EB89" i="8"/>
  <c r="EB85" i="8"/>
  <c r="EB98" i="8"/>
  <c r="EB94" i="8"/>
  <c r="EB86" i="8"/>
  <c r="EB99" i="8"/>
  <c r="EB95" i="8"/>
  <c r="EB91" i="8"/>
  <c r="EB87" i="8"/>
  <c r="EB81" i="8"/>
  <c r="EB73" i="8"/>
  <c r="EB78" i="8"/>
  <c r="EB74" i="8"/>
  <c r="EB83" i="8"/>
  <c r="EB79" i="8"/>
  <c r="EB75" i="8"/>
  <c r="EB80" i="8"/>
  <c r="EB76" i="8"/>
  <c r="EB6" i="8"/>
  <c r="EB51" i="8"/>
  <c r="EB7" i="8"/>
  <c r="EF152" i="8"/>
  <c r="EF149" i="8"/>
  <c r="EF151" i="8"/>
  <c r="EF147" i="8"/>
  <c r="EF134" i="8"/>
  <c r="EF130" i="8"/>
  <c r="EF126" i="8"/>
  <c r="EF143" i="8"/>
  <c r="EF139" i="8"/>
  <c r="EF131" i="8"/>
  <c r="EF127" i="8"/>
  <c r="EF144" i="8"/>
  <c r="EF140" i="8"/>
  <c r="EF136" i="8"/>
  <c r="EF132" i="8"/>
  <c r="EF128" i="8"/>
  <c r="EF137" i="8"/>
  <c r="EF133" i="8"/>
  <c r="EF129" i="8"/>
  <c r="EF109" i="8"/>
  <c r="EF105" i="8"/>
  <c r="EF110" i="8"/>
  <c r="EF106" i="8"/>
  <c r="EF107" i="8"/>
  <c r="EF124" i="8"/>
  <c r="EF108" i="8"/>
  <c r="EF104" i="8"/>
  <c r="EF100" i="8"/>
  <c r="EF96" i="8"/>
  <c r="EF92" i="8"/>
  <c r="EF88" i="8"/>
  <c r="EF97" i="8"/>
  <c r="EF93" i="8"/>
  <c r="EF89" i="8"/>
  <c r="EF85" i="8"/>
  <c r="EF98" i="8"/>
  <c r="EF94" i="8"/>
  <c r="EF86" i="8"/>
  <c r="EF99" i="8"/>
  <c r="EF95" i="8"/>
  <c r="EF91" i="8"/>
  <c r="EF87" i="8"/>
  <c r="EF81" i="8"/>
  <c r="EF73" i="8"/>
  <c r="EF78" i="8"/>
  <c r="EF74" i="8"/>
  <c r="EF83" i="8"/>
  <c r="EF79" i="8"/>
  <c r="EF75" i="8"/>
  <c r="EF80" i="8"/>
  <c r="EF76" i="8"/>
  <c r="EF6" i="8"/>
  <c r="EF51" i="8"/>
  <c r="EF7" i="8"/>
  <c r="EJ152" i="8"/>
  <c r="EJ149" i="8"/>
  <c r="EJ151" i="8"/>
  <c r="EJ147" i="8"/>
  <c r="EJ134" i="8"/>
  <c r="EJ130" i="8"/>
  <c r="EJ126" i="8"/>
  <c r="EJ143" i="8"/>
  <c r="EJ139" i="8"/>
  <c r="EJ131" i="8"/>
  <c r="EJ127" i="8"/>
  <c r="EJ144" i="8"/>
  <c r="EJ140" i="8"/>
  <c r="EJ136" i="8"/>
  <c r="EJ132" i="8"/>
  <c r="EJ128" i="8"/>
  <c r="EJ137" i="8"/>
  <c r="EJ133" i="8"/>
  <c r="EJ129" i="8"/>
  <c r="EJ109" i="8"/>
  <c r="EJ105" i="8"/>
  <c r="EJ110" i="8"/>
  <c r="EJ106" i="8"/>
  <c r="EJ107" i="8"/>
  <c r="EJ124" i="8"/>
  <c r="EJ108" i="8"/>
  <c r="EJ104" i="8"/>
  <c r="EJ100" i="8"/>
  <c r="EJ96" i="8"/>
  <c r="EJ92" i="8"/>
  <c r="EJ88" i="8"/>
  <c r="EJ97" i="8"/>
  <c r="EJ93" i="8"/>
  <c r="EJ89" i="8"/>
  <c r="EJ85" i="8"/>
  <c r="EJ98" i="8"/>
  <c r="EJ94" i="8"/>
  <c r="EJ86" i="8"/>
  <c r="EJ99" i="8"/>
  <c r="EJ95" i="8"/>
  <c r="EJ91" i="8"/>
  <c r="EJ87" i="8"/>
  <c r="EJ81" i="8"/>
  <c r="EJ73" i="8"/>
  <c r="EJ78" i="8"/>
  <c r="EJ74" i="8"/>
  <c r="EJ83" i="8"/>
  <c r="EJ79" i="8"/>
  <c r="EJ75" i="8"/>
  <c r="EJ80" i="8"/>
  <c r="EJ76" i="8"/>
  <c r="EJ10" i="8"/>
  <c r="EJ6" i="8"/>
  <c r="EJ51" i="8"/>
  <c r="EJ7" i="8"/>
  <c r="EN152" i="8"/>
  <c r="EN149" i="8"/>
  <c r="EN151" i="8"/>
  <c r="EN147" i="8"/>
  <c r="EN134" i="8"/>
  <c r="EN130" i="8"/>
  <c r="EN126" i="8"/>
  <c r="EN143" i="8"/>
  <c r="EN139" i="8"/>
  <c r="EN131" i="8"/>
  <c r="EN127" i="8"/>
  <c r="EN144" i="8"/>
  <c r="EN140" i="8"/>
  <c r="EN136" i="8"/>
  <c r="EN132" i="8"/>
  <c r="EN128" i="8"/>
  <c r="EN137" i="8"/>
  <c r="EN133" i="8"/>
  <c r="EN129" i="8"/>
  <c r="EN109" i="8"/>
  <c r="EN105" i="8"/>
  <c r="EN110" i="8"/>
  <c r="EN106" i="8"/>
  <c r="EN107" i="8"/>
  <c r="EN124" i="8"/>
  <c r="EN108" i="8"/>
  <c r="EN104" i="8"/>
  <c r="EN100" i="8"/>
  <c r="EN96" i="8"/>
  <c r="EN92" i="8"/>
  <c r="EN88" i="8"/>
  <c r="EN97" i="8"/>
  <c r="EN93" i="8"/>
  <c r="EN89" i="8"/>
  <c r="EN85" i="8"/>
  <c r="EN98" i="8"/>
  <c r="EN94" i="8"/>
  <c r="EN86" i="8"/>
  <c r="EN99" i="8"/>
  <c r="EN95" i="8"/>
  <c r="EN91" i="8"/>
  <c r="EN87" i="8"/>
  <c r="EN81" i="8"/>
  <c r="EN73" i="8"/>
  <c r="EN78" i="8"/>
  <c r="EN74" i="8"/>
  <c r="EN83" i="8"/>
  <c r="EN79" i="8"/>
  <c r="EN75" i="8"/>
  <c r="EN80" i="8"/>
  <c r="EN76" i="8"/>
  <c r="EN10" i="8"/>
  <c r="EN51" i="8"/>
  <c r="ER152" i="8"/>
  <c r="ER149" i="8"/>
  <c r="ER151" i="8"/>
  <c r="ER147" i="8"/>
  <c r="ER134" i="8"/>
  <c r="ER130" i="8"/>
  <c r="ER126" i="8"/>
  <c r="ER143" i="8"/>
  <c r="ER139" i="8"/>
  <c r="ER131" i="8"/>
  <c r="ER127" i="8"/>
  <c r="ER144" i="8"/>
  <c r="ER140" i="8"/>
  <c r="ER136" i="8"/>
  <c r="ER132" i="8"/>
  <c r="ER128" i="8"/>
  <c r="ER137" i="8"/>
  <c r="ER133" i="8"/>
  <c r="ER129" i="8"/>
  <c r="ER109" i="8"/>
  <c r="ER105" i="8"/>
  <c r="ER110" i="8"/>
  <c r="ER106" i="8"/>
  <c r="ER107" i="8"/>
  <c r="ER124" i="8"/>
  <c r="ER108" i="8"/>
  <c r="ER104" i="8"/>
  <c r="ER100" i="8"/>
  <c r="ER96" i="8"/>
  <c r="ER92" i="8"/>
  <c r="ER88" i="8"/>
  <c r="ER97" i="8"/>
  <c r="ER93" i="8"/>
  <c r="ER89" i="8"/>
  <c r="ER85" i="8"/>
  <c r="ER98" i="8"/>
  <c r="ER94" i="8"/>
  <c r="ER86" i="8"/>
  <c r="ER99" i="8"/>
  <c r="ER95" i="8"/>
  <c r="ER91" i="8"/>
  <c r="ER87" i="8"/>
  <c r="ER81" i="8"/>
  <c r="ER73" i="8"/>
  <c r="ER78" i="8"/>
  <c r="ER74" i="8"/>
  <c r="ER83" i="8"/>
  <c r="ER79" i="8"/>
  <c r="ER75" i="8"/>
  <c r="ER80" i="8"/>
  <c r="ER76" i="8"/>
  <c r="ER51" i="8"/>
  <c r="EV152" i="8"/>
  <c r="EV149" i="8"/>
  <c r="EV151" i="8"/>
  <c r="EV147" i="8"/>
  <c r="EV134" i="8"/>
  <c r="EV130" i="8"/>
  <c r="EV126" i="8"/>
  <c r="EV143" i="8"/>
  <c r="EV139" i="8"/>
  <c r="EV131" i="8"/>
  <c r="EV127" i="8"/>
  <c r="EV144" i="8"/>
  <c r="EV140" i="8"/>
  <c r="EV136" i="8"/>
  <c r="EV132" i="8"/>
  <c r="EV128" i="8"/>
  <c r="EV137" i="8"/>
  <c r="EV133" i="8"/>
  <c r="EV129" i="8"/>
  <c r="EV124" i="8"/>
  <c r="EV100" i="8"/>
  <c r="EV96" i="8"/>
  <c r="EV92" i="8"/>
  <c r="EV88" i="8"/>
  <c r="EV97" i="8"/>
  <c r="EV93" i="8"/>
  <c r="EV89" i="8"/>
  <c r="EV85" i="8"/>
  <c r="EV98" i="8"/>
  <c r="EV94" i="8"/>
  <c r="EV86" i="8"/>
  <c r="EV99" i="8"/>
  <c r="EV95" i="8"/>
  <c r="EV91" i="8"/>
  <c r="EV87" i="8"/>
  <c r="EV81" i="8"/>
  <c r="EV83" i="8"/>
  <c r="EV10" i="8"/>
  <c r="EV6" i="8"/>
  <c r="EV51" i="8"/>
  <c r="EV7" i="8"/>
  <c r="EZ226" i="8"/>
  <c r="EZ223" i="8"/>
  <c r="EZ222" i="8"/>
  <c r="EZ218" i="8"/>
  <c r="EZ219" i="8"/>
  <c r="EZ224" i="8"/>
  <c r="EZ220" i="8"/>
  <c r="EZ213" i="8"/>
  <c r="EZ214" i="8"/>
  <c r="EZ215" i="8"/>
  <c r="EZ211" i="8"/>
  <c r="EZ212" i="8"/>
  <c r="EZ209" i="8"/>
  <c r="EZ210" i="8"/>
  <c r="EZ207" i="8"/>
  <c r="EZ208" i="8"/>
  <c r="EZ152" i="8"/>
  <c r="EZ149" i="8"/>
  <c r="EZ151" i="8"/>
  <c r="EZ147" i="8"/>
  <c r="EZ134" i="8"/>
  <c r="EZ130" i="8"/>
  <c r="EZ126" i="8"/>
  <c r="EZ143" i="8"/>
  <c r="EZ139" i="8"/>
  <c r="EZ131" i="8"/>
  <c r="EZ127" i="8"/>
  <c r="EZ144" i="8"/>
  <c r="EZ140" i="8"/>
  <c r="EZ136" i="8"/>
  <c r="EZ132" i="8"/>
  <c r="EZ128" i="8"/>
  <c r="EZ137" i="8"/>
  <c r="EZ133" i="8"/>
  <c r="EZ129" i="8"/>
  <c r="EZ109" i="8"/>
  <c r="EZ105" i="8"/>
  <c r="EZ110" i="8"/>
  <c r="EZ106" i="8"/>
  <c r="EZ107" i="8"/>
  <c r="EZ124" i="8"/>
  <c r="EZ108" i="8"/>
  <c r="EZ104" i="8"/>
  <c r="EZ100" i="8"/>
  <c r="EZ96" i="8"/>
  <c r="EZ92" i="8"/>
  <c r="EZ88" i="8"/>
  <c r="EZ97" i="8"/>
  <c r="EZ93" i="8"/>
  <c r="EZ89" i="8"/>
  <c r="EZ85" i="8"/>
  <c r="EZ98" i="8"/>
  <c r="EZ94" i="8"/>
  <c r="EZ86" i="8"/>
  <c r="EZ99" i="8"/>
  <c r="EZ95" i="8"/>
  <c r="EZ91" i="8"/>
  <c r="EZ87" i="8"/>
  <c r="EZ81" i="8"/>
  <c r="EZ73" i="8"/>
  <c r="EZ78" i="8"/>
  <c r="EZ74" i="8"/>
  <c r="EZ83" i="8"/>
  <c r="EZ79" i="8"/>
  <c r="EZ75" i="8"/>
  <c r="EZ80" i="8"/>
  <c r="EZ76" i="8"/>
  <c r="EZ6" i="8"/>
  <c r="EZ51" i="8"/>
  <c r="EZ7" i="8"/>
  <c r="FD226" i="8"/>
  <c r="FD222" i="8"/>
  <c r="FD218" i="8"/>
  <c r="FD214" i="8"/>
  <c r="FD210" i="8"/>
  <c r="FD134" i="8"/>
  <c r="FD130" i="8"/>
  <c r="FD126" i="8"/>
  <c r="FD110" i="8"/>
  <c r="FD213" i="8"/>
  <c r="FD209" i="8"/>
  <c r="FD149" i="8"/>
  <c r="FD137" i="8"/>
  <c r="FD133" i="8"/>
  <c r="FD129" i="8"/>
  <c r="FD224" i="8"/>
  <c r="FD220" i="8"/>
  <c r="FD212" i="8"/>
  <c r="FD208" i="8"/>
  <c r="FD152" i="8"/>
  <c r="FD144" i="8"/>
  <c r="FD140" i="8"/>
  <c r="FD136" i="8"/>
  <c r="FD132" i="8"/>
  <c r="FD128" i="8"/>
  <c r="FD124" i="8"/>
  <c r="FD223" i="8"/>
  <c r="FD219" i="8"/>
  <c r="FD215" i="8"/>
  <c r="FD211" i="8"/>
  <c r="FD207" i="8"/>
  <c r="FD151" i="8"/>
  <c r="FD147" i="8"/>
  <c r="FD143" i="8"/>
  <c r="FD139" i="8"/>
  <c r="FD131" i="8"/>
  <c r="FD127" i="8"/>
  <c r="FD106" i="8"/>
  <c r="FD98" i="8"/>
  <c r="FD94" i="8"/>
  <c r="FD86" i="8"/>
  <c r="FD78" i="8"/>
  <c r="FD74" i="8"/>
  <c r="FD6" i="8"/>
  <c r="FD2" i="8"/>
  <c r="FD105" i="8"/>
  <c r="FD97" i="8"/>
  <c r="FD93" i="8"/>
  <c r="FD89" i="8"/>
  <c r="FD85" i="8"/>
  <c r="FD81" i="8"/>
  <c r="FD73" i="8"/>
  <c r="FD9" i="8"/>
  <c r="FD5" i="8"/>
  <c r="FD109" i="8"/>
  <c r="FD108" i="8"/>
  <c r="FD104" i="8"/>
  <c r="FD100" i="8"/>
  <c r="FD96" i="8"/>
  <c r="FD92" i="8"/>
  <c r="FD88" i="8"/>
  <c r="FD80" i="8"/>
  <c r="FD76" i="8"/>
  <c r="FD8" i="8"/>
  <c r="FD107" i="8"/>
  <c r="FD99" i="8"/>
  <c r="FD95" i="8"/>
  <c r="FD91" i="8"/>
  <c r="FD87" i="8"/>
  <c r="FD83" i="8"/>
  <c r="FD79" i="8"/>
  <c r="FD75" i="8"/>
  <c r="FD51" i="8"/>
  <c r="FD7" i="8"/>
  <c r="FD3" i="8"/>
  <c r="FH226" i="8"/>
  <c r="FH222" i="8"/>
  <c r="FH218" i="8"/>
  <c r="FH214" i="8"/>
  <c r="FH210" i="8"/>
  <c r="FH134" i="8"/>
  <c r="FH130" i="8"/>
  <c r="FH126" i="8"/>
  <c r="FH110" i="8"/>
  <c r="FH213" i="8"/>
  <c r="FH209" i="8"/>
  <c r="FH149" i="8"/>
  <c r="FH137" i="8"/>
  <c r="FH133" i="8"/>
  <c r="FH129" i="8"/>
  <c r="FH224" i="8"/>
  <c r="FH220" i="8"/>
  <c r="FH212" i="8"/>
  <c r="FH208" i="8"/>
  <c r="FH152" i="8"/>
  <c r="FH144" i="8"/>
  <c r="FH140" i="8"/>
  <c r="FH136" i="8"/>
  <c r="FH132" i="8"/>
  <c r="FH128" i="8"/>
  <c r="FH124" i="8"/>
  <c r="FH223" i="8"/>
  <c r="FH219" i="8"/>
  <c r="FH215" i="8"/>
  <c r="FH211" i="8"/>
  <c r="FH207" i="8"/>
  <c r="FH151" i="8"/>
  <c r="FH147" i="8"/>
  <c r="FH143" i="8"/>
  <c r="FH139" i="8"/>
  <c r="FH131" i="8"/>
  <c r="FH127" i="8"/>
  <c r="FH106" i="8"/>
  <c r="FH98" i="8"/>
  <c r="FH94" i="8"/>
  <c r="FH86" i="8"/>
  <c r="FH78" i="8"/>
  <c r="FH74" i="8"/>
  <c r="FH10" i="8"/>
  <c r="FH6" i="8"/>
  <c r="FH2" i="8"/>
  <c r="FH105" i="8"/>
  <c r="FH97" i="8"/>
  <c r="FH93" i="8"/>
  <c r="FH89" i="8"/>
  <c r="FH85" i="8"/>
  <c r="FH81" i="8"/>
  <c r="FH73" i="8"/>
  <c r="FH9" i="8"/>
  <c r="FH5" i="8"/>
  <c r="FH109" i="8"/>
  <c r="FH108" i="8"/>
  <c r="FH104" i="8"/>
  <c r="FH100" i="8"/>
  <c r="FH96" i="8"/>
  <c r="FH92" i="8"/>
  <c r="FH88" i="8"/>
  <c r="FH80" i="8"/>
  <c r="FH76" i="8"/>
  <c r="FH12" i="8"/>
  <c r="FH8" i="8"/>
  <c r="FH107" i="8"/>
  <c r="FH99" i="8"/>
  <c r="FH95" i="8"/>
  <c r="FH91" i="8"/>
  <c r="FH87" i="8"/>
  <c r="FH83" i="8"/>
  <c r="FH79" i="8"/>
  <c r="FH75" i="8"/>
  <c r="FH51" i="8"/>
  <c r="FH7" i="8"/>
  <c r="FH3" i="8"/>
  <c r="FL226" i="8"/>
  <c r="FL222" i="8"/>
  <c r="FL218" i="8"/>
  <c r="FL214" i="8"/>
  <c r="FL210" i="8"/>
  <c r="FL134" i="8"/>
  <c r="FL130" i="8"/>
  <c r="FL126" i="8"/>
  <c r="FL110" i="8"/>
  <c r="FL213" i="8"/>
  <c r="FL209" i="8"/>
  <c r="FL149" i="8"/>
  <c r="FL137" i="8"/>
  <c r="FL133" i="8"/>
  <c r="FL129" i="8"/>
  <c r="FL109" i="8"/>
  <c r="FL224" i="8"/>
  <c r="FL220" i="8"/>
  <c r="FL212" i="8"/>
  <c r="FL208" i="8"/>
  <c r="FL152" i="8"/>
  <c r="FL144" i="8"/>
  <c r="FL140" i="8"/>
  <c r="FL136" i="8"/>
  <c r="FL132" i="8"/>
  <c r="FL128" i="8"/>
  <c r="FL124" i="8"/>
  <c r="FL108" i="8"/>
  <c r="FL223" i="8"/>
  <c r="FL219" i="8"/>
  <c r="FL215" i="8"/>
  <c r="FL211" i="8"/>
  <c r="FL207" i="8"/>
  <c r="FL151" i="8"/>
  <c r="FL147" i="8"/>
  <c r="FL143" i="8"/>
  <c r="FL139" i="8"/>
  <c r="FL131" i="8"/>
  <c r="FL127" i="8"/>
  <c r="FL106" i="8"/>
  <c r="FL98" i="8"/>
  <c r="FL94" i="8"/>
  <c r="FL86" i="8"/>
  <c r="FL78" i="8"/>
  <c r="FL74" i="8"/>
  <c r="FL10" i="8"/>
  <c r="FL6" i="8"/>
  <c r="FL2" i="8"/>
  <c r="FL105" i="8"/>
  <c r="FL97" i="8"/>
  <c r="FL93" i="8"/>
  <c r="FL89" i="8"/>
  <c r="FL85" i="8"/>
  <c r="FL81" i="8"/>
  <c r="FL73" i="8"/>
  <c r="FL9" i="8"/>
  <c r="FL5" i="8"/>
  <c r="FL104" i="8"/>
  <c r="FL100" i="8"/>
  <c r="FL96" i="8"/>
  <c r="FL92" i="8"/>
  <c r="FL88" i="8"/>
  <c r="FL80" i="8"/>
  <c r="FL76" i="8"/>
  <c r="FL12" i="8"/>
  <c r="FL8" i="8"/>
  <c r="FL107" i="8"/>
  <c r="FL99" i="8"/>
  <c r="FL95" i="8"/>
  <c r="FL91" i="8"/>
  <c r="FL87" i="8"/>
  <c r="FL83" i="8"/>
  <c r="FL79" i="8"/>
  <c r="FL75" i="8"/>
  <c r="FL51" i="8"/>
  <c r="FL7" i="8"/>
  <c r="FL3" i="8"/>
  <c r="G2" i="8"/>
  <c r="K2" i="8"/>
  <c r="O2" i="8"/>
  <c r="S2" i="8"/>
  <c r="W2" i="8"/>
  <c r="AE2" i="8"/>
  <c r="AI2" i="8"/>
  <c r="AM2" i="8"/>
  <c r="AQ2" i="8"/>
  <c r="AU2" i="8"/>
  <c r="BO2" i="8"/>
  <c r="BS2" i="8"/>
  <c r="BW2" i="8"/>
  <c r="CA2" i="8"/>
  <c r="CI2" i="8"/>
  <c r="CQ2" i="8"/>
  <c r="CU2" i="8"/>
  <c r="CY2" i="8"/>
  <c r="DC2" i="8"/>
  <c r="DG2" i="8"/>
  <c r="DK2" i="8"/>
  <c r="DO2" i="8"/>
  <c r="DS2" i="8"/>
  <c r="DW2" i="8"/>
  <c r="EA2" i="8"/>
  <c r="EE2" i="8"/>
  <c r="EM2" i="8"/>
  <c r="EQ2" i="8"/>
  <c r="EU2" i="8"/>
  <c r="EY2" i="8"/>
  <c r="FC2" i="8"/>
  <c r="H3" i="8"/>
  <c r="P3" i="8"/>
  <c r="T3" i="8"/>
  <c r="X3" i="8"/>
  <c r="AF3" i="8"/>
  <c r="AJ3" i="8"/>
  <c r="AN3" i="8"/>
  <c r="AR3" i="8"/>
  <c r="AV3" i="8"/>
  <c r="BP3" i="8"/>
  <c r="BT3" i="8"/>
  <c r="BX3" i="8"/>
  <c r="CB3" i="8"/>
  <c r="CF3" i="8"/>
  <c r="CJ3" i="8"/>
  <c r="CN3" i="8"/>
  <c r="CR3" i="8"/>
  <c r="CV3" i="8"/>
  <c r="CZ3" i="8"/>
  <c r="DD3" i="8"/>
  <c r="DL3" i="8"/>
  <c r="DP3" i="8"/>
  <c r="DT3" i="8"/>
  <c r="DX3" i="8"/>
  <c r="EB3" i="8"/>
  <c r="EF3" i="8"/>
  <c r="EJ3" i="8"/>
  <c r="EV3" i="8"/>
  <c r="EZ3" i="8"/>
  <c r="E4" i="8"/>
  <c r="I4" i="8"/>
  <c r="M4" i="8"/>
  <c r="U4" i="8"/>
  <c r="AC4" i="8"/>
  <c r="AG4" i="8"/>
  <c r="AK4" i="8"/>
  <c r="AO4" i="8"/>
  <c r="AS4" i="8"/>
  <c r="AW4" i="8"/>
  <c r="BQ4" i="8"/>
  <c r="BU4" i="8"/>
  <c r="BY4" i="8"/>
  <c r="CC4" i="8"/>
  <c r="CK4" i="8"/>
  <c r="CS4" i="8"/>
  <c r="CW4" i="8"/>
  <c r="DA4" i="8"/>
  <c r="DE4" i="8"/>
  <c r="F5" i="8"/>
  <c r="J5" i="8"/>
  <c r="N5" i="8"/>
  <c r="R5" i="8"/>
  <c r="V5" i="8"/>
  <c r="Z5" i="8"/>
  <c r="AD5" i="8"/>
  <c r="AH5" i="8"/>
  <c r="AL5" i="8"/>
  <c r="AR5" i="8"/>
  <c r="AW5" i="8"/>
  <c r="BR5" i="8"/>
  <c r="BY5" i="8"/>
  <c r="CF5" i="8"/>
  <c r="CK5" i="8"/>
  <c r="CR5" i="8"/>
  <c r="CZ5" i="8"/>
  <c r="DX5" i="8"/>
  <c r="EF5" i="8"/>
  <c r="EK5" i="8"/>
  <c r="F6" i="8"/>
  <c r="M6" i="8"/>
  <c r="U6" i="8"/>
  <c r="AG6" i="8"/>
  <c r="AO6" i="8"/>
  <c r="AW6" i="8"/>
  <c r="BU6" i="8"/>
  <c r="CC6" i="8"/>
  <c r="CW6" i="8"/>
  <c r="DE6" i="8"/>
  <c r="DZ6" i="8"/>
  <c r="EH6" i="8"/>
  <c r="J7" i="8"/>
  <c r="O7" i="8"/>
  <c r="W7" i="8"/>
  <c r="AD7" i="8"/>
  <c r="AL7" i="8"/>
  <c r="AT7" i="8"/>
  <c r="BR7" i="8"/>
  <c r="BZ7" i="8"/>
  <c r="CU7" i="8"/>
  <c r="DC7" i="8"/>
  <c r="DO7" i="8"/>
  <c r="EE7" i="8"/>
  <c r="EM7" i="8"/>
  <c r="G8" i="8"/>
  <c r="O8" i="8"/>
  <c r="W8" i="8"/>
  <c r="AE8" i="8"/>
  <c r="AM8" i="8"/>
  <c r="AU8" i="8"/>
  <c r="BS8" i="8"/>
  <c r="CA8" i="8"/>
  <c r="CN8" i="8"/>
  <c r="CU8" i="8"/>
  <c r="DC8" i="8"/>
  <c r="DS8" i="8"/>
  <c r="DX8" i="8"/>
  <c r="EF8" i="8"/>
  <c r="EM8" i="8"/>
  <c r="EY8" i="8"/>
  <c r="H9" i="8"/>
  <c r="P9" i="8"/>
  <c r="X9" i="8"/>
  <c r="AC9" i="8"/>
  <c r="AK9" i="8"/>
  <c r="AS9" i="8"/>
  <c r="BQ9" i="8"/>
  <c r="BY9" i="8"/>
  <c r="CF9" i="8"/>
  <c r="CR9" i="8"/>
  <c r="CZ9" i="8"/>
  <c r="DX9" i="8"/>
  <c r="EF9" i="8"/>
  <c r="F10" i="8"/>
  <c r="U10" i="8"/>
  <c r="AC10" i="8"/>
  <c r="AK10" i="8"/>
  <c r="AS10" i="8"/>
  <c r="BA10" i="8"/>
  <c r="BF10" i="8"/>
  <c r="BU10" i="8"/>
  <c r="CC10" i="8"/>
  <c r="CS10" i="8"/>
  <c r="DA10" i="8"/>
  <c r="EH10" i="8"/>
  <c r="F11" i="8"/>
  <c r="S11" i="8"/>
  <c r="AA11" i="8"/>
  <c r="AI11" i="8"/>
  <c r="AQ11" i="8"/>
  <c r="AY11" i="8"/>
  <c r="BF11" i="8"/>
  <c r="BV11" i="8"/>
  <c r="CP11" i="8"/>
  <c r="CX11" i="8"/>
  <c r="DF11" i="8"/>
  <c r="L12" i="8"/>
  <c r="S12" i="8"/>
  <c r="AF12" i="8"/>
  <c r="AN12" i="8"/>
  <c r="AV12" i="8"/>
  <c r="BL12" i="8"/>
  <c r="BS12" i="8"/>
  <c r="CR12" i="8"/>
  <c r="CY12" i="8"/>
  <c r="DG12" i="8"/>
  <c r="EJ12" i="8"/>
  <c r="P13" i="8"/>
  <c r="X13" i="8"/>
  <c r="AC13" i="8"/>
  <c r="AK13" i="8"/>
  <c r="BA13" i="8"/>
  <c r="BI13" i="8"/>
  <c r="BU13" i="8"/>
  <c r="CR13" i="8"/>
  <c r="CW13" i="8"/>
  <c r="E14" i="8"/>
  <c r="R14" i="8"/>
  <c r="AH14" i="8"/>
  <c r="AP14" i="8"/>
  <c r="BE14" i="8"/>
  <c r="BM14" i="8"/>
  <c r="BR14" i="8"/>
  <c r="CL14" i="8"/>
  <c r="CP14" i="8"/>
  <c r="CX14" i="8"/>
  <c r="DF14" i="8"/>
  <c r="F15" i="8"/>
  <c r="S15" i="8"/>
  <c r="AA15" i="8"/>
  <c r="AI15" i="8"/>
  <c r="AQ15" i="8"/>
  <c r="AY15" i="8"/>
  <c r="BF15" i="8"/>
  <c r="BV15" i="8"/>
  <c r="CP15" i="8"/>
  <c r="CX15" i="8"/>
  <c r="DF15" i="8"/>
  <c r="L16" i="8"/>
  <c r="S16" i="8"/>
  <c r="AF16" i="8"/>
  <c r="AN16" i="8"/>
  <c r="AV16" i="8"/>
  <c r="BL16" i="8"/>
  <c r="BS16" i="8"/>
  <c r="CR16" i="8"/>
  <c r="CY16" i="8"/>
  <c r="DG16" i="8"/>
  <c r="L17" i="8"/>
  <c r="T17" i="8"/>
  <c r="AO17" i="8"/>
  <c r="AW17" i="8"/>
  <c r="BM17" i="8"/>
  <c r="CC17" i="8"/>
  <c r="DA17" i="8"/>
  <c r="M18" i="8"/>
  <c r="AK18" i="8"/>
  <c r="BI18" i="8"/>
  <c r="CD18" i="8"/>
  <c r="N19" i="8"/>
  <c r="V19" i="8"/>
  <c r="AA19" i="8"/>
  <c r="AI19" i="8"/>
  <c r="AQ19" i="8"/>
  <c r="BC19" i="8"/>
  <c r="BK19" i="8"/>
  <c r="CH19" i="8"/>
  <c r="CP19" i="8"/>
  <c r="CX19" i="8"/>
  <c r="DK19" i="8"/>
  <c r="K20" i="8"/>
  <c r="S20" i="8"/>
  <c r="AA20" i="8"/>
  <c r="AQ20" i="8"/>
  <c r="BG20" i="8"/>
  <c r="CU20" i="8"/>
  <c r="DG20" i="8"/>
  <c r="P21" i="8"/>
  <c r="AN21" i="8"/>
  <c r="AV21" i="8"/>
  <c r="BD21" i="8"/>
  <c r="CF21" i="8"/>
  <c r="CN21" i="8"/>
  <c r="CZ21" i="8"/>
  <c r="DL21" i="8"/>
  <c r="AK22" i="8"/>
  <c r="BI22" i="8"/>
  <c r="BU22" i="8"/>
  <c r="R23" i="8"/>
  <c r="AD23" i="8"/>
  <c r="BJ23" i="8"/>
  <c r="CH23" i="8"/>
  <c r="K24" i="8"/>
  <c r="W24" i="8"/>
  <c r="AE24" i="8"/>
  <c r="BK24" i="8"/>
  <c r="BS24" i="8"/>
  <c r="CA24" i="8"/>
  <c r="CY24" i="8"/>
  <c r="H25" i="8"/>
  <c r="X25" i="8"/>
  <c r="AF25" i="8"/>
  <c r="BL25" i="8"/>
  <c r="BT25" i="8"/>
  <c r="R27" i="8"/>
  <c r="AD27" i="8"/>
  <c r="BJ27" i="8"/>
  <c r="CH27" i="8"/>
  <c r="O28" i="8"/>
  <c r="AM28" i="8"/>
  <c r="BC28" i="8"/>
  <c r="CI28" i="8"/>
  <c r="AJ29" i="8"/>
  <c r="BP29" i="8"/>
  <c r="CB29" i="8"/>
  <c r="CV29" i="8"/>
  <c r="N31" i="8"/>
  <c r="AP31" i="8"/>
  <c r="BF31" i="8"/>
  <c r="CD31" i="8"/>
  <c r="CP31" i="8"/>
  <c r="AI32" i="8"/>
  <c r="BO32" i="8"/>
  <c r="CE32" i="8"/>
  <c r="CQ32" i="8"/>
  <c r="DC32" i="8"/>
  <c r="DK32" i="8"/>
  <c r="I226" i="8"/>
  <c r="I224" i="8"/>
  <c r="I222" i="8"/>
  <c r="I218" i="8"/>
  <c r="I225" i="8"/>
  <c r="I223" i="8"/>
  <c r="I219" i="8"/>
  <c r="I220" i="8"/>
  <c r="I221" i="8"/>
  <c r="I214" i="8"/>
  <c r="I215" i="8"/>
  <c r="I211" i="8"/>
  <c r="I216" i="8"/>
  <c r="I212" i="8"/>
  <c r="I217" i="8"/>
  <c r="I213" i="8"/>
  <c r="I210" i="8"/>
  <c r="I206" i="8"/>
  <c r="I207" i="8"/>
  <c r="I208" i="8"/>
  <c r="I209" i="8"/>
  <c r="I205" i="8"/>
  <c r="I201" i="8"/>
  <c r="I202" i="8"/>
  <c r="I198" i="8"/>
  <c r="I203" i="8"/>
  <c r="I199" i="8"/>
  <c r="I204" i="8"/>
  <c r="I200" i="8"/>
  <c r="I195" i="8"/>
  <c r="I191" i="8"/>
  <c r="I187" i="8"/>
  <c r="I196" i="8"/>
  <c r="I192" i="8"/>
  <c r="I188" i="8"/>
  <c r="I184" i="8"/>
  <c r="I197" i="8"/>
  <c r="I193" i="8"/>
  <c r="I189" i="8"/>
  <c r="I185" i="8"/>
  <c r="I194" i="8"/>
  <c r="I190" i="8"/>
  <c r="I186" i="8"/>
  <c r="I180" i="8"/>
  <c r="I176" i="8"/>
  <c r="I172" i="8"/>
  <c r="I181" i="8"/>
  <c r="I177" i="8"/>
  <c r="I173" i="8"/>
  <c r="I182" i="8"/>
  <c r="I178" i="8"/>
  <c r="I174" i="8"/>
  <c r="I183" i="8"/>
  <c r="I179" i="8"/>
  <c r="I175" i="8"/>
  <c r="I171" i="8"/>
  <c r="I170" i="8"/>
  <c r="I167" i="8"/>
  <c r="I163" i="8"/>
  <c r="I159" i="8"/>
  <c r="I168" i="8"/>
  <c r="I164" i="8"/>
  <c r="I160" i="8"/>
  <c r="I156" i="8"/>
  <c r="I169" i="8"/>
  <c r="I165" i="8"/>
  <c r="I161" i="8"/>
  <c r="I166" i="8"/>
  <c r="I157" i="8"/>
  <c r="I153" i="8"/>
  <c r="I149" i="8"/>
  <c r="I154" i="8"/>
  <c r="I150" i="8"/>
  <c r="I155" i="8"/>
  <c r="I151" i="8"/>
  <c r="I162" i="8"/>
  <c r="I158" i="8"/>
  <c r="I152" i="8"/>
  <c r="I148" i="8"/>
  <c r="I147" i="8"/>
  <c r="I143" i="8"/>
  <c r="I139" i="8"/>
  <c r="I135" i="8"/>
  <c r="I131" i="8"/>
  <c r="I127" i="8"/>
  <c r="I144" i="8"/>
  <c r="I140" i="8"/>
  <c r="I136" i="8"/>
  <c r="I132" i="8"/>
  <c r="I128" i="8"/>
  <c r="I145" i="8"/>
  <c r="I141" i="8"/>
  <c r="I137" i="8"/>
  <c r="I133" i="8"/>
  <c r="I129" i="8"/>
  <c r="I146" i="8"/>
  <c r="I142" i="8"/>
  <c r="I138" i="8"/>
  <c r="I134" i="8"/>
  <c r="I130" i="8"/>
  <c r="I126" i="8"/>
  <c r="I122" i="8"/>
  <c r="I118" i="8"/>
  <c r="I114" i="8"/>
  <c r="I110" i="8"/>
  <c r="I106" i="8"/>
  <c r="I123" i="8"/>
  <c r="I119" i="8"/>
  <c r="I115" i="8"/>
  <c r="I111" i="8"/>
  <c r="I107" i="8"/>
  <c r="I124" i="8"/>
  <c r="I120" i="8"/>
  <c r="I116" i="8"/>
  <c r="I112" i="8"/>
  <c r="I108" i="8"/>
  <c r="I125" i="8"/>
  <c r="I121" i="8"/>
  <c r="I117" i="8"/>
  <c r="I113" i="8"/>
  <c r="I109" i="8"/>
  <c r="I101" i="8"/>
  <c r="I97" i="8"/>
  <c r="I93" i="8"/>
  <c r="I89" i="8"/>
  <c r="I105" i="8"/>
  <c r="I102" i="8"/>
  <c r="I98" i="8"/>
  <c r="I94" i="8"/>
  <c r="I90" i="8"/>
  <c r="I86" i="8"/>
  <c r="I103" i="8"/>
  <c r="I99" i="8"/>
  <c r="I95" i="8"/>
  <c r="I91" i="8"/>
  <c r="I87" i="8"/>
  <c r="I104" i="8"/>
  <c r="I100" i="8"/>
  <c r="I96" i="8"/>
  <c r="I92" i="8"/>
  <c r="I88" i="8"/>
  <c r="I82" i="8"/>
  <c r="I74" i="8"/>
  <c r="I70" i="8"/>
  <c r="I66" i="8"/>
  <c r="I62" i="8"/>
  <c r="I85" i="8"/>
  <c r="I83" i="8"/>
  <c r="I75" i="8"/>
  <c r="I71" i="8"/>
  <c r="I67" i="8"/>
  <c r="I63" i="8"/>
  <c r="I84" i="8"/>
  <c r="I76" i="8"/>
  <c r="I72" i="8"/>
  <c r="I68" i="8"/>
  <c r="I64" i="8"/>
  <c r="I81" i="8"/>
  <c r="I69" i="8"/>
  <c r="I65" i="8"/>
  <c r="I59" i="8"/>
  <c r="I55" i="8"/>
  <c r="I51" i="8"/>
  <c r="I39" i="8"/>
  <c r="I35" i="8"/>
  <c r="I31" i="8"/>
  <c r="I27" i="8"/>
  <c r="I23" i="8"/>
  <c r="I19" i="8"/>
  <c r="I15" i="8"/>
  <c r="I11" i="8"/>
  <c r="I7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8" i="8"/>
  <c r="I61" i="8"/>
  <c r="I57" i="8"/>
  <c r="I53" i="8"/>
  <c r="I49" i="8"/>
  <c r="I45" i="8"/>
  <c r="I41" i="8"/>
  <c r="I37" i="8"/>
  <c r="I33" i="8"/>
  <c r="I29" i="8"/>
  <c r="I25" i="8"/>
  <c r="I21" i="8"/>
  <c r="I58" i="8"/>
  <c r="I54" i="8"/>
  <c r="I42" i="8"/>
  <c r="I38" i="8"/>
  <c r="I34" i="8"/>
  <c r="M201" i="8"/>
  <c r="M202" i="8"/>
  <c r="M198" i="8"/>
  <c r="M199" i="8"/>
  <c r="M204" i="8"/>
  <c r="M200" i="8"/>
  <c r="M191" i="8"/>
  <c r="M196" i="8"/>
  <c r="M192" i="8"/>
  <c r="M184" i="8"/>
  <c r="M193" i="8"/>
  <c r="M189" i="8"/>
  <c r="M185" i="8"/>
  <c r="M194" i="8"/>
  <c r="M190" i="8"/>
  <c r="M186" i="8"/>
  <c r="M172" i="8"/>
  <c r="M181" i="8"/>
  <c r="M177" i="8"/>
  <c r="M173" i="8"/>
  <c r="M182" i="8"/>
  <c r="M174" i="8"/>
  <c r="M175" i="8"/>
  <c r="M171" i="8"/>
  <c r="M170" i="8"/>
  <c r="M167" i="8"/>
  <c r="M163" i="8"/>
  <c r="M159" i="8"/>
  <c r="M168" i="8"/>
  <c r="M164" i="8"/>
  <c r="M169" i="8"/>
  <c r="M165" i="8"/>
  <c r="M161" i="8"/>
  <c r="M149" i="8"/>
  <c r="M162" i="8"/>
  <c r="M158" i="8"/>
  <c r="M154" i="8"/>
  <c r="M150" i="8"/>
  <c r="M166" i="8"/>
  <c r="M152" i="8"/>
  <c r="M148" i="8"/>
  <c r="M147" i="8"/>
  <c r="M139" i="8"/>
  <c r="M131" i="8"/>
  <c r="M144" i="8"/>
  <c r="M140" i="8"/>
  <c r="M136" i="8"/>
  <c r="M132" i="8"/>
  <c r="M128" i="8"/>
  <c r="M145" i="8"/>
  <c r="M137" i="8"/>
  <c r="M133" i="8"/>
  <c r="M146" i="8"/>
  <c r="M126" i="8"/>
  <c r="M122" i="8"/>
  <c r="M114" i="8"/>
  <c r="M110" i="8"/>
  <c r="M106" i="8"/>
  <c r="M123" i="8"/>
  <c r="M111" i="8"/>
  <c r="M107" i="8"/>
  <c r="M124" i="8"/>
  <c r="M120" i="8"/>
  <c r="M116" i="8"/>
  <c r="M112" i="8"/>
  <c r="M108" i="8"/>
  <c r="M125" i="8"/>
  <c r="M121" i="8"/>
  <c r="M117" i="8"/>
  <c r="M101" i="8"/>
  <c r="M97" i="8"/>
  <c r="M102" i="8"/>
  <c r="M98" i="8"/>
  <c r="M94" i="8"/>
  <c r="M90" i="8"/>
  <c r="M103" i="8"/>
  <c r="M99" i="8"/>
  <c r="M95" i="8"/>
  <c r="M91" i="8"/>
  <c r="M87" i="8"/>
  <c r="M96" i="8"/>
  <c r="M92" i="8"/>
  <c r="M88" i="8"/>
  <c r="M82" i="8"/>
  <c r="M74" i="8"/>
  <c r="M75" i="8"/>
  <c r="M85" i="8"/>
  <c r="M84" i="8"/>
  <c r="M76" i="8"/>
  <c r="M72" i="8"/>
  <c r="M51" i="8"/>
  <c r="M43" i="8"/>
  <c r="M39" i="8"/>
  <c r="M31" i="8"/>
  <c r="M27" i="8"/>
  <c r="M23" i="8"/>
  <c r="M19" i="8"/>
  <c r="M7" i="8"/>
  <c r="M52" i="8"/>
  <c r="M48" i="8"/>
  <c r="M44" i="8"/>
  <c r="M36" i="8"/>
  <c r="M32" i="8"/>
  <c r="M28" i="8"/>
  <c r="M24" i="8"/>
  <c r="M20" i="8"/>
  <c r="M8" i="8"/>
  <c r="M53" i="8"/>
  <c r="M49" i="8"/>
  <c r="M45" i="8"/>
  <c r="M37" i="8"/>
  <c r="M33" i="8"/>
  <c r="M29" i="8"/>
  <c r="M25" i="8"/>
  <c r="M38" i="8"/>
  <c r="Q226" i="8"/>
  <c r="Q224" i="8"/>
  <c r="Q222" i="8"/>
  <c r="Q218" i="8"/>
  <c r="Q223" i="8"/>
  <c r="Q219" i="8"/>
  <c r="Q225" i="8"/>
  <c r="Q220" i="8"/>
  <c r="Q221" i="8"/>
  <c r="Q214" i="8"/>
  <c r="Q215" i="8"/>
  <c r="Q211" i="8"/>
  <c r="Q216" i="8"/>
  <c r="Q212" i="8"/>
  <c r="Q217" i="8"/>
  <c r="Q213" i="8"/>
  <c r="Q210" i="8"/>
  <c r="Q206" i="8"/>
  <c r="Q207" i="8"/>
  <c r="Q208" i="8"/>
  <c r="Q209" i="8"/>
  <c r="Q205" i="8"/>
  <c r="Q201" i="8"/>
  <c r="Q202" i="8"/>
  <c r="Q198" i="8"/>
  <c r="Q203" i="8"/>
  <c r="Q199" i="8"/>
  <c r="Q204" i="8"/>
  <c r="Q200" i="8"/>
  <c r="Q195" i="8"/>
  <c r="Q191" i="8"/>
  <c r="Q187" i="8"/>
  <c r="Q196" i="8"/>
  <c r="Q192" i="8"/>
  <c r="Q188" i="8"/>
  <c r="Q184" i="8"/>
  <c r="Q197" i="8"/>
  <c r="Q193" i="8"/>
  <c r="Q189" i="8"/>
  <c r="Q185" i="8"/>
  <c r="Q194" i="8"/>
  <c r="Q190" i="8"/>
  <c r="Q186" i="8"/>
  <c r="Q180" i="8"/>
  <c r="Q176" i="8"/>
  <c r="Q172" i="8"/>
  <c r="Q181" i="8"/>
  <c r="Q177" i="8"/>
  <c r="Q173" i="8"/>
  <c r="Q182" i="8"/>
  <c r="Q178" i="8"/>
  <c r="Q174" i="8"/>
  <c r="Q183" i="8"/>
  <c r="Q179" i="8"/>
  <c r="Q175" i="8"/>
  <c r="Q171" i="8"/>
  <c r="Q170" i="8"/>
  <c r="Q167" i="8"/>
  <c r="Q163" i="8"/>
  <c r="Q159" i="8"/>
  <c r="Q168" i="8"/>
  <c r="Q164" i="8"/>
  <c r="Q160" i="8"/>
  <c r="Q156" i="8"/>
  <c r="Q169" i="8"/>
  <c r="Q165" i="8"/>
  <c r="Q161" i="8"/>
  <c r="Q162" i="8"/>
  <c r="Q158" i="8"/>
  <c r="Q157" i="8"/>
  <c r="Q153" i="8"/>
  <c r="Q149" i="8"/>
  <c r="Q166" i="8"/>
  <c r="Q154" i="8"/>
  <c r="Q150" i="8"/>
  <c r="Q155" i="8"/>
  <c r="Q151" i="8"/>
  <c r="Q152" i="8"/>
  <c r="Q148" i="8"/>
  <c r="Q147" i="8"/>
  <c r="Q143" i="8"/>
  <c r="Q139" i="8"/>
  <c r="Q135" i="8"/>
  <c r="Q131" i="8"/>
  <c r="Q127" i="8"/>
  <c r="Q144" i="8"/>
  <c r="Q140" i="8"/>
  <c r="Q136" i="8"/>
  <c r="Q132" i="8"/>
  <c r="Q128" i="8"/>
  <c r="Q145" i="8"/>
  <c r="Q141" i="8"/>
  <c r="Q137" i="8"/>
  <c r="Q133" i="8"/>
  <c r="Q129" i="8"/>
  <c r="Q146" i="8"/>
  <c r="Q142" i="8"/>
  <c r="Q138" i="8"/>
  <c r="Q134" i="8"/>
  <c r="Q130" i="8"/>
  <c r="Q126" i="8"/>
  <c r="Q122" i="8"/>
  <c r="Q118" i="8"/>
  <c r="Q114" i="8"/>
  <c r="Q110" i="8"/>
  <c r="Q106" i="8"/>
  <c r="Q123" i="8"/>
  <c r="Q119" i="8"/>
  <c r="Q115" i="8"/>
  <c r="Q111" i="8"/>
  <c r="Q107" i="8"/>
  <c r="Q124" i="8"/>
  <c r="Q120" i="8"/>
  <c r="Q116" i="8"/>
  <c r="Q112" i="8"/>
  <c r="Q108" i="8"/>
  <c r="Q125" i="8"/>
  <c r="Q121" i="8"/>
  <c r="Q117" i="8"/>
  <c r="Q113" i="8"/>
  <c r="Q109" i="8"/>
  <c r="Q101" i="8"/>
  <c r="Q97" i="8"/>
  <c r="Q93" i="8"/>
  <c r="Q89" i="8"/>
  <c r="Q105" i="8"/>
  <c r="Q102" i="8"/>
  <c r="Q98" i="8"/>
  <c r="Q94" i="8"/>
  <c r="Q90" i="8"/>
  <c r="Q86" i="8"/>
  <c r="Q103" i="8"/>
  <c r="Q99" i="8"/>
  <c r="Q95" i="8"/>
  <c r="Q91" i="8"/>
  <c r="Q87" i="8"/>
  <c r="Q104" i="8"/>
  <c r="Q100" i="8"/>
  <c r="Q96" i="8"/>
  <c r="Q92" i="8"/>
  <c r="Q88" i="8"/>
  <c r="Q85" i="8"/>
  <c r="Q82" i="8"/>
  <c r="Q78" i="8"/>
  <c r="Q74" i="8"/>
  <c r="Q70" i="8"/>
  <c r="Q66" i="8"/>
  <c r="Q62" i="8"/>
  <c r="Q83" i="8"/>
  <c r="Q79" i="8"/>
  <c r="Q75" i="8"/>
  <c r="Q71" i="8"/>
  <c r="Q67" i="8"/>
  <c r="Q63" i="8"/>
  <c r="Q84" i="8"/>
  <c r="Q80" i="8"/>
  <c r="Q76" i="8"/>
  <c r="Q72" i="8"/>
  <c r="Q68" i="8"/>
  <c r="Q64" i="8"/>
  <c r="Q81" i="8"/>
  <c r="Q77" i="8"/>
  <c r="Q73" i="8"/>
  <c r="Q69" i="8"/>
  <c r="Q65" i="8"/>
  <c r="Q59" i="8"/>
  <c r="Q55" i="8"/>
  <c r="Q51" i="8"/>
  <c r="Q47" i="8"/>
  <c r="Q43" i="8"/>
  <c r="Q39" i="8"/>
  <c r="Q35" i="8"/>
  <c r="Q31" i="8"/>
  <c r="Q27" i="8"/>
  <c r="Q23" i="8"/>
  <c r="Q19" i="8"/>
  <c r="Q15" i="8"/>
  <c r="Q11" i="8"/>
  <c r="Q7" i="8"/>
  <c r="Q60" i="8"/>
  <c r="Q56" i="8"/>
  <c r="Q52" i="8"/>
  <c r="Q48" i="8"/>
  <c r="Q44" i="8"/>
  <c r="Q40" i="8"/>
  <c r="Q36" i="8"/>
  <c r="Q32" i="8"/>
  <c r="Q28" i="8"/>
  <c r="Q24" i="8"/>
  <c r="Q20" i="8"/>
  <c r="Q16" i="8"/>
  <c r="Q12" i="8"/>
  <c r="Q8" i="8"/>
  <c r="Q61" i="8"/>
  <c r="Q57" i="8"/>
  <c r="Q53" i="8"/>
  <c r="Q49" i="8"/>
  <c r="Q45" i="8"/>
  <c r="Q41" i="8"/>
  <c r="Q37" i="8"/>
  <c r="Q33" i="8"/>
  <c r="Q29" i="8"/>
  <c r="Q25" i="8"/>
  <c r="Q21" i="8"/>
  <c r="Q58" i="8"/>
  <c r="Q54" i="8"/>
  <c r="Q46" i="8"/>
  <c r="Q42" i="8"/>
  <c r="Q38" i="8"/>
  <c r="Q34" i="8"/>
  <c r="U226" i="8"/>
  <c r="U224" i="8"/>
  <c r="U222" i="8"/>
  <c r="U218" i="8"/>
  <c r="U225" i="8"/>
  <c r="U223" i="8"/>
  <c r="U219" i="8"/>
  <c r="U220" i="8"/>
  <c r="U221" i="8"/>
  <c r="U214" i="8"/>
  <c r="U215" i="8"/>
  <c r="U211" i="8"/>
  <c r="U216" i="8"/>
  <c r="U212" i="8"/>
  <c r="U217" i="8"/>
  <c r="U213" i="8"/>
  <c r="U210" i="8"/>
  <c r="U206" i="8"/>
  <c r="U207" i="8"/>
  <c r="U208" i="8"/>
  <c r="U209" i="8"/>
  <c r="U205" i="8"/>
  <c r="U201" i="8"/>
  <c r="U202" i="8"/>
  <c r="U198" i="8"/>
  <c r="U203" i="8"/>
  <c r="U199" i="8"/>
  <c r="U204" i="8"/>
  <c r="U200" i="8"/>
  <c r="U195" i="8"/>
  <c r="U191" i="8"/>
  <c r="U187" i="8"/>
  <c r="U196" i="8"/>
  <c r="U192" i="8"/>
  <c r="U188" i="8"/>
  <c r="U184" i="8"/>
  <c r="U197" i="8"/>
  <c r="U193" i="8"/>
  <c r="U189" i="8"/>
  <c r="U185" i="8"/>
  <c r="U194" i="8"/>
  <c r="U190" i="8"/>
  <c r="U186" i="8"/>
  <c r="U180" i="8"/>
  <c r="U176" i="8"/>
  <c r="U172" i="8"/>
  <c r="U181" i="8"/>
  <c r="U177" i="8"/>
  <c r="U173" i="8"/>
  <c r="U182" i="8"/>
  <c r="U178" i="8"/>
  <c r="U174" i="8"/>
  <c r="U183" i="8"/>
  <c r="U179" i="8"/>
  <c r="U175" i="8"/>
  <c r="U171" i="8"/>
  <c r="U167" i="8"/>
  <c r="U163" i="8"/>
  <c r="U159" i="8"/>
  <c r="U168" i="8"/>
  <c r="U164" i="8"/>
  <c r="U160" i="8"/>
  <c r="U156" i="8"/>
  <c r="U170" i="8"/>
  <c r="U169" i="8"/>
  <c r="U165" i="8"/>
  <c r="U161" i="8"/>
  <c r="U166" i="8"/>
  <c r="U153" i="8"/>
  <c r="U149" i="8"/>
  <c r="U154" i="8"/>
  <c r="U150" i="8"/>
  <c r="U157" i="8"/>
  <c r="U155" i="8"/>
  <c r="U151" i="8"/>
  <c r="U162" i="8"/>
  <c r="U158" i="8"/>
  <c r="U152" i="8"/>
  <c r="U148" i="8"/>
  <c r="U147" i="8"/>
  <c r="U143" i="8"/>
  <c r="U139" i="8"/>
  <c r="U135" i="8"/>
  <c r="U131" i="8"/>
  <c r="U127" i="8"/>
  <c r="U144" i="8"/>
  <c r="U140" i="8"/>
  <c r="U136" i="8"/>
  <c r="U132" i="8"/>
  <c r="U128" i="8"/>
  <c r="U145" i="8"/>
  <c r="U141" i="8"/>
  <c r="U137" i="8"/>
  <c r="U133" i="8"/>
  <c r="U129" i="8"/>
  <c r="U146" i="8"/>
  <c r="U142" i="8"/>
  <c r="U138" i="8"/>
  <c r="U134" i="8"/>
  <c r="U130" i="8"/>
  <c r="U126" i="8"/>
  <c r="U122" i="8"/>
  <c r="U118" i="8"/>
  <c r="U114" i="8"/>
  <c r="U110" i="8"/>
  <c r="U106" i="8"/>
  <c r="U123" i="8"/>
  <c r="U119" i="8"/>
  <c r="U115" i="8"/>
  <c r="U111" i="8"/>
  <c r="U107" i="8"/>
  <c r="U124" i="8"/>
  <c r="U120" i="8"/>
  <c r="U116" i="8"/>
  <c r="U112" i="8"/>
  <c r="U108" i="8"/>
  <c r="U125" i="8"/>
  <c r="U121" i="8"/>
  <c r="U117" i="8"/>
  <c r="U113" i="8"/>
  <c r="U109" i="8"/>
  <c r="U101" i="8"/>
  <c r="U97" i="8"/>
  <c r="U93" i="8"/>
  <c r="U89" i="8"/>
  <c r="U102" i="8"/>
  <c r="U98" i="8"/>
  <c r="U94" i="8"/>
  <c r="U90" i="8"/>
  <c r="U86" i="8"/>
  <c r="U103" i="8"/>
  <c r="U99" i="8"/>
  <c r="U95" i="8"/>
  <c r="U91" i="8"/>
  <c r="U87" i="8"/>
  <c r="U105" i="8"/>
  <c r="U104" i="8"/>
  <c r="U100" i="8"/>
  <c r="U96" i="8"/>
  <c r="U92" i="8"/>
  <c r="U88" i="8"/>
  <c r="U82" i="8"/>
  <c r="U78" i="8"/>
  <c r="U74" i="8"/>
  <c r="U70" i="8"/>
  <c r="U66" i="8"/>
  <c r="U62" i="8"/>
  <c r="U83" i="8"/>
  <c r="U79" i="8"/>
  <c r="U75" i="8"/>
  <c r="U71" i="8"/>
  <c r="U67" i="8"/>
  <c r="U63" i="8"/>
  <c r="U84" i="8"/>
  <c r="U80" i="8"/>
  <c r="U76" i="8"/>
  <c r="U72" i="8"/>
  <c r="U68" i="8"/>
  <c r="U64" i="8"/>
  <c r="U85" i="8"/>
  <c r="U81" i="8"/>
  <c r="U77" i="8"/>
  <c r="U73" i="8"/>
  <c r="U69" i="8"/>
  <c r="U65" i="8"/>
  <c r="U59" i="8"/>
  <c r="U55" i="8"/>
  <c r="U51" i="8"/>
  <c r="U47" i="8"/>
  <c r="U39" i="8"/>
  <c r="U35" i="8"/>
  <c r="U31" i="8"/>
  <c r="U27" i="8"/>
  <c r="U23" i="8"/>
  <c r="U19" i="8"/>
  <c r="U15" i="8"/>
  <c r="U11" i="8"/>
  <c r="U7" i="8"/>
  <c r="U60" i="8"/>
  <c r="U56" i="8"/>
  <c r="U52" i="8"/>
  <c r="U48" i="8"/>
  <c r="U44" i="8"/>
  <c r="U40" i="8"/>
  <c r="U36" i="8"/>
  <c r="U32" i="8"/>
  <c r="U28" i="8"/>
  <c r="U24" i="8"/>
  <c r="U20" i="8"/>
  <c r="U16" i="8"/>
  <c r="U12" i="8"/>
  <c r="U8" i="8"/>
  <c r="U61" i="8"/>
  <c r="U57" i="8"/>
  <c r="U53" i="8"/>
  <c r="U49" i="8"/>
  <c r="U45" i="8"/>
  <c r="U41" i="8"/>
  <c r="U37" i="8"/>
  <c r="U33" i="8"/>
  <c r="U29" i="8"/>
  <c r="U25" i="8"/>
  <c r="U21" i="8"/>
  <c r="U58" i="8"/>
  <c r="U54" i="8"/>
  <c r="U46" i="8"/>
  <c r="U42" i="8"/>
  <c r="U38" i="8"/>
  <c r="U34" i="8"/>
  <c r="Y226" i="8"/>
  <c r="Y224" i="8"/>
  <c r="Y225" i="8"/>
  <c r="Y222" i="8"/>
  <c r="Y218" i="8"/>
  <c r="Y223" i="8"/>
  <c r="Y219" i="8"/>
  <c r="Y220" i="8"/>
  <c r="Y221" i="8"/>
  <c r="Y214" i="8"/>
  <c r="Y215" i="8"/>
  <c r="Y211" i="8"/>
  <c r="Y216" i="8"/>
  <c r="Y212" i="8"/>
  <c r="Y217" i="8"/>
  <c r="Y213" i="8"/>
  <c r="Y210" i="8"/>
  <c r="Y206" i="8"/>
  <c r="Y207" i="8"/>
  <c r="Y208" i="8"/>
  <c r="Y209" i="8"/>
  <c r="Y118" i="8"/>
  <c r="Y114" i="8"/>
  <c r="Y119" i="8"/>
  <c r="Y115" i="8"/>
  <c r="Y111" i="8"/>
  <c r="Y120" i="8"/>
  <c r="Y116" i="8"/>
  <c r="Y112" i="8"/>
  <c r="Y121" i="8"/>
  <c r="Y117" i="8"/>
  <c r="Y113" i="8"/>
  <c r="Y89" i="8"/>
  <c r="Y102" i="8"/>
  <c r="Y90" i="8"/>
  <c r="Y86" i="8"/>
  <c r="Y103" i="8"/>
  <c r="Y91" i="8"/>
  <c r="Y87" i="8"/>
  <c r="Y92" i="8"/>
  <c r="Y88" i="8"/>
  <c r="Y82" i="8"/>
  <c r="Y70" i="8"/>
  <c r="Y66" i="8"/>
  <c r="Y62" i="8"/>
  <c r="Y83" i="8"/>
  <c r="Y71" i="8"/>
  <c r="Y67" i="8"/>
  <c r="Y63" i="8"/>
  <c r="Y85" i="8"/>
  <c r="Y84" i="8"/>
  <c r="Y68" i="8"/>
  <c r="Y64" i="8"/>
  <c r="Y81" i="8"/>
  <c r="Y69" i="8"/>
  <c r="Y65" i="8"/>
  <c r="Y59" i="8"/>
  <c r="Y55" i="8"/>
  <c r="Y47" i="8"/>
  <c r="Y15" i="8"/>
  <c r="Y11" i="8"/>
  <c r="Y7" i="8"/>
  <c r="Y60" i="8"/>
  <c r="Y56" i="8"/>
  <c r="Y48" i="8"/>
  <c r="Y16" i="8"/>
  <c r="Y12" i="8"/>
  <c r="Y8" i="8"/>
  <c r="Y61" i="8"/>
  <c r="Y57" i="8"/>
  <c r="Y49" i="8"/>
  <c r="Y58" i="8"/>
  <c r="Y46" i="8"/>
  <c r="AC226" i="8"/>
  <c r="AC224" i="8"/>
  <c r="AC222" i="8"/>
  <c r="AC218" i="8"/>
  <c r="AC223" i="8"/>
  <c r="AC219" i="8"/>
  <c r="AC225" i="8"/>
  <c r="AC220" i="8"/>
  <c r="AC221" i="8"/>
  <c r="AC214" i="8"/>
  <c r="AC215" i="8"/>
  <c r="AC211" i="8"/>
  <c r="AC216" i="8"/>
  <c r="AC212" i="8"/>
  <c r="AC217" i="8"/>
  <c r="AC213" i="8"/>
  <c r="AC210" i="8"/>
  <c r="AC206" i="8"/>
  <c r="AC207" i="8"/>
  <c r="AC208" i="8"/>
  <c r="AC209" i="8"/>
  <c r="AC205" i="8"/>
  <c r="AC201" i="8"/>
  <c r="AC202" i="8"/>
  <c r="AC198" i="8"/>
  <c r="AC203" i="8"/>
  <c r="AC199" i="8"/>
  <c r="AC204" i="8"/>
  <c r="AC200" i="8"/>
  <c r="AC195" i="8"/>
  <c r="AC191" i="8"/>
  <c r="AC187" i="8"/>
  <c r="AC196" i="8"/>
  <c r="AC192" i="8"/>
  <c r="AC188" i="8"/>
  <c r="AC184" i="8"/>
  <c r="AC197" i="8"/>
  <c r="AC193" i="8"/>
  <c r="AC189" i="8"/>
  <c r="AC185" i="8"/>
  <c r="AC194" i="8"/>
  <c r="AC190" i="8"/>
  <c r="AC186" i="8"/>
  <c r="AC180" i="8"/>
  <c r="AC176" i="8"/>
  <c r="AC172" i="8"/>
  <c r="AC181" i="8"/>
  <c r="AC177" i="8"/>
  <c r="AC173" i="8"/>
  <c r="AC182" i="8"/>
  <c r="AC178" i="8"/>
  <c r="AC174" i="8"/>
  <c r="AC183" i="8"/>
  <c r="AC179" i="8"/>
  <c r="AC175" i="8"/>
  <c r="AC171" i="8"/>
  <c r="AC167" i="8"/>
  <c r="AC163" i="8"/>
  <c r="AC159" i="8"/>
  <c r="AC168" i="8"/>
  <c r="AC164" i="8"/>
  <c r="AC160" i="8"/>
  <c r="AC156" i="8"/>
  <c r="AC170" i="8"/>
  <c r="AC169" i="8"/>
  <c r="AC165" i="8"/>
  <c r="AC161" i="8"/>
  <c r="AC157" i="8"/>
  <c r="AC153" i="8"/>
  <c r="AC149" i="8"/>
  <c r="AC162" i="8"/>
  <c r="AC158" i="8"/>
  <c r="AC154" i="8"/>
  <c r="AC150" i="8"/>
  <c r="AC166" i="8"/>
  <c r="AC155" i="8"/>
  <c r="AC151" i="8"/>
  <c r="AC152" i="8"/>
  <c r="AC148" i="8"/>
  <c r="AC147" i="8"/>
  <c r="AC143" i="8"/>
  <c r="AC139" i="8"/>
  <c r="AC135" i="8"/>
  <c r="AC131" i="8"/>
  <c r="AC127" i="8"/>
  <c r="AC144" i="8"/>
  <c r="AC140" i="8"/>
  <c r="AC136" i="8"/>
  <c r="AC132" i="8"/>
  <c r="AC128" i="8"/>
  <c r="AC145" i="8"/>
  <c r="AC141" i="8"/>
  <c r="AC137" i="8"/>
  <c r="AC133" i="8"/>
  <c r="AC129" i="8"/>
  <c r="AC146" i="8"/>
  <c r="AC142" i="8"/>
  <c r="AC138" i="8"/>
  <c r="AC134" i="8"/>
  <c r="AC130" i="8"/>
  <c r="AC126" i="8"/>
  <c r="AC122" i="8"/>
  <c r="AC118" i="8"/>
  <c r="AC114" i="8"/>
  <c r="AC110" i="8"/>
  <c r="AC106" i="8"/>
  <c r="AC123" i="8"/>
  <c r="AC119" i="8"/>
  <c r="AC115" i="8"/>
  <c r="AC111" i="8"/>
  <c r="AC107" i="8"/>
  <c r="AC124" i="8"/>
  <c r="AC120" i="8"/>
  <c r="AC116" i="8"/>
  <c r="AC112" i="8"/>
  <c r="AC108" i="8"/>
  <c r="AC125" i="8"/>
  <c r="AC121" i="8"/>
  <c r="AC117" i="8"/>
  <c r="AC113" i="8"/>
  <c r="AC109" i="8"/>
  <c r="AC101" i="8"/>
  <c r="AC97" i="8"/>
  <c r="AC93" i="8"/>
  <c r="AC89" i="8"/>
  <c r="AC102" i="8"/>
  <c r="AC98" i="8"/>
  <c r="AC94" i="8"/>
  <c r="AC90" i="8"/>
  <c r="AC86" i="8"/>
  <c r="AC103" i="8"/>
  <c r="AC99" i="8"/>
  <c r="AC95" i="8"/>
  <c r="AC91" i="8"/>
  <c r="AC87" i="8"/>
  <c r="AC105" i="8"/>
  <c r="AC104" i="8"/>
  <c r="AC100" i="8"/>
  <c r="AC96" i="8"/>
  <c r="AC92" i="8"/>
  <c r="AC88" i="8"/>
  <c r="AC82" i="8"/>
  <c r="AC78" i="8"/>
  <c r="AC74" i="8"/>
  <c r="AC70" i="8"/>
  <c r="AC66" i="8"/>
  <c r="AC62" i="8"/>
  <c r="AC85" i="8"/>
  <c r="AC83" i="8"/>
  <c r="AC79" i="8"/>
  <c r="AC75" i="8"/>
  <c r="AC71" i="8"/>
  <c r="AC67" i="8"/>
  <c r="AC63" i="8"/>
  <c r="AC84" i="8"/>
  <c r="AC80" i="8"/>
  <c r="AC76" i="8"/>
  <c r="AC72" i="8"/>
  <c r="AC68" i="8"/>
  <c r="AC64" i="8"/>
  <c r="AC81" i="8"/>
  <c r="AC77" i="8"/>
  <c r="AC73" i="8"/>
  <c r="AC69" i="8"/>
  <c r="AC65" i="8"/>
  <c r="AC59" i="8"/>
  <c r="AC55" i="8"/>
  <c r="AC51" i="8"/>
  <c r="AC43" i="8"/>
  <c r="AC39" i="8"/>
  <c r="AC35" i="8"/>
  <c r="AC31" i="8"/>
  <c r="AC27" i="8"/>
  <c r="AC23" i="8"/>
  <c r="AC19" i="8"/>
  <c r="AC15" i="8"/>
  <c r="AC11" i="8"/>
  <c r="AC7" i="8"/>
  <c r="AC60" i="8"/>
  <c r="AC56" i="8"/>
  <c r="AC52" i="8"/>
  <c r="AC48" i="8"/>
  <c r="AC44" i="8"/>
  <c r="AC40" i="8"/>
  <c r="AC36" i="8"/>
  <c r="AC32" i="8"/>
  <c r="AC28" i="8"/>
  <c r="AC24" i="8"/>
  <c r="AC20" i="8"/>
  <c r="AC16" i="8"/>
  <c r="AC12" i="8"/>
  <c r="AC8" i="8"/>
  <c r="AC61" i="8"/>
  <c r="AC57" i="8"/>
  <c r="AC53" i="8"/>
  <c r="AC49" i="8"/>
  <c r="AC45" i="8"/>
  <c r="AC41" i="8"/>
  <c r="AC37" i="8"/>
  <c r="AC33" i="8"/>
  <c r="AC29" i="8"/>
  <c r="AC25" i="8"/>
  <c r="AC21" i="8"/>
  <c r="AC58" i="8"/>
  <c r="AC54" i="8"/>
  <c r="AC42" i="8"/>
  <c r="AC38" i="8"/>
  <c r="AC34" i="8"/>
  <c r="AG226" i="8"/>
  <c r="AG224" i="8"/>
  <c r="AG222" i="8"/>
  <c r="AG218" i="8"/>
  <c r="AG225" i="8"/>
  <c r="AG223" i="8"/>
  <c r="AG219" i="8"/>
  <c r="AG220" i="8"/>
  <c r="AG221" i="8"/>
  <c r="AG214" i="8"/>
  <c r="AG215" i="8"/>
  <c r="AG211" i="8"/>
  <c r="AG216" i="8"/>
  <c r="AG212" i="8"/>
  <c r="AG217" i="8"/>
  <c r="AG213" i="8"/>
  <c r="AG210" i="8"/>
  <c r="AG206" i="8"/>
  <c r="AG207" i="8"/>
  <c r="AG208" i="8"/>
  <c r="AG209" i="8"/>
  <c r="AG205" i="8"/>
  <c r="AG201" i="8"/>
  <c r="AG202" i="8"/>
  <c r="AG198" i="8"/>
  <c r="AG203" i="8"/>
  <c r="AG199" i="8"/>
  <c r="AG204" i="8"/>
  <c r="AG200" i="8"/>
  <c r="AG195" i="8"/>
  <c r="AG191" i="8"/>
  <c r="AG187" i="8"/>
  <c r="AG196" i="8"/>
  <c r="AG192" i="8"/>
  <c r="AG188" i="8"/>
  <c r="AG184" i="8"/>
  <c r="AG197" i="8"/>
  <c r="AG193" i="8"/>
  <c r="AG189" i="8"/>
  <c r="AG185" i="8"/>
  <c r="AG194" i="8"/>
  <c r="AG190" i="8"/>
  <c r="AG186" i="8"/>
  <c r="AG180" i="8"/>
  <c r="AG176" i="8"/>
  <c r="AG172" i="8"/>
  <c r="AG181" i="8"/>
  <c r="AG177" i="8"/>
  <c r="AG173" i="8"/>
  <c r="AG182" i="8"/>
  <c r="AG178" i="8"/>
  <c r="AG174" i="8"/>
  <c r="AG183" i="8"/>
  <c r="AG179" i="8"/>
  <c r="AG175" i="8"/>
  <c r="AG171" i="8"/>
  <c r="AG170" i="8"/>
  <c r="AG167" i="8"/>
  <c r="AG163" i="8"/>
  <c r="AG159" i="8"/>
  <c r="AG168" i="8"/>
  <c r="AG164" i="8"/>
  <c r="AG160" i="8"/>
  <c r="AG156" i="8"/>
  <c r="AG169" i="8"/>
  <c r="AG165" i="8"/>
  <c r="AG161" i="8"/>
  <c r="AG157" i="8"/>
  <c r="AG162" i="8"/>
  <c r="AG158" i="8"/>
  <c r="AG153" i="8"/>
  <c r="AG149" i="8"/>
  <c r="AG166" i="8"/>
  <c r="AG154" i="8"/>
  <c r="AG150" i="8"/>
  <c r="AG155" i="8"/>
  <c r="AG151" i="8"/>
  <c r="AG152" i="8"/>
  <c r="AG148" i="8"/>
  <c r="AG147" i="8"/>
  <c r="AG143" i="8"/>
  <c r="AG139" i="8"/>
  <c r="AG135" i="8"/>
  <c r="AG131" i="8"/>
  <c r="AG127" i="8"/>
  <c r="AG144" i="8"/>
  <c r="AG140" i="8"/>
  <c r="AG136" i="8"/>
  <c r="AG132" i="8"/>
  <c r="AG128" i="8"/>
  <c r="AG145" i="8"/>
  <c r="AG141" i="8"/>
  <c r="AG137" i="8"/>
  <c r="AG133" i="8"/>
  <c r="AG129" i="8"/>
  <c r="AG146" i="8"/>
  <c r="AG142" i="8"/>
  <c r="AG138" i="8"/>
  <c r="AG134" i="8"/>
  <c r="AG130" i="8"/>
  <c r="AG126" i="8"/>
  <c r="AG122" i="8"/>
  <c r="AG118" i="8"/>
  <c r="AG114" i="8"/>
  <c r="AG110" i="8"/>
  <c r="AG106" i="8"/>
  <c r="AG123" i="8"/>
  <c r="AG119" i="8"/>
  <c r="AG115" i="8"/>
  <c r="AG111" i="8"/>
  <c r="AG107" i="8"/>
  <c r="AG124" i="8"/>
  <c r="AG120" i="8"/>
  <c r="AG116" i="8"/>
  <c r="AG112" i="8"/>
  <c r="AG108" i="8"/>
  <c r="AG125" i="8"/>
  <c r="AG121" i="8"/>
  <c r="AG117" i="8"/>
  <c r="AG113" i="8"/>
  <c r="AG109" i="8"/>
  <c r="AG101" i="8"/>
  <c r="AG97" i="8"/>
  <c r="AG93" i="8"/>
  <c r="AG89" i="8"/>
  <c r="AG105" i="8"/>
  <c r="AG102" i="8"/>
  <c r="AG98" i="8"/>
  <c r="AG94" i="8"/>
  <c r="AG90" i="8"/>
  <c r="AG86" i="8"/>
  <c r="AG103" i="8"/>
  <c r="AG99" i="8"/>
  <c r="AG95" i="8"/>
  <c r="AG91" i="8"/>
  <c r="AG87" i="8"/>
  <c r="AG104" i="8"/>
  <c r="AG100" i="8"/>
  <c r="AG96" i="8"/>
  <c r="AG92" i="8"/>
  <c r="AG88" i="8"/>
  <c r="AG85" i="8"/>
  <c r="AG82" i="8"/>
  <c r="AG78" i="8"/>
  <c r="AG74" i="8"/>
  <c r="AG70" i="8"/>
  <c r="AG66" i="8"/>
  <c r="AG62" i="8"/>
  <c r="AG83" i="8"/>
  <c r="AG79" i="8"/>
  <c r="AG75" i="8"/>
  <c r="AG71" i="8"/>
  <c r="AG67" i="8"/>
  <c r="AG63" i="8"/>
  <c r="AG84" i="8"/>
  <c r="AG80" i="8"/>
  <c r="AG76" i="8"/>
  <c r="AG72" i="8"/>
  <c r="AG68" i="8"/>
  <c r="AG64" i="8"/>
  <c r="AG81" i="8"/>
  <c r="AG77" i="8"/>
  <c r="AG73" i="8"/>
  <c r="AG69" i="8"/>
  <c r="AG65" i="8"/>
  <c r="AG59" i="8"/>
  <c r="AG55" i="8"/>
  <c r="AG51" i="8"/>
  <c r="AG47" i="8"/>
  <c r="AG43" i="8"/>
  <c r="AG39" i="8"/>
  <c r="AG35" i="8"/>
  <c r="AG31" i="8"/>
  <c r="AG27" i="8"/>
  <c r="AG23" i="8"/>
  <c r="AG19" i="8"/>
  <c r="AG15" i="8"/>
  <c r="AG11" i="8"/>
  <c r="AG7" i="8"/>
  <c r="AG60" i="8"/>
  <c r="AG56" i="8"/>
  <c r="AG52" i="8"/>
  <c r="AG48" i="8"/>
  <c r="AG44" i="8"/>
  <c r="AG40" i="8"/>
  <c r="AG36" i="8"/>
  <c r="AG32" i="8"/>
  <c r="AG28" i="8"/>
  <c r="AG24" i="8"/>
  <c r="AG20" i="8"/>
  <c r="AG16" i="8"/>
  <c r="AG12" i="8"/>
  <c r="AG8" i="8"/>
  <c r="AG61" i="8"/>
  <c r="AG57" i="8"/>
  <c r="AG53" i="8"/>
  <c r="AG49" i="8"/>
  <c r="AG45" i="8"/>
  <c r="AG41" i="8"/>
  <c r="AG37" i="8"/>
  <c r="AG33" i="8"/>
  <c r="AG29" i="8"/>
  <c r="AG25" i="8"/>
  <c r="AG21" i="8"/>
  <c r="AG58" i="8"/>
  <c r="AG54" i="8"/>
  <c r="AG46" i="8"/>
  <c r="AG42" i="8"/>
  <c r="AG38" i="8"/>
  <c r="AG34" i="8"/>
  <c r="AK226" i="8"/>
  <c r="AK224" i="8"/>
  <c r="AK225" i="8"/>
  <c r="AK222" i="8"/>
  <c r="AK218" i="8"/>
  <c r="AK223" i="8"/>
  <c r="AK219" i="8"/>
  <c r="AK220" i="8"/>
  <c r="AK221" i="8"/>
  <c r="AK214" i="8"/>
  <c r="AK215" i="8"/>
  <c r="AK211" i="8"/>
  <c r="AK216" i="8"/>
  <c r="AK212" i="8"/>
  <c r="AK217" i="8"/>
  <c r="AK213" i="8"/>
  <c r="AK210" i="8"/>
  <c r="AK206" i="8"/>
  <c r="AK207" i="8"/>
  <c r="AK208" i="8"/>
  <c r="AK209" i="8"/>
  <c r="AK149" i="8"/>
  <c r="AK150" i="8"/>
  <c r="AK151" i="8"/>
  <c r="AK147" i="8"/>
  <c r="AK152" i="8"/>
  <c r="AK148" i="8"/>
  <c r="AK143" i="8"/>
  <c r="AK139" i="8"/>
  <c r="AK135" i="8"/>
  <c r="AK131" i="8"/>
  <c r="AK127" i="8"/>
  <c r="AK144" i="8"/>
  <c r="AK140" i="8"/>
  <c r="AK136" i="8"/>
  <c r="AK132" i="8"/>
  <c r="AK128" i="8"/>
  <c r="AK145" i="8"/>
  <c r="AK141" i="8"/>
  <c r="AK137" i="8"/>
  <c r="AK133" i="8"/>
  <c r="AK129" i="8"/>
  <c r="AK146" i="8"/>
  <c r="AK142" i="8"/>
  <c r="AK138" i="8"/>
  <c r="AK134" i="8"/>
  <c r="AK130" i="8"/>
  <c r="AK126" i="8"/>
  <c r="AK122" i="8"/>
  <c r="AK118" i="8"/>
  <c r="AK114" i="8"/>
  <c r="AK110" i="8"/>
  <c r="AK106" i="8"/>
  <c r="AK123" i="8"/>
  <c r="AK119" i="8"/>
  <c r="AK115" i="8"/>
  <c r="AK111" i="8"/>
  <c r="AK107" i="8"/>
  <c r="AK124" i="8"/>
  <c r="AK120" i="8"/>
  <c r="AK116" i="8"/>
  <c r="AK112" i="8"/>
  <c r="AK108" i="8"/>
  <c r="AK125" i="8"/>
  <c r="AK121" i="8"/>
  <c r="AK117" i="8"/>
  <c r="AK113" i="8"/>
  <c r="AK109" i="8"/>
  <c r="AK101" i="8"/>
  <c r="AK97" i="8"/>
  <c r="AK93" i="8"/>
  <c r="AK89" i="8"/>
  <c r="AK102" i="8"/>
  <c r="AK98" i="8"/>
  <c r="AK94" i="8"/>
  <c r="AK90" i="8"/>
  <c r="AK86" i="8"/>
  <c r="AK103" i="8"/>
  <c r="AK99" i="8"/>
  <c r="AK95" i="8"/>
  <c r="AK91" i="8"/>
  <c r="AK87" i="8"/>
  <c r="AK105" i="8"/>
  <c r="AK104" i="8"/>
  <c r="AK100" i="8"/>
  <c r="AK96" i="8"/>
  <c r="AK92" i="8"/>
  <c r="AK88" i="8"/>
  <c r="AK82" i="8"/>
  <c r="AK78" i="8"/>
  <c r="AK74" i="8"/>
  <c r="AK70" i="8"/>
  <c r="AK66" i="8"/>
  <c r="AK62" i="8"/>
  <c r="AK83" i="8"/>
  <c r="AK79" i="8"/>
  <c r="AK75" i="8"/>
  <c r="AK71" i="8"/>
  <c r="AK67" i="8"/>
  <c r="AK63" i="8"/>
  <c r="AK84" i="8"/>
  <c r="AK80" i="8"/>
  <c r="AK76" i="8"/>
  <c r="AK72" i="8"/>
  <c r="AK68" i="8"/>
  <c r="AK64" i="8"/>
  <c r="AK85" i="8"/>
  <c r="AK81" i="8"/>
  <c r="AK77" i="8"/>
  <c r="AK73" i="8"/>
  <c r="AK69" i="8"/>
  <c r="AK65" i="8"/>
  <c r="AK59" i="8"/>
  <c r="AK55" i="8"/>
  <c r="AK51" i="8"/>
  <c r="AK47" i="8"/>
  <c r="AK43" i="8"/>
  <c r="AK39" i="8"/>
  <c r="AK35" i="8"/>
  <c r="AK31" i="8"/>
  <c r="AK27" i="8"/>
  <c r="AK23" i="8"/>
  <c r="AK19" i="8"/>
  <c r="AK15" i="8"/>
  <c r="AK11" i="8"/>
  <c r="AK7" i="8"/>
  <c r="AK60" i="8"/>
  <c r="AK56" i="8"/>
  <c r="AK52" i="8"/>
  <c r="AK48" i="8"/>
  <c r="AK44" i="8"/>
  <c r="AK40" i="8"/>
  <c r="AK36" i="8"/>
  <c r="AK32" i="8"/>
  <c r="AK28" i="8"/>
  <c r="AK24" i="8"/>
  <c r="AK20" i="8"/>
  <c r="AK16" i="8"/>
  <c r="AK12" i="8"/>
  <c r="AK8" i="8"/>
  <c r="AK61" i="8"/>
  <c r="AK57" i="8"/>
  <c r="AK53" i="8"/>
  <c r="AK49" i="8"/>
  <c r="AK45" i="8"/>
  <c r="AK41" i="8"/>
  <c r="AK37" i="8"/>
  <c r="AK33" i="8"/>
  <c r="AK29" i="8"/>
  <c r="AK25" i="8"/>
  <c r="AK21" i="8"/>
  <c r="AK58" i="8"/>
  <c r="AK54" i="8"/>
  <c r="AK46" i="8"/>
  <c r="AK42" i="8"/>
  <c r="AK38" i="8"/>
  <c r="AK34" i="8"/>
  <c r="AO226" i="8"/>
  <c r="AO224" i="8"/>
  <c r="AO222" i="8"/>
  <c r="AO218" i="8"/>
  <c r="AO223" i="8"/>
  <c r="AO219" i="8"/>
  <c r="AO220" i="8"/>
  <c r="AO225" i="8"/>
  <c r="AO221" i="8"/>
  <c r="AO214" i="8"/>
  <c r="AO215" i="8"/>
  <c r="AO211" i="8"/>
  <c r="AO216" i="8"/>
  <c r="AO212" i="8"/>
  <c r="AO217" i="8"/>
  <c r="AO213" i="8"/>
  <c r="AO210" i="8"/>
  <c r="AO206" i="8"/>
  <c r="AO207" i="8"/>
  <c r="AO208" i="8"/>
  <c r="AO204" i="8"/>
  <c r="AO209" i="8"/>
  <c r="AO205" i="8"/>
  <c r="AO201" i="8"/>
  <c r="AO202" i="8"/>
  <c r="AO198" i="8"/>
  <c r="AO203" i="8"/>
  <c r="AO199" i="8"/>
  <c r="AO200" i="8"/>
  <c r="AO195" i="8"/>
  <c r="AO191" i="8"/>
  <c r="AO187" i="8"/>
  <c r="AO196" i="8"/>
  <c r="AO192" i="8"/>
  <c r="AO188" i="8"/>
  <c r="AO184" i="8"/>
  <c r="AO197" i="8"/>
  <c r="AO193" i="8"/>
  <c r="AO189" i="8"/>
  <c r="AO185" i="8"/>
  <c r="AO194" i="8"/>
  <c r="AO190" i="8"/>
  <c r="AO186" i="8"/>
  <c r="AO180" i="8"/>
  <c r="AO176" i="8"/>
  <c r="AO172" i="8"/>
  <c r="AO181" i="8"/>
  <c r="AO177" i="8"/>
  <c r="AO173" i="8"/>
  <c r="AO182" i="8"/>
  <c r="AO178" i="8"/>
  <c r="AO174" i="8"/>
  <c r="AO183" i="8"/>
  <c r="AO179" i="8"/>
  <c r="AO175" i="8"/>
  <c r="AO171" i="8"/>
  <c r="AO166" i="8"/>
  <c r="AO167" i="8"/>
  <c r="AO163" i="8"/>
  <c r="AO159" i="8"/>
  <c r="AO170" i="8"/>
  <c r="AO168" i="8"/>
  <c r="AO164" i="8"/>
  <c r="AO160" i="8"/>
  <c r="AO156" i="8"/>
  <c r="AO169" i="8"/>
  <c r="AO165" i="8"/>
  <c r="AO161" i="8"/>
  <c r="AO157" i="8"/>
  <c r="AO153" i="8"/>
  <c r="AO149" i="8"/>
  <c r="AO162" i="8"/>
  <c r="AO158" i="8"/>
  <c r="AO154" i="8"/>
  <c r="AO150" i="8"/>
  <c r="AO155" i="8"/>
  <c r="AO151" i="8"/>
  <c r="AO147" i="8"/>
  <c r="AO152" i="8"/>
  <c r="AO148" i="8"/>
  <c r="AO143" i="8"/>
  <c r="AO139" i="8"/>
  <c r="AO135" i="8"/>
  <c r="AO131" i="8"/>
  <c r="AO127" i="8"/>
  <c r="AO144" i="8"/>
  <c r="AO140" i="8"/>
  <c r="AO136" i="8"/>
  <c r="AO132" i="8"/>
  <c r="AO128" i="8"/>
  <c r="AO145" i="8"/>
  <c r="AO141" i="8"/>
  <c r="AO137" i="8"/>
  <c r="AO133" i="8"/>
  <c r="AO129" i="8"/>
  <c r="AO146" i="8"/>
  <c r="AO142" i="8"/>
  <c r="AO138" i="8"/>
  <c r="AO134" i="8"/>
  <c r="AO130" i="8"/>
  <c r="AO126" i="8"/>
  <c r="AO122" i="8"/>
  <c r="AO118" i="8"/>
  <c r="AO114" i="8"/>
  <c r="AO110" i="8"/>
  <c r="AO106" i="8"/>
  <c r="AO123" i="8"/>
  <c r="AO119" i="8"/>
  <c r="AO115" i="8"/>
  <c r="AO111" i="8"/>
  <c r="AO107" i="8"/>
  <c r="AO124" i="8"/>
  <c r="AO120" i="8"/>
  <c r="AO116" i="8"/>
  <c r="AO112" i="8"/>
  <c r="AO108" i="8"/>
  <c r="AO125" i="8"/>
  <c r="AO121" i="8"/>
  <c r="AO117" i="8"/>
  <c r="AO113" i="8"/>
  <c r="AO109" i="8"/>
  <c r="AO101" i="8"/>
  <c r="AO97" i="8"/>
  <c r="AO93" i="8"/>
  <c r="AO89" i="8"/>
  <c r="AO105" i="8"/>
  <c r="AO102" i="8"/>
  <c r="AO98" i="8"/>
  <c r="AO94" i="8"/>
  <c r="AO90" i="8"/>
  <c r="AO86" i="8"/>
  <c r="AO103" i="8"/>
  <c r="AO99" i="8"/>
  <c r="AO95" i="8"/>
  <c r="AO91" i="8"/>
  <c r="AO87" i="8"/>
  <c r="AO104" i="8"/>
  <c r="AO100" i="8"/>
  <c r="AO96" i="8"/>
  <c r="AO92" i="8"/>
  <c r="AO88" i="8"/>
  <c r="AO82" i="8"/>
  <c r="AO78" i="8"/>
  <c r="AO74" i="8"/>
  <c r="AO70" i="8"/>
  <c r="AO66" i="8"/>
  <c r="AO62" i="8"/>
  <c r="AO83" i="8"/>
  <c r="AO79" i="8"/>
  <c r="AO75" i="8"/>
  <c r="AO71" i="8"/>
  <c r="AO67" i="8"/>
  <c r="AO63" i="8"/>
  <c r="AO85" i="8"/>
  <c r="AO84" i="8"/>
  <c r="AO80" i="8"/>
  <c r="AO76" i="8"/>
  <c r="AO72" i="8"/>
  <c r="AO68" i="8"/>
  <c r="AO64" i="8"/>
  <c r="AO81" i="8"/>
  <c r="AO77" i="8"/>
  <c r="AO73" i="8"/>
  <c r="AO69" i="8"/>
  <c r="AO65" i="8"/>
  <c r="AO59" i="8"/>
  <c r="AO55" i="8"/>
  <c r="AO51" i="8"/>
  <c r="AO47" i="8"/>
  <c r="AO43" i="8"/>
  <c r="AO39" i="8"/>
  <c r="AO35" i="8"/>
  <c r="AO31" i="8"/>
  <c r="AO27" i="8"/>
  <c r="AO23" i="8"/>
  <c r="AO19" i="8"/>
  <c r="AO15" i="8"/>
  <c r="AO11" i="8"/>
  <c r="AO7" i="8"/>
  <c r="AO60" i="8"/>
  <c r="AO56" i="8"/>
  <c r="AO52" i="8"/>
  <c r="AO48" i="8"/>
  <c r="AO44" i="8"/>
  <c r="AO40" i="8"/>
  <c r="AO36" i="8"/>
  <c r="AO32" i="8"/>
  <c r="AO28" i="8"/>
  <c r="AO24" i="8"/>
  <c r="AO20" i="8"/>
  <c r="AO16" i="8"/>
  <c r="AO12" i="8"/>
  <c r="AO8" i="8"/>
  <c r="AO61" i="8"/>
  <c r="AO57" i="8"/>
  <c r="AO49" i="8"/>
  <c r="AO45" i="8"/>
  <c r="AO41" i="8"/>
  <c r="AO37" i="8"/>
  <c r="AO33" i="8"/>
  <c r="AO29" i="8"/>
  <c r="AO25" i="8"/>
  <c r="AO21" i="8"/>
  <c r="AO58" i="8"/>
  <c r="AO54" i="8"/>
  <c r="AO46" i="8"/>
  <c r="AO42" i="8"/>
  <c r="AO38" i="8"/>
  <c r="AO34" i="8"/>
  <c r="AS226" i="8"/>
  <c r="AS223" i="8"/>
  <c r="AS224" i="8"/>
  <c r="AS222" i="8"/>
  <c r="AS218" i="8"/>
  <c r="AS219" i="8"/>
  <c r="AS225" i="8"/>
  <c r="AS220" i="8"/>
  <c r="AS221" i="8"/>
  <c r="AS214" i="8"/>
  <c r="AS215" i="8"/>
  <c r="AS211" i="8"/>
  <c r="AS216" i="8"/>
  <c r="AS212" i="8"/>
  <c r="AS217" i="8"/>
  <c r="AS213" i="8"/>
  <c r="AS210" i="8"/>
  <c r="AS206" i="8"/>
  <c r="AS207" i="8"/>
  <c r="AS208" i="8"/>
  <c r="AS204" i="8"/>
  <c r="AS209" i="8"/>
  <c r="AS205" i="8"/>
  <c r="AS201" i="8"/>
  <c r="AS202" i="8"/>
  <c r="AS198" i="8"/>
  <c r="AS203" i="8"/>
  <c r="AS199" i="8"/>
  <c r="AS200" i="8"/>
  <c r="AS195" i="8"/>
  <c r="AS191" i="8"/>
  <c r="AS187" i="8"/>
  <c r="AS196" i="8"/>
  <c r="AS192" i="8"/>
  <c r="AS188" i="8"/>
  <c r="AS184" i="8"/>
  <c r="AS197" i="8"/>
  <c r="AS193" i="8"/>
  <c r="AS189" i="8"/>
  <c r="AS185" i="8"/>
  <c r="AS194" i="8"/>
  <c r="AS190" i="8"/>
  <c r="AS186" i="8"/>
  <c r="AS180" i="8"/>
  <c r="AS176" i="8"/>
  <c r="AS172" i="8"/>
  <c r="AS181" i="8"/>
  <c r="AS177" i="8"/>
  <c r="AS173" i="8"/>
  <c r="AS182" i="8"/>
  <c r="AS178" i="8"/>
  <c r="AS174" i="8"/>
  <c r="AS183" i="8"/>
  <c r="AS179" i="8"/>
  <c r="AS175" i="8"/>
  <c r="AS171" i="8"/>
  <c r="AS170" i="8"/>
  <c r="AS166" i="8"/>
  <c r="AS167" i="8"/>
  <c r="AS163" i="8"/>
  <c r="AS159" i="8"/>
  <c r="AS168" i="8"/>
  <c r="AS164" i="8"/>
  <c r="AS160" i="8"/>
  <c r="AS156" i="8"/>
  <c r="AS169" i="8"/>
  <c r="AS165" i="8"/>
  <c r="AS161" i="8"/>
  <c r="AS157" i="8"/>
  <c r="AS162" i="8"/>
  <c r="AS158" i="8"/>
  <c r="AS153" i="8"/>
  <c r="AS149" i="8"/>
  <c r="AS154" i="8"/>
  <c r="AS150" i="8"/>
  <c r="AS155" i="8"/>
  <c r="AS151" i="8"/>
  <c r="AS147" i="8"/>
  <c r="AS152" i="8"/>
  <c r="AS148" i="8"/>
  <c r="AS143" i="8"/>
  <c r="AS139" i="8"/>
  <c r="AS135" i="8"/>
  <c r="AS131" i="8"/>
  <c r="AS127" i="8"/>
  <c r="AS144" i="8"/>
  <c r="AS140" i="8"/>
  <c r="AS136" i="8"/>
  <c r="AS132" i="8"/>
  <c r="AS128" i="8"/>
  <c r="AS145" i="8"/>
  <c r="AS141" i="8"/>
  <c r="AS137" i="8"/>
  <c r="AS133" i="8"/>
  <c r="AS129" i="8"/>
  <c r="AS146" i="8"/>
  <c r="AS142" i="8"/>
  <c r="AS138" i="8"/>
  <c r="AS134" i="8"/>
  <c r="AS130" i="8"/>
  <c r="AS126" i="8"/>
  <c r="AS122" i="8"/>
  <c r="AS118" i="8"/>
  <c r="AS114" i="8"/>
  <c r="AS110" i="8"/>
  <c r="AS106" i="8"/>
  <c r="AS123" i="8"/>
  <c r="AS119" i="8"/>
  <c r="AS115" i="8"/>
  <c r="AS111" i="8"/>
  <c r="AS107" i="8"/>
  <c r="AS124" i="8"/>
  <c r="AS120" i="8"/>
  <c r="AS116" i="8"/>
  <c r="AS112" i="8"/>
  <c r="AS108" i="8"/>
  <c r="AS125" i="8"/>
  <c r="AS121" i="8"/>
  <c r="AS117" i="8"/>
  <c r="AS113" i="8"/>
  <c r="AS109" i="8"/>
  <c r="AS101" i="8"/>
  <c r="AS97" i="8"/>
  <c r="AS93" i="8"/>
  <c r="AS89" i="8"/>
  <c r="AS102" i="8"/>
  <c r="AS98" i="8"/>
  <c r="AS94" i="8"/>
  <c r="AS90" i="8"/>
  <c r="AS86" i="8"/>
  <c r="AS103" i="8"/>
  <c r="AS99" i="8"/>
  <c r="AS95" i="8"/>
  <c r="AS91" i="8"/>
  <c r="AS87" i="8"/>
  <c r="AS105" i="8"/>
  <c r="AS104" i="8"/>
  <c r="AS100" i="8"/>
  <c r="AS96" i="8"/>
  <c r="AS92" i="8"/>
  <c r="AS88" i="8"/>
  <c r="AS82" i="8"/>
  <c r="AS78" i="8"/>
  <c r="AS74" i="8"/>
  <c r="AS70" i="8"/>
  <c r="AS66" i="8"/>
  <c r="AS62" i="8"/>
  <c r="AS85" i="8"/>
  <c r="AS83" i="8"/>
  <c r="AS79" i="8"/>
  <c r="AS75" i="8"/>
  <c r="AS71" i="8"/>
  <c r="AS67" i="8"/>
  <c r="AS63" i="8"/>
  <c r="AS84" i="8"/>
  <c r="AS80" i="8"/>
  <c r="AS76" i="8"/>
  <c r="AS72" i="8"/>
  <c r="AS68" i="8"/>
  <c r="AS64" i="8"/>
  <c r="AS81" i="8"/>
  <c r="AS77" i="8"/>
  <c r="AS73" i="8"/>
  <c r="AS69" i="8"/>
  <c r="AS65" i="8"/>
  <c r="AS59" i="8"/>
  <c r="AS55" i="8"/>
  <c r="AS51" i="8"/>
  <c r="AS47" i="8"/>
  <c r="AS43" i="8"/>
  <c r="AS39" i="8"/>
  <c r="AS35" i="8"/>
  <c r="AS31" i="8"/>
  <c r="AS27" i="8"/>
  <c r="AS23" i="8"/>
  <c r="AS19" i="8"/>
  <c r="AS15" i="8"/>
  <c r="AS11" i="8"/>
  <c r="AS7" i="8"/>
  <c r="AS60" i="8"/>
  <c r="AS56" i="8"/>
  <c r="AS48" i="8"/>
  <c r="AS44" i="8"/>
  <c r="AS40" i="8"/>
  <c r="AS36" i="8"/>
  <c r="AS32" i="8"/>
  <c r="AS28" i="8"/>
  <c r="AS24" i="8"/>
  <c r="AS20" i="8"/>
  <c r="AS16" i="8"/>
  <c r="AS12" i="8"/>
  <c r="AS8" i="8"/>
  <c r="AS61" i="8"/>
  <c r="AS57" i="8"/>
  <c r="AS49" i="8"/>
  <c r="AS45" i="8"/>
  <c r="AS41" i="8"/>
  <c r="AS37" i="8"/>
  <c r="AS33" i="8"/>
  <c r="AS29" i="8"/>
  <c r="AS25" i="8"/>
  <c r="AS21" i="8"/>
  <c r="AS58" i="8"/>
  <c r="AS46" i="8"/>
  <c r="AS42" i="8"/>
  <c r="AS38" i="8"/>
  <c r="AS34" i="8"/>
  <c r="AW226" i="8"/>
  <c r="AW223" i="8"/>
  <c r="AW224" i="8"/>
  <c r="AW222" i="8"/>
  <c r="AW218" i="8"/>
  <c r="AW225" i="8"/>
  <c r="AW219" i="8"/>
  <c r="AW220" i="8"/>
  <c r="AW221" i="8"/>
  <c r="AW214" i="8"/>
  <c r="AW215" i="8"/>
  <c r="AW211" i="8"/>
  <c r="AW216" i="8"/>
  <c r="AW212" i="8"/>
  <c r="AW217" i="8"/>
  <c r="AW213" i="8"/>
  <c r="AW210" i="8"/>
  <c r="AW206" i="8"/>
  <c r="AW207" i="8"/>
  <c r="AW208" i="8"/>
  <c r="AW209" i="8"/>
  <c r="AW149" i="8"/>
  <c r="AW150" i="8"/>
  <c r="AW151" i="8"/>
  <c r="AW147" i="8"/>
  <c r="AW152" i="8"/>
  <c r="AW148" i="8"/>
  <c r="AW143" i="8"/>
  <c r="AW139" i="8"/>
  <c r="AW135" i="8"/>
  <c r="AW131" i="8"/>
  <c r="AW127" i="8"/>
  <c r="AW144" i="8"/>
  <c r="AW140" i="8"/>
  <c r="AW136" i="8"/>
  <c r="AW132" i="8"/>
  <c r="AW128" i="8"/>
  <c r="AW145" i="8"/>
  <c r="AW141" i="8"/>
  <c r="AW137" i="8"/>
  <c r="AW133" i="8"/>
  <c r="AW129" i="8"/>
  <c r="AW146" i="8"/>
  <c r="AW142" i="8"/>
  <c r="AW138" i="8"/>
  <c r="AW134" i="8"/>
  <c r="AW130" i="8"/>
  <c r="AW126" i="8"/>
  <c r="AW122" i="8"/>
  <c r="AW118" i="8"/>
  <c r="AW114" i="8"/>
  <c r="AW110" i="8"/>
  <c r="AW106" i="8"/>
  <c r="AW123" i="8"/>
  <c r="AW119" i="8"/>
  <c r="AW115" i="8"/>
  <c r="AW111" i="8"/>
  <c r="AW107" i="8"/>
  <c r="AW124" i="8"/>
  <c r="AW120" i="8"/>
  <c r="AW116" i="8"/>
  <c r="AW112" i="8"/>
  <c r="AW108" i="8"/>
  <c r="AW125" i="8"/>
  <c r="AW121" i="8"/>
  <c r="AW117" i="8"/>
  <c r="AW113" i="8"/>
  <c r="AW109" i="8"/>
  <c r="AW101" i="8"/>
  <c r="AW97" i="8"/>
  <c r="AW93" i="8"/>
  <c r="AW89" i="8"/>
  <c r="AW105" i="8"/>
  <c r="AW102" i="8"/>
  <c r="AW98" i="8"/>
  <c r="AW94" i="8"/>
  <c r="AW90" i="8"/>
  <c r="AW86" i="8"/>
  <c r="AW103" i="8"/>
  <c r="AW99" i="8"/>
  <c r="AW95" i="8"/>
  <c r="AW91" i="8"/>
  <c r="AW87" i="8"/>
  <c r="AW104" i="8"/>
  <c r="AW100" i="8"/>
  <c r="AW96" i="8"/>
  <c r="AW92" i="8"/>
  <c r="AW88" i="8"/>
  <c r="AW85" i="8"/>
  <c r="AW82" i="8"/>
  <c r="AW78" i="8"/>
  <c r="AW74" i="8"/>
  <c r="AW70" i="8"/>
  <c r="AW66" i="8"/>
  <c r="AW62" i="8"/>
  <c r="AW83" i="8"/>
  <c r="AW79" i="8"/>
  <c r="AW75" i="8"/>
  <c r="AW71" i="8"/>
  <c r="AW67" i="8"/>
  <c r="AW63" i="8"/>
  <c r="AW84" i="8"/>
  <c r="AW80" i="8"/>
  <c r="AW76" i="8"/>
  <c r="AW72" i="8"/>
  <c r="AW68" i="8"/>
  <c r="AW64" i="8"/>
  <c r="AW81" i="8"/>
  <c r="AW77" i="8"/>
  <c r="AW73" i="8"/>
  <c r="AW69" i="8"/>
  <c r="AW65" i="8"/>
  <c r="AW59" i="8"/>
  <c r="AW55" i="8"/>
  <c r="AW51" i="8"/>
  <c r="AW47" i="8"/>
  <c r="AW43" i="8"/>
  <c r="AW39" i="8"/>
  <c r="AW35" i="8"/>
  <c r="AW31" i="8"/>
  <c r="AW27" i="8"/>
  <c r="AW23" i="8"/>
  <c r="AW19" i="8"/>
  <c r="AW15" i="8"/>
  <c r="AW11" i="8"/>
  <c r="AW7" i="8"/>
  <c r="AW60" i="8"/>
  <c r="AW56" i="8"/>
  <c r="AW44" i="8"/>
  <c r="AW40" i="8"/>
  <c r="AW36" i="8"/>
  <c r="AW32" i="8"/>
  <c r="AW28" i="8"/>
  <c r="AW24" i="8"/>
  <c r="AW20" i="8"/>
  <c r="AW16" i="8"/>
  <c r="AW12" i="8"/>
  <c r="AW8" i="8"/>
  <c r="AW61" i="8"/>
  <c r="AW57" i="8"/>
  <c r="AW45" i="8"/>
  <c r="AW41" i="8"/>
  <c r="AW37" i="8"/>
  <c r="AW33" i="8"/>
  <c r="AW29" i="8"/>
  <c r="AW25" i="8"/>
  <c r="AW21" i="8"/>
  <c r="AW58" i="8"/>
  <c r="AW46" i="8"/>
  <c r="AW42" i="8"/>
  <c r="AW38" i="8"/>
  <c r="AW34" i="8"/>
  <c r="BA226" i="8"/>
  <c r="BA223" i="8"/>
  <c r="BA224" i="8"/>
  <c r="BA225" i="8"/>
  <c r="BA222" i="8"/>
  <c r="BA218" i="8"/>
  <c r="BA219" i="8"/>
  <c r="BA220" i="8"/>
  <c r="BA221" i="8"/>
  <c r="BA214" i="8"/>
  <c r="BA215" i="8"/>
  <c r="BA211" i="8"/>
  <c r="BA216" i="8"/>
  <c r="BA212" i="8"/>
  <c r="BA217" i="8"/>
  <c r="BA213" i="8"/>
  <c r="BA210" i="8"/>
  <c r="BA206" i="8"/>
  <c r="BA207" i="8"/>
  <c r="BA208" i="8"/>
  <c r="BA204" i="8"/>
  <c r="BA209" i="8"/>
  <c r="BA205" i="8"/>
  <c r="BA201" i="8"/>
  <c r="BA202" i="8"/>
  <c r="BA198" i="8"/>
  <c r="BA203" i="8"/>
  <c r="BA199" i="8"/>
  <c r="BA200" i="8"/>
  <c r="BA195" i="8"/>
  <c r="BA191" i="8"/>
  <c r="BA187" i="8"/>
  <c r="BA196" i="8"/>
  <c r="BA192" i="8"/>
  <c r="BA188" i="8"/>
  <c r="BA184" i="8"/>
  <c r="BA197" i="8"/>
  <c r="BA193" i="8"/>
  <c r="BA189" i="8"/>
  <c r="BA185" i="8"/>
  <c r="BA194" i="8"/>
  <c r="BA190" i="8"/>
  <c r="BA186" i="8"/>
  <c r="BA180" i="8"/>
  <c r="BA176" i="8"/>
  <c r="BA172" i="8"/>
  <c r="BA181" i="8"/>
  <c r="BA177" i="8"/>
  <c r="BA173" i="8"/>
  <c r="BA182" i="8"/>
  <c r="BA178" i="8"/>
  <c r="BA174" i="8"/>
  <c r="BA183" i="8"/>
  <c r="BA179" i="8"/>
  <c r="BA175" i="8"/>
  <c r="BA171" i="8"/>
  <c r="BA166" i="8"/>
  <c r="BA167" i="8"/>
  <c r="BA163" i="8"/>
  <c r="BA159" i="8"/>
  <c r="BA168" i="8"/>
  <c r="BA164" i="8"/>
  <c r="BA160" i="8"/>
  <c r="BA156" i="8"/>
  <c r="BA170" i="8"/>
  <c r="BA169" i="8"/>
  <c r="BA165" i="8"/>
  <c r="BA161" i="8"/>
  <c r="BA157" i="8"/>
  <c r="BA153" i="8"/>
  <c r="BA149" i="8"/>
  <c r="BA162" i="8"/>
  <c r="BA158" i="8"/>
  <c r="BA154" i="8"/>
  <c r="BA150" i="8"/>
  <c r="BA155" i="8"/>
  <c r="BA151" i="8"/>
  <c r="BA147" i="8"/>
  <c r="BA152" i="8"/>
  <c r="BA148" i="8"/>
  <c r="BA143" i="8"/>
  <c r="BA139" i="8"/>
  <c r="BA135" i="8"/>
  <c r="BA131" i="8"/>
  <c r="BA127" i="8"/>
  <c r="BA144" i="8"/>
  <c r="BA140" i="8"/>
  <c r="BA136" i="8"/>
  <c r="BA132" i="8"/>
  <c r="BA128" i="8"/>
  <c r="BA145" i="8"/>
  <c r="BA141" i="8"/>
  <c r="BA137" i="8"/>
  <c r="BA133" i="8"/>
  <c r="BA129" i="8"/>
  <c r="BA146" i="8"/>
  <c r="BA142" i="8"/>
  <c r="BA138" i="8"/>
  <c r="BA134" i="8"/>
  <c r="BA130" i="8"/>
  <c r="BA126" i="8"/>
  <c r="BA122" i="8"/>
  <c r="BA118" i="8"/>
  <c r="BA114" i="8"/>
  <c r="BA110" i="8"/>
  <c r="BA106" i="8"/>
  <c r="BA123" i="8"/>
  <c r="BA119" i="8"/>
  <c r="BA115" i="8"/>
  <c r="BA111" i="8"/>
  <c r="BA107" i="8"/>
  <c r="BA124" i="8"/>
  <c r="BA120" i="8"/>
  <c r="BA116" i="8"/>
  <c r="BA112" i="8"/>
  <c r="BA108" i="8"/>
  <c r="BA125" i="8"/>
  <c r="BA121" i="8"/>
  <c r="BA117" i="8"/>
  <c r="BA113" i="8"/>
  <c r="BA109" i="8"/>
  <c r="BA101" i="8"/>
  <c r="BA97" i="8"/>
  <c r="BA93" i="8"/>
  <c r="BA89" i="8"/>
  <c r="BA102" i="8"/>
  <c r="BA98" i="8"/>
  <c r="BA94" i="8"/>
  <c r="BA90" i="8"/>
  <c r="BA86" i="8"/>
  <c r="BA103" i="8"/>
  <c r="BA99" i="8"/>
  <c r="BA95" i="8"/>
  <c r="BA91" i="8"/>
  <c r="BA87" i="8"/>
  <c r="BA105" i="8"/>
  <c r="BA104" i="8"/>
  <c r="BA100" i="8"/>
  <c r="BA96" i="8"/>
  <c r="BA92" i="8"/>
  <c r="BA88" i="8"/>
  <c r="BA82" i="8"/>
  <c r="BA78" i="8"/>
  <c r="BA74" i="8"/>
  <c r="BA70" i="8"/>
  <c r="BA66" i="8"/>
  <c r="BA62" i="8"/>
  <c r="BA83" i="8"/>
  <c r="BA79" i="8"/>
  <c r="BA75" i="8"/>
  <c r="BA71" i="8"/>
  <c r="BA67" i="8"/>
  <c r="BA63" i="8"/>
  <c r="BA84" i="8"/>
  <c r="BA80" i="8"/>
  <c r="BA76" i="8"/>
  <c r="BA72" i="8"/>
  <c r="BA68" i="8"/>
  <c r="BA64" i="8"/>
  <c r="BA85" i="8"/>
  <c r="BA81" i="8"/>
  <c r="BA77" i="8"/>
  <c r="BA73" i="8"/>
  <c r="BA69" i="8"/>
  <c r="BA65" i="8"/>
  <c r="BA59" i="8"/>
  <c r="BA55" i="8"/>
  <c r="BA51" i="8"/>
  <c r="BA47" i="8"/>
  <c r="BA43" i="8"/>
  <c r="BA39" i="8"/>
  <c r="BA35" i="8"/>
  <c r="BA31" i="8"/>
  <c r="BA27" i="8"/>
  <c r="BA23" i="8"/>
  <c r="BA19" i="8"/>
  <c r="BA15" i="8"/>
  <c r="BA11" i="8"/>
  <c r="BA60" i="8"/>
  <c r="BA56" i="8"/>
  <c r="BA52" i="8"/>
  <c r="BA48" i="8"/>
  <c r="BA44" i="8"/>
  <c r="BA40" i="8"/>
  <c r="BA36" i="8"/>
  <c r="BA32" i="8"/>
  <c r="BA28" i="8"/>
  <c r="BA24" i="8"/>
  <c r="BA20" i="8"/>
  <c r="BA16" i="8"/>
  <c r="BA12" i="8"/>
  <c r="BA61" i="8"/>
  <c r="BA57" i="8"/>
  <c r="BA53" i="8"/>
  <c r="BA49" i="8"/>
  <c r="BA45" i="8"/>
  <c r="BA41" i="8"/>
  <c r="BA37" i="8"/>
  <c r="BA33" i="8"/>
  <c r="BA29" i="8"/>
  <c r="BA25" i="8"/>
  <c r="BA21" i="8"/>
  <c r="BA58" i="8"/>
  <c r="BA54" i="8"/>
  <c r="BA50" i="8"/>
  <c r="BA46" i="8"/>
  <c r="BA42" i="8"/>
  <c r="BA38" i="8"/>
  <c r="BA34" i="8"/>
  <c r="BE226" i="8"/>
  <c r="BE223" i="8"/>
  <c r="BE224" i="8"/>
  <c r="BE222" i="8"/>
  <c r="BE218" i="8"/>
  <c r="BE219" i="8"/>
  <c r="BE220" i="8"/>
  <c r="BE225" i="8"/>
  <c r="BE221" i="8"/>
  <c r="BE214" i="8"/>
  <c r="BE215" i="8"/>
  <c r="BE211" i="8"/>
  <c r="BE216" i="8"/>
  <c r="BE212" i="8"/>
  <c r="BE217" i="8"/>
  <c r="BE213" i="8"/>
  <c r="BE210" i="8"/>
  <c r="BE206" i="8"/>
  <c r="BE207" i="8"/>
  <c r="BE208" i="8"/>
  <c r="BE204" i="8"/>
  <c r="BE209" i="8"/>
  <c r="BE205" i="8"/>
  <c r="BE201" i="8"/>
  <c r="BE202" i="8"/>
  <c r="BE198" i="8"/>
  <c r="BE203" i="8"/>
  <c r="BE199" i="8"/>
  <c r="BE200" i="8"/>
  <c r="BE195" i="8"/>
  <c r="BE191" i="8"/>
  <c r="BE187" i="8"/>
  <c r="BE196" i="8"/>
  <c r="BE192" i="8"/>
  <c r="BE188" i="8"/>
  <c r="BE184" i="8"/>
  <c r="BE197" i="8"/>
  <c r="BE193" i="8"/>
  <c r="BE189" i="8"/>
  <c r="BE185" i="8"/>
  <c r="BE194" i="8"/>
  <c r="BE190" i="8"/>
  <c r="BE186" i="8"/>
  <c r="BE180" i="8"/>
  <c r="BE176" i="8"/>
  <c r="BE172" i="8"/>
  <c r="BE181" i="8"/>
  <c r="BE177" i="8"/>
  <c r="BE173" i="8"/>
  <c r="BE182" i="8"/>
  <c r="BE178" i="8"/>
  <c r="BE174" i="8"/>
  <c r="BE183" i="8"/>
  <c r="BE179" i="8"/>
  <c r="BE175" i="8"/>
  <c r="BE171" i="8"/>
  <c r="BE166" i="8"/>
  <c r="BE170" i="8"/>
  <c r="BE167" i="8"/>
  <c r="BE163" i="8"/>
  <c r="BE159" i="8"/>
  <c r="BE168" i="8"/>
  <c r="BE164" i="8"/>
  <c r="BE160" i="8"/>
  <c r="BE156" i="8"/>
  <c r="BE169" i="8"/>
  <c r="BE165" i="8"/>
  <c r="BE161" i="8"/>
  <c r="BE157" i="8"/>
  <c r="BE162" i="8"/>
  <c r="BE158" i="8"/>
  <c r="BE153" i="8"/>
  <c r="BE149" i="8"/>
  <c r="BE154" i="8"/>
  <c r="BE150" i="8"/>
  <c r="BE155" i="8"/>
  <c r="BE151" i="8"/>
  <c r="BE147" i="8"/>
  <c r="BE152" i="8"/>
  <c r="BE148" i="8"/>
  <c r="BE143" i="8"/>
  <c r="BE139" i="8"/>
  <c r="BE135" i="8"/>
  <c r="BE131" i="8"/>
  <c r="BE127" i="8"/>
  <c r="BE144" i="8"/>
  <c r="BE140" i="8"/>
  <c r="BE136" i="8"/>
  <c r="BE132" i="8"/>
  <c r="BE128" i="8"/>
  <c r="BE145" i="8"/>
  <c r="BE141" i="8"/>
  <c r="BE137" i="8"/>
  <c r="BE133" i="8"/>
  <c r="BE129" i="8"/>
  <c r="BE146" i="8"/>
  <c r="BE142" i="8"/>
  <c r="BE138" i="8"/>
  <c r="BE134" i="8"/>
  <c r="BE130" i="8"/>
  <c r="BE126" i="8"/>
  <c r="BE122" i="8"/>
  <c r="BE118" i="8"/>
  <c r="BE114" i="8"/>
  <c r="BE123" i="8"/>
  <c r="BE119" i="8"/>
  <c r="BE115" i="8"/>
  <c r="BE111" i="8"/>
  <c r="BE124" i="8"/>
  <c r="BE120" i="8"/>
  <c r="BE116" i="8"/>
  <c r="BE112" i="8"/>
  <c r="BE125" i="8"/>
  <c r="BE121" i="8"/>
  <c r="BE117" i="8"/>
  <c r="BE113" i="8"/>
  <c r="BE101" i="8"/>
  <c r="BE97" i="8"/>
  <c r="BE93" i="8"/>
  <c r="BE89" i="8"/>
  <c r="BE102" i="8"/>
  <c r="BE98" i="8"/>
  <c r="BE94" i="8"/>
  <c r="BE90" i="8"/>
  <c r="BE86" i="8"/>
  <c r="BE103" i="8"/>
  <c r="BE99" i="8"/>
  <c r="BE95" i="8"/>
  <c r="BE91" i="8"/>
  <c r="BE87" i="8"/>
  <c r="BE100" i="8"/>
  <c r="BE96" i="8"/>
  <c r="BE92" i="8"/>
  <c r="BE88" i="8"/>
  <c r="BE82" i="8"/>
  <c r="BE78" i="8"/>
  <c r="BE74" i="8"/>
  <c r="BE70" i="8"/>
  <c r="BE66" i="8"/>
  <c r="BE62" i="8"/>
  <c r="BE83" i="8"/>
  <c r="BE79" i="8"/>
  <c r="BE75" i="8"/>
  <c r="BE71" i="8"/>
  <c r="BE67" i="8"/>
  <c r="BE63" i="8"/>
  <c r="BE85" i="8"/>
  <c r="BE84" i="8"/>
  <c r="BE80" i="8"/>
  <c r="BE76" i="8"/>
  <c r="BE72" i="8"/>
  <c r="BE68" i="8"/>
  <c r="BE64" i="8"/>
  <c r="BE81" i="8"/>
  <c r="BE77" i="8"/>
  <c r="BE73" i="8"/>
  <c r="BE69" i="8"/>
  <c r="BE65" i="8"/>
  <c r="BE59" i="8"/>
  <c r="BE55" i="8"/>
  <c r="BE47" i="8"/>
  <c r="BE43" i="8"/>
  <c r="BE39" i="8"/>
  <c r="BE35" i="8"/>
  <c r="BE31" i="8"/>
  <c r="BE27" i="8"/>
  <c r="BE23" i="8"/>
  <c r="BE19" i="8"/>
  <c r="BE15" i="8"/>
  <c r="BE11" i="8"/>
  <c r="BE60" i="8"/>
  <c r="BE56" i="8"/>
  <c r="BE48" i="8"/>
  <c r="BE44" i="8"/>
  <c r="BE40" i="8"/>
  <c r="BE36" i="8"/>
  <c r="BE32" i="8"/>
  <c r="BE28" i="8"/>
  <c r="BE24" i="8"/>
  <c r="BE20" i="8"/>
  <c r="BE16" i="8"/>
  <c r="BE12" i="8"/>
  <c r="BE61" i="8"/>
  <c r="BE57" i="8"/>
  <c r="BE49" i="8"/>
  <c r="BE45" i="8"/>
  <c r="BE41" i="8"/>
  <c r="BE37" i="8"/>
  <c r="BE33" i="8"/>
  <c r="BE29" i="8"/>
  <c r="BE25" i="8"/>
  <c r="BE21" i="8"/>
  <c r="BE58" i="8"/>
  <c r="BE46" i="8"/>
  <c r="BE42" i="8"/>
  <c r="BE38" i="8"/>
  <c r="BE34" i="8"/>
  <c r="BI226" i="8"/>
  <c r="BI223" i="8"/>
  <c r="BI224" i="8"/>
  <c r="BI222" i="8"/>
  <c r="BI218" i="8"/>
  <c r="BI219" i="8"/>
  <c r="BI225" i="8"/>
  <c r="BI220" i="8"/>
  <c r="BI221" i="8"/>
  <c r="BI217" i="8"/>
  <c r="BI214" i="8"/>
  <c r="BI215" i="8"/>
  <c r="BI211" i="8"/>
  <c r="BI216" i="8"/>
  <c r="BI212" i="8"/>
  <c r="BI213" i="8"/>
  <c r="BI210" i="8"/>
  <c r="BI206" i="8"/>
  <c r="BI207" i="8"/>
  <c r="BI208" i="8"/>
  <c r="BI204" i="8"/>
  <c r="BI209" i="8"/>
  <c r="BI205" i="8"/>
  <c r="BI201" i="8"/>
  <c r="BI202" i="8"/>
  <c r="BI198" i="8"/>
  <c r="BI203" i="8"/>
  <c r="BI199" i="8"/>
  <c r="BI200" i="8"/>
  <c r="BI195" i="8"/>
  <c r="BI191" i="8"/>
  <c r="BI187" i="8"/>
  <c r="BI196" i="8"/>
  <c r="BI192" i="8"/>
  <c r="BI188" i="8"/>
  <c r="BI184" i="8"/>
  <c r="BI197" i="8"/>
  <c r="BI193" i="8"/>
  <c r="BI189" i="8"/>
  <c r="BI185" i="8"/>
  <c r="BI194" i="8"/>
  <c r="BI190" i="8"/>
  <c r="BI186" i="8"/>
  <c r="BI180" i="8"/>
  <c r="BI176" i="8"/>
  <c r="BI172" i="8"/>
  <c r="BI181" i="8"/>
  <c r="BI177" i="8"/>
  <c r="BI173" i="8"/>
  <c r="BI182" i="8"/>
  <c r="BI178" i="8"/>
  <c r="BI174" i="8"/>
  <c r="BI183" i="8"/>
  <c r="BI179" i="8"/>
  <c r="BI175" i="8"/>
  <c r="BI171" i="8"/>
  <c r="BI166" i="8"/>
  <c r="BI167" i="8"/>
  <c r="BI163" i="8"/>
  <c r="BI159" i="8"/>
  <c r="BI168" i="8"/>
  <c r="BI164" i="8"/>
  <c r="BI160" i="8"/>
  <c r="BI156" i="8"/>
  <c r="BI170" i="8"/>
  <c r="BI169" i="8"/>
  <c r="BI165" i="8"/>
  <c r="BI161" i="8"/>
  <c r="BI157" i="8"/>
  <c r="BI153" i="8"/>
  <c r="BI149" i="8"/>
  <c r="BI154" i="8"/>
  <c r="BI150" i="8"/>
  <c r="BI155" i="8"/>
  <c r="BI151" i="8"/>
  <c r="BI147" i="8"/>
  <c r="BI162" i="8"/>
  <c r="BI158" i="8"/>
  <c r="BI152" i="8"/>
  <c r="BI148" i="8"/>
  <c r="BI143" i="8"/>
  <c r="BI139" i="8"/>
  <c r="BI135" i="8"/>
  <c r="BI131" i="8"/>
  <c r="BI127" i="8"/>
  <c r="BI144" i="8"/>
  <c r="BI140" i="8"/>
  <c r="BI136" i="8"/>
  <c r="BI132" i="8"/>
  <c r="BI128" i="8"/>
  <c r="BI145" i="8"/>
  <c r="BI141" i="8"/>
  <c r="BI137" i="8"/>
  <c r="BI133" i="8"/>
  <c r="BI129" i="8"/>
  <c r="BI146" i="8"/>
  <c r="BI142" i="8"/>
  <c r="BI138" i="8"/>
  <c r="BI134" i="8"/>
  <c r="BI130" i="8"/>
  <c r="BI126" i="8"/>
  <c r="BI122" i="8"/>
  <c r="BI118" i="8"/>
  <c r="BI114" i="8"/>
  <c r="BI110" i="8"/>
  <c r="BI106" i="8"/>
  <c r="BI123" i="8"/>
  <c r="BI119" i="8"/>
  <c r="BI115" i="8"/>
  <c r="BI111" i="8"/>
  <c r="BI107" i="8"/>
  <c r="BI124" i="8"/>
  <c r="BI120" i="8"/>
  <c r="BI116" i="8"/>
  <c r="BI112" i="8"/>
  <c r="BI108" i="8"/>
  <c r="BI125" i="8"/>
  <c r="BI121" i="8"/>
  <c r="BI117" i="8"/>
  <c r="BI113" i="8"/>
  <c r="BI109" i="8"/>
  <c r="BI101" i="8"/>
  <c r="BI97" i="8"/>
  <c r="BI93" i="8"/>
  <c r="BI89" i="8"/>
  <c r="BI105" i="8"/>
  <c r="BI102" i="8"/>
  <c r="BI98" i="8"/>
  <c r="BI94" i="8"/>
  <c r="BI90" i="8"/>
  <c r="BI86" i="8"/>
  <c r="BI103" i="8"/>
  <c r="BI99" i="8"/>
  <c r="BI95" i="8"/>
  <c r="BI91" i="8"/>
  <c r="BI87" i="8"/>
  <c r="BI104" i="8"/>
  <c r="BI100" i="8"/>
  <c r="BI96" i="8"/>
  <c r="BI92" i="8"/>
  <c r="BI88" i="8"/>
  <c r="BI82" i="8"/>
  <c r="BI78" i="8"/>
  <c r="BI74" i="8"/>
  <c r="BI70" i="8"/>
  <c r="BI66" i="8"/>
  <c r="BI62" i="8"/>
  <c r="BI85" i="8"/>
  <c r="BI83" i="8"/>
  <c r="BI79" i="8"/>
  <c r="BI75" i="8"/>
  <c r="BI71" i="8"/>
  <c r="BI67" i="8"/>
  <c r="BI63" i="8"/>
  <c r="BI84" i="8"/>
  <c r="BI80" i="8"/>
  <c r="BI76" i="8"/>
  <c r="BI72" i="8"/>
  <c r="BI68" i="8"/>
  <c r="BI64" i="8"/>
  <c r="BI81" i="8"/>
  <c r="BI77" i="8"/>
  <c r="BI73" i="8"/>
  <c r="BI69" i="8"/>
  <c r="BI65" i="8"/>
  <c r="BI59" i="8"/>
  <c r="BI55" i="8"/>
  <c r="BI51" i="8"/>
  <c r="BI47" i="8"/>
  <c r="BI39" i="8"/>
  <c r="BI35" i="8"/>
  <c r="BI31" i="8"/>
  <c r="BI27" i="8"/>
  <c r="BI23" i="8"/>
  <c r="BI19" i="8"/>
  <c r="BI15" i="8"/>
  <c r="BI11" i="8"/>
  <c r="BI60" i="8"/>
  <c r="BI56" i="8"/>
  <c r="BI52" i="8"/>
  <c r="BI48" i="8"/>
  <c r="BI44" i="8"/>
  <c r="BI40" i="8"/>
  <c r="BI36" i="8"/>
  <c r="BI32" i="8"/>
  <c r="BI28" i="8"/>
  <c r="BI24" i="8"/>
  <c r="BI20" i="8"/>
  <c r="BI16" i="8"/>
  <c r="BI12" i="8"/>
  <c r="BI61" i="8"/>
  <c r="BI57" i="8"/>
  <c r="BI53" i="8"/>
  <c r="BI49" i="8"/>
  <c r="BI45" i="8"/>
  <c r="BI41" i="8"/>
  <c r="BI37" i="8"/>
  <c r="BI33" i="8"/>
  <c r="BI29" i="8"/>
  <c r="BI25" i="8"/>
  <c r="BI21" i="8"/>
  <c r="BI58" i="8"/>
  <c r="BI54" i="8"/>
  <c r="BI50" i="8"/>
  <c r="BI46" i="8"/>
  <c r="BI42" i="8"/>
  <c r="BI38" i="8"/>
  <c r="BI34" i="8"/>
  <c r="BM226" i="8"/>
  <c r="BM223" i="8"/>
  <c r="BM224" i="8"/>
  <c r="BM222" i="8"/>
  <c r="BM218" i="8"/>
  <c r="BM225" i="8"/>
  <c r="BM219" i="8"/>
  <c r="BM220" i="8"/>
  <c r="BM221" i="8"/>
  <c r="BM214" i="8"/>
  <c r="BM215" i="8"/>
  <c r="BM211" i="8"/>
  <c r="BM216" i="8"/>
  <c r="BM212" i="8"/>
  <c r="BM217" i="8"/>
  <c r="BM213" i="8"/>
  <c r="BM210" i="8"/>
  <c r="BM206" i="8"/>
  <c r="BM207" i="8"/>
  <c r="BM208" i="8"/>
  <c r="BM204" i="8"/>
  <c r="BM209" i="8"/>
  <c r="BM205" i="8"/>
  <c r="BM201" i="8"/>
  <c r="BM202" i="8"/>
  <c r="BM198" i="8"/>
  <c r="BM203" i="8"/>
  <c r="BM199" i="8"/>
  <c r="BM200" i="8"/>
  <c r="BM195" i="8"/>
  <c r="BM191" i="8"/>
  <c r="BM187" i="8"/>
  <c r="BM196" i="8"/>
  <c r="BM192" i="8"/>
  <c r="BM188" i="8"/>
  <c r="BM184" i="8"/>
  <c r="BM197" i="8"/>
  <c r="BM193" i="8"/>
  <c r="BM189" i="8"/>
  <c r="BM185" i="8"/>
  <c r="BM194" i="8"/>
  <c r="BM190" i="8"/>
  <c r="BM186" i="8"/>
  <c r="BM180" i="8"/>
  <c r="BM176" i="8"/>
  <c r="BM172" i="8"/>
  <c r="BM181" i="8"/>
  <c r="BM177" i="8"/>
  <c r="BM173" i="8"/>
  <c r="BM182" i="8"/>
  <c r="BM178" i="8"/>
  <c r="BM174" i="8"/>
  <c r="BM183" i="8"/>
  <c r="BM179" i="8"/>
  <c r="BM175" i="8"/>
  <c r="BM171" i="8"/>
  <c r="BM166" i="8"/>
  <c r="BM170" i="8"/>
  <c r="BM167" i="8"/>
  <c r="BM163" i="8"/>
  <c r="BM159" i="8"/>
  <c r="BM168" i="8"/>
  <c r="BM164" i="8"/>
  <c r="BM160" i="8"/>
  <c r="BM156" i="8"/>
  <c r="BM169" i="8"/>
  <c r="BM165" i="8"/>
  <c r="BM161" i="8"/>
  <c r="BM157" i="8"/>
  <c r="BM153" i="8"/>
  <c r="BM149" i="8"/>
  <c r="BM154" i="8"/>
  <c r="BM150" i="8"/>
  <c r="BM162" i="8"/>
  <c r="BM158" i="8"/>
  <c r="BM155" i="8"/>
  <c r="BM151" i="8"/>
  <c r="BM147" i="8"/>
  <c r="BM152" i="8"/>
  <c r="BM148" i="8"/>
  <c r="BM143" i="8"/>
  <c r="BM139" i="8"/>
  <c r="BM135" i="8"/>
  <c r="BM131" i="8"/>
  <c r="BM127" i="8"/>
  <c r="BM144" i="8"/>
  <c r="BM140" i="8"/>
  <c r="BM136" i="8"/>
  <c r="BM132" i="8"/>
  <c r="BM128" i="8"/>
  <c r="BM145" i="8"/>
  <c r="BM141" i="8"/>
  <c r="BM137" i="8"/>
  <c r="BM133" i="8"/>
  <c r="BM129" i="8"/>
  <c r="BM146" i="8"/>
  <c r="BM142" i="8"/>
  <c r="BM138" i="8"/>
  <c r="BM134" i="8"/>
  <c r="BM130" i="8"/>
  <c r="BM126" i="8"/>
  <c r="BM122" i="8"/>
  <c r="BM118" i="8"/>
  <c r="BM114" i="8"/>
  <c r="BM110" i="8"/>
  <c r="BM106" i="8"/>
  <c r="BM123" i="8"/>
  <c r="BM119" i="8"/>
  <c r="BM115" i="8"/>
  <c r="BM111" i="8"/>
  <c r="BM107" i="8"/>
  <c r="BM124" i="8"/>
  <c r="BM120" i="8"/>
  <c r="BM116" i="8"/>
  <c r="BM112" i="8"/>
  <c r="BM108" i="8"/>
  <c r="BM125" i="8"/>
  <c r="BM121" i="8"/>
  <c r="BM117" i="8"/>
  <c r="BM113" i="8"/>
  <c r="BM109" i="8"/>
  <c r="BM105" i="8"/>
  <c r="BM101" i="8"/>
  <c r="BM97" i="8"/>
  <c r="BM93" i="8"/>
  <c r="BM89" i="8"/>
  <c r="BM102" i="8"/>
  <c r="BM98" i="8"/>
  <c r="BM94" i="8"/>
  <c r="BM90" i="8"/>
  <c r="BM86" i="8"/>
  <c r="BM103" i="8"/>
  <c r="BM99" i="8"/>
  <c r="BM95" i="8"/>
  <c r="BM91" i="8"/>
  <c r="BM87" i="8"/>
  <c r="BM104" i="8"/>
  <c r="BM100" i="8"/>
  <c r="BM96" i="8"/>
  <c r="BM92" i="8"/>
  <c r="BM88" i="8"/>
  <c r="BM85" i="8"/>
  <c r="BM82" i="8"/>
  <c r="BM78" i="8"/>
  <c r="BM74" i="8"/>
  <c r="BM70" i="8"/>
  <c r="BM66" i="8"/>
  <c r="BM62" i="8"/>
  <c r="BM83" i="8"/>
  <c r="BM79" i="8"/>
  <c r="BM75" i="8"/>
  <c r="BM71" i="8"/>
  <c r="BM67" i="8"/>
  <c r="BM63" i="8"/>
  <c r="BM84" i="8"/>
  <c r="BM80" i="8"/>
  <c r="BM76" i="8"/>
  <c r="BM72" i="8"/>
  <c r="BM68" i="8"/>
  <c r="BM64" i="8"/>
  <c r="BM81" i="8"/>
  <c r="BM77" i="8"/>
  <c r="BM73" i="8"/>
  <c r="BM69" i="8"/>
  <c r="BM65" i="8"/>
  <c r="BM59" i="8"/>
  <c r="BM55" i="8"/>
  <c r="BM51" i="8"/>
  <c r="BM47" i="8"/>
  <c r="BM39" i="8"/>
  <c r="BM35" i="8"/>
  <c r="BM31" i="8"/>
  <c r="BM27" i="8"/>
  <c r="BM23" i="8"/>
  <c r="BM19" i="8"/>
  <c r="BM15" i="8"/>
  <c r="BM11" i="8"/>
  <c r="BM60" i="8"/>
  <c r="BM56" i="8"/>
  <c r="BM52" i="8"/>
  <c r="BM48" i="8"/>
  <c r="BM44" i="8"/>
  <c r="BM40" i="8"/>
  <c r="BM36" i="8"/>
  <c r="BM32" i="8"/>
  <c r="BM28" i="8"/>
  <c r="BM24" i="8"/>
  <c r="BM20" i="8"/>
  <c r="BM16" i="8"/>
  <c r="BM12" i="8"/>
  <c r="BM61" i="8"/>
  <c r="BM57" i="8"/>
  <c r="BM53" i="8"/>
  <c r="BM49" i="8"/>
  <c r="BM45" i="8"/>
  <c r="BM41" i="8"/>
  <c r="BM37" i="8"/>
  <c r="BM33" i="8"/>
  <c r="BM29" i="8"/>
  <c r="BM25" i="8"/>
  <c r="BM21" i="8"/>
  <c r="BM58" i="8"/>
  <c r="BM54" i="8"/>
  <c r="BM50" i="8"/>
  <c r="BM46" i="8"/>
  <c r="BM42" i="8"/>
  <c r="BM38" i="8"/>
  <c r="BM34" i="8"/>
  <c r="BQ226" i="8"/>
  <c r="BQ223" i="8"/>
  <c r="BQ224" i="8"/>
  <c r="BQ225" i="8"/>
  <c r="BQ222" i="8"/>
  <c r="BQ218" i="8"/>
  <c r="BQ219" i="8"/>
  <c r="BQ220" i="8"/>
  <c r="BQ221" i="8"/>
  <c r="BQ214" i="8"/>
  <c r="BQ215" i="8"/>
  <c r="BQ211" i="8"/>
  <c r="BQ217" i="8"/>
  <c r="BQ216" i="8"/>
  <c r="BQ212" i="8"/>
  <c r="BQ213" i="8"/>
  <c r="BQ210" i="8"/>
  <c r="BQ206" i="8"/>
  <c r="BQ207" i="8"/>
  <c r="BQ208" i="8"/>
  <c r="BQ204" i="8"/>
  <c r="BQ209" i="8"/>
  <c r="BQ205" i="8"/>
  <c r="BQ201" i="8"/>
  <c r="BQ202" i="8"/>
  <c r="BQ198" i="8"/>
  <c r="BQ203" i="8"/>
  <c r="BQ199" i="8"/>
  <c r="BQ200" i="8"/>
  <c r="BQ195" i="8"/>
  <c r="BQ191" i="8"/>
  <c r="BQ187" i="8"/>
  <c r="BQ196" i="8"/>
  <c r="BQ192" i="8"/>
  <c r="BQ188" i="8"/>
  <c r="BQ184" i="8"/>
  <c r="BQ193" i="8"/>
  <c r="BQ189" i="8"/>
  <c r="BQ185" i="8"/>
  <c r="BQ197" i="8"/>
  <c r="BQ194" i="8"/>
  <c r="BQ190" i="8"/>
  <c r="BQ186" i="8"/>
  <c r="BQ180" i="8"/>
  <c r="BQ176" i="8"/>
  <c r="BQ172" i="8"/>
  <c r="BQ181" i="8"/>
  <c r="BQ177" i="8"/>
  <c r="BQ173" i="8"/>
  <c r="BQ182" i="8"/>
  <c r="BQ178" i="8"/>
  <c r="BQ174" i="8"/>
  <c r="BQ183" i="8"/>
  <c r="BQ179" i="8"/>
  <c r="BQ175" i="8"/>
  <c r="BQ171" i="8"/>
  <c r="BQ166" i="8"/>
  <c r="BQ167" i="8"/>
  <c r="BQ163" i="8"/>
  <c r="BQ159" i="8"/>
  <c r="BQ168" i="8"/>
  <c r="BQ164" i="8"/>
  <c r="BQ160" i="8"/>
  <c r="BQ156" i="8"/>
  <c r="BQ170" i="8"/>
  <c r="BQ169" i="8"/>
  <c r="BQ165" i="8"/>
  <c r="BQ161" i="8"/>
  <c r="BQ157" i="8"/>
  <c r="BQ153" i="8"/>
  <c r="BQ149" i="8"/>
  <c r="BQ162" i="8"/>
  <c r="BQ158" i="8"/>
  <c r="BQ154" i="8"/>
  <c r="BQ150" i="8"/>
  <c r="BQ155" i="8"/>
  <c r="BQ151" i="8"/>
  <c r="BQ147" i="8"/>
  <c r="BQ152" i="8"/>
  <c r="BQ148" i="8"/>
  <c r="BQ143" i="8"/>
  <c r="BQ139" i="8"/>
  <c r="BQ135" i="8"/>
  <c r="BQ131" i="8"/>
  <c r="BQ127" i="8"/>
  <c r="BQ144" i="8"/>
  <c r="BQ140" i="8"/>
  <c r="BQ136" i="8"/>
  <c r="BQ132" i="8"/>
  <c r="BQ128" i="8"/>
  <c r="BQ145" i="8"/>
  <c r="BQ141" i="8"/>
  <c r="BQ137" i="8"/>
  <c r="BQ133" i="8"/>
  <c r="BQ129" i="8"/>
  <c r="BQ146" i="8"/>
  <c r="BQ142" i="8"/>
  <c r="BQ138" i="8"/>
  <c r="BQ134" i="8"/>
  <c r="BQ130" i="8"/>
  <c r="BQ126" i="8"/>
  <c r="BQ122" i="8"/>
  <c r="BQ118" i="8"/>
  <c r="BQ114" i="8"/>
  <c r="BQ110" i="8"/>
  <c r="BQ106" i="8"/>
  <c r="BQ123" i="8"/>
  <c r="BQ119" i="8"/>
  <c r="BQ115" i="8"/>
  <c r="BQ111" i="8"/>
  <c r="BQ107" i="8"/>
  <c r="BQ124" i="8"/>
  <c r="BQ120" i="8"/>
  <c r="BQ116" i="8"/>
  <c r="BQ112" i="8"/>
  <c r="BQ108" i="8"/>
  <c r="BQ125" i="8"/>
  <c r="BQ121" i="8"/>
  <c r="BQ117" i="8"/>
  <c r="BQ113" i="8"/>
  <c r="BQ109" i="8"/>
  <c r="BQ101" i="8"/>
  <c r="BQ97" i="8"/>
  <c r="BQ93" i="8"/>
  <c r="BQ89" i="8"/>
  <c r="BQ102" i="8"/>
  <c r="BQ98" i="8"/>
  <c r="BQ94" i="8"/>
  <c r="BQ90" i="8"/>
  <c r="BQ86" i="8"/>
  <c r="BQ105" i="8"/>
  <c r="BQ103" i="8"/>
  <c r="BQ99" i="8"/>
  <c r="BQ95" i="8"/>
  <c r="BQ91" i="8"/>
  <c r="BQ87" i="8"/>
  <c r="BQ104" i="8"/>
  <c r="BQ100" i="8"/>
  <c r="BQ96" i="8"/>
  <c r="BQ92" i="8"/>
  <c r="BQ88" i="8"/>
  <c r="BQ82" i="8"/>
  <c r="BQ78" i="8"/>
  <c r="BQ74" i="8"/>
  <c r="BQ70" i="8"/>
  <c r="BQ66" i="8"/>
  <c r="BQ62" i="8"/>
  <c r="BQ83" i="8"/>
  <c r="BQ79" i="8"/>
  <c r="BQ75" i="8"/>
  <c r="BQ71" i="8"/>
  <c r="BQ67" i="8"/>
  <c r="BQ63" i="8"/>
  <c r="BQ85" i="8"/>
  <c r="BQ84" i="8"/>
  <c r="BQ80" i="8"/>
  <c r="BQ76" i="8"/>
  <c r="BQ72" i="8"/>
  <c r="BQ68" i="8"/>
  <c r="BQ64" i="8"/>
  <c r="BQ81" i="8"/>
  <c r="BQ77" i="8"/>
  <c r="BQ73" i="8"/>
  <c r="BQ69" i="8"/>
  <c r="BQ65" i="8"/>
  <c r="BQ59" i="8"/>
  <c r="BQ55" i="8"/>
  <c r="BQ47" i="8"/>
  <c r="BQ15" i="8"/>
  <c r="BQ11" i="8"/>
  <c r="BQ7" i="8"/>
  <c r="BQ60" i="8"/>
  <c r="BQ56" i="8"/>
  <c r="BQ48" i="8"/>
  <c r="BQ16" i="8"/>
  <c r="BQ12" i="8"/>
  <c r="BQ8" i="8"/>
  <c r="BQ57" i="8"/>
  <c r="BQ49" i="8"/>
  <c r="BQ61" i="8"/>
  <c r="BQ58" i="8"/>
  <c r="BQ46" i="8"/>
  <c r="BU226" i="8"/>
  <c r="BU223" i="8"/>
  <c r="BU224" i="8"/>
  <c r="BU222" i="8"/>
  <c r="BU218" i="8"/>
  <c r="BU219" i="8"/>
  <c r="BU220" i="8"/>
  <c r="BU225" i="8"/>
  <c r="BU221" i="8"/>
  <c r="BU214" i="8"/>
  <c r="BU217" i="8"/>
  <c r="BU215" i="8"/>
  <c r="BU211" i="8"/>
  <c r="BU216" i="8"/>
  <c r="BU212" i="8"/>
  <c r="BU213" i="8"/>
  <c r="BU210" i="8"/>
  <c r="BU206" i="8"/>
  <c r="BU207" i="8"/>
  <c r="BU208" i="8"/>
  <c r="BU204" i="8"/>
  <c r="BU209" i="8"/>
  <c r="BU205" i="8"/>
  <c r="BU201" i="8"/>
  <c r="BU197" i="8"/>
  <c r="BU202" i="8"/>
  <c r="BU198" i="8"/>
  <c r="BU203" i="8"/>
  <c r="BU199" i="8"/>
  <c r="BU200" i="8"/>
  <c r="BU195" i="8"/>
  <c r="BU191" i="8"/>
  <c r="BU187" i="8"/>
  <c r="BU196" i="8"/>
  <c r="BU192" i="8"/>
  <c r="BU188" i="8"/>
  <c r="BU184" i="8"/>
  <c r="BU193" i="8"/>
  <c r="BU189" i="8"/>
  <c r="BU185" i="8"/>
  <c r="BU194" i="8"/>
  <c r="BU190" i="8"/>
  <c r="BU186" i="8"/>
  <c r="BU180" i="8"/>
  <c r="BU176" i="8"/>
  <c r="BU172" i="8"/>
  <c r="BU181" i="8"/>
  <c r="BU177" i="8"/>
  <c r="BU173" i="8"/>
  <c r="BU182" i="8"/>
  <c r="BU178" i="8"/>
  <c r="BU174" i="8"/>
  <c r="BU183" i="8"/>
  <c r="BU179" i="8"/>
  <c r="BU175" i="8"/>
  <c r="BU171" i="8"/>
  <c r="BU166" i="8"/>
  <c r="BU170" i="8"/>
  <c r="BU167" i="8"/>
  <c r="BU163" i="8"/>
  <c r="BU159" i="8"/>
  <c r="BU168" i="8"/>
  <c r="BU164" i="8"/>
  <c r="BU160" i="8"/>
  <c r="BU156" i="8"/>
  <c r="BU169" i="8"/>
  <c r="BU165" i="8"/>
  <c r="BU161" i="8"/>
  <c r="BU157" i="8"/>
  <c r="BU162" i="8"/>
  <c r="BU158" i="8"/>
  <c r="BU153" i="8"/>
  <c r="BU149" i="8"/>
  <c r="BU154" i="8"/>
  <c r="BU150" i="8"/>
  <c r="BU155" i="8"/>
  <c r="BU151" i="8"/>
  <c r="BU147" i="8"/>
  <c r="BU152" i="8"/>
  <c r="BU148" i="8"/>
  <c r="BU143" i="8"/>
  <c r="BU139" i="8"/>
  <c r="BU135" i="8"/>
  <c r="BU131" i="8"/>
  <c r="BU127" i="8"/>
  <c r="BU144" i="8"/>
  <c r="BU140" i="8"/>
  <c r="BU136" i="8"/>
  <c r="BU132" i="8"/>
  <c r="BU128" i="8"/>
  <c r="BU145" i="8"/>
  <c r="BU141" i="8"/>
  <c r="BU137" i="8"/>
  <c r="BU133" i="8"/>
  <c r="BU129" i="8"/>
  <c r="BU146" i="8"/>
  <c r="BU142" i="8"/>
  <c r="BU138" i="8"/>
  <c r="BU134" i="8"/>
  <c r="BU130" i="8"/>
  <c r="BU126" i="8"/>
  <c r="BU122" i="8"/>
  <c r="BU118" i="8"/>
  <c r="BU114" i="8"/>
  <c r="BU123" i="8"/>
  <c r="BU119" i="8"/>
  <c r="BU115" i="8"/>
  <c r="BU111" i="8"/>
  <c r="BU124" i="8"/>
  <c r="BU120" i="8"/>
  <c r="BU116" i="8"/>
  <c r="BU112" i="8"/>
  <c r="BU125" i="8"/>
  <c r="BU121" i="8"/>
  <c r="BU117" i="8"/>
  <c r="BU113" i="8"/>
  <c r="BU101" i="8"/>
  <c r="BU97" i="8"/>
  <c r="BU93" i="8"/>
  <c r="BU98" i="8"/>
  <c r="BU94" i="8"/>
  <c r="BU99" i="8"/>
  <c r="BU95" i="8"/>
  <c r="BU100" i="8"/>
  <c r="BU96" i="8"/>
  <c r="BU78" i="8"/>
  <c r="BU74" i="8"/>
  <c r="BU70" i="8"/>
  <c r="BU66" i="8"/>
  <c r="BU62" i="8"/>
  <c r="BU79" i="8"/>
  <c r="BU75" i="8"/>
  <c r="BU71" i="8"/>
  <c r="BU67" i="8"/>
  <c r="BU63" i="8"/>
  <c r="BU80" i="8"/>
  <c r="BU76" i="8"/>
  <c r="BU72" i="8"/>
  <c r="BU68" i="8"/>
  <c r="BU64" i="8"/>
  <c r="BU77" i="8"/>
  <c r="BU73" i="8"/>
  <c r="BU69" i="8"/>
  <c r="BU65" i="8"/>
  <c r="BU59" i="8"/>
  <c r="BU55" i="8"/>
  <c r="BU51" i="8"/>
  <c r="BU47" i="8"/>
  <c r="BU39" i="8"/>
  <c r="BU35" i="8"/>
  <c r="BU31" i="8"/>
  <c r="BU27" i="8"/>
  <c r="BU23" i="8"/>
  <c r="BU19" i="8"/>
  <c r="BU15" i="8"/>
  <c r="BU11" i="8"/>
  <c r="BU7" i="8"/>
  <c r="BU61" i="8"/>
  <c r="BU60" i="8"/>
  <c r="BU56" i="8"/>
  <c r="BU52" i="8"/>
  <c r="BU48" i="8"/>
  <c r="BU44" i="8"/>
  <c r="BU40" i="8"/>
  <c r="BU36" i="8"/>
  <c r="BU32" i="8"/>
  <c r="BU28" i="8"/>
  <c r="BU24" i="8"/>
  <c r="BU20" i="8"/>
  <c r="BU16" i="8"/>
  <c r="BU12" i="8"/>
  <c r="BU8" i="8"/>
  <c r="BU57" i="8"/>
  <c r="BU53" i="8"/>
  <c r="BU49" i="8"/>
  <c r="BU45" i="8"/>
  <c r="BU41" i="8"/>
  <c r="BU37" i="8"/>
  <c r="BU33" i="8"/>
  <c r="BU29" i="8"/>
  <c r="BU25" i="8"/>
  <c r="BU21" i="8"/>
  <c r="BU58" i="8"/>
  <c r="BU54" i="8"/>
  <c r="BU50" i="8"/>
  <c r="BU46" i="8"/>
  <c r="BU42" i="8"/>
  <c r="BU38" i="8"/>
  <c r="BU34" i="8"/>
  <c r="BY226" i="8"/>
  <c r="BY223" i="8"/>
  <c r="BY224" i="8"/>
  <c r="BY222" i="8"/>
  <c r="BY218" i="8"/>
  <c r="BY219" i="8"/>
  <c r="BY225" i="8"/>
  <c r="BY220" i="8"/>
  <c r="BY221" i="8"/>
  <c r="BY217" i="8"/>
  <c r="BY214" i="8"/>
  <c r="BY215" i="8"/>
  <c r="BY211" i="8"/>
  <c r="BY216" i="8"/>
  <c r="BY212" i="8"/>
  <c r="BY213" i="8"/>
  <c r="BY210" i="8"/>
  <c r="BY206" i="8"/>
  <c r="BY207" i="8"/>
  <c r="BY208" i="8"/>
  <c r="BY204" i="8"/>
  <c r="BY209" i="8"/>
  <c r="BY205" i="8"/>
  <c r="BY201" i="8"/>
  <c r="BY197" i="8"/>
  <c r="BY202" i="8"/>
  <c r="BY198" i="8"/>
  <c r="BY203" i="8"/>
  <c r="BY199" i="8"/>
  <c r="BY200" i="8"/>
  <c r="BY195" i="8"/>
  <c r="BY191" i="8"/>
  <c r="BY187" i="8"/>
  <c r="BY196" i="8"/>
  <c r="BY192" i="8"/>
  <c r="BY188" i="8"/>
  <c r="BY184" i="8"/>
  <c r="BY193" i="8"/>
  <c r="BY189" i="8"/>
  <c r="BY185" i="8"/>
  <c r="BY194" i="8"/>
  <c r="BY190" i="8"/>
  <c r="BY186" i="8"/>
  <c r="BY180" i="8"/>
  <c r="BY176" i="8"/>
  <c r="BY172" i="8"/>
  <c r="BY181" i="8"/>
  <c r="BY177" i="8"/>
  <c r="BY173" i="8"/>
  <c r="BY182" i="8"/>
  <c r="BY178" i="8"/>
  <c r="BY174" i="8"/>
  <c r="BY183" i="8"/>
  <c r="BY179" i="8"/>
  <c r="BY175" i="8"/>
  <c r="BY171" i="8"/>
  <c r="BY166" i="8"/>
  <c r="BY167" i="8"/>
  <c r="BY163" i="8"/>
  <c r="BY159" i="8"/>
  <c r="BY168" i="8"/>
  <c r="BY164" i="8"/>
  <c r="BY160" i="8"/>
  <c r="BY156" i="8"/>
  <c r="BY170" i="8"/>
  <c r="BY169" i="8"/>
  <c r="BY165" i="8"/>
  <c r="BY161" i="8"/>
  <c r="BY157" i="8"/>
  <c r="BY153" i="8"/>
  <c r="BY149" i="8"/>
  <c r="BY154" i="8"/>
  <c r="BY150" i="8"/>
  <c r="BY162" i="8"/>
  <c r="BY158" i="8"/>
  <c r="BY155" i="8"/>
  <c r="BY151" i="8"/>
  <c r="BY147" i="8"/>
  <c r="BY152" i="8"/>
  <c r="BY148" i="8"/>
  <c r="BY143" i="8"/>
  <c r="BY139" i="8"/>
  <c r="BY135" i="8"/>
  <c r="BY131" i="8"/>
  <c r="BY127" i="8"/>
  <c r="BY144" i="8"/>
  <c r="BY140" i="8"/>
  <c r="BY136" i="8"/>
  <c r="BY132" i="8"/>
  <c r="BY128" i="8"/>
  <c r="BY145" i="8"/>
  <c r="BY141" i="8"/>
  <c r="BY137" i="8"/>
  <c r="BY133" i="8"/>
  <c r="BY129" i="8"/>
  <c r="BY146" i="8"/>
  <c r="BY142" i="8"/>
  <c r="BY138" i="8"/>
  <c r="BY134" i="8"/>
  <c r="BY130" i="8"/>
  <c r="BY126" i="8"/>
  <c r="BY122" i="8"/>
  <c r="BY118" i="8"/>
  <c r="BY114" i="8"/>
  <c r="BY123" i="8"/>
  <c r="BY119" i="8"/>
  <c r="BY115" i="8"/>
  <c r="BY111" i="8"/>
  <c r="BY124" i="8"/>
  <c r="BY120" i="8"/>
  <c r="BY116" i="8"/>
  <c r="BY112" i="8"/>
  <c r="BY125" i="8"/>
  <c r="BY121" i="8"/>
  <c r="BY117" i="8"/>
  <c r="BY113" i="8"/>
  <c r="BY101" i="8"/>
  <c r="BY97" i="8"/>
  <c r="BY93" i="8"/>
  <c r="BY89" i="8"/>
  <c r="BY102" i="8"/>
  <c r="BY98" i="8"/>
  <c r="BY94" i="8"/>
  <c r="BY90" i="8"/>
  <c r="BY86" i="8"/>
  <c r="BY103" i="8"/>
  <c r="BY99" i="8"/>
  <c r="BY95" i="8"/>
  <c r="BY91" i="8"/>
  <c r="BY87" i="8"/>
  <c r="BY100" i="8"/>
  <c r="BY96" i="8"/>
  <c r="BY92" i="8"/>
  <c r="BY88" i="8"/>
  <c r="BY82" i="8"/>
  <c r="BY78" i="8"/>
  <c r="BY74" i="8"/>
  <c r="BY70" i="8"/>
  <c r="BY66" i="8"/>
  <c r="BY62" i="8"/>
  <c r="BY83" i="8"/>
  <c r="BY79" i="8"/>
  <c r="BY75" i="8"/>
  <c r="BY71" i="8"/>
  <c r="BY67" i="8"/>
  <c r="BY63" i="8"/>
  <c r="BY84" i="8"/>
  <c r="BY80" i="8"/>
  <c r="BY76" i="8"/>
  <c r="BY72" i="8"/>
  <c r="BY68" i="8"/>
  <c r="BY64" i="8"/>
  <c r="BY85" i="8"/>
  <c r="BY81" i="8"/>
  <c r="BY77" i="8"/>
  <c r="BY73" i="8"/>
  <c r="BY69" i="8"/>
  <c r="BY65" i="8"/>
  <c r="BY59" i="8"/>
  <c r="BY55" i="8"/>
  <c r="BY51" i="8"/>
  <c r="BY47" i="8"/>
  <c r="BY39" i="8"/>
  <c r="BY35" i="8"/>
  <c r="BY31" i="8"/>
  <c r="BY27" i="8"/>
  <c r="BY23" i="8"/>
  <c r="BY19" i="8"/>
  <c r="BY15" i="8"/>
  <c r="BY11" i="8"/>
  <c r="BY7" i="8"/>
  <c r="BY60" i="8"/>
  <c r="BY56" i="8"/>
  <c r="BY52" i="8"/>
  <c r="BY48" i="8"/>
  <c r="BY44" i="8"/>
  <c r="BY40" i="8"/>
  <c r="BY36" i="8"/>
  <c r="BY32" i="8"/>
  <c r="BY28" i="8"/>
  <c r="BY24" i="8"/>
  <c r="BY20" i="8"/>
  <c r="BY16" i="8"/>
  <c r="BY12" i="8"/>
  <c r="BY8" i="8"/>
  <c r="BY57" i="8"/>
  <c r="BY53" i="8"/>
  <c r="BY49" i="8"/>
  <c r="BY45" i="8"/>
  <c r="BY41" i="8"/>
  <c r="BY37" i="8"/>
  <c r="BY33" i="8"/>
  <c r="BY29" i="8"/>
  <c r="BY25" i="8"/>
  <c r="BY21" i="8"/>
  <c r="BY61" i="8"/>
  <c r="BY58" i="8"/>
  <c r="BY54" i="8"/>
  <c r="BY50" i="8"/>
  <c r="BY46" i="8"/>
  <c r="BY42" i="8"/>
  <c r="BY38" i="8"/>
  <c r="BY34" i="8"/>
  <c r="CC226" i="8"/>
  <c r="CC223" i="8"/>
  <c r="CC224" i="8"/>
  <c r="CC225" i="8"/>
  <c r="CC222" i="8"/>
  <c r="CC218" i="8"/>
  <c r="CC219" i="8"/>
  <c r="CC220" i="8"/>
  <c r="CC221" i="8"/>
  <c r="CC214" i="8"/>
  <c r="CC215" i="8"/>
  <c r="CC211" i="8"/>
  <c r="CC217" i="8"/>
  <c r="CC216" i="8"/>
  <c r="CC212" i="8"/>
  <c r="CC213" i="8"/>
  <c r="CC210" i="8"/>
  <c r="CC206" i="8"/>
  <c r="CC207" i="8"/>
  <c r="CC208" i="8"/>
  <c r="CC204" i="8"/>
  <c r="CC209" i="8"/>
  <c r="CC205" i="8"/>
  <c r="CC201" i="8"/>
  <c r="CC197" i="8"/>
  <c r="CC202" i="8"/>
  <c r="CC198" i="8"/>
  <c r="CC203" i="8"/>
  <c r="CC199" i="8"/>
  <c r="CC200" i="8"/>
  <c r="CC195" i="8"/>
  <c r="CC191" i="8"/>
  <c r="CC187" i="8"/>
  <c r="CC196" i="8"/>
  <c r="CC192" i="8"/>
  <c r="CC188" i="8"/>
  <c r="CC184" i="8"/>
  <c r="CC193" i="8"/>
  <c r="CC189" i="8"/>
  <c r="CC185" i="8"/>
  <c r="CC194" i="8"/>
  <c r="CC190" i="8"/>
  <c r="CC186" i="8"/>
  <c r="CC180" i="8"/>
  <c r="CC176" i="8"/>
  <c r="CC172" i="8"/>
  <c r="CC181" i="8"/>
  <c r="CC177" i="8"/>
  <c r="CC173" i="8"/>
  <c r="CC182" i="8"/>
  <c r="CC178" i="8"/>
  <c r="CC174" i="8"/>
  <c r="CC183" i="8"/>
  <c r="CC179" i="8"/>
  <c r="CC175" i="8"/>
  <c r="CC171" i="8"/>
  <c r="CC166" i="8"/>
  <c r="CC170" i="8"/>
  <c r="CC167" i="8"/>
  <c r="CC163" i="8"/>
  <c r="CC159" i="8"/>
  <c r="CC168" i="8"/>
  <c r="CC164" i="8"/>
  <c r="CC160" i="8"/>
  <c r="CC156" i="8"/>
  <c r="CC169" i="8"/>
  <c r="CC165" i="8"/>
  <c r="CC161" i="8"/>
  <c r="CC157" i="8"/>
  <c r="CC153" i="8"/>
  <c r="CC149" i="8"/>
  <c r="CC162" i="8"/>
  <c r="CC158" i="8"/>
  <c r="CC154" i="8"/>
  <c r="CC150" i="8"/>
  <c r="CC155" i="8"/>
  <c r="CC151" i="8"/>
  <c r="CC147" i="8"/>
  <c r="CC152" i="8"/>
  <c r="CC148" i="8"/>
  <c r="CC143" i="8"/>
  <c r="CC139" i="8"/>
  <c r="CC135" i="8"/>
  <c r="CC131" i="8"/>
  <c r="CC127" i="8"/>
  <c r="CC144" i="8"/>
  <c r="CC140" i="8"/>
  <c r="CC136" i="8"/>
  <c r="CC132" i="8"/>
  <c r="CC128" i="8"/>
  <c r="CC145" i="8"/>
  <c r="CC141" i="8"/>
  <c r="CC137" i="8"/>
  <c r="CC133" i="8"/>
  <c r="CC129" i="8"/>
  <c r="CC146" i="8"/>
  <c r="CC142" i="8"/>
  <c r="CC138" i="8"/>
  <c r="CC134" i="8"/>
  <c r="CC130" i="8"/>
  <c r="CC126" i="8"/>
  <c r="CC122" i="8"/>
  <c r="CC118" i="8"/>
  <c r="CC114" i="8"/>
  <c r="CC110" i="8"/>
  <c r="CC106" i="8"/>
  <c r="CC123" i="8"/>
  <c r="CC119" i="8"/>
  <c r="CC115" i="8"/>
  <c r="CC111" i="8"/>
  <c r="CC107" i="8"/>
  <c r="CC124" i="8"/>
  <c r="CC120" i="8"/>
  <c r="CC116" i="8"/>
  <c r="CC112" i="8"/>
  <c r="CC108" i="8"/>
  <c r="CC125" i="8"/>
  <c r="CC121" i="8"/>
  <c r="CC117" i="8"/>
  <c r="CC113" i="8"/>
  <c r="CC109" i="8"/>
  <c r="CC101" i="8"/>
  <c r="CC97" i="8"/>
  <c r="CC93" i="8"/>
  <c r="CC89" i="8"/>
  <c r="CC102" i="8"/>
  <c r="CC98" i="8"/>
  <c r="CC94" i="8"/>
  <c r="CC90" i="8"/>
  <c r="CC86" i="8"/>
  <c r="CC103" i="8"/>
  <c r="CC99" i="8"/>
  <c r="CC95" i="8"/>
  <c r="CC91" i="8"/>
  <c r="CC87" i="8"/>
  <c r="CC105" i="8"/>
  <c r="CC104" i="8"/>
  <c r="CC100" i="8"/>
  <c r="CC96" i="8"/>
  <c r="CC92" i="8"/>
  <c r="CC88" i="8"/>
  <c r="CC82" i="8"/>
  <c r="CC78" i="8"/>
  <c r="CC74" i="8"/>
  <c r="CC70" i="8"/>
  <c r="CC66" i="8"/>
  <c r="CC62" i="8"/>
  <c r="CC83" i="8"/>
  <c r="CC79" i="8"/>
  <c r="CC75" i="8"/>
  <c r="CC71" i="8"/>
  <c r="CC67" i="8"/>
  <c r="CC63" i="8"/>
  <c r="CC85" i="8"/>
  <c r="CC84" i="8"/>
  <c r="CC80" i="8"/>
  <c r="CC76" i="8"/>
  <c r="CC72" i="8"/>
  <c r="CC68" i="8"/>
  <c r="CC64" i="8"/>
  <c r="CC81" i="8"/>
  <c r="CC77" i="8"/>
  <c r="CC73" i="8"/>
  <c r="CC69" i="8"/>
  <c r="CC65" i="8"/>
  <c r="CC59" i="8"/>
  <c r="CC55" i="8"/>
  <c r="CC51" i="8"/>
  <c r="CC47" i="8"/>
  <c r="CC43" i="8"/>
  <c r="CC39" i="8"/>
  <c r="CC35" i="8"/>
  <c r="CC31" i="8"/>
  <c r="CC27" i="8"/>
  <c r="CC23" i="8"/>
  <c r="CC19" i="8"/>
  <c r="CC15" i="8"/>
  <c r="CC11" i="8"/>
  <c r="CC7" i="8"/>
  <c r="CC61" i="8"/>
  <c r="CC60" i="8"/>
  <c r="CC56" i="8"/>
  <c r="CC52" i="8"/>
  <c r="CC48" i="8"/>
  <c r="CC44" i="8"/>
  <c r="CC40" i="8"/>
  <c r="CC36" i="8"/>
  <c r="CC32" i="8"/>
  <c r="CC28" i="8"/>
  <c r="CC24" i="8"/>
  <c r="CC20" i="8"/>
  <c r="CC16" i="8"/>
  <c r="CC12" i="8"/>
  <c r="CC8" i="8"/>
  <c r="CC57" i="8"/>
  <c r="CC53" i="8"/>
  <c r="CC49" i="8"/>
  <c r="CC45" i="8"/>
  <c r="CC41" i="8"/>
  <c r="CC37" i="8"/>
  <c r="CC33" i="8"/>
  <c r="CC29" i="8"/>
  <c r="CC25" i="8"/>
  <c r="CC21" i="8"/>
  <c r="CC58" i="8"/>
  <c r="CC54" i="8"/>
  <c r="CC50" i="8"/>
  <c r="CC46" i="8"/>
  <c r="CC42" i="8"/>
  <c r="CC38" i="8"/>
  <c r="CC34" i="8"/>
  <c r="CG226" i="8"/>
  <c r="CG223" i="8"/>
  <c r="CG224" i="8"/>
  <c r="CG222" i="8"/>
  <c r="CG218" i="8"/>
  <c r="CG219" i="8"/>
  <c r="CG220" i="8"/>
  <c r="CG225" i="8"/>
  <c r="CG221" i="8"/>
  <c r="CG214" i="8"/>
  <c r="CG217" i="8"/>
  <c r="CG215" i="8"/>
  <c r="CG211" i="8"/>
  <c r="CG216" i="8"/>
  <c r="CG212" i="8"/>
  <c r="CG213" i="8"/>
  <c r="CG210" i="8"/>
  <c r="CG206" i="8"/>
  <c r="CG207" i="8"/>
  <c r="CG208" i="8"/>
  <c r="CG204" i="8"/>
  <c r="CG209" i="8"/>
  <c r="CG205" i="8"/>
  <c r="CG201" i="8"/>
  <c r="CG197" i="8"/>
  <c r="CG202" i="8"/>
  <c r="CG198" i="8"/>
  <c r="CG203" i="8"/>
  <c r="CG199" i="8"/>
  <c r="CG200" i="8"/>
  <c r="CG195" i="8"/>
  <c r="CG191" i="8"/>
  <c r="CG187" i="8"/>
  <c r="CG196" i="8"/>
  <c r="CG192" i="8"/>
  <c r="CG188" i="8"/>
  <c r="CG184" i="8"/>
  <c r="CG193" i="8"/>
  <c r="CG189" i="8"/>
  <c r="CG185" i="8"/>
  <c r="CG194" i="8"/>
  <c r="CG190" i="8"/>
  <c r="CG186" i="8"/>
  <c r="CG180" i="8"/>
  <c r="CG176" i="8"/>
  <c r="CG172" i="8"/>
  <c r="CG181" i="8"/>
  <c r="CG177" i="8"/>
  <c r="CG173" i="8"/>
  <c r="CG182" i="8"/>
  <c r="CG178" i="8"/>
  <c r="CG174" i="8"/>
  <c r="CG183" i="8"/>
  <c r="CG179" i="8"/>
  <c r="CG175" i="8"/>
  <c r="CG171" i="8"/>
  <c r="CG166" i="8"/>
  <c r="CG167" i="8"/>
  <c r="CG163" i="8"/>
  <c r="CG159" i="8"/>
  <c r="CG168" i="8"/>
  <c r="CG164" i="8"/>
  <c r="CG160" i="8"/>
  <c r="CG156" i="8"/>
  <c r="CG170" i="8"/>
  <c r="CG169" i="8"/>
  <c r="CG165" i="8"/>
  <c r="CG161" i="8"/>
  <c r="CG157" i="8"/>
  <c r="CG162" i="8"/>
  <c r="CG158" i="8"/>
  <c r="CG153" i="8"/>
  <c r="CG154" i="8"/>
  <c r="CG155" i="8"/>
  <c r="CG118" i="8"/>
  <c r="CG114" i="8"/>
  <c r="CG110" i="8"/>
  <c r="CG106" i="8"/>
  <c r="CG119" i="8"/>
  <c r="CG115" i="8"/>
  <c r="CG111" i="8"/>
  <c r="CG107" i="8"/>
  <c r="CG120" i="8"/>
  <c r="CG116" i="8"/>
  <c r="CG112" i="8"/>
  <c r="CG108" i="8"/>
  <c r="CG121" i="8"/>
  <c r="CG117" i="8"/>
  <c r="CG113" i="8"/>
  <c r="CG109" i="8"/>
  <c r="CG101" i="8"/>
  <c r="CG97" i="8"/>
  <c r="CG93" i="8"/>
  <c r="CG89" i="8"/>
  <c r="CG98" i="8"/>
  <c r="CG94" i="8"/>
  <c r="CG90" i="8"/>
  <c r="CG86" i="8"/>
  <c r="CG105" i="8"/>
  <c r="CG99" i="8"/>
  <c r="CG95" i="8"/>
  <c r="CG91" i="8"/>
  <c r="CG87" i="8"/>
  <c r="CG104" i="8"/>
  <c r="CG100" i="8"/>
  <c r="CG96" i="8"/>
  <c r="CG92" i="8"/>
  <c r="CG88" i="8"/>
  <c r="CG82" i="8"/>
  <c r="CG78" i="8"/>
  <c r="CG74" i="8"/>
  <c r="CG70" i="8"/>
  <c r="CG66" i="8"/>
  <c r="CG62" i="8"/>
  <c r="CG85" i="8"/>
  <c r="CG83" i="8"/>
  <c r="CG79" i="8"/>
  <c r="CG75" i="8"/>
  <c r="CG71" i="8"/>
  <c r="CG67" i="8"/>
  <c r="CG63" i="8"/>
  <c r="CG84" i="8"/>
  <c r="CG80" i="8"/>
  <c r="CG76" i="8"/>
  <c r="CG72" i="8"/>
  <c r="CG68" i="8"/>
  <c r="CG64" i="8"/>
  <c r="CG81" i="8"/>
  <c r="CG77" i="8"/>
  <c r="CG73" i="8"/>
  <c r="CG69" i="8"/>
  <c r="CG65" i="8"/>
  <c r="CG61" i="8"/>
  <c r="CG59" i="8"/>
  <c r="CG55" i="8"/>
  <c r="CG51" i="8"/>
  <c r="CG47" i="8"/>
  <c r="CG43" i="8"/>
  <c r="CG39" i="8"/>
  <c r="CG35" i="8"/>
  <c r="CG31" i="8"/>
  <c r="CG27" i="8"/>
  <c r="CG23" i="8"/>
  <c r="CG19" i="8"/>
  <c r="CG7" i="8"/>
  <c r="CG60" i="8"/>
  <c r="CG56" i="8"/>
  <c r="CG52" i="8"/>
  <c r="CG48" i="8"/>
  <c r="CG44" i="8"/>
  <c r="CG40" i="8"/>
  <c r="CG36" i="8"/>
  <c r="CG32" i="8"/>
  <c r="CG28" i="8"/>
  <c r="CG24" i="8"/>
  <c r="CG20" i="8"/>
  <c r="CG8" i="8"/>
  <c r="CG57" i="8"/>
  <c r="CG53" i="8"/>
  <c r="CG49" i="8"/>
  <c r="CG45" i="8"/>
  <c r="CG41" i="8"/>
  <c r="CG37" i="8"/>
  <c r="CG33" i="8"/>
  <c r="CG29" i="8"/>
  <c r="CG25" i="8"/>
  <c r="CG21" i="8"/>
  <c r="CG58" i="8"/>
  <c r="CG54" i="8"/>
  <c r="CG50" i="8"/>
  <c r="CG46" i="8"/>
  <c r="CG42" i="8"/>
  <c r="CG38" i="8"/>
  <c r="CG34" i="8"/>
  <c r="CK226" i="8"/>
  <c r="CK223" i="8"/>
  <c r="CK224" i="8"/>
  <c r="CK222" i="8"/>
  <c r="CK218" i="8"/>
  <c r="CK219" i="8"/>
  <c r="CK225" i="8"/>
  <c r="CK220" i="8"/>
  <c r="CK221" i="8"/>
  <c r="CK217" i="8"/>
  <c r="CK214" i="8"/>
  <c r="CK215" i="8"/>
  <c r="CK211" i="8"/>
  <c r="CK216" i="8"/>
  <c r="CK212" i="8"/>
  <c r="CK213" i="8"/>
  <c r="CK210" i="8"/>
  <c r="CK206" i="8"/>
  <c r="CK207" i="8"/>
  <c r="CK208" i="8"/>
  <c r="CK204" i="8"/>
  <c r="CK209" i="8"/>
  <c r="CK205" i="8"/>
  <c r="CK201" i="8"/>
  <c r="CK197" i="8"/>
  <c r="CK202" i="8"/>
  <c r="CK198" i="8"/>
  <c r="CK203" i="8"/>
  <c r="CK199" i="8"/>
  <c r="CK200" i="8"/>
  <c r="CK195" i="8"/>
  <c r="CK191" i="8"/>
  <c r="CK187" i="8"/>
  <c r="CK196" i="8"/>
  <c r="CK192" i="8"/>
  <c r="CK188" i="8"/>
  <c r="CK184" i="8"/>
  <c r="CK193" i="8"/>
  <c r="CK189" i="8"/>
  <c r="CK185" i="8"/>
  <c r="CK194" i="8"/>
  <c r="CK190" i="8"/>
  <c r="CK186" i="8"/>
  <c r="CK180" i="8"/>
  <c r="CK176" i="8"/>
  <c r="CK172" i="8"/>
  <c r="CK181" i="8"/>
  <c r="CK177" i="8"/>
  <c r="CK173" i="8"/>
  <c r="CK182" i="8"/>
  <c r="CK178" i="8"/>
  <c r="CK174" i="8"/>
  <c r="CK183" i="8"/>
  <c r="CK179" i="8"/>
  <c r="CK175" i="8"/>
  <c r="CK171" i="8"/>
  <c r="CK166" i="8"/>
  <c r="CK170" i="8"/>
  <c r="CK167" i="8"/>
  <c r="CK163" i="8"/>
  <c r="CK159" i="8"/>
  <c r="CK168" i="8"/>
  <c r="CK164" i="8"/>
  <c r="CK160" i="8"/>
  <c r="CK156" i="8"/>
  <c r="CK169" i="8"/>
  <c r="CK165" i="8"/>
  <c r="CK161" i="8"/>
  <c r="CK157" i="8"/>
  <c r="CK153" i="8"/>
  <c r="CK149" i="8"/>
  <c r="CK154" i="8"/>
  <c r="CK150" i="8"/>
  <c r="CK155" i="8"/>
  <c r="CK151" i="8"/>
  <c r="CK147" i="8"/>
  <c r="CK162" i="8"/>
  <c r="CK158" i="8"/>
  <c r="CK152" i="8"/>
  <c r="CK148" i="8"/>
  <c r="CK143" i="8"/>
  <c r="CK139" i="8"/>
  <c r="CK135" i="8"/>
  <c r="CK131" i="8"/>
  <c r="CK127" i="8"/>
  <c r="CK144" i="8"/>
  <c r="CK140" i="8"/>
  <c r="CK136" i="8"/>
  <c r="CK132" i="8"/>
  <c r="CK128" i="8"/>
  <c r="CK145" i="8"/>
  <c r="CK141" i="8"/>
  <c r="CK137" i="8"/>
  <c r="CK133" i="8"/>
  <c r="CK129" i="8"/>
  <c r="CK146" i="8"/>
  <c r="CK142" i="8"/>
  <c r="CK138" i="8"/>
  <c r="CK134" i="8"/>
  <c r="CK130" i="8"/>
  <c r="CK126" i="8"/>
  <c r="CK122" i="8"/>
  <c r="CK118" i="8"/>
  <c r="CK114" i="8"/>
  <c r="CK123" i="8"/>
  <c r="CK119" i="8"/>
  <c r="CK115" i="8"/>
  <c r="CK111" i="8"/>
  <c r="CK124" i="8"/>
  <c r="CK120" i="8"/>
  <c r="CK116" i="8"/>
  <c r="CK112" i="8"/>
  <c r="CK125" i="8"/>
  <c r="CK121" i="8"/>
  <c r="CK117" i="8"/>
  <c r="CK113" i="8"/>
  <c r="CK101" i="8"/>
  <c r="CK97" i="8"/>
  <c r="CK93" i="8"/>
  <c r="CK89" i="8"/>
  <c r="CK102" i="8"/>
  <c r="CK98" i="8"/>
  <c r="CK94" i="8"/>
  <c r="CK90" i="8"/>
  <c r="CK86" i="8"/>
  <c r="CK103" i="8"/>
  <c r="CK99" i="8"/>
  <c r="CK95" i="8"/>
  <c r="CK91" i="8"/>
  <c r="CK87" i="8"/>
  <c r="CK100" i="8"/>
  <c r="CK96" i="8"/>
  <c r="CK92" i="8"/>
  <c r="CK88" i="8"/>
  <c r="CK85" i="8"/>
  <c r="CK82" i="8"/>
  <c r="CK70" i="8"/>
  <c r="CK66" i="8"/>
  <c r="CK62" i="8"/>
  <c r="CK83" i="8"/>
  <c r="CK71" i="8"/>
  <c r="CK67" i="8"/>
  <c r="CK63" i="8"/>
  <c r="CK84" i="8"/>
  <c r="CK68" i="8"/>
  <c r="CK64" i="8"/>
  <c r="CK81" i="8"/>
  <c r="CK69" i="8"/>
  <c r="CK65" i="8"/>
  <c r="CK59" i="8"/>
  <c r="CK55" i="8"/>
  <c r="CK51" i="8"/>
  <c r="CK47" i="8"/>
  <c r="CK43" i="8"/>
  <c r="CK39" i="8"/>
  <c r="CK35" i="8"/>
  <c r="CK31" i="8"/>
  <c r="CK27" i="8"/>
  <c r="CK23" i="8"/>
  <c r="CK19" i="8"/>
  <c r="CK7" i="8"/>
  <c r="CK60" i="8"/>
  <c r="CK56" i="8"/>
  <c r="CK52" i="8"/>
  <c r="CK48" i="8"/>
  <c r="CK44" i="8"/>
  <c r="CK40" i="8"/>
  <c r="CK36" i="8"/>
  <c r="CK32" i="8"/>
  <c r="CK28" i="8"/>
  <c r="CK24" i="8"/>
  <c r="CK20" i="8"/>
  <c r="CK8" i="8"/>
  <c r="CK57" i="8"/>
  <c r="CK53" i="8"/>
  <c r="CK49" i="8"/>
  <c r="CK45" i="8"/>
  <c r="CK41" i="8"/>
  <c r="CK37" i="8"/>
  <c r="CK33" i="8"/>
  <c r="CK29" i="8"/>
  <c r="CK25" i="8"/>
  <c r="CK21" i="8"/>
  <c r="CK61" i="8"/>
  <c r="CK58" i="8"/>
  <c r="CK54" i="8"/>
  <c r="CK50" i="8"/>
  <c r="CK46" i="8"/>
  <c r="CK42" i="8"/>
  <c r="CK38" i="8"/>
  <c r="CK34" i="8"/>
  <c r="CO226" i="8"/>
  <c r="CO223" i="8"/>
  <c r="CO224" i="8"/>
  <c r="CO225" i="8"/>
  <c r="CO222" i="8"/>
  <c r="CO218" i="8"/>
  <c r="CO219" i="8"/>
  <c r="CO220" i="8"/>
  <c r="CO221" i="8"/>
  <c r="CO214" i="8"/>
  <c r="CO215" i="8"/>
  <c r="CO211" i="8"/>
  <c r="CO217" i="8"/>
  <c r="CO216" i="8"/>
  <c r="CO212" i="8"/>
  <c r="CO213" i="8"/>
  <c r="CO210" i="8"/>
  <c r="CO206" i="8"/>
  <c r="CO207" i="8"/>
  <c r="CO208" i="8"/>
  <c r="CO204" i="8"/>
  <c r="CO209" i="8"/>
  <c r="CO205" i="8"/>
  <c r="CO201" i="8"/>
  <c r="CO197" i="8"/>
  <c r="CO202" i="8"/>
  <c r="CO198" i="8"/>
  <c r="CO203" i="8"/>
  <c r="CO199" i="8"/>
  <c r="CO200" i="8"/>
  <c r="CO195" i="8"/>
  <c r="CO191" i="8"/>
  <c r="CO187" i="8"/>
  <c r="CO196" i="8"/>
  <c r="CO192" i="8"/>
  <c r="CO188" i="8"/>
  <c r="CO184" i="8"/>
  <c r="CO193" i="8"/>
  <c r="CO189" i="8"/>
  <c r="CO185" i="8"/>
  <c r="CO194" i="8"/>
  <c r="CO190" i="8"/>
  <c r="CO186" i="8"/>
  <c r="CO180" i="8"/>
  <c r="CO176" i="8"/>
  <c r="CO172" i="8"/>
  <c r="CO181" i="8"/>
  <c r="CO177" i="8"/>
  <c r="CO173" i="8"/>
  <c r="CO182" i="8"/>
  <c r="CO178" i="8"/>
  <c r="CO174" i="8"/>
  <c r="CO183" i="8"/>
  <c r="CO179" i="8"/>
  <c r="CO175" i="8"/>
  <c r="CO171" i="8"/>
  <c r="CO166" i="8"/>
  <c r="CO167" i="8"/>
  <c r="CO163" i="8"/>
  <c r="CO159" i="8"/>
  <c r="CO170" i="8"/>
  <c r="CO168" i="8"/>
  <c r="CO164" i="8"/>
  <c r="CO160" i="8"/>
  <c r="CO156" i="8"/>
  <c r="CO169" i="8"/>
  <c r="CO165" i="8"/>
  <c r="CO161" i="8"/>
  <c r="CO157" i="8"/>
  <c r="CO153" i="8"/>
  <c r="CO149" i="8"/>
  <c r="CO162" i="8"/>
  <c r="CO158" i="8"/>
  <c r="CO154" i="8"/>
  <c r="CO150" i="8"/>
  <c r="CO155" i="8"/>
  <c r="CO151" i="8"/>
  <c r="CO147" i="8"/>
  <c r="CO152" i="8"/>
  <c r="CO148" i="8"/>
  <c r="CO143" i="8"/>
  <c r="CO139" i="8"/>
  <c r="CO135" i="8"/>
  <c r="CO131" i="8"/>
  <c r="CO127" i="8"/>
  <c r="CO144" i="8"/>
  <c r="CO140" i="8"/>
  <c r="CO136" i="8"/>
  <c r="CO132" i="8"/>
  <c r="CO128" i="8"/>
  <c r="CO145" i="8"/>
  <c r="CO141" i="8"/>
  <c r="CO137" i="8"/>
  <c r="CO133" i="8"/>
  <c r="CO129" i="8"/>
  <c r="CO146" i="8"/>
  <c r="CO142" i="8"/>
  <c r="CO138" i="8"/>
  <c r="CO134" i="8"/>
  <c r="CO130" i="8"/>
  <c r="CO126" i="8"/>
  <c r="CO122" i="8"/>
  <c r="CO118" i="8"/>
  <c r="CO114" i="8"/>
  <c r="CO110" i="8"/>
  <c r="CO106" i="8"/>
  <c r="CO123" i="8"/>
  <c r="CO119" i="8"/>
  <c r="CO115" i="8"/>
  <c r="CO111" i="8"/>
  <c r="CO107" i="8"/>
  <c r="CO124" i="8"/>
  <c r="CO120" i="8"/>
  <c r="CO116" i="8"/>
  <c r="CO112" i="8"/>
  <c r="CO108" i="8"/>
  <c r="CO125" i="8"/>
  <c r="CO121" i="8"/>
  <c r="CO117" i="8"/>
  <c r="CO113" i="8"/>
  <c r="CO109" i="8"/>
  <c r="CO105" i="8"/>
  <c r="CO101" i="8"/>
  <c r="CO97" i="8"/>
  <c r="CO93" i="8"/>
  <c r="CO89" i="8"/>
  <c r="CO102" i="8"/>
  <c r="CO98" i="8"/>
  <c r="CO94" i="8"/>
  <c r="CO90" i="8"/>
  <c r="CO86" i="8"/>
  <c r="CO103" i="8"/>
  <c r="CO99" i="8"/>
  <c r="CO95" i="8"/>
  <c r="CO91" i="8"/>
  <c r="CO87" i="8"/>
  <c r="CO104" i="8"/>
  <c r="CO100" i="8"/>
  <c r="CO96" i="8"/>
  <c r="CO92" i="8"/>
  <c r="CO88" i="8"/>
  <c r="CO82" i="8"/>
  <c r="CO78" i="8"/>
  <c r="CO74" i="8"/>
  <c r="CO70" i="8"/>
  <c r="CO66" i="8"/>
  <c r="CO62" i="8"/>
  <c r="CO83" i="8"/>
  <c r="CO79" i="8"/>
  <c r="CO75" i="8"/>
  <c r="CO71" i="8"/>
  <c r="CO67" i="8"/>
  <c r="CO63" i="8"/>
  <c r="CO85" i="8"/>
  <c r="CO84" i="8"/>
  <c r="CO80" i="8"/>
  <c r="CO76" i="8"/>
  <c r="CO72" i="8"/>
  <c r="CO68" i="8"/>
  <c r="CO64" i="8"/>
  <c r="CO81" i="8"/>
  <c r="CO77" i="8"/>
  <c r="CO73" i="8"/>
  <c r="CO69" i="8"/>
  <c r="CO65" i="8"/>
  <c r="CO59" i="8"/>
  <c r="CO55" i="8"/>
  <c r="CO51" i="8"/>
  <c r="CO47" i="8"/>
  <c r="CO43" i="8"/>
  <c r="CO39" i="8"/>
  <c r="CO35" i="8"/>
  <c r="CO31" i="8"/>
  <c r="CO27" i="8"/>
  <c r="CO23" i="8"/>
  <c r="CO19" i="8"/>
  <c r="CO15" i="8"/>
  <c r="CO11" i="8"/>
  <c r="CO61" i="8"/>
  <c r="CO60" i="8"/>
  <c r="CO56" i="8"/>
  <c r="CO52" i="8"/>
  <c r="CO48" i="8"/>
  <c r="CO44" i="8"/>
  <c r="CO40" i="8"/>
  <c r="CO36" i="8"/>
  <c r="CO32" i="8"/>
  <c r="CO28" i="8"/>
  <c r="CO24" i="8"/>
  <c r="CO20" i="8"/>
  <c r="CO16" i="8"/>
  <c r="CO12" i="8"/>
  <c r="CO57" i="8"/>
  <c r="CO53" i="8"/>
  <c r="CO49" i="8"/>
  <c r="CO45" i="8"/>
  <c r="CO41" i="8"/>
  <c r="CO37" i="8"/>
  <c r="CO33" i="8"/>
  <c r="CO29" i="8"/>
  <c r="CO25" i="8"/>
  <c r="CO21" i="8"/>
  <c r="CO58" i="8"/>
  <c r="CO54" i="8"/>
  <c r="CO50" i="8"/>
  <c r="CO46" i="8"/>
  <c r="CO42" i="8"/>
  <c r="CO38" i="8"/>
  <c r="CO34" i="8"/>
  <c r="CS226" i="8"/>
  <c r="CS223" i="8"/>
  <c r="CS224" i="8"/>
  <c r="CS222" i="8"/>
  <c r="CS218" i="8"/>
  <c r="CS219" i="8"/>
  <c r="CS220" i="8"/>
  <c r="CS225" i="8"/>
  <c r="CS221" i="8"/>
  <c r="CS217" i="8"/>
  <c r="CS214" i="8"/>
  <c r="CS215" i="8"/>
  <c r="CS211" i="8"/>
  <c r="CS216" i="8"/>
  <c r="CS212" i="8"/>
  <c r="CS213" i="8"/>
  <c r="CS210" i="8"/>
  <c r="CS206" i="8"/>
  <c r="CS207" i="8"/>
  <c r="CS208" i="8"/>
  <c r="CS204" i="8"/>
  <c r="CS209" i="8"/>
  <c r="CS205" i="8"/>
  <c r="CS201" i="8"/>
  <c r="CS197" i="8"/>
  <c r="CS202" i="8"/>
  <c r="CS198" i="8"/>
  <c r="CS203" i="8"/>
  <c r="CS199" i="8"/>
  <c r="CS200" i="8"/>
  <c r="CS195" i="8"/>
  <c r="CS191" i="8"/>
  <c r="CS187" i="8"/>
  <c r="CS196" i="8"/>
  <c r="CS192" i="8"/>
  <c r="CS188" i="8"/>
  <c r="CS184" i="8"/>
  <c r="CS193" i="8"/>
  <c r="CS189" i="8"/>
  <c r="CS185" i="8"/>
  <c r="CS194" i="8"/>
  <c r="CS190" i="8"/>
  <c r="CS186" i="8"/>
  <c r="CS183" i="8"/>
  <c r="CS180" i="8"/>
  <c r="CS176" i="8"/>
  <c r="CS172" i="8"/>
  <c r="CS181" i="8"/>
  <c r="CS177" i="8"/>
  <c r="CS173" i="8"/>
  <c r="CS182" i="8"/>
  <c r="CS178" i="8"/>
  <c r="CS174" i="8"/>
  <c r="CS170" i="8"/>
  <c r="CS179" i="8"/>
  <c r="CS175" i="8"/>
  <c r="CS171" i="8"/>
  <c r="CS166" i="8"/>
  <c r="CS167" i="8"/>
  <c r="CS163" i="8"/>
  <c r="CS159" i="8"/>
  <c r="CS168" i="8"/>
  <c r="CS164" i="8"/>
  <c r="CS160" i="8"/>
  <c r="CS156" i="8"/>
  <c r="CS169" i="8"/>
  <c r="CS165" i="8"/>
  <c r="CS161" i="8"/>
  <c r="CS157" i="8"/>
  <c r="CS153" i="8"/>
  <c r="CS149" i="8"/>
  <c r="CS154" i="8"/>
  <c r="CS150" i="8"/>
  <c r="CS155" i="8"/>
  <c r="CS151" i="8"/>
  <c r="CS147" i="8"/>
  <c r="CS162" i="8"/>
  <c r="CS158" i="8"/>
  <c r="CS152" i="8"/>
  <c r="CS148" i="8"/>
  <c r="CS143" i="8"/>
  <c r="CS139" i="8"/>
  <c r="CS135" i="8"/>
  <c r="CS131" i="8"/>
  <c r="CS127" i="8"/>
  <c r="CS144" i="8"/>
  <c r="CS140" i="8"/>
  <c r="CS136" i="8"/>
  <c r="CS132" i="8"/>
  <c r="CS128" i="8"/>
  <c r="CS145" i="8"/>
  <c r="CS141" i="8"/>
  <c r="CS137" i="8"/>
  <c r="CS133" i="8"/>
  <c r="CS129" i="8"/>
  <c r="CS146" i="8"/>
  <c r="CS142" i="8"/>
  <c r="CS138" i="8"/>
  <c r="CS134" i="8"/>
  <c r="CS130" i="8"/>
  <c r="CS126" i="8"/>
  <c r="CS122" i="8"/>
  <c r="CS118" i="8"/>
  <c r="CS114" i="8"/>
  <c r="CS110" i="8"/>
  <c r="CS106" i="8"/>
  <c r="CS123" i="8"/>
  <c r="CS119" i="8"/>
  <c r="CS115" i="8"/>
  <c r="CS111" i="8"/>
  <c r="CS107" i="8"/>
  <c r="CS124" i="8"/>
  <c r="CS120" i="8"/>
  <c r="CS116" i="8"/>
  <c r="CS112" i="8"/>
  <c r="CS108" i="8"/>
  <c r="CS125" i="8"/>
  <c r="CS121" i="8"/>
  <c r="CS117" i="8"/>
  <c r="CS113" i="8"/>
  <c r="CS109" i="8"/>
  <c r="CS101" i="8"/>
  <c r="CS97" i="8"/>
  <c r="CS93" i="8"/>
  <c r="CS89" i="8"/>
  <c r="CS85" i="8"/>
  <c r="CS102" i="8"/>
  <c r="CS98" i="8"/>
  <c r="CS94" i="8"/>
  <c r="CS90" i="8"/>
  <c r="CS86" i="8"/>
  <c r="CS103" i="8"/>
  <c r="CS99" i="8"/>
  <c r="CS95" i="8"/>
  <c r="CS91" i="8"/>
  <c r="CS87" i="8"/>
  <c r="CS105" i="8"/>
  <c r="CS104" i="8"/>
  <c r="CS100" i="8"/>
  <c r="CS96" i="8"/>
  <c r="CS92" i="8"/>
  <c r="CS88" i="8"/>
  <c r="CS82" i="8"/>
  <c r="CS78" i="8"/>
  <c r="CS74" i="8"/>
  <c r="CS70" i="8"/>
  <c r="CS66" i="8"/>
  <c r="CS62" i="8"/>
  <c r="CS83" i="8"/>
  <c r="CS79" i="8"/>
  <c r="CS75" i="8"/>
  <c r="CS71" i="8"/>
  <c r="CS67" i="8"/>
  <c r="CS63" i="8"/>
  <c r="CS84" i="8"/>
  <c r="CS80" i="8"/>
  <c r="CS76" i="8"/>
  <c r="CS72" i="8"/>
  <c r="CS68" i="8"/>
  <c r="CS64" i="8"/>
  <c r="CS81" i="8"/>
  <c r="CS77" i="8"/>
  <c r="CS73" i="8"/>
  <c r="CS69" i="8"/>
  <c r="CS65" i="8"/>
  <c r="CS59" i="8"/>
  <c r="CS55" i="8"/>
  <c r="CS51" i="8"/>
  <c r="CS47" i="8"/>
  <c r="CS43" i="8"/>
  <c r="CS39" i="8"/>
  <c r="CS35" i="8"/>
  <c r="CS31" i="8"/>
  <c r="CS27" i="8"/>
  <c r="CS23" i="8"/>
  <c r="CS19" i="8"/>
  <c r="CS15" i="8"/>
  <c r="CS11" i="8"/>
  <c r="CS7" i="8"/>
  <c r="CS60" i="8"/>
  <c r="CS56" i="8"/>
  <c r="CS52" i="8"/>
  <c r="CS48" i="8"/>
  <c r="CS44" i="8"/>
  <c r="CS40" i="8"/>
  <c r="CS36" i="8"/>
  <c r="CS32" i="8"/>
  <c r="CS28" i="8"/>
  <c r="CS24" i="8"/>
  <c r="CS20" i="8"/>
  <c r="CS16" i="8"/>
  <c r="CS12" i="8"/>
  <c r="CS8" i="8"/>
  <c r="CS57" i="8"/>
  <c r="CS53" i="8"/>
  <c r="CS49" i="8"/>
  <c r="CS45" i="8"/>
  <c r="CS41" i="8"/>
  <c r="CS37" i="8"/>
  <c r="CS33" i="8"/>
  <c r="CS29" i="8"/>
  <c r="CS25" i="8"/>
  <c r="CS21" i="8"/>
  <c r="CS61" i="8"/>
  <c r="CS58" i="8"/>
  <c r="CS54" i="8"/>
  <c r="CS50" i="8"/>
  <c r="CS46" i="8"/>
  <c r="CS42" i="8"/>
  <c r="CS38" i="8"/>
  <c r="CS34" i="8"/>
  <c r="CW204" i="8"/>
  <c r="CW205" i="8"/>
  <c r="CW201" i="8"/>
  <c r="CW197" i="8"/>
  <c r="CW202" i="8"/>
  <c r="CW198" i="8"/>
  <c r="CW203" i="8"/>
  <c r="CW199" i="8"/>
  <c r="CW200" i="8"/>
  <c r="CW195" i="8"/>
  <c r="CW191" i="8"/>
  <c r="CW187" i="8"/>
  <c r="CW196" i="8"/>
  <c r="CW192" i="8"/>
  <c r="CW188" i="8"/>
  <c r="CW184" i="8"/>
  <c r="CW193" i="8"/>
  <c r="CW189" i="8"/>
  <c r="CW185" i="8"/>
  <c r="CW194" i="8"/>
  <c r="CW190" i="8"/>
  <c r="CW186" i="8"/>
  <c r="CW180" i="8"/>
  <c r="CW176" i="8"/>
  <c r="CW172" i="8"/>
  <c r="CW183" i="8"/>
  <c r="CW181" i="8"/>
  <c r="CW177" i="8"/>
  <c r="CW173" i="8"/>
  <c r="CW182" i="8"/>
  <c r="CW178" i="8"/>
  <c r="CW174" i="8"/>
  <c r="CW170" i="8"/>
  <c r="CW179" i="8"/>
  <c r="CW175" i="8"/>
  <c r="CW171" i="8"/>
  <c r="CW166" i="8"/>
  <c r="CW167" i="8"/>
  <c r="CW163" i="8"/>
  <c r="CW159" i="8"/>
  <c r="CW168" i="8"/>
  <c r="CW164" i="8"/>
  <c r="CW160" i="8"/>
  <c r="CW156" i="8"/>
  <c r="CW169" i="8"/>
  <c r="CW165" i="8"/>
  <c r="CW161" i="8"/>
  <c r="CW157" i="8"/>
  <c r="CW153" i="8"/>
  <c r="CW149" i="8"/>
  <c r="CW154" i="8"/>
  <c r="CW150" i="8"/>
  <c r="CW162" i="8"/>
  <c r="CW158" i="8"/>
  <c r="CW155" i="8"/>
  <c r="CW151" i="8"/>
  <c r="CW147" i="8"/>
  <c r="CW152" i="8"/>
  <c r="CW148" i="8"/>
  <c r="CW143" i="8"/>
  <c r="CW139" i="8"/>
  <c r="CW135" i="8"/>
  <c r="CW131" i="8"/>
  <c r="CW127" i="8"/>
  <c r="CW144" i="8"/>
  <c r="CW140" i="8"/>
  <c r="CW136" i="8"/>
  <c r="CW132" i="8"/>
  <c r="CW128" i="8"/>
  <c r="CW145" i="8"/>
  <c r="CW141" i="8"/>
  <c r="CW137" i="8"/>
  <c r="CW133" i="8"/>
  <c r="CW129" i="8"/>
  <c r="CW146" i="8"/>
  <c r="CW142" i="8"/>
  <c r="CW138" i="8"/>
  <c r="CW134" i="8"/>
  <c r="CW130" i="8"/>
  <c r="CW126" i="8"/>
  <c r="CW122" i="8"/>
  <c r="CW118" i="8"/>
  <c r="CW114" i="8"/>
  <c r="CW110" i="8"/>
  <c r="CW106" i="8"/>
  <c r="CW123" i="8"/>
  <c r="CW119" i="8"/>
  <c r="CW115" i="8"/>
  <c r="CW111" i="8"/>
  <c r="CW107" i="8"/>
  <c r="CW124" i="8"/>
  <c r="CW120" i="8"/>
  <c r="CW116" i="8"/>
  <c r="CW112" i="8"/>
  <c r="CW108" i="8"/>
  <c r="CW125" i="8"/>
  <c r="CW121" i="8"/>
  <c r="CW117" i="8"/>
  <c r="CW113" i="8"/>
  <c r="CW109" i="8"/>
  <c r="CW101" i="8"/>
  <c r="CW97" i="8"/>
  <c r="CW93" i="8"/>
  <c r="CW89" i="8"/>
  <c r="CW85" i="8"/>
  <c r="CW105" i="8"/>
  <c r="CW102" i="8"/>
  <c r="CW98" i="8"/>
  <c r="CW94" i="8"/>
  <c r="CW90" i="8"/>
  <c r="CW86" i="8"/>
  <c r="CW103" i="8"/>
  <c r="CW99" i="8"/>
  <c r="CW95" i="8"/>
  <c r="CW91" i="8"/>
  <c r="CW87" i="8"/>
  <c r="CW104" i="8"/>
  <c r="CW100" i="8"/>
  <c r="CW96" i="8"/>
  <c r="CW92" i="8"/>
  <c r="CW88" i="8"/>
  <c r="CW82" i="8"/>
  <c r="CW78" i="8"/>
  <c r="CW74" i="8"/>
  <c r="CW70" i="8"/>
  <c r="CW66" i="8"/>
  <c r="CW62" i="8"/>
  <c r="CW83" i="8"/>
  <c r="CW79" i="8"/>
  <c r="CW75" i="8"/>
  <c r="CW71" i="8"/>
  <c r="CW67" i="8"/>
  <c r="CW63" i="8"/>
  <c r="CW84" i="8"/>
  <c r="CW80" i="8"/>
  <c r="CW76" i="8"/>
  <c r="CW72" i="8"/>
  <c r="CW68" i="8"/>
  <c r="CW64" i="8"/>
  <c r="CW81" i="8"/>
  <c r="CW77" i="8"/>
  <c r="CW73" i="8"/>
  <c r="CW69" i="8"/>
  <c r="CW65" i="8"/>
  <c r="CW59" i="8"/>
  <c r="CW55" i="8"/>
  <c r="CW51" i="8"/>
  <c r="CW47" i="8"/>
  <c r="CW43" i="8"/>
  <c r="CW39" i="8"/>
  <c r="CW35" i="8"/>
  <c r="CW31" i="8"/>
  <c r="CW27" i="8"/>
  <c r="CW23" i="8"/>
  <c r="CW19" i="8"/>
  <c r="CW15" i="8"/>
  <c r="CW11" i="8"/>
  <c r="CW7" i="8"/>
  <c r="CW60" i="8"/>
  <c r="CW56" i="8"/>
  <c r="CW52" i="8"/>
  <c r="CW48" i="8"/>
  <c r="CW44" i="8"/>
  <c r="CW40" i="8"/>
  <c r="CW36" i="8"/>
  <c r="CW32" i="8"/>
  <c r="CW28" i="8"/>
  <c r="CW24" i="8"/>
  <c r="CW20" i="8"/>
  <c r="CW16" i="8"/>
  <c r="CW12" i="8"/>
  <c r="CW8" i="8"/>
  <c r="CW61" i="8"/>
  <c r="CW57" i="8"/>
  <c r="CW53" i="8"/>
  <c r="CW49" i="8"/>
  <c r="CW45" i="8"/>
  <c r="CW41" i="8"/>
  <c r="CW37" i="8"/>
  <c r="CW33" i="8"/>
  <c r="CW29" i="8"/>
  <c r="CW25" i="8"/>
  <c r="CW21" i="8"/>
  <c r="CW58" i="8"/>
  <c r="CW54" i="8"/>
  <c r="CW50" i="8"/>
  <c r="CW46" i="8"/>
  <c r="CW42" i="8"/>
  <c r="CW38" i="8"/>
  <c r="CW34" i="8"/>
  <c r="DA204" i="8"/>
  <c r="DA205" i="8"/>
  <c r="DA201" i="8"/>
  <c r="DA197" i="8"/>
  <c r="DA202" i="8"/>
  <c r="DA198" i="8"/>
  <c r="DA203" i="8"/>
  <c r="DA199" i="8"/>
  <c r="DA200" i="8"/>
  <c r="DA195" i="8"/>
  <c r="DA191" i="8"/>
  <c r="DA187" i="8"/>
  <c r="DA196" i="8"/>
  <c r="DA192" i="8"/>
  <c r="DA188" i="8"/>
  <c r="DA184" i="8"/>
  <c r="DA193" i="8"/>
  <c r="DA189" i="8"/>
  <c r="DA185" i="8"/>
  <c r="DA194" i="8"/>
  <c r="DA190" i="8"/>
  <c r="DA186" i="8"/>
  <c r="DA180" i="8"/>
  <c r="DA176" i="8"/>
  <c r="DA172" i="8"/>
  <c r="DA181" i="8"/>
  <c r="DA177" i="8"/>
  <c r="DA173" i="8"/>
  <c r="DA183" i="8"/>
  <c r="DA182" i="8"/>
  <c r="DA178" i="8"/>
  <c r="DA174" i="8"/>
  <c r="DA170" i="8"/>
  <c r="DA179" i="8"/>
  <c r="DA175" i="8"/>
  <c r="DA171" i="8"/>
  <c r="DA166" i="8"/>
  <c r="DA167" i="8"/>
  <c r="DA163" i="8"/>
  <c r="DA159" i="8"/>
  <c r="DA168" i="8"/>
  <c r="DA164" i="8"/>
  <c r="DA160" i="8"/>
  <c r="DA156" i="8"/>
  <c r="DA169" i="8"/>
  <c r="DA165" i="8"/>
  <c r="DA161" i="8"/>
  <c r="DA157" i="8"/>
  <c r="DA153" i="8"/>
  <c r="DA149" i="8"/>
  <c r="DA162" i="8"/>
  <c r="DA158" i="8"/>
  <c r="DA154" i="8"/>
  <c r="DA150" i="8"/>
  <c r="DA155" i="8"/>
  <c r="DA151" i="8"/>
  <c r="DA147" i="8"/>
  <c r="DA152" i="8"/>
  <c r="DA148" i="8"/>
  <c r="DA143" i="8"/>
  <c r="DA139" i="8"/>
  <c r="DA135" i="8"/>
  <c r="DA131" i="8"/>
  <c r="DA127" i="8"/>
  <c r="DA144" i="8"/>
  <c r="DA140" i="8"/>
  <c r="DA136" i="8"/>
  <c r="DA132" i="8"/>
  <c r="DA128" i="8"/>
  <c r="DA145" i="8"/>
  <c r="DA141" i="8"/>
  <c r="DA137" i="8"/>
  <c r="DA133" i="8"/>
  <c r="DA129" i="8"/>
  <c r="DA146" i="8"/>
  <c r="DA142" i="8"/>
  <c r="DA138" i="8"/>
  <c r="DA134" i="8"/>
  <c r="DA130" i="8"/>
  <c r="DA126" i="8"/>
  <c r="DA122" i="8"/>
  <c r="DA118" i="8"/>
  <c r="DA114" i="8"/>
  <c r="DA110" i="8"/>
  <c r="DA106" i="8"/>
  <c r="DA123" i="8"/>
  <c r="DA119" i="8"/>
  <c r="DA115" i="8"/>
  <c r="DA111" i="8"/>
  <c r="DA107" i="8"/>
  <c r="DA124" i="8"/>
  <c r="DA120" i="8"/>
  <c r="DA116" i="8"/>
  <c r="DA112" i="8"/>
  <c r="DA108" i="8"/>
  <c r="DA125" i="8"/>
  <c r="DA121" i="8"/>
  <c r="DA117" i="8"/>
  <c r="DA113" i="8"/>
  <c r="DA109" i="8"/>
  <c r="DA105" i="8"/>
  <c r="DA101" i="8"/>
  <c r="DA97" i="8"/>
  <c r="DA93" i="8"/>
  <c r="DA89" i="8"/>
  <c r="DA85" i="8"/>
  <c r="DA102" i="8"/>
  <c r="DA98" i="8"/>
  <c r="DA94" i="8"/>
  <c r="DA90" i="8"/>
  <c r="DA86" i="8"/>
  <c r="DA103" i="8"/>
  <c r="DA99" i="8"/>
  <c r="DA95" i="8"/>
  <c r="DA91" i="8"/>
  <c r="DA87" i="8"/>
  <c r="DA104" i="8"/>
  <c r="DA100" i="8"/>
  <c r="DA96" i="8"/>
  <c r="DA92" i="8"/>
  <c r="DA88" i="8"/>
  <c r="DA82" i="8"/>
  <c r="DA78" i="8"/>
  <c r="DA74" i="8"/>
  <c r="DA70" i="8"/>
  <c r="DA66" i="8"/>
  <c r="DA62" i="8"/>
  <c r="DA83" i="8"/>
  <c r="DA79" i="8"/>
  <c r="DA75" i="8"/>
  <c r="DA71" i="8"/>
  <c r="DA67" i="8"/>
  <c r="DA63" i="8"/>
  <c r="DA84" i="8"/>
  <c r="DA80" i="8"/>
  <c r="DA76" i="8"/>
  <c r="DA72" i="8"/>
  <c r="DA68" i="8"/>
  <c r="DA64" i="8"/>
  <c r="DA81" i="8"/>
  <c r="DA77" i="8"/>
  <c r="DA73" i="8"/>
  <c r="DA69" i="8"/>
  <c r="DA65" i="8"/>
  <c r="DA59" i="8"/>
  <c r="DA55" i="8"/>
  <c r="DA51" i="8"/>
  <c r="DA47" i="8"/>
  <c r="DA43" i="8"/>
  <c r="DA39" i="8"/>
  <c r="DA35" i="8"/>
  <c r="DA31" i="8"/>
  <c r="DA27" i="8"/>
  <c r="DA23" i="8"/>
  <c r="DA19" i="8"/>
  <c r="DA15" i="8"/>
  <c r="DA11" i="8"/>
  <c r="DA7" i="8"/>
  <c r="DA61" i="8"/>
  <c r="DA60" i="8"/>
  <c r="DA56" i="8"/>
  <c r="DA52" i="8"/>
  <c r="DA48" i="8"/>
  <c r="DA44" i="8"/>
  <c r="DA40" i="8"/>
  <c r="DA36" i="8"/>
  <c r="DA32" i="8"/>
  <c r="DA28" i="8"/>
  <c r="DA24" i="8"/>
  <c r="DA20" i="8"/>
  <c r="DA16" i="8"/>
  <c r="DA12" i="8"/>
  <c r="DA8" i="8"/>
  <c r="DA57" i="8"/>
  <c r="DA53" i="8"/>
  <c r="DA49" i="8"/>
  <c r="DA45" i="8"/>
  <c r="DA41" i="8"/>
  <c r="DA37" i="8"/>
  <c r="DA33" i="8"/>
  <c r="DA29" i="8"/>
  <c r="DA25" i="8"/>
  <c r="DA21" i="8"/>
  <c r="DA58" i="8"/>
  <c r="DA54" i="8"/>
  <c r="DA50" i="8"/>
  <c r="DA46" i="8"/>
  <c r="DA42" i="8"/>
  <c r="DA38" i="8"/>
  <c r="DA34" i="8"/>
  <c r="DE226" i="8"/>
  <c r="DE223" i="8"/>
  <c r="DE224" i="8"/>
  <c r="DE222" i="8"/>
  <c r="DE218" i="8"/>
  <c r="DE225" i="8"/>
  <c r="DE219" i="8"/>
  <c r="DE220" i="8"/>
  <c r="DE221" i="8"/>
  <c r="DE217" i="8"/>
  <c r="DE214" i="8"/>
  <c r="DE215" i="8"/>
  <c r="DE211" i="8"/>
  <c r="DE216" i="8"/>
  <c r="DE212" i="8"/>
  <c r="DE213" i="8"/>
  <c r="DE210" i="8"/>
  <c r="DE206" i="8"/>
  <c r="DE207" i="8"/>
  <c r="DE208" i="8"/>
  <c r="DE204" i="8"/>
  <c r="DE209" i="8"/>
  <c r="DE205" i="8"/>
  <c r="DE201" i="8"/>
  <c r="DE197" i="8"/>
  <c r="DE202" i="8"/>
  <c r="DE198" i="8"/>
  <c r="DE203" i="8"/>
  <c r="DE199" i="8"/>
  <c r="DE200" i="8"/>
  <c r="DE195" i="8"/>
  <c r="DE191" i="8"/>
  <c r="DE187" i="8"/>
  <c r="DE196" i="8"/>
  <c r="DE192" i="8"/>
  <c r="DE188" i="8"/>
  <c r="DE184" i="8"/>
  <c r="DE193" i="8"/>
  <c r="DE189" i="8"/>
  <c r="DE185" i="8"/>
  <c r="DE194" i="8"/>
  <c r="DE190" i="8"/>
  <c r="DE186" i="8"/>
  <c r="DE183" i="8"/>
  <c r="DE180" i="8"/>
  <c r="DE176" i="8"/>
  <c r="DE172" i="8"/>
  <c r="DE181" i="8"/>
  <c r="DE177" i="8"/>
  <c r="DE173" i="8"/>
  <c r="DE182" i="8"/>
  <c r="DE178" i="8"/>
  <c r="DE174" i="8"/>
  <c r="DE170" i="8"/>
  <c r="DE179" i="8"/>
  <c r="DE175" i="8"/>
  <c r="DE171" i="8"/>
  <c r="DE166" i="8"/>
  <c r="DE167" i="8"/>
  <c r="DE163" i="8"/>
  <c r="DE159" i="8"/>
  <c r="DE168" i="8"/>
  <c r="DE164" i="8"/>
  <c r="DE160" i="8"/>
  <c r="DE156" i="8"/>
  <c r="DE169" i="8"/>
  <c r="DE165" i="8"/>
  <c r="DE161" i="8"/>
  <c r="DE157" i="8"/>
  <c r="DE162" i="8"/>
  <c r="DE158" i="8"/>
  <c r="DE153" i="8"/>
  <c r="DE149" i="8"/>
  <c r="DE154" i="8"/>
  <c r="DE150" i="8"/>
  <c r="DE155" i="8"/>
  <c r="DE151" i="8"/>
  <c r="DE147" i="8"/>
  <c r="DE152" i="8"/>
  <c r="DE148" i="8"/>
  <c r="DE143" i="8"/>
  <c r="DE139" i="8"/>
  <c r="DE135" i="8"/>
  <c r="DE131" i="8"/>
  <c r="DE127" i="8"/>
  <c r="DE144" i="8"/>
  <c r="DE140" i="8"/>
  <c r="DE136" i="8"/>
  <c r="DE132" i="8"/>
  <c r="DE128" i="8"/>
  <c r="DE145" i="8"/>
  <c r="DE141" i="8"/>
  <c r="DE137" i="8"/>
  <c r="DE133" i="8"/>
  <c r="DE129" i="8"/>
  <c r="DE146" i="8"/>
  <c r="DE142" i="8"/>
  <c r="DE138" i="8"/>
  <c r="DE134" i="8"/>
  <c r="DE130" i="8"/>
  <c r="DE126" i="8"/>
  <c r="DE122" i="8"/>
  <c r="DE118" i="8"/>
  <c r="DE114" i="8"/>
  <c r="DE110" i="8"/>
  <c r="DE106" i="8"/>
  <c r="DE123" i="8"/>
  <c r="DE119" i="8"/>
  <c r="DE115" i="8"/>
  <c r="DE111" i="8"/>
  <c r="DE107" i="8"/>
  <c r="DE124" i="8"/>
  <c r="DE120" i="8"/>
  <c r="DE116" i="8"/>
  <c r="DE112" i="8"/>
  <c r="DE108" i="8"/>
  <c r="DE125" i="8"/>
  <c r="DE121" i="8"/>
  <c r="DE117" i="8"/>
  <c r="DE113" i="8"/>
  <c r="DE109" i="8"/>
  <c r="DE105" i="8"/>
  <c r="DE101" i="8"/>
  <c r="DE97" i="8"/>
  <c r="DE93" i="8"/>
  <c r="DE89" i="8"/>
  <c r="DE85" i="8"/>
  <c r="DE102" i="8"/>
  <c r="DE98" i="8"/>
  <c r="DE94" i="8"/>
  <c r="DE90" i="8"/>
  <c r="DE86" i="8"/>
  <c r="DE103" i="8"/>
  <c r="DE99" i="8"/>
  <c r="DE95" i="8"/>
  <c r="DE91" i="8"/>
  <c r="DE87" i="8"/>
  <c r="DE104" i="8"/>
  <c r="DE100" i="8"/>
  <c r="DE96" i="8"/>
  <c r="DE92" i="8"/>
  <c r="DE88" i="8"/>
  <c r="DE82" i="8"/>
  <c r="DE78" i="8"/>
  <c r="DE74" i="8"/>
  <c r="DE70" i="8"/>
  <c r="DE66" i="8"/>
  <c r="DE62" i="8"/>
  <c r="DE83" i="8"/>
  <c r="DE79" i="8"/>
  <c r="DE75" i="8"/>
  <c r="DE71" i="8"/>
  <c r="DE67" i="8"/>
  <c r="DE63" i="8"/>
  <c r="DE84" i="8"/>
  <c r="DE80" i="8"/>
  <c r="DE76" i="8"/>
  <c r="DE72" i="8"/>
  <c r="DE68" i="8"/>
  <c r="DE64" i="8"/>
  <c r="DE81" i="8"/>
  <c r="DE77" i="8"/>
  <c r="DE73" i="8"/>
  <c r="DE69" i="8"/>
  <c r="DE65" i="8"/>
  <c r="DE61" i="8"/>
  <c r="DE59" i="8"/>
  <c r="DE55" i="8"/>
  <c r="DE47" i="8"/>
  <c r="DE43" i="8"/>
  <c r="DE39" i="8"/>
  <c r="DE35" i="8"/>
  <c r="DE31" i="8"/>
  <c r="DE27" i="8"/>
  <c r="DE23" i="8"/>
  <c r="DE19" i="8"/>
  <c r="DE15" i="8"/>
  <c r="DE11" i="8"/>
  <c r="DE7" i="8"/>
  <c r="DE60" i="8"/>
  <c r="DE56" i="8"/>
  <c r="DE48" i="8"/>
  <c r="DE44" i="8"/>
  <c r="DE40" i="8"/>
  <c r="DE36" i="8"/>
  <c r="DE32" i="8"/>
  <c r="DE28" i="8"/>
  <c r="DE24" i="8"/>
  <c r="DE20" i="8"/>
  <c r="DE16" i="8"/>
  <c r="DE12" i="8"/>
  <c r="DE8" i="8"/>
  <c r="DE57" i="8"/>
  <c r="DE49" i="8"/>
  <c r="DE45" i="8"/>
  <c r="DE41" i="8"/>
  <c r="DE37" i="8"/>
  <c r="DE33" i="8"/>
  <c r="DE29" i="8"/>
  <c r="DE25" i="8"/>
  <c r="DE21" i="8"/>
  <c r="DE58" i="8"/>
  <c r="DE46" i="8"/>
  <c r="DE42" i="8"/>
  <c r="DE38" i="8"/>
  <c r="DE34" i="8"/>
  <c r="DI226" i="8"/>
  <c r="DI223" i="8"/>
  <c r="DI224" i="8"/>
  <c r="DI222" i="8"/>
  <c r="DI218" i="8"/>
  <c r="DI219" i="8"/>
  <c r="DI220" i="8"/>
  <c r="DI225" i="8"/>
  <c r="DI221" i="8"/>
  <c r="DI217" i="8"/>
  <c r="DI214" i="8"/>
  <c r="DI215" i="8"/>
  <c r="DI211" i="8"/>
  <c r="DI216" i="8"/>
  <c r="DI212" i="8"/>
  <c r="DI213" i="8"/>
  <c r="DI210" i="8"/>
  <c r="DI206" i="8"/>
  <c r="DI207" i="8"/>
  <c r="DI208" i="8"/>
  <c r="DI204" i="8"/>
  <c r="DI209" i="8"/>
  <c r="DI205" i="8"/>
  <c r="DI201" i="8"/>
  <c r="DI197" i="8"/>
  <c r="DI202" i="8"/>
  <c r="DI198" i="8"/>
  <c r="DI203" i="8"/>
  <c r="DI199" i="8"/>
  <c r="DI200" i="8"/>
  <c r="DI195" i="8"/>
  <c r="DI191" i="8"/>
  <c r="DI187" i="8"/>
  <c r="DI196" i="8"/>
  <c r="DI192" i="8"/>
  <c r="DI188" i="8"/>
  <c r="DI184" i="8"/>
  <c r="DI193" i="8"/>
  <c r="DI189" i="8"/>
  <c r="DI185" i="8"/>
  <c r="DI194" i="8"/>
  <c r="DI190" i="8"/>
  <c r="DI186" i="8"/>
  <c r="DI180" i="8"/>
  <c r="DI176" i="8"/>
  <c r="DI172" i="8"/>
  <c r="DI181" i="8"/>
  <c r="DI177" i="8"/>
  <c r="DI173" i="8"/>
  <c r="DI183" i="8"/>
  <c r="DI182" i="8"/>
  <c r="DI178" i="8"/>
  <c r="DI174" i="8"/>
  <c r="DI170" i="8"/>
  <c r="DI179" i="8"/>
  <c r="DI175" i="8"/>
  <c r="DI171" i="8"/>
  <c r="DI166" i="8"/>
  <c r="DI167" i="8"/>
  <c r="DI163" i="8"/>
  <c r="DI159" i="8"/>
  <c r="DI168" i="8"/>
  <c r="DI164" i="8"/>
  <c r="DI160" i="8"/>
  <c r="DI156" i="8"/>
  <c r="DI169" i="8"/>
  <c r="DI165" i="8"/>
  <c r="DI161" i="8"/>
  <c r="DI157" i="8"/>
  <c r="DI153" i="8"/>
  <c r="DI149" i="8"/>
  <c r="DI154" i="8"/>
  <c r="DI150" i="8"/>
  <c r="DI155" i="8"/>
  <c r="DI151" i="8"/>
  <c r="DI147" i="8"/>
  <c r="DI162" i="8"/>
  <c r="DI158" i="8"/>
  <c r="DI152" i="8"/>
  <c r="DI148" i="8"/>
  <c r="DI143" i="8"/>
  <c r="DI139" i="8"/>
  <c r="DI135" i="8"/>
  <c r="DI131" i="8"/>
  <c r="DI127" i="8"/>
  <c r="DI144" i="8"/>
  <c r="DI140" i="8"/>
  <c r="DI136" i="8"/>
  <c r="DI132" i="8"/>
  <c r="DI128" i="8"/>
  <c r="DI145" i="8"/>
  <c r="DI141" i="8"/>
  <c r="DI137" i="8"/>
  <c r="DI133" i="8"/>
  <c r="DI129" i="8"/>
  <c r="DI146" i="8"/>
  <c r="DI142" i="8"/>
  <c r="DI138" i="8"/>
  <c r="DI134" i="8"/>
  <c r="DI130" i="8"/>
  <c r="DI126" i="8"/>
  <c r="DI122" i="8"/>
  <c r="DI118" i="8"/>
  <c r="DI114" i="8"/>
  <c r="DI110" i="8"/>
  <c r="DI106" i="8"/>
  <c r="DI123" i="8"/>
  <c r="DI119" i="8"/>
  <c r="DI115" i="8"/>
  <c r="DI111" i="8"/>
  <c r="DI107" i="8"/>
  <c r="DI124" i="8"/>
  <c r="DI120" i="8"/>
  <c r="DI116" i="8"/>
  <c r="DI112" i="8"/>
  <c r="DI108" i="8"/>
  <c r="DI125" i="8"/>
  <c r="DI121" i="8"/>
  <c r="DI117" i="8"/>
  <c r="DI113" i="8"/>
  <c r="DI109" i="8"/>
  <c r="DI105" i="8"/>
  <c r="DI101" i="8"/>
  <c r="DI97" i="8"/>
  <c r="DI93" i="8"/>
  <c r="DI89" i="8"/>
  <c r="DI85" i="8"/>
  <c r="DI102" i="8"/>
  <c r="DI98" i="8"/>
  <c r="DI94" i="8"/>
  <c r="DI90" i="8"/>
  <c r="DI86" i="8"/>
  <c r="DI103" i="8"/>
  <c r="DI99" i="8"/>
  <c r="DI95" i="8"/>
  <c r="DI91" i="8"/>
  <c r="DI87" i="8"/>
  <c r="DI104" i="8"/>
  <c r="DI100" i="8"/>
  <c r="DI96" i="8"/>
  <c r="DI92" i="8"/>
  <c r="DI88" i="8"/>
  <c r="DI82" i="8"/>
  <c r="DI78" i="8"/>
  <c r="DI74" i="8"/>
  <c r="DI70" i="8"/>
  <c r="DI66" i="8"/>
  <c r="DI62" i="8"/>
  <c r="DI83" i="8"/>
  <c r="DI79" i="8"/>
  <c r="DI75" i="8"/>
  <c r="DI71" i="8"/>
  <c r="DI67" i="8"/>
  <c r="DI63" i="8"/>
  <c r="DI84" i="8"/>
  <c r="DI80" i="8"/>
  <c r="DI76" i="8"/>
  <c r="DI72" i="8"/>
  <c r="DI68" i="8"/>
  <c r="DI64" i="8"/>
  <c r="DI81" i="8"/>
  <c r="DI77" i="8"/>
  <c r="DI73" i="8"/>
  <c r="DI69" i="8"/>
  <c r="DI65" i="8"/>
  <c r="DI59" i="8"/>
  <c r="DI55" i="8"/>
  <c r="DI51" i="8"/>
  <c r="DI47" i="8"/>
  <c r="DI43" i="8"/>
  <c r="DI39" i="8"/>
  <c r="DI35" i="8"/>
  <c r="DI31" i="8"/>
  <c r="DI27" i="8"/>
  <c r="DI23" i="8"/>
  <c r="DI19" i="8"/>
  <c r="DI7" i="8"/>
  <c r="DI60" i="8"/>
  <c r="DI56" i="8"/>
  <c r="DI52" i="8"/>
  <c r="DI48" i="8"/>
  <c r="DI44" i="8"/>
  <c r="DI40" i="8"/>
  <c r="DI36" i="8"/>
  <c r="DI32" i="8"/>
  <c r="DI28" i="8"/>
  <c r="DI24" i="8"/>
  <c r="DI20" i="8"/>
  <c r="DI8" i="8"/>
  <c r="DI61" i="8"/>
  <c r="DI57" i="8"/>
  <c r="DI53" i="8"/>
  <c r="DI49" i="8"/>
  <c r="DI45" i="8"/>
  <c r="DI41" i="8"/>
  <c r="DI37" i="8"/>
  <c r="DI33" i="8"/>
  <c r="DI29" i="8"/>
  <c r="DI25" i="8"/>
  <c r="DI21" i="8"/>
  <c r="DI58" i="8"/>
  <c r="DI54" i="8"/>
  <c r="DI50" i="8"/>
  <c r="DI46" i="8"/>
  <c r="DI42" i="8"/>
  <c r="DI38" i="8"/>
  <c r="DI34" i="8"/>
  <c r="DM51" i="8"/>
  <c r="DM52" i="8"/>
  <c r="DM53" i="8"/>
  <c r="DM54" i="8"/>
  <c r="DM50" i="8"/>
  <c r="DQ149" i="8"/>
  <c r="DQ151" i="8"/>
  <c r="DQ147" i="8"/>
  <c r="DQ152" i="8"/>
  <c r="DQ143" i="8"/>
  <c r="DQ139" i="8"/>
  <c r="DQ131" i="8"/>
  <c r="DQ127" i="8"/>
  <c r="DQ144" i="8"/>
  <c r="DQ140" i="8"/>
  <c r="DQ136" i="8"/>
  <c r="DQ132" i="8"/>
  <c r="DQ128" i="8"/>
  <c r="DQ137" i="8"/>
  <c r="DQ133" i="8"/>
  <c r="DQ129" i="8"/>
  <c r="DQ134" i="8"/>
  <c r="DQ130" i="8"/>
  <c r="DQ126" i="8"/>
  <c r="DQ118" i="8"/>
  <c r="DQ114" i="8"/>
  <c r="DQ110" i="8"/>
  <c r="DQ106" i="8"/>
  <c r="DQ119" i="8"/>
  <c r="DQ115" i="8"/>
  <c r="DQ111" i="8"/>
  <c r="DQ107" i="8"/>
  <c r="DQ124" i="8"/>
  <c r="DQ120" i="8"/>
  <c r="DQ108" i="8"/>
  <c r="DQ117" i="8"/>
  <c r="DQ113" i="8"/>
  <c r="DQ109" i="8"/>
  <c r="DQ105" i="8"/>
  <c r="DQ97" i="8"/>
  <c r="DQ93" i="8"/>
  <c r="DQ98" i="8"/>
  <c r="DQ94" i="8"/>
  <c r="DQ99" i="8"/>
  <c r="DQ95" i="8"/>
  <c r="DQ104" i="8"/>
  <c r="DQ100" i="8"/>
  <c r="DQ96" i="8"/>
  <c r="DQ78" i="8"/>
  <c r="DQ74" i="8"/>
  <c r="DQ79" i="8"/>
  <c r="DQ75" i="8"/>
  <c r="DQ80" i="8"/>
  <c r="DQ76" i="8"/>
  <c r="DQ73" i="8"/>
  <c r="DQ7" i="8"/>
  <c r="DQ8" i="8"/>
  <c r="DU149" i="8"/>
  <c r="DU151" i="8"/>
  <c r="DU147" i="8"/>
  <c r="DU152" i="8"/>
  <c r="DU143" i="8"/>
  <c r="DU139" i="8"/>
  <c r="DU131" i="8"/>
  <c r="DU127" i="8"/>
  <c r="DU144" i="8"/>
  <c r="DU140" i="8"/>
  <c r="DU136" i="8"/>
  <c r="DU132" i="8"/>
  <c r="DU128" i="8"/>
  <c r="DU137" i="8"/>
  <c r="DU133" i="8"/>
  <c r="DU129" i="8"/>
  <c r="DU134" i="8"/>
  <c r="DU130" i="8"/>
  <c r="DU126" i="8"/>
  <c r="DU118" i="8"/>
  <c r="DU114" i="8"/>
  <c r="DU110" i="8"/>
  <c r="DU106" i="8"/>
  <c r="DU119" i="8"/>
  <c r="DU115" i="8"/>
  <c r="DU111" i="8"/>
  <c r="DU107" i="8"/>
  <c r="DU124" i="8"/>
  <c r="DU120" i="8"/>
  <c r="DU108" i="8"/>
  <c r="DU117" i="8"/>
  <c r="DU113" i="8"/>
  <c r="DU109" i="8"/>
  <c r="DU105" i="8"/>
  <c r="DU97" i="8"/>
  <c r="DU93" i="8"/>
  <c r="DU98" i="8"/>
  <c r="DU94" i="8"/>
  <c r="DU99" i="8"/>
  <c r="DU95" i="8"/>
  <c r="DU104" i="8"/>
  <c r="DU100" i="8"/>
  <c r="DU96" i="8"/>
  <c r="DU7" i="8"/>
  <c r="DU8" i="8"/>
  <c r="DY149" i="8"/>
  <c r="DY151" i="8"/>
  <c r="DY147" i="8"/>
  <c r="DY152" i="8"/>
  <c r="DY143" i="8"/>
  <c r="DY139" i="8"/>
  <c r="DY131" i="8"/>
  <c r="DY127" i="8"/>
  <c r="DY144" i="8"/>
  <c r="DY140" i="8"/>
  <c r="DY136" i="8"/>
  <c r="DY132" i="8"/>
  <c r="DY128" i="8"/>
  <c r="DY137" i="8"/>
  <c r="DY133" i="8"/>
  <c r="DY129" i="8"/>
  <c r="DY134" i="8"/>
  <c r="DY130" i="8"/>
  <c r="DY110" i="8"/>
  <c r="DY106" i="8"/>
  <c r="DY107" i="8"/>
  <c r="DY124" i="8"/>
  <c r="DY108" i="8"/>
  <c r="DY126" i="8"/>
  <c r="DY109" i="8"/>
  <c r="DY105" i="8"/>
  <c r="DY97" i="8"/>
  <c r="DY93" i="8"/>
  <c r="DY89" i="8"/>
  <c r="DY85" i="8"/>
  <c r="DY98" i="8"/>
  <c r="DY94" i="8"/>
  <c r="DY86" i="8"/>
  <c r="DY99" i="8"/>
  <c r="DY95" i="8"/>
  <c r="DY91" i="8"/>
  <c r="DY87" i="8"/>
  <c r="DY104" i="8"/>
  <c r="DY100" i="8"/>
  <c r="DY96" i="8"/>
  <c r="DY92" i="8"/>
  <c r="DY88" i="8"/>
  <c r="DY78" i="8"/>
  <c r="DY74" i="8"/>
  <c r="DY83" i="8"/>
  <c r="DY79" i="8"/>
  <c r="DY75" i="8"/>
  <c r="DY80" i="8"/>
  <c r="DY76" i="8"/>
  <c r="DY81" i="8"/>
  <c r="DY73" i="8"/>
  <c r="DY51" i="8"/>
  <c r="DY7" i="8"/>
  <c r="DY8" i="8"/>
  <c r="EC149" i="8"/>
  <c r="EC151" i="8"/>
  <c r="EC147" i="8"/>
  <c r="EC152" i="8"/>
  <c r="EC143" i="8"/>
  <c r="EC139" i="8"/>
  <c r="EC131" i="8"/>
  <c r="EC127" i="8"/>
  <c r="EC144" i="8"/>
  <c r="EC140" i="8"/>
  <c r="EC136" i="8"/>
  <c r="EC132" i="8"/>
  <c r="EC128" i="8"/>
  <c r="EC137" i="8"/>
  <c r="EC133" i="8"/>
  <c r="EC129" i="8"/>
  <c r="EC134" i="8"/>
  <c r="EC130" i="8"/>
  <c r="EC110" i="8"/>
  <c r="EC106" i="8"/>
  <c r="EC107" i="8"/>
  <c r="EC126" i="8"/>
  <c r="EC124" i="8"/>
  <c r="EC108" i="8"/>
  <c r="EC109" i="8"/>
  <c r="EC105" i="8"/>
  <c r="EC97" i="8"/>
  <c r="EC93" i="8"/>
  <c r="EC89" i="8"/>
  <c r="EC85" i="8"/>
  <c r="EC98" i="8"/>
  <c r="EC94" i="8"/>
  <c r="EC86" i="8"/>
  <c r="EC99" i="8"/>
  <c r="EC95" i="8"/>
  <c r="EC91" i="8"/>
  <c r="EC87" i="8"/>
  <c r="EC104" i="8"/>
  <c r="EC100" i="8"/>
  <c r="EC96" i="8"/>
  <c r="EC92" i="8"/>
  <c r="EC88" i="8"/>
  <c r="EC78" i="8"/>
  <c r="EC74" i="8"/>
  <c r="EC83" i="8"/>
  <c r="EC79" i="8"/>
  <c r="EC75" i="8"/>
  <c r="EC80" i="8"/>
  <c r="EC76" i="8"/>
  <c r="EC81" i="8"/>
  <c r="EC73" i="8"/>
  <c r="EC51" i="8"/>
  <c r="EC7" i="8"/>
  <c r="EC12" i="8"/>
  <c r="EC8" i="8"/>
  <c r="EG149" i="8"/>
  <c r="EG151" i="8"/>
  <c r="EG147" i="8"/>
  <c r="EG152" i="8"/>
  <c r="EG143" i="8"/>
  <c r="EG139" i="8"/>
  <c r="EG131" i="8"/>
  <c r="EG127" i="8"/>
  <c r="EG144" i="8"/>
  <c r="EG140" i="8"/>
  <c r="EG136" i="8"/>
  <c r="EG132" i="8"/>
  <c r="EG128" i="8"/>
  <c r="EG137" i="8"/>
  <c r="EG133" i="8"/>
  <c r="EG129" i="8"/>
  <c r="EG134" i="8"/>
  <c r="EG130" i="8"/>
  <c r="EG110" i="8"/>
  <c r="EG106" i="8"/>
  <c r="EG126" i="8"/>
  <c r="EG107" i="8"/>
  <c r="EG124" i="8"/>
  <c r="EG108" i="8"/>
  <c r="EG109" i="8"/>
  <c r="EG105" i="8"/>
  <c r="EG97" i="8"/>
  <c r="EG93" i="8"/>
  <c r="EG89" i="8"/>
  <c r="EG85" i="8"/>
  <c r="EG98" i="8"/>
  <c r="EG94" i="8"/>
  <c r="EG86" i="8"/>
  <c r="EG99" i="8"/>
  <c r="EG95" i="8"/>
  <c r="EG91" i="8"/>
  <c r="EG87" i="8"/>
  <c r="EG104" i="8"/>
  <c r="EG100" i="8"/>
  <c r="EG96" i="8"/>
  <c r="EG92" i="8"/>
  <c r="EG88" i="8"/>
  <c r="EG78" i="8"/>
  <c r="EG74" i="8"/>
  <c r="EG83" i="8"/>
  <c r="EG79" i="8"/>
  <c r="EG75" i="8"/>
  <c r="EG80" i="8"/>
  <c r="EG76" i="8"/>
  <c r="EG81" i="8"/>
  <c r="EG73" i="8"/>
  <c r="EG51" i="8"/>
  <c r="EG7" i="8"/>
  <c r="EG12" i="8"/>
  <c r="EG8" i="8"/>
  <c r="EK149" i="8"/>
  <c r="EK151" i="8"/>
  <c r="EK147" i="8"/>
  <c r="EK152" i="8"/>
  <c r="EK143" i="8"/>
  <c r="EK139" i="8"/>
  <c r="EK131" i="8"/>
  <c r="EK127" i="8"/>
  <c r="EK144" i="8"/>
  <c r="EK140" i="8"/>
  <c r="EK136" i="8"/>
  <c r="EK132" i="8"/>
  <c r="EK128" i="8"/>
  <c r="EK137" i="8"/>
  <c r="EK133" i="8"/>
  <c r="EK129" i="8"/>
  <c r="EK134" i="8"/>
  <c r="EK130" i="8"/>
  <c r="EK126" i="8"/>
  <c r="EK110" i="8"/>
  <c r="EK106" i="8"/>
  <c r="EK107" i="8"/>
  <c r="EK124" i="8"/>
  <c r="EK108" i="8"/>
  <c r="EK109" i="8"/>
  <c r="EK105" i="8"/>
  <c r="EK97" i="8"/>
  <c r="EK93" i="8"/>
  <c r="EK89" i="8"/>
  <c r="EK85" i="8"/>
  <c r="EK98" i="8"/>
  <c r="EK94" i="8"/>
  <c r="EK86" i="8"/>
  <c r="EK99" i="8"/>
  <c r="EK95" i="8"/>
  <c r="EK91" i="8"/>
  <c r="EK87" i="8"/>
  <c r="EK104" i="8"/>
  <c r="EK100" i="8"/>
  <c r="EK96" i="8"/>
  <c r="EK92" i="8"/>
  <c r="EK88" i="8"/>
  <c r="EK78" i="8"/>
  <c r="EK74" i="8"/>
  <c r="EK83" i="8"/>
  <c r="EK79" i="8"/>
  <c r="EK75" i="8"/>
  <c r="EK80" i="8"/>
  <c r="EK76" i="8"/>
  <c r="EK81" i="8"/>
  <c r="EK73" i="8"/>
  <c r="EK51" i="8"/>
  <c r="EK7" i="8"/>
  <c r="EK12" i="8"/>
  <c r="EK8" i="8"/>
  <c r="EO149" i="8"/>
  <c r="EO151" i="8"/>
  <c r="EO147" i="8"/>
  <c r="EO152" i="8"/>
  <c r="EO143" i="8"/>
  <c r="EO139" i="8"/>
  <c r="EO131" i="8"/>
  <c r="EO127" i="8"/>
  <c r="EO144" i="8"/>
  <c r="EO140" i="8"/>
  <c r="EO136" i="8"/>
  <c r="EO132" i="8"/>
  <c r="EO128" i="8"/>
  <c r="EO137" i="8"/>
  <c r="EO133" i="8"/>
  <c r="EO129" i="8"/>
  <c r="EO134" i="8"/>
  <c r="EO130" i="8"/>
  <c r="EO110" i="8"/>
  <c r="EO106" i="8"/>
  <c r="EO107" i="8"/>
  <c r="EO124" i="8"/>
  <c r="EO108" i="8"/>
  <c r="EO126" i="8"/>
  <c r="EO109" i="8"/>
  <c r="EO105" i="8"/>
  <c r="EO97" i="8"/>
  <c r="EO93" i="8"/>
  <c r="EO89" i="8"/>
  <c r="EO85" i="8"/>
  <c r="EO98" i="8"/>
  <c r="EO94" i="8"/>
  <c r="EO86" i="8"/>
  <c r="EO99" i="8"/>
  <c r="EO95" i="8"/>
  <c r="EO91" i="8"/>
  <c r="EO87" i="8"/>
  <c r="EO104" i="8"/>
  <c r="EO100" i="8"/>
  <c r="EO96" i="8"/>
  <c r="EO92" i="8"/>
  <c r="EO88" i="8"/>
  <c r="EO83" i="8"/>
  <c r="EO81" i="8"/>
  <c r="EO12" i="8"/>
  <c r="ES149" i="8"/>
  <c r="ES151" i="8"/>
  <c r="ES147" i="8"/>
  <c r="ES152" i="8"/>
  <c r="ES143" i="8"/>
  <c r="ES139" i="8"/>
  <c r="ES131" i="8"/>
  <c r="ES127" i="8"/>
  <c r="ES144" i="8"/>
  <c r="ES140" i="8"/>
  <c r="ES136" i="8"/>
  <c r="ES132" i="8"/>
  <c r="ES128" i="8"/>
  <c r="ES137" i="8"/>
  <c r="ES133" i="8"/>
  <c r="ES129" i="8"/>
  <c r="ES134" i="8"/>
  <c r="ES130" i="8"/>
  <c r="ES110" i="8"/>
  <c r="ES106" i="8"/>
  <c r="ES107" i="8"/>
  <c r="ES126" i="8"/>
  <c r="ES124" i="8"/>
  <c r="ES108" i="8"/>
  <c r="ES109" i="8"/>
  <c r="ES105" i="8"/>
  <c r="ES97" i="8"/>
  <c r="ES93" i="8"/>
  <c r="ES89" i="8"/>
  <c r="ES85" i="8"/>
  <c r="ES98" i="8"/>
  <c r="ES94" i="8"/>
  <c r="ES86" i="8"/>
  <c r="ES99" i="8"/>
  <c r="ES95" i="8"/>
  <c r="ES91" i="8"/>
  <c r="ES87" i="8"/>
  <c r="ES104" i="8"/>
  <c r="ES100" i="8"/>
  <c r="ES96" i="8"/>
  <c r="ES92" i="8"/>
  <c r="ES88" i="8"/>
  <c r="ES78" i="8"/>
  <c r="ES74" i="8"/>
  <c r="ES83" i="8"/>
  <c r="ES79" i="8"/>
  <c r="ES75" i="8"/>
  <c r="ES80" i="8"/>
  <c r="ES76" i="8"/>
  <c r="ES81" i="8"/>
  <c r="ES73" i="8"/>
  <c r="ES51" i="8"/>
  <c r="ES7" i="8"/>
  <c r="ES8" i="8"/>
  <c r="EW149" i="8"/>
  <c r="EW151" i="8"/>
  <c r="EW147" i="8"/>
  <c r="EW152" i="8"/>
  <c r="EW143" i="8"/>
  <c r="EW139" i="8"/>
  <c r="EW131" i="8"/>
  <c r="EW127" i="8"/>
  <c r="EW144" i="8"/>
  <c r="EW140" i="8"/>
  <c r="EW136" i="8"/>
  <c r="EW132" i="8"/>
  <c r="EW128" i="8"/>
  <c r="EW137" i="8"/>
  <c r="EW133" i="8"/>
  <c r="EW129" i="8"/>
  <c r="EW134" i="8"/>
  <c r="EW130" i="8"/>
  <c r="EW110" i="8"/>
  <c r="EW106" i="8"/>
  <c r="EW126" i="8"/>
  <c r="EW107" i="8"/>
  <c r="EW124" i="8"/>
  <c r="EW108" i="8"/>
  <c r="EW109" i="8"/>
  <c r="EW105" i="8"/>
  <c r="EW97" i="8"/>
  <c r="EW93" i="8"/>
  <c r="EW89" i="8"/>
  <c r="EW85" i="8"/>
  <c r="EW98" i="8"/>
  <c r="EW94" i="8"/>
  <c r="EW86" i="8"/>
  <c r="EW99" i="8"/>
  <c r="EW95" i="8"/>
  <c r="EW91" i="8"/>
  <c r="EW87" i="8"/>
  <c r="EW104" i="8"/>
  <c r="EW100" i="8"/>
  <c r="EW96" i="8"/>
  <c r="EW92" i="8"/>
  <c r="EW88" i="8"/>
  <c r="EW78" i="8"/>
  <c r="EW74" i="8"/>
  <c r="EW83" i="8"/>
  <c r="EW79" i="8"/>
  <c r="EW75" i="8"/>
  <c r="EW80" i="8"/>
  <c r="EW76" i="8"/>
  <c r="EW81" i="8"/>
  <c r="EW73" i="8"/>
  <c r="EW51" i="8"/>
  <c r="EW7" i="8"/>
  <c r="EW8" i="8"/>
  <c r="FA226" i="8"/>
  <c r="FA223" i="8"/>
  <c r="FA224" i="8"/>
  <c r="FA222" i="8"/>
  <c r="FA218" i="8"/>
  <c r="FA219" i="8"/>
  <c r="FA220" i="8"/>
  <c r="FA214" i="8"/>
  <c r="FA210" i="8"/>
  <c r="FA215" i="8"/>
  <c r="FA211" i="8"/>
  <c r="FA212" i="8"/>
  <c r="FA213" i="8"/>
  <c r="FA207" i="8"/>
  <c r="FA208" i="8"/>
  <c r="FA209" i="8"/>
  <c r="FA149" i="8"/>
  <c r="FA151" i="8"/>
  <c r="FA147" i="8"/>
  <c r="FA152" i="8"/>
  <c r="FA143" i="8"/>
  <c r="FA139" i="8"/>
  <c r="FA131" i="8"/>
  <c r="FA127" i="8"/>
  <c r="FA144" i="8"/>
  <c r="FA140" i="8"/>
  <c r="FA136" i="8"/>
  <c r="FA132" i="8"/>
  <c r="FA128" i="8"/>
  <c r="FA137" i="8"/>
  <c r="FA133" i="8"/>
  <c r="FA129" i="8"/>
  <c r="FA134" i="8"/>
  <c r="FA130" i="8"/>
  <c r="FA126" i="8"/>
  <c r="FA110" i="8"/>
  <c r="FA106" i="8"/>
  <c r="FA107" i="8"/>
  <c r="FA124" i="8"/>
  <c r="FA108" i="8"/>
  <c r="FA109" i="8"/>
  <c r="FA105" i="8"/>
  <c r="FA97" i="8"/>
  <c r="FA93" i="8"/>
  <c r="FA89" i="8"/>
  <c r="FA85" i="8"/>
  <c r="FA98" i="8"/>
  <c r="FA94" i="8"/>
  <c r="FA86" i="8"/>
  <c r="FA99" i="8"/>
  <c r="FA95" i="8"/>
  <c r="FA91" i="8"/>
  <c r="FA87" i="8"/>
  <c r="FA104" i="8"/>
  <c r="FA100" i="8"/>
  <c r="FA96" i="8"/>
  <c r="FA92" i="8"/>
  <c r="FA88" i="8"/>
  <c r="FA78" i="8"/>
  <c r="FA74" i="8"/>
  <c r="FA83" i="8"/>
  <c r="FA79" i="8"/>
  <c r="FA75" i="8"/>
  <c r="FA80" i="8"/>
  <c r="FA76" i="8"/>
  <c r="FA81" i="8"/>
  <c r="FA73" i="8"/>
  <c r="FA51" i="8"/>
  <c r="FA7" i="8"/>
  <c r="FA12" i="8"/>
  <c r="FA8" i="8"/>
  <c r="FE213" i="8"/>
  <c r="FE209" i="8"/>
  <c r="FE149" i="8"/>
  <c r="FE137" i="8"/>
  <c r="FE133" i="8"/>
  <c r="FE129" i="8"/>
  <c r="FE224" i="8"/>
  <c r="FE220" i="8"/>
  <c r="FE212" i="8"/>
  <c r="FE208" i="8"/>
  <c r="FE152" i="8"/>
  <c r="FE144" i="8"/>
  <c r="FE140" i="8"/>
  <c r="FE136" i="8"/>
  <c r="FE132" i="8"/>
  <c r="FE128" i="8"/>
  <c r="FE124" i="8"/>
  <c r="FE223" i="8"/>
  <c r="FE219" i="8"/>
  <c r="FE215" i="8"/>
  <c r="FE211" i="8"/>
  <c r="FE207" i="8"/>
  <c r="FE151" i="8"/>
  <c r="FE147" i="8"/>
  <c r="FE143" i="8"/>
  <c r="FE139" i="8"/>
  <c r="FE131" i="8"/>
  <c r="FE127" i="8"/>
  <c r="FE226" i="8"/>
  <c r="FE222" i="8"/>
  <c r="FE218" i="8"/>
  <c r="FE214" i="8"/>
  <c r="FE210" i="8"/>
  <c r="FE134" i="8"/>
  <c r="FE130" i="8"/>
  <c r="FE126" i="8"/>
  <c r="FE110" i="8"/>
  <c r="FE105" i="8"/>
  <c r="FE97" i="8"/>
  <c r="FE93" i="8"/>
  <c r="FE89" i="8"/>
  <c r="FE85" i="8"/>
  <c r="FE81" i="8"/>
  <c r="FE73" i="8"/>
  <c r="FE109" i="8"/>
  <c r="FE108" i="8"/>
  <c r="FE104" i="8"/>
  <c r="FE100" i="8"/>
  <c r="FE96" i="8"/>
  <c r="FE92" i="8"/>
  <c r="FE88" i="8"/>
  <c r="FE80" i="8"/>
  <c r="FE76" i="8"/>
  <c r="FE12" i="8"/>
  <c r="FE107" i="8"/>
  <c r="FE99" i="8"/>
  <c r="FE95" i="8"/>
  <c r="FE91" i="8"/>
  <c r="FE87" i="8"/>
  <c r="FE83" i="8"/>
  <c r="FE79" i="8"/>
  <c r="FE75" i="8"/>
  <c r="FE51" i="8"/>
  <c r="FE106" i="8"/>
  <c r="FE98" i="8"/>
  <c r="FE94" i="8"/>
  <c r="FE86" i="8"/>
  <c r="FE78" i="8"/>
  <c r="FE74" i="8"/>
  <c r="FE10" i="8"/>
  <c r="FI213" i="8"/>
  <c r="FI209" i="8"/>
  <c r="FI149" i="8"/>
  <c r="FI137" i="8"/>
  <c r="FI133" i="8"/>
  <c r="FI129" i="8"/>
  <c r="FI109" i="8"/>
  <c r="FI224" i="8"/>
  <c r="FI220" i="8"/>
  <c r="FI212" i="8"/>
  <c r="FI208" i="8"/>
  <c r="FI152" i="8"/>
  <c r="FI144" i="8"/>
  <c r="FI140" i="8"/>
  <c r="FI136" i="8"/>
  <c r="FI132" i="8"/>
  <c r="FI128" i="8"/>
  <c r="FI124" i="8"/>
  <c r="FI223" i="8"/>
  <c r="FI219" i="8"/>
  <c r="FI215" i="8"/>
  <c r="FI211" i="8"/>
  <c r="FI207" i="8"/>
  <c r="FI151" i="8"/>
  <c r="FI147" i="8"/>
  <c r="FI143" i="8"/>
  <c r="FI139" i="8"/>
  <c r="FI131" i="8"/>
  <c r="FI127" i="8"/>
  <c r="FI226" i="8"/>
  <c r="FI222" i="8"/>
  <c r="FI218" i="8"/>
  <c r="FI214" i="8"/>
  <c r="FI210" i="8"/>
  <c r="FI134" i="8"/>
  <c r="FI130" i="8"/>
  <c r="FI126" i="8"/>
  <c r="FI110" i="8"/>
  <c r="FI105" i="8"/>
  <c r="FI97" i="8"/>
  <c r="FI93" i="8"/>
  <c r="FI89" i="8"/>
  <c r="FI85" i="8"/>
  <c r="FI81" i="8"/>
  <c r="FI73" i="8"/>
  <c r="FI9" i="8"/>
  <c r="FI5" i="8"/>
  <c r="FI108" i="8"/>
  <c r="FI104" i="8"/>
  <c r="FI100" i="8"/>
  <c r="FI96" i="8"/>
  <c r="FI92" i="8"/>
  <c r="FI88" i="8"/>
  <c r="FI80" i="8"/>
  <c r="FI76" i="8"/>
  <c r="FI8" i="8"/>
  <c r="FI107" i="8"/>
  <c r="FI99" i="8"/>
  <c r="FI95" i="8"/>
  <c r="FI91" i="8"/>
  <c r="FI87" i="8"/>
  <c r="FI83" i="8"/>
  <c r="FI79" i="8"/>
  <c r="FI75" i="8"/>
  <c r="FI51" i="8"/>
  <c r="FI7" i="8"/>
  <c r="FI3" i="8"/>
  <c r="FI106" i="8"/>
  <c r="FI98" i="8"/>
  <c r="FI94" i="8"/>
  <c r="FI86" i="8"/>
  <c r="FI78" i="8"/>
  <c r="FI74" i="8"/>
  <c r="FI6" i="8"/>
  <c r="FI2" i="8"/>
  <c r="E226" i="8"/>
  <c r="E224" i="8"/>
  <c r="E222" i="8"/>
  <c r="E218" i="8"/>
  <c r="E223" i="8"/>
  <c r="E219" i="8"/>
  <c r="E225" i="8"/>
  <c r="E220" i="8"/>
  <c r="E221" i="8"/>
  <c r="E214" i="8"/>
  <c r="E215" i="8"/>
  <c r="E211" i="8"/>
  <c r="E216" i="8"/>
  <c r="E212" i="8"/>
  <c r="E217" i="8"/>
  <c r="E213" i="8"/>
  <c r="E210" i="8"/>
  <c r="E206" i="8"/>
  <c r="E207" i="8"/>
  <c r="E208" i="8"/>
  <c r="E209" i="8"/>
  <c r="E205" i="8"/>
  <c r="E201" i="8"/>
  <c r="E202" i="8"/>
  <c r="E198" i="8"/>
  <c r="E203" i="8"/>
  <c r="E199" i="8"/>
  <c r="E204" i="8"/>
  <c r="E200" i="8"/>
  <c r="E195" i="8"/>
  <c r="E191" i="8"/>
  <c r="E187" i="8"/>
  <c r="E196" i="8"/>
  <c r="E192" i="8"/>
  <c r="E188" i="8"/>
  <c r="E184" i="8"/>
  <c r="E197" i="8"/>
  <c r="E193" i="8"/>
  <c r="E189" i="8"/>
  <c r="E185" i="8"/>
  <c r="E194" i="8"/>
  <c r="E190" i="8"/>
  <c r="E186" i="8"/>
  <c r="E180" i="8"/>
  <c r="E176" i="8"/>
  <c r="E172" i="8"/>
  <c r="E181" i="8"/>
  <c r="E177" i="8"/>
  <c r="E173" i="8"/>
  <c r="E182" i="8"/>
  <c r="E178" i="8"/>
  <c r="E174" i="8"/>
  <c r="E183" i="8"/>
  <c r="E179" i="8"/>
  <c r="E175" i="8"/>
  <c r="E171" i="8"/>
  <c r="E170" i="8"/>
  <c r="E167" i="8"/>
  <c r="E163" i="8"/>
  <c r="E159" i="8"/>
  <c r="E168" i="8"/>
  <c r="E164" i="8"/>
  <c r="E160" i="8"/>
  <c r="E156" i="8"/>
  <c r="E169" i="8"/>
  <c r="E165" i="8"/>
  <c r="E161" i="8"/>
  <c r="E162" i="8"/>
  <c r="E158" i="8"/>
  <c r="E153" i="8"/>
  <c r="E149" i="8"/>
  <c r="E166" i="8"/>
  <c r="E154" i="8"/>
  <c r="E150" i="8"/>
  <c r="E157" i="8"/>
  <c r="E155" i="8"/>
  <c r="E151" i="8"/>
  <c r="E152" i="8"/>
  <c r="E148" i="8"/>
  <c r="E147" i="8"/>
  <c r="E143" i="8"/>
  <c r="E139" i="8"/>
  <c r="E135" i="8"/>
  <c r="E131" i="8"/>
  <c r="E127" i="8"/>
  <c r="E144" i="8"/>
  <c r="E140" i="8"/>
  <c r="E136" i="8"/>
  <c r="E132" i="8"/>
  <c r="E128" i="8"/>
  <c r="E145" i="8"/>
  <c r="E141" i="8"/>
  <c r="E137" i="8"/>
  <c r="E133" i="8"/>
  <c r="E129" i="8"/>
  <c r="E146" i="8"/>
  <c r="E142" i="8"/>
  <c r="E138" i="8"/>
  <c r="E134" i="8"/>
  <c r="E130" i="8"/>
  <c r="E126" i="8"/>
  <c r="E122" i="8"/>
  <c r="E118" i="8"/>
  <c r="E114" i="8"/>
  <c r="E110" i="8"/>
  <c r="E106" i="8"/>
  <c r="E123" i="8"/>
  <c r="E119" i="8"/>
  <c r="E115" i="8"/>
  <c r="E111" i="8"/>
  <c r="E107" i="8"/>
  <c r="E124" i="8"/>
  <c r="E120" i="8"/>
  <c r="E116" i="8"/>
  <c r="E112" i="8"/>
  <c r="E108" i="8"/>
  <c r="E125" i="8"/>
  <c r="E121" i="8"/>
  <c r="E117" i="8"/>
  <c r="E113" i="8"/>
  <c r="E109" i="8"/>
  <c r="E105" i="8"/>
  <c r="E101" i="8"/>
  <c r="E97" i="8"/>
  <c r="E93" i="8"/>
  <c r="E89" i="8"/>
  <c r="E102" i="8"/>
  <c r="E98" i="8"/>
  <c r="E94" i="8"/>
  <c r="E90" i="8"/>
  <c r="E86" i="8"/>
  <c r="E103" i="8"/>
  <c r="E99" i="8"/>
  <c r="E95" i="8"/>
  <c r="E91" i="8"/>
  <c r="E87" i="8"/>
  <c r="E104" i="8"/>
  <c r="E100" i="8"/>
  <c r="E96" i="8"/>
  <c r="E92" i="8"/>
  <c r="E88" i="8"/>
  <c r="E82" i="8"/>
  <c r="E70" i="8"/>
  <c r="E66" i="8"/>
  <c r="E62" i="8"/>
  <c r="E83" i="8"/>
  <c r="E71" i="8"/>
  <c r="E67" i="8"/>
  <c r="E63" i="8"/>
  <c r="E84" i="8"/>
  <c r="E68" i="8"/>
  <c r="E64" i="8"/>
  <c r="E85" i="8"/>
  <c r="E81" i="8"/>
  <c r="E69" i="8"/>
  <c r="E65" i="8"/>
  <c r="E59" i="8"/>
  <c r="E55" i="8"/>
  <c r="E39" i="8"/>
  <c r="E31" i="8"/>
  <c r="E15" i="8"/>
  <c r="E11" i="8"/>
  <c r="E7" i="8"/>
  <c r="E60" i="8"/>
  <c r="E56" i="8"/>
  <c r="E44" i="8"/>
  <c r="E40" i="8"/>
  <c r="E32" i="8"/>
  <c r="E28" i="8"/>
  <c r="E16" i="8"/>
  <c r="E12" i="8"/>
  <c r="E8" i="8"/>
  <c r="E61" i="8"/>
  <c r="E57" i="8"/>
  <c r="E45" i="8"/>
  <c r="E41" i="8"/>
  <c r="E33" i="8"/>
  <c r="E29" i="8"/>
  <c r="E58" i="8"/>
  <c r="E42" i="8"/>
  <c r="H2" i="8"/>
  <c r="P2" i="8"/>
  <c r="T2" i="8"/>
  <c r="X2" i="8"/>
  <c r="AF2" i="8"/>
  <c r="AJ2" i="8"/>
  <c r="AN2" i="8"/>
  <c r="AR2" i="8"/>
  <c r="AV2" i="8"/>
  <c r="BP2" i="8"/>
  <c r="BT2" i="8"/>
  <c r="BX2" i="8"/>
  <c r="CB2" i="8"/>
  <c r="CF2" i="8"/>
  <c r="CJ2" i="8"/>
  <c r="CN2" i="8"/>
  <c r="CR2" i="8"/>
  <c r="CV2" i="8"/>
  <c r="CZ2" i="8"/>
  <c r="DD2" i="8"/>
  <c r="DL2" i="8"/>
  <c r="DP2" i="8"/>
  <c r="DT2" i="8"/>
  <c r="DX2" i="8"/>
  <c r="EB2" i="8"/>
  <c r="EF2" i="8"/>
  <c r="EJ2" i="8"/>
  <c r="EV2" i="8"/>
  <c r="EZ2" i="8"/>
  <c r="E3" i="8"/>
  <c r="I3" i="8"/>
  <c r="M3" i="8"/>
  <c r="Q3" i="8"/>
  <c r="U3" i="8"/>
  <c r="Y3" i="8"/>
  <c r="AC3" i="8"/>
  <c r="AG3" i="8"/>
  <c r="AK3" i="8"/>
  <c r="AO3" i="8"/>
  <c r="AS3" i="8"/>
  <c r="AW3" i="8"/>
  <c r="BQ3" i="8"/>
  <c r="BU3" i="8"/>
  <c r="BY3" i="8"/>
  <c r="CC3" i="8"/>
  <c r="CG3" i="8"/>
  <c r="CK3" i="8"/>
  <c r="CS3" i="8"/>
  <c r="CW3" i="8"/>
  <c r="DA3" i="8"/>
  <c r="DE3" i="8"/>
  <c r="DI3" i="8"/>
  <c r="DQ3" i="8"/>
  <c r="DU3" i="8"/>
  <c r="DY3" i="8"/>
  <c r="EC3" i="8"/>
  <c r="EG3" i="8"/>
  <c r="EK3" i="8"/>
  <c r="ES3" i="8"/>
  <c r="EW3" i="8"/>
  <c r="FA3" i="8"/>
  <c r="F4" i="8"/>
  <c r="J4" i="8"/>
  <c r="N4" i="8"/>
  <c r="R4" i="8"/>
  <c r="V4" i="8"/>
  <c r="Z4" i="8"/>
  <c r="AD4" i="8"/>
  <c r="AH4" i="8"/>
  <c r="AL4" i="8"/>
  <c r="AP4" i="8"/>
  <c r="AT4" i="8"/>
  <c r="BN4" i="8"/>
  <c r="BV4" i="8"/>
  <c r="BZ4" i="8"/>
  <c r="CD4" i="8"/>
  <c r="CL4" i="8"/>
  <c r="CP4" i="8"/>
  <c r="CX4" i="8"/>
  <c r="DB4" i="8"/>
  <c r="DF4" i="8"/>
  <c r="G5" i="8"/>
  <c r="K5" i="8"/>
  <c r="O5" i="8"/>
  <c r="S5" i="8"/>
  <c r="W5" i="8"/>
  <c r="AE5" i="8"/>
  <c r="AI5" i="8"/>
  <c r="AN5" i="8"/>
  <c r="AS5" i="8"/>
  <c r="BN5" i="8"/>
  <c r="BT5" i="8"/>
  <c r="CB5" i="8"/>
  <c r="CG5" i="8"/>
  <c r="CS5" i="8"/>
  <c r="DA5" i="8"/>
  <c r="DI5" i="8"/>
  <c r="DT5" i="8"/>
  <c r="DY5" i="8"/>
  <c r="EG5" i="8"/>
  <c r="ES5" i="8"/>
  <c r="EZ5" i="8"/>
  <c r="I6" i="8"/>
  <c r="N6" i="8"/>
  <c r="V6" i="8"/>
  <c r="AH6" i="8"/>
  <c r="BN6" i="8"/>
  <c r="BV6" i="8"/>
  <c r="CD6" i="8"/>
  <c r="CK6" i="8"/>
  <c r="CP6" i="8"/>
  <c r="CX6" i="8"/>
  <c r="DF6" i="8"/>
  <c r="DU6" i="8"/>
  <c r="EC6" i="8"/>
  <c r="K7" i="8"/>
  <c r="R7" i="8"/>
  <c r="AE7" i="8"/>
  <c r="AM7" i="8"/>
  <c r="AU7" i="8"/>
  <c r="BS7" i="8"/>
  <c r="CA7" i="8"/>
  <c r="CI7" i="8"/>
  <c r="CX7" i="8"/>
  <c r="DK7" i="8"/>
  <c r="H8" i="8"/>
  <c r="P8" i="8"/>
  <c r="X8" i="8"/>
  <c r="AF8" i="8"/>
  <c r="AN8" i="8"/>
  <c r="AV8" i="8"/>
  <c r="BT8" i="8"/>
  <c r="CB8" i="8"/>
  <c r="CI8" i="8"/>
  <c r="CV8" i="8"/>
  <c r="DD8" i="8"/>
  <c r="DK8" i="8"/>
  <c r="DT8" i="8"/>
  <c r="EA8" i="8"/>
  <c r="EZ8" i="8"/>
  <c r="I9" i="8"/>
  <c r="Q9" i="8"/>
  <c r="Y9" i="8"/>
  <c r="AF9" i="8"/>
  <c r="AN9" i="8"/>
  <c r="AV9" i="8"/>
  <c r="BT9" i="8"/>
  <c r="CB9" i="8"/>
  <c r="CG9" i="8"/>
  <c r="CS9" i="8"/>
  <c r="DA9" i="8"/>
  <c r="DI9" i="8"/>
  <c r="DT9" i="8"/>
  <c r="DY9" i="8"/>
  <c r="EG9" i="8"/>
  <c r="ES9" i="8"/>
  <c r="EZ9" i="8"/>
  <c r="I10" i="8"/>
  <c r="N10" i="8"/>
  <c r="V10" i="8"/>
  <c r="AD10" i="8"/>
  <c r="AL10" i="8"/>
  <c r="AT10" i="8"/>
  <c r="BB10" i="8"/>
  <c r="BI10" i="8"/>
  <c r="DB10" i="8"/>
  <c r="EK10" i="8"/>
  <c r="G11" i="8"/>
  <c r="N11" i="8"/>
  <c r="V11" i="8"/>
  <c r="AD11" i="8"/>
  <c r="AL11" i="8"/>
  <c r="AT11" i="8"/>
  <c r="BB11" i="8"/>
  <c r="BG11" i="8"/>
  <c r="CL11" i="8"/>
  <c r="CQ11" i="8"/>
  <c r="CY11" i="8"/>
  <c r="DG11" i="8"/>
  <c r="G12" i="8"/>
  <c r="T12" i="8"/>
  <c r="AA12" i="8"/>
  <c r="AI12" i="8"/>
  <c r="AQ12" i="8"/>
  <c r="AY12" i="8"/>
  <c r="BG12" i="8"/>
  <c r="BT12" i="8"/>
  <c r="CZ12" i="8"/>
  <c r="DH12" i="8"/>
  <c r="EV12" i="8"/>
  <c r="FC12" i="8"/>
  <c r="Q13" i="8"/>
  <c r="Y13" i="8"/>
  <c r="AF13" i="8"/>
  <c r="AN13" i="8"/>
  <c r="AV13" i="8"/>
  <c r="BL13" i="8"/>
  <c r="BP13" i="8"/>
  <c r="CS13" i="8"/>
  <c r="CZ13" i="8"/>
  <c r="DH13" i="8"/>
  <c r="F14" i="8"/>
  <c r="U14" i="8"/>
  <c r="AC14" i="8"/>
  <c r="AK14" i="8"/>
  <c r="AS14" i="8"/>
  <c r="BA14" i="8"/>
  <c r="BF14" i="8"/>
  <c r="BU14" i="8"/>
  <c r="BY14" i="8"/>
  <c r="CC14" i="8"/>
  <c r="CS14" i="8"/>
  <c r="DA14" i="8"/>
  <c r="G15" i="8"/>
  <c r="N15" i="8"/>
  <c r="V15" i="8"/>
  <c r="AD15" i="8"/>
  <c r="AL15" i="8"/>
  <c r="BB15" i="8"/>
  <c r="BG15" i="8"/>
  <c r="CQ15" i="8"/>
  <c r="CY15" i="8"/>
  <c r="DG15" i="8"/>
  <c r="G16" i="8"/>
  <c r="T16" i="8"/>
  <c r="AA16" i="8"/>
  <c r="AI16" i="8"/>
  <c r="AQ16" i="8"/>
  <c r="BG16" i="8"/>
  <c r="BT16" i="8"/>
  <c r="CZ16" i="8"/>
  <c r="DH16" i="8"/>
  <c r="H17" i="8"/>
  <c r="U17" i="8"/>
  <c r="AB17" i="8"/>
  <c r="AJ17" i="8"/>
  <c r="AR17" i="8"/>
  <c r="AZ17" i="8"/>
  <c r="BH17" i="8"/>
  <c r="BT17" i="8"/>
  <c r="BY17" i="8"/>
  <c r="CF17" i="8"/>
  <c r="CO17" i="8"/>
  <c r="CV17" i="8"/>
  <c r="DD17" i="8"/>
  <c r="I18" i="8"/>
  <c r="V18" i="8"/>
  <c r="AD18" i="8"/>
  <c r="AL18" i="8"/>
  <c r="AS18" i="8"/>
  <c r="BJ18" i="8"/>
  <c r="BY18" i="8"/>
  <c r="CG18" i="8"/>
  <c r="DI18" i="8"/>
  <c r="J19" i="8"/>
  <c r="O19" i="8"/>
  <c r="W19" i="8"/>
  <c r="AD19" i="8"/>
  <c r="BN19" i="8"/>
  <c r="BS19" i="8"/>
  <c r="CA19" i="8"/>
  <c r="CI19" i="8"/>
  <c r="CQ19" i="8"/>
  <c r="CY19" i="8"/>
  <c r="DG19" i="8"/>
  <c r="W20" i="8"/>
  <c r="AE20" i="8"/>
  <c r="BK20" i="8"/>
  <c r="BS20" i="8"/>
  <c r="CA20" i="8"/>
  <c r="CY20" i="8"/>
  <c r="H21" i="8"/>
  <c r="T21" i="8"/>
  <c r="AB21" i="8"/>
  <c r="BH21" i="8"/>
  <c r="BX21" i="8"/>
  <c r="CJ21" i="8"/>
  <c r="CR21" i="8"/>
  <c r="DD21" i="8"/>
  <c r="AO22" i="8"/>
  <c r="BM22" i="8"/>
  <c r="CC22" i="8"/>
  <c r="CW22" i="8"/>
  <c r="J23" i="8"/>
  <c r="V23" i="8"/>
  <c r="AH23" i="8"/>
  <c r="BN23" i="8"/>
  <c r="CX23" i="8"/>
  <c r="DJ23" i="8"/>
  <c r="AI24" i="8"/>
  <c r="BO24" i="8"/>
  <c r="CE24" i="8"/>
  <c r="CQ24" i="8"/>
  <c r="DC24" i="8"/>
  <c r="DK24" i="8"/>
  <c r="AJ25" i="8"/>
  <c r="BP25" i="8"/>
  <c r="CB25" i="8"/>
  <c r="CV25" i="8"/>
  <c r="M26" i="8"/>
  <c r="AO26" i="8"/>
  <c r="BM26" i="8"/>
  <c r="CC26" i="8"/>
  <c r="CW26" i="8"/>
  <c r="G28" i="8"/>
  <c r="S28" i="8"/>
  <c r="AA28" i="8"/>
  <c r="AQ28" i="8"/>
  <c r="BG28" i="8"/>
  <c r="CU28" i="8"/>
  <c r="DG28" i="8"/>
  <c r="P29" i="8"/>
  <c r="AN29" i="8"/>
  <c r="AV29" i="8"/>
  <c r="BD29" i="8"/>
  <c r="CF29" i="8"/>
  <c r="CN29" i="8"/>
  <c r="CZ29" i="8"/>
  <c r="DL29" i="8"/>
  <c r="E30" i="8"/>
  <c r="Q30" i="8"/>
  <c r="AC30" i="8"/>
  <c r="AW30" i="8"/>
  <c r="BA30" i="8"/>
  <c r="CG30" i="8"/>
  <c r="CO30" i="8"/>
  <c r="DA30" i="8"/>
  <c r="DI30" i="8"/>
  <c r="O32" i="8"/>
  <c r="AM32" i="8"/>
  <c r="BC32" i="8"/>
  <c r="CI32" i="8"/>
  <c r="F224" i="8"/>
  <c r="F225" i="8"/>
  <c r="F223" i="8"/>
  <c r="F219" i="8"/>
  <c r="F220" i="8"/>
  <c r="F221" i="8"/>
  <c r="F226" i="8"/>
  <c r="F222" i="8"/>
  <c r="F218" i="8"/>
  <c r="F215" i="8"/>
  <c r="F211" i="8"/>
  <c r="F216" i="8"/>
  <c r="F212" i="8"/>
  <c r="F217" i="8"/>
  <c r="F213" i="8"/>
  <c r="F214" i="8"/>
  <c r="F207" i="8"/>
  <c r="F208" i="8"/>
  <c r="F209" i="8"/>
  <c r="F205" i="8"/>
  <c r="F210" i="8"/>
  <c r="F206" i="8"/>
  <c r="F202" i="8"/>
  <c r="F198" i="8"/>
  <c r="F203" i="8"/>
  <c r="F199" i="8"/>
  <c r="F204" i="8"/>
  <c r="F200" i="8"/>
  <c r="F201" i="8"/>
  <c r="F196" i="8"/>
  <c r="F192" i="8"/>
  <c r="F188" i="8"/>
  <c r="F184" i="8"/>
  <c r="F197" i="8"/>
  <c r="F193" i="8"/>
  <c r="F189" i="8"/>
  <c r="F185" i="8"/>
  <c r="F194" i="8"/>
  <c r="F190" i="8"/>
  <c r="F186" i="8"/>
  <c r="F195" i="8"/>
  <c r="F191" i="8"/>
  <c r="F187" i="8"/>
  <c r="F181" i="8"/>
  <c r="F177" i="8"/>
  <c r="F173" i="8"/>
  <c r="F182" i="8"/>
  <c r="F178" i="8"/>
  <c r="F174" i="8"/>
  <c r="F183" i="8"/>
  <c r="F179" i="8"/>
  <c r="F175" i="8"/>
  <c r="F171" i="8"/>
  <c r="F180" i="8"/>
  <c r="F176" i="8"/>
  <c r="F172" i="8"/>
  <c r="F167" i="8"/>
  <c r="F168" i="8"/>
  <c r="F164" i="8"/>
  <c r="F160" i="8"/>
  <c r="F169" i="8"/>
  <c r="F165" i="8"/>
  <c r="F161" i="8"/>
  <c r="F157" i="8"/>
  <c r="F170" i="8"/>
  <c r="F166" i="8"/>
  <c r="F162" i="8"/>
  <c r="F158" i="8"/>
  <c r="F154" i="8"/>
  <c r="F150" i="8"/>
  <c r="F155" i="8"/>
  <c r="F151" i="8"/>
  <c r="F152" i="8"/>
  <c r="F148" i="8"/>
  <c r="F163" i="8"/>
  <c r="F159" i="8"/>
  <c r="F156" i="8"/>
  <c r="F153" i="8"/>
  <c r="F149" i="8"/>
  <c r="F144" i="8"/>
  <c r="F140" i="8"/>
  <c r="F136" i="8"/>
  <c r="F132" i="8"/>
  <c r="F128" i="8"/>
  <c r="F145" i="8"/>
  <c r="F141" i="8"/>
  <c r="F137" i="8"/>
  <c r="F133" i="8"/>
  <c r="F129" i="8"/>
  <c r="F146" i="8"/>
  <c r="F142" i="8"/>
  <c r="F138" i="8"/>
  <c r="F134" i="8"/>
  <c r="F130" i="8"/>
  <c r="F147" i="8"/>
  <c r="F143" i="8"/>
  <c r="F139" i="8"/>
  <c r="F135" i="8"/>
  <c r="F131" i="8"/>
  <c r="F123" i="8"/>
  <c r="F119" i="8"/>
  <c r="F115" i="8"/>
  <c r="F111" i="8"/>
  <c r="F107" i="8"/>
  <c r="F124" i="8"/>
  <c r="F120" i="8"/>
  <c r="F116" i="8"/>
  <c r="F112" i="8"/>
  <c r="F108" i="8"/>
  <c r="F125" i="8"/>
  <c r="F121" i="8"/>
  <c r="F117" i="8"/>
  <c r="F113" i="8"/>
  <c r="F109" i="8"/>
  <c r="F127" i="8"/>
  <c r="F126" i="8"/>
  <c r="F122" i="8"/>
  <c r="F118" i="8"/>
  <c r="F114" i="8"/>
  <c r="F110" i="8"/>
  <c r="F106" i="8"/>
  <c r="F102" i="8"/>
  <c r="F98" i="8"/>
  <c r="F94" i="8"/>
  <c r="F90" i="8"/>
  <c r="F86" i="8"/>
  <c r="F103" i="8"/>
  <c r="F99" i="8"/>
  <c r="F95" i="8"/>
  <c r="F91" i="8"/>
  <c r="F87" i="8"/>
  <c r="F104" i="8"/>
  <c r="F100" i="8"/>
  <c r="F96" i="8"/>
  <c r="F92" i="8"/>
  <c r="F88" i="8"/>
  <c r="F105" i="8"/>
  <c r="F101" i="8"/>
  <c r="F97" i="8"/>
  <c r="F93" i="8"/>
  <c r="F89" i="8"/>
  <c r="F85" i="8"/>
  <c r="F83" i="8"/>
  <c r="F79" i="8"/>
  <c r="F75" i="8"/>
  <c r="F71" i="8"/>
  <c r="F67" i="8"/>
  <c r="F63" i="8"/>
  <c r="F84" i="8"/>
  <c r="F80" i="8"/>
  <c r="F76" i="8"/>
  <c r="F72" i="8"/>
  <c r="F68" i="8"/>
  <c r="F64" i="8"/>
  <c r="F81" i="8"/>
  <c r="F77" i="8"/>
  <c r="F73" i="8"/>
  <c r="F69" i="8"/>
  <c r="F65" i="8"/>
  <c r="F82" i="8"/>
  <c r="F78" i="8"/>
  <c r="F74" i="8"/>
  <c r="F70" i="8"/>
  <c r="F66" i="8"/>
  <c r="F60" i="8"/>
  <c r="F56" i="8"/>
  <c r="F52" i="8"/>
  <c r="F44" i="8"/>
  <c r="F40" i="8"/>
  <c r="F32" i="8"/>
  <c r="F28" i="8"/>
  <c r="F16" i="8"/>
  <c r="F12" i="8"/>
  <c r="F8" i="8"/>
  <c r="F61" i="8"/>
  <c r="F57" i="8"/>
  <c r="F53" i="8"/>
  <c r="F45" i="8"/>
  <c r="F41" i="8"/>
  <c r="F33" i="8"/>
  <c r="F29" i="8"/>
  <c r="F17" i="8"/>
  <c r="F13" i="8"/>
  <c r="F9" i="8"/>
  <c r="F58" i="8"/>
  <c r="F54" i="8"/>
  <c r="F42" i="8"/>
  <c r="F30" i="8"/>
  <c r="F26" i="8"/>
  <c r="F62" i="8"/>
  <c r="F59" i="8"/>
  <c r="F55" i="8"/>
  <c r="F51" i="8"/>
  <c r="F39" i="8"/>
  <c r="J224" i="8"/>
  <c r="J225" i="8"/>
  <c r="J223" i="8"/>
  <c r="J219" i="8"/>
  <c r="J220" i="8"/>
  <c r="J226" i="8"/>
  <c r="J221" i="8"/>
  <c r="J222" i="8"/>
  <c r="J218" i="8"/>
  <c r="J215" i="8"/>
  <c r="J211" i="8"/>
  <c r="J216" i="8"/>
  <c r="J212" i="8"/>
  <c r="J217" i="8"/>
  <c r="J213" i="8"/>
  <c r="J214" i="8"/>
  <c r="J207" i="8"/>
  <c r="J208" i="8"/>
  <c r="J209" i="8"/>
  <c r="J205" i="8"/>
  <c r="J210" i="8"/>
  <c r="J206" i="8"/>
  <c r="J202" i="8"/>
  <c r="J198" i="8"/>
  <c r="J203" i="8"/>
  <c r="J199" i="8"/>
  <c r="J204" i="8"/>
  <c r="J200" i="8"/>
  <c r="J201" i="8"/>
  <c r="J196" i="8"/>
  <c r="J192" i="8"/>
  <c r="J188" i="8"/>
  <c r="J184" i="8"/>
  <c r="J197" i="8"/>
  <c r="J193" i="8"/>
  <c r="J189" i="8"/>
  <c r="J185" i="8"/>
  <c r="J194" i="8"/>
  <c r="J190" i="8"/>
  <c r="J186" i="8"/>
  <c r="J195" i="8"/>
  <c r="J191" i="8"/>
  <c r="J187" i="8"/>
  <c r="J181" i="8"/>
  <c r="J177" i="8"/>
  <c r="J173" i="8"/>
  <c r="J182" i="8"/>
  <c r="J178" i="8"/>
  <c r="J174" i="8"/>
  <c r="J183" i="8"/>
  <c r="J179" i="8"/>
  <c r="J175" i="8"/>
  <c r="J171" i="8"/>
  <c r="J180" i="8"/>
  <c r="J176" i="8"/>
  <c r="J172" i="8"/>
  <c r="J167" i="8"/>
  <c r="J168" i="8"/>
  <c r="J164" i="8"/>
  <c r="J160" i="8"/>
  <c r="J169" i="8"/>
  <c r="J165" i="8"/>
  <c r="J161" i="8"/>
  <c r="J157" i="8"/>
  <c r="J170" i="8"/>
  <c r="J166" i="8"/>
  <c r="J162" i="8"/>
  <c r="J158" i="8"/>
  <c r="J156" i="8"/>
  <c r="J154" i="8"/>
  <c r="J150" i="8"/>
  <c r="J155" i="8"/>
  <c r="J151" i="8"/>
  <c r="J163" i="8"/>
  <c r="J159" i="8"/>
  <c r="J152" i="8"/>
  <c r="J148" i="8"/>
  <c r="J153" i="8"/>
  <c r="J149" i="8"/>
  <c r="J144" i="8"/>
  <c r="J140" i="8"/>
  <c r="J136" i="8"/>
  <c r="J132" i="8"/>
  <c r="J128" i="8"/>
  <c r="J145" i="8"/>
  <c r="J141" i="8"/>
  <c r="J137" i="8"/>
  <c r="J133" i="8"/>
  <c r="J129" i="8"/>
  <c r="J146" i="8"/>
  <c r="J142" i="8"/>
  <c r="J138" i="8"/>
  <c r="J134" i="8"/>
  <c r="J130" i="8"/>
  <c r="J147" i="8"/>
  <c r="J143" i="8"/>
  <c r="J139" i="8"/>
  <c r="J135" i="8"/>
  <c r="J131" i="8"/>
  <c r="J123" i="8"/>
  <c r="J119" i="8"/>
  <c r="J115" i="8"/>
  <c r="J111" i="8"/>
  <c r="J107" i="8"/>
  <c r="J124" i="8"/>
  <c r="J120" i="8"/>
  <c r="J116" i="8"/>
  <c r="J112" i="8"/>
  <c r="J108" i="8"/>
  <c r="J127" i="8"/>
  <c r="J125" i="8"/>
  <c r="J121" i="8"/>
  <c r="J117" i="8"/>
  <c r="J113" i="8"/>
  <c r="J109" i="8"/>
  <c r="J105" i="8"/>
  <c r="J126" i="8"/>
  <c r="J122" i="8"/>
  <c r="J118" i="8"/>
  <c r="J114" i="8"/>
  <c r="J110" i="8"/>
  <c r="J106" i="8"/>
  <c r="J102" i="8"/>
  <c r="J98" i="8"/>
  <c r="J94" i="8"/>
  <c r="J90" i="8"/>
  <c r="J86" i="8"/>
  <c r="J103" i="8"/>
  <c r="J99" i="8"/>
  <c r="J95" i="8"/>
  <c r="J91" i="8"/>
  <c r="J87" i="8"/>
  <c r="J104" i="8"/>
  <c r="J100" i="8"/>
  <c r="J96" i="8"/>
  <c r="J92" i="8"/>
  <c r="J88" i="8"/>
  <c r="J101" i="8"/>
  <c r="J97" i="8"/>
  <c r="J93" i="8"/>
  <c r="J89" i="8"/>
  <c r="J85" i="8"/>
  <c r="J83" i="8"/>
  <c r="J75" i="8"/>
  <c r="J71" i="8"/>
  <c r="J67" i="8"/>
  <c r="J63" i="8"/>
  <c r="J84" i="8"/>
  <c r="J76" i="8"/>
  <c r="J72" i="8"/>
  <c r="J68" i="8"/>
  <c r="J64" i="8"/>
  <c r="J81" i="8"/>
  <c r="J69" i="8"/>
  <c r="J65" i="8"/>
  <c r="J82" i="8"/>
  <c r="J74" i="8"/>
  <c r="J70" i="8"/>
  <c r="J66" i="8"/>
  <c r="J60" i="8"/>
  <c r="J56" i="8"/>
  <c r="J52" i="8"/>
  <c r="J48" i="8"/>
  <c r="J44" i="8"/>
  <c r="J40" i="8"/>
  <c r="J36" i="8"/>
  <c r="J32" i="8"/>
  <c r="J28" i="8"/>
  <c r="J24" i="8"/>
  <c r="J20" i="8"/>
  <c r="J16" i="8"/>
  <c r="J12" i="8"/>
  <c r="J8" i="8"/>
  <c r="J61" i="8"/>
  <c r="J57" i="8"/>
  <c r="J53" i="8"/>
  <c r="J49" i="8"/>
  <c r="J45" i="8"/>
  <c r="J41" i="8"/>
  <c r="J37" i="8"/>
  <c r="J33" i="8"/>
  <c r="J29" i="8"/>
  <c r="J25" i="8"/>
  <c r="J21" i="8"/>
  <c r="J17" i="8"/>
  <c r="J13" i="8"/>
  <c r="J9" i="8"/>
  <c r="J62" i="8"/>
  <c r="J58" i="8"/>
  <c r="J54" i="8"/>
  <c r="J46" i="8"/>
  <c r="J42" i="8"/>
  <c r="J38" i="8"/>
  <c r="J34" i="8"/>
  <c r="J30" i="8"/>
  <c r="J26" i="8"/>
  <c r="J22" i="8"/>
  <c r="J59" i="8"/>
  <c r="J55" i="8"/>
  <c r="J51" i="8"/>
  <c r="J47" i="8"/>
  <c r="J39" i="8"/>
  <c r="J35" i="8"/>
  <c r="N224" i="8"/>
  <c r="N225" i="8"/>
  <c r="N223" i="8"/>
  <c r="N219" i="8"/>
  <c r="N220" i="8"/>
  <c r="N221" i="8"/>
  <c r="N226" i="8"/>
  <c r="N222" i="8"/>
  <c r="N218" i="8"/>
  <c r="N215" i="8"/>
  <c r="N211" i="8"/>
  <c r="N216" i="8"/>
  <c r="N212" i="8"/>
  <c r="N217" i="8"/>
  <c r="N213" i="8"/>
  <c r="N214" i="8"/>
  <c r="N207" i="8"/>
  <c r="N208" i="8"/>
  <c r="N209" i="8"/>
  <c r="N205" i="8"/>
  <c r="N210" i="8"/>
  <c r="N206" i="8"/>
  <c r="N202" i="8"/>
  <c r="N198" i="8"/>
  <c r="N203" i="8"/>
  <c r="N199" i="8"/>
  <c r="N204" i="8"/>
  <c r="N200" i="8"/>
  <c r="N201" i="8"/>
  <c r="N196" i="8"/>
  <c r="N192" i="8"/>
  <c r="N188" i="8"/>
  <c r="N184" i="8"/>
  <c r="N197" i="8"/>
  <c r="N193" i="8"/>
  <c r="N189" i="8"/>
  <c r="N185" i="8"/>
  <c r="N194" i="8"/>
  <c r="N190" i="8"/>
  <c r="N186" i="8"/>
  <c r="N195" i="8"/>
  <c r="N191" i="8"/>
  <c r="N187" i="8"/>
  <c r="N181" i="8"/>
  <c r="N177" i="8"/>
  <c r="N173" i="8"/>
  <c r="N182" i="8"/>
  <c r="N178" i="8"/>
  <c r="N174" i="8"/>
  <c r="N183" i="8"/>
  <c r="N179" i="8"/>
  <c r="N175" i="8"/>
  <c r="N171" i="8"/>
  <c r="N180" i="8"/>
  <c r="N176" i="8"/>
  <c r="N172" i="8"/>
  <c r="N167" i="8"/>
  <c r="N168" i="8"/>
  <c r="N164" i="8"/>
  <c r="N160" i="8"/>
  <c r="N169" i="8"/>
  <c r="N165" i="8"/>
  <c r="N161" i="8"/>
  <c r="N157" i="8"/>
  <c r="N170" i="8"/>
  <c r="N166" i="8"/>
  <c r="N162" i="8"/>
  <c r="N158" i="8"/>
  <c r="N163" i="8"/>
  <c r="N159" i="8"/>
  <c r="N156" i="8"/>
  <c r="N154" i="8"/>
  <c r="N150" i="8"/>
  <c r="N155" i="8"/>
  <c r="N151" i="8"/>
  <c r="N152" i="8"/>
  <c r="N148" i="8"/>
  <c r="N153" i="8"/>
  <c r="N149" i="8"/>
  <c r="N144" i="8"/>
  <c r="N140" i="8"/>
  <c r="N136" i="8"/>
  <c r="N132" i="8"/>
  <c r="N128" i="8"/>
  <c r="N145" i="8"/>
  <c r="N141" i="8"/>
  <c r="N137" i="8"/>
  <c r="N133" i="8"/>
  <c r="N129" i="8"/>
  <c r="N146" i="8"/>
  <c r="N142" i="8"/>
  <c r="N138" i="8"/>
  <c r="N134" i="8"/>
  <c r="N130" i="8"/>
  <c r="N147" i="8"/>
  <c r="N143" i="8"/>
  <c r="N139" i="8"/>
  <c r="N135" i="8"/>
  <c r="N131" i="8"/>
  <c r="N123" i="8"/>
  <c r="N119" i="8"/>
  <c r="N115" i="8"/>
  <c r="N111" i="8"/>
  <c r="N107" i="8"/>
  <c r="N124" i="8"/>
  <c r="N120" i="8"/>
  <c r="N116" i="8"/>
  <c r="N112" i="8"/>
  <c r="N108" i="8"/>
  <c r="N127" i="8"/>
  <c r="N125" i="8"/>
  <c r="N121" i="8"/>
  <c r="N117" i="8"/>
  <c r="N113" i="8"/>
  <c r="N109" i="8"/>
  <c r="N105" i="8"/>
  <c r="N126" i="8"/>
  <c r="N122" i="8"/>
  <c r="N118" i="8"/>
  <c r="N114" i="8"/>
  <c r="N110" i="8"/>
  <c r="N106" i="8"/>
  <c r="N102" i="8"/>
  <c r="N98" i="8"/>
  <c r="N94" i="8"/>
  <c r="N90" i="8"/>
  <c r="N86" i="8"/>
  <c r="N103" i="8"/>
  <c r="N99" i="8"/>
  <c r="N95" i="8"/>
  <c r="N91" i="8"/>
  <c r="N87" i="8"/>
  <c r="N104" i="8"/>
  <c r="N100" i="8"/>
  <c r="N96" i="8"/>
  <c r="N92" i="8"/>
  <c r="N88" i="8"/>
  <c r="N101" i="8"/>
  <c r="N97" i="8"/>
  <c r="N93" i="8"/>
  <c r="N89" i="8"/>
  <c r="N85" i="8"/>
  <c r="N83" i="8"/>
  <c r="N75" i="8"/>
  <c r="N71" i="8"/>
  <c r="N67" i="8"/>
  <c r="N63" i="8"/>
  <c r="N84" i="8"/>
  <c r="N76" i="8"/>
  <c r="N72" i="8"/>
  <c r="N68" i="8"/>
  <c r="N64" i="8"/>
  <c r="N81" i="8"/>
  <c r="N69" i="8"/>
  <c r="N65" i="8"/>
  <c r="N82" i="8"/>
  <c r="N74" i="8"/>
  <c r="N70" i="8"/>
  <c r="N66" i="8"/>
  <c r="N60" i="8"/>
  <c r="N56" i="8"/>
  <c r="N52" i="8"/>
  <c r="N48" i="8"/>
  <c r="N44" i="8"/>
  <c r="N40" i="8"/>
  <c r="N36" i="8"/>
  <c r="N32" i="8"/>
  <c r="N28" i="8"/>
  <c r="N24" i="8"/>
  <c r="N20" i="8"/>
  <c r="N16" i="8"/>
  <c r="N12" i="8"/>
  <c r="N8" i="8"/>
  <c r="N61" i="8"/>
  <c r="N57" i="8"/>
  <c r="N53" i="8"/>
  <c r="N49" i="8"/>
  <c r="N45" i="8"/>
  <c r="N41" i="8"/>
  <c r="N37" i="8"/>
  <c r="N33" i="8"/>
  <c r="N29" i="8"/>
  <c r="N25" i="8"/>
  <c r="N21" i="8"/>
  <c r="N17" i="8"/>
  <c r="N13" i="8"/>
  <c r="N9" i="8"/>
  <c r="N58" i="8"/>
  <c r="N54" i="8"/>
  <c r="N46" i="8"/>
  <c r="N42" i="8"/>
  <c r="N38" i="8"/>
  <c r="N34" i="8"/>
  <c r="N30" i="8"/>
  <c r="N26" i="8"/>
  <c r="N22" i="8"/>
  <c r="N62" i="8"/>
  <c r="N59" i="8"/>
  <c r="N55" i="8"/>
  <c r="N51" i="8"/>
  <c r="N47" i="8"/>
  <c r="N43" i="8"/>
  <c r="N39" i="8"/>
  <c r="N35" i="8"/>
  <c r="R224" i="8"/>
  <c r="R225" i="8"/>
  <c r="R223" i="8"/>
  <c r="R219" i="8"/>
  <c r="R220" i="8"/>
  <c r="R226" i="8"/>
  <c r="R221" i="8"/>
  <c r="R222" i="8"/>
  <c r="R218" i="8"/>
  <c r="R215" i="8"/>
  <c r="R211" i="8"/>
  <c r="R216" i="8"/>
  <c r="R212" i="8"/>
  <c r="R217" i="8"/>
  <c r="R213" i="8"/>
  <c r="R214" i="8"/>
  <c r="R207" i="8"/>
  <c r="R208" i="8"/>
  <c r="R209" i="8"/>
  <c r="R205" i="8"/>
  <c r="R210" i="8"/>
  <c r="R206" i="8"/>
  <c r="R202" i="8"/>
  <c r="R198" i="8"/>
  <c r="R203" i="8"/>
  <c r="R199" i="8"/>
  <c r="R204" i="8"/>
  <c r="R200" i="8"/>
  <c r="R201" i="8"/>
  <c r="R196" i="8"/>
  <c r="R192" i="8"/>
  <c r="R188" i="8"/>
  <c r="R184" i="8"/>
  <c r="R197" i="8"/>
  <c r="R193" i="8"/>
  <c r="R189" i="8"/>
  <c r="R185" i="8"/>
  <c r="R194" i="8"/>
  <c r="R190" i="8"/>
  <c r="R186" i="8"/>
  <c r="R195" i="8"/>
  <c r="R191" i="8"/>
  <c r="R187" i="8"/>
  <c r="R181" i="8"/>
  <c r="R177" i="8"/>
  <c r="R173" i="8"/>
  <c r="R182" i="8"/>
  <c r="R178" i="8"/>
  <c r="R174" i="8"/>
  <c r="R183" i="8"/>
  <c r="R179" i="8"/>
  <c r="R175" i="8"/>
  <c r="R171" i="8"/>
  <c r="R180" i="8"/>
  <c r="R176" i="8"/>
  <c r="R172" i="8"/>
  <c r="R170" i="8"/>
  <c r="R167" i="8"/>
  <c r="R168" i="8"/>
  <c r="R164" i="8"/>
  <c r="R160" i="8"/>
  <c r="R169" i="8"/>
  <c r="R165" i="8"/>
  <c r="R161" i="8"/>
  <c r="R157" i="8"/>
  <c r="R166" i="8"/>
  <c r="R162" i="8"/>
  <c r="R158" i="8"/>
  <c r="R154" i="8"/>
  <c r="R150" i="8"/>
  <c r="R156" i="8"/>
  <c r="R155" i="8"/>
  <c r="R151" i="8"/>
  <c r="R152" i="8"/>
  <c r="R148" i="8"/>
  <c r="R163" i="8"/>
  <c r="R159" i="8"/>
  <c r="R153" i="8"/>
  <c r="R149" i="8"/>
  <c r="R144" i="8"/>
  <c r="R140" i="8"/>
  <c r="R136" i="8"/>
  <c r="R132" i="8"/>
  <c r="R128" i="8"/>
  <c r="R145" i="8"/>
  <c r="R141" i="8"/>
  <c r="R137" i="8"/>
  <c r="R133" i="8"/>
  <c r="R129" i="8"/>
  <c r="R146" i="8"/>
  <c r="R142" i="8"/>
  <c r="R138" i="8"/>
  <c r="R134" i="8"/>
  <c r="R130" i="8"/>
  <c r="R147" i="8"/>
  <c r="R143" i="8"/>
  <c r="R139" i="8"/>
  <c r="R135" i="8"/>
  <c r="R131" i="8"/>
  <c r="R123" i="8"/>
  <c r="R119" i="8"/>
  <c r="R115" i="8"/>
  <c r="R111" i="8"/>
  <c r="R107" i="8"/>
  <c r="R127" i="8"/>
  <c r="R124" i="8"/>
  <c r="R120" i="8"/>
  <c r="R116" i="8"/>
  <c r="R112" i="8"/>
  <c r="R108" i="8"/>
  <c r="R125" i="8"/>
  <c r="R121" i="8"/>
  <c r="R117" i="8"/>
  <c r="R113" i="8"/>
  <c r="R109" i="8"/>
  <c r="R105" i="8"/>
  <c r="R126" i="8"/>
  <c r="R122" i="8"/>
  <c r="R118" i="8"/>
  <c r="R114" i="8"/>
  <c r="R110" i="8"/>
  <c r="R106" i="8"/>
  <c r="R102" i="8"/>
  <c r="R98" i="8"/>
  <c r="R94" i="8"/>
  <c r="R90" i="8"/>
  <c r="R86" i="8"/>
  <c r="R103" i="8"/>
  <c r="R99" i="8"/>
  <c r="R95" i="8"/>
  <c r="R91" i="8"/>
  <c r="R87" i="8"/>
  <c r="R104" i="8"/>
  <c r="R100" i="8"/>
  <c r="R96" i="8"/>
  <c r="R92" i="8"/>
  <c r="R88" i="8"/>
  <c r="R101" i="8"/>
  <c r="R97" i="8"/>
  <c r="R93" i="8"/>
  <c r="R89" i="8"/>
  <c r="R85" i="8"/>
  <c r="R83" i="8"/>
  <c r="R71" i="8"/>
  <c r="R67" i="8"/>
  <c r="R63" i="8"/>
  <c r="R84" i="8"/>
  <c r="R72" i="8"/>
  <c r="R68" i="8"/>
  <c r="R64" i="8"/>
  <c r="R81" i="8"/>
  <c r="R69" i="8"/>
  <c r="R65" i="8"/>
  <c r="R82" i="8"/>
  <c r="R70" i="8"/>
  <c r="R66" i="8"/>
  <c r="R60" i="8"/>
  <c r="R56" i="8"/>
  <c r="R52" i="8"/>
  <c r="R48" i="8"/>
  <c r="R44" i="8"/>
  <c r="R40" i="8"/>
  <c r="R36" i="8"/>
  <c r="R32" i="8"/>
  <c r="R28" i="8"/>
  <c r="R24" i="8"/>
  <c r="R20" i="8"/>
  <c r="R16" i="8"/>
  <c r="R12" i="8"/>
  <c r="R8" i="8"/>
  <c r="R61" i="8"/>
  <c r="R57" i="8"/>
  <c r="R53" i="8"/>
  <c r="R49" i="8"/>
  <c r="R45" i="8"/>
  <c r="R41" i="8"/>
  <c r="R37" i="8"/>
  <c r="R33" i="8"/>
  <c r="R29" i="8"/>
  <c r="R25" i="8"/>
  <c r="R21" i="8"/>
  <c r="R17" i="8"/>
  <c r="R13" i="8"/>
  <c r="R9" i="8"/>
  <c r="R62" i="8"/>
  <c r="R58" i="8"/>
  <c r="R54" i="8"/>
  <c r="R46" i="8"/>
  <c r="R42" i="8"/>
  <c r="R38" i="8"/>
  <c r="R34" i="8"/>
  <c r="R30" i="8"/>
  <c r="R26" i="8"/>
  <c r="R22" i="8"/>
  <c r="R59" i="8"/>
  <c r="R55" i="8"/>
  <c r="R51" i="8"/>
  <c r="R47" i="8"/>
  <c r="R43" i="8"/>
  <c r="R39" i="8"/>
  <c r="R35" i="8"/>
  <c r="V224" i="8"/>
  <c r="V225" i="8"/>
  <c r="V223" i="8"/>
  <c r="V219" i="8"/>
  <c r="V226" i="8"/>
  <c r="V220" i="8"/>
  <c r="V221" i="8"/>
  <c r="V222" i="8"/>
  <c r="V218" i="8"/>
  <c r="V215" i="8"/>
  <c r="V211" i="8"/>
  <c r="V216" i="8"/>
  <c r="V212" i="8"/>
  <c r="V217" i="8"/>
  <c r="V213" i="8"/>
  <c r="V214" i="8"/>
  <c r="V207" i="8"/>
  <c r="V208" i="8"/>
  <c r="V209" i="8"/>
  <c r="V205" i="8"/>
  <c r="V210" i="8"/>
  <c r="V206" i="8"/>
  <c r="V202" i="8"/>
  <c r="V198" i="8"/>
  <c r="V203" i="8"/>
  <c r="V199" i="8"/>
  <c r="V204" i="8"/>
  <c r="V200" i="8"/>
  <c r="V201" i="8"/>
  <c r="V196" i="8"/>
  <c r="V192" i="8"/>
  <c r="V188" i="8"/>
  <c r="V184" i="8"/>
  <c r="V197" i="8"/>
  <c r="V193" i="8"/>
  <c r="V189" i="8"/>
  <c r="V185" i="8"/>
  <c r="V194" i="8"/>
  <c r="V190" i="8"/>
  <c r="V186" i="8"/>
  <c r="V195" i="8"/>
  <c r="V191" i="8"/>
  <c r="V187" i="8"/>
  <c r="V181" i="8"/>
  <c r="V177" i="8"/>
  <c r="V173" i="8"/>
  <c r="V182" i="8"/>
  <c r="V178" i="8"/>
  <c r="V174" i="8"/>
  <c r="V183" i="8"/>
  <c r="V179" i="8"/>
  <c r="V175" i="8"/>
  <c r="V171" i="8"/>
  <c r="V180" i="8"/>
  <c r="V176" i="8"/>
  <c r="V172" i="8"/>
  <c r="V167" i="8"/>
  <c r="V168" i="8"/>
  <c r="V164" i="8"/>
  <c r="V160" i="8"/>
  <c r="V170" i="8"/>
  <c r="V169" i="8"/>
  <c r="V165" i="8"/>
  <c r="V161" i="8"/>
  <c r="V157" i="8"/>
  <c r="V166" i="8"/>
  <c r="V162" i="8"/>
  <c r="V158" i="8"/>
  <c r="V154" i="8"/>
  <c r="V150" i="8"/>
  <c r="V155" i="8"/>
  <c r="V151" i="8"/>
  <c r="V163" i="8"/>
  <c r="V159" i="8"/>
  <c r="V156" i="8"/>
  <c r="V152" i="8"/>
  <c r="V148" i="8"/>
  <c r="V153" i="8"/>
  <c r="V149" i="8"/>
  <c r="V144" i="8"/>
  <c r="V140" i="8"/>
  <c r="V136" i="8"/>
  <c r="V132" i="8"/>
  <c r="V128" i="8"/>
  <c r="V145" i="8"/>
  <c r="V141" i="8"/>
  <c r="V137" i="8"/>
  <c r="V133" i="8"/>
  <c r="V129" i="8"/>
  <c r="V146" i="8"/>
  <c r="V142" i="8"/>
  <c r="V138" i="8"/>
  <c r="V134" i="8"/>
  <c r="V130" i="8"/>
  <c r="V147" i="8"/>
  <c r="V143" i="8"/>
  <c r="V139" i="8"/>
  <c r="V135" i="8"/>
  <c r="V131" i="8"/>
  <c r="V127" i="8"/>
  <c r="V123" i="8"/>
  <c r="V119" i="8"/>
  <c r="V115" i="8"/>
  <c r="V111" i="8"/>
  <c r="V107" i="8"/>
  <c r="V124" i="8"/>
  <c r="V120" i="8"/>
  <c r="V116" i="8"/>
  <c r="V112" i="8"/>
  <c r="V108" i="8"/>
  <c r="V125" i="8"/>
  <c r="V121" i="8"/>
  <c r="V117" i="8"/>
  <c r="V113" i="8"/>
  <c r="V109" i="8"/>
  <c r="V105" i="8"/>
  <c r="V126" i="8"/>
  <c r="V122" i="8"/>
  <c r="V118" i="8"/>
  <c r="V114" i="8"/>
  <c r="V110" i="8"/>
  <c r="V106" i="8"/>
  <c r="V102" i="8"/>
  <c r="V98" i="8"/>
  <c r="V94" i="8"/>
  <c r="V90" i="8"/>
  <c r="V86" i="8"/>
  <c r="V103" i="8"/>
  <c r="V99" i="8"/>
  <c r="V95" i="8"/>
  <c r="V91" i="8"/>
  <c r="V87" i="8"/>
  <c r="V104" i="8"/>
  <c r="V100" i="8"/>
  <c r="V96" i="8"/>
  <c r="V92" i="8"/>
  <c r="V88" i="8"/>
  <c r="V101" i="8"/>
  <c r="V97" i="8"/>
  <c r="V93" i="8"/>
  <c r="V89" i="8"/>
  <c r="V85" i="8"/>
  <c r="V83" i="8"/>
  <c r="V79" i="8"/>
  <c r="V75" i="8"/>
  <c r="V71" i="8"/>
  <c r="V67" i="8"/>
  <c r="V63" i="8"/>
  <c r="V84" i="8"/>
  <c r="V80" i="8"/>
  <c r="V76" i="8"/>
  <c r="V72" i="8"/>
  <c r="V68" i="8"/>
  <c r="V64" i="8"/>
  <c r="V81" i="8"/>
  <c r="V77" i="8"/>
  <c r="V73" i="8"/>
  <c r="V69" i="8"/>
  <c r="V65" i="8"/>
  <c r="V82" i="8"/>
  <c r="V78" i="8"/>
  <c r="V74" i="8"/>
  <c r="V70" i="8"/>
  <c r="V66" i="8"/>
  <c r="V60" i="8"/>
  <c r="V56" i="8"/>
  <c r="V52" i="8"/>
  <c r="V48" i="8"/>
  <c r="V44" i="8"/>
  <c r="V40" i="8"/>
  <c r="V36" i="8"/>
  <c r="V32" i="8"/>
  <c r="V28" i="8"/>
  <c r="V24" i="8"/>
  <c r="V20" i="8"/>
  <c r="V16" i="8"/>
  <c r="V12" i="8"/>
  <c r="V8" i="8"/>
  <c r="V62" i="8"/>
  <c r="V61" i="8"/>
  <c r="V57" i="8"/>
  <c r="V53" i="8"/>
  <c r="V49" i="8"/>
  <c r="V45" i="8"/>
  <c r="V41" i="8"/>
  <c r="V37" i="8"/>
  <c r="V33" i="8"/>
  <c r="V29" i="8"/>
  <c r="V25" i="8"/>
  <c r="V21" i="8"/>
  <c r="V17" i="8"/>
  <c r="V13" i="8"/>
  <c r="V9" i="8"/>
  <c r="V58" i="8"/>
  <c r="V54" i="8"/>
  <c r="V46" i="8"/>
  <c r="V42" i="8"/>
  <c r="V38" i="8"/>
  <c r="V34" i="8"/>
  <c r="V30" i="8"/>
  <c r="V26" i="8"/>
  <c r="V22" i="8"/>
  <c r="V59" i="8"/>
  <c r="V55" i="8"/>
  <c r="V51" i="8"/>
  <c r="V47" i="8"/>
  <c r="V39" i="8"/>
  <c r="V35" i="8"/>
  <c r="Z205" i="8"/>
  <c r="Z202" i="8"/>
  <c r="Z198" i="8"/>
  <c r="Z203" i="8"/>
  <c r="Z199" i="8"/>
  <c r="Z204" i="8"/>
  <c r="Z200" i="8"/>
  <c r="Z201" i="8"/>
  <c r="Z196" i="8"/>
  <c r="Z192" i="8"/>
  <c r="Z188" i="8"/>
  <c r="Z184" i="8"/>
  <c r="Z197" i="8"/>
  <c r="Z193" i="8"/>
  <c r="Z189" i="8"/>
  <c r="Z185" i="8"/>
  <c r="Z194" i="8"/>
  <c r="Z190" i="8"/>
  <c r="Z186" i="8"/>
  <c r="Z195" i="8"/>
  <c r="Z191" i="8"/>
  <c r="Z187" i="8"/>
  <c r="Z181" i="8"/>
  <c r="Z177" i="8"/>
  <c r="Z173" i="8"/>
  <c r="Z182" i="8"/>
  <c r="Z178" i="8"/>
  <c r="Z174" i="8"/>
  <c r="Z183" i="8"/>
  <c r="Z179" i="8"/>
  <c r="Z175" i="8"/>
  <c r="Z171" i="8"/>
  <c r="Z180" i="8"/>
  <c r="Z176" i="8"/>
  <c r="Z172" i="8"/>
  <c r="Z170" i="8"/>
  <c r="Z167" i="8"/>
  <c r="Z168" i="8"/>
  <c r="Z164" i="8"/>
  <c r="Z160" i="8"/>
  <c r="Z169" i="8"/>
  <c r="Z165" i="8"/>
  <c r="Z161" i="8"/>
  <c r="Z157" i="8"/>
  <c r="Z166" i="8"/>
  <c r="Z162" i="8"/>
  <c r="Z158" i="8"/>
  <c r="Z163" i="8"/>
  <c r="Z159" i="8"/>
  <c r="Z154" i="8"/>
  <c r="Z150" i="8"/>
  <c r="Z155" i="8"/>
  <c r="Z151" i="8"/>
  <c r="Z156" i="8"/>
  <c r="Z152" i="8"/>
  <c r="Z148" i="8"/>
  <c r="Z153" i="8"/>
  <c r="Z149" i="8"/>
  <c r="Z144" i="8"/>
  <c r="Z140" i="8"/>
  <c r="Z136" i="8"/>
  <c r="Z132" i="8"/>
  <c r="Z128" i="8"/>
  <c r="Z145" i="8"/>
  <c r="Z141" i="8"/>
  <c r="Z137" i="8"/>
  <c r="Z133" i="8"/>
  <c r="Z129" i="8"/>
  <c r="Z146" i="8"/>
  <c r="Z142" i="8"/>
  <c r="Z138" i="8"/>
  <c r="Z134" i="8"/>
  <c r="Z130" i="8"/>
  <c r="Z147" i="8"/>
  <c r="Z143" i="8"/>
  <c r="Z139" i="8"/>
  <c r="Z135" i="8"/>
  <c r="Z131" i="8"/>
  <c r="Z123" i="8"/>
  <c r="Z119" i="8"/>
  <c r="Z115" i="8"/>
  <c r="Z111" i="8"/>
  <c r="Z107" i="8"/>
  <c r="Z124" i="8"/>
  <c r="Z120" i="8"/>
  <c r="Z116" i="8"/>
  <c r="Z112" i="8"/>
  <c r="Z108" i="8"/>
  <c r="Z127" i="8"/>
  <c r="Z125" i="8"/>
  <c r="Z121" i="8"/>
  <c r="Z117" i="8"/>
  <c r="Z113" i="8"/>
  <c r="Z109" i="8"/>
  <c r="Z105" i="8"/>
  <c r="Z126" i="8"/>
  <c r="Z122" i="8"/>
  <c r="Z118" i="8"/>
  <c r="Z114" i="8"/>
  <c r="Z110" i="8"/>
  <c r="Z106" i="8"/>
  <c r="Z102" i="8"/>
  <c r="Z98" i="8"/>
  <c r="Z94" i="8"/>
  <c r="Z90" i="8"/>
  <c r="Z86" i="8"/>
  <c r="Z103" i="8"/>
  <c r="Z99" i="8"/>
  <c r="Z95" i="8"/>
  <c r="Z91" i="8"/>
  <c r="Z87" i="8"/>
  <c r="Z104" i="8"/>
  <c r="Z100" i="8"/>
  <c r="Z96" i="8"/>
  <c r="Z92" i="8"/>
  <c r="Z88" i="8"/>
  <c r="Z101" i="8"/>
  <c r="Z97" i="8"/>
  <c r="Z93" i="8"/>
  <c r="Z89" i="8"/>
  <c r="Z85" i="8"/>
  <c r="Z83" i="8"/>
  <c r="Z79" i="8"/>
  <c r="Z75" i="8"/>
  <c r="Z84" i="8"/>
  <c r="Z80" i="8"/>
  <c r="Z76" i="8"/>
  <c r="Z72" i="8"/>
  <c r="Z81" i="8"/>
  <c r="Z77" i="8"/>
  <c r="Z73" i="8"/>
  <c r="Z82" i="8"/>
  <c r="Z78" i="8"/>
  <c r="Z74" i="8"/>
  <c r="Z52" i="8"/>
  <c r="Z48" i="8"/>
  <c r="Z8" i="8"/>
  <c r="Z53" i="8"/>
  <c r="Z49" i="8"/>
  <c r="Z9" i="8"/>
  <c r="Z54" i="8"/>
  <c r="Z46" i="8"/>
  <c r="Z51" i="8"/>
  <c r="Z47" i="8"/>
  <c r="AD224" i="8"/>
  <c r="AD225" i="8"/>
  <c r="AD223" i="8"/>
  <c r="AD219" i="8"/>
  <c r="AD220" i="8"/>
  <c r="AD221" i="8"/>
  <c r="AD226" i="8"/>
  <c r="AD222" i="8"/>
  <c r="AD218" i="8"/>
  <c r="AD215" i="8"/>
  <c r="AD211" i="8"/>
  <c r="AD216" i="8"/>
  <c r="AD212" i="8"/>
  <c r="AD217" i="8"/>
  <c r="AD213" i="8"/>
  <c r="AD214" i="8"/>
  <c r="AD207" i="8"/>
  <c r="AD208" i="8"/>
  <c r="AD209" i="8"/>
  <c r="AD205" i="8"/>
  <c r="AD210" i="8"/>
  <c r="AD206" i="8"/>
  <c r="AD202" i="8"/>
  <c r="AD198" i="8"/>
  <c r="AD203" i="8"/>
  <c r="AD199" i="8"/>
  <c r="AD204" i="8"/>
  <c r="AD200" i="8"/>
  <c r="AD201" i="8"/>
  <c r="AD196" i="8"/>
  <c r="AD192" i="8"/>
  <c r="AD188" i="8"/>
  <c r="AD184" i="8"/>
  <c r="AD197" i="8"/>
  <c r="AD193" i="8"/>
  <c r="AD189" i="8"/>
  <c r="AD185" i="8"/>
  <c r="AD194" i="8"/>
  <c r="AD190" i="8"/>
  <c r="AD186" i="8"/>
  <c r="AD195" i="8"/>
  <c r="AD191" i="8"/>
  <c r="AD187" i="8"/>
  <c r="AD181" i="8"/>
  <c r="AD177" i="8"/>
  <c r="AD173" i="8"/>
  <c r="AD182" i="8"/>
  <c r="AD178" i="8"/>
  <c r="AD174" i="8"/>
  <c r="AD183" i="8"/>
  <c r="AD179" i="8"/>
  <c r="AD175" i="8"/>
  <c r="AD171" i="8"/>
  <c r="AD180" i="8"/>
  <c r="AD176" i="8"/>
  <c r="AD172" i="8"/>
  <c r="AD167" i="8"/>
  <c r="AD168" i="8"/>
  <c r="AD164" i="8"/>
  <c r="AD160" i="8"/>
  <c r="AD170" i="8"/>
  <c r="AD169" i="8"/>
  <c r="AD165" i="8"/>
  <c r="AD161" i="8"/>
  <c r="AD157" i="8"/>
  <c r="AD166" i="8"/>
  <c r="AD162" i="8"/>
  <c r="AD158" i="8"/>
  <c r="AD154" i="8"/>
  <c r="AD150" i="8"/>
  <c r="AD155" i="8"/>
  <c r="AD151" i="8"/>
  <c r="AD152" i="8"/>
  <c r="AD148" i="8"/>
  <c r="AD163" i="8"/>
  <c r="AD159" i="8"/>
  <c r="AD156" i="8"/>
  <c r="AD153" i="8"/>
  <c r="AD149" i="8"/>
  <c r="AD144" i="8"/>
  <c r="AD140" i="8"/>
  <c r="AD136" i="8"/>
  <c r="AD132" i="8"/>
  <c r="AD128" i="8"/>
  <c r="AD145" i="8"/>
  <c r="AD141" i="8"/>
  <c r="AD137" i="8"/>
  <c r="AD133" i="8"/>
  <c r="AD129" i="8"/>
  <c r="AD146" i="8"/>
  <c r="AD142" i="8"/>
  <c r="AD138" i="8"/>
  <c r="AD134" i="8"/>
  <c r="AD130" i="8"/>
  <c r="AD147" i="8"/>
  <c r="AD143" i="8"/>
  <c r="AD139" i="8"/>
  <c r="AD135" i="8"/>
  <c r="AD131" i="8"/>
  <c r="AD123" i="8"/>
  <c r="AD119" i="8"/>
  <c r="AD115" i="8"/>
  <c r="AD111" i="8"/>
  <c r="AD107" i="8"/>
  <c r="AD127" i="8"/>
  <c r="AD124" i="8"/>
  <c r="AD120" i="8"/>
  <c r="AD116" i="8"/>
  <c r="AD112" i="8"/>
  <c r="AD108" i="8"/>
  <c r="AD125" i="8"/>
  <c r="AD121" i="8"/>
  <c r="AD117" i="8"/>
  <c r="AD113" i="8"/>
  <c r="AD109" i="8"/>
  <c r="AD105" i="8"/>
  <c r="AD126" i="8"/>
  <c r="AD122" i="8"/>
  <c r="AD118" i="8"/>
  <c r="AD114" i="8"/>
  <c r="AD110" i="8"/>
  <c r="AD106" i="8"/>
  <c r="AD102" i="8"/>
  <c r="AD98" i="8"/>
  <c r="AD94" i="8"/>
  <c r="AD90" i="8"/>
  <c r="AD86" i="8"/>
  <c r="AD103" i="8"/>
  <c r="AD99" i="8"/>
  <c r="AD95" i="8"/>
  <c r="AD91" i="8"/>
  <c r="AD87" i="8"/>
  <c r="AD104" i="8"/>
  <c r="AD100" i="8"/>
  <c r="AD96" i="8"/>
  <c r="AD92" i="8"/>
  <c r="AD88" i="8"/>
  <c r="AD101" i="8"/>
  <c r="AD97" i="8"/>
  <c r="AD93" i="8"/>
  <c r="AD89" i="8"/>
  <c r="AD85" i="8"/>
  <c r="AD83" i="8"/>
  <c r="AD79" i="8"/>
  <c r="AD75" i="8"/>
  <c r="AD71" i="8"/>
  <c r="AD67" i="8"/>
  <c r="AD63" i="8"/>
  <c r="AD84" i="8"/>
  <c r="AD80" i="8"/>
  <c r="AD76" i="8"/>
  <c r="AD72" i="8"/>
  <c r="AD68" i="8"/>
  <c r="AD64" i="8"/>
  <c r="AD81" i="8"/>
  <c r="AD77" i="8"/>
  <c r="AD73" i="8"/>
  <c r="AD69" i="8"/>
  <c r="AD65" i="8"/>
  <c r="AD82" i="8"/>
  <c r="AD78" i="8"/>
  <c r="AD74" i="8"/>
  <c r="AD70" i="8"/>
  <c r="AD66" i="8"/>
  <c r="AD60" i="8"/>
  <c r="AD56" i="8"/>
  <c r="AD52" i="8"/>
  <c r="AD48" i="8"/>
  <c r="AD44" i="8"/>
  <c r="AD40" i="8"/>
  <c r="AD36" i="8"/>
  <c r="AD32" i="8"/>
  <c r="AD28" i="8"/>
  <c r="AD24" i="8"/>
  <c r="AD20" i="8"/>
  <c r="AD16" i="8"/>
  <c r="AD12" i="8"/>
  <c r="AD8" i="8"/>
  <c r="AD61" i="8"/>
  <c r="AD57" i="8"/>
  <c r="AD53" i="8"/>
  <c r="AD49" i="8"/>
  <c r="AD45" i="8"/>
  <c r="AD41" i="8"/>
  <c r="AD37" i="8"/>
  <c r="AD33" i="8"/>
  <c r="AD29" i="8"/>
  <c r="AD25" i="8"/>
  <c r="AD21" i="8"/>
  <c r="AD17" i="8"/>
  <c r="AD13" i="8"/>
  <c r="AD9" i="8"/>
  <c r="AD58" i="8"/>
  <c r="AD54" i="8"/>
  <c r="AD42" i="8"/>
  <c r="AD38" i="8"/>
  <c r="AD34" i="8"/>
  <c r="AD30" i="8"/>
  <c r="AD26" i="8"/>
  <c r="AD22" i="8"/>
  <c r="AD62" i="8"/>
  <c r="AD59" i="8"/>
  <c r="AD55" i="8"/>
  <c r="AD51" i="8"/>
  <c r="AD43" i="8"/>
  <c r="AD39" i="8"/>
  <c r="AD35" i="8"/>
  <c r="AH224" i="8"/>
  <c r="AH225" i="8"/>
  <c r="AH223" i="8"/>
  <c r="AH219" i="8"/>
  <c r="AH220" i="8"/>
  <c r="AH226" i="8"/>
  <c r="AH221" i="8"/>
  <c r="AH222" i="8"/>
  <c r="AH218" i="8"/>
  <c r="AH215" i="8"/>
  <c r="AH211" i="8"/>
  <c r="AH216" i="8"/>
  <c r="AH212" i="8"/>
  <c r="AH217" i="8"/>
  <c r="AH213" i="8"/>
  <c r="AH214" i="8"/>
  <c r="AH207" i="8"/>
  <c r="AH208" i="8"/>
  <c r="AH209" i="8"/>
  <c r="AH210" i="8"/>
  <c r="AH206" i="8"/>
  <c r="AH150" i="8"/>
  <c r="AH151" i="8"/>
  <c r="AH152" i="8"/>
  <c r="AH148" i="8"/>
  <c r="AH149" i="8"/>
  <c r="AH144" i="8"/>
  <c r="AH140" i="8"/>
  <c r="AH136" i="8"/>
  <c r="AH132" i="8"/>
  <c r="AH128" i="8"/>
  <c r="AH145" i="8"/>
  <c r="AH141" i="8"/>
  <c r="AH137" i="8"/>
  <c r="AH133" i="8"/>
  <c r="AH129" i="8"/>
  <c r="AH146" i="8"/>
  <c r="AH142" i="8"/>
  <c r="AH138" i="8"/>
  <c r="AH134" i="8"/>
  <c r="AH130" i="8"/>
  <c r="AH147" i="8"/>
  <c r="AH143" i="8"/>
  <c r="AH139" i="8"/>
  <c r="AH135" i="8"/>
  <c r="AH131" i="8"/>
  <c r="AH127" i="8"/>
  <c r="AH123" i="8"/>
  <c r="AH119" i="8"/>
  <c r="AH115" i="8"/>
  <c r="AH111" i="8"/>
  <c r="AH107" i="8"/>
  <c r="AH124" i="8"/>
  <c r="AH120" i="8"/>
  <c r="AH116" i="8"/>
  <c r="AH112" i="8"/>
  <c r="AH108" i="8"/>
  <c r="AH125" i="8"/>
  <c r="AH121" i="8"/>
  <c r="AH117" i="8"/>
  <c r="AH113" i="8"/>
  <c r="AH109" i="8"/>
  <c r="AH105" i="8"/>
  <c r="AH126" i="8"/>
  <c r="AH122" i="8"/>
  <c r="AH118" i="8"/>
  <c r="AH114" i="8"/>
  <c r="AH110" i="8"/>
  <c r="AH106" i="8"/>
  <c r="AH102" i="8"/>
  <c r="AH98" i="8"/>
  <c r="AH94" i="8"/>
  <c r="AH90" i="8"/>
  <c r="AH86" i="8"/>
  <c r="AH103" i="8"/>
  <c r="AH99" i="8"/>
  <c r="AH95" i="8"/>
  <c r="AH91" i="8"/>
  <c r="AH87" i="8"/>
  <c r="AH104" i="8"/>
  <c r="AH100" i="8"/>
  <c r="AH96" i="8"/>
  <c r="AH92" i="8"/>
  <c r="AH88" i="8"/>
  <c r="AH101" i="8"/>
  <c r="AH97" i="8"/>
  <c r="AH93" i="8"/>
  <c r="AH89" i="8"/>
  <c r="AH85" i="8"/>
  <c r="AH83" i="8"/>
  <c r="AH79" i="8"/>
  <c r="AH75" i="8"/>
  <c r="AH71" i="8"/>
  <c r="AH67" i="8"/>
  <c r="AH63" i="8"/>
  <c r="AH84" i="8"/>
  <c r="AH80" i="8"/>
  <c r="AH76" i="8"/>
  <c r="AH72" i="8"/>
  <c r="AH68" i="8"/>
  <c r="AH64" i="8"/>
  <c r="AH81" i="8"/>
  <c r="AH77" i="8"/>
  <c r="AH73" i="8"/>
  <c r="AH69" i="8"/>
  <c r="AH65" i="8"/>
  <c r="AH82" i="8"/>
  <c r="AH78" i="8"/>
  <c r="AH74" i="8"/>
  <c r="AH70" i="8"/>
  <c r="AH66" i="8"/>
  <c r="AH60" i="8"/>
  <c r="AH56" i="8"/>
  <c r="AH52" i="8"/>
  <c r="AH48" i="8"/>
  <c r="AH44" i="8"/>
  <c r="AH40" i="8"/>
  <c r="AH36" i="8"/>
  <c r="AH32" i="8"/>
  <c r="AH28" i="8"/>
  <c r="AH24" i="8"/>
  <c r="AH20" i="8"/>
  <c r="AH16" i="8"/>
  <c r="AH12" i="8"/>
  <c r="AH8" i="8"/>
  <c r="AH61" i="8"/>
  <c r="AH57" i="8"/>
  <c r="AH53" i="8"/>
  <c r="AH49" i="8"/>
  <c r="AH45" i="8"/>
  <c r="AH41" i="8"/>
  <c r="AH37" i="8"/>
  <c r="AH33" i="8"/>
  <c r="AH29" i="8"/>
  <c r="AH25" i="8"/>
  <c r="AH21" i="8"/>
  <c r="AH17" i="8"/>
  <c r="AH13" i="8"/>
  <c r="AH9" i="8"/>
  <c r="AH62" i="8"/>
  <c r="AH58" i="8"/>
  <c r="AH54" i="8"/>
  <c r="AH46" i="8"/>
  <c r="AH42" i="8"/>
  <c r="AH38" i="8"/>
  <c r="AH34" i="8"/>
  <c r="AH30" i="8"/>
  <c r="AH26" i="8"/>
  <c r="AH22" i="8"/>
  <c r="AH59" i="8"/>
  <c r="AH55" i="8"/>
  <c r="AH51" i="8"/>
  <c r="AH47" i="8"/>
  <c r="AH43" i="8"/>
  <c r="AH39" i="8"/>
  <c r="AH35" i="8"/>
  <c r="AL224" i="8"/>
  <c r="AL225" i="8"/>
  <c r="AL223" i="8"/>
  <c r="AL219" i="8"/>
  <c r="AL226" i="8"/>
  <c r="AL220" i="8"/>
  <c r="AL221" i="8"/>
  <c r="AL222" i="8"/>
  <c r="AL218" i="8"/>
  <c r="AL215" i="8"/>
  <c r="AL211" i="8"/>
  <c r="AL216" i="8"/>
  <c r="AL212" i="8"/>
  <c r="AL217" i="8"/>
  <c r="AL213" i="8"/>
  <c r="AL214" i="8"/>
  <c r="AL207" i="8"/>
  <c r="AL208" i="8"/>
  <c r="AL209" i="8"/>
  <c r="AL210" i="8"/>
  <c r="AL206" i="8"/>
  <c r="AL150" i="8"/>
  <c r="AL151" i="8"/>
  <c r="AL147" i="8"/>
  <c r="AL152" i="8"/>
  <c r="AL148" i="8"/>
  <c r="AL149" i="8"/>
  <c r="AL144" i="8"/>
  <c r="AL140" i="8"/>
  <c r="AL136" i="8"/>
  <c r="AL132" i="8"/>
  <c r="AL128" i="8"/>
  <c r="AL145" i="8"/>
  <c r="AL141" i="8"/>
  <c r="AL137" i="8"/>
  <c r="AL133" i="8"/>
  <c r="AL129" i="8"/>
  <c r="AL146" i="8"/>
  <c r="AL142" i="8"/>
  <c r="AL138" i="8"/>
  <c r="AL134" i="8"/>
  <c r="AL130" i="8"/>
  <c r="AL143" i="8"/>
  <c r="AL139" i="8"/>
  <c r="AL135" i="8"/>
  <c r="AL131" i="8"/>
  <c r="AL123" i="8"/>
  <c r="AL119" i="8"/>
  <c r="AL115" i="8"/>
  <c r="AL111" i="8"/>
  <c r="AL107" i="8"/>
  <c r="AL124" i="8"/>
  <c r="AL120" i="8"/>
  <c r="AL116" i="8"/>
  <c r="AL112" i="8"/>
  <c r="AL108" i="8"/>
  <c r="AL125" i="8"/>
  <c r="AL121" i="8"/>
  <c r="AL117" i="8"/>
  <c r="AL113" i="8"/>
  <c r="AL109" i="8"/>
  <c r="AL105" i="8"/>
  <c r="AL127" i="8"/>
  <c r="AL126" i="8"/>
  <c r="AL122" i="8"/>
  <c r="AL118" i="8"/>
  <c r="AL114" i="8"/>
  <c r="AL110" i="8"/>
  <c r="AL106" i="8"/>
  <c r="AL102" i="8"/>
  <c r="AL98" i="8"/>
  <c r="AL94" i="8"/>
  <c r="AL90" i="8"/>
  <c r="AL86" i="8"/>
  <c r="AL103" i="8"/>
  <c r="AL99" i="8"/>
  <c r="AL95" i="8"/>
  <c r="AL91" i="8"/>
  <c r="AL87" i="8"/>
  <c r="AL104" i="8"/>
  <c r="AL100" i="8"/>
  <c r="AL96" i="8"/>
  <c r="AL92" i="8"/>
  <c r="AL88" i="8"/>
  <c r="AL101" i="8"/>
  <c r="AL97" i="8"/>
  <c r="AL93" i="8"/>
  <c r="AL89" i="8"/>
  <c r="AL85" i="8"/>
  <c r="AL83" i="8"/>
  <c r="AL79" i="8"/>
  <c r="AL75" i="8"/>
  <c r="AL71" i="8"/>
  <c r="AL67" i="8"/>
  <c r="AL63" i="8"/>
  <c r="AL84" i="8"/>
  <c r="AL80" i="8"/>
  <c r="AL76" i="8"/>
  <c r="AL72" i="8"/>
  <c r="AL68" i="8"/>
  <c r="AL64" i="8"/>
  <c r="AL81" i="8"/>
  <c r="AL77" i="8"/>
  <c r="AL73" i="8"/>
  <c r="AL69" i="8"/>
  <c r="AL65" i="8"/>
  <c r="AL82" i="8"/>
  <c r="AL78" i="8"/>
  <c r="AL74" i="8"/>
  <c r="AL70" i="8"/>
  <c r="AL66" i="8"/>
  <c r="AL60" i="8"/>
  <c r="AL56" i="8"/>
  <c r="AL52" i="8"/>
  <c r="AL48" i="8"/>
  <c r="AL44" i="8"/>
  <c r="AL40" i="8"/>
  <c r="AL36" i="8"/>
  <c r="AL32" i="8"/>
  <c r="AL28" i="8"/>
  <c r="AL24" i="8"/>
  <c r="AL20" i="8"/>
  <c r="AL16" i="8"/>
  <c r="AL12" i="8"/>
  <c r="AL8" i="8"/>
  <c r="AL62" i="8"/>
  <c r="AL61" i="8"/>
  <c r="AL57" i="8"/>
  <c r="AL53" i="8"/>
  <c r="AL49" i="8"/>
  <c r="AL45" i="8"/>
  <c r="AL41" i="8"/>
  <c r="AL37" i="8"/>
  <c r="AL33" i="8"/>
  <c r="AL29" i="8"/>
  <c r="AL25" i="8"/>
  <c r="AL21" i="8"/>
  <c r="AL17" i="8"/>
  <c r="AL13" i="8"/>
  <c r="AL9" i="8"/>
  <c r="AL58" i="8"/>
  <c r="AL54" i="8"/>
  <c r="AL46" i="8"/>
  <c r="AL42" i="8"/>
  <c r="AL38" i="8"/>
  <c r="AL34" i="8"/>
  <c r="AL30" i="8"/>
  <c r="AL26" i="8"/>
  <c r="AL22" i="8"/>
  <c r="AL59" i="8"/>
  <c r="AL55" i="8"/>
  <c r="AL51" i="8"/>
  <c r="AL47" i="8"/>
  <c r="AL43" i="8"/>
  <c r="AL39" i="8"/>
  <c r="AL35" i="8"/>
  <c r="AP224" i="8"/>
  <c r="AP225" i="8"/>
  <c r="AP226" i="8"/>
  <c r="AP223" i="8"/>
  <c r="AP219" i="8"/>
  <c r="AP220" i="8"/>
  <c r="AP221" i="8"/>
  <c r="AP222" i="8"/>
  <c r="AP218" i="8"/>
  <c r="AP215" i="8"/>
  <c r="AP211" i="8"/>
  <c r="AP216" i="8"/>
  <c r="AP212" i="8"/>
  <c r="AP217" i="8"/>
  <c r="AP213" i="8"/>
  <c r="AP214" i="8"/>
  <c r="AP207" i="8"/>
  <c r="AP208" i="8"/>
  <c r="AP204" i="8"/>
  <c r="AP209" i="8"/>
  <c r="AP205" i="8"/>
  <c r="AP210" i="8"/>
  <c r="AP206" i="8"/>
  <c r="AP202" i="8"/>
  <c r="AP198" i="8"/>
  <c r="AP203" i="8"/>
  <c r="AP199" i="8"/>
  <c r="AP200" i="8"/>
  <c r="AP201" i="8"/>
  <c r="AP196" i="8"/>
  <c r="AP192" i="8"/>
  <c r="AP188" i="8"/>
  <c r="AP184" i="8"/>
  <c r="AP197" i="8"/>
  <c r="AP193" i="8"/>
  <c r="AP189" i="8"/>
  <c r="AP185" i="8"/>
  <c r="AP194" i="8"/>
  <c r="AP190" i="8"/>
  <c r="AP186" i="8"/>
  <c r="AP195" i="8"/>
  <c r="AP191" i="8"/>
  <c r="AP187" i="8"/>
  <c r="AP181" i="8"/>
  <c r="AP177" i="8"/>
  <c r="AP173" i="8"/>
  <c r="AP182" i="8"/>
  <c r="AP178" i="8"/>
  <c r="AP174" i="8"/>
  <c r="AP183" i="8"/>
  <c r="AP179" i="8"/>
  <c r="AP175" i="8"/>
  <c r="AP171" i="8"/>
  <c r="AP180" i="8"/>
  <c r="AP176" i="8"/>
  <c r="AP172" i="8"/>
  <c r="AP167" i="8"/>
  <c r="AP170" i="8"/>
  <c r="AP168" i="8"/>
  <c r="AP164" i="8"/>
  <c r="AP160" i="8"/>
  <c r="AP169" i="8"/>
  <c r="AP165" i="8"/>
  <c r="AP161" i="8"/>
  <c r="AP157" i="8"/>
  <c r="AP166" i="8"/>
  <c r="AP162" i="8"/>
  <c r="AP158" i="8"/>
  <c r="AP163" i="8"/>
  <c r="AP159" i="8"/>
  <c r="AP154" i="8"/>
  <c r="AP150" i="8"/>
  <c r="AP156" i="8"/>
  <c r="AP155" i="8"/>
  <c r="AP151" i="8"/>
  <c r="AP147" i="8"/>
  <c r="AP152" i="8"/>
  <c r="AP148" i="8"/>
  <c r="AP153" i="8"/>
  <c r="AP149" i="8"/>
  <c r="AP144" i="8"/>
  <c r="AP140" i="8"/>
  <c r="AP136" i="8"/>
  <c r="AP132" i="8"/>
  <c r="AP128" i="8"/>
  <c r="AP145" i="8"/>
  <c r="AP141" i="8"/>
  <c r="AP137" i="8"/>
  <c r="AP133" i="8"/>
  <c r="AP129" i="8"/>
  <c r="AP146" i="8"/>
  <c r="AP142" i="8"/>
  <c r="AP138" i="8"/>
  <c r="AP134" i="8"/>
  <c r="AP130" i="8"/>
  <c r="AP143" i="8"/>
  <c r="AP139" i="8"/>
  <c r="AP135" i="8"/>
  <c r="AP131" i="8"/>
  <c r="AP123" i="8"/>
  <c r="AP119" i="8"/>
  <c r="AP115" i="8"/>
  <c r="AP111" i="8"/>
  <c r="AP107" i="8"/>
  <c r="AP124" i="8"/>
  <c r="AP120" i="8"/>
  <c r="AP116" i="8"/>
  <c r="AP112" i="8"/>
  <c r="AP108" i="8"/>
  <c r="AP127" i="8"/>
  <c r="AP125" i="8"/>
  <c r="AP121" i="8"/>
  <c r="AP117" i="8"/>
  <c r="AP113" i="8"/>
  <c r="AP109" i="8"/>
  <c r="AP105" i="8"/>
  <c r="AP126" i="8"/>
  <c r="AP122" i="8"/>
  <c r="AP118" i="8"/>
  <c r="AP114" i="8"/>
  <c r="AP110" i="8"/>
  <c r="AP106" i="8"/>
  <c r="AP102" i="8"/>
  <c r="AP98" i="8"/>
  <c r="AP94" i="8"/>
  <c r="AP90" i="8"/>
  <c r="AP86" i="8"/>
  <c r="AP103" i="8"/>
  <c r="AP99" i="8"/>
  <c r="AP95" i="8"/>
  <c r="AP91" i="8"/>
  <c r="AP87" i="8"/>
  <c r="AP104" i="8"/>
  <c r="AP100" i="8"/>
  <c r="AP96" i="8"/>
  <c r="AP92" i="8"/>
  <c r="AP88" i="8"/>
  <c r="AP101" i="8"/>
  <c r="AP97" i="8"/>
  <c r="AP93" i="8"/>
  <c r="AP89" i="8"/>
  <c r="AP85" i="8"/>
  <c r="AP83" i="8"/>
  <c r="AP79" i="8"/>
  <c r="AP75" i="8"/>
  <c r="AP71" i="8"/>
  <c r="AP67" i="8"/>
  <c r="AP63" i="8"/>
  <c r="AP84" i="8"/>
  <c r="AP80" i="8"/>
  <c r="AP76" i="8"/>
  <c r="AP72" i="8"/>
  <c r="AP68" i="8"/>
  <c r="AP64" i="8"/>
  <c r="AP81" i="8"/>
  <c r="AP77" i="8"/>
  <c r="AP73" i="8"/>
  <c r="AP69" i="8"/>
  <c r="AP65" i="8"/>
  <c r="AP82" i="8"/>
  <c r="AP78" i="8"/>
  <c r="AP74" i="8"/>
  <c r="AP70" i="8"/>
  <c r="AP66" i="8"/>
  <c r="AP62" i="8"/>
  <c r="AP60" i="8"/>
  <c r="AP56" i="8"/>
  <c r="AP52" i="8"/>
  <c r="AP48" i="8"/>
  <c r="AP44" i="8"/>
  <c r="AP40" i="8"/>
  <c r="AP36" i="8"/>
  <c r="AP32" i="8"/>
  <c r="AP28" i="8"/>
  <c r="AP24" i="8"/>
  <c r="AP20" i="8"/>
  <c r="AP16" i="8"/>
  <c r="AP12" i="8"/>
  <c r="AP8" i="8"/>
  <c r="AP61" i="8"/>
  <c r="AP57" i="8"/>
  <c r="AP49" i="8"/>
  <c r="AP45" i="8"/>
  <c r="AP41" i="8"/>
  <c r="AP37" i="8"/>
  <c r="AP33" i="8"/>
  <c r="AP29" i="8"/>
  <c r="AP25" i="8"/>
  <c r="AP21" i="8"/>
  <c r="AP17" i="8"/>
  <c r="AP13" i="8"/>
  <c r="AP9" i="8"/>
  <c r="AP58" i="8"/>
  <c r="AP54" i="8"/>
  <c r="AP46" i="8"/>
  <c r="AP42" i="8"/>
  <c r="AP38" i="8"/>
  <c r="AP34" i="8"/>
  <c r="AP30" i="8"/>
  <c r="AP26" i="8"/>
  <c r="AP22" i="8"/>
  <c r="AP59" i="8"/>
  <c r="AP55" i="8"/>
  <c r="AP51" i="8"/>
  <c r="AP47" i="8"/>
  <c r="AP43" i="8"/>
  <c r="AP39" i="8"/>
  <c r="AP35" i="8"/>
  <c r="AT224" i="8"/>
  <c r="AT225" i="8"/>
  <c r="AT219" i="8"/>
  <c r="AT223" i="8"/>
  <c r="AT220" i="8"/>
  <c r="AT221" i="8"/>
  <c r="AT226" i="8"/>
  <c r="AT222" i="8"/>
  <c r="AT218" i="8"/>
  <c r="AT215" i="8"/>
  <c r="AT211" i="8"/>
  <c r="AT216" i="8"/>
  <c r="AT212" i="8"/>
  <c r="AT217" i="8"/>
  <c r="AT213" i="8"/>
  <c r="AT214" i="8"/>
  <c r="AT207" i="8"/>
  <c r="AT208" i="8"/>
  <c r="AT204" i="8"/>
  <c r="AT209" i="8"/>
  <c r="AT205" i="8"/>
  <c r="AT210" i="8"/>
  <c r="AT206" i="8"/>
  <c r="AT202" i="8"/>
  <c r="AT198" i="8"/>
  <c r="AT203" i="8"/>
  <c r="AT199" i="8"/>
  <c r="AT200" i="8"/>
  <c r="AT201" i="8"/>
  <c r="AT196" i="8"/>
  <c r="AT192" i="8"/>
  <c r="AT188" i="8"/>
  <c r="AT184" i="8"/>
  <c r="AT197" i="8"/>
  <c r="AT193" i="8"/>
  <c r="AT189" i="8"/>
  <c r="AT185" i="8"/>
  <c r="AT194" i="8"/>
  <c r="AT190" i="8"/>
  <c r="AT186" i="8"/>
  <c r="AT195" i="8"/>
  <c r="AT191" i="8"/>
  <c r="AT187" i="8"/>
  <c r="AT181" i="8"/>
  <c r="AT177" i="8"/>
  <c r="AT173" i="8"/>
  <c r="AT182" i="8"/>
  <c r="AT178" i="8"/>
  <c r="AT174" i="8"/>
  <c r="AT183" i="8"/>
  <c r="AT179" i="8"/>
  <c r="AT175" i="8"/>
  <c r="AT171" i="8"/>
  <c r="AT180" i="8"/>
  <c r="AT176" i="8"/>
  <c r="AT172" i="8"/>
  <c r="AT167" i="8"/>
  <c r="AT168" i="8"/>
  <c r="AT164" i="8"/>
  <c r="AT160" i="8"/>
  <c r="AT169" i="8"/>
  <c r="AT165" i="8"/>
  <c r="AT161" i="8"/>
  <c r="AT157" i="8"/>
  <c r="AT170" i="8"/>
  <c r="AT166" i="8"/>
  <c r="AT162" i="8"/>
  <c r="AT158" i="8"/>
  <c r="AT154" i="8"/>
  <c r="AT150" i="8"/>
  <c r="AT155" i="8"/>
  <c r="AT151" i="8"/>
  <c r="AT147" i="8"/>
  <c r="AT156" i="8"/>
  <c r="AT152" i="8"/>
  <c r="AT148" i="8"/>
  <c r="AT163" i="8"/>
  <c r="AT159" i="8"/>
  <c r="AT153" i="8"/>
  <c r="AT149" i="8"/>
  <c r="AT144" i="8"/>
  <c r="AT140" i="8"/>
  <c r="AT136" i="8"/>
  <c r="AT132" i="8"/>
  <c r="AT128" i="8"/>
  <c r="AT145" i="8"/>
  <c r="AT141" i="8"/>
  <c r="AT137" i="8"/>
  <c r="AT133" i="8"/>
  <c r="AT129" i="8"/>
  <c r="AT146" i="8"/>
  <c r="AT142" i="8"/>
  <c r="AT138" i="8"/>
  <c r="AT134" i="8"/>
  <c r="AT130" i="8"/>
  <c r="AT143" i="8"/>
  <c r="AT139" i="8"/>
  <c r="AT135" i="8"/>
  <c r="AT131" i="8"/>
  <c r="AT123" i="8"/>
  <c r="AT119" i="8"/>
  <c r="AT115" i="8"/>
  <c r="AT111" i="8"/>
  <c r="AT107" i="8"/>
  <c r="AT127" i="8"/>
  <c r="AT124" i="8"/>
  <c r="AT120" i="8"/>
  <c r="AT116" i="8"/>
  <c r="AT112" i="8"/>
  <c r="AT108" i="8"/>
  <c r="AT125" i="8"/>
  <c r="AT121" i="8"/>
  <c r="AT117" i="8"/>
  <c r="AT113" i="8"/>
  <c r="AT109" i="8"/>
  <c r="AT105" i="8"/>
  <c r="AT126" i="8"/>
  <c r="AT122" i="8"/>
  <c r="AT118" i="8"/>
  <c r="AT114" i="8"/>
  <c r="AT110" i="8"/>
  <c r="AT106" i="8"/>
  <c r="AT102" i="8"/>
  <c r="AT98" i="8"/>
  <c r="AT94" i="8"/>
  <c r="AT90" i="8"/>
  <c r="AT86" i="8"/>
  <c r="AT103" i="8"/>
  <c r="AT99" i="8"/>
  <c r="AT95" i="8"/>
  <c r="AT91" i="8"/>
  <c r="AT87" i="8"/>
  <c r="AT104" i="8"/>
  <c r="AT100" i="8"/>
  <c r="AT96" i="8"/>
  <c r="AT92" i="8"/>
  <c r="AT88" i="8"/>
  <c r="AT101" i="8"/>
  <c r="AT97" i="8"/>
  <c r="AT93" i="8"/>
  <c r="AT89" i="8"/>
  <c r="AT85" i="8"/>
  <c r="AT83" i="8"/>
  <c r="AT79" i="8"/>
  <c r="AT75" i="8"/>
  <c r="AT71" i="8"/>
  <c r="AT67" i="8"/>
  <c r="AT63" i="8"/>
  <c r="AT84" i="8"/>
  <c r="AT80" i="8"/>
  <c r="AT76" i="8"/>
  <c r="AT72" i="8"/>
  <c r="AT68" i="8"/>
  <c r="AT64" i="8"/>
  <c r="AT81" i="8"/>
  <c r="AT77" i="8"/>
  <c r="AT73" i="8"/>
  <c r="AT69" i="8"/>
  <c r="AT65" i="8"/>
  <c r="AT82" i="8"/>
  <c r="AT78" i="8"/>
  <c r="AT74" i="8"/>
  <c r="AT70" i="8"/>
  <c r="AT66" i="8"/>
  <c r="AT60" i="8"/>
  <c r="AT56" i="8"/>
  <c r="AT48" i="8"/>
  <c r="AT16" i="8"/>
  <c r="AT12" i="8"/>
  <c r="AT8" i="8"/>
  <c r="AT61" i="8"/>
  <c r="AT57" i="8"/>
  <c r="AT49" i="8"/>
  <c r="AT17" i="8"/>
  <c r="AT13" i="8"/>
  <c r="AT9" i="8"/>
  <c r="AT58" i="8"/>
  <c r="AT46" i="8"/>
  <c r="AT62" i="8"/>
  <c r="AT59" i="8"/>
  <c r="AT55" i="8"/>
  <c r="AT51" i="8"/>
  <c r="AT47" i="8"/>
  <c r="AX224" i="8"/>
  <c r="AX225" i="8"/>
  <c r="AX219" i="8"/>
  <c r="AX220" i="8"/>
  <c r="AX226" i="8"/>
  <c r="AX223" i="8"/>
  <c r="AX221" i="8"/>
  <c r="AX222" i="8"/>
  <c r="AX218" i="8"/>
  <c r="AX215" i="8"/>
  <c r="AX211" i="8"/>
  <c r="AX216" i="8"/>
  <c r="AX212" i="8"/>
  <c r="AX217" i="8"/>
  <c r="AX213" i="8"/>
  <c r="AX214" i="8"/>
  <c r="AX207" i="8"/>
  <c r="AX208" i="8"/>
  <c r="AX204" i="8"/>
  <c r="AX209" i="8"/>
  <c r="AX205" i="8"/>
  <c r="AX210" i="8"/>
  <c r="AX206" i="8"/>
  <c r="AX202" i="8"/>
  <c r="AX198" i="8"/>
  <c r="AX203" i="8"/>
  <c r="AX199" i="8"/>
  <c r="AX200" i="8"/>
  <c r="AX201" i="8"/>
  <c r="AX196" i="8"/>
  <c r="AX192" i="8"/>
  <c r="AX188" i="8"/>
  <c r="AX184" i="8"/>
  <c r="AX197" i="8"/>
  <c r="AX193" i="8"/>
  <c r="AX189" i="8"/>
  <c r="AX185" i="8"/>
  <c r="AX194" i="8"/>
  <c r="AX190" i="8"/>
  <c r="AX186" i="8"/>
  <c r="AX195" i="8"/>
  <c r="AX191" i="8"/>
  <c r="AX187" i="8"/>
  <c r="AX181" i="8"/>
  <c r="AX177" i="8"/>
  <c r="AX173" i="8"/>
  <c r="AX182" i="8"/>
  <c r="AX178" i="8"/>
  <c r="AX174" i="8"/>
  <c r="AX183" i="8"/>
  <c r="AX179" i="8"/>
  <c r="AX175" i="8"/>
  <c r="AX171" i="8"/>
  <c r="AX180" i="8"/>
  <c r="AX176" i="8"/>
  <c r="AX172" i="8"/>
  <c r="AX170" i="8"/>
  <c r="AX167" i="8"/>
  <c r="AX168" i="8"/>
  <c r="AX164" i="8"/>
  <c r="AX160" i="8"/>
  <c r="AX169" i="8"/>
  <c r="AX165" i="8"/>
  <c r="AX161" i="8"/>
  <c r="AX157" i="8"/>
  <c r="AX166" i="8"/>
  <c r="AX162" i="8"/>
  <c r="AX158" i="8"/>
  <c r="AX163" i="8"/>
  <c r="AX159" i="8"/>
  <c r="AX154" i="8"/>
  <c r="AX150" i="8"/>
  <c r="AX155" i="8"/>
  <c r="AX151" i="8"/>
  <c r="AX147" i="8"/>
  <c r="AX156" i="8"/>
  <c r="AX152" i="8"/>
  <c r="AX148" i="8"/>
  <c r="AX153" i="8"/>
  <c r="AX149" i="8"/>
  <c r="AX144" i="8"/>
  <c r="AX140" i="8"/>
  <c r="AX136" i="8"/>
  <c r="AX132" i="8"/>
  <c r="AX128" i="8"/>
  <c r="AX145" i="8"/>
  <c r="AX141" i="8"/>
  <c r="AX137" i="8"/>
  <c r="AX133" i="8"/>
  <c r="AX129" i="8"/>
  <c r="AX146" i="8"/>
  <c r="AX142" i="8"/>
  <c r="AX138" i="8"/>
  <c r="AX134" i="8"/>
  <c r="AX130" i="8"/>
  <c r="AX143" i="8"/>
  <c r="AX139" i="8"/>
  <c r="AX135" i="8"/>
  <c r="AX131" i="8"/>
  <c r="AX127" i="8"/>
  <c r="AX123" i="8"/>
  <c r="AX119" i="8"/>
  <c r="AX115" i="8"/>
  <c r="AX111" i="8"/>
  <c r="AX107" i="8"/>
  <c r="AX124" i="8"/>
  <c r="AX120" i="8"/>
  <c r="AX116" i="8"/>
  <c r="AX112" i="8"/>
  <c r="AX108" i="8"/>
  <c r="AX125" i="8"/>
  <c r="AX121" i="8"/>
  <c r="AX117" i="8"/>
  <c r="AX113" i="8"/>
  <c r="AX109" i="8"/>
  <c r="AX105" i="8"/>
  <c r="AX126" i="8"/>
  <c r="AX122" i="8"/>
  <c r="AX118" i="8"/>
  <c r="AX114" i="8"/>
  <c r="AX110" i="8"/>
  <c r="AX106" i="8"/>
  <c r="AX102" i="8"/>
  <c r="AX98" i="8"/>
  <c r="AX94" i="8"/>
  <c r="AX90" i="8"/>
  <c r="AX86" i="8"/>
  <c r="AX103" i="8"/>
  <c r="AX99" i="8"/>
  <c r="AX95" i="8"/>
  <c r="AX91" i="8"/>
  <c r="AX87" i="8"/>
  <c r="AX104" i="8"/>
  <c r="AX100" i="8"/>
  <c r="AX96" i="8"/>
  <c r="AX92" i="8"/>
  <c r="AX88" i="8"/>
  <c r="AX101" i="8"/>
  <c r="AX97" i="8"/>
  <c r="AX93" i="8"/>
  <c r="AX89" i="8"/>
  <c r="AX85" i="8"/>
  <c r="AX83" i="8"/>
  <c r="AX79" i="8"/>
  <c r="AX75" i="8"/>
  <c r="AX71" i="8"/>
  <c r="AX67" i="8"/>
  <c r="AX63" i="8"/>
  <c r="AX84" i="8"/>
  <c r="AX80" i="8"/>
  <c r="AX76" i="8"/>
  <c r="AX72" i="8"/>
  <c r="AX68" i="8"/>
  <c r="AX64" i="8"/>
  <c r="AX81" i="8"/>
  <c r="AX77" i="8"/>
  <c r="AX73" i="8"/>
  <c r="AX69" i="8"/>
  <c r="AX65" i="8"/>
  <c r="AX82" i="8"/>
  <c r="AX78" i="8"/>
  <c r="AX74" i="8"/>
  <c r="AX70" i="8"/>
  <c r="AX66" i="8"/>
  <c r="AX60" i="8"/>
  <c r="AX56" i="8"/>
  <c r="AX48" i="8"/>
  <c r="AX16" i="8"/>
  <c r="AX12" i="8"/>
  <c r="AX61" i="8"/>
  <c r="AX57" i="8"/>
  <c r="AX49" i="8"/>
  <c r="AX17" i="8"/>
  <c r="AX13" i="8"/>
  <c r="AX62" i="8"/>
  <c r="AX58" i="8"/>
  <c r="AX46" i="8"/>
  <c r="AX59" i="8"/>
  <c r="AX55" i="8"/>
  <c r="AX51" i="8"/>
  <c r="AX47" i="8"/>
  <c r="BB223" i="8"/>
  <c r="BB224" i="8"/>
  <c r="BB225" i="8"/>
  <c r="BB219" i="8"/>
  <c r="BB226" i="8"/>
  <c r="BB220" i="8"/>
  <c r="BB221" i="8"/>
  <c r="BB222" i="8"/>
  <c r="BB218" i="8"/>
  <c r="BB215" i="8"/>
  <c r="BB211" i="8"/>
  <c r="BB216" i="8"/>
  <c r="BB212" i="8"/>
  <c r="BB217" i="8"/>
  <c r="BB213" i="8"/>
  <c r="BB214" i="8"/>
  <c r="BB207" i="8"/>
  <c r="BB208" i="8"/>
  <c r="BB204" i="8"/>
  <c r="BB209" i="8"/>
  <c r="BB205" i="8"/>
  <c r="BB210" i="8"/>
  <c r="BB206" i="8"/>
  <c r="BB202" i="8"/>
  <c r="BB198" i="8"/>
  <c r="BB203" i="8"/>
  <c r="BB199" i="8"/>
  <c r="BB200" i="8"/>
  <c r="BB201" i="8"/>
  <c r="BB196" i="8"/>
  <c r="BB192" i="8"/>
  <c r="BB188" i="8"/>
  <c r="BB184" i="8"/>
  <c r="BB197" i="8"/>
  <c r="BB193" i="8"/>
  <c r="BB189" i="8"/>
  <c r="BB185" i="8"/>
  <c r="BB194" i="8"/>
  <c r="BB190" i="8"/>
  <c r="BB186" i="8"/>
  <c r="BB195" i="8"/>
  <c r="BB191" i="8"/>
  <c r="BB187" i="8"/>
  <c r="BB181" i="8"/>
  <c r="BB177" i="8"/>
  <c r="BB173" i="8"/>
  <c r="BB182" i="8"/>
  <c r="BB178" i="8"/>
  <c r="BB174" i="8"/>
  <c r="BB183" i="8"/>
  <c r="BB179" i="8"/>
  <c r="BB175" i="8"/>
  <c r="BB171" i="8"/>
  <c r="BB180" i="8"/>
  <c r="BB176" i="8"/>
  <c r="BB172" i="8"/>
  <c r="BB167" i="8"/>
  <c r="BB168" i="8"/>
  <c r="BB164" i="8"/>
  <c r="BB160" i="8"/>
  <c r="BB170" i="8"/>
  <c r="BB169" i="8"/>
  <c r="BB165" i="8"/>
  <c r="BB161" i="8"/>
  <c r="BB157" i="8"/>
  <c r="BB166" i="8"/>
  <c r="BB162" i="8"/>
  <c r="BB158" i="8"/>
  <c r="BB154" i="8"/>
  <c r="BB150" i="8"/>
  <c r="BB155" i="8"/>
  <c r="BB151" i="8"/>
  <c r="BB147" i="8"/>
  <c r="BB152" i="8"/>
  <c r="BB148" i="8"/>
  <c r="BB163" i="8"/>
  <c r="BB159" i="8"/>
  <c r="BB156" i="8"/>
  <c r="BB153" i="8"/>
  <c r="BB149" i="8"/>
  <c r="BB144" i="8"/>
  <c r="BB140" i="8"/>
  <c r="BB136" i="8"/>
  <c r="BB132" i="8"/>
  <c r="BB128" i="8"/>
  <c r="BB145" i="8"/>
  <c r="BB141" i="8"/>
  <c r="BB137" i="8"/>
  <c r="BB133" i="8"/>
  <c r="BB129" i="8"/>
  <c r="BB146" i="8"/>
  <c r="BB142" i="8"/>
  <c r="BB138" i="8"/>
  <c r="BB134" i="8"/>
  <c r="BB130" i="8"/>
  <c r="BB143" i="8"/>
  <c r="BB139" i="8"/>
  <c r="BB135" i="8"/>
  <c r="BB131" i="8"/>
  <c r="BB123" i="8"/>
  <c r="BB119" i="8"/>
  <c r="BB115" i="8"/>
  <c r="BB111" i="8"/>
  <c r="BB107" i="8"/>
  <c r="BB124" i="8"/>
  <c r="BB120" i="8"/>
  <c r="BB116" i="8"/>
  <c r="BB112" i="8"/>
  <c r="BB108" i="8"/>
  <c r="BB125" i="8"/>
  <c r="BB121" i="8"/>
  <c r="BB117" i="8"/>
  <c r="BB113" i="8"/>
  <c r="BB109" i="8"/>
  <c r="BB105" i="8"/>
  <c r="BB127" i="8"/>
  <c r="BB126" i="8"/>
  <c r="BB122" i="8"/>
  <c r="BB118" i="8"/>
  <c r="BB114" i="8"/>
  <c r="BB110" i="8"/>
  <c r="BB106" i="8"/>
  <c r="BB102" i="8"/>
  <c r="BB98" i="8"/>
  <c r="BB94" i="8"/>
  <c r="BB90" i="8"/>
  <c r="BB86" i="8"/>
  <c r="BB103" i="8"/>
  <c r="BB99" i="8"/>
  <c r="BB95" i="8"/>
  <c r="BB91" i="8"/>
  <c r="BB87" i="8"/>
  <c r="BB104" i="8"/>
  <c r="BB100" i="8"/>
  <c r="BB96" i="8"/>
  <c r="BB92" i="8"/>
  <c r="BB88" i="8"/>
  <c r="BB101" i="8"/>
  <c r="BB97" i="8"/>
  <c r="BB93" i="8"/>
  <c r="BB89" i="8"/>
  <c r="BB85" i="8"/>
  <c r="BB83" i="8"/>
  <c r="BB79" i="8"/>
  <c r="BB75" i="8"/>
  <c r="BB71" i="8"/>
  <c r="BB67" i="8"/>
  <c r="BB63" i="8"/>
  <c r="BB84" i="8"/>
  <c r="BB80" i="8"/>
  <c r="BB76" i="8"/>
  <c r="BB72" i="8"/>
  <c r="BB68" i="8"/>
  <c r="BB64" i="8"/>
  <c r="BB81" i="8"/>
  <c r="BB77" i="8"/>
  <c r="BB73" i="8"/>
  <c r="BB69" i="8"/>
  <c r="BB65" i="8"/>
  <c r="BB82" i="8"/>
  <c r="BB78" i="8"/>
  <c r="BB74" i="8"/>
  <c r="BB70" i="8"/>
  <c r="BB66" i="8"/>
  <c r="BB60" i="8"/>
  <c r="BB56" i="8"/>
  <c r="BB52" i="8"/>
  <c r="BB48" i="8"/>
  <c r="BB44" i="8"/>
  <c r="BB40" i="8"/>
  <c r="BB36" i="8"/>
  <c r="BB32" i="8"/>
  <c r="BB28" i="8"/>
  <c r="BB24" i="8"/>
  <c r="BB20" i="8"/>
  <c r="BB16" i="8"/>
  <c r="BB12" i="8"/>
  <c r="BB62" i="8"/>
  <c r="BB61" i="8"/>
  <c r="BB57" i="8"/>
  <c r="BB53" i="8"/>
  <c r="BB49" i="8"/>
  <c r="BB45" i="8"/>
  <c r="BB41" i="8"/>
  <c r="BB37" i="8"/>
  <c r="BB33" i="8"/>
  <c r="BB29" i="8"/>
  <c r="BB25" i="8"/>
  <c r="BB21" i="8"/>
  <c r="BB17" i="8"/>
  <c r="BB13" i="8"/>
  <c r="BB58" i="8"/>
  <c r="BB54" i="8"/>
  <c r="BB50" i="8"/>
  <c r="BB46" i="8"/>
  <c r="BB42" i="8"/>
  <c r="BB38" i="8"/>
  <c r="BB34" i="8"/>
  <c r="BB30" i="8"/>
  <c r="BB26" i="8"/>
  <c r="BB22" i="8"/>
  <c r="BB59" i="8"/>
  <c r="BB55" i="8"/>
  <c r="BB51" i="8"/>
  <c r="BB47" i="8"/>
  <c r="BB43" i="8"/>
  <c r="BB39" i="8"/>
  <c r="BB35" i="8"/>
  <c r="BF223" i="8"/>
  <c r="BF224" i="8"/>
  <c r="BF225" i="8"/>
  <c r="BF226" i="8"/>
  <c r="BF219" i="8"/>
  <c r="BF220" i="8"/>
  <c r="BF221" i="8"/>
  <c r="BF222" i="8"/>
  <c r="BF218" i="8"/>
  <c r="BF215" i="8"/>
  <c r="BF211" i="8"/>
  <c r="BF216" i="8"/>
  <c r="BF212" i="8"/>
  <c r="BF217" i="8"/>
  <c r="BF213" i="8"/>
  <c r="BF214" i="8"/>
  <c r="BF207" i="8"/>
  <c r="BF208" i="8"/>
  <c r="BF204" i="8"/>
  <c r="BF209" i="8"/>
  <c r="BF205" i="8"/>
  <c r="BF210" i="8"/>
  <c r="BF206" i="8"/>
  <c r="BF202" i="8"/>
  <c r="BF198" i="8"/>
  <c r="BF203" i="8"/>
  <c r="BF199" i="8"/>
  <c r="BF200" i="8"/>
  <c r="BF201" i="8"/>
  <c r="BF196" i="8"/>
  <c r="BF192" i="8"/>
  <c r="BF188" i="8"/>
  <c r="BF184" i="8"/>
  <c r="BF197" i="8"/>
  <c r="BF193" i="8"/>
  <c r="BF189" i="8"/>
  <c r="BF185" i="8"/>
  <c r="BF194" i="8"/>
  <c r="BF190" i="8"/>
  <c r="BF186" i="8"/>
  <c r="BF195" i="8"/>
  <c r="BF191" i="8"/>
  <c r="BF187" i="8"/>
  <c r="BF181" i="8"/>
  <c r="BF177" i="8"/>
  <c r="BF173" i="8"/>
  <c r="BF182" i="8"/>
  <c r="BF178" i="8"/>
  <c r="BF174" i="8"/>
  <c r="BF183" i="8"/>
  <c r="BF179" i="8"/>
  <c r="BF175" i="8"/>
  <c r="BF171" i="8"/>
  <c r="BF180" i="8"/>
  <c r="BF176" i="8"/>
  <c r="BF172" i="8"/>
  <c r="BF170" i="8"/>
  <c r="BF167" i="8"/>
  <c r="BF168" i="8"/>
  <c r="BF164" i="8"/>
  <c r="BF160" i="8"/>
  <c r="BF169" i="8"/>
  <c r="BF165" i="8"/>
  <c r="BF161" i="8"/>
  <c r="BF157" i="8"/>
  <c r="BF166" i="8"/>
  <c r="BF162" i="8"/>
  <c r="BF158" i="8"/>
  <c r="BF156" i="8"/>
  <c r="BF154" i="8"/>
  <c r="BF150" i="8"/>
  <c r="BF155" i="8"/>
  <c r="BF151" i="8"/>
  <c r="BF147" i="8"/>
  <c r="BF163" i="8"/>
  <c r="BF159" i="8"/>
  <c r="BF152" i="8"/>
  <c r="BF148" i="8"/>
  <c r="BF153" i="8"/>
  <c r="BF149" i="8"/>
  <c r="BF144" i="8"/>
  <c r="BF140" i="8"/>
  <c r="BF136" i="8"/>
  <c r="BF132" i="8"/>
  <c r="BF128" i="8"/>
  <c r="BF145" i="8"/>
  <c r="BF141" i="8"/>
  <c r="BF137" i="8"/>
  <c r="BF133" i="8"/>
  <c r="BF129" i="8"/>
  <c r="BF146" i="8"/>
  <c r="BF142" i="8"/>
  <c r="BF138" i="8"/>
  <c r="BF134" i="8"/>
  <c r="BF130" i="8"/>
  <c r="BF143" i="8"/>
  <c r="BF139" i="8"/>
  <c r="BF135" i="8"/>
  <c r="BF131" i="8"/>
  <c r="BF123" i="8"/>
  <c r="BF119" i="8"/>
  <c r="BF115" i="8"/>
  <c r="BF111" i="8"/>
  <c r="BF107" i="8"/>
  <c r="BF124" i="8"/>
  <c r="BF120" i="8"/>
  <c r="BF116" i="8"/>
  <c r="BF112" i="8"/>
  <c r="BF108" i="8"/>
  <c r="BF127" i="8"/>
  <c r="BF125" i="8"/>
  <c r="BF121" i="8"/>
  <c r="BF117" i="8"/>
  <c r="BF113" i="8"/>
  <c r="BF109" i="8"/>
  <c r="BF105" i="8"/>
  <c r="BF126" i="8"/>
  <c r="BF122" i="8"/>
  <c r="BF118" i="8"/>
  <c r="BF114" i="8"/>
  <c r="BF110" i="8"/>
  <c r="BF106" i="8"/>
  <c r="BF102" i="8"/>
  <c r="BF98" i="8"/>
  <c r="BF94" i="8"/>
  <c r="BF90" i="8"/>
  <c r="BF86" i="8"/>
  <c r="BF103" i="8"/>
  <c r="BF99" i="8"/>
  <c r="BF95" i="8"/>
  <c r="BF91" i="8"/>
  <c r="BF87" i="8"/>
  <c r="BF104" i="8"/>
  <c r="BF100" i="8"/>
  <c r="BF96" i="8"/>
  <c r="BF92" i="8"/>
  <c r="BF88" i="8"/>
  <c r="BF101" i="8"/>
  <c r="BF97" i="8"/>
  <c r="BF93" i="8"/>
  <c r="BF89" i="8"/>
  <c r="BF85" i="8"/>
  <c r="BF83" i="8"/>
  <c r="BF79" i="8"/>
  <c r="BF75" i="8"/>
  <c r="BF71" i="8"/>
  <c r="BF67" i="8"/>
  <c r="BF63" i="8"/>
  <c r="BF84" i="8"/>
  <c r="BF80" i="8"/>
  <c r="BF76" i="8"/>
  <c r="BF72" i="8"/>
  <c r="BF68" i="8"/>
  <c r="BF64" i="8"/>
  <c r="BF81" i="8"/>
  <c r="BF77" i="8"/>
  <c r="BF73" i="8"/>
  <c r="BF69" i="8"/>
  <c r="BF65" i="8"/>
  <c r="BF82" i="8"/>
  <c r="BF78" i="8"/>
  <c r="BF74" i="8"/>
  <c r="BF70" i="8"/>
  <c r="BF66" i="8"/>
  <c r="BF62" i="8"/>
  <c r="BF60" i="8"/>
  <c r="BF56" i="8"/>
  <c r="BF52" i="8"/>
  <c r="BF48" i="8"/>
  <c r="BF44" i="8"/>
  <c r="BF40" i="8"/>
  <c r="BF36" i="8"/>
  <c r="BF32" i="8"/>
  <c r="BF28" i="8"/>
  <c r="BF24" i="8"/>
  <c r="BF20" i="8"/>
  <c r="BF16" i="8"/>
  <c r="BF12" i="8"/>
  <c r="BF61" i="8"/>
  <c r="BF57" i="8"/>
  <c r="BF53" i="8"/>
  <c r="BF49" i="8"/>
  <c r="BF45" i="8"/>
  <c r="BF41" i="8"/>
  <c r="BF37" i="8"/>
  <c r="BF33" i="8"/>
  <c r="BF29" i="8"/>
  <c r="BF25" i="8"/>
  <c r="BF21" i="8"/>
  <c r="BF17" i="8"/>
  <c r="BF13" i="8"/>
  <c r="BF58" i="8"/>
  <c r="BF54" i="8"/>
  <c r="BF50" i="8"/>
  <c r="BF46" i="8"/>
  <c r="BF42" i="8"/>
  <c r="BF38" i="8"/>
  <c r="BF34" i="8"/>
  <c r="BF30" i="8"/>
  <c r="BF26" i="8"/>
  <c r="BF22" i="8"/>
  <c r="BF59" i="8"/>
  <c r="BF55" i="8"/>
  <c r="BF51" i="8"/>
  <c r="BF47" i="8"/>
  <c r="BF43" i="8"/>
  <c r="BF39" i="8"/>
  <c r="BF35" i="8"/>
  <c r="BJ223" i="8"/>
  <c r="BJ224" i="8"/>
  <c r="BJ225" i="8"/>
  <c r="BJ219" i="8"/>
  <c r="BJ220" i="8"/>
  <c r="BJ221" i="8"/>
  <c r="BJ217" i="8"/>
  <c r="BJ226" i="8"/>
  <c r="BJ222" i="8"/>
  <c r="BJ218" i="8"/>
  <c r="BJ215" i="8"/>
  <c r="BJ211" i="8"/>
  <c r="BJ216" i="8"/>
  <c r="BJ212" i="8"/>
  <c r="BJ213" i="8"/>
  <c r="BJ214" i="8"/>
  <c r="BJ207" i="8"/>
  <c r="BJ208" i="8"/>
  <c r="BJ204" i="8"/>
  <c r="BJ209" i="8"/>
  <c r="BJ205" i="8"/>
  <c r="BJ210" i="8"/>
  <c r="BJ206" i="8"/>
  <c r="BJ202" i="8"/>
  <c r="BJ198" i="8"/>
  <c r="BJ203" i="8"/>
  <c r="BJ199" i="8"/>
  <c r="BJ200" i="8"/>
  <c r="BJ201" i="8"/>
  <c r="BJ196" i="8"/>
  <c r="BJ192" i="8"/>
  <c r="BJ188" i="8"/>
  <c r="BJ184" i="8"/>
  <c r="BJ197" i="8"/>
  <c r="BJ193" i="8"/>
  <c r="BJ189" i="8"/>
  <c r="BJ185" i="8"/>
  <c r="BJ194" i="8"/>
  <c r="BJ190" i="8"/>
  <c r="BJ186" i="8"/>
  <c r="BJ195" i="8"/>
  <c r="BJ191" i="8"/>
  <c r="BJ187" i="8"/>
  <c r="BJ181" i="8"/>
  <c r="BJ177" i="8"/>
  <c r="BJ173" i="8"/>
  <c r="BJ182" i="8"/>
  <c r="BJ178" i="8"/>
  <c r="BJ174" i="8"/>
  <c r="BJ183" i="8"/>
  <c r="BJ179" i="8"/>
  <c r="BJ175" i="8"/>
  <c r="BJ171" i="8"/>
  <c r="BJ180" i="8"/>
  <c r="BJ176" i="8"/>
  <c r="BJ172" i="8"/>
  <c r="BJ167" i="8"/>
  <c r="BJ168" i="8"/>
  <c r="BJ164" i="8"/>
  <c r="BJ160" i="8"/>
  <c r="BJ170" i="8"/>
  <c r="BJ169" i="8"/>
  <c r="BJ165" i="8"/>
  <c r="BJ161" i="8"/>
  <c r="BJ157" i="8"/>
  <c r="BJ166" i="8"/>
  <c r="BJ162" i="8"/>
  <c r="BJ158" i="8"/>
  <c r="BJ154" i="8"/>
  <c r="BJ150" i="8"/>
  <c r="BJ163" i="8"/>
  <c r="BJ159" i="8"/>
  <c r="BJ156" i="8"/>
  <c r="BJ155" i="8"/>
  <c r="BJ151" i="8"/>
  <c r="BJ147" i="8"/>
  <c r="BJ152" i="8"/>
  <c r="BJ148" i="8"/>
  <c r="BJ153" i="8"/>
  <c r="BJ149" i="8"/>
  <c r="BJ144" i="8"/>
  <c r="BJ140" i="8"/>
  <c r="BJ136" i="8"/>
  <c r="BJ132" i="8"/>
  <c r="BJ128" i="8"/>
  <c r="BJ145" i="8"/>
  <c r="BJ141" i="8"/>
  <c r="BJ137" i="8"/>
  <c r="BJ133" i="8"/>
  <c r="BJ129" i="8"/>
  <c r="BJ146" i="8"/>
  <c r="BJ142" i="8"/>
  <c r="BJ138" i="8"/>
  <c r="BJ134" i="8"/>
  <c r="BJ130" i="8"/>
  <c r="BJ143" i="8"/>
  <c r="BJ139" i="8"/>
  <c r="BJ135" i="8"/>
  <c r="BJ131" i="8"/>
  <c r="BJ123" i="8"/>
  <c r="BJ119" i="8"/>
  <c r="BJ115" i="8"/>
  <c r="BJ111" i="8"/>
  <c r="BJ107" i="8"/>
  <c r="BJ127" i="8"/>
  <c r="BJ124" i="8"/>
  <c r="BJ120" i="8"/>
  <c r="BJ116" i="8"/>
  <c r="BJ112" i="8"/>
  <c r="BJ108" i="8"/>
  <c r="BJ125" i="8"/>
  <c r="BJ121" i="8"/>
  <c r="BJ117" i="8"/>
  <c r="BJ113" i="8"/>
  <c r="BJ109" i="8"/>
  <c r="BJ105" i="8"/>
  <c r="BJ126" i="8"/>
  <c r="BJ122" i="8"/>
  <c r="BJ118" i="8"/>
  <c r="BJ114" i="8"/>
  <c r="BJ110" i="8"/>
  <c r="BJ106" i="8"/>
  <c r="BJ102" i="8"/>
  <c r="BJ98" i="8"/>
  <c r="BJ94" i="8"/>
  <c r="BJ90" i="8"/>
  <c r="BJ86" i="8"/>
  <c r="BJ103" i="8"/>
  <c r="BJ99" i="8"/>
  <c r="BJ95" i="8"/>
  <c r="BJ91" i="8"/>
  <c r="BJ87" i="8"/>
  <c r="BJ104" i="8"/>
  <c r="BJ100" i="8"/>
  <c r="BJ96" i="8"/>
  <c r="BJ92" i="8"/>
  <c r="BJ88" i="8"/>
  <c r="BJ101" i="8"/>
  <c r="BJ97" i="8"/>
  <c r="BJ93" i="8"/>
  <c r="BJ89" i="8"/>
  <c r="BJ85" i="8"/>
  <c r="BJ83" i="8"/>
  <c r="BJ79" i="8"/>
  <c r="BJ75" i="8"/>
  <c r="BJ71" i="8"/>
  <c r="BJ67" i="8"/>
  <c r="BJ63" i="8"/>
  <c r="BJ84" i="8"/>
  <c r="BJ80" i="8"/>
  <c r="BJ76" i="8"/>
  <c r="BJ72" i="8"/>
  <c r="BJ68" i="8"/>
  <c r="BJ64" i="8"/>
  <c r="BJ81" i="8"/>
  <c r="BJ77" i="8"/>
  <c r="BJ73" i="8"/>
  <c r="BJ69" i="8"/>
  <c r="BJ65" i="8"/>
  <c r="BJ82" i="8"/>
  <c r="BJ78" i="8"/>
  <c r="BJ74" i="8"/>
  <c r="BJ70" i="8"/>
  <c r="BJ66" i="8"/>
  <c r="BJ60" i="8"/>
  <c r="BJ56" i="8"/>
  <c r="BJ52" i="8"/>
  <c r="BJ48" i="8"/>
  <c r="BJ44" i="8"/>
  <c r="BJ40" i="8"/>
  <c r="BJ36" i="8"/>
  <c r="BJ32" i="8"/>
  <c r="BJ28" i="8"/>
  <c r="BJ24" i="8"/>
  <c r="BJ20" i="8"/>
  <c r="BJ16" i="8"/>
  <c r="BJ12" i="8"/>
  <c r="BJ61" i="8"/>
  <c r="BJ57" i="8"/>
  <c r="BJ53" i="8"/>
  <c r="BJ49" i="8"/>
  <c r="BJ45" i="8"/>
  <c r="BJ41" i="8"/>
  <c r="BJ37" i="8"/>
  <c r="BJ33" i="8"/>
  <c r="BJ29" i="8"/>
  <c r="BJ25" i="8"/>
  <c r="BJ21" i="8"/>
  <c r="BJ17" i="8"/>
  <c r="BJ13" i="8"/>
  <c r="BJ58" i="8"/>
  <c r="BJ54" i="8"/>
  <c r="BJ50" i="8"/>
  <c r="BJ46" i="8"/>
  <c r="BJ42" i="8"/>
  <c r="BJ38" i="8"/>
  <c r="BJ34" i="8"/>
  <c r="BJ30" i="8"/>
  <c r="BJ26" i="8"/>
  <c r="BJ22" i="8"/>
  <c r="BJ62" i="8"/>
  <c r="BJ59" i="8"/>
  <c r="BJ55" i="8"/>
  <c r="BJ51" i="8"/>
  <c r="BJ47" i="8"/>
  <c r="BJ39" i="8"/>
  <c r="BJ35" i="8"/>
  <c r="BN223" i="8"/>
  <c r="BN224" i="8"/>
  <c r="BN225" i="8"/>
  <c r="BN219" i="8"/>
  <c r="BN220" i="8"/>
  <c r="BN226" i="8"/>
  <c r="BN221" i="8"/>
  <c r="BN217" i="8"/>
  <c r="BN222" i="8"/>
  <c r="BN218" i="8"/>
  <c r="BN215" i="8"/>
  <c r="BN211" i="8"/>
  <c r="BN216" i="8"/>
  <c r="BN212" i="8"/>
  <c r="BN213" i="8"/>
  <c r="BN214" i="8"/>
  <c r="BN207" i="8"/>
  <c r="BN208" i="8"/>
  <c r="BN204" i="8"/>
  <c r="BN209" i="8"/>
  <c r="BN205" i="8"/>
  <c r="BN210" i="8"/>
  <c r="BN206" i="8"/>
  <c r="BN202" i="8"/>
  <c r="BN198" i="8"/>
  <c r="BN203" i="8"/>
  <c r="BN199" i="8"/>
  <c r="BN200" i="8"/>
  <c r="BN201" i="8"/>
  <c r="BN196" i="8"/>
  <c r="BN192" i="8"/>
  <c r="BN188" i="8"/>
  <c r="BN184" i="8"/>
  <c r="BN197" i="8"/>
  <c r="BN193" i="8"/>
  <c r="BN189" i="8"/>
  <c r="BN185" i="8"/>
  <c r="BN194" i="8"/>
  <c r="BN190" i="8"/>
  <c r="BN186" i="8"/>
  <c r="BN195" i="8"/>
  <c r="BN191" i="8"/>
  <c r="BN187" i="8"/>
  <c r="BN181" i="8"/>
  <c r="BN177" i="8"/>
  <c r="BN173" i="8"/>
  <c r="BN182" i="8"/>
  <c r="BN178" i="8"/>
  <c r="BN174" i="8"/>
  <c r="BN183" i="8"/>
  <c r="BN179" i="8"/>
  <c r="BN175" i="8"/>
  <c r="BN171" i="8"/>
  <c r="BN180" i="8"/>
  <c r="BN176" i="8"/>
  <c r="BN172" i="8"/>
  <c r="BN170" i="8"/>
  <c r="BN167" i="8"/>
  <c r="BN168" i="8"/>
  <c r="BN164" i="8"/>
  <c r="BN160" i="8"/>
  <c r="BN169" i="8"/>
  <c r="BN165" i="8"/>
  <c r="BN161" i="8"/>
  <c r="BN157" i="8"/>
  <c r="BN166" i="8"/>
  <c r="BN162" i="8"/>
  <c r="BN158" i="8"/>
  <c r="BN163" i="8"/>
  <c r="BN159" i="8"/>
  <c r="BN154" i="8"/>
  <c r="BN150" i="8"/>
  <c r="BN155" i="8"/>
  <c r="BN151" i="8"/>
  <c r="BN147" i="8"/>
  <c r="BN156" i="8"/>
  <c r="BN152" i="8"/>
  <c r="BN148" i="8"/>
  <c r="BN153" i="8"/>
  <c r="BN149" i="8"/>
  <c r="BN144" i="8"/>
  <c r="BN140" i="8"/>
  <c r="BN136" i="8"/>
  <c r="BN132" i="8"/>
  <c r="BN128" i="8"/>
  <c r="BN145" i="8"/>
  <c r="BN141" i="8"/>
  <c r="BN137" i="8"/>
  <c r="BN133" i="8"/>
  <c r="BN129" i="8"/>
  <c r="BN146" i="8"/>
  <c r="BN142" i="8"/>
  <c r="BN138" i="8"/>
  <c r="BN134" i="8"/>
  <c r="BN130" i="8"/>
  <c r="BN143" i="8"/>
  <c r="BN139" i="8"/>
  <c r="BN135" i="8"/>
  <c r="BN131" i="8"/>
  <c r="BN127" i="8"/>
  <c r="BN123" i="8"/>
  <c r="BN119" i="8"/>
  <c r="BN115" i="8"/>
  <c r="BN111" i="8"/>
  <c r="BN124" i="8"/>
  <c r="BN120" i="8"/>
  <c r="BN116" i="8"/>
  <c r="BN112" i="8"/>
  <c r="BN125" i="8"/>
  <c r="BN121" i="8"/>
  <c r="BN117" i="8"/>
  <c r="BN113" i="8"/>
  <c r="BN126" i="8"/>
  <c r="BN122" i="8"/>
  <c r="BN118" i="8"/>
  <c r="BN114" i="8"/>
  <c r="BN102" i="8"/>
  <c r="BN98" i="8"/>
  <c r="BN94" i="8"/>
  <c r="BN90" i="8"/>
  <c r="BN86" i="8"/>
  <c r="BN103" i="8"/>
  <c r="BN99" i="8"/>
  <c r="BN95" i="8"/>
  <c r="BN91" i="8"/>
  <c r="BN87" i="8"/>
  <c r="BN100" i="8"/>
  <c r="BN96" i="8"/>
  <c r="BN92" i="8"/>
  <c r="BN88" i="8"/>
  <c r="BN101" i="8"/>
  <c r="BN97" i="8"/>
  <c r="BN93" i="8"/>
  <c r="BN89" i="8"/>
  <c r="BN85" i="8"/>
  <c r="BN83" i="8"/>
  <c r="BN79" i="8"/>
  <c r="BN75" i="8"/>
  <c r="BN71" i="8"/>
  <c r="BN67" i="8"/>
  <c r="BN63" i="8"/>
  <c r="BN84" i="8"/>
  <c r="BN80" i="8"/>
  <c r="BN76" i="8"/>
  <c r="BN72" i="8"/>
  <c r="BN68" i="8"/>
  <c r="BN64" i="8"/>
  <c r="BN81" i="8"/>
  <c r="BN77" i="8"/>
  <c r="BN73" i="8"/>
  <c r="BN69" i="8"/>
  <c r="BN65" i="8"/>
  <c r="BN61" i="8"/>
  <c r="BN82" i="8"/>
  <c r="BN78" i="8"/>
  <c r="BN74" i="8"/>
  <c r="BN70" i="8"/>
  <c r="BN66" i="8"/>
  <c r="BN60" i="8"/>
  <c r="BN56" i="8"/>
  <c r="BN52" i="8"/>
  <c r="BN48" i="8"/>
  <c r="BN44" i="8"/>
  <c r="BN40" i="8"/>
  <c r="BN36" i="8"/>
  <c r="BN32" i="8"/>
  <c r="BN28" i="8"/>
  <c r="BN24" i="8"/>
  <c r="BN20" i="8"/>
  <c r="BN8" i="8"/>
  <c r="BN57" i="8"/>
  <c r="BN53" i="8"/>
  <c r="BN49" i="8"/>
  <c r="BN45" i="8"/>
  <c r="BN41" i="8"/>
  <c r="BN37" i="8"/>
  <c r="BN33" i="8"/>
  <c r="BN29" i="8"/>
  <c r="BN25" i="8"/>
  <c r="BN21" i="8"/>
  <c r="BN9" i="8"/>
  <c r="BN62" i="8"/>
  <c r="BN58" i="8"/>
  <c r="BN54" i="8"/>
  <c r="BN50" i="8"/>
  <c r="BN46" i="8"/>
  <c r="BN42" i="8"/>
  <c r="BN38" i="8"/>
  <c r="BN34" i="8"/>
  <c r="BN30" i="8"/>
  <c r="BN26" i="8"/>
  <c r="BN22" i="8"/>
  <c r="BN59" i="8"/>
  <c r="BN55" i="8"/>
  <c r="BN51" i="8"/>
  <c r="BN47" i="8"/>
  <c r="BN39" i="8"/>
  <c r="BN35" i="8"/>
  <c r="BR223" i="8"/>
  <c r="BR224" i="8"/>
  <c r="BR225" i="8"/>
  <c r="BR219" i="8"/>
  <c r="BR226" i="8"/>
  <c r="BR220" i="8"/>
  <c r="BR221" i="8"/>
  <c r="BR217" i="8"/>
  <c r="BR222" i="8"/>
  <c r="BR218" i="8"/>
  <c r="BR215" i="8"/>
  <c r="BR211" i="8"/>
  <c r="BR216" i="8"/>
  <c r="BR212" i="8"/>
  <c r="BR213" i="8"/>
  <c r="BR214" i="8"/>
  <c r="BR207" i="8"/>
  <c r="BR208" i="8"/>
  <c r="BR204" i="8"/>
  <c r="BR209" i="8"/>
  <c r="BR205" i="8"/>
  <c r="BR210" i="8"/>
  <c r="BR206" i="8"/>
  <c r="BR202" i="8"/>
  <c r="BR198" i="8"/>
  <c r="BR203" i="8"/>
  <c r="BR199" i="8"/>
  <c r="BR200" i="8"/>
  <c r="BR201" i="8"/>
  <c r="BR196" i="8"/>
  <c r="BR192" i="8"/>
  <c r="BR188" i="8"/>
  <c r="BR184" i="8"/>
  <c r="BR193" i="8"/>
  <c r="BR189" i="8"/>
  <c r="BR185" i="8"/>
  <c r="BR197" i="8"/>
  <c r="BR194" i="8"/>
  <c r="BR190" i="8"/>
  <c r="BR186" i="8"/>
  <c r="BR195" i="8"/>
  <c r="BR191" i="8"/>
  <c r="BR187" i="8"/>
  <c r="BR181" i="8"/>
  <c r="BR177" i="8"/>
  <c r="BR173" i="8"/>
  <c r="BR182" i="8"/>
  <c r="BR178" i="8"/>
  <c r="BR174" i="8"/>
  <c r="BR183" i="8"/>
  <c r="BR179" i="8"/>
  <c r="BR175" i="8"/>
  <c r="BR171" i="8"/>
  <c r="BR180" i="8"/>
  <c r="BR176" i="8"/>
  <c r="BR172" i="8"/>
  <c r="BR167" i="8"/>
  <c r="BR168" i="8"/>
  <c r="BR164" i="8"/>
  <c r="BR160" i="8"/>
  <c r="BR156" i="8"/>
  <c r="BR170" i="8"/>
  <c r="BR169" i="8"/>
  <c r="BR165" i="8"/>
  <c r="BR161" i="8"/>
  <c r="BR157" i="8"/>
  <c r="BR166" i="8"/>
  <c r="BR162" i="8"/>
  <c r="BR158" i="8"/>
  <c r="BR154" i="8"/>
  <c r="BR150" i="8"/>
  <c r="BR155" i="8"/>
  <c r="BR151" i="8"/>
  <c r="BR147" i="8"/>
  <c r="BR152" i="8"/>
  <c r="BR148" i="8"/>
  <c r="BR163" i="8"/>
  <c r="BR159" i="8"/>
  <c r="BR153" i="8"/>
  <c r="BR149" i="8"/>
  <c r="BR144" i="8"/>
  <c r="BR140" i="8"/>
  <c r="BR136" i="8"/>
  <c r="BR132" i="8"/>
  <c r="BR128" i="8"/>
  <c r="BR145" i="8"/>
  <c r="BR141" i="8"/>
  <c r="BR137" i="8"/>
  <c r="BR133" i="8"/>
  <c r="BR129" i="8"/>
  <c r="BR146" i="8"/>
  <c r="BR142" i="8"/>
  <c r="BR138" i="8"/>
  <c r="BR134" i="8"/>
  <c r="BR130" i="8"/>
  <c r="BR143" i="8"/>
  <c r="BR139" i="8"/>
  <c r="BR135" i="8"/>
  <c r="BR131" i="8"/>
  <c r="BR123" i="8"/>
  <c r="BR119" i="8"/>
  <c r="BR115" i="8"/>
  <c r="BR111" i="8"/>
  <c r="BR107" i="8"/>
  <c r="BR124" i="8"/>
  <c r="BR120" i="8"/>
  <c r="BR116" i="8"/>
  <c r="BR112" i="8"/>
  <c r="BR108" i="8"/>
  <c r="BR125" i="8"/>
  <c r="BR121" i="8"/>
  <c r="BR117" i="8"/>
  <c r="BR113" i="8"/>
  <c r="BR109" i="8"/>
  <c r="BR105" i="8"/>
  <c r="BR127" i="8"/>
  <c r="BR126" i="8"/>
  <c r="BR122" i="8"/>
  <c r="BR118" i="8"/>
  <c r="BR114" i="8"/>
  <c r="BR110" i="8"/>
  <c r="BR106" i="8"/>
  <c r="BR102" i="8"/>
  <c r="BR98" i="8"/>
  <c r="BR94" i="8"/>
  <c r="BR90" i="8"/>
  <c r="BR86" i="8"/>
  <c r="BR103" i="8"/>
  <c r="BR99" i="8"/>
  <c r="BR95" i="8"/>
  <c r="BR91" i="8"/>
  <c r="BR87" i="8"/>
  <c r="BR104" i="8"/>
  <c r="BR100" i="8"/>
  <c r="BR96" i="8"/>
  <c r="BR92" i="8"/>
  <c r="BR88" i="8"/>
  <c r="BR101" i="8"/>
  <c r="BR97" i="8"/>
  <c r="BR93" i="8"/>
  <c r="BR89" i="8"/>
  <c r="BR85" i="8"/>
  <c r="BR83" i="8"/>
  <c r="BR79" i="8"/>
  <c r="BR75" i="8"/>
  <c r="BR71" i="8"/>
  <c r="BR67" i="8"/>
  <c r="BR63" i="8"/>
  <c r="BR84" i="8"/>
  <c r="BR80" i="8"/>
  <c r="BR76" i="8"/>
  <c r="BR72" i="8"/>
  <c r="BR68" i="8"/>
  <c r="BR64" i="8"/>
  <c r="BR81" i="8"/>
  <c r="BR77" i="8"/>
  <c r="BR73" i="8"/>
  <c r="BR69" i="8"/>
  <c r="BR65" i="8"/>
  <c r="BR61" i="8"/>
  <c r="BR82" i="8"/>
  <c r="BR78" i="8"/>
  <c r="BR74" i="8"/>
  <c r="BR70" i="8"/>
  <c r="BR66" i="8"/>
  <c r="BR60" i="8"/>
  <c r="BR56" i="8"/>
  <c r="BR52" i="8"/>
  <c r="BR48" i="8"/>
  <c r="BR16" i="8"/>
  <c r="BR12" i="8"/>
  <c r="BR8" i="8"/>
  <c r="BR62" i="8"/>
  <c r="BR57" i="8"/>
  <c r="BR53" i="8"/>
  <c r="BR49" i="8"/>
  <c r="BR17" i="8"/>
  <c r="BR13" i="8"/>
  <c r="BR9" i="8"/>
  <c r="BR58" i="8"/>
  <c r="BR54" i="8"/>
  <c r="BR50" i="8"/>
  <c r="BR46" i="8"/>
  <c r="BR59" i="8"/>
  <c r="BR55" i="8"/>
  <c r="BR51" i="8"/>
  <c r="BR47" i="8"/>
  <c r="BV223" i="8"/>
  <c r="BV224" i="8"/>
  <c r="BV225" i="8"/>
  <c r="BV226" i="8"/>
  <c r="BV219" i="8"/>
  <c r="BV220" i="8"/>
  <c r="BV221" i="8"/>
  <c r="BV217" i="8"/>
  <c r="BV222" i="8"/>
  <c r="BV218" i="8"/>
  <c r="BV215" i="8"/>
  <c r="BV211" i="8"/>
  <c r="BV216" i="8"/>
  <c r="BV212" i="8"/>
  <c r="BV213" i="8"/>
  <c r="BV214" i="8"/>
  <c r="BV207" i="8"/>
  <c r="BV208" i="8"/>
  <c r="BV209" i="8"/>
  <c r="BV210" i="8"/>
  <c r="BV206" i="8"/>
  <c r="BV150" i="8"/>
  <c r="BV151" i="8"/>
  <c r="BV147" i="8"/>
  <c r="BV152" i="8"/>
  <c r="BV149" i="8"/>
  <c r="BV144" i="8"/>
  <c r="BV140" i="8"/>
  <c r="BV136" i="8"/>
  <c r="BV132" i="8"/>
  <c r="BV128" i="8"/>
  <c r="BV145" i="8"/>
  <c r="BV141" i="8"/>
  <c r="BV137" i="8"/>
  <c r="BV133" i="8"/>
  <c r="BV129" i="8"/>
  <c r="BV146" i="8"/>
  <c r="BV142" i="8"/>
  <c r="BV138" i="8"/>
  <c r="BV134" i="8"/>
  <c r="BV130" i="8"/>
  <c r="BV143" i="8"/>
  <c r="BV139" i="8"/>
  <c r="BV135" i="8"/>
  <c r="BV131" i="8"/>
  <c r="BV123" i="8"/>
  <c r="BV119" i="8"/>
  <c r="BV115" i="8"/>
  <c r="BV111" i="8"/>
  <c r="BV107" i="8"/>
  <c r="BV124" i="8"/>
  <c r="BV120" i="8"/>
  <c r="BV116" i="8"/>
  <c r="BV112" i="8"/>
  <c r="BV108" i="8"/>
  <c r="BV125" i="8"/>
  <c r="BV121" i="8"/>
  <c r="BV117" i="8"/>
  <c r="BV113" i="8"/>
  <c r="BV109" i="8"/>
  <c r="BV105" i="8"/>
  <c r="BV126" i="8"/>
  <c r="BV122" i="8"/>
  <c r="BV118" i="8"/>
  <c r="BV114" i="8"/>
  <c r="BV110" i="8"/>
  <c r="BV106" i="8"/>
  <c r="BV102" i="8"/>
  <c r="BV90" i="8"/>
  <c r="BV86" i="8"/>
  <c r="BV103" i="8"/>
  <c r="BV91" i="8"/>
  <c r="BV87" i="8"/>
  <c r="BV104" i="8"/>
  <c r="BV92" i="8"/>
  <c r="BV88" i="8"/>
  <c r="BV89" i="8"/>
  <c r="BV85" i="8"/>
  <c r="BV83" i="8"/>
  <c r="BV71" i="8"/>
  <c r="BV67" i="8"/>
  <c r="BV63" i="8"/>
  <c r="BV84" i="8"/>
  <c r="BV68" i="8"/>
  <c r="BV64" i="8"/>
  <c r="BV81" i="8"/>
  <c r="BV69" i="8"/>
  <c r="BV65" i="8"/>
  <c r="BV61" i="8"/>
  <c r="BV82" i="8"/>
  <c r="BV70" i="8"/>
  <c r="BV66" i="8"/>
  <c r="BV62" i="8"/>
  <c r="BV60" i="8"/>
  <c r="BV56" i="8"/>
  <c r="BV48" i="8"/>
  <c r="BV16" i="8"/>
  <c r="BV12" i="8"/>
  <c r="BV8" i="8"/>
  <c r="BV57" i="8"/>
  <c r="BV49" i="8"/>
  <c r="BV17" i="8"/>
  <c r="BV13" i="8"/>
  <c r="BV9" i="8"/>
  <c r="BV5" i="8"/>
  <c r="BV58" i="8"/>
  <c r="BV46" i="8"/>
  <c r="BV59" i="8"/>
  <c r="BV55" i="8"/>
  <c r="BV47" i="8"/>
  <c r="BZ223" i="8"/>
  <c r="BZ224" i="8"/>
  <c r="BZ225" i="8"/>
  <c r="BZ219" i="8"/>
  <c r="BZ220" i="8"/>
  <c r="BZ221" i="8"/>
  <c r="BZ217" i="8"/>
  <c r="BZ226" i="8"/>
  <c r="BZ222" i="8"/>
  <c r="BZ218" i="8"/>
  <c r="BZ215" i="8"/>
  <c r="BZ211" i="8"/>
  <c r="BZ216" i="8"/>
  <c r="BZ212" i="8"/>
  <c r="BZ213" i="8"/>
  <c r="BZ214" i="8"/>
  <c r="BZ207" i="8"/>
  <c r="BZ208" i="8"/>
  <c r="BZ204" i="8"/>
  <c r="BZ209" i="8"/>
  <c r="BZ205" i="8"/>
  <c r="BZ210" i="8"/>
  <c r="BZ206" i="8"/>
  <c r="BZ202" i="8"/>
  <c r="BZ198" i="8"/>
  <c r="BZ203" i="8"/>
  <c r="BZ199" i="8"/>
  <c r="BZ200" i="8"/>
  <c r="BZ201" i="8"/>
  <c r="BZ197" i="8"/>
  <c r="BZ196" i="8"/>
  <c r="BZ192" i="8"/>
  <c r="BZ188" i="8"/>
  <c r="BZ184" i="8"/>
  <c r="BZ193" i="8"/>
  <c r="BZ189" i="8"/>
  <c r="BZ185" i="8"/>
  <c r="BZ194" i="8"/>
  <c r="BZ190" i="8"/>
  <c r="BZ186" i="8"/>
  <c r="BZ195" i="8"/>
  <c r="BZ191" i="8"/>
  <c r="BZ187" i="8"/>
  <c r="BZ181" i="8"/>
  <c r="BZ177" i="8"/>
  <c r="BZ173" i="8"/>
  <c r="BZ182" i="8"/>
  <c r="BZ178" i="8"/>
  <c r="BZ174" i="8"/>
  <c r="BZ183" i="8"/>
  <c r="BZ179" i="8"/>
  <c r="BZ175" i="8"/>
  <c r="BZ171" i="8"/>
  <c r="BZ180" i="8"/>
  <c r="BZ176" i="8"/>
  <c r="BZ172" i="8"/>
  <c r="BZ167" i="8"/>
  <c r="BZ168" i="8"/>
  <c r="BZ164" i="8"/>
  <c r="BZ160" i="8"/>
  <c r="BZ156" i="8"/>
  <c r="BZ170" i="8"/>
  <c r="BZ169" i="8"/>
  <c r="BZ165" i="8"/>
  <c r="BZ161" i="8"/>
  <c r="BZ157" i="8"/>
  <c r="BZ166" i="8"/>
  <c r="BZ162" i="8"/>
  <c r="BZ158" i="8"/>
  <c r="BZ154" i="8"/>
  <c r="BZ150" i="8"/>
  <c r="BZ163" i="8"/>
  <c r="BZ159" i="8"/>
  <c r="BZ155" i="8"/>
  <c r="BZ151" i="8"/>
  <c r="BZ147" i="8"/>
  <c r="BZ152" i="8"/>
  <c r="BZ148" i="8"/>
  <c r="BZ153" i="8"/>
  <c r="BZ149" i="8"/>
  <c r="BZ144" i="8"/>
  <c r="BZ140" i="8"/>
  <c r="BZ136" i="8"/>
  <c r="BZ132" i="8"/>
  <c r="BZ128" i="8"/>
  <c r="BZ145" i="8"/>
  <c r="BZ141" i="8"/>
  <c r="BZ137" i="8"/>
  <c r="BZ133" i="8"/>
  <c r="BZ129" i="8"/>
  <c r="BZ146" i="8"/>
  <c r="BZ142" i="8"/>
  <c r="BZ138" i="8"/>
  <c r="BZ134" i="8"/>
  <c r="BZ130" i="8"/>
  <c r="BZ143" i="8"/>
  <c r="BZ139" i="8"/>
  <c r="BZ135" i="8"/>
  <c r="BZ131" i="8"/>
  <c r="BZ123" i="8"/>
  <c r="BZ119" i="8"/>
  <c r="BZ115" i="8"/>
  <c r="BZ111" i="8"/>
  <c r="BZ107" i="8"/>
  <c r="BZ127" i="8"/>
  <c r="BZ124" i="8"/>
  <c r="BZ120" i="8"/>
  <c r="BZ116" i="8"/>
  <c r="BZ112" i="8"/>
  <c r="BZ108" i="8"/>
  <c r="BZ125" i="8"/>
  <c r="BZ121" i="8"/>
  <c r="BZ117" i="8"/>
  <c r="BZ113" i="8"/>
  <c r="BZ109" i="8"/>
  <c r="BZ105" i="8"/>
  <c r="BZ126" i="8"/>
  <c r="BZ122" i="8"/>
  <c r="BZ118" i="8"/>
  <c r="BZ114" i="8"/>
  <c r="BZ110" i="8"/>
  <c r="BZ106" i="8"/>
  <c r="BZ102" i="8"/>
  <c r="BZ98" i="8"/>
  <c r="BZ94" i="8"/>
  <c r="BZ90" i="8"/>
  <c r="BZ86" i="8"/>
  <c r="BZ103" i="8"/>
  <c r="BZ99" i="8"/>
  <c r="BZ95" i="8"/>
  <c r="BZ91" i="8"/>
  <c r="BZ87" i="8"/>
  <c r="BZ104" i="8"/>
  <c r="BZ100" i="8"/>
  <c r="BZ96" i="8"/>
  <c r="BZ92" i="8"/>
  <c r="BZ88" i="8"/>
  <c r="BZ101" i="8"/>
  <c r="BZ97" i="8"/>
  <c r="BZ93" i="8"/>
  <c r="BZ89" i="8"/>
  <c r="BZ85" i="8"/>
  <c r="BZ83" i="8"/>
  <c r="BZ79" i="8"/>
  <c r="BZ75" i="8"/>
  <c r="BZ84" i="8"/>
  <c r="BZ80" i="8"/>
  <c r="BZ76" i="8"/>
  <c r="BZ72" i="8"/>
  <c r="BZ81" i="8"/>
  <c r="BZ77" i="8"/>
  <c r="BZ73" i="8"/>
  <c r="BZ82" i="8"/>
  <c r="BZ78" i="8"/>
  <c r="BZ74" i="8"/>
  <c r="BZ52" i="8"/>
  <c r="BZ48" i="8"/>
  <c r="BZ16" i="8"/>
  <c r="BZ12" i="8"/>
  <c r="BZ8" i="8"/>
  <c r="BZ53" i="8"/>
  <c r="BZ49" i="8"/>
  <c r="BZ17" i="8"/>
  <c r="BZ13" i="8"/>
  <c r="BZ9" i="8"/>
  <c r="BZ5" i="8"/>
  <c r="BZ54" i="8"/>
  <c r="BZ50" i="8"/>
  <c r="BZ46" i="8"/>
  <c r="BZ51" i="8"/>
  <c r="BZ47" i="8"/>
  <c r="CD223" i="8"/>
  <c r="CD224" i="8"/>
  <c r="CD225" i="8"/>
  <c r="CD219" i="8"/>
  <c r="CD226" i="8"/>
  <c r="CD220" i="8"/>
  <c r="CD221" i="8"/>
  <c r="CD217" i="8"/>
  <c r="CD222" i="8"/>
  <c r="CD218" i="8"/>
  <c r="CD215" i="8"/>
  <c r="CD211" i="8"/>
  <c r="CD216" i="8"/>
  <c r="CD212" i="8"/>
  <c r="CD213" i="8"/>
  <c r="CD214" i="8"/>
  <c r="CD207" i="8"/>
  <c r="CD208" i="8"/>
  <c r="CD204" i="8"/>
  <c r="CD209" i="8"/>
  <c r="CD205" i="8"/>
  <c r="CD210" i="8"/>
  <c r="CD206" i="8"/>
  <c r="CD202" i="8"/>
  <c r="CD198" i="8"/>
  <c r="CD203" i="8"/>
  <c r="CD199" i="8"/>
  <c r="CD200" i="8"/>
  <c r="CD201" i="8"/>
  <c r="CD197" i="8"/>
  <c r="CD196" i="8"/>
  <c r="CD192" i="8"/>
  <c r="CD188" i="8"/>
  <c r="CD184" i="8"/>
  <c r="CD193" i="8"/>
  <c r="CD189" i="8"/>
  <c r="CD185" i="8"/>
  <c r="CD194" i="8"/>
  <c r="CD190" i="8"/>
  <c r="CD186" i="8"/>
  <c r="CD195" i="8"/>
  <c r="CD191" i="8"/>
  <c r="CD187" i="8"/>
  <c r="CD181" i="8"/>
  <c r="CD177" i="8"/>
  <c r="CD173" i="8"/>
  <c r="CD182" i="8"/>
  <c r="CD178" i="8"/>
  <c r="CD174" i="8"/>
  <c r="CD183" i="8"/>
  <c r="CD179" i="8"/>
  <c r="CD175" i="8"/>
  <c r="CD171" i="8"/>
  <c r="CD180" i="8"/>
  <c r="CD176" i="8"/>
  <c r="CD172" i="8"/>
  <c r="CD170" i="8"/>
  <c r="CD167" i="8"/>
  <c r="CD168" i="8"/>
  <c r="CD164" i="8"/>
  <c r="CD160" i="8"/>
  <c r="CD156" i="8"/>
  <c r="CD169" i="8"/>
  <c r="CD165" i="8"/>
  <c r="CD161" i="8"/>
  <c r="CD157" i="8"/>
  <c r="CD166" i="8"/>
  <c r="CD162" i="8"/>
  <c r="CD158" i="8"/>
  <c r="CD163" i="8"/>
  <c r="CD159" i="8"/>
  <c r="CD154" i="8"/>
  <c r="CD150" i="8"/>
  <c r="CD155" i="8"/>
  <c r="CD151" i="8"/>
  <c r="CD147" i="8"/>
  <c r="CD152" i="8"/>
  <c r="CD148" i="8"/>
  <c r="CD153" i="8"/>
  <c r="CD149" i="8"/>
  <c r="CD144" i="8"/>
  <c r="CD140" i="8"/>
  <c r="CD136" i="8"/>
  <c r="CD132" i="8"/>
  <c r="CD128" i="8"/>
  <c r="CD145" i="8"/>
  <c r="CD141" i="8"/>
  <c r="CD137" i="8"/>
  <c r="CD133" i="8"/>
  <c r="CD129" i="8"/>
  <c r="CD146" i="8"/>
  <c r="CD142" i="8"/>
  <c r="CD138" i="8"/>
  <c r="CD134" i="8"/>
  <c r="CD130" i="8"/>
  <c r="CD143" i="8"/>
  <c r="CD139" i="8"/>
  <c r="CD135" i="8"/>
  <c r="CD131" i="8"/>
  <c r="CD127" i="8"/>
  <c r="CD123" i="8"/>
  <c r="CD119" i="8"/>
  <c r="CD115" i="8"/>
  <c r="CD111" i="8"/>
  <c r="CD107" i="8"/>
  <c r="CD124" i="8"/>
  <c r="CD120" i="8"/>
  <c r="CD116" i="8"/>
  <c r="CD112" i="8"/>
  <c r="CD108" i="8"/>
  <c r="CD125" i="8"/>
  <c r="CD121" i="8"/>
  <c r="CD117" i="8"/>
  <c r="CD113" i="8"/>
  <c r="CD109" i="8"/>
  <c r="CD105" i="8"/>
  <c r="CD126" i="8"/>
  <c r="CD122" i="8"/>
  <c r="CD118" i="8"/>
  <c r="CD114" i="8"/>
  <c r="CD110" i="8"/>
  <c r="CD106" i="8"/>
  <c r="CD102" i="8"/>
  <c r="CD98" i="8"/>
  <c r="CD94" i="8"/>
  <c r="CD90" i="8"/>
  <c r="CD86" i="8"/>
  <c r="CD103" i="8"/>
  <c r="CD99" i="8"/>
  <c r="CD95" i="8"/>
  <c r="CD91" i="8"/>
  <c r="CD87" i="8"/>
  <c r="CD104" i="8"/>
  <c r="CD100" i="8"/>
  <c r="CD96" i="8"/>
  <c r="CD92" i="8"/>
  <c r="CD88" i="8"/>
  <c r="CD101" i="8"/>
  <c r="CD97" i="8"/>
  <c r="CD93" i="8"/>
  <c r="CD89" i="8"/>
  <c r="CD85" i="8"/>
  <c r="CD83" i="8"/>
  <c r="CD79" i="8"/>
  <c r="CD75" i="8"/>
  <c r="CD71" i="8"/>
  <c r="CD67" i="8"/>
  <c r="CD63" i="8"/>
  <c r="CD84" i="8"/>
  <c r="CD80" i="8"/>
  <c r="CD76" i="8"/>
  <c r="CD72" i="8"/>
  <c r="CD68" i="8"/>
  <c r="CD64" i="8"/>
  <c r="CD81" i="8"/>
  <c r="CD77" i="8"/>
  <c r="CD73" i="8"/>
  <c r="CD69" i="8"/>
  <c r="CD65" i="8"/>
  <c r="CD61" i="8"/>
  <c r="CD82" i="8"/>
  <c r="CD78" i="8"/>
  <c r="CD74" i="8"/>
  <c r="CD70" i="8"/>
  <c r="CD66" i="8"/>
  <c r="CD60" i="8"/>
  <c r="CD56" i="8"/>
  <c r="CD52" i="8"/>
  <c r="CD48" i="8"/>
  <c r="CD44" i="8"/>
  <c r="CD40" i="8"/>
  <c r="CD36" i="8"/>
  <c r="CD32" i="8"/>
  <c r="CD28" i="8"/>
  <c r="CD24" i="8"/>
  <c r="CD20" i="8"/>
  <c r="CD16" i="8"/>
  <c r="CD12" i="8"/>
  <c r="CD8" i="8"/>
  <c r="CD57" i="8"/>
  <c r="CD53" i="8"/>
  <c r="CD49" i="8"/>
  <c r="CD45" i="8"/>
  <c r="CD41" i="8"/>
  <c r="CD37" i="8"/>
  <c r="CD33" i="8"/>
  <c r="CD29" i="8"/>
  <c r="CD25" i="8"/>
  <c r="CD21" i="8"/>
  <c r="CD17" i="8"/>
  <c r="CD13" i="8"/>
  <c r="CD9" i="8"/>
  <c r="CD5" i="8"/>
  <c r="CD62" i="8"/>
  <c r="CD58" i="8"/>
  <c r="CD54" i="8"/>
  <c r="CD50" i="8"/>
  <c r="CD46" i="8"/>
  <c r="CD42" i="8"/>
  <c r="CD38" i="8"/>
  <c r="CD34" i="8"/>
  <c r="CD30" i="8"/>
  <c r="CD26" i="8"/>
  <c r="CD22" i="8"/>
  <c r="CD59" i="8"/>
  <c r="CD55" i="8"/>
  <c r="CD51" i="8"/>
  <c r="CD47" i="8"/>
  <c r="CD43" i="8"/>
  <c r="CD39" i="8"/>
  <c r="CD35" i="8"/>
  <c r="CH226" i="8"/>
  <c r="CH223" i="8"/>
  <c r="CH224" i="8"/>
  <c r="CH225" i="8"/>
  <c r="CH219" i="8"/>
  <c r="CH220" i="8"/>
  <c r="CH221" i="8"/>
  <c r="CH217" i="8"/>
  <c r="CH222" i="8"/>
  <c r="CH218" i="8"/>
  <c r="CH215" i="8"/>
  <c r="CH211" i="8"/>
  <c r="CH216" i="8"/>
  <c r="CH212" i="8"/>
  <c r="CH213" i="8"/>
  <c r="CH214" i="8"/>
  <c r="CH207" i="8"/>
  <c r="CH208" i="8"/>
  <c r="CH204" i="8"/>
  <c r="CH209" i="8"/>
  <c r="CH205" i="8"/>
  <c r="CH210" i="8"/>
  <c r="CH206" i="8"/>
  <c r="CH202" i="8"/>
  <c r="CH198" i="8"/>
  <c r="CH203" i="8"/>
  <c r="CH199" i="8"/>
  <c r="CH200" i="8"/>
  <c r="CH201" i="8"/>
  <c r="CH197" i="8"/>
  <c r="CH196" i="8"/>
  <c r="CH192" i="8"/>
  <c r="CH188" i="8"/>
  <c r="CH184" i="8"/>
  <c r="CH193" i="8"/>
  <c r="CH189" i="8"/>
  <c r="CH185" i="8"/>
  <c r="CH194" i="8"/>
  <c r="CH190" i="8"/>
  <c r="CH186" i="8"/>
  <c r="CH195" i="8"/>
  <c r="CH191" i="8"/>
  <c r="CH187" i="8"/>
  <c r="CH181" i="8"/>
  <c r="CH177" i="8"/>
  <c r="CH173" i="8"/>
  <c r="CH182" i="8"/>
  <c r="CH178" i="8"/>
  <c r="CH174" i="8"/>
  <c r="CH183" i="8"/>
  <c r="CH179" i="8"/>
  <c r="CH175" i="8"/>
  <c r="CH171" i="8"/>
  <c r="CH180" i="8"/>
  <c r="CH176" i="8"/>
  <c r="CH172" i="8"/>
  <c r="CH167" i="8"/>
  <c r="CH168" i="8"/>
  <c r="CH164" i="8"/>
  <c r="CH160" i="8"/>
  <c r="CH156" i="8"/>
  <c r="CH170" i="8"/>
  <c r="CH169" i="8"/>
  <c r="CH165" i="8"/>
  <c r="CH161" i="8"/>
  <c r="CH157" i="8"/>
  <c r="CH166" i="8"/>
  <c r="CH162" i="8"/>
  <c r="CH158" i="8"/>
  <c r="CH154" i="8"/>
  <c r="CH155" i="8"/>
  <c r="CH163" i="8"/>
  <c r="CH159" i="8"/>
  <c r="CH153" i="8"/>
  <c r="CH119" i="8"/>
  <c r="CH115" i="8"/>
  <c r="CH111" i="8"/>
  <c r="CH107" i="8"/>
  <c r="CH120" i="8"/>
  <c r="CH116" i="8"/>
  <c r="CH112" i="8"/>
  <c r="CH108" i="8"/>
  <c r="CH121" i="8"/>
  <c r="CH117" i="8"/>
  <c r="CH113" i="8"/>
  <c r="CH109" i="8"/>
  <c r="CH105" i="8"/>
  <c r="CH118" i="8"/>
  <c r="CH114" i="8"/>
  <c r="CH110" i="8"/>
  <c r="CH106" i="8"/>
  <c r="CH102" i="8"/>
  <c r="CH98" i="8"/>
  <c r="CH94" i="8"/>
  <c r="CH90" i="8"/>
  <c r="CH86" i="8"/>
  <c r="CH103" i="8"/>
  <c r="CH99" i="8"/>
  <c r="CH95" i="8"/>
  <c r="CH91" i="8"/>
  <c r="CH87" i="8"/>
  <c r="CH104" i="8"/>
  <c r="CH100" i="8"/>
  <c r="CH96" i="8"/>
  <c r="CH92" i="8"/>
  <c r="CH88" i="8"/>
  <c r="CH101" i="8"/>
  <c r="CH97" i="8"/>
  <c r="CH93" i="8"/>
  <c r="CH89" i="8"/>
  <c r="CH85" i="8"/>
  <c r="CH83" i="8"/>
  <c r="CH79" i="8"/>
  <c r="CH75" i="8"/>
  <c r="CH71" i="8"/>
  <c r="CH67" i="8"/>
  <c r="CH63" i="8"/>
  <c r="CH84" i="8"/>
  <c r="CH80" i="8"/>
  <c r="CH76" i="8"/>
  <c r="CH72" i="8"/>
  <c r="CH68" i="8"/>
  <c r="CH64" i="8"/>
  <c r="CH81" i="8"/>
  <c r="CH77" i="8"/>
  <c r="CH73" i="8"/>
  <c r="CH69" i="8"/>
  <c r="CH65" i="8"/>
  <c r="CH61" i="8"/>
  <c r="CH82" i="8"/>
  <c r="CH78" i="8"/>
  <c r="CH74" i="8"/>
  <c r="CH70" i="8"/>
  <c r="CH66" i="8"/>
  <c r="CH60" i="8"/>
  <c r="CH56" i="8"/>
  <c r="CH52" i="8"/>
  <c r="CH48" i="8"/>
  <c r="CH44" i="8"/>
  <c r="CH40" i="8"/>
  <c r="CH36" i="8"/>
  <c r="CH32" i="8"/>
  <c r="CH28" i="8"/>
  <c r="CH24" i="8"/>
  <c r="CH20" i="8"/>
  <c r="CH62" i="8"/>
  <c r="CH57" i="8"/>
  <c r="CH53" i="8"/>
  <c r="CH49" i="8"/>
  <c r="CH45" i="8"/>
  <c r="CH41" i="8"/>
  <c r="CH37" i="8"/>
  <c r="CH33" i="8"/>
  <c r="CH29" i="8"/>
  <c r="CH25" i="8"/>
  <c r="CH21" i="8"/>
  <c r="CH58" i="8"/>
  <c r="CH54" i="8"/>
  <c r="CH50" i="8"/>
  <c r="CH46" i="8"/>
  <c r="CH42" i="8"/>
  <c r="CH38" i="8"/>
  <c r="CH34" i="8"/>
  <c r="CH30" i="8"/>
  <c r="CH26" i="8"/>
  <c r="CH22" i="8"/>
  <c r="CH59" i="8"/>
  <c r="CH55" i="8"/>
  <c r="CH51" i="8"/>
  <c r="CH47" i="8"/>
  <c r="CH43" i="8"/>
  <c r="CH39" i="8"/>
  <c r="CH35" i="8"/>
  <c r="CL226" i="8"/>
  <c r="CL223" i="8"/>
  <c r="CL224" i="8"/>
  <c r="CL225" i="8"/>
  <c r="CL219" i="8"/>
  <c r="CL220" i="8"/>
  <c r="CL221" i="8"/>
  <c r="CL217" i="8"/>
  <c r="CL222" i="8"/>
  <c r="CL218" i="8"/>
  <c r="CL215" i="8"/>
  <c r="CL211" i="8"/>
  <c r="CL216" i="8"/>
  <c r="CL212" i="8"/>
  <c r="CL213" i="8"/>
  <c r="CL214" i="8"/>
  <c r="CL207" i="8"/>
  <c r="CL208" i="8"/>
  <c r="CL204" i="8"/>
  <c r="CL209" i="8"/>
  <c r="CL205" i="8"/>
  <c r="CL210" i="8"/>
  <c r="CL206" i="8"/>
  <c r="CL202" i="8"/>
  <c r="CL198" i="8"/>
  <c r="CL203" i="8"/>
  <c r="CL199" i="8"/>
  <c r="CL200" i="8"/>
  <c r="CL201" i="8"/>
  <c r="CL197" i="8"/>
  <c r="CL196" i="8"/>
  <c r="CL192" i="8"/>
  <c r="CL188" i="8"/>
  <c r="CL184" i="8"/>
  <c r="CL193" i="8"/>
  <c r="CL189" i="8"/>
  <c r="CL185" i="8"/>
  <c r="CL194" i="8"/>
  <c r="CL190" i="8"/>
  <c r="CL186" i="8"/>
  <c r="CL195" i="8"/>
  <c r="CL191" i="8"/>
  <c r="CL187" i="8"/>
  <c r="CL181" i="8"/>
  <c r="CL177" i="8"/>
  <c r="CL173" i="8"/>
  <c r="CL182" i="8"/>
  <c r="CL178" i="8"/>
  <c r="CL174" i="8"/>
  <c r="CL183" i="8"/>
  <c r="CL179" i="8"/>
  <c r="CL175" i="8"/>
  <c r="CL171" i="8"/>
  <c r="CL180" i="8"/>
  <c r="CL176" i="8"/>
  <c r="CL172" i="8"/>
  <c r="CL170" i="8"/>
  <c r="CL167" i="8"/>
  <c r="CL168" i="8"/>
  <c r="CL164" i="8"/>
  <c r="CL160" i="8"/>
  <c r="CL156" i="8"/>
  <c r="CL169" i="8"/>
  <c r="CL165" i="8"/>
  <c r="CL161" i="8"/>
  <c r="CL157" i="8"/>
  <c r="CL166" i="8"/>
  <c r="CL162" i="8"/>
  <c r="CL158" i="8"/>
  <c r="CL154" i="8"/>
  <c r="CL150" i="8"/>
  <c r="CL155" i="8"/>
  <c r="CL151" i="8"/>
  <c r="CL147" i="8"/>
  <c r="CL163" i="8"/>
  <c r="CL159" i="8"/>
  <c r="CL152" i="8"/>
  <c r="CL148" i="8"/>
  <c r="CL153" i="8"/>
  <c r="CL149" i="8"/>
  <c r="CL144" i="8"/>
  <c r="CL140" i="8"/>
  <c r="CL136" i="8"/>
  <c r="CL132" i="8"/>
  <c r="CL128" i="8"/>
  <c r="CL145" i="8"/>
  <c r="CL141" i="8"/>
  <c r="CL137" i="8"/>
  <c r="CL133" i="8"/>
  <c r="CL129" i="8"/>
  <c r="CL146" i="8"/>
  <c r="CL142" i="8"/>
  <c r="CL138" i="8"/>
  <c r="CL134" i="8"/>
  <c r="CL130" i="8"/>
  <c r="CL143" i="8"/>
  <c r="CL139" i="8"/>
  <c r="CL135" i="8"/>
  <c r="CL131" i="8"/>
  <c r="CL127" i="8"/>
  <c r="CL123" i="8"/>
  <c r="CL119" i="8"/>
  <c r="CL115" i="8"/>
  <c r="CL111" i="8"/>
  <c r="CL124" i="8"/>
  <c r="CL120" i="8"/>
  <c r="CL116" i="8"/>
  <c r="CL112" i="8"/>
  <c r="CL125" i="8"/>
  <c r="CL121" i="8"/>
  <c r="CL117" i="8"/>
  <c r="CL113" i="8"/>
  <c r="CL126" i="8"/>
  <c r="CL122" i="8"/>
  <c r="CL118" i="8"/>
  <c r="CL114" i="8"/>
  <c r="CL102" i="8"/>
  <c r="CL98" i="8"/>
  <c r="CL94" i="8"/>
  <c r="CL90" i="8"/>
  <c r="CL86" i="8"/>
  <c r="CL103" i="8"/>
  <c r="CL99" i="8"/>
  <c r="CL95" i="8"/>
  <c r="CL91" i="8"/>
  <c r="CL87" i="8"/>
  <c r="CL100" i="8"/>
  <c r="CL96" i="8"/>
  <c r="CL92" i="8"/>
  <c r="CL88" i="8"/>
  <c r="CL101" i="8"/>
  <c r="CL97" i="8"/>
  <c r="CL93" i="8"/>
  <c r="CL89" i="8"/>
  <c r="CL85" i="8"/>
  <c r="CL83" i="8"/>
  <c r="CL71" i="8"/>
  <c r="CL67" i="8"/>
  <c r="CL63" i="8"/>
  <c r="CL84" i="8"/>
  <c r="CL68" i="8"/>
  <c r="CL64" i="8"/>
  <c r="CL81" i="8"/>
  <c r="CL69" i="8"/>
  <c r="CL65" i="8"/>
  <c r="CL61" i="8"/>
  <c r="CL82" i="8"/>
  <c r="CL70" i="8"/>
  <c r="CL66" i="8"/>
  <c r="CL62" i="8"/>
  <c r="CL60" i="8"/>
  <c r="CL56" i="8"/>
  <c r="CL52" i="8"/>
  <c r="CL48" i="8"/>
  <c r="CL16" i="8"/>
  <c r="CL12" i="8"/>
  <c r="CL8" i="8"/>
  <c r="CL57" i="8"/>
  <c r="CL53" i="8"/>
  <c r="CL49" i="8"/>
  <c r="CL17" i="8"/>
  <c r="CL13" i="8"/>
  <c r="CL9" i="8"/>
  <c r="CL5" i="8"/>
  <c r="CL58" i="8"/>
  <c r="CL54" i="8"/>
  <c r="CL50" i="8"/>
  <c r="CL46" i="8"/>
  <c r="CL59" i="8"/>
  <c r="CL55" i="8"/>
  <c r="CL51" i="8"/>
  <c r="CL47" i="8"/>
  <c r="CP226" i="8"/>
  <c r="CP223" i="8"/>
  <c r="CP224" i="8"/>
  <c r="CP225" i="8"/>
  <c r="CP219" i="8"/>
  <c r="CP220" i="8"/>
  <c r="CP221" i="8"/>
  <c r="CP217" i="8"/>
  <c r="CP222" i="8"/>
  <c r="CP218" i="8"/>
  <c r="CP215" i="8"/>
  <c r="CP211" i="8"/>
  <c r="CP216" i="8"/>
  <c r="CP212" i="8"/>
  <c r="CP213" i="8"/>
  <c r="CP214" i="8"/>
  <c r="CP207" i="8"/>
  <c r="CP208" i="8"/>
  <c r="CP209" i="8"/>
  <c r="CP210" i="8"/>
  <c r="CP206" i="8"/>
  <c r="CP150" i="8"/>
  <c r="CP151" i="8"/>
  <c r="CP147" i="8"/>
  <c r="CP152" i="8"/>
  <c r="CP148" i="8"/>
  <c r="CP149" i="8"/>
  <c r="CP144" i="8"/>
  <c r="CP140" i="8"/>
  <c r="CP136" i="8"/>
  <c r="CP132" i="8"/>
  <c r="CP128" i="8"/>
  <c r="CP145" i="8"/>
  <c r="CP141" i="8"/>
  <c r="CP137" i="8"/>
  <c r="CP133" i="8"/>
  <c r="CP129" i="8"/>
  <c r="CP146" i="8"/>
  <c r="CP142" i="8"/>
  <c r="CP138" i="8"/>
  <c r="CP134" i="8"/>
  <c r="CP130" i="8"/>
  <c r="CP143" i="8"/>
  <c r="CP139" i="8"/>
  <c r="CP135" i="8"/>
  <c r="CP131" i="8"/>
  <c r="CP123" i="8"/>
  <c r="CP119" i="8"/>
  <c r="CP115" i="8"/>
  <c r="CP111" i="8"/>
  <c r="CP107" i="8"/>
  <c r="CP124" i="8"/>
  <c r="CP120" i="8"/>
  <c r="CP116" i="8"/>
  <c r="CP112" i="8"/>
  <c r="CP108" i="8"/>
  <c r="CP127" i="8"/>
  <c r="CP125" i="8"/>
  <c r="CP121" i="8"/>
  <c r="CP117" i="8"/>
  <c r="CP113" i="8"/>
  <c r="CP109" i="8"/>
  <c r="CP105" i="8"/>
  <c r="CP126" i="8"/>
  <c r="CP122" i="8"/>
  <c r="CP118" i="8"/>
  <c r="CP114" i="8"/>
  <c r="CP110" i="8"/>
  <c r="CP106" i="8"/>
  <c r="CP102" i="8"/>
  <c r="CP98" i="8"/>
  <c r="CP94" i="8"/>
  <c r="CP90" i="8"/>
  <c r="CP86" i="8"/>
  <c r="CP103" i="8"/>
  <c r="CP99" i="8"/>
  <c r="CP95" i="8"/>
  <c r="CP91" i="8"/>
  <c r="CP87" i="8"/>
  <c r="CP104" i="8"/>
  <c r="CP100" i="8"/>
  <c r="CP96" i="8"/>
  <c r="CP92" i="8"/>
  <c r="CP88" i="8"/>
  <c r="CP101" i="8"/>
  <c r="CP97" i="8"/>
  <c r="CP93" i="8"/>
  <c r="CP89" i="8"/>
  <c r="CP85" i="8"/>
  <c r="CP83" i="8"/>
  <c r="CP79" i="8"/>
  <c r="CP75" i="8"/>
  <c r="CP71" i="8"/>
  <c r="CP67" i="8"/>
  <c r="CP63" i="8"/>
  <c r="CP84" i="8"/>
  <c r="CP80" i="8"/>
  <c r="CP76" i="8"/>
  <c r="CP72" i="8"/>
  <c r="CP68" i="8"/>
  <c r="CP64" i="8"/>
  <c r="CP81" i="8"/>
  <c r="CP77" i="8"/>
  <c r="CP73" i="8"/>
  <c r="CP69" i="8"/>
  <c r="CP65" i="8"/>
  <c r="CP61" i="8"/>
  <c r="CP82" i="8"/>
  <c r="CP78" i="8"/>
  <c r="CP74" i="8"/>
  <c r="CP70" i="8"/>
  <c r="CP66" i="8"/>
  <c r="CP60" i="8"/>
  <c r="CP56" i="8"/>
  <c r="CP52" i="8"/>
  <c r="CP48" i="8"/>
  <c r="CP44" i="8"/>
  <c r="CP40" i="8"/>
  <c r="CP36" i="8"/>
  <c r="CP32" i="8"/>
  <c r="CP28" i="8"/>
  <c r="CP24" i="8"/>
  <c r="CP20" i="8"/>
  <c r="CP16" i="8"/>
  <c r="CP12" i="8"/>
  <c r="CP8" i="8"/>
  <c r="CP57" i="8"/>
  <c r="CP53" i="8"/>
  <c r="CP49" i="8"/>
  <c r="CP45" i="8"/>
  <c r="CP41" i="8"/>
  <c r="CP37" i="8"/>
  <c r="CP33" i="8"/>
  <c r="CP29" i="8"/>
  <c r="CP25" i="8"/>
  <c r="CP21" i="8"/>
  <c r="CP17" i="8"/>
  <c r="CP13" i="8"/>
  <c r="CP9" i="8"/>
  <c r="CP5" i="8"/>
  <c r="CP62" i="8"/>
  <c r="CP58" i="8"/>
  <c r="CP54" i="8"/>
  <c r="CP50" i="8"/>
  <c r="CP46" i="8"/>
  <c r="CP42" i="8"/>
  <c r="CP38" i="8"/>
  <c r="CP34" i="8"/>
  <c r="CP30" i="8"/>
  <c r="CP26" i="8"/>
  <c r="CP22" i="8"/>
  <c r="CP59" i="8"/>
  <c r="CP55" i="8"/>
  <c r="CP51" i="8"/>
  <c r="CP47" i="8"/>
  <c r="CP43" i="8"/>
  <c r="CP39" i="8"/>
  <c r="CP35" i="8"/>
  <c r="CT226" i="8"/>
  <c r="CT223" i="8"/>
  <c r="CT224" i="8"/>
  <c r="CT225" i="8"/>
  <c r="CT219" i="8"/>
  <c r="CT220" i="8"/>
  <c r="CT221" i="8"/>
  <c r="CT217" i="8"/>
  <c r="CT222" i="8"/>
  <c r="CT218" i="8"/>
  <c r="CT215" i="8"/>
  <c r="CT211" i="8"/>
  <c r="CT216" i="8"/>
  <c r="CT212" i="8"/>
  <c r="CT213" i="8"/>
  <c r="CT214" i="8"/>
  <c r="CT207" i="8"/>
  <c r="CT208" i="8"/>
  <c r="CT204" i="8"/>
  <c r="CT209" i="8"/>
  <c r="CT205" i="8"/>
  <c r="CT210" i="8"/>
  <c r="CT206" i="8"/>
  <c r="CT202" i="8"/>
  <c r="CT198" i="8"/>
  <c r="CT203" i="8"/>
  <c r="CT199" i="8"/>
  <c r="CT200" i="8"/>
  <c r="CT201" i="8"/>
  <c r="CT197" i="8"/>
  <c r="CT196" i="8"/>
  <c r="CT192" i="8"/>
  <c r="CT188" i="8"/>
  <c r="CT184" i="8"/>
  <c r="CT193" i="8"/>
  <c r="CT189" i="8"/>
  <c r="CT185" i="8"/>
  <c r="CT194" i="8"/>
  <c r="CT190" i="8"/>
  <c r="CT186" i="8"/>
  <c r="CT195" i="8"/>
  <c r="CT191" i="8"/>
  <c r="CT187" i="8"/>
  <c r="CT181" i="8"/>
  <c r="CT177" i="8"/>
  <c r="CT173" i="8"/>
  <c r="CT182" i="8"/>
  <c r="CT178" i="8"/>
  <c r="CT174" i="8"/>
  <c r="CT179" i="8"/>
  <c r="CT175" i="8"/>
  <c r="CT171" i="8"/>
  <c r="CT183" i="8"/>
  <c r="CT180" i="8"/>
  <c r="CT176" i="8"/>
  <c r="CT172" i="8"/>
  <c r="CT170" i="8"/>
  <c r="CT167" i="8"/>
  <c r="CT168" i="8"/>
  <c r="CT164" i="8"/>
  <c r="CT160" i="8"/>
  <c r="CT156" i="8"/>
  <c r="CT169" i="8"/>
  <c r="CT165" i="8"/>
  <c r="CT161" i="8"/>
  <c r="CT157" i="8"/>
  <c r="CT166" i="8"/>
  <c r="CT162" i="8"/>
  <c r="CT158" i="8"/>
  <c r="CT154" i="8"/>
  <c r="CT150" i="8"/>
  <c r="CT155" i="8"/>
  <c r="CT151" i="8"/>
  <c r="CT147" i="8"/>
  <c r="CT152" i="8"/>
  <c r="CT148" i="8"/>
  <c r="CT163" i="8"/>
  <c r="CT159" i="8"/>
  <c r="CT153" i="8"/>
  <c r="CT149" i="8"/>
  <c r="CT144" i="8"/>
  <c r="CT140" i="8"/>
  <c r="CT136" i="8"/>
  <c r="CT132" i="8"/>
  <c r="CT128" i="8"/>
  <c r="CT145" i="8"/>
  <c r="CT141" i="8"/>
  <c r="CT137" i="8"/>
  <c r="CT133" i="8"/>
  <c r="CT129" i="8"/>
  <c r="CT146" i="8"/>
  <c r="CT142" i="8"/>
  <c r="CT138" i="8"/>
  <c r="CT134" i="8"/>
  <c r="CT130" i="8"/>
  <c r="CT143" i="8"/>
  <c r="CT139" i="8"/>
  <c r="CT135" i="8"/>
  <c r="CT131" i="8"/>
  <c r="CT123" i="8"/>
  <c r="CT119" i="8"/>
  <c r="CT115" i="8"/>
  <c r="CT111" i="8"/>
  <c r="CT107" i="8"/>
  <c r="CT127" i="8"/>
  <c r="CT124" i="8"/>
  <c r="CT120" i="8"/>
  <c r="CT116" i="8"/>
  <c r="CT112" i="8"/>
  <c r="CT108" i="8"/>
  <c r="CT125" i="8"/>
  <c r="CT121" i="8"/>
  <c r="CT117" i="8"/>
  <c r="CT113" i="8"/>
  <c r="CT109" i="8"/>
  <c r="CT105" i="8"/>
  <c r="CT126" i="8"/>
  <c r="CT122" i="8"/>
  <c r="CT118" i="8"/>
  <c r="CT114" i="8"/>
  <c r="CT110" i="8"/>
  <c r="CT106" i="8"/>
  <c r="CT102" i="8"/>
  <c r="CT98" i="8"/>
  <c r="CT94" i="8"/>
  <c r="CT90" i="8"/>
  <c r="CT86" i="8"/>
  <c r="CT103" i="8"/>
  <c r="CT99" i="8"/>
  <c r="CT95" i="8"/>
  <c r="CT91" i="8"/>
  <c r="CT87" i="8"/>
  <c r="CT104" i="8"/>
  <c r="CT100" i="8"/>
  <c r="CT96" i="8"/>
  <c r="CT92" i="8"/>
  <c r="CT88" i="8"/>
  <c r="CT101" i="8"/>
  <c r="CT97" i="8"/>
  <c r="CT93" i="8"/>
  <c r="CT89" i="8"/>
  <c r="CT85" i="8"/>
  <c r="CT83" i="8"/>
  <c r="CT79" i="8"/>
  <c r="CT75" i="8"/>
  <c r="CT71" i="8"/>
  <c r="CT67" i="8"/>
  <c r="CT63" i="8"/>
  <c r="CT84" i="8"/>
  <c r="CT80" i="8"/>
  <c r="CT76" i="8"/>
  <c r="CT72" i="8"/>
  <c r="CT68" i="8"/>
  <c r="CT64" i="8"/>
  <c r="CT81" i="8"/>
  <c r="CT77" i="8"/>
  <c r="CT73" i="8"/>
  <c r="CT69" i="8"/>
  <c r="CT65" i="8"/>
  <c r="CT61" i="8"/>
  <c r="CT82" i="8"/>
  <c r="CT78" i="8"/>
  <c r="CT74" i="8"/>
  <c r="CT70" i="8"/>
  <c r="CT66" i="8"/>
  <c r="CT62" i="8"/>
  <c r="CT60" i="8"/>
  <c r="CT56" i="8"/>
  <c r="CT52" i="8"/>
  <c r="CT48" i="8"/>
  <c r="CT8" i="8"/>
  <c r="CT57" i="8"/>
  <c r="CT53" i="8"/>
  <c r="CT49" i="8"/>
  <c r="CT9" i="8"/>
  <c r="CT5" i="8"/>
  <c r="CT58" i="8"/>
  <c r="CT54" i="8"/>
  <c r="CT50" i="8"/>
  <c r="CT46" i="8"/>
  <c r="CT59" i="8"/>
  <c r="CT55" i="8"/>
  <c r="CT51" i="8"/>
  <c r="CT47" i="8"/>
  <c r="CX204" i="8"/>
  <c r="CX205" i="8"/>
  <c r="CX202" i="8"/>
  <c r="CX198" i="8"/>
  <c r="CX203" i="8"/>
  <c r="CX199" i="8"/>
  <c r="CX200" i="8"/>
  <c r="CX201" i="8"/>
  <c r="CX197" i="8"/>
  <c r="CX196" i="8"/>
  <c r="CX192" i="8"/>
  <c r="CX188" i="8"/>
  <c r="CX184" i="8"/>
  <c r="CX193" i="8"/>
  <c r="CX189" i="8"/>
  <c r="CX185" i="8"/>
  <c r="CX194" i="8"/>
  <c r="CX190" i="8"/>
  <c r="CX186" i="8"/>
  <c r="CX195" i="8"/>
  <c r="CX191" i="8"/>
  <c r="CX187" i="8"/>
  <c r="CX183" i="8"/>
  <c r="CX181" i="8"/>
  <c r="CX177" i="8"/>
  <c r="CX173" i="8"/>
  <c r="CX182" i="8"/>
  <c r="CX178" i="8"/>
  <c r="CX174" i="8"/>
  <c r="CX179" i="8"/>
  <c r="CX175" i="8"/>
  <c r="CX171" i="8"/>
  <c r="CX180" i="8"/>
  <c r="CX176" i="8"/>
  <c r="CX172" i="8"/>
  <c r="CX167" i="8"/>
  <c r="CX168" i="8"/>
  <c r="CX164" i="8"/>
  <c r="CX160" i="8"/>
  <c r="CX156" i="8"/>
  <c r="CX169" i="8"/>
  <c r="CX165" i="8"/>
  <c r="CX161" i="8"/>
  <c r="CX157" i="8"/>
  <c r="CX170" i="8"/>
  <c r="CX166" i="8"/>
  <c r="CX162" i="8"/>
  <c r="CX158" i="8"/>
  <c r="CX154" i="8"/>
  <c r="CX150" i="8"/>
  <c r="CX155" i="8"/>
  <c r="CX151" i="8"/>
  <c r="CX147" i="8"/>
  <c r="CX163" i="8"/>
  <c r="CX159" i="8"/>
  <c r="CX152" i="8"/>
  <c r="CX148" i="8"/>
  <c r="CX153" i="8"/>
  <c r="CX149" i="8"/>
  <c r="CX144" i="8"/>
  <c r="CX140" i="8"/>
  <c r="CX136" i="8"/>
  <c r="CX132" i="8"/>
  <c r="CX128" i="8"/>
  <c r="CX145" i="8"/>
  <c r="CX141" i="8"/>
  <c r="CX137" i="8"/>
  <c r="CX133" i="8"/>
  <c r="CX129" i="8"/>
  <c r="CX146" i="8"/>
  <c r="CX142" i="8"/>
  <c r="CX138" i="8"/>
  <c r="CX134" i="8"/>
  <c r="CX130" i="8"/>
  <c r="CX143" i="8"/>
  <c r="CX139" i="8"/>
  <c r="CX135" i="8"/>
  <c r="CX131" i="8"/>
  <c r="CX127" i="8"/>
  <c r="CX123" i="8"/>
  <c r="CX119" i="8"/>
  <c r="CX115" i="8"/>
  <c r="CX111" i="8"/>
  <c r="CX107" i="8"/>
  <c r="CX124" i="8"/>
  <c r="CX120" i="8"/>
  <c r="CX116" i="8"/>
  <c r="CX112" i="8"/>
  <c r="CX108" i="8"/>
  <c r="CX125" i="8"/>
  <c r="CX121" i="8"/>
  <c r="CX117" i="8"/>
  <c r="CX113" i="8"/>
  <c r="CX109" i="8"/>
  <c r="CX105" i="8"/>
  <c r="CX126" i="8"/>
  <c r="CX122" i="8"/>
  <c r="CX118" i="8"/>
  <c r="CX114" i="8"/>
  <c r="CX110" i="8"/>
  <c r="CX106" i="8"/>
  <c r="CX102" i="8"/>
  <c r="CX98" i="8"/>
  <c r="CX94" i="8"/>
  <c r="CX90" i="8"/>
  <c r="CX86" i="8"/>
  <c r="CX103" i="8"/>
  <c r="CX99" i="8"/>
  <c r="CX95" i="8"/>
  <c r="CX91" i="8"/>
  <c r="CX87" i="8"/>
  <c r="CX104" i="8"/>
  <c r="CX100" i="8"/>
  <c r="CX96" i="8"/>
  <c r="CX92" i="8"/>
  <c r="CX88" i="8"/>
  <c r="CX101" i="8"/>
  <c r="CX97" i="8"/>
  <c r="CX93" i="8"/>
  <c r="CX89" i="8"/>
  <c r="CX85" i="8"/>
  <c r="CX83" i="8"/>
  <c r="CX79" i="8"/>
  <c r="CX75" i="8"/>
  <c r="CX71" i="8"/>
  <c r="CX67" i="8"/>
  <c r="CX63" i="8"/>
  <c r="CX84" i="8"/>
  <c r="CX80" i="8"/>
  <c r="CX76" i="8"/>
  <c r="CX72" i="8"/>
  <c r="CX68" i="8"/>
  <c r="CX64" i="8"/>
  <c r="CX81" i="8"/>
  <c r="CX77" i="8"/>
  <c r="CX73" i="8"/>
  <c r="CX69" i="8"/>
  <c r="CX65" i="8"/>
  <c r="CX61" i="8"/>
  <c r="CX82" i="8"/>
  <c r="CX78" i="8"/>
  <c r="CX74" i="8"/>
  <c r="CX70" i="8"/>
  <c r="CX66" i="8"/>
  <c r="CX60" i="8"/>
  <c r="CX56" i="8"/>
  <c r="CX52" i="8"/>
  <c r="CX48" i="8"/>
  <c r="CX44" i="8"/>
  <c r="CX40" i="8"/>
  <c r="CX36" i="8"/>
  <c r="CX32" i="8"/>
  <c r="CX28" i="8"/>
  <c r="CX24" i="8"/>
  <c r="CX20" i="8"/>
  <c r="CX16" i="8"/>
  <c r="CX12" i="8"/>
  <c r="CX8" i="8"/>
  <c r="CX57" i="8"/>
  <c r="CX53" i="8"/>
  <c r="CX49" i="8"/>
  <c r="CX45" i="8"/>
  <c r="CX41" i="8"/>
  <c r="CX37" i="8"/>
  <c r="CX33" i="8"/>
  <c r="CX29" i="8"/>
  <c r="CX25" i="8"/>
  <c r="CX21" i="8"/>
  <c r="CX17" i="8"/>
  <c r="CX13" i="8"/>
  <c r="CX9" i="8"/>
  <c r="CX5" i="8"/>
  <c r="CX58" i="8"/>
  <c r="CX54" i="8"/>
  <c r="CX50" i="8"/>
  <c r="CX46" i="8"/>
  <c r="CX42" i="8"/>
  <c r="CX38" i="8"/>
  <c r="CX34" i="8"/>
  <c r="CX30" i="8"/>
  <c r="CX26" i="8"/>
  <c r="CX22" i="8"/>
  <c r="CX62" i="8"/>
  <c r="CX59" i="8"/>
  <c r="CX55" i="8"/>
  <c r="CX51" i="8"/>
  <c r="CX47" i="8"/>
  <c r="CX43" i="8"/>
  <c r="CX39" i="8"/>
  <c r="CX35" i="8"/>
  <c r="DB204" i="8"/>
  <c r="DB205" i="8"/>
  <c r="DB202" i="8"/>
  <c r="DB198" i="8"/>
  <c r="DB203" i="8"/>
  <c r="DB199" i="8"/>
  <c r="DB200" i="8"/>
  <c r="DB201" i="8"/>
  <c r="DB197" i="8"/>
  <c r="DB196" i="8"/>
  <c r="DB192" i="8"/>
  <c r="DB188" i="8"/>
  <c r="DB184" i="8"/>
  <c r="DB193" i="8"/>
  <c r="DB189" i="8"/>
  <c r="DB185" i="8"/>
  <c r="DB194" i="8"/>
  <c r="DB190" i="8"/>
  <c r="DB186" i="8"/>
  <c r="DB195" i="8"/>
  <c r="DB191" i="8"/>
  <c r="DB187" i="8"/>
  <c r="DB181" i="8"/>
  <c r="DB177" i="8"/>
  <c r="DB173" i="8"/>
  <c r="DB183" i="8"/>
  <c r="DB182" i="8"/>
  <c r="DB178" i="8"/>
  <c r="DB174" i="8"/>
  <c r="DB179" i="8"/>
  <c r="DB175" i="8"/>
  <c r="DB171" i="8"/>
  <c r="DB180" i="8"/>
  <c r="DB176" i="8"/>
  <c r="DB172" i="8"/>
  <c r="DB167" i="8"/>
  <c r="DB168" i="8"/>
  <c r="DB164" i="8"/>
  <c r="DB160" i="8"/>
  <c r="DB156" i="8"/>
  <c r="DB170" i="8"/>
  <c r="DB169" i="8"/>
  <c r="DB165" i="8"/>
  <c r="DB161" i="8"/>
  <c r="DB157" i="8"/>
  <c r="DB166" i="8"/>
  <c r="DB162" i="8"/>
  <c r="DB158" i="8"/>
  <c r="DB154" i="8"/>
  <c r="DB150" i="8"/>
  <c r="DB163" i="8"/>
  <c r="DB159" i="8"/>
  <c r="DB155" i="8"/>
  <c r="DB151" i="8"/>
  <c r="DB147" i="8"/>
  <c r="DB152" i="8"/>
  <c r="DB148" i="8"/>
  <c r="DB153" i="8"/>
  <c r="DB149" i="8"/>
  <c r="DB144" i="8"/>
  <c r="DB140" i="8"/>
  <c r="DB136" i="8"/>
  <c r="DB132" i="8"/>
  <c r="DB128" i="8"/>
  <c r="DB145" i="8"/>
  <c r="DB141" i="8"/>
  <c r="DB137" i="8"/>
  <c r="DB133" i="8"/>
  <c r="DB129" i="8"/>
  <c r="DB146" i="8"/>
  <c r="DB142" i="8"/>
  <c r="DB138" i="8"/>
  <c r="DB134" i="8"/>
  <c r="DB130" i="8"/>
  <c r="DB143" i="8"/>
  <c r="DB139" i="8"/>
  <c r="DB135" i="8"/>
  <c r="DB131" i="8"/>
  <c r="DB123" i="8"/>
  <c r="DB119" i="8"/>
  <c r="DB115" i="8"/>
  <c r="DB111" i="8"/>
  <c r="DB107" i="8"/>
  <c r="DB124" i="8"/>
  <c r="DB120" i="8"/>
  <c r="DB116" i="8"/>
  <c r="DB112" i="8"/>
  <c r="DB108" i="8"/>
  <c r="DB125" i="8"/>
  <c r="DB121" i="8"/>
  <c r="DB117" i="8"/>
  <c r="DB113" i="8"/>
  <c r="DB109" i="8"/>
  <c r="DB105" i="8"/>
  <c r="DB127" i="8"/>
  <c r="DB126" i="8"/>
  <c r="DB122" i="8"/>
  <c r="DB118" i="8"/>
  <c r="DB114" i="8"/>
  <c r="DB110" i="8"/>
  <c r="DB106" i="8"/>
  <c r="DB102" i="8"/>
  <c r="DB98" i="8"/>
  <c r="DB94" i="8"/>
  <c r="DB90" i="8"/>
  <c r="DB86" i="8"/>
  <c r="DB103" i="8"/>
  <c r="DB99" i="8"/>
  <c r="DB95" i="8"/>
  <c r="DB91" i="8"/>
  <c r="DB87" i="8"/>
  <c r="DB104" i="8"/>
  <c r="DB100" i="8"/>
  <c r="DB96" i="8"/>
  <c r="DB92" i="8"/>
  <c r="DB88" i="8"/>
  <c r="DB101" i="8"/>
  <c r="DB97" i="8"/>
  <c r="DB93" i="8"/>
  <c r="DB89" i="8"/>
  <c r="DB85" i="8"/>
  <c r="DB83" i="8"/>
  <c r="DB79" i="8"/>
  <c r="DB75" i="8"/>
  <c r="DB71" i="8"/>
  <c r="DB67" i="8"/>
  <c r="DB63" i="8"/>
  <c r="DB84" i="8"/>
  <c r="DB80" i="8"/>
  <c r="DB76" i="8"/>
  <c r="DB72" i="8"/>
  <c r="DB68" i="8"/>
  <c r="DB64" i="8"/>
  <c r="DB81" i="8"/>
  <c r="DB77" i="8"/>
  <c r="DB73" i="8"/>
  <c r="DB69" i="8"/>
  <c r="DB65" i="8"/>
  <c r="DB61" i="8"/>
  <c r="DB82" i="8"/>
  <c r="DB78" i="8"/>
  <c r="DB74" i="8"/>
  <c r="DB70" i="8"/>
  <c r="DB66" i="8"/>
  <c r="DB60" i="8"/>
  <c r="DB56" i="8"/>
  <c r="DB52" i="8"/>
  <c r="DB48" i="8"/>
  <c r="DB44" i="8"/>
  <c r="DB40" i="8"/>
  <c r="DB36" i="8"/>
  <c r="DB32" i="8"/>
  <c r="DB28" i="8"/>
  <c r="DB24" i="8"/>
  <c r="DB20" i="8"/>
  <c r="DB16" i="8"/>
  <c r="DB12" i="8"/>
  <c r="DB8" i="8"/>
  <c r="DB57" i="8"/>
  <c r="DB53" i="8"/>
  <c r="DB49" i="8"/>
  <c r="DB45" i="8"/>
  <c r="DB41" i="8"/>
  <c r="DB37" i="8"/>
  <c r="DB33" i="8"/>
  <c r="DB29" i="8"/>
  <c r="DB25" i="8"/>
  <c r="DB21" i="8"/>
  <c r="DB17" i="8"/>
  <c r="DB13" i="8"/>
  <c r="DB9" i="8"/>
  <c r="DB5" i="8"/>
  <c r="DB62" i="8"/>
  <c r="DB58" i="8"/>
  <c r="DB54" i="8"/>
  <c r="DB50" i="8"/>
  <c r="DB46" i="8"/>
  <c r="DB42" i="8"/>
  <c r="DB38" i="8"/>
  <c r="DB34" i="8"/>
  <c r="DB30" i="8"/>
  <c r="DB26" i="8"/>
  <c r="DB22" i="8"/>
  <c r="DB59" i="8"/>
  <c r="DB55" i="8"/>
  <c r="DB51" i="8"/>
  <c r="DB47" i="8"/>
  <c r="DB43" i="8"/>
  <c r="DB39" i="8"/>
  <c r="DB35" i="8"/>
  <c r="DF226" i="8"/>
  <c r="DF223" i="8"/>
  <c r="DF224" i="8"/>
  <c r="DF225" i="8"/>
  <c r="DF219" i="8"/>
  <c r="DF220" i="8"/>
  <c r="DF221" i="8"/>
  <c r="DF217" i="8"/>
  <c r="DF222" i="8"/>
  <c r="DF218" i="8"/>
  <c r="DF215" i="8"/>
  <c r="DF211" i="8"/>
  <c r="DF216" i="8"/>
  <c r="DF212" i="8"/>
  <c r="DF213" i="8"/>
  <c r="DF214" i="8"/>
  <c r="DF207" i="8"/>
  <c r="DF208" i="8"/>
  <c r="DF204" i="8"/>
  <c r="DF209" i="8"/>
  <c r="DF205" i="8"/>
  <c r="DF210" i="8"/>
  <c r="DF206" i="8"/>
  <c r="DF202" i="8"/>
  <c r="DF198" i="8"/>
  <c r="DF203" i="8"/>
  <c r="DF199" i="8"/>
  <c r="DF200" i="8"/>
  <c r="DF201" i="8"/>
  <c r="DF197" i="8"/>
  <c r="DF196" i="8"/>
  <c r="DF192" i="8"/>
  <c r="DF188" i="8"/>
  <c r="DF184" i="8"/>
  <c r="DF193" i="8"/>
  <c r="DF189" i="8"/>
  <c r="DF185" i="8"/>
  <c r="DF194" i="8"/>
  <c r="DF190" i="8"/>
  <c r="DF186" i="8"/>
  <c r="DF195" i="8"/>
  <c r="DF191" i="8"/>
  <c r="DF187" i="8"/>
  <c r="DF181" i="8"/>
  <c r="DF177" i="8"/>
  <c r="DF173" i="8"/>
  <c r="DF182" i="8"/>
  <c r="DF178" i="8"/>
  <c r="DF174" i="8"/>
  <c r="DF170" i="8"/>
  <c r="DF179" i="8"/>
  <c r="DF175" i="8"/>
  <c r="DF171" i="8"/>
  <c r="DF183" i="8"/>
  <c r="DF180" i="8"/>
  <c r="DF176" i="8"/>
  <c r="DF172" i="8"/>
  <c r="DF167" i="8"/>
  <c r="DF168" i="8"/>
  <c r="DF164" i="8"/>
  <c r="DF160" i="8"/>
  <c r="DF156" i="8"/>
  <c r="DF169" i="8"/>
  <c r="DF165" i="8"/>
  <c r="DF161" i="8"/>
  <c r="DF157" i="8"/>
  <c r="DF166" i="8"/>
  <c r="DF162" i="8"/>
  <c r="DF158" i="8"/>
  <c r="DF163" i="8"/>
  <c r="DF159" i="8"/>
  <c r="DF154" i="8"/>
  <c r="DF150" i="8"/>
  <c r="DF155" i="8"/>
  <c r="DF151" i="8"/>
  <c r="DF147" i="8"/>
  <c r="DF152" i="8"/>
  <c r="DF148" i="8"/>
  <c r="DF153" i="8"/>
  <c r="DF149" i="8"/>
  <c r="DF144" i="8"/>
  <c r="DF140" i="8"/>
  <c r="DF136" i="8"/>
  <c r="DF132" i="8"/>
  <c r="DF128" i="8"/>
  <c r="DF145" i="8"/>
  <c r="DF141" i="8"/>
  <c r="DF137" i="8"/>
  <c r="DF133" i="8"/>
  <c r="DF129" i="8"/>
  <c r="DF146" i="8"/>
  <c r="DF142" i="8"/>
  <c r="DF138" i="8"/>
  <c r="DF134" i="8"/>
  <c r="DF130" i="8"/>
  <c r="DF143" i="8"/>
  <c r="DF139" i="8"/>
  <c r="DF135" i="8"/>
  <c r="DF131" i="8"/>
  <c r="DF123" i="8"/>
  <c r="DF119" i="8"/>
  <c r="DF115" i="8"/>
  <c r="DF111" i="8"/>
  <c r="DF107" i="8"/>
  <c r="DF124" i="8"/>
  <c r="DF120" i="8"/>
  <c r="DF116" i="8"/>
  <c r="DF112" i="8"/>
  <c r="DF108" i="8"/>
  <c r="DF127" i="8"/>
  <c r="DF125" i="8"/>
  <c r="DF121" i="8"/>
  <c r="DF117" i="8"/>
  <c r="DF113" i="8"/>
  <c r="DF109" i="8"/>
  <c r="DF105" i="8"/>
  <c r="DF126" i="8"/>
  <c r="DF122" i="8"/>
  <c r="DF118" i="8"/>
  <c r="DF114" i="8"/>
  <c r="DF110" i="8"/>
  <c r="DF106" i="8"/>
  <c r="DF98" i="8"/>
  <c r="DF94" i="8"/>
  <c r="DF99" i="8"/>
  <c r="DF95" i="8"/>
  <c r="DF104" i="8"/>
  <c r="DF100" i="8"/>
  <c r="DF96" i="8"/>
  <c r="DF101" i="8"/>
  <c r="DF97" i="8"/>
  <c r="DF93" i="8"/>
  <c r="DF79" i="8"/>
  <c r="DF75" i="8"/>
  <c r="DF71" i="8"/>
  <c r="DF67" i="8"/>
  <c r="DF63" i="8"/>
  <c r="DF80" i="8"/>
  <c r="DF76" i="8"/>
  <c r="DF72" i="8"/>
  <c r="DF68" i="8"/>
  <c r="DF64" i="8"/>
  <c r="DF77" i="8"/>
  <c r="DF73" i="8"/>
  <c r="DF69" i="8"/>
  <c r="DF65" i="8"/>
  <c r="DF61" i="8"/>
  <c r="DF78" i="8"/>
  <c r="DF74" i="8"/>
  <c r="DF70" i="8"/>
  <c r="DF66" i="8"/>
  <c r="DF60" i="8"/>
  <c r="DF56" i="8"/>
  <c r="DF52" i="8"/>
  <c r="DF16" i="8"/>
  <c r="DF12" i="8"/>
  <c r="DF8" i="8"/>
  <c r="DF62" i="8"/>
  <c r="DF57" i="8"/>
  <c r="DF53" i="8"/>
  <c r="DF17" i="8"/>
  <c r="DF13" i="8"/>
  <c r="DF9" i="8"/>
  <c r="DF5" i="8"/>
  <c r="DF58" i="8"/>
  <c r="DF54" i="8"/>
  <c r="DF50" i="8"/>
  <c r="DF46" i="8"/>
  <c r="DF59" i="8"/>
  <c r="DF55" i="8"/>
  <c r="DF51" i="8"/>
  <c r="DF47" i="8"/>
  <c r="DJ226" i="8"/>
  <c r="DJ223" i="8"/>
  <c r="DJ224" i="8"/>
  <c r="DJ225" i="8"/>
  <c r="DJ219" i="8"/>
  <c r="DJ220" i="8"/>
  <c r="DJ221" i="8"/>
  <c r="DJ217" i="8"/>
  <c r="DJ222" i="8"/>
  <c r="DJ218" i="8"/>
  <c r="DJ215" i="8"/>
  <c r="DJ211" i="8"/>
  <c r="DJ216" i="8"/>
  <c r="DJ212" i="8"/>
  <c r="DJ213" i="8"/>
  <c r="DJ214" i="8"/>
  <c r="DJ207" i="8"/>
  <c r="DJ208" i="8"/>
  <c r="DJ204" i="8"/>
  <c r="DJ209" i="8"/>
  <c r="DJ205" i="8"/>
  <c r="DJ210" i="8"/>
  <c r="DJ206" i="8"/>
  <c r="DJ202" i="8"/>
  <c r="DJ198" i="8"/>
  <c r="DJ203" i="8"/>
  <c r="DJ199" i="8"/>
  <c r="DJ200" i="8"/>
  <c r="DJ201" i="8"/>
  <c r="DJ197" i="8"/>
  <c r="DJ196" i="8"/>
  <c r="DJ192" i="8"/>
  <c r="DJ188" i="8"/>
  <c r="DJ184" i="8"/>
  <c r="DJ193" i="8"/>
  <c r="DJ189" i="8"/>
  <c r="DJ185" i="8"/>
  <c r="DJ194" i="8"/>
  <c r="DJ190" i="8"/>
  <c r="DJ186" i="8"/>
  <c r="DJ195" i="8"/>
  <c r="DJ191" i="8"/>
  <c r="DJ187" i="8"/>
  <c r="DJ181" i="8"/>
  <c r="DJ177" i="8"/>
  <c r="DJ173" i="8"/>
  <c r="DJ183" i="8"/>
  <c r="DJ182" i="8"/>
  <c r="DJ178" i="8"/>
  <c r="DJ174" i="8"/>
  <c r="DJ170" i="8"/>
  <c r="DJ179" i="8"/>
  <c r="DJ175" i="8"/>
  <c r="DJ171" i="8"/>
  <c r="DJ180" i="8"/>
  <c r="DJ176" i="8"/>
  <c r="DJ172" i="8"/>
  <c r="DJ167" i="8"/>
  <c r="DJ168" i="8"/>
  <c r="DJ164" i="8"/>
  <c r="DJ160" i="8"/>
  <c r="DJ156" i="8"/>
  <c r="DJ169" i="8"/>
  <c r="DJ165" i="8"/>
  <c r="DJ161" i="8"/>
  <c r="DJ157" i="8"/>
  <c r="DJ166" i="8"/>
  <c r="DJ162" i="8"/>
  <c r="DJ158" i="8"/>
  <c r="DJ154" i="8"/>
  <c r="DJ150" i="8"/>
  <c r="DJ155" i="8"/>
  <c r="DJ151" i="8"/>
  <c r="DJ147" i="8"/>
  <c r="DJ152" i="8"/>
  <c r="DJ148" i="8"/>
  <c r="DJ163" i="8"/>
  <c r="DJ159" i="8"/>
  <c r="DJ153" i="8"/>
  <c r="DJ149" i="8"/>
  <c r="DJ144" i="8"/>
  <c r="DJ140" i="8"/>
  <c r="DJ136" i="8"/>
  <c r="DJ132" i="8"/>
  <c r="DJ128" i="8"/>
  <c r="DJ145" i="8"/>
  <c r="DJ141" i="8"/>
  <c r="DJ137" i="8"/>
  <c r="DJ133" i="8"/>
  <c r="DJ129" i="8"/>
  <c r="DJ146" i="8"/>
  <c r="DJ142" i="8"/>
  <c r="DJ138" i="8"/>
  <c r="DJ134" i="8"/>
  <c r="DJ130" i="8"/>
  <c r="DJ143" i="8"/>
  <c r="DJ139" i="8"/>
  <c r="DJ135" i="8"/>
  <c r="DJ131" i="8"/>
  <c r="DJ123" i="8"/>
  <c r="DJ119" i="8"/>
  <c r="DJ115" i="8"/>
  <c r="DJ111" i="8"/>
  <c r="DJ107" i="8"/>
  <c r="DJ127" i="8"/>
  <c r="DJ124" i="8"/>
  <c r="DJ120" i="8"/>
  <c r="DJ116" i="8"/>
  <c r="DJ112" i="8"/>
  <c r="DJ108" i="8"/>
  <c r="DJ125" i="8"/>
  <c r="DJ121" i="8"/>
  <c r="DJ117" i="8"/>
  <c r="DJ113" i="8"/>
  <c r="DJ109" i="8"/>
  <c r="DJ105" i="8"/>
  <c r="DJ126" i="8"/>
  <c r="DJ122" i="8"/>
  <c r="DJ118" i="8"/>
  <c r="DJ114" i="8"/>
  <c r="DJ110" i="8"/>
  <c r="DJ106" i="8"/>
  <c r="DJ102" i="8"/>
  <c r="DJ98" i="8"/>
  <c r="DJ94" i="8"/>
  <c r="DJ90" i="8"/>
  <c r="DJ86" i="8"/>
  <c r="DJ103" i="8"/>
  <c r="DJ99" i="8"/>
  <c r="DJ95" i="8"/>
  <c r="DJ91" i="8"/>
  <c r="DJ87" i="8"/>
  <c r="DJ104" i="8"/>
  <c r="DJ100" i="8"/>
  <c r="DJ96" i="8"/>
  <c r="DJ92" i="8"/>
  <c r="DJ88" i="8"/>
  <c r="DJ101" i="8"/>
  <c r="DJ97" i="8"/>
  <c r="DJ93" i="8"/>
  <c r="DJ89" i="8"/>
  <c r="DJ85" i="8"/>
  <c r="DJ83" i="8"/>
  <c r="DJ79" i="8"/>
  <c r="DJ75" i="8"/>
  <c r="DJ71" i="8"/>
  <c r="DJ67" i="8"/>
  <c r="DJ63" i="8"/>
  <c r="DJ84" i="8"/>
  <c r="DJ80" i="8"/>
  <c r="DJ76" i="8"/>
  <c r="DJ72" i="8"/>
  <c r="DJ68" i="8"/>
  <c r="DJ64" i="8"/>
  <c r="DJ81" i="8"/>
  <c r="DJ77" i="8"/>
  <c r="DJ73" i="8"/>
  <c r="DJ69" i="8"/>
  <c r="DJ65" i="8"/>
  <c r="DJ61" i="8"/>
  <c r="DJ82" i="8"/>
  <c r="DJ78" i="8"/>
  <c r="DJ74" i="8"/>
  <c r="DJ70" i="8"/>
  <c r="DJ66" i="8"/>
  <c r="DJ60" i="8"/>
  <c r="DJ56" i="8"/>
  <c r="DJ44" i="8"/>
  <c r="DJ40" i="8"/>
  <c r="DJ36" i="8"/>
  <c r="DJ32" i="8"/>
  <c r="DJ28" i="8"/>
  <c r="DJ24" i="8"/>
  <c r="DJ20" i="8"/>
  <c r="DJ57" i="8"/>
  <c r="DJ45" i="8"/>
  <c r="DJ41" i="8"/>
  <c r="DJ37" i="8"/>
  <c r="DJ33" i="8"/>
  <c r="DJ29" i="8"/>
  <c r="DJ25" i="8"/>
  <c r="DJ21" i="8"/>
  <c r="DJ58" i="8"/>
  <c r="DJ42" i="8"/>
  <c r="DJ38" i="8"/>
  <c r="DJ34" i="8"/>
  <c r="DJ30" i="8"/>
  <c r="DJ26" i="8"/>
  <c r="DJ22" i="8"/>
  <c r="DJ62" i="8"/>
  <c r="DJ59" i="8"/>
  <c r="DJ55" i="8"/>
  <c r="DJ43" i="8"/>
  <c r="DJ39" i="8"/>
  <c r="DJ35" i="8"/>
  <c r="DN226" i="8"/>
  <c r="DN223" i="8"/>
  <c r="DN224" i="8"/>
  <c r="DN225" i="8"/>
  <c r="DN219" i="8"/>
  <c r="DN220" i="8"/>
  <c r="DN221" i="8"/>
  <c r="DN217" i="8"/>
  <c r="DN222" i="8"/>
  <c r="DN218" i="8"/>
  <c r="DN215" i="8"/>
  <c r="DN211" i="8"/>
  <c r="DN216" i="8"/>
  <c r="DN212" i="8"/>
  <c r="DN213" i="8"/>
  <c r="DN214" i="8"/>
  <c r="DN207" i="8"/>
  <c r="DN208" i="8"/>
  <c r="DN209" i="8"/>
  <c r="DN210" i="8"/>
  <c r="DN206" i="8"/>
  <c r="DN71" i="8"/>
  <c r="DN67" i="8"/>
  <c r="DN63" i="8"/>
  <c r="DN68" i="8"/>
  <c r="DN64" i="8"/>
  <c r="DN69" i="8"/>
  <c r="DN65" i="8"/>
  <c r="DN61" i="8"/>
  <c r="DN70" i="8"/>
  <c r="DN66" i="8"/>
  <c r="DN60" i="8"/>
  <c r="DN56" i="8"/>
  <c r="DN48" i="8"/>
  <c r="DN16" i="8"/>
  <c r="DN12" i="8"/>
  <c r="DN62" i="8"/>
  <c r="DN57" i="8"/>
  <c r="DN49" i="8"/>
  <c r="DN17" i="8"/>
  <c r="DN13" i="8"/>
  <c r="DN58" i="8"/>
  <c r="DN46" i="8"/>
  <c r="DN59" i="8"/>
  <c r="DN55" i="8"/>
  <c r="DN47" i="8"/>
  <c r="DR151" i="8"/>
  <c r="DR147" i="8"/>
  <c r="DR152" i="8"/>
  <c r="DR149" i="8"/>
  <c r="DR144" i="8"/>
  <c r="DR140" i="8"/>
  <c r="DR136" i="8"/>
  <c r="DR132" i="8"/>
  <c r="DR128" i="8"/>
  <c r="DR137" i="8"/>
  <c r="DR133" i="8"/>
  <c r="DR129" i="8"/>
  <c r="DR134" i="8"/>
  <c r="DR130" i="8"/>
  <c r="DR143" i="8"/>
  <c r="DR139" i="8"/>
  <c r="DR131" i="8"/>
  <c r="DR119" i="8"/>
  <c r="DR115" i="8"/>
  <c r="DR111" i="8"/>
  <c r="DR107" i="8"/>
  <c r="DR124" i="8"/>
  <c r="DR120" i="8"/>
  <c r="DR108" i="8"/>
  <c r="DR127" i="8"/>
  <c r="DR117" i="8"/>
  <c r="DR113" i="8"/>
  <c r="DR109" i="8"/>
  <c r="DR105" i="8"/>
  <c r="DR126" i="8"/>
  <c r="DR118" i="8"/>
  <c r="DR114" i="8"/>
  <c r="DR110" i="8"/>
  <c r="DR106" i="8"/>
  <c r="DR98" i="8"/>
  <c r="DR94" i="8"/>
  <c r="DR86" i="8"/>
  <c r="DR99" i="8"/>
  <c r="DR95" i="8"/>
  <c r="DR91" i="8"/>
  <c r="DR87" i="8"/>
  <c r="DR104" i="8"/>
  <c r="DR100" i="8"/>
  <c r="DR96" i="8"/>
  <c r="DR92" i="8"/>
  <c r="DR88" i="8"/>
  <c r="DR97" i="8"/>
  <c r="DR93" i="8"/>
  <c r="DR89" i="8"/>
  <c r="DR85" i="8"/>
  <c r="DR83" i="8"/>
  <c r="DR79" i="8"/>
  <c r="DR75" i="8"/>
  <c r="DR80" i="8"/>
  <c r="DR76" i="8"/>
  <c r="DR81" i="8"/>
  <c r="DR73" i="8"/>
  <c r="DR78" i="8"/>
  <c r="DR74" i="8"/>
  <c r="DR51" i="8"/>
  <c r="DV151" i="8"/>
  <c r="DV147" i="8"/>
  <c r="DV152" i="8"/>
  <c r="DV149" i="8"/>
  <c r="DV144" i="8"/>
  <c r="DV140" i="8"/>
  <c r="DV136" i="8"/>
  <c r="DV132" i="8"/>
  <c r="DV128" i="8"/>
  <c r="DV137" i="8"/>
  <c r="DV133" i="8"/>
  <c r="DV129" i="8"/>
  <c r="DV134" i="8"/>
  <c r="DV130" i="8"/>
  <c r="DV126" i="8"/>
  <c r="DV143" i="8"/>
  <c r="DV139" i="8"/>
  <c r="DV131" i="8"/>
  <c r="DV119" i="8"/>
  <c r="DV115" i="8"/>
  <c r="DV111" i="8"/>
  <c r="DV107" i="8"/>
  <c r="DV127" i="8"/>
  <c r="DV124" i="8"/>
  <c r="DV120" i="8"/>
  <c r="DV108" i="8"/>
  <c r="DV117" i="8"/>
  <c r="DV113" i="8"/>
  <c r="DV109" i="8"/>
  <c r="DV105" i="8"/>
  <c r="DV118" i="8"/>
  <c r="DV114" i="8"/>
  <c r="DV110" i="8"/>
  <c r="DV106" i="8"/>
  <c r="DV98" i="8"/>
  <c r="DV94" i="8"/>
  <c r="DV86" i="8"/>
  <c r="DV99" i="8"/>
  <c r="DV95" i="8"/>
  <c r="DV91" i="8"/>
  <c r="DV87" i="8"/>
  <c r="DV104" i="8"/>
  <c r="DV100" i="8"/>
  <c r="DV96" i="8"/>
  <c r="DV92" i="8"/>
  <c r="DV88" i="8"/>
  <c r="DV97" i="8"/>
  <c r="DV93" i="8"/>
  <c r="DV89" i="8"/>
  <c r="DV85" i="8"/>
  <c r="DV83" i="8"/>
  <c r="DV81" i="8"/>
  <c r="DV51" i="8"/>
  <c r="DZ151" i="8"/>
  <c r="DZ147" i="8"/>
  <c r="DZ152" i="8"/>
  <c r="DZ149" i="8"/>
  <c r="DZ144" i="8"/>
  <c r="DZ140" i="8"/>
  <c r="DZ136" i="8"/>
  <c r="DZ132" i="8"/>
  <c r="DZ128" i="8"/>
  <c r="DZ137" i="8"/>
  <c r="DZ133" i="8"/>
  <c r="DZ129" i="8"/>
  <c r="DZ134" i="8"/>
  <c r="DZ130" i="8"/>
  <c r="DZ126" i="8"/>
  <c r="DZ143" i="8"/>
  <c r="DZ139" i="8"/>
  <c r="DZ131" i="8"/>
  <c r="DZ127" i="8"/>
  <c r="DZ107" i="8"/>
  <c r="DZ124" i="8"/>
  <c r="DZ108" i="8"/>
  <c r="DZ109" i="8"/>
  <c r="DZ105" i="8"/>
  <c r="DZ110" i="8"/>
  <c r="DZ106" i="8"/>
  <c r="DZ86" i="8"/>
  <c r="DZ91" i="8"/>
  <c r="DZ87" i="8"/>
  <c r="DZ104" i="8"/>
  <c r="DZ92" i="8"/>
  <c r="DZ88" i="8"/>
  <c r="DZ89" i="8"/>
  <c r="DZ85" i="8"/>
  <c r="DZ83" i="8"/>
  <c r="DZ79" i="8"/>
  <c r="DZ75" i="8"/>
  <c r="DZ80" i="8"/>
  <c r="DZ76" i="8"/>
  <c r="DZ81" i="8"/>
  <c r="DZ73" i="8"/>
  <c r="DZ78" i="8"/>
  <c r="DZ74" i="8"/>
  <c r="DZ8" i="8"/>
  <c r="DZ9" i="8"/>
  <c r="DZ5" i="8"/>
  <c r="DZ51" i="8"/>
  <c r="ED151" i="8"/>
  <c r="ED147" i="8"/>
  <c r="ED152" i="8"/>
  <c r="ED149" i="8"/>
  <c r="ED144" i="8"/>
  <c r="ED140" i="8"/>
  <c r="ED136" i="8"/>
  <c r="ED132" i="8"/>
  <c r="ED128" i="8"/>
  <c r="ED137" i="8"/>
  <c r="ED133" i="8"/>
  <c r="ED129" i="8"/>
  <c r="ED134" i="8"/>
  <c r="ED130" i="8"/>
  <c r="ED126" i="8"/>
  <c r="ED143" i="8"/>
  <c r="ED139" i="8"/>
  <c r="ED131" i="8"/>
  <c r="ED107" i="8"/>
  <c r="ED124" i="8"/>
  <c r="ED108" i="8"/>
  <c r="ED109" i="8"/>
  <c r="ED105" i="8"/>
  <c r="ED127" i="8"/>
  <c r="ED110" i="8"/>
  <c r="ED106" i="8"/>
  <c r="ED98" i="8"/>
  <c r="ED94" i="8"/>
  <c r="ED86" i="8"/>
  <c r="ED99" i="8"/>
  <c r="ED95" i="8"/>
  <c r="ED91" i="8"/>
  <c r="ED87" i="8"/>
  <c r="ED104" i="8"/>
  <c r="ED100" i="8"/>
  <c r="ED96" i="8"/>
  <c r="ED92" i="8"/>
  <c r="ED88" i="8"/>
  <c r="ED97" i="8"/>
  <c r="ED93" i="8"/>
  <c r="ED89" i="8"/>
  <c r="ED85" i="8"/>
  <c r="ED83" i="8"/>
  <c r="ED79" i="8"/>
  <c r="ED75" i="8"/>
  <c r="ED80" i="8"/>
  <c r="ED76" i="8"/>
  <c r="ED81" i="8"/>
  <c r="ED73" i="8"/>
  <c r="ED78" i="8"/>
  <c r="ED74" i="8"/>
  <c r="ED12" i="8"/>
  <c r="ED8" i="8"/>
  <c r="ED9" i="8"/>
  <c r="ED5" i="8"/>
  <c r="ED51" i="8"/>
  <c r="EH151" i="8"/>
  <c r="EH147" i="8"/>
  <c r="EH152" i="8"/>
  <c r="EH149" i="8"/>
  <c r="EH144" i="8"/>
  <c r="EH140" i="8"/>
  <c r="EH136" i="8"/>
  <c r="EH132" i="8"/>
  <c r="EH128" i="8"/>
  <c r="EH137" i="8"/>
  <c r="EH133" i="8"/>
  <c r="EH129" i="8"/>
  <c r="EH134" i="8"/>
  <c r="EH130" i="8"/>
  <c r="EH126" i="8"/>
  <c r="EH143" i="8"/>
  <c r="EH139" i="8"/>
  <c r="EH131" i="8"/>
  <c r="EH124" i="8"/>
  <c r="EH127" i="8"/>
  <c r="EH98" i="8"/>
  <c r="EH94" i="8"/>
  <c r="EH86" i="8"/>
  <c r="EH99" i="8"/>
  <c r="EH95" i="8"/>
  <c r="EH91" i="8"/>
  <c r="EH87" i="8"/>
  <c r="EH100" i="8"/>
  <c r="EH96" i="8"/>
  <c r="EH92" i="8"/>
  <c r="EH88" i="8"/>
  <c r="EH97" i="8"/>
  <c r="EH93" i="8"/>
  <c r="EH89" i="8"/>
  <c r="EH85" i="8"/>
  <c r="EH83" i="8"/>
  <c r="EH81" i="8"/>
  <c r="EH12" i="8"/>
  <c r="EH8" i="8"/>
  <c r="EH9" i="8"/>
  <c r="EH5" i="8"/>
  <c r="EL151" i="8"/>
  <c r="EL147" i="8"/>
  <c r="EL152" i="8"/>
  <c r="EL149" i="8"/>
  <c r="EL144" i="8"/>
  <c r="EL140" i="8"/>
  <c r="EL136" i="8"/>
  <c r="EL132" i="8"/>
  <c r="EL128" i="8"/>
  <c r="EL137" i="8"/>
  <c r="EL133" i="8"/>
  <c r="EL129" i="8"/>
  <c r="EL134" i="8"/>
  <c r="EL130" i="8"/>
  <c r="EL126" i="8"/>
  <c r="EL143" i="8"/>
  <c r="EL139" i="8"/>
  <c r="EL131" i="8"/>
  <c r="EL107" i="8"/>
  <c r="EL127" i="8"/>
  <c r="EL124" i="8"/>
  <c r="EL108" i="8"/>
  <c r="EL109" i="8"/>
  <c r="EL105" i="8"/>
  <c r="EL110" i="8"/>
  <c r="EL106" i="8"/>
  <c r="EL98" i="8"/>
  <c r="EL94" i="8"/>
  <c r="EL86" i="8"/>
  <c r="EL99" i="8"/>
  <c r="EL95" i="8"/>
  <c r="EL91" i="8"/>
  <c r="EL87" i="8"/>
  <c r="EL104" i="8"/>
  <c r="EL100" i="8"/>
  <c r="EL96" i="8"/>
  <c r="EL92" i="8"/>
  <c r="EL88" i="8"/>
  <c r="EL97" i="8"/>
  <c r="EL93" i="8"/>
  <c r="EL89" i="8"/>
  <c r="EL85" i="8"/>
  <c r="EL83" i="8"/>
  <c r="EL79" i="8"/>
  <c r="EL75" i="8"/>
  <c r="EL80" i="8"/>
  <c r="EL76" i="8"/>
  <c r="EL81" i="8"/>
  <c r="EL73" i="8"/>
  <c r="EL78" i="8"/>
  <c r="EL74" i="8"/>
  <c r="EL12" i="8"/>
  <c r="EL51" i="8"/>
  <c r="EP151" i="8"/>
  <c r="EP147" i="8"/>
  <c r="EP152" i="8"/>
  <c r="EP149" i="8"/>
  <c r="EP144" i="8"/>
  <c r="EP140" i="8"/>
  <c r="EP136" i="8"/>
  <c r="EP132" i="8"/>
  <c r="EP128" i="8"/>
  <c r="EP137" i="8"/>
  <c r="EP133" i="8"/>
  <c r="EP129" i="8"/>
  <c r="EP134" i="8"/>
  <c r="EP130" i="8"/>
  <c r="EP126" i="8"/>
  <c r="EP143" i="8"/>
  <c r="EP139" i="8"/>
  <c r="EP131" i="8"/>
  <c r="EP127" i="8"/>
  <c r="EP107" i="8"/>
  <c r="EP124" i="8"/>
  <c r="EP108" i="8"/>
  <c r="EP109" i="8"/>
  <c r="EP105" i="8"/>
  <c r="EP110" i="8"/>
  <c r="EP106" i="8"/>
  <c r="EP98" i="8"/>
  <c r="EP94" i="8"/>
  <c r="EP86" i="8"/>
  <c r="EP99" i="8"/>
  <c r="EP95" i="8"/>
  <c r="EP91" i="8"/>
  <c r="EP87" i="8"/>
  <c r="EP104" i="8"/>
  <c r="EP100" i="8"/>
  <c r="EP96" i="8"/>
  <c r="EP92" i="8"/>
  <c r="EP88" i="8"/>
  <c r="EP97" i="8"/>
  <c r="EP93" i="8"/>
  <c r="EP89" i="8"/>
  <c r="EP85" i="8"/>
  <c r="EP83" i="8"/>
  <c r="EP79" i="8"/>
  <c r="EP75" i="8"/>
  <c r="EP80" i="8"/>
  <c r="EP76" i="8"/>
  <c r="EP81" i="8"/>
  <c r="EP73" i="8"/>
  <c r="EP78" i="8"/>
  <c r="EP74" i="8"/>
  <c r="EP8" i="8"/>
  <c r="EP9" i="8"/>
  <c r="EP5" i="8"/>
  <c r="EP51" i="8"/>
  <c r="ET151" i="8"/>
  <c r="ET147" i="8"/>
  <c r="ET152" i="8"/>
  <c r="ET149" i="8"/>
  <c r="ET144" i="8"/>
  <c r="ET140" i="8"/>
  <c r="ET136" i="8"/>
  <c r="ET132" i="8"/>
  <c r="ET128" i="8"/>
  <c r="ET137" i="8"/>
  <c r="ET133" i="8"/>
  <c r="ET129" i="8"/>
  <c r="ET134" i="8"/>
  <c r="ET130" i="8"/>
  <c r="ET126" i="8"/>
  <c r="ET143" i="8"/>
  <c r="ET139" i="8"/>
  <c r="ET131" i="8"/>
  <c r="ET107" i="8"/>
  <c r="ET124" i="8"/>
  <c r="ET108" i="8"/>
  <c r="ET109" i="8"/>
  <c r="ET105" i="8"/>
  <c r="ET127" i="8"/>
  <c r="ET110" i="8"/>
  <c r="ET106" i="8"/>
  <c r="ET98" i="8"/>
  <c r="ET94" i="8"/>
  <c r="ET86" i="8"/>
  <c r="ET99" i="8"/>
  <c r="ET95" i="8"/>
  <c r="ET91" i="8"/>
  <c r="ET87" i="8"/>
  <c r="ET104" i="8"/>
  <c r="ET100" i="8"/>
  <c r="ET96" i="8"/>
  <c r="ET92" i="8"/>
  <c r="ET88" i="8"/>
  <c r="ET97" i="8"/>
  <c r="ET93" i="8"/>
  <c r="ET89" i="8"/>
  <c r="ET85" i="8"/>
  <c r="ET83" i="8"/>
  <c r="ET79" i="8"/>
  <c r="ET75" i="8"/>
  <c r="ET80" i="8"/>
  <c r="ET76" i="8"/>
  <c r="ET81" i="8"/>
  <c r="ET73" i="8"/>
  <c r="ET78" i="8"/>
  <c r="ET74" i="8"/>
  <c r="ET8" i="8"/>
  <c r="ET9" i="8"/>
  <c r="ET5" i="8"/>
  <c r="ET51" i="8"/>
  <c r="EX151" i="8"/>
  <c r="EX147" i="8"/>
  <c r="EX152" i="8"/>
  <c r="EX149" i="8"/>
  <c r="EX144" i="8"/>
  <c r="EX140" i="8"/>
  <c r="EX136" i="8"/>
  <c r="EX132" i="8"/>
  <c r="EX128" i="8"/>
  <c r="EX137" i="8"/>
  <c r="EX133" i="8"/>
  <c r="EX129" i="8"/>
  <c r="EX134" i="8"/>
  <c r="EX130" i="8"/>
  <c r="EX126" i="8"/>
  <c r="EX143" i="8"/>
  <c r="EX139" i="8"/>
  <c r="EX131" i="8"/>
  <c r="EX124" i="8"/>
  <c r="EX127" i="8"/>
  <c r="EX98" i="8"/>
  <c r="EX94" i="8"/>
  <c r="EX86" i="8"/>
  <c r="EX99" i="8"/>
  <c r="EX95" i="8"/>
  <c r="EX91" i="8"/>
  <c r="EX87" i="8"/>
  <c r="EX100" i="8"/>
  <c r="EX96" i="8"/>
  <c r="EX92" i="8"/>
  <c r="EX88" i="8"/>
  <c r="EX97" i="8"/>
  <c r="EX93" i="8"/>
  <c r="EX89" i="8"/>
  <c r="EX85" i="8"/>
  <c r="EX83" i="8"/>
  <c r="EX81" i="8"/>
  <c r="EX12" i="8"/>
  <c r="EX51" i="8"/>
  <c r="FB226" i="8"/>
  <c r="FB223" i="8"/>
  <c r="FB224" i="8"/>
  <c r="FB219" i="8"/>
  <c r="FB220" i="8"/>
  <c r="FB222" i="8"/>
  <c r="FB218" i="8"/>
  <c r="FB215" i="8"/>
  <c r="FB211" i="8"/>
  <c r="FB212" i="8"/>
  <c r="FB213" i="8"/>
  <c r="FB214" i="8"/>
  <c r="FB210" i="8"/>
  <c r="FB207" i="8"/>
  <c r="FB208" i="8"/>
  <c r="FB209" i="8"/>
  <c r="FB151" i="8"/>
  <c r="FB147" i="8"/>
  <c r="FB152" i="8"/>
  <c r="FB149" i="8"/>
  <c r="FB144" i="8"/>
  <c r="FB140" i="8"/>
  <c r="FB136" i="8"/>
  <c r="FB132" i="8"/>
  <c r="FB128" i="8"/>
  <c r="FB137" i="8"/>
  <c r="FB133" i="8"/>
  <c r="FB129" i="8"/>
  <c r="FB134" i="8"/>
  <c r="FB130" i="8"/>
  <c r="FB126" i="8"/>
  <c r="FB143" i="8"/>
  <c r="FB139" i="8"/>
  <c r="FB131" i="8"/>
  <c r="FB107" i="8"/>
  <c r="FB127" i="8"/>
  <c r="FB124" i="8"/>
  <c r="FB108" i="8"/>
  <c r="FB109" i="8"/>
  <c r="FB105" i="8"/>
  <c r="FB110" i="8"/>
  <c r="FB106" i="8"/>
  <c r="FB98" i="8"/>
  <c r="FB94" i="8"/>
  <c r="FB86" i="8"/>
  <c r="FB99" i="8"/>
  <c r="FB95" i="8"/>
  <c r="FB91" i="8"/>
  <c r="FB87" i="8"/>
  <c r="FB104" i="8"/>
  <c r="FB100" i="8"/>
  <c r="FB96" i="8"/>
  <c r="FB92" i="8"/>
  <c r="FB88" i="8"/>
  <c r="FB97" i="8"/>
  <c r="FB93" i="8"/>
  <c r="FB89" i="8"/>
  <c r="FB85" i="8"/>
  <c r="FB83" i="8"/>
  <c r="FB79" i="8"/>
  <c r="FB75" i="8"/>
  <c r="FB80" i="8"/>
  <c r="FB76" i="8"/>
  <c r="FB81" i="8"/>
  <c r="FB73" i="8"/>
  <c r="FB78" i="8"/>
  <c r="FB74" i="8"/>
  <c r="FB12" i="8"/>
  <c r="FB8" i="8"/>
  <c r="FB9" i="8"/>
  <c r="FB5" i="8"/>
  <c r="FB51" i="8"/>
  <c r="FF224" i="8"/>
  <c r="FF220" i="8"/>
  <c r="FF212" i="8"/>
  <c r="FF208" i="8"/>
  <c r="FF152" i="8"/>
  <c r="FF144" i="8"/>
  <c r="FF140" i="8"/>
  <c r="FF136" i="8"/>
  <c r="FF132" i="8"/>
  <c r="FF128" i="8"/>
  <c r="FF124" i="8"/>
  <c r="FF223" i="8"/>
  <c r="FF219" i="8"/>
  <c r="FF215" i="8"/>
  <c r="FF211" i="8"/>
  <c r="FF207" i="8"/>
  <c r="FF151" i="8"/>
  <c r="FF147" i="8"/>
  <c r="FF143" i="8"/>
  <c r="FF139" i="8"/>
  <c r="FF131" i="8"/>
  <c r="FF127" i="8"/>
  <c r="FF226" i="8"/>
  <c r="FF222" i="8"/>
  <c r="FF218" i="8"/>
  <c r="FF214" i="8"/>
  <c r="FF210" i="8"/>
  <c r="FF134" i="8"/>
  <c r="FF130" i="8"/>
  <c r="FF126" i="8"/>
  <c r="FF110" i="8"/>
  <c r="FF213" i="8"/>
  <c r="FF209" i="8"/>
  <c r="FF149" i="8"/>
  <c r="FF137" i="8"/>
  <c r="FF133" i="8"/>
  <c r="FF129" i="8"/>
  <c r="FF109" i="8"/>
  <c r="FF108" i="8"/>
  <c r="FF104" i="8"/>
  <c r="FF100" i="8"/>
  <c r="FF96" i="8"/>
  <c r="FF92" i="8"/>
  <c r="FF88" i="8"/>
  <c r="FF80" i="8"/>
  <c r="FF76" i="8"/>
  <c r="FF12" i="8"/>
  <c r="FF8" i="8"/>
  <c r="FF107" i="8"/>
  <c r="FF99" i="8"/>
  <c r="FF95" i="8"/>
  <c r="FF91" i="8"/>
  <c r="FF87" i="8"/>
  <c r="FF83" i="8"/>
  <c r="FF79" i="8"/>
  <c r="FF75" i="8"/>
  <c r="FF51" i="8"/>
  <c r="FF7" i="8"/>
  <c r="FF3" i="8"/>
  <c r="FF106" i="8"/>
  <c r="FF98" i="8"/>
  <c r="FF94" i="8"/>
  <c r="FF86" i="8"/>
  <c r="FF78" i="8"/>
  <c r="FF74" i="8"/>
  <c r="FF10" i="8"/>
  <c r="FF6" i="8"/>
  <c r="FF2" i="8"/>
  <c r="FF105" i="8"/>
  <c r="FF97" i="8"/>
  <c r="FF93" i="8"/>
  <c r="FF89" i="8"/>
  <c r="FF85" i="8"/>
  <c r="FF81" i="8"/>
  <c r="FF73" i="8"/>
  <c r="FF9" i="8"/>
  <c r="FF5" i="8"/>
  <c r="FJ224" i="8"/>
  <c r="FJ220" i="8"/>
  <c r="FJ212" i="8"/>
  <c r="FJ208" i="8"/>
  <c r="FJ152" i="8"/>
  <c r="FJ144" i="8"/>
  <c r="FJ140" i="8"/>
  <c r="FJ136" i="8"/>
  <c r="FJ132" i="8"/>
  <c r="FJ128" i="8"/>
  <c r="FJ124" i="8"/>
  <c r="FJ223" i="8"/>
  <c r="FJ219" i="8"/>
  <c r="FJ215" i="8"/>
  <c r="FJ211" i="8"/>
  <c r="FJ207" i="8"/>
  <c r="FJ151" i="8"/>
  <c r="FJ147" i="8"/>
  <c r="FJ143" i="8"/>
  <c r="FJ139" i="8"/>
  <c r="FJ131" i="8"/>
  <c r="FJ127" i="8"/>
  <c r="FJ226" i="8"/>
  <c r="FJ222" i="8"/>
  <c r="FJ218" i="8"/>
  <c r="FJ214" i="8"/>
  <c r="FJ210" i="8"/>
  <c r="FJ134" i="8"/>
  <c r="FJ130" i="8"/>
  <c r="FJ126" i="8"/>
  <c r="FJ110" i="8"/>
  <c r="FJ213" i="8"/>
  <c r="FJ209" i="8"/>
  <c r="FJ149" i="8"/>
  <c r="FJ137" i="8"/>
  <c r="FJ133" i="8"/>
  <c r="FJ129" i="8"/>
  <c r="FJ108" i="8"/>
  <c r="FJ104" i="8"/>
  <c r="FJ100" i="8"/>
  <c r="FJ96" i="8"/>
  <c r="FJ92" i="8"/>
  <c r="FJ88" i="8"/>
  <c r="FJ80" i="8"/>
  <c r="FJ76" i="8"/>
  <c r="FJ8" i="8"/>
  <c r="FJ109" i="8"/>
  <c r="FJ107" i="8"/>
  <c r="FJ99" i="8"/>
  <c r="FJ95" i="8"/>
  <c r="FJ91" i="8"/>
  <c r="FJ87" i="8"/>
  <c r="FJ83" i="8"/>
  <c r="FJ79" i="8"/>
  <c r="FJ75" i="8"/>
  <c r="FJ51" i="8"/>
  <c r="FJ7" i="8"/>
  <c r="FJ3" i="8"/>
  <c r="FJ106" i="8"/>
  <c r="FJ98" i="8"/>
  <c r="FJ94" i="8"/>
  <c r="FJ86" i="8"/>
  <c r="FJ78" i="8"/>
  <c r="FJ74" i="8"/>
  <c r="FJ6" i="8"/>
  <c r="FJ2" i="8"/>
  <c r="FJ105" i="8"/>
  <c r="FJ97" i="8"/>
  <c r="FJ93" i="8"/>
  <c r="FJ89" i="8"/>
  <c r="FJ85" i="8"/>
  <c r="FJ81" i="8"/>
  <c r="FJ73" i="8"/>
  <c r="FJ9" i="8"/>
  <c r="FJ5" i="8"/>
  <c r="I2" i="8"/>
  <c r="M2" i="8"/>
  <c r="Q2" i="8"/>
  <c r="U2" i="8"/>
  <c r="Y2" i="8"/>
  <c r="AC2" i="8"/>
  <c r="AG2" i="8"/>
  <c r="AK2" i="8"/>
  <c r="AO2" i="8"/>
  <c r="AS2" i="8"/>
  <c r="AW2" i="8"/>
  <c r="BQ2" i="8"/>
  <c r="BU2" i="8"/>
  <c r="BY2" i="8"/>
  <c r="CC2" i="8"/>
  <c r="CG2" i="8"/>
  <c r="CK2" i="8"/>
  <c r="CS2" i="8"/>
  <c r="CW2" i="8"/>
  <c r="DA2" i="8"/>
  <c r="DE2" i="8"/>
  <c r="DI2" i="8"/>
  <c r="DQ2" i="8"/>
  <c r="DU2" i="8"/>
  <c r="DY2" i="8"/>
  <c r="EC2" i="8"/>
  <c r="EG2" i="8"/>
  <c r="EK2" i="8"/>
  <c r="ES2" i="8"/>
  <c r="EW2" i="8"/>
  <c r="FA2" i="8"/>
  <c r="F3" i="8"/>
  <c r="J3" i="8"/>
  <c r="N3" i="8"/>
  <c r="R3" i="8"/>
  <c r="V3" i="8"/>
  <c r="Z3" i="8"/>
  <c r="AD3" i="8"/>
  <c r="AH3" i="8"/>
  <c r="AL3" i="8"/>
  <c r="AP3" i="8"/>
  <c r="AT3" i="8"/>
  <c r="BN3" i="8"/>
  <c r="BR3" i="8"/>
  <c r="BV3" i="8"/>
  <c r="BZ3" i="8"/>
  <c r="CD3" i="8"/>
  <c r="CL3" i="8"/>
  <c r="CP3" i="8"/>
  <c r="CT3" i="8"/>
  <c r="CX3" i="8"/>
  <c r="DB3" i="8"/>
  <c r="DF3" i="8"/>
  <c r="DZ3" i="8"/>
  <c r="ED3" i="8"/>
  <c r="EH3" i="8"/>
  <c r="EP3" i="8"/>
  <c r="ET3" i="8"/>
  <c r="FB3" i="8"/>
  <c r="G4" i="8"/>
  <c r="K4" i="8"/>
  <c r="O4" i="8"/>
  <c r="S4" i="8"/>
  <c r="W4" i="8"/>
  <c r="AE4" i="8"/>
  <c r="AI4" i="8"/>
  <c r="AM4" i="8"/>
  <c r="AQ4" i="8"/>
  <c r="AU4" i="8"/>
  <c r="BO4" i="8"/>
  <c r="BS4" i="8"/>
  <c r="BW4" i="8"/>
  <c r="CA4" i="8"/>
  <c r="CI4" i="8"/>
  <c r="CQ4" i="8"/>
  <c r="CU4" i="8"/>
  <c r="CY4" i="8"/>
  <c r="DC4" i="8"/>
  <c r="DG4" i="8"/>
  <c r="DK4" i="8"/>
  <c r="H5" i="8"/>
  <c r="P5" i="8"/>
  <c r="T5" i="8"/>
  <c r="X5" i="8"/>
  <c r="AF5" i="8"/>
  <c r="AJ5" i="8"/>
  <c r="AO5" i="8"/>
  <c r="AT5" i="8"/>
  <c r="BP5" i="8"/>
  <c r="BU5" i="8"/>
  <c r="CC5" i="8"/>
  <c r="CN5" i="8"/>
  <c r="CV5" i="8"/>
  <c r="DD5" i="8"/>
  <c r="DP5" i="8"/>
  <c r="DU5" i="8"/>
  <c r="EB5" i="8"/>
  <c r="EV5" i="8"/>
  <c r="FA5" i="8"/>
  <c r="J6" i="8"/>
  <c r="Q6" i="8"/>
  <c r="Y6" i="8"/>
  <c r="AC6" i="8"/>
  <c r="AK6" i="8"/>
  <c r="AS6" i="8"/>
  <c r="BQ6" i="8"/>
  <c r="BY6" i="8"/>
  <c r="CL6" i="8"/>
  <c r="CS6" i="8"/>
  <c r="DA6" i="8"/>
  <c r="ED6" i="8"/>
  <c r="EK6" i="8"/>
  <c r="EP6" i="8"/>
  <c r="EW6" i="8"/>
  <c r="F7" i="8"/>
  <c r="S7" i="8"/>
  <c r="AH7" i="8"/>
  <c r="AP7" i="8"/>
  <c r="BN7" i="8"/>
  <c r="BV7" i="8"/>
  <c r="CD7" i="8"/>
  <c r="CL7" i="8"/>
  <c r="CQ7" i="8"/>
  <c r="CY7" i="8"/>
  <c r="DG7" i="8"/>
  <c r="ET7" i="8"/>
  <c r="FB7" i="8"/>
  <c r="K8" i="8"/>
  <c r="S8" i="8"/>
  <c r="AI8" i="8"/>
  <c r="AQ8" i="8"/>
  <c r="BO8" i="8"/>
  <c r="CJ8" i="8"/>
  <c r="CQ8" i="8"/>
  <c r="CY8" i="8"/>
  <c r="DG8" i="8"/>
  <c r="DL8" i="8"/>
  <c r="DP8" i="8"/>
  <c r="EB8" i="8"/>
  <c r="EJ8" i="8"/>
  <c r="EV8" i="8"/>
  <c r="T9" i="8"/>
  <c r="AG9" i="8"/>
  <c r="AO9" i="8"/>
  <c r="AW9" i="8"/>
  <c r="BU9" i="8"/>
  <c r="CC9" i="8"/>
  <c r="CN9" i="8"/>
  <c r="CV9" i="8"/>
  <c r="DD9" i="8"/>
  <c r="DP9" i="8"/>
  <c r="DU9" i="8"/>
  <c r="EB9" i="8"/>
  <c r="EV9" i="8"/>
  <c r="FA9" i="8"/>
  <c r="J10" i="8"/>
  <c r="Q10" i="8"/>
  <c r="Y10" i="8"/>
  <c r="AG10" i="8"/>
  <c r="AO10" i="8"/>
  <c r="AW10" i="8"/>
  <c r="BJ10" i="8"/>
  <c r="BQ10" i="8"/>
  <c r="CO10" i="8"/>
  <c r="CW10" i="8"/>
  <c r="DE10" i="8"/>
  <c r="EL10" i="8"/>
  <c r="FA10" i="8"/>
  <c r="J11" i="8"/>
  <c r="O11" i="8"/>
  <c r="W11" i="8"/>
  <c r="AE11" i="8"/>
  <c r="AM11" i="8"/>
  <c r="AU11" i="8"/>
  <c r="BC11" i="8"/>
  <c r="BJ11" i="8"/>
  <c r="BR11" i="8"/>
  <c r="CD11" i="8"/>
  <c r="DB11" i="8"/>
  <c r="H12" i="8"/>
  <c r="O12" i="8"/>
  <c r="W12" i="8"/>
  <c r="AB12" i="8"/>
  <c r="AJ12" i="8"/>
  <c r="AR12" i="8"/>
  <c r="AZ12" i="8"/>
  <c r="BH12" i="8"/>
  <c r="CE12" i="8"/>
  <c r="CU12" i="8"/>
  <c r="DC12" i="8"/>
  <c r="EN12" i="8"/>
  <c r="E13" i="8"/>
  <c r="L13" i="8"/>
  <c r="T13" i="8"/>
  <c r="AG13" i="8"/>
  <c r="AO13" i="8"/>
  <c r="AW13" i="8"/>
  <c r="BE13" i="8"/>
  <c r="BM13" i="8"/>
  <c r="BQ13" i="8"/>
  <c r="CC13" i="8"/>
  <c r="DA13" i="8"/>
  <c r="I14" i="8"/>
  <c r="N14" i="8"/>
  <c r="V14" i="8"/>
  <c r="AD14" i="8"/>
  <c r="AL14" i="8"/>
  <c r="AT14" i="8"/>
  <c r="BB14" i="8"/>
  <c r="BI14" i="8"/>
  <c r="BV14" i="8"/>
  <c r="BZ14" i="8"/>
  <c r="CD14" i="8"/>
  <c r="DB14" i="8"/>
  <c r="DN14" i="8"/>
  <c r="J15" i="8"/>
  <c r="O15" i="8"/>
  <c r="W15" i="8"/>
  <c r="AE15" i="8"/>
  <c r="AM15" i="8"/>
  <c r="BC15" i="8"/>
  <c r="BJ15" i="8"/>
  <c r="BR15" i="8"/>
  <c r="CD15" i="8"/>
  <c r="DB15" i="8"/>
  <c r="H16" i="8"/>
  <c r="O16" i="8"/>
  <c r="W16" i="8"/>
  <c r="AB16" i="8"/>
  <c r="AJ16" i="8"/>
  <c r="AR16" i="8"/>
  <c r="AZ16" i="8"/>
  <c r="BH16" i="8"/>
  <c r="CE16" i="8"/>
  <c r="CU16" i="8"/>
  <c r="DC16" i="8"/>
  <c r="I17" i="8"/>
  <c r="P17" i="8"/>
  <c r="X17" i="8"/>
  <c r="AC17" i="8"/>
  <c r="AK17" i="8"/>
  <c r="AS17" i="8"/>
  <c r="BA17" i="8"/>
  <c r="BI17" i="8"/>
  <c r="BU17" i="8"/>
  <c r="CR17" i="8"/>
  <c r="CW17" i="8"/>
  <c r="DE17" i="8"/>
  <c r="J18" i="8"/>
  <c r="Q18" i="8"/>
  <c r="AG18" i="8"/>
  <c r="AO18" i="8"/>
  <c r="BE18" i="8"/>
  <c r="BM18" i="8"/>
  <c r="BU18" i="8"/>
  <c r="CH18" i="8"/>
  <c r="CO18" i="8"/>
  <c r="CW18" i="8"/>
  <c r="DE18" i="8"/>
  <c r="DJ18" i="8"/>
  <c r="K19" i="8"/>
  <c r="R19" i="8"/>
  <c r="AE19" i="8"/>
  <c r="AM19" i="8"/>
  <c r="BG19" i="8"/>
  <c r="BO19" i="8"/>
  <c r="CD19" i="8"/>
  <c r="DB19" i="8"/>
  <c r="O20" i="8"/>
  <c r="X21" i="8"/>
  <c r="AF21" i="8"/>
  <c r="BL21" i="8"/>
  <c r="BT21" i="8"/>
  <c r="Q22" i="8"/>
  <c r="AC22" i="8"/>
  <c r="AW22" i="8"/>
  <c r="BA22" i="8"/>
  <c r="CG22" i="8"/>
  <c r="CO22" i="8"/>
  <c r="DA22" i="8"/>
  <c r="DI22" i="8"/>
  <c r="AL23" i="8"/>
  <c r="BB23" i="8"/>
  <c r="DB23" i="8"/>
  <c r="P25" i="8"/>
  <c r="AN25" i="8"/>
  <c r="AV25" i="8"/>
  <c r="BD25" i="8"/>
  <c r="CF25" i="8"/>
  <c r="CN25" i="8"/>
  <c r="CZ25" i="8"/>
  <c r="DL25" i="8"/>
  <c r="E26" i="8"/>
  <c r="Q26" i="8"/>
  <c r="AC26" i="8"/>
  <c r="AW26" i="8"/>
  <c r="BA26" i="8"/>
  <c r="CG26" i="8"/>
  <c r="CO26" i="8"/>
  <c r="DA26" i="8"/>
  <c r="DI26" i="8"/>
  <c r="AL27" i="8"/>
  <c r="BB27" i="8"/>
  <c r="DB27" i="8"/>
  <c r="T29" i="8"/>
  <c r="AB29" i="8"/>
  <c r="BH29" i="8"/>
  <c r="BX29" i="8"/>
  <c r="CJ29" i="8"/>
  <c r="CR29" i="8"/>
  <c r="DD29" i="8"/>
  <c r="I30" i="8"/>
  <c r="U30" i="8"/>
  <c r="AG30" i="8"/>
  <c r="AS30" i="8"/>
  <c r="BE30" i="8"/>
  <c r="BY30" i="8"/>
  <c r="CK30" i="8"/>
  <c r="CS30" i="8"/>
  <c r="DE30" i="8"/>
  <c r="J31" i="8"/>
  <c r="V31" i="8"/>
  <c r="AH31" i="8"/>
  <c r="BN31" i="8"/>
  <c r="CX31" i="8"/>
  <c r="DJ31" i="8"/>
  <c r="G224" i="8"/>
  <c r="G225" i="8"/>
  <c r="G226" i="8"/>
  <c r="G220" i="8"/>
  <c r="G221" i="8"/>
  <c r="G222" i="8"/>
  <c r="G218" i="8"/>
  <c r="G223" i="8"/>
  <c r="G219" i="8"/>
  <c r="G216" i="8"/>
  <c r="G212" i="8"/>
  <c r="G217" i="8"/>
  <c r="G213" i="8"/>
  <c r="G214" i="8"/>
  <c r="G215" i="8"/>
  <c r="G211" i="8"/>
  <c r="G208" i="8"/>
  <c r="G209" i="8"/>
  <c r="G205" i="8"/>
  <c r="G210" i="8"/>
  <c r="G206" i="8"/>
  <c r="G207" i="8"/>
  <c r="G203" i="8"/>
  <c r="G199" i="8"/>
  <c r="G204" i="8"/>
  <c r="G200" i="8"/>
  <c r="G201" i="8"/>
  <c r="G202" i="8"/>
  <c r="G198" i="8"/>
  <c r="G197" i="8"/>
  <c r="G193" i="8"/>
  <c r="G189" i="8"/>
  <c r="G185" i="8"/>
  <c r="G194" i="8"/>
  <c r="G190" i="8"/>
  <c r="G186" i="8"/>
  <c r="G195" i="8"/>
  <c r="G191" i="8"/>
  <c r="G187" i="8"/>
  <c r="G196" i="8"/>
  <c r="G192" i="8"/>
  <c r="G188" i="8"/>
  <c r="G184" i="8"/>
  <c r="G182" i="8"/>
  <c r="G178" i="8"/>
  <c r="G174" i="8"/>
  <c r="G183" i="8"/>
  <c r="G179" i="8"/>
  <c r="G175" i="8"/>
  <c r="G171" i="8"/>
  <c r="G180" i="8"/>
  <c r="G176" i="8"/>
  <c r="G172" i="8"/>
  <c r="G181" i="8"/>
  <c r="G177" i="8"/>
  <c r="G173" i="8"/>
  <c r="G168" i="8"/>
  <c r="G169" i="8"/>
  <c r="G165" i="8"/>
  <c r="G161" i="8"/>
  <c r="G157" i="8"/>
  <c r="G170" i="8"/>
  <c r="G166" i="8"/>
  <c r="G162" i="8"/>
  <c r="G158" i="8"/>
  <c r="G167" i="8"/>
  <c r="G163" i="8"/>
  <c r="G159" i="8"/>
  <c r="G155" i="8"/>
  <c r="G151" i="8"/>
  <c r="G152" i="8"/>
  <c r="G148" i="8"/>
  <c r="G156" i="8"/>
  <c r="G153" i="8"/>
  <c r="G149" i="8"/>
  <c r="G164" i="8"/>
  <c r="G160" i="8"/>
  <c r="G154" i="8"/>
  <c r="G150" i="8"/>
  <c r="G145" i="8"/>
  <c r="G141" i="8"/>
  <c r="G137" i="8"/>
  <c r="G133" i="8"/>
  <c r="G129" i="8"/>
  <c r="G146" i="8"/>
  <c r="G142" i="8"/>
  <c r="G138" i="8"/>
  <c r="G134" i="8"/>
  <c r="G130" i="8"/>
  <c r="G147" i="8"/>
  <c r="G143" i="8"/>
  <c r="G139" i="8"/>
  <c r="G135" i="8"/>
  <c r="G131" i="8"/>
  <c r="G127" i="8"/>
  <c r="G144" i="8"/>
  <c r="G140" i="8"/>
  <c r="G136" i="8"/>
  <c r="G132" i="8"/>
  <c r="G128" i="8"/>
  <c r="G124" i="8"/>
  <c r="G120" i="8"/>
  <c r="G116" i="8"/>
  <c r="G112" i="8"/>
  <c r="G108" i="8"/>
  <c r="G125" i="8"/>
  <c r="G121" i="8"/>
  <c r="G117" i="8"/>
  <c r="G113" i="8"/>
  <c r="G109" i="8"/>
  <c r="G126" i="8"/>
  <c r="G122" i="8"/>
  <c r="G118" i="8"/>
  <c r="G114" i="8"/>
  <c r="G110" i="8"/>
  <c r="G106" i="8"/>
  <c r="G123" i="8"/>
  <c r="G119" i="8"/>
  <c r="G115" i="8"/>
  <c r="G111" i="8"/>
  <c r="G107" i="8"/>
  <c r="G103" i="8"/>
  <c r="G99" i="8"/>
  <c r="G95" i="8"/>
  <c r="G91" i="8"/>
  <c r="G87" i="8"/>
  <c r="G104" i="8"/>
  <c r="G100" i="8"/>
  <c r="G96" i="8"/>
  <c r="G92" i="8"/>
  <c r="G88" i="8"/>
  <c r="G105" i="8"/>
  <c r="G101" i="8"/>
  <c r="G97" i="8"/>
  <c r="G93" i="8"/>
  <c r="G89" i="8"/>
  <c r="G102" i="8"/>
  <c r="G98" i="8"/>
  <c r="G94" i="8"/>
  <c r="G90" i="8"/>
  <c r="G86" i="8"/>
  <c r="G84" i="8"/>
  <c r="G76" i="8"/>
  <c r="G72" i="8"/>
  <c r="G68" i="8"/>
  <c r="G64" i="8"/>
  <c r="G81" i="8"/>
  <c r="G69" i="8"/>
  <c r="G65" i="8"/>
  <c r="G85" i="8"/>
  <c r="G82" i="8"/>
  <c r="G74" i="8"/>
  <c r="G70" i="8"/>
  <c r="G66" i="8"/>
  <c r="G62" i="8"/>
  <c r="G83" i="8"/>
  <c r="G75" i="8"/>
  <c r="G71" i="8"/>
  <c r="G67" i="8"/>
  <c r="G61" i="8"/>
  <c r="G57" i="8"/>
  <c r="G53" i="8"/>
  <c r="G49" i="8"/>
  <c r="G45" i="8"/>
  <c r="G41" i="8"/>
  <c r="G33" i="8"/>
  <c r="G29" i="8"/>
  <c r="G17" i="8"/>
  <c r="G13" i="8"/>
  <c r="G9" i="8"/>
  <c r="G58" i="8"/>
  <c r="G54" i="8"/>
  <c r="G46" i="8"/>
  <c r="G42" i="8"/>
  <c r="G30" i="8"/>
  <c r="G26" i="8"/>
  <c r="G14" i="8"/>
  <c r="G10" i="8"/>
  <c r="G6" i="8"/>
  <c r="G59" i="8"/>
  <c r="G55" i="8"/>
  <c r="G51" i="8"/>
  <c r="G47" i="8"/>
  <c r="G39" i="8"/>
  <c r="G31" i="8"/>
  <c r="G63" i="8"/>
  <c r="G60" i="8"/>
  <c r="G56" i="8"/>
  <c r="G52" i="8"/>
  <c r="G48" i="8"/>
  <c r="G44" i="8"/>
  <c r="G40" i="8"/>
  <c r="K224" i="8"/>
  <c r="K225" i="8"/>
  <c r="K226" i="8"/>
  <c r="K220" i="8"/>
  <c r="K221" i="8"/>
  <c r="K222" i="8"/>
  <c r="K218" i="8"/>
  <c r="K223" i="8"/>
  <c r="K219" i="8"/>
  <c r="K216" i="8"/>
  <c r="K212" i="8"/>
  <c r="K217" i="8"/>
  <c r="K213" i="8"/>
  <c r="K214" i="8"/>
  <c r="K215" i="8"/>
  <c r="K211" i="8"/>
  <c r="K208" i="8"/>
  <c r="K209" i="8"/>
  <c r="K205" i="8"/>
  <c r="K210" i="8"/>
  <c r="K206" i="8"/>
  <c r="K207" i="8"/>
  <c r="K203" i="8"/>
  <c r="K199" i="8"/>
  <c r="K204" i="8"/>
  <c r="K200" i="8"/>
  <c r="K201" i="8"/>
  <c r="K202" i="8"/>
  <c r="K198" i="8"/>
  <c r="K197" i="8"/>
  <c r="K193" i="8"/>
  <c r="K189" i="8"/>
  <c r="K185" i="8"/>
  <c r="K194" i="8"/>
  <c r="K190" i="8"/>
  <c r="K186" i="8"/>
  <c r="K195" i="8"/>
  <c r="K191" i="8"/>
  <c r="K187" i="8"/>
  <c r="K196" i="8"/>
  <c r="K192" i="8"/>
  <c r="K188" i="8"/>
  <c r="K184" i="8"/>
  <c r="K182" i="8"/>
  <c r="K178" i="8"/>
  <c r="K174" i="8"/>
  <c r="K183" i="8"/>
  <c r="K179" i="8"/>
  <c r="K175" i="8"/>
  <c r="K171" i="8"/>
  <c r="K180" i="8"/>
  <c r="K176" i="8"/>
  <c r="K172" i="8"/>
  <c r="K181" i="8"/>
  <c r="K177" i="8"/>
  <c r="K173" i="8"/>
  <c r="K168" i="8"/>
  <c r="K169" i="8"/>
  <c r="K165" i="8"/>
  <c r="K161" i="8"/>
  <c r="K157" i="8"/>
  <c r="K170" i="8"/>
  <c r="K166" i="8"/>
  <c r="K162" i="8"/>
  <c r="K158" i="8"/>
  <c r="K167" i="8"/>
  <c r="K163" i="8"/>
  <c r="K159" i="8"/>
  <c r="K155" i="8"/>
  <c r="K164" i="8"/>
  <c r="K160" i="8"/>
  <c r="K153" i="8"/>
  <c r="K156" i="8"/>
  <c r="K154" i="8"/>
  <c r="K103" i="8"/>
  <c r="K91" i="8"/>
  <c r="K87" i="8"/>
  <c r="K92" i="8"/>
  <c r="K88" i="8"/>
  <c r="K89" i="8"/>
  <c r="K102" i="8"/>
  <c r="K90" i="8"/>
  <c r="K86" i="8"/>
  <c r="K85" i="8"/>
  <c r="K84" i="8"/>
  <c r="K81" i="8"/>
  <c r="K82" i="8"/>
  <c r="K83" i="8"/>
  <c r="K53" i="8"/>
  <c r="K45" i="8"/>
  <c r="K41" i="8"/>
  <c r="K37" i="8"/>
  <c r="K33" i="8"/>
  <c r="K29" i="8"/>
  <c r="K25" i="8"/>
  <c r="K21" i="8"/>
  <c r="K9" i="8"/>
  <c r="K54" i="8"/>
  <c r="K46" i="8"/>
  <c r="K42" i="8"/>
  <c r="K38" i="8"/>
  <c r="K34" i="8"/>
  <c r="K30" i="8"/>
  <c r="K26" i="8"/>
  <c r="K22" i="8"/>
  <c r="K18" i="8"/>
  <c r="K6" i="8"/>
  <c r="K51" i="8"/>
  <c r="K47" i="8"/>
  <c r="K39" i="8"/>
  <c r="K35" i="8"/>
  <c r="K31" i="8"/>
  <c r="K27" i="8"/>
  <c r="K23" i="8"/>
  <c r="K52" i="8"/>
  <c r="K44" i="8"/>
  <c r="K40" i="8"/>
  <c r="K36" i="8"/>
  <c r="O224" i="8"/>
  <c r="O225" i="8"/>
  <c r="O226" i="8"/>
  <c r="O220" i="8"/>
  <c r="O221" i="8"/>
  <c r="O222" i="8"/>
  <c r="O218" i="8"/>
  <c r="O223" i="8"/>
  <c r="O219" i="8"/>
  <c r="O216" i="8"/>
  <c r="O212" i="8"/>
  <c r="O217" i="8"/>
  <c r="O213" i="8"/>
  <c r="O214" i="8"/>
  <c r="O215" i="8"/>
  <c r="O211" i="8"/>
  <c r="O208" i="8"/>
  <c r="O209" i="8"/>
  <c r="O205" i="8"/>
  <c r="O210" i="8"/>
  <c r="O206" i="8"/>
  <c r="O207" i="8"/>
  <c r="O203" i="8"/>
  <c r="O199" i="8"/>
  <c r="O204" i="8"/>
  <c r="O200" i="8"/>
  <c r="O201" i="8"/>
  <c r="O202" i="8"/>
  <c r="O198" i="8"/>
  <c r="O197" i="8"/>
  <c r="O193" i="8"/>
  <c r="O189" i="8"/>
  <c r="O185" i="8"/>
  <c r="O194" i="8"/>
  <c r="O190" i="8"/>
  <c r="O186" i="8"/>
  <c r="O195" i="8"/>
  <c r="O191" i="8"/>
  <c r="O187" i="8"/>
  <c r="O196" i="8"/>
  <c r="O192" i="8"/>
  <c r="O188" i="8"/>
  <c r="O184" i="8"/>
  <c r="O182" i="8"/>
  <c r="O178" i="8"/>
  <c r="O174" i="8"/>
  <c r="O170" i="8"/>
  <c r="O183" i="8"/>
  <c r="O179" i="8"/>
  <c r="O175" i="8"/>
  <c r="O171" i="8"/>
  <c r="O180" i="8"/>
  <c r="O176" i="8"/>
  <c r="O172" i="8"/>
  <c r="O181" i="8"/>
  <c r="O177" i="8"/>
  <c r="O173" i="8"/>
  <c r="O168" i="8"/>
  <c r="O169" i="8"/>
  <c r="O165" i="8"/>
  <c r="O161" i="8"/>
  <c r="O157" i="8"/>
  <c r="O166" i="8"/>
  <c r="O162" i="8"/>
  <c r="O158" i="8"/>
  <c r="O167" i="8"/>
  <c r="O163" i="8"/>
  <c r="O159" i="8"/>
  <c r="O164" i="8"/>
  <c r="O155" i="8"/>
  <c r="O151" i="8"/>
  <c r="O152" i="8"/>
  <c r="O148" i="8"/>
  <c r="O153" i="8"/>
  <c r="O149" i="8"/>
  <c r="O160" i="8"/>
  <c r="O156" i="8"/>
  <c r="O154" i="8"/>
  <c r="O150" i="8"/>
  <c r="O145" i="8"/>
  <c r="O141" i="8"/>
  <c r="O137" i="8"/>
  <c r="O133" i="8"/>
  <c r="O129" i="8"/>
  <c r="O146" i="8"/>
  <c r="O142" i="8"/>
  <c r="O138" i="8"/>
  <c r="O134" i="8"/>
  <c r="O130" i="8"/>
  <c r="O147" i="8"/>
  <c r="O143" i="8"/>
  <c r="O139" i="8"/>
  <c r="O135" i="8"/>
  <c r="O131" i="8"/>
  <c r="O127" i="8"/>
  <c r="O144" i="8"/>
  <c r="O140" i="8"/>
  <c r="O136" i="8"/>
  <c r="O132" i="8"/>
  <c r="O124" i="8"/>
  <c r="O120" i="8"/>
  <c r="O116" i="8"/>
  <c r="O112" i="8"/>
  <c r="O108" i="8"/>
  <c r="O128" i="8"/>
  <c r="O125" i="8"/>
  <c r="O121" i="8"/>
  <c r="O117" i="8"/>
  <c r="O113" i="8"/>
  <c r="O109" i="8"/>
  <c r="O126" i="8"/>
  <c r="O122" i="8"/>
  <c r="O118" i="8"/>
  <c r="O114" i="8"/>
  <c r="O110" i="8"/>
  <c r="O106" i="8"/>
  <c r="O123" i="8"/>
  <c r="O119" i="8"/>
  <c r="O115" i="8"/>
  <c r="O111" i="8"/>
  <c r="O107" i="8"/>
  <c r="O103" i="8"/>
  <c r="O99" i="8"/>
  <c r="O95" i="8"/>
  <c r="O91" i="8"/>
  <c r="O87" i="8"/>
  <c r="O104" i="8"/>
  <c r="O100" i="8"/>
  <c r="O96" i="8"/>
  <c r="O92" i="8"/>
  <c r="O88" i="8"/>
  <c r="O105" i="8"/>
  <c r="O101" i="8"/>
  <c r="O97" i="8"/>
  <c r="O93" i="8"/>
  <c r="O89" i="8"/>
  <c r="O102" i="8"/>
  <c r="O98" i="8"/>
  <c r="O94" i="8"/>
  <c r="O90" i="8"/>
  <c r="O86" i="8"/>
  <c r="O84" i="8"/>
  <c r="O76" i="8"/>
  <c r="O72" i="8"/>
  <c r="O68" i="8"/>
  <c r="O64" i="8"/>
  <c r="O85" i="8"/>
  <c r="O81" i="8"/>
  <c r="O69" i="8"/>
  <c r="O65" i="8"/>
  <c r="O82" i="8"/>
  <c r="O74" i="8"/>
  <c r="O70" i="8"/>
  <c r="O66" i="8"/>
  <c r="O62" i="8"/>
  <c r="O83" i="8"/>
  <c r="O75" i="8"/>
  <c r="O71" i="8"/>
  <c r="O67" i="8"/>
  <c r="O63" i="8"/>
  <c r="O61" i="8"/>
  <c r="O57" i="8"/>
  <c r="O53" i="8"/>
  <c r="O49" i="8"/>
  <c r="O45" i="8"/>
  <c r="O41" i="8"/>
  <c r="O37" i="8"/>
  <c r="O33" i="8"/>
  <c r="O29" i="8"/>
  <c r="O25" i="8"/>
  <c r="O21" i="8"/>
  <c r="O17" i="8"/>
  <c r="O13" i="8"/>
  <c r="O9" i="8"/>
  <c r="O58" i="8"/>
  <c r="O54" i="8"/>
  <c r="O46" i="8"/>
  <c r="O42" i="8"/>
  <c r="O38" i="8"/>
  <c r="O34" i="8"/>
  <c r="O30" i="8"/>
  <c r="O26" i="8"/>
  <c r="O22" i="8"/>
  <c r="O18" i="8"/>
  <c r="O14" i="8"/>
  <c r="O10" i="8"/>
  <c r="O6" i="8"/>
  <c r="O59" i="8"/>
  <c r="O55" i="8"/>
  <c r="O51" i="8"/>
  <c r="O47" i="8"/>
  <c r="O43" i="8"/>
  <c r="O39" i="8"/>
  <c r="O35" i="8"/>
  <c r="O31" i="8"/>
  <c r="O27" i="8"/>
  <c r="O23" i="8"/>
  <c r="O60" i="8"/>
  <c r="O56" i="8"/>
  <c r="O52" i="8"/>
  <c r="O48" i="8"/>
  <c r="O44" i="8"/>
  <c r="O40" i="8"/>
  <c r="O36" i="8"/>
  <c r="S224" i="8"/>
  <c r="S225" i="8"/>
  <c r="S226" i="8"/>
  <c r="S220" i="8"/>
  <c r="S221" i="8"/>
  <c r="S222" i="8"/>
  <c r="S218" i="8"/>
  <c r="S223" i="8"/>
  <c r="S219" i="8"/>
  <c r="S216" i="8"/>
  <c r="S212" i="8"/>
  <c r="S217" i="8"/>
  <c r="S213" i="8"/>
  <c r="S214" i="8"/>
  <c r="S215" i="8"/>
  <c r="S211" i="8"/>
  <c r="S208" i="8"/>
  <c r="S209" i="8"/>
  <c r="S205" i="8"/>
  <c r="S210" i="8"/>
  <c r="S206" i="8"/>
  <c r="S207" i="8"/>
  <c r="S203" i="8"/>
  <c r="S199" i="8"/>
  <c r="S204" i="8"/>
  <c r="S200" i="8"/>
  <c r="S201" i="8"/>
  <c r="S202" i="8"/>
  <c r="S198" i="8"/>
  <c r="S197" i="8"/>
  <c r="S193" i="8"/>
  <c r="S189" i="8"/>
  <c r="S185" i="8"/>
  <c r="S194" i="8"/>
  <c r="S190" i="8"/>
  <c r="S186" i="8"/>
  <c r="S195" i="8"/>
  <c r="S191" i="8"/>
  <c r="S187" i="8"/>
  <c r="S196" i="8"/>
  <c r="S192" i="8"/>
  <c r="S188" i="8"/>
  <c r="S184" i="8"/>
  <c r="S182" i="8"/>
  <c r="S178" i="8"/>
  <c r="S174" i="8"/>
  <c r="S170" i="8"/>
  <c r="S183" i="8"/>
  <c r="S179" i="8"/>
  <c r="S175" i="8"/>
  <c r="S171" i="8"/>
  <c r="S180" i="8"/>
  <c r="S176" i="8"/>
  <c r="S172" i="8"/>
  <c r="S181" i="8"/>
  <c r="S177" i="8"/>
  <c r="S173" i="8"/>
  <c r="S168" i="8"/>
  <c r="S169" i="8"/>
  <c r="S165" i="8"/>
  <c r="S161" i="8"/>
  <c r="S157" i="8"/>
  <c r="S166" i="8"/>
  <c r="S162" i="8"/>
  <c r="S158" i="8"/>
  <c r="S167" i="8"/>
  <c r="S163" i="8"/>
  <c r="S159" i="8"/>
  <c r="S156" i="8"/>
  <c r="S155" i="8"/>
  <c r="S151" i="8"/>
  <c r="S152" i="8"/>
  <c r="S148" i="8"/>
  <c r="S160" i="8"/>
  <c r="S153" i="8"/>
  <c r="S149" i="8"/>
  <c r="S164" i="8"/>
  <c r="S154" i="8"/>
  <c r="S150" i="8"/>
  <c r="S145" i="8"/>
  <c r="S141" i="8"/>
  <c r="S137" i="8"/>
  <c r="S133" i="8"/>
  <c r="S129" i="8"/>
  <c r="S146" i="8"/>
  <c r="S142" i="8"/>
  <c r="S138" i="8"/>
  <c r="S134" i="8"/>
  <c r="S130" i="8"/>
  <c r="S147" i="8"/>
  <c r="S143" i="8"/>
  <c r="S139" i="8"/>
  <c r="S135" i="8"/>
  <c r="S131" i="8"/>
  <c r="S127" i="8"/>
  <c r="S144" i="8"/>
  <c r="S140" i="8"/>
  <c r="S136" i="8"/>
  <c r="S132" i="8"/>
  <c r="S128" i="8"/>
  <c r="S124" i="8"/>
  <c r="S120" i="8"/>
  <c r="S116" i="8"/>
  <c r="S112" i="8"/>
  <c r="S108" i="8"/>
  <c r="S125" i="8"/>
  <c r="S121" i="8"/>
  <c r="S117" i="8"/>
  <c r="S113" i="8"/>
  <c r="S109" i="8"/>
  <c r="S126" i="8"/>
  <c r="S122" i="8"/>
  <c r="S118" i="8"/>
  <c r="S114" i="8"/>
  <c r="S110" i="8"/>
  <c r="S106" i="8"/>
  <c r="S123" i="8"/>
  <c r="S119" i="8"/>
  <c r="S115" i="8"/>
  <c r="S111" i="8"/>
  <c r="S107" i="8"/>
  <c r="S105" i="8"/>
  <c r="S103" i="8"/>
  <c r="S99" i="8"/>
  <c r="S95" i="8"/>
  <c r="S91" i="8"/>
  <c r="S87" i="8"/>
  <c r="S104" i="8"/>
  <c r="S100" i="8"/>
  <c r="S96" i="8"/>
  <c r="S92" i="8"/>
  <c r="S88" i="8"/>
  <c r="S101" i="8"/>
  <c r="S97" i="8"/>
  <c r="S93" i="8"/>
  <c r="S89" i="8"/>
  <c r="S85" i="8"/>
  <c r="S102" i="8"/>
  <c r="S98" i="8"/>
  <c r="S94" i="8"/>
  <c r="S90" i="8"/>
  <c r="S86" i="8"/>
  <c r="S84" i="8"/>
  <c r="S80" i="8"/>
  <c r="S76" i="8"/>
  <c r="S72" i="8"/>
  <c r="S68" i="8"/>
  <c r="S64" i="8"/>
  <c r="S81" i="8"/>
  <c r="S77" i="8"/>
  <c r="S73" i="8"/>
  <c r="S69" i="8"/>
  <c r="S65" i="8"/>
  <c r="S82" i="8"/>
  <c r="S78" i="8"/>
  <c r="S74" i="8"/>
  <c r="S70" i="8"/>
  <c r="S66" i="8"/>
  <c r="S62" i="8"/>
  <c r="S83" i="8"/>
  <c r="S79" i="8"/>
  <c r="S75" i="8"/>
  <c r="S71" i="8"/>
  <c r="S67" i="8"/>
  <c r="S61" i="8"/>
  <c r="S57" i="8"/>
  <c r="S53" i="8"/>
  <c r="S49" i="8"/>
  <c r="S45" i="8"/>
  <c r="S41" i="8"/>
  <c r="S37" i="8"/>
  <c r="S33" i="8"/>
  <c r="S29" i="8"/>
  <c r="S25" i="8"/>
  <c r="S21" i="8"/>
  <c r="S17" i="8"/>
  <c r="S13" i="8"/>
  <c r="S9" i="8"/>
  <c r="S58" i="8"/>
  <c r="S54" i="8"/>
  <c r="S46" i="8"/>
  <c r="S42" i="8"/>
  <c r="S38" i="8"/>
  <c r="S34" i="8"/>
  <c r="S30" i="8"/>
  <c r="S26" i="8"/>
  <c r="S22" i="8"/>
  <c r="S18" i="8"/>
  <c r="S14" i="8"/>
  <c r="S10" i="8"/>
  <c r="S6" i="8"/>
  <c r="S59" i="8"/>
  <c r="S55" i="8"/>
  <c r="S51" i="8"/>
  <c r="S47" i="8"/>
  <c r="S39" i="8"/>
  <c r="S35" i="8"/>
  <c r="S31" i="8"/>
  <c r="S27" i="8"/>
  <c r="S23" i="8"/>
  <c r="S63" i="8"/>
  <c r="S60" i="8"/>
  <c r="S56" i="8"/>
  <c r="S52" i="8"/>
  <c r="S48" i="8"/>
  <c r="S44" i="8"/>
  <c r="S40" i="8"/>
  <c r="S36" i="8"/>
  <c r="W224" i="8"/>
  <c r="W225" i="8"/>
  <c r="W226" i="8"/>
  <c r="W220" i="8"/>
  <c r="W221" i="8"/>
  <c r="W222" i="8"/>
  <c r="W218" i="8"/>
  <c r="W223" i="8"/>
  <c r="W219" i="8"/>
  <c r="W216" i="8"/>
  <c r="W212" i="8"/>
  <c r="W217" i="8"/>
  <c r="W213" i="8"/>
  <c r="W214" i="8"/>
  <c r="W215" i="8"/>
  <c r="W211" i="8"/>
  <c r="W208" i="8"/>
  <c r="W209" i="8"/>
  <c r="W205" i="8"/>
  <c r="W210" i="8"/>
  <c r="W206" i="8"/>
  <c r="W207" i="8"/>
  <c r="W203" i="8"/>
  <c r="W199" i="8"/>
  <c r="W204" i="8"/>
  <c r="W200" i="8"/>
  <c r="W201" i="8"/>
  <c r="W202" i="8"/>
  <c r="W198" i="8"/>
  <c r="W197" i="8"/>
  <c r="W193" i="8"/>
  <c r="W189" i="8"/>
  <c r="W185" i="8"/>
  <c r="W194" i="8"/>
  <c r="W190" i="8"/>
  <c r="W186" i="8"/>
  <c r="W195" i="8"/>
  <c r="W191" i="8"/>
  <c r="W187" i="8"/>
  <c r="W196" i="8"/>
  <c r="W192" i="8"/>
  <c r="W188" i="8"/>
  <c r="W184" i="8"/>
  <c r="W182" i="8"/>
  <c r="W178" i="8"/>
  <c r="W174" i="8"/>
  <c r="W170" i="8"/>
  <c r="W183" i="8"/>
  <c r="W179" i="8"/>
  <c r="W175" i="8"/>
  <c r="W171" i="8"/>
  <c r="W180" i="8"/>
  <c r="W176" i="8"/>
  <c r="W172" i="8"/>
  <c r="W181" i="8"/>
  <c r="W177" i="8"/>
  <c r="W173" i="8"/>
  <c r="W168" i="8"/>
  <c r="W169" i="8"/>
  <c r="W165" i="8"/>
  <c r="W161" i="8"/>
  <c r="W157" i="8"/>
  <c r="W166" i="8"/>
  <c r="W162" i="8"/>
  <c r="W158" i="8"/>
  <c r="W167" i="8"/>
  <c r="W163" i="8"/>
  <c r="W159" i="8"/>
  <c r="W155" i="8"/>
  <c r="W151" i="8"/>
  <c r="W160" i="8"/>
  <c r="W156" i="8"/>
  <c r="W152" i="8"/>
  <c r="W148" i="8"/>
  <c r="W164" i="8"/>
  <c r="W153" i="8"/>
  <c r="W149" i="8"/>
  <c r="W154" i="8"/>
  <c r="W150" i="8"/>
  <c r="W145" i="8"/>
  <c r="W141" i="8"/>
  <c r="W137" i="8"/>
  <c r="W133" i="8"/>
  <c r="W129" i="8"/>
  <c r="W146" i="8"/>
  <c r="W142" i="8"/>
  <c r="W138" i="8"/>
  <c r="W134" i="8"/>
  <c r="W130" i="8"/>
  <c r="W147" i="8"/>
  <c r="W143" i="8"/>
  <c r="W139" i="8"/>
  <c r="W135" i="8"/>
  <c r="W131" i="8"/>
  <c r="W127" i="8"/>
  <c r="W144" i="8"/>
  <c r="W140" i="8"/>
  <c r="W136" i="8"/>
  <c r="W132" i="8"/>
  <c r="W124" i="8"/>
  <c r="W120" i="8"/>
  <c r="W116" i="8"/>
  <c r="W112" i="8"/>
  <c r="W108" i="8"/>
  <c r="W125" i="8"/>
  <c r="W121" i="8"/>
  <c r="W117" i="8"/>
  <c r="W113" i="8"/>
  <c r="W109" i="8"/>
  <c r="W126" i="8"/>
  <c r="W122" i="8"/>
  <c r="W118" i="8"/>
  <c r="W114" i="8"/>
  <c r="W110" i="8"/>
  <c r="W106" i="8"/>
  <c r="W128" i="8"/>
  <c r="W123" i="8"/>
  <c r="W119" i="8"/>
  <c r="W115" i="8"/>
  <c r="W111" i="8"/>
  <c r="W107" i="8"/>
  <c r="W103" i="8"/>
  <c r="W99" i="8"/>
  <c r="W95" i="8"/>
  <c r="W91" i="8"/>
  <c r="W87" i="8"/>
  <c r="W104" i="8"/>
  <c r="W100" i="8"/>
  <c r="W96" i="8"/>
  <c r="W92" i="8"/>
  <c r="W88" i="8"/>
  <c r="W105" i="8"/>
  <c r="W101" i="8"/>
  <c r="W97" i="8"/>
  <c r="W93" i="8"/>
  <c r="W89" i="8"/>
  <c r="W85" i="8"/>
  <c r="W102" i="8"/>
  <c r="W98" i="8"/>
  <c r="W94" i="8"/>
  <c r="W90" i="8"/>
  <c r="W86" i="8"/>
  <c r="W84" i="8"/>
  <c r="W80" i="8"/>
  <c r="W76" i="8"/>
  <c r="W72" i="8"/>
  <c r="W68" i="8"/>
  <c r="W64" i="8"/>
  <c r="W81" i="8"/>
  <c r="W77" i="8"/>
  <c r="W73" i="8"/>
  <c r="W69" i="8"/>
  <c r="W65" i="8"/>
  <c r="W82" i="8"/>
  <c r="W78" i="8"/>
  <c r="W74" i="8"/>
  <c r="W70" i="8"/>
  <c r="W66" i="8"/>
  <c r="W62" i="8"/>
  <c r="W83" i="8"/>
  <c r="W79" i="8"/>
  <c r="W75" i="8"/>
  <c r="W71" i="8"/>
  <c r="W67" i="8"/>
  <c r="W61" i="8"/>
  <c r="W57" i="8"/>
  <c r="W53" i="8"/>
  <c r="W49" i="8"/>
  <c r="W45" i="8"/>
  <c r="W41" i="8"/>
  <c r="W37" i="8"/>
  <c r="W33" i="8"/>
  <c r="W29" i="8"/>
  <c r="W25" i="8"/>
  <c r="W21" i="8"/>
  <c r="W17" i="8"/>
  <c r="W13" i="8"/>
  <c r="W9" i="8"/>
  <c r="W58" i="8"/>
  <c r="W54" i="8"/>
  <c r="W46" i="8"/>
  <c r="W42" i="8"/>
  <c r="W38" i="8"/>
  <c r="W34" i="8"/>
  <c r="W30" i="8"/>
  <c r="W26" i="8"/>
  <c r="W22" i="8"/>
  <c r="W18" i="8"/>
  <c r="W14" i="8"/>
  <c r="W10" i="8"/>
  <c r="W6" i="8"/>
  <c r="W63" i="8"/>
  <c r="W59" i="8"/>
  <c r="W55" i="8"/>
  <c r="W51" i="8"/>
  <c r="W47" i="8"/>
  <c r="W39" i="8"/>
  <c r="W35" i="8"/>
  <c r="W31" i="8"/>
  <c r="W27" i="8"/>
  <c r="W23" i="8"/>
  <c r="W60" i="8"/>
  <c r="W56" i="8"/>
  <c r="W52" i="8"/>
  <c r="W48" i="8"/>
  <c r="W44" i="8"/>
  <c r="W40" i="8"/>
  <c r="W36" i="8"/>
  <c r="AA224" i="8"/>
  <c r="AA225" i="8"/>
  <c r="AA226" i="8"/>
  <c r="AA220" i="8"/>
  <c r="AA221" i="8"/>
  <c r="AA222" i="8"/>
  <c r="AA218" i="8"/>
  <c r="AA223" i="8"/>
  <c r="AA219" i="8"/>
  <c r="AA216" i="8"/>
  <c r="AA212" i="8"/>
  <c r="AA217" i="8"/>
  <c r="AA213" i="8"/>
  <c r="AA214" i="8"/>
  <c r="AA215" i="8"/>
  <c r="AA211" i="8"/>
  <c r="AA208" i="8"/>
  <c r="AA209" i="8"/>
  <c r="AA205" i="8"/>
  <c r="AA210" i="8"/>
  <c r="AA206" i="8"/>
  <c r="AA207" i="8"/>
  <c r="AA203" i="8"/>
  <c r="AA199" i="8"/>
  <c r="AA204" i="8"/>
  <c r="AA200" i="8"/>
  <c r="AA201" i="8"/>
  <c r="AA202" i="8"/>
  <c r="AA198" i="8"/>
  <c r="AA197" i="8"/>
  <c r="AA193" i="8"/>
  <c r="AA189" i="8"/>
  <c r="AA185" i="8"/>
  <c r="AA194" i="8"/>
  <c r="AA190" i="8"/>
  <c r="AA186" i="8"/>
  <c r="AA195" i="8"/>
  <c r="AA191" i="8"/>
  <c r="AA187" i="8"/>
  <c r="AA196" i="8"/>
  <c r="AA192" i="8"/>
  <c r="AA188" i="8"/>
  <c r="AA184" i="8"/>
  <c r="AA182" i="8"/>
  <c r="AA178" i="8"/>
  <c r="AA174" i="8"/>
  <c r="AA170" i="8"/>
  <c r="AA183" i="8"/>
  <c r="AA179" i="8"/>
  <c r="AA175" i="8"/>
  <c r="AA171" i="8"/>
  <c r="AA180" i="8"/>
  <c r="AA176" i="8"/>
  <c r="AA172" i="8"/>
  <c r="AA181" i="8"/>
  <c r="AA177" i="8"/>
  <c r="AA173" i="8"/>
  <c r="AA168" i="8"/>
  <c r="AA169" i="8"/>
  <c r="AA165" i="8"/>
  <c r="AA161" i="8"/>
  <c r="AA157" i="8"/>
  <c r="AA166" i="8"/>
  <c r="AA162" i="8"/>
  <c r="AA158" i="8"/>
  <c r="AA167" i="8"/>
  <c r="AA163" i="8"/>
  <c r="AA159" i="8"/>
  <c r="AA164" i="8"/>
  <c r="AA155" i="8"/>
  <c r="AA151" i="8"/>
  <c r="AA156" i="8"/>
  <c r="AA152" i="8"/>
  <c r="AA148" i="8"/>
  <c r="AA153" i="8"/>
  <c r="AA149" i="8"/>
  <c r="AA160" i="8"/>
  <c r="AA154" i="8"/>
  <c r="AA150" i="8"/>
  <c r="AA145" i="8"/>
  <c r="AA141" i="8"/>
  <c r="AA137" i="8"/>
  <c r="AA133" i="8"/>
  <c r="AA129" i="8"/>
  <c r="AA146" i="8"/>
  <c r="AA142" i="8"/>
  <c r="AA138" i="8"/>
  <c r="AA134" i="8"/>
  <c r="AA130" i="8"/>
  <c r="AA147" i="8"/>
  <c r="AA143" i="8"/>
  <c r="AA139" i="8"/>
  <c r="AA135" i="8"/>
  <c r="AA131" i="8"/>
  <c r="AA127" i="8"/>
  <c r="AA144" i="8"/>
  <c r="AA140" i="8"/>
  <c r="AA136" i="8"/>
  <c r="AA132" i="8"/>
  <c r="AA124" i="8"/>
  <c r="AA120" i="8"/>
  <c r="AA116" i="8"/>
  <c r="AA112" i="8"/>
  <c r="AA108" i="8"/>
  <c r="AA128" i="8"/>
  <c r="AA125" i="8"/>
  <c r="AA121" i="8"/>
  <c r="AA117" i="8"/>
  <c r="AA113" i="8"/>
  <c r="AA109" i="8"/>
  <c r="AA126" i="8"/>
  <c r="AA122" i="8"/>
  <c r="AA118" i="8"/>
  <c r="AA114" i="8"/>
  <c r="AA110" i="8"/>
  <c r="AA106" i="8"/>
  <c r="AA123" i="8"/>
  <c r="AA119" i="8"/>
  <c r="AA115" i="8"/>
  <c r="AA111" i="8"/>
  <c r="AA107" i="8"/>
  <c r="AA105" i="8"/>
  <c r="AA103" i="8"/>
  <c r="AA99" i="8"/>
  <c r="AA95" i="8"/>
  <c r="AA91" i="8"/>
  <c r="AA87" i="8"/>
  <c r="AA104" i="8"/>
  <c r="AA100" i="8"/>
  <c r="AA96" i="8"/>
  <c r="AA92" i="8"/>
  <c r="AA88" i="8"/>
  <c r="AA101" i="8"/>
  <c r="AA97" i="8"/>
  <c r="AA93" i="8"/>
  <c r="AA89" i="8"/>
  <c r="AA85" i="8"/>
  <c r="AA102" i="8"/>
  <c r="AA98" i="8"/>
  <c r="AA94" i="8"/>
  <c r="AA90" i="8"/>
  <c r="AA86" i="8"/>
  <c r="AA84" i="8"/>
  <c r="AA72" i="8"/>
  <c r="AA68" i="8"/>
  <c r="AA64" i="8"/>
  <c r="AA81" i="8"/>
  <c r="AA69" i="8"/>
  <c r="AA65" i="8"/>
  <c r="AA82" i="8"/>
  <c r="AA70" i="8"/>
  <c r="AA66" i="8"/>
  <c r="AA62" i="8"/>
  <c r="AA83" i="8"/>
  <c r="AA71" i="8"/>
  <c r="AA67" i="8"/>
  <c r="AA63" i="8"/>
  <c r="AA61" i="8"/>
  <c r="AA57" i="8"/>
  <c r="AA53" i="8"/>
  <c r="AA49" i="8"/>
  <c r="AA45" i="8"/>
  <c r="AA41" i="8"/>
  <c r="AA37" i="8"/>
  <c r="AA33" i="8"/>
  <c r="AA29" i="8"/>
  <c r="AA25" i="8"/>
  <c r="AA21" i="8"/>
  <c r="AA17" i="8"/>
  <c r="AA13" i="8"/>
  <c r="AA58" i="8"/>
  <c r="AA54" i="8"/>
  <c r="AA46" i="8"/>
  <c r="AA42" i="8"/>
  <c r="AA38" i="8"/>
  <c r="AA34" i="8"/>
  <c r="AA30" i="8"/>
  <c r="AA26" i="8"/>
  <c r="AA22" i="8"/>
  <c r="AA18" i="8"/>
  <c r="AA14" i="8"/>
  <c r="AA10" i="8"/>
  <c r="AA59" i="8"/>
  <c r="AA55" i="8"/>
  <c r="AA51" i="8"/>
  <c r="AA47" i="8"/>
  <c r="AA43" i="8"/>
  <c r="AA39" i="8"/>
  <c r="AA35" i="8"/>
  <c r="AA31" i="8"/>
  <c r="AA27" i="8"/>
  <c r="AA23" i="8"/>
  <c r="AA60" i="8"/>
  <c r="AA56" i="8"/>
  <c r="AA52" i="8"/>
  <c r="AA48" i="8"/>
  <c r="AA44" i="8"/>
  <c r="AA40" i="8"/>
  <c r="AA36" i="8"/>
  <c r="AE224" i="8"/>
  <c r="AE225" i="8"/>
  <c r="AE226" i="8"/>
  <c r="AE220" i="8"/>
  <c r="AE221" i="8"/>
  <c r="AE222" i="8"/>
  <c r="AE218" i="8"/>
  <c r="AE223" i="8"/>
  <c r="AE219" i="8"/>
  <c r="AE216" i="8"/>
  <c r="AE212" i="8"/>
  <c r="AE217" i="8"/>
  <c r="AE213" i="8"/>
  <c r="AE214" i="8"/>
  <c r="AE215" i="8"/>
  <c r="AE211" i="8"/>
  <c r="AE208" i="8"/>
  <c r="AE209" i="8"/>
  <c r="AE205" i="8"/>
  <c r="AE210" i="8"/>
  <c r="AE206" i="8"/>
  <c r="AE207" i="8"/>
  <c r="AE203" i="8"/>
  <c r="AE199" i="8"/>
  <c r="AE204" i="8"/>
  <c r="AE200" i="8"/>
  <c r="AE201" i="8"/>
  <c r="AE202" i="8"/>
  <c r="AE198" i="8"/>
  <c r="AE197" i="8"/>
  <c r="AE193" i="8"/>
  <c r="AE189" i="8"/>
  <c r="AE185" i="8"/>
  <c r="AE194" i="8"/>
  <c r="AE190" i="8"/>
  <c r="AE186" i="8"/>
  <c r="AE195" i="8"/>
  <c r="AE191" i="8"/>
  <c r="AE187" i="8"/>
  <c r="AE196" i="8"/>
  <c r="AE192" i="8"/>
  <c r="AE188" i="8"/>
  <c r="AE184" i="8"/>
  <c r="AE182" i="8"/>
  <c r="AE178" i="8"/>
  <c r="AE174" i="8"/>
  <c r="AE170" i="8"/>
  <c r="AE183" i="8"/>
  <c r="AE179" i="8"/>
  <c r="AE175" i="8"/>
  <c r="AE171" i="8"/>
  <c r="AE180" i="8"/>
  <c r="AE176" i="8"/>
  <c r="AE172" i="8"/>
  <c r="AE181" i="8"/>
  <c r="AE177" i="8"/>
  <c r="AE173" i="8"/>
  <c r="AE168" i="8"/>
  <c r="AE169" i="8"/>
  <c r="AE165" i="8"/>
  <c r="AE161" i="8"/>
  <c r="AE157" i="8"/>
  <c r="AE166" i="8"/>
  <c r="AE162" i="8"/>
  <c r="AE158" i="8"/>
  <c r="AE167" i="8"/>
  <c r="AE163" i="8"/>
  <c r="AE159" i="8"/>
  <c r="AE155" i="8"/>
  <c r="AE151" i="8"/>
  <c r="AE152" i="8"/>
  <c r="AE148" i="8"/>
  <c r="AE160" i="8"/>
  <c r="AE156" i="8"/>
  <c r="AE153" i="8"/>
  <c r="AE149" i="8"/>
  <c r="AE164" i="8"/>
  <c r="AE154" i="8"/>
  <c r="AE150" i="8"/>
  <c r="AE145" i="8"/>
  <c r="AE141" i="8"/>
  <c r="AE137" i="8"/>
  <c r="AE133" i="8"/>
  <c r="AE129" i="8"/>
  <c r="AE146" i="8"/>
  <c r="AE142" i="8"/>
  <c r="AE138" i="8"/>
  <c r="AE134" i="8"/>
  <c r="AE130" i="8"/>
  <c r="AE147" i="8"/>
  <c r="AE143" i="8"/>
  <c r="AE139" i="8"/>
  <c r="AE135" i="8"/>
  <c r="AE131" i="8"/>
  <c r="AE127" i="8"/>
  <c r="AE144" i="8"/>
  <c r="AE140" i="8"/>
  <c r="AE136" i="8"/>
  <c r="AE132" i="8"/>
  <c r="AE128" i="8"/>
  <c r="AE124" i="8"/>
  <c r="AE120" i="8"/>
  <c r="AE116" i="8"/>
  <c r="AE112" i="8"/>
  <c r="AE108" i="8"/>
  <c r="AE125" i="8"/>
  <c r="AE121" i="8"/>
  <c r="AE117" i="8"/>
  <c r="AE113" i="8"/>
  <c r="AE109" i="8"/>
  <c r="AE126" i="8"/>
  <c r="AE122" i="8"/>
  <c r="AE118" i="8"/>
  <c r="AE114" i="8"/>
  <c r="AE110" i="8"/>
  <c r="AE106" i="8"/>
  <c r="AE123" i="8"/>
  <c r="AE119" i="8"/>
  <c r="AE115" i="8"/>
  <c r="AE111" i="8"/>
  <c r="AE107" i="8"/>
  <c r="AE103" i="8"/>
  <c r="AE99" i="8"/>
  <c r="AE95" i="8"/>
  <c r="AE91" i="8"/>
  <c r="AE87" i="8"/>
  <c r="AE104" i="8"/>
  <c r="AE100" i="8"/>
  <c r="AE96" i="8"/>
  <c r="AE92" i="8"/>
  <c r="AE88" i="8"/>
  <c r="AE105" i="8"/>
  <c r="AE101" i="8"/>
  <c r="AE97" i="8"/>
  <c r="AE93" i="8"/>
  <c r="AE89" i="8"/>
  <c r="AE85" i="8"/>
  <c r="AE102" i="8"/>
  <c r="AE98" i="8"/>
  <c r="AE94" i="8"/>
  <c r="AE90" i="8"/>
  <c r="AE86" i="8"/>
  <c r="AE84" i="8"/>
  <c r="AE80" i="8"/>
  <c r="AE76" i="8"/>
  <c r="AE72" i="8"/>
  <c r="AE68" i="8"/>
  <c r="AE64" i="8"/>
  <c r="AE81" i="8"/>
  <c r="AE77" i="8"/>
  <c r="AE73" i="8"/>
  <c r="AE69" i="8"/>
  <c r="AE65" i="8"/>
  <c r="AE82" i="8"/>
  <c r="AE78" i="8"/>
  <c r="AE74" i="8"/>
  <c r="AE70" i="8"/>
  <c r="AE66" i="8"/>
  <c r="AE62" i="8"/>
  <c r="AE83" i="8"/>
  <c r="AE79" i="8"/>
  <c r="AE75" i="8"/>
  <c r="AE71" i="8"/>
  <c r="AE67" i="8"/>
  <c r="AE61" i="8"/>
  <c r="AE57" i="8"/>
  <c r="AE53" i="8"/>
  <c r="AE49" i="8"/>
  <c r="AE45" i="8"/>
  <c r="AE41" i="8"/>
  <c r="AE37" i="8"/>
  <c r="AE33" i="8"/>
  <c r="AE29" i="8"/>
  <c r="AE25" i="8"/>
  <c r="AE21" i="8"/>
  <c r="AE17" i="8"/>
  <c r="AE13" i="8"/>
  <c r="AE9" i="8"/>
  <c r="AE58" i="8"/>
  <c r="AE54" i="8"/>
  <c r="AE46" i="8"/>
  <c r="AE42" i="8"/>
  <c r="AE38" i="8"/>
  <c r="AE34" i="8"/>
  <c r="AE30" i="8"/>
  <c r="AE26" i="8"/>
  <c r="AE22" i="8"/>
  <c r="AE18" i="8"/>
  <c r="AE14" i="8"/>
  <c r="AE10" i="8"/>
  <c r="AE6" i="8"/>
  <c r="AE59" i="8"/>
  <c r="AE55" i="8"/>
  <c r="AE51" i="8"/>
  <c r="AE47" i="8"/>
  <c r="AE43" i="8"/>
  <c r="AE39" i="8"/>
  <c r="AE35" i="8"/>
  <c r="AE31" i="8"/>
  <c r="AE27" i="8"/>
  <c r="AE23" i="8"/>
  <c r="AE63" i="8"/>
  <c r="AE60" i="8"/>
  <c r="AE56" i="8"/>
  <c r="AE52" i="8"/>
  <c r="AE48" i="8"/>
  <c r="AE44" i="8"/>
  <c r="AE40" i="8"/>
  <c r="AE36" i="8"/>
  <c r="AI224" i="8"/>
  <c r="AI225" i="8"/>
  <c r="AI226" i="8"/>
  <c r="AI220" i="8"/>
  <c r="AI221" i="8"/>
  <c r="AI222" i="8"/>
  <c r="AI218" i="8"/>
  <c r="AI223" i="8"/>
  <c r="AI219" i="8"/>
  <c r="AI216" i="8"/>
  <c r="AI212" i="8"/>
  <c r="AI217" i="8"/>
  <c r="AI213" i="8"/>
  <c r="AI214" i="8"/>
  <c r="AI215" i="8"/>
  <c r="AI211" i="8"/>
  <c r="AI208" i="8"/>
  <c r="AI209" i="8"/>
  <c r="AI210" i="8"/>
  <c r="AI206" i="8"/>
  <c r="AI207" i="8"/>
  <c r="AI151" i="8"/>
  <c r="AI147" i="8"/>
  <c r="AI152" i="8"/>
  <c r="AI148" i="8"/>
  <c r="AI149" i="8"/>
  <c r="AI150" i="8"/>
  <c r="AI145" i="8"/>
  <c r="AI141" i="8"/>
  <c r="AI137" i="8"/>
  <c r="AI133" i="8"/>
  <c r="AI129" i="8"/>
  <c r="AI146" i="8"/>
  <c r="AI142" i="8"/>
  <c r="AI138" i="8"/>
  <c r="AI134" i="8"/>
  <c r="AI130" i="8"/>
  <c r="AI143" i="8"/>
  <c r="AI139" i="8"/>
  <c r="AI135" i="8"/>
  <c r="AI131" i="8"/>
  <c r="AI127" i="8"/>
  <c r="AI144" i="8"/>
  <c r="AI140" i="8"/>
  <c r="AI136" i="8"/>
  <c r="AI132" i="8"/>
  <c r="AI124" i="8"/>
  <c r="AI120" i="8"/>
  <c r="AI116" i="8"/>
  <c r="AI112" i="8"/>
  <c r="AI108" i="8"/>
  <c r="AI125" i="8"/>
  <c r="AI121" i="8"/>
  <c r="AI117" i="8"/>
  <c r="AI113" i="8"/>
  <c r="AI109" i="8"/>
  <c r="AI126" i="8"/>
  <c r="AI122" i="8"/>
  <c r="AI118" i="8"/>
  <c r="AI114" i="8"/>
  <c r="AI110" i="8"/>
  <c r="AI106" i="8"/>
  <c r="AI128" i="8"/>
  <c r="AI123" i="8"/>
  <c r="AI119" i="8"/>
  <c r="AI115" i="8"/>
  <c r="AI111" i="8"/>
  <c r="AI107" i="8"/>
  <c r="AI105" i="8"/>
  <c r="AI103" i="8"/>
  <c r="AI99" i="8"/>
  <c r="AI95" i="8"/>
  <c r="AI91" i="8"/>
  <c r="AI87" i="8"/>
  <c r="AI104" i="8"/>
  <c r="AI100" i="8"/>
  <c r="AI96" i="8"/>
  <c r="AI92" i="8"/>
  <c r="AI88" i="8"/>
  <c r="AI101" i="8"/>
  <c r="AI97" i="8"/>
  <c r="AI93" i="8"/>
  <c r="AI89" i="8"/>
  <c r="AI85" i="8"/>
  <c r="AI102" i="8"/>
  <c r="AI98" i="8"/>
  <c r="AI94" i="8"/>
  <c r="AI90" i="8"/>
  <c r="AI86" i="8"/>
  <c r="AI84" i="8"/>
  <c r="AI80" i="8"/>
  <c r="AI76" i="8"/>
  <c r="AI72" i="8"/>
  <c r="AI68" i="8"/>
  <c r="AI64" i="8"/>
  <c r="AI81" i="8"/>
  <c r="AI77" i="8"/>
  <c r="AI73" i="8"/>
  <c r="AI69" i="8"/>
  <c r="AI65" i="8"/>
  <c r="AI82" i="8"/>
  <c r="AI78" i="8"/>
  <c r="AI74" i="8"/>
  <c r="AI70" i="8"/>
  <c r="AI66" i="8"/>
  <c r="AI62" i="8"/>
  <c r="AI83" i="8"/>
  <c r="AI79" i="8"/>
  <c r="AI75" i="8"/>
  <c r="AI71" i="8"/>
  <c r="AI67" i="8"/>
  <c r="AI61" i="8"/>
  <c r="AI57" i="8"/>
  <c r="AI53" i="8"/>
  <c r="AI49" i="8"/>
  <c r="AI45" i="8"/>
  <c r="AI41" i="8"/>
  <c r="AI37" i="8"/>
  <c r="AI33" i="8"/>
  <c r="AI29" i="8"/>
  <c r="AI25" i="8"/>
  <c r="AI21" i="8"/>
  <c r="AI17" i="8"/>
  <c r="AI13" i="8"/>
  <c r="AI9" i="8"/>
  <c r="AI58" i="8"/>
  <c r="AI54" i="8"/>
  <c r="AI46" i="8"/>
  <c r="AI42" i="8"/>
  <c r="AI38" i="8"/>
  <c r="AI34" i="8"/>
  <c r="AI30" i="8"/>
  <c r="AI26" i="8"/>
  <c r="AI22" i="8"/>
  <c r="AI18" i="8"/>
  <c r="AI14" i="8"/>
  <c r="AI10" i="8"/>
  <c r="AI6" i="8"/>
  <c r="AI63" i="8"/>
  <c r="AI59" i="8"/>
  <c r="AI55" i="8"/>
  <c r="AI51" i="8"/>
  <c r="AI47" i="8"/>
  <c r="AI43" i="8"/>
  <c r="AI39" i="8"/>
  <c r="AI35" i="8"/>
  <c r="AI31" i="8"/>
  <c r="AI27" i="8"/>
  <c r="AI23" i="8"/>
  <c r="AI60" i="8"/>
  <c r="AI56" i="8"/>
  <c r="AI52" i="8"/>
  <c r="AI48" i="8"/>
  <c r="AI44" i="8"/>
  <c r="AI40" i="8"/>
  <c r="AI36" i="8"/>
  <c r="AM224" i="8"/>
  <c r="AM225" i="8"/>
  <c r="AM226" i="8"/>
  <c r="AM220" i="8"/>
  <c r="AM221" i="8"/>
  <c r="AM222" i="8"/>
  <c r="AM218" i="8"/>
  <c r="AM223" i="8"/>
  <c r="AM219" i="8"/>
  <c r="AM216" i="8"/>
  <c r="AM212" i="8"/>
  <c r="AM217" i="8"/>
  <c r="AM213" i="8"/>
  <c r="AM214" i="8"/>
  <c r="AM215" i="8"/>
  <c r="AM211" i="8"/>
  <c r="AM208" i="8"/>
  <c r="AM209" i="8"/>
  <c r="AM210" i="8"/>
  <c r="AM206" i="8"/>
  <c r="AM207" i="8"/>
  <c r="AM151" i="8"/>
  <c r="AM147" i="8"/>
  <c r="AM152" i="8"/>
  <c r="AM148" i="8"/>
  <c r="AM149" i="8"/>
  <c r="AM150" i="8"/>
  <c r="AM145" i="8"/>
  <c r="AM141" i="8"/>
  <c r="AM137" i="8"/>
  <c r="AM133" i="8"/>
  <c r="AM129" i="8"/>
  <c r="AM146" i="8"/>
  <c r="AM142" i="8"/>
  <c r="AM138" i="8"/>
  <c r="AM134" i="8"/>
  <c r="AM130" i="8"/>
  <c r="AM143" i="8"/>
  <c r="AM139" i="8"/>
  <c r="AM135" i="8"/>
  <c r="AM131" i="8"/>
  <c r="AM127" i="8"/>
  <c r="AM144" i="8"/>
  <c r="AM140" i="8"/>
  <c r="AM136" i="8"/>
  <c r="AM132" i="8"/>
  <c r="AM124" i="8"/>
  <c r="AM120" i="8"/>
  <c r="AM116" i="8"/>
  <c r="AM112" i="8"/>
  <c r="AM108" i="8"/>
  <c r="AM125" i="8"/>
  <c r="AM121" i="8"/>
  <c r="AM117" i="8"/>
  <c r="AM113" i="8"/>
  <c r="AM109" i="8"/>
  <c r="AM128" i="8"/>
  <c r="AM126" i="8"/>
  <c r="AM122" i="8"/>
  <c r="AM118" i="8"/>
  <c r="AM114" i="8"/>
  <c r="AM110" i="8"/>
  <c r="AM106" i="8"/>
  <c r="AM123" i="8"/>
  <c r="AM119" i="8"/>
  <c r="AM115" i="8"/>
  <c r="AM111" i="8"/>
  <c r="AM107" i="8"/>
  <c r="AM103" i="8"/>
  <c r="AM99" i="8"/>
  <c r="AM95" i="8"/>
  <c r="AM91" i="8"/>
  <c r="AM87" i="8"/>
  <c r="AM104" i="8"/>
  <c r="AM100" i="8"/>
  <c r="AM96" i="8"/>
  <c r="AM92" i="8"/>
  <c r="AM88" i="8"/>
  <c r="AM105" i="8"/>
  <c r="AM101" i="8"/>
  <c r="AM97" i="8"/>
  <c r="AM93" i="8"/>
  <c r="AM89" i="8"/>
  <c r="AM85" i="8"/>
  <c r="AM102" i="8"/>
  <c r="AM98" i="8"/>
  <c r="AM94" i="8"/>
  <c r="AM90" i="8"/>
  <c r="AM86" i="8"/>
  <c r="AM84" i="8"/>
  <c r="AM80" i="8"/>
  <c r="AM76" i="8"/>
  <c r="AM72" i="8"/>
  <c r="AM68" i="8"/>
  <c r="AM64" i="8"/>
  <c r="AM81" i="8"/>
  <c r="AM77" i="8"/>
  <c r="AM73" i="8"/>
  <c r="AM69" i="8"/>
  <c r="AM65" i="8"/>
  <c r="AM82" i="8"/>
  <c r="AM78" i="8"/>
  <c r="AM74" i="8"/>
  <c r="AM70" i="8"/>
  <c r="AM66" i="8"/>
  <c r="AM62" i="8"/>
  <c r="AM83" i="8"/>
  <c r="AM79" i="8"/>
  <c r="AM75" i="8"/>
  <c r="AM71" i="8"/>
  <c r="AM67" i="8"/>
  <c r="AM61" i="8"/>
  <c r="AM57" i="8"/>
  <c r="AM49" i="8"/>
  <c r="AM45" i="8"/>
  <c r="AM41" i="8"/>
  <c r="AM37" i="8"/>
  <c r="AM33" i="8"/>
  <c r="AM29" i="8"/>
  <c r="AM25" i="8"/>
  <c r="AM21" i="8"/>
  <c r="AM17" i="8"/>
  <c r="AM13" i="8"/>
  <c r="AM9" i="8"/>
  <c r="AM5" i="8"/>
  <c r="AM63" i="8"/>
  <c r="AM58" i="8"/>
  <c r="AM54" i="8"/>
  <c r="AM46" i="8"/>
  <c r="AM42" i="8"/>
  <c r="AM38" i="8"/>
  <c r="AM34" i="8"/>
  <c r="AM30" i="8"/>
  <c r="AM26" i="8"/>
  <c r="AM22" i="8"/>
  <c r="AM18" i="8"/>
  <c r="AM14" i="8"/>
  <c r="AM10" i="8"/>
  <c r="AM6" i="8"/>
  <c r="AM59" i="8"/>
  <c r="AM55" i="8"/>
  <c r="AM51" i="8"/>
  <c r="AM47" i="8"/>
  <c r="AM43" i="8"/>
  <c r="AM39" i="8"/>
  <c r="AM35" i="8"/>
  <c r="AM31" i="8"/>
  <c r="AM27" i="8"/>
  <c r="AM23" i="8"/>
  <c r="AM60" i="8"/>
  <c r="AM56" i="8"/>
  <c r="AM52" i="8"/>
  <c r="AM48" i="8"/>
  <c r="AM44" i="8"/>
  <c r="AM40" i="8"/>
  <c r="AM36" i="8"/>
  <c r="AQ224" i="8"/>
  <c r="AQ225" i="8"/>
  <c r="AQ226" i="8"/>
  <c r="AQ220" i="8"/>
  <c r="AQ221" i="8"/>
  <c r="AQ222" i="8"/>
  <c r="AQ218" i="8"/>
  <c r="AQ223" i="8"/>
  <c r="AQ219" i="8"/>
  <c r="AQ216" i="8"/>
  <c r="AQ212" i="8"/>
  <c r="AQ217" i="8"/>
  <c r="AQ213" i="8"/>
  <c r="AQ214" i="8"/>
  <c r="AQ215" i="8"/>
  <c r="AQ211" i="8"/>
  <c r="AQ208" i="8"/>
  <c r="AQ209" i="8"/>
  <c r="AQ205" i="8"/>
  <c r="AQ210" i="8"/>
  <c r="AQ206" i="8"/>
  <c r="AQ207" i="8"/>
  <c r="AQ204" i="8"/>
  <c r="AQ203" i="8"/>
  <c r="AQ199" i="8"/>
  <c r="AQ200" i="8"/>
  <c r="AQ201" i="8"/>
  <c r="AQ202" i="8"/>
  <c r="AQ198" i="8"/>
  <c r="AQ197" i="8"/>
  <c r="AQ193" i="8"/>
  <c r="AQ189" i="8"/>
  <c r="AQ185" i="8"/>
  <c r="AQ194" i="8"/>
  <c r="AQ190" i="8"/>
  <c r="AQ186" i="8"/>
  <c r="AQ195" i="8"/>
  <c r="AQ191" i="8"/>
  <c r="AQ187" i="8"/>
  <c r="AQ196" i="8"/>
  <c r="AQ192" i="8"/>
  <c r="AQ188" i="8"/>
  <c r="AQ184" i="8"/>
  <c r="AQ182" i="8"/>
  <c r="AQ178" i="8"/>
  <c r="AQ174" i="8"/>
  <c r="AQ170" i="8"/>
  <c r="AQ183" i="8"/>
  <c r="AQ179" i="8"/>
  <c r="AQ175" i="8"/>
  <c r="AQ171" i="8"/>
  <c r="AQ180" i="8"/>
  <c r="AQ176" i="8"/>
  <c r="AQ172" i="8"/>
  <c r="AQ181" i="8"/>
  <c r="AQ177" i="8"/>
  <c r="AQ173" i="8"/>
  <c r="AQ168" i="8"/>
  <c r="AQ169" i="8"/>
  <c r="AQ165" i="8"/>
  <c r="AQ161" i="8"/>
  <c r="AQ157" i="8"/>
  <c r="AQ166" i="8"/>
  <c r="AQ162" i="8"/>
  <c r="AQ158" i="8"/>
  <c r="AQ167" i="8"/>
  <c r="AQ163" i="8"/>
  <c r="AQ159" i="8"/>
  <c r="AQ164" i="8"/>
  <c r="AQ156" i="8"/>
  <c r="AQ155" i="8"/>
  <c r="AQ151" i="8"/>
  <c r="AQ147" i="8"/>
  <c r="AQ152" i="8"/>
  <c r="AQ148" i="8"/>
  <c r="AQ153" i="8"/>
  <c r="AQ149" i="8"/>
  <c r="AQ160" i="8"/>
  <c r="AQ154" i="8"/>
  <c r="AQ150" i="8"/>
  <c r="AQ145" i="8"/>
  <c r="AQ141" i="8"/>
  <c r="AQ137" i="8"/>
  <c r="AQ133" i="8"/>
  <c r="AQ129" i="8"/>
  <c r="AQ146" i="8"/>
  <c r="AQ142" i="8"/>
  <c r="AQ138" i="8"/>
  <c r="AQ134" i="8"/>
  <c r="AQ130" i="8"/>
  <c r="AQ143" i="8"/>
  <c r="AQ139" i="8"/>
  <c r="AQ135" i="8"/>
  <c r="AQ131" i="8"/>
  <c r="AQ127" i="8"/>
  <c r="AQ144" i="8"/>
  <c r="AQ140" i="8"/>
  <c r="AQ136" i="8"/>
  <c r="AQ132" i="8"/>
  <c r="AQ124" i="8"/>
  <c r="AQ120" i="8"/>
  <c r="AQ116" i="8"/>
  <c r="AQ112" i="8"/>
  <c r="AQ108" i="8"/>
  <c r="AQ128" i="8"/>
  <c r="AQ125" i="8"/>
  <c r="AQ121" i="8"/>
  <c r="AQ117" i="8"/>
  <c r="AQ113" i="8"/>
  <c r="AQ109" i="8"/>
  <c r="AQ126" i="8"/>
  <c r="AQ122" i="8"/>
  <c r="AQ118" i="8"/>
  <c r="AQ114" i="8"/>
  <c r="AQ110" i="8"/>
  <c r="AQ106" i="8"/>
  <c r="AQ123" i="8"/>
  <c r="AQ119" i="8"/>
  <c r="AQ115" i="8"/>
  <c r="AQ111" i="8"/>
  <c r="AQ107" i="8"/>
  <c r="AQ105" i="8"/>
  <c r="AQ103" i="8"/>
  <c r="AQ99" i="8"/>
  <c r="AQ95" i="8"/>
  <c r="AQ91" i="8"/>
  <c r="AQ87" i="8"/>
  <c r="AQ104" i="8"/>
  <c r="AQ100" i="8"/>
  <c r="AQ96" i="8"/>
  <c r="AQ92" i="8"/>
  <c r="AQ88" i="8"/>
  <c r="AQ101" i="8"/>
  <c r="AQ97" i="8"/>
  <c r="AQ93" i="8"/>
  <c r="AQ89" i="8"/>
  <c r="AQ85" i="8"/>
  <c r="AQ102" i="8"/>
  <c r="AQ98" i="8"/>
  <c r="AQ94" i="8"/>
  <c r="AQ90" i="8"/>
  <c r="AQ86" i="8"/>
  <c r="AQ84" i="8"/>
  <c r="AQ80" i="8"/>
  <c r="AQ76" i="8"/>
  <c r="AQ72" i="8"/>
  <c r="AQ68" i="8"/>
  <c r="AQ64" i="8"/>
  <c r="AQ81" i="8"/>
  <c r="AQ77" i="8"/>
  <c r="AQ73" i="8"/>
  <c r="AQ69" i="8"/>
  <c r="AQ65" i="8"/>
  <c r="AQ82" i="8"/>
  <c r="AQ78" i="8"/>
  <c r="AQ74" i="8"/>
  <c r="AQ70" i="8"/>
  <c r="AQ66" i="8"/>
  <c r="AQ62" i="8"/>
  <c r="AQ83" i="8"/>
  <c r="AQ79" i="8"/>
  <c r="AQ75" i="8"/>
  <c r="AQ71" i="8"/>
  <c r="AQ67" i="8"/>
  <c r="AQ63" i="8"/>
  <c r="AQ61" i="8"/>
  <c r="AQ57" i="8"/>
  <c r="AQ49" i="8"/>
  <c r="AQ45" i="8"/>
  <c r="AQ41" i="8"/>
  <c r="AQ37" i="8"/>
  <c r="AQ33" i="8"/>
  <c r="AQ29" i="8"/>
  <c r="AQ25" i="8"/>
  <c r="AQ21" i="8"/>
  <c r="AQ17" i="8"/>
  <c r="AQ13" i="8"/>
  <c r="AQ9" i="8"/>
  <c r="AQ5" i="8"/>
  <c r="AQ58" i="8"/>
  <c r="AQ54" i="8"/>
  <c r="AQ46" i="8"/>
  <c r="AQ42" i="8"/>
  <c r="AQ38" i="8"/>
  <c r="AQ34" i="8"/>
  <c r="AQ30" i="8"/>
  <c r="AQ26" i="8"/>
  <c r="AQ22" i="8"/>
  <c r="AQ18" i="8"/>
  <c r="AQ14" i="8"/>
  <c r="AQ10" i="8"/>
  <c r="AQ6" i="8"/>
  <c r="AQ59" i="8"/>
  <c r="AQ55" i="8"/>
  <c r="AQ51" i="8"/>
  <c r="AQ47" i="8"/>
  <c r="AQ43" i="8"/>
  <c r="AQ39" i="8"/>
  <c r="AQ35" i="8"/>
  <c r="AQ31" i="8"/>
  <c r="AQ27" i="8"/>
  <c r="AQ23" i="8"/>
  <c r="AQ60" i="8"/>
  <c r="AQ56" i="8"/>
  <c r="AQ52" i="8"/>
  <c r="AQ48" i="8"/>
  <c r="AQ44" i="8"/>
  <c r="AQ40" i="8"/>
  <c r="AQ36" i="8"/>
  <c r="AU224" i="8"/>
  <c r="AU225" i="8"/>
  <c r="AU226" i="8"/>
  <c r="AU223" i="8"/>
  <c r="AU220" i="8"/>
  <c r="AU221" i="8"/>
  <c r="AU222" i="8"/>
  <c r="AU218" i="8"/>
  <c r="AU219" i="8"/>
  <c r="AU216" i="8"/>
  <c r="AU212" i="8"/>
  <c r="AU217" i="8"/>
  <c r="AU213" i="8"/>
  <c r="AU214" i="8"/>
  <c r="AU215" i="8"/>
  <c r="AU211" i="8"/>
  <c r="AU208" i="8"/>
  <c r="AU209" i="8"/>
  <c r="AU205" i="8"/>
  <c r="AU210" i="8"/>
  <c r="AU206" i="8"/>
  <c r="AU207" i="8"/>
  <c r="AU203" i="8"/>
  <c r="AU199" i="8"/>
  <c r="AU200" i="8"/>
  <c r="AU201" i="8"/>
  <c r="AU204" i="8"/>
  <c r="AU202" i="8"/>
  <c r="AU198" i="8"/>
  <c r="AU197" i="8"/>
  <c r="AU193" i="8"/>
  <c r="AU189" i="8"/>
  <c r="AU185" i="8"/>
  <c r="AU194" i="8"/>
  <c r="AU190" i="8"/>
  <c r="AU186" i="8"/>
  <c r="AU195" i="8"/>
  <c r="AU191" i="8"/>
  <c r="AU187" i="8"/>
  <c r="AU196" i="8"/>
  <c r="AU192" i="8"/>
  <c r="AU188" i="8"/>
  <c r="AU184" i="8"/>
  <c r="AU182" i="8"/>
  <c r="AU178" i="8"/>
  <c r="AU174" i="8"/>
  <c r="AU170" i="8"/>
  <c r="AU183" i="8"/>
  <c r="AU179" i="8"/>
  <c r="AU175" i="8"/>
  <c r="AU171" i="8"/>
  <c r="AU180" i="8"/>
  <c r="AU176" i="8"/>
  <c r="AU172" i="8"/>
  <c r="AU181" i="8"/>
  <c r="AU177" i="8"/>
  <c r="AU173" i="8"/>
  <c r="AU168" i="8"/>
  <c r="AU169" i="8"/>
  <c r="AU165" i="8"/>
  <c r="AU161" i="8"/>
  <c r="AU157" i="8"/>
  <c r="AU166" i="8"/>
  <c r="AU162" i="8"/>
  <c r="AU158" i="8"/>
  <c r="AU167" i="8"/>
  <c r="AU163" i="8"/>
  <c r="AU159" i="8"/>
  <c r="AU155" i="8"/>
  <c r="AU151" i="8"/>
  <c r="AU147" i="8"/>
  <c r="AU156" i="8"/>
  <c r="AU152" i="8"/>
  <c r="AU148" i="8"/>
  <c r="AU160" i="8"/>
  <c r="AU153" i="8"/>
  <c r="AU149" i="8"/>
  <c r="AU164" i="8"/>
  <c r="AU154" i="8"/>
  <c r="AU150" i="8"/>
  <c r="AU145" i="8"/>
  <c r="AU141" i="8"/>
  <c r="AU137" i="8"/>
  <c r="AU133" i="8"/>
  <c r="AU129" i="8"/>
  <c r="AU146" i="8"/>
  <c r="AU142" i="8"/>
  <c r="AU138" i="8"/>
  <c r="AU134" i="8"/>
  <c r="AU130" i="8"/>
  <c r="AU143" i="8"/>
  <c r="AU139" i="8"/>
  <c r="AU135" i="8"/>
  <c r="AU131" i="8"/>
  <c r="AU127" i="8"/>
  <c r="AU144" i="8"/>
  <c r="AU140" i="8"/>
  <c r="AU136" i="8"/>
  <c r="AU132" i="8"/>
  <c r="AU128" i="8"/>
  <c r="AU124" i="8"/>
  <c r="AU120" i="8"/>
  <c r="AU116" i="8"/>
  <c r="AU112" i="8"/>
  <c r="AU108" i="8"/>
  <c r="AU125" i="8"/>
  <c r="AU121" i="8"/>
  <c r="AU117" i="8"/>
  <c r="AU113" i="8"/>
  <c r="AU109" i="8"/>
  <c r="AU126" i="8"/>
  <c r="AU122" i="8"/>
  <c r="AU118" i="8"/>
  <c r="AU114" i="8"/>
  <c r="AU110" i="8"/>
  <c r="AU106" i="8"/>
  <c r="AU123" i="8"/>
  <c r="AU119" i="8"/>
  <c r="AU115" i="8"/>
  <c r="AU111" i="8"/>
  <c r="AU107" i="8"/>
  <c r="AU103" i="8"/>
  <c r="AU99" i="8"/>
  <c r="AU95" i="8"/>
  <c r="AU91" i="8"/>
  <c r="AU87" i="8"/>
  <c r="AU104" i="8"/>
  <c r="AU100" i="8"/>
  <c r="AU96" i="8"/>
  <c r="AU92" i="8"/>
  <c r="AU88" i="8"/>
  <c r="AU105" i="8"/>
  <c r="AU101" i="8"/>
  <c r="AU97" i="8"/>
  <c r="AU93" i="8"/>
  <c r="AU89" i="8"/>
  <c r="AU85" i="8"/>
  <c r="AU102" i="8"/>
  <c r="AU98" i="8"/>
  <c r="AU94" i="8"/>
  <c r="AU90" i="8"/>
  <c r="AU86" i="8"/>
  <c r="AU84" i="8"/>
  <c r="AU80" i="8"/>
  <c r="AU76" i="8"/>
  <c r="AU72" i="8"/>
  <c r="AU68" i="8"/>
  <c r="AU64" i="8"/>
  <c r="AU81" i="8"/>
  <c r="AU77" i="8"/>
  <c r="AU73" i="8"/>
  <c r="AU69" i="8"/>
  <c r="AU65" i="8"/>
  <c r="AU82" i="8"/>
  <c r="AU78" i="8"/>
  <c r="AU74" i="8"/>
  <c r="AU70" i="8"/>
  <c r="AU66" i="8"/>
  <c r="AU62" i="8"/>
  <c r="AU83" i="8"/>
  <c r="AU79" i="8"/>
  <c r="AU75" i="8"/>
  <c r="AU71" i="8"/>
  <c r="AU67" i="8"/>
  <c r="AU61" i="8"/>
  <c r="AU57" i="8"/>
  <c r="AU49" i="8"/>
  <c r="AU17" i="8"/>
  <c r="AU13" i="8"/>
  <c r="AU9" i="8"/>
  <c r="AU5" i="8"/>
  <c r="AU58" i="8"/>
  <c r="AU46" i="8"/>
  <c r="AU14" i="8"/>
  <c r="AU10" i="8"/>
  <c r="AU6" i="8"/>
  <c r="AU59" i="8"/>
  <c r="AU55" i="8"/>
  <c r="AU51" i="8"/>
  <c r="AU47" i="8"/>
  <c r="AU63" i="8"/>
  <c r="AU60" i="8"/>
  <c r="AU56" i="8"/>
  <c r="AU48" i="8"/>
  <c r="AY224" i="8"/>
  <c r="AY225" i="8"/>
  <c r="AY226" i="8"/>
  <c r="AY220" i="8"/>
  <c r="AY223" i="8"/>
  <c r="AY221" i="8"/>
  <c r="AY222" i="8"/>
  <c r="AY218" i="8"/>
  <c r="AY219" i="8"/>
  <c r="AY216" i="8"/>
  <c r="AY212" i="8"/>
  <c r="AY217" i="8"/>
  <c r="AY213" i="8"/>
  <c r="AY214" i="8"/>
  <c r="AY215" i="8"/>
  <c r="AY211" i="8"/>
  <c r="AY208" i="8"/>
  <c r="AY209" i="8"/>
  <c r="AY205" i="8"/>
  <c r="AY210" i="8"/>
  <c r="AY206" i="8"/>
  <c r="AY207" i="8"/>
  <c r="AY204" i="8"/>
  <c r="AY203" i="8"/>
  <c r="AY199" i="8"/>
  <c r="AY200" i="8"/>
  <c r="AY201" i="8"/>
  <c r="AY202" i="8"/>
  <c r="AY198" i="8"/>
  <c r="AY197" i="8"/>
  <c r="AY193" i="8"/>
  <c r="AY189" i="8"/>
  <c r="AY185" i="8"/>
  <c r="AY194" i="8"/>
  <c r="AY190" i="8"/>
  <c r="AY186" i="8"/>
  <c r="AY195" i="8"/>
  <c r="AY191" i="8"/>
  <c r="AY187" i="8"/>
  <c r="AY196" i="8"/>
  <c r="AY192" i="8"/>
  <c r="AY188" i="8"/>
  <c r="AY184" i="8"/>
  <c r="AY182" i="8"/>
  <c r="AY178" i="8"/>
  <c r="AY174" i="8"/>
  <c r="AY170" i="8"/>
  <c r="AY183" i="8"/>
  <c r="AY179" i="8"/>
  <c r="AY175" i="8"/>
  <c r="AY171" i="8"/>
  <c r="AY180" i="8"/>
  <c r="AY176" i="8"/>
  <c r="AY172" i="8"/>
  <c r="AY181" i="8"/>
  <c r="AY177" i="8"/>
  <c r="AY173" i="8"/>
  <c r="AY168" i="8"/>
  <c r="AY169" i="8"/>
  <c r="AY165" i="8"/>
  <c r="AY161" i="8"/>
  <c r="AY157" i="8"/>
  <c r="AY166" i="8"/>
  <c r="AY162" i="8"/>
  <c r="AY158" i="8"/>
  <c r="AY167" i="8"/>
  <c r="AY163" i="8"/>
  <c r="AY159" i="8"/>
  <c r="AY164" i="8"/>
  <c r="AY155" i="8"/>
  <c r="AY151" i="8"/>
  <c r="AY147" i="8"/>
  <c r="AY156" i="8"/>
  <c r="AY152" i="8"/>
  <c r="AY148" i="8"/>
  <c r="AY153" i="8"/>
  <c r="AY149" i="8"/>
  <c r="AY160" i="8"/>
  <c r="AY154" i="8"/>
  <c r="AY150" i="8"/>
  <c r="AY145" i="8"/>
  <c r="AY141" i="8"/>
  <c r="AY137" i="8"/>
  <c r="AY133" i="8"/>
  <c r="AY129" i="8"/>
  <c r="AY146" i="8"/>
  <c r="AY142" i="8"/>
  <c r="AY138" i="8"/>
  <c r="AY134" i="8"/>
  <c r="AY130" i="8"/>
  <c r="AY143" i="8"/>
  <c r="AY139" i="8"/>
  <c r="AY135" i="8"/>
  <c r="AY131" i="8"/>
  <c r="AY127" i="8"/>
  <c r="AY144" i="8"/>
  <c r="AY140" i="8"/>
  <c r="AY136" i="8"/>
  <c r="AY132" i="8"/>
  <c r="AY124" i="8"/>
  <c r="AY120" i="8"/>
  <c r="AY116" i="8"/>
  <c r="AY112" i="8"/>
  <c r="AY108" i="8"/>
  <c r="AY125" i="8"/>
  <c r="AY121" i="8"/>
  <c r="AY117" i="8"/>
  <c r="AY113" i="8"/>
  <c r="AY109" i="8"/>
  <c r="AY126" i="8"/>
  <c r="AY122" i="8"/>
  <c r="AY118" i="8"/>
  <c r="AY114" i="8"/>
  <c r="AY110" i="8"/>
  <c r="AY106" i="8"/>
  <c r="AY128" i="8"/>
  <c r="AY123" i="8"/>
  <c r="AY119" i="8"/>
  <c r="AY115" i="8"/>
  <c r="AY111" i="8"/>
  <c r="AY107" i="8"/>
  <c r="AY105" i="8"/>
  <c r="AY103" i="8"/>
  <c r="AY99" i="8"/>
  <c r="AY95" i="8"/>
  <c r="AY91" i="8"/>
  <c r="AY87" i="8"/>
  <c r="AY104" i="8"/>
  <c r="AY100" i="8"/>
  <c r="AY96" i="8"/>
  <c r="AY92" i="8"/>
  <c r="AY88" i="8"/>
  <c r="AY101" i="8"/>
  <c r="AY97" i="8"/>
  <c r="AY93" i="8"/>
  <c r="AY89" i="8"/>
  <c r="AY85" i="8"/>
  <c r="AY102" i="8"/>
  <c r="AY98" i="8"/>
  <c r="AY94" i="8"/>
  <c r="AY90" i="8"/>
  <c r="AY86" i="8"/>
  <c r="AY84" i="8"/>
  <c r="AY80" i="8"/>
  <c r="AY76" i="8"/>
  <c r="AY72" i="8"/>
  <c r="AY68" i="8"/>
  <c r="AY64" i="8"/>
  <c r="AY81" i="8"/>
  <c r="AY77" i="8"/>
  <c r="AY73" i="8"/>
  <c r="AY69" i="8"/>
  <c r="AY65" i="8"/>
  <c r="AY82" i="8"/>
  <c r="AY78" i="8"/>
  <c r="AY74" i="8"/>
  <c r="AY70" i="8"/>
  <c r="AY66" i="8"/>
  <c r="AY62" i="8"/>
  <c r="AY83" i="8"/>
  <c r="AY79" i="8"/>
  <c r="AY75" i="8"/>
  <c r="AY71" i="8"/>
  <c r="AY67" i="8"/>
  <c r="AY61" i="8"/>
  <c r="AY57" i="8"/>
  <c r="AY49" i="8"/>
  <c r="AY17" i="8"/>
  <c r="AY13" i="8"/>
  <c r="AY58" i="8"/>
  <c r="AY46" i="8"/>
  <c r="AY14" i="8"/>
  <c r="AY10" i="8"/>
  <c r="AY63" i="8"/>
  <c r="AY59" i="8"/>
  <c r="AY55" i="8"/>
  <c r="AY51" i="8"/>
  <c r="AY47" i="8"/>
  <c r="AY60" i="8"/>
  <c r="AY56" i="8"/>
  <c r="AY48" i="8"/>
  <c r="BC224" i="8"/>
  <c r="BC225" i="8"/>
  <c r="BC226" i="8"/>
  <c r="BC220" i="8"/>
  <c r="BC221" i="8"/>
  <c r="BC222" i="8"/>
  <c r="BC218" i="8"/>
  <c r="BC223" i="8"/>
  <c r="BC219" i="8"/>
  <c r="BC216" i="8"/>
  <c r="BC212" i="8"/>
  <c r="BC217" i="8"/>
  <c r="BC213" i="8"/>
  <c r="BC214" i="8"/>
  <c r="BC215" i="8"/>
  <c r="BC211" i="8"/>
  <c r="BC208" i="8"/>
  <c r="BC209" i="8"/>
  <c r="BC205" i="8"/>
  <c r="BC210" i="8"/>
  <c r="BC206" i="8"/>
  <c r="BC207" i="8"/>
  <c r="BC203" i="8"/>
  <c r="BC199" i="8"/>
  <c r="BC200" i="8"/>
  <c r="BC201" i="8"/>
  <c r="BC204" i="8"/>
  <c r="BC202" i="8"/>
  <c r="BC198" i="8"/>
  <c r="BC197" i="8"/>
  <c r="BC193" i="8"/>
  <c r="BC189" i="8"/>
  <c r="BC185" i="8"/>
  <c r="BC194" i="8"/>
  <c r="BC190" i="8"/>
  <c r="BC186" i="8"/>
  <c r="BC195" i="8"/>
  <c r="BC191" i="8"/>
  <c r="BC187" i="8"/>
  <c r="BC196" i="8"/>
  <c r="BC192" i="8"/>
  <c r="BC188" i="8"/>
  <c r="BC184" i="8"/>
  <c r="BC182" i="8"/>
  <c r="BC178" i="8"/>
  <c r="BC174" i="8"/>
  <c r="BC170" i="8"/>
  <c r="BC183" i="8"/>
  <c r="BC179" i="8"/>
  <c r="BC175" i="8"/>
  <c r="BC171" i="8"/>
  <c r="BC180" i="8"/>
  <c r="BC176" i="8"/>
  <c r="BC172" i="8"/>
  <c r="BC181" i="8"/>
  <c r="BC177" i="8"/>
  <c r="BC173" i="8"/>
  <c r="BC168" i="8"/>
  <c r="BC169" i="8"/>
  <c r="BC165" i="8"/>
  <c r="BC161" i="8"/>
  <c r="BC157" i="8"/>
  <c r="BC166" i="8"/>
  <c r="BC162" i="8"/>
  <c r="BC158" i="8"/>
  <c r="BC167" i="8"/>
  <c r="BC163" i="8"/>
  <c r="BC159" i="8"/>
  <c r="BC155" i="8"/>
  <c r="BC151" i="8"/>
  <c r="BC147" i="8"/>
  <c r="BC152" i="8"/>
  <c r="BC148" i="8"/>
  <c r="BC160" i="8"/>
  <c r="BC156" i="8"/>
  <c r="BC153" i="8"/>
  <c r="BC149" i="8"/>
  <c r="BC164" i="8"/>
  <c r="BC154" i="8"/>
  <c r="BC150" i="8"/>
  <c r="BC145" i="8"/>
  <c r="BC141" i="8"/>
  <c r="BC137" i="8"/>
  <c r="BC133" i="8"/>
  <c r="BC129" i="8"/>
  <c r="BC146" i="8"/>
  <c r="BC142" i="8"/>
  <c r="BC138" i="8"/>
  <c r="BC134" i="8"/>
  <c r="BC130" i="8"/>
  <c r="BC143" i="8"/>
  <c r="BC139" i="8"/>
  <c r="BC135" i="8"/>
  <c r="BC131" i="8"/>
  <c r="BC127" i="8"/>
  <c r="BC144" i="8"/>
  <c r="BC140" i="8"/>
  <c r="BC136" i="8"/>
  <c r="BC132" i="8"/>
  <c r="BC124" i="8"/>
  <c r="BC120" i="8"/>
  <c r="BC116" i="8"/>
  <c r="BC112" i="8"/>
  <c r="BC108" i="8"/>
  <c r="BC125" i="8"/>
  <c r="BC121" i="8"/>
  <c r="BC117" i="8"/>
  <c r="BC113" i="8"/>
  <c r="BC109" i="8"/>
  <c r="BC105" i="8"/>
  <c r="BC128" i="8"/>
  <c r="BC126" i="8"/>
  <c r="BC122" i="8"/>
  <c r="BC118" i="8"/>
  <c r="BC114" i="8"/>
  <c r="BC110" i="8"/>
  <c r="BC106" i="8"/>
  <c r="BC123" i="8"/>
  <c r="BC119" i="8"/>
  <c r="BC115" i="8"/>
  <c r="BC111" i="8"/>
  <c r="BC107" i="8"/>
  <c r="BC103" i="8"/>
  <c r="BC99" i="8"/>
  <c r="BC95" i="8"/>
  <c r="BC91" i="8"/>
  <c r="BC87" i="8"/>
  <c r="BC104" i="8"/>
  <c r="BC100" i="8"/>
  <c r="BC96" i="8"/>
  <c r="BC92" i="8"/>
  <c r="BC88" i="8"/>
  <c r="BC101" i="8"/>
  <c r="BC97" i="8"/>
  <c r="BC93" i="8"/>
  <c r="BC89" i="8"/>
  <c r="BC85" i="8"/>
  <c r="BC102" i="8"/>
  <c r="BC98" i="8"/>
  <c r="BC94" i="8"/>
  <c r="BC90" i="8"/>
  <c r="BC86" i="8"/>
  <c r="BC84" i="8"/>
  <c r="BC80" i="8"/>
  <c r="BC76" i="8"/>
  <c r="BC72" i="8"/>
  <c r="BC68" i="8"/>
  <c r="BC64" i="8"/>
  <c r="BC81" i="8"/>
  <c r="BC77" i="8"/>
  <c r="BC73" i="8"/>
  <c r="BC69" i="8"/>
  <c r="BC65" i="8"/>
  <c r="BC82" i="8"/>
  <c r="BC78" i="8"/>
  <c r="BC74" i="8"/>
  <c r="BC70" i="8"/>
  <c r="BC66" i="8"/>
  <c r="BC62" i="8"/>
  <c r="BC83" i="8"/>
  <c r="BC79" i="8"/>
  <c r="BC75" i="8"/>
  <c r="BC71" i="8"/>
  <c r="BC67" i="8"/>
  <c r="BC63" i="8"/>
  <c r="BC61" i="8"/>
  <c r="BC57" i="8"/>
  <c r="BC53" i="8"/>
  <c r="BC49" i="8"/>
  <c r="BC45" i="8"/>
  <c r="BC41" i="8"/>
  <c r="BC37" i="8"/>
  <c r="BC33" i="8"/>
  <c r="BC29" i="8"/>
  <c r="BC25" i="8"/>
  <c r="BC21" i="8"/>
  <c r="BC17" i="8"/>
  <c r="BC13" i="8"/>
  <c r="BC58" i="8"/>
  <c r="BC54" i="8"/>
  <c r="BC50" i="8"/>
  <c r="BC46" i="8"/>
  <c r="BC42" i="8"/>
  <c r="BC38" i="8"/>
  <c r="BC34" i="8"/>
  <c r="BC30" i="8"/>
  <c r="BC26" i="8"/>
  <c r="BC22" i="8"/>
  <c r="BC18" i="8"/>
  <c r="BC14" i="8"/>
  <c r="BC10" i="8"/>
  <c r="BC59" i="8"/>
  <c r="BC55" i="8"/>
  <c r="BC51" i="8"/>
  <c r="BC47" i="8"/>
  <c r="BC43" i="8"/>
  <c r="BC39" i="8"/>
  <c r="BC35" i="8"/>
  <c r="BC31" i="8"/>
  <c r="BC27" i="8"/>
  <c r="BC23" i="8"/>
  <c r="BC60" i="8"/>
  <c r="BC56" i="8"/>
  <c r="BC52" i="8"/>
  <c r="BC48" i="8"/>
  <c r="BC44" i="8"/>
  <c r="BC40" i="8"/>
  <c r="BC36" i="8"/>
  <c r="BG224" i="8"/>
  <c r="BG225" i="8"/>
  <c r="BG226" i="8"/>
  <c r="BG220" i="8"/>
  <c r="BG223" i="8"/>
  <c r="BG221" i="8"/>
  <c r="BG222" i="8"/>
  <c r="BG218" i="8"/>
  <c r="BG219" i="8"/>
  <c r="BG216" i="8"/>
  <c r="BG212" i="8"/>
  <c r="BG217" i="8"/>
  <c r="BG213" i="8"/>
  <c r="BG214" i="8"/>
  <c r="BG215" i="8"/>
  <c r="BG211" i="8"/>
  <c r="BG208" i="8"/>
  <c r="BG209" i="8"/>
  <c r="BG205" i="8"/>
  <c r="BG210" i="8"/>
  <c r="BG206" i="8"/>
  <c r="BG207" i="8"/>
  <c r="BG203" i="8"/>
  <c r="BG199" i="8"/>
  <c r="BG200" i="8"/>
  <c r="BG204" i="8"/>
  <c r="BG201" i="8"/>
  <c r="BG202" i="8"/>
  <c r="BG198" i="8"/>
  <c r="BG197" i="8"/>
  <c r="BG193" i="8"/>
  <c r="BG189" i="8"/>
  <c r="BG185" i="8"/>
  <c r="BG194" i="8"/>
  <c r="BG190" i="8"/>
  <c r="BG186" i="8"/>
  <c r="BG195" i="8"/>
  <c r="BG191" i="8"/>
  <c r="BG187" i="8"/>
  <c r="BG196" i="8"/>
  <c r="BG192" i="8"/>
  <c r="BG188" i="8"/>
  <c r="BG184" i="8"/>
  <c r="BG182" i="8"/>
  <c r="BG178" i="8"/>
  <c r="BG174" i="8"/>
  <c r="BG170" i="8"/>
  <c r="BG183" i="8"/>
  <c r="BG179" i="8"/>
  <c r="BG175" i="8"/>
  <c r="BG171" i="8"/>
  <c r="BG180" i="8"/>
  <c r="BG176" i="8"/>
  <c r="BG172" i="8"/>
  <c r="BG181" i="8"/>
  <c r="BG177" i="8"/>
  <c r="BG173" i="8"/>
  <c r="BG168" i="8"/>
  <c r="BG169" i="8"/>
  <c r="BG165" i="8"/>
  <c r="BG161" i="8"/>
  <c r="BG157" i="8"/>
  <c r="BG166" i="8"/>
  <c r="BG162" i="8"/>
  <c r="BG158" i="8"/>
  <c r="BG167" i="8"/>
  <c r="BG163" i="8"/>
  <c r="BG159" i="8"/>
  <c r="BG155" i="8"/>
  <c r="BG151" i="8"/>
  <c r="BG147" i="8"/>
  <c r="BG160" i="8"/>
  <c r="BG152" i="8"/>
  <c r="BG148" i="8"/>
  <c r="BG164" i="8"/>
  <c r="BG153" i="8"/>
  <c r="BG149" i="8"/>
  <c r="BG156" i="8"/>
  <c r="BG154" i="8"/>
  <c r="BG150" i="8"/>
  <c r="BG145" i="8"/>
  <c r="BG141" i="8"/>
  <c r="BG137" i="8"/>
  <c r="BG133" i="8"/>
  <c r="BG129" i="8"/>
  <c r="BG146" i="8"/>
  <c r="BG142" i="8"/>
  <c r="BG138" i="8"/>
  <c r="BG134" i="8"/>
  <c r="BG130" i="8"/>
  <c r="BG143" i="8"/>
  <c r="BG139" i="8"/>
  <c r="BG135" i="8"/>
  <c r="BG131" i="8"/>
  <c r="BG127" i="8"/>
  <c r="BG144" i="8"/>
  <c r="BG140" i="8"/>
  <c r="BG136" i="8"/>
  <c r="BG132" i="8"/>
  <c r="BG124" i="8"/>
  <c r="BG120" i="8"/>
  <c r="BG116" i="8"/>
  <c r="BG112" i="8"/>
  <c r="BG108" i="8"/>
  <c r="BG128" i="8"/>
  <c r="BG125" i="8"/>
  <c r="BG121" i="8"/>
  <c r="BG117" i="8"/>
  <c r="BG113" i="8"/>
  <c r="BG109" i="8"/>
  <c r="BG105" i="8"/>
  <c r="BG126" i="8"/>
  <c r="BG122" i="8"/>
  <c r="BG118" i="8"/>
  <c r="BG114" i="8"/>
  <c r="BG110" i="8"/>
  <c r="BG106" i="8"/>
  <c r="BG123" i="8"/>
  <c r="BG119" i="8"/>
  <c r="BG115" i="8"/>
  <c r="BG111" i="8"/>
  <c r="BG107" i="8"/>
  <c r="BG103" i="8"/>
  <c r="BG99" i="8"/>
  <c r="BG95" i="8"/>
  <c r="BG91" i="8"/>
  <c r="BG87" i="8"/>
  <c r="BG104" i="8"/>
  <c r="BG100" i="8"/>
  <c r="BG96" i="8"/>
  <c r="BG92" i="8"/>
  <c r="BG88" i="8"/>
  <c r="BG101" i="8"/>
  <c r="BG97" i="8"/>
  <c r="BG93" i="8"/>
  <c r="BG89" i="8"/>
  <c r="BG85" i="8"/>
  <c r="BG102" i="8"/>
  <c r="BG98" i="8"/>
  <c r="BG94" i="8"/>
  <c r="BG90" i="8"/>
  <c r="BG86" i="8"/>
  <c r="BG84" i="8"/>
  <c r="BG80" i="8"/>
  <c r="BG76" i="8"/>
  <c r="BG72" i="8"/>
  <c r="BG68" i="8"/>
  <c r="BG64" i="8"/>
  <c r="BG81" i="8"/>
  <c r="BG77" i="8"/>
  <c r="BG73" i="8"/>
  <c r="BG69" i="8"/>
  <c r="BG65" i="8"/>
  <c r="BG82" i="8"/>
  <c r="BG78" i="8"/>
  <c r="BG74" i="8"/>
  <c r="BG70" i="8"/>
  <c r="BG66" i="8"/>
  <c r="BG62" i="8"/>
  <c r="BG83" i="8"/>
  <c r="BG79" i="8"/>
  <c r="BG75" i="8"/>
  <c r="BG71" i="8"/>
  <c r="BG67" i="8"/>
  <c r="BG63" i="8"/>
  <c r="BG61" i="8"/>
  <c r="BG57" i="8"/>
  <c r="BG53" i="8"/>
  <c r="BG49" i="8"/>
  <c r="BG45" i="8"/>
  <c r="BG41" i="8"/>
  <c r="BG37" i="8"/>
  <c r="BG33" i="8"/>
  <c r="BG29" i="8"/>
  <c r="BG25" i="8"/>
  <c r="BG21" i="8"/>
  <c r="BG17" i="8"/>
  <c r="BG13" i="8"/>
  <c r="BG58" i="8"/>
  <c r="BG54" i="8"/>
  <c r="BG50" i="8"/>
  <c r="BG46" i="8"/>
  <c r="BG42" i="8"/>
  <c r="BG38" i="8"/>
  <c r="BG34" i="8"/>
  <c r="BG30" i="8"/>
  <c r="BG26" i="8"/>
  <c r="BG22" i="8"/>
  <c r="BG18" i="8"/>
  <c r="BG14" i="8"/>
  <c r="BG10" i="8"/>
  <c r="BG59" i="8"/>
  <c r="BG55" i="8"/>
  <c r="BG51" i="8"/>
  <c r="BG47" i="8"/>
  <c r="BG43" i="8"/>
  <c r="BG39" i="8"/>
  <c r="BG35" i="8"/>
  <c r="BG31" i="8"/>
  <c r="BG27" i="8"/>
  <c r="BG23" i="8"/>
  <c r="BG60" i="8"/>
  <c r="BG56" i="8"/>
  <c r="BG52" i="8"/>
  <c r="BG48" i="8"/>
  <c r="BG44" i="8"/>
  <c r="BG40" i="8"/>
  <c r="BG36" i="8"/>
  <c r="BK224" i="8"/>
  <c r="BK225" i="8"/>
  <c r="BK226" i="8"/>
  <c r="BK223" i="8"/>
  <c r="BK220" i="8"/>
  <c r="BK221" i="8"/>
  <c r="BK217" i="8"/>
  <c r="BK222" i="8"/>
  <c r="BK218" i="8"/>
  <c r="BK219" i="8"/>
  <c r="BK216" i="8"/>
  <c r="BK212" i="8"/>
  <c r="BK213" i="8"/>
  <c r="BK214" i="8"/>
  <c r="BK215" i="8"/>
  <c r="BK211" i="8"/>
  <c r="BK208" i="8"/>
  <c r="BK209" i="8"/>
  <c r="BK205" i="8"/>
  <c r="BK210" i="8"/>
  <c r="BK206" i="8"/>
  <c r="BK207" i="8"/>
  <c r="BK203" i="8"/>
  <c r="BK199" i="8"/>
  <c r="BK204" i="8"/>
  <c r="BK200" i="8"/>
  <c r="BK201" i="8"/>
  <c r="BK202" i="8"/>
  <c r="BK198" i="8"/>
  <c r="BK197" i="8"/>
  <c r="BK193" i="8"/>
  <c r="BK189" i="8"/>
  <c r="BK185" i="8"/>
  <c r="BK194" i="8"/>
  <c r="BK190" i="8"/>
  <c r="BK186" i="8"/>
  <c r="BK195" i="8"/>
  <c r="BK191" i="8"/>
  <c r="BK187" i="8"/>
  <c r="BK196" i="8"/>
  <c r="BK192" i="8"/>
  <c r="BK188" i="8"/>
  <c r="BK184" i="8"/>
  <c r="BK182" i="8"/>
  <c r="BK178" i="8"/>
  <c r="BK174" i="8"/>
  <c r="BK170" i="8"/>
  <c r="BK183" i="8"/>
  <c r="BK179" i="8"/>
  <c r="BK175" i="8"/>
  <c r="BK171" i="8"/>
  <c r="BK180" i="8"/>
  <c r="BK176" i="8"/>
  <c r="BK172" i="8"/>
  <c r="BK181" i="8"/>
  <c r="BK177" i="8"/>
  <c r="BK173" i="8"/>
  <c r="BK168" i="8"/>
  <c r="BK169" i="8"/>
  <c r="BK165" i="8"/>
  <c r="BK161" i="8"/>
  <c r="BK157" i="8"/>
  <c r="BK166" i="8"/>
  <c r="BK162" i="8"/>
  <c r="BK158" i="8"/>
  <c r="BK167" i="8"/>
  <c r="BK163" i="8"/>
  <c r="BK159" i="8"/>
  <c r="BK160" i="8"/>
  <c r="BK156" i="8"/>
  <c r="BK155" i="8"/>
  <c r="BK151" i="8"/>
  <c r="BK147" i="8"/>
  <c r="BK164" i="8"/>
  <c r="BK152" i="8"/>
  <c r="BK148" i="8"/>
  <c r="BK153" i="8"/>
  <c r="BK149" i="8"/>
  <c r="BK154" i="8"/>
  <c r="BK150" i="8"/>
  <c r="BK145" i="8"/>
  <c r="BK141" i="8"/>
  <c r="BK137" i="8"/>
  <c r="BK133" i="8"/>
  <c r="BK129" i="8"/>
  <c r="BK146" i="8"/>
  <c r="BK142" i="8"/>
  <c r="BK138" i="8"/>
  <c r="BK134" i="8"/>
  <c r="BK130" i="8"/>
  <c r="BK143" i="8"/>
  <c r="BK139" i="8"/>
  <c r="BK135" i="8"/>
  <c r="BK131" i="8"/>
  <c r="BK127" i="8"/>
  <c r="BK144" i="8"/>
  <c r="BK140" i="8"/>
  <c r="BK136" i="8"/>
  <c r="BK132" i="8"/>
  <c r="BK128" i="8"/>
  <c r="BK124" i="8"/>
  <c r="BK120" i="8"/>
  <c r="BK116" i="8"/>
  <c r="BK112" i="8"/>
  <c r="BK108" i="8"/>
  <c r="BK125" i="8"/>
  <c r="BK121" i="8"/>
  <c r="BK117" i="8"/>
  <c r="BK113" i="8"/>
  <c r="BK109" i="8"/>
  <c r="BK105" i="8"/>
  <c r="BK126" i="8"/>
  <c r="BK122" i="8"/>
  <c r="BK118" i="8"/>
  <c r="BK114" i="8"/>
  <c r="BK110" i="8"/>
  <c r="BK106" i="8"/>
  <c r="BK123" i="8"/>
  <c r="BK119" i="8"/>
  <c r="BK115" i="8"/>
  <c r="BK111" i="8"/>
  <c r="BK107" i="8"/>
  <c r="BK103" i="8"/>
  <c r="BK99" i="8"/>
  <c r="BK95" i="8"/>
  <c r="BK91" i="8"/>
  <c r="BK87" i="8"/>
  <c r="BK104" i="8"/>
  <c r="BK100" i="8"/>
  <c r="BK96" i="8"/>
  <c r="BK92" i="8"/>
  <c r="BK88" i="8"/>
  <c r="BK101" i="8"/>
  <c r="BK97" i="8"/>
  <c r="BK93" i="8"/>
  <c r="BK89" i="8"/>
  <c r="BK85" i="8"/>
  <c r="BK102" i="8"/>
  <c r="BK98" i="8"/>
  <c r="BK94" i="8"/>
  <c r="BK90" i="8"/>
  <c r="BK86" i="8"/>
  <c r="BK84" i="8"/>
  <c r="BK80" i="8"/>
  <c r="BK76" i="8"/>
  <c r="BK72" i="8"/>
  <c r="BK68" i="8"/>
  <c r="BK64" i="8"/>
  <c r="BK81" i="8"/>
  <c r="BK77" i="8"/>
  <c r="BK73" i="8"/>
  <c r="BK69" i="8"/>
  <c r="BK65" i="8"/>
  <c r="BK82" i="8"/>
  <c r="BK78" i="8"/>
  <c r="BK74" i="8"/>
  <c r="BK70" i="8"/>
  <c r="BK66" i="8"/>
  <c r="BK62" i="8"/>
  <c r="BK83" i="8"/>
  <c r="BK79" i="8"/>
  <c r="BK75" i="8"/>
  <c r="BK71" i="8"/>
  <c r="BK67" i="8"/>
  <c r="BK63" i="8"/>
  <c r="BK61" i="8"/>
  <c r="BK57" i="8"/>
  <c r="BK53" i="8"/>
  <c r="BK49" i="8"/>
  <c r="BK45" i="8"/>
  <c r="BK41" i="8"/>
  <c r="BK37" i="8"/>
  <c r="BK33" i="8"/>
  <c r="BK29" i="8"/>
  <c r="BK25" i="8"/>
  <c r="BK21" i="8"/>
  <c r="BK17" i="8"/>
  <c r="BK13" i="8"/>
  <c r="BK58" i="8"/>
  <c r="BK54" i="8"/>
  <c r="BK50" i="8"/>
  <c r="BK46" i="8"/>
  <c r="BK42" i="8"/>
  <c r="BK38" i="8"/>
  <c r="BK34" i="8"/>
  <c r="BK30" i="8"/>
  <c r="BK26" i="8"/>
  <c r="BK22" i="8"/>
  <c r="BK18" i="8"/>
  <c r="BK14" i="8"/>
  <c r="BK10" i="8"/>
  <c r="BK59" i="8"/>
  <c r="BK55" i="8"/>
  <c r="BK51" i="8"/>
  <c r="BK47" i="8"/>
  <c r="BK39" i="8"/>
  <c r="BK35" i="8"/>
  <c r="BK31" i="8"/>
  <c r="BK27" i="8"/>
  <c r="BK23" i="8"/>
  <c r="BK60" i="8"/>
  <c r="BK56" i="8"/>
  <c r="BK52" i="8"/>
  <c r="BK48" i="8"/>
  <c r="BK44" i="8"/>
  <c r="BK40" i="8"/>
  <c r="BK36" i="8"/>
  <c r="BO224" i="8"/>
  <c r="BO225" i="8"/>
  <c r="BO226" i="8"/>
  <c r="BO220" i="8"/>
  <c r="BO221" i="8"/>
  <c r="BO217" i="8"/>
  <c r="BO222" i="8"/>
  <c r="BO218" i="8"/>
  <c r="BO223" i="8"/>
  <c r="BO219" i="8"/>
  <c r="BO216" i="8"/>
  <c r="BO212" i="8"/>
  <c r="BO213" i="8"/>
  <c r="BO214" i="8"/>
  <c r="BO215" i="8"/>
  <c r="BO211" i="8"/>
  <c r="BO208" i="8"/>
  <c r="BO209" i="8"/>
  <c r="BO205" i="8"/>
  <c r="BO210" i="8"/>
  <c r="BO206" i="8"/>
  <c r="BO207" i="8"/>
  <c r="BO204" i="8"/>
  <c r="BO203" i="8"/>
  <c r="BO199" i="8"/>
  <c r="BO200" i="8"/>
  <c r="BO201" i="8"/>
  <c r="BO202" i="8"/>
  <c r="BO198" i="8"/>
  <c r="BO197" i="8"/>
  <c r="BO193" i="8"/>
  <c r="BO189" i="8"/>
  <c r="BO185" i="8"/>
  <c r="BO194" i="8"/>
  <c r="BO190" i="8"/>
  <c r="BO186" i="8"/>
  <c r="BO195" i="8"/>
  <c r="BO191" i="8"/>
  <c r="BO187" i="8"/>
  <c r="BO196" i="8"/>
  <c r="BO192" i="8"/>
  <c r="BO188" i="8"/>
  <c r="BO184" i="8"/>
  <c r="BO182" i="8"/>
  <c r="BO178" i="8"/>
  <c r="BO174" i="8"/>
  <c r="BO170" i="8"/>
  <c r="BO183" i="8"/>
  <c r="BO179" i="8"/>
  <c r="BO175" i="8"/>
  <c r="BO171" i="8"/>
  <c r="BO180" i="8"/>
  <c r="BO176" i="8"/>
  <c r="BO172" i="8"/>
  <c r="BO181" i="8"/>
  <c r="BO177" i="8"/>
  <c r="BO173" i="8"/>
  <c r="BO168" i="8"/>
  <c r="BO169" i="8"/>
  <c r="BO165" i="8"/>
  <c r="BO161" i="8"/>
  <c r="BO157" i="8"/>
  <c r="BO166" i="8"/>
  <c r="BO162" i="8"/>
  <c r="BO158" i="8"/>
  <c r="BO167" i="8"/>
  <c r="BO163" i="8"/>
  <c r="BO159" i="8"/>
  <c r="BO164" i="8"/>
  <c r="BO155" i="8"/>
  <c r="BO151" i="8"/>
  <c r="BO147" i="8"/>
  <c r="BO156" i="8"/>
  <c r="BO152" i="8"/>
  <c r="BO148" i="8"/>
  <c r="BO153" i="8"/>
  <c r="BO149" i="8"/>
  <c r="BO160" i="8"/>
  <c r="BO154" i="8"/>
  <c r="BO150" i="8"/>
  <c r="BO145" i="8"/>
  <c r="BO141" i="8"/>
  <c r="BO137" i="8"/>
  <c r="BO133" i="8"/>
  <c r="BO129" i="8"/>
  <c r="BO146" i="8"/>
  <c r="BO142" i="8"/>
  <c r="BO138" i="8"/>
  <c r="BO134" i="8"/>
  <c r="BO130" i="8"/>
  <c r="BO143" i="8"/>
  <c r="BO139" i="8"/>
  <c r="BO135" i="8"/>
  <c r="BO131" i="8"/>
  <c r="BO127" i="8"/>
  <c r="BO144" i="8"/>
  <c r="BO140" i="8"/>
  <c r="BO136" i="8"/>
  <c r="BO132" i="8"/>
  <c r="BO124" i="8"/>
  <c r="BO120" i="8"/>
  <c r="BO116" i="8"/>
  <c r="BO112" i="8"/>
  <c r="BO108" i="8"/>
  <c r="BO125" i="8"/>
  <c r="BO121" i="8"/>
  <c r="BO117" i="8"/>
  <c r="BO113" i="8"/>
  <c r="BO109" i="8"/>
  <c r="BO105" i="8"/>
  <c r="BO126" i="8"/>
  <c r="BO122" i="8"/>
  <c r="BO118" i="8"/>
  <c r="BO114" i="8"/>
  <c r="BO110" i="8"/>
  <c r="BO106" i="8"/>
  <c r="BO128" i="8"/>
  <c r="BO123" i="8"/>
  <c r="BO119" i="8"/>
  <c r="BO115" i="8"/>
  <c r="BO111" i="8"/>
  <c r="BO107" i="8"/>
  <c r="BO99" i="8"/>
  <c r="BO95" i="8"/>
  <c r="BO104" i="8"/>
  <c r="BO100" i="8"/>
  <c r="BO96" i="8"/>
  <c r="BO101" i="8"/>
  <c r="BO97" i="8"/>
  <c r="BO93" i="8"/>
  <c r="BO98" i="8"/>
  <c r="BO94" i="8"/>
  <c r="BO80" i="8"/>
  <c r="BO76" i="8"/>
  <c r="BO72" i="8"/>
  <c r="BO68" i="8"/>
  <c r="BO64" i="8"/>
  <c r="BO77" i="8"/>
  <c r="BO73" i="8"/>
  <c r="BO69" i="8"/>
  <c r="BO65" i="8"/>
  <c r="BO78" i="8"/>
  <c r="BO74" i="8"/>
  <c r="BO70" i="8"/>
  <c r="BO66" i="8"/>
  <c r="BO62" i="8"/>
  <c r="BO79" i="8"/>
  <c r="BO75" i="8"/>
  <c r="BO71" i="8"/>
  <c r="BO67" i="8"/>
  <c r="BO63" i="8"/>
  <c r="BO57" i="8"/>
  <c r="BO49" i="8"/>
  <c r="BO45" i="8"/>
  <c r="BO41" i="8"/>
  <c r="BO37" i="8"/>
  <c r="BO33" i="8"/>
  <c r="BO29" i="8"/>
  <c r="BO25" i="8"/>
  <c r="BO21" i="8"/>
  <c r="BO9" i="8"/>
  <c r="BO5" i="8"/>
  <c r="BO61" i="8"/>
  <c r="BO58" i="8"/>
  <c r="BO46" i="8"/>
  <c r="BO42" i="8"/>
  <c r="BO38" i="8"/>
  <c r="BO34" i="8"/>
  <c r="BO30" i="8"/>
  <c r="BO26" i="8"/>
  <c r="BO22" i="8"/>
  <c r="BO18" i="8"/>
  <c r="BO6" i="8"/>
  <c r="BO59" i="8"/>
  <c r="BO55" i="8"/>
  <c r="BO47" i="8"/>
  <c r="BO43" i="8"/>
  <c r="BO39" i="8"/>
  <c r="BO35" i="8"/>
  <c r="BO31" i="8"/>
  <c r="BO27" i="8"/>
  <c r="BO23" i="8"/>
  <c r="BO60" i="8"/>
  <c r="BO56" i="8"/>
  <c r="BO48" i="8"/>
  <c r="BO44" i="8"/>
  <c r="BO40" i="8"/>
  <c r="BO36" i="8"/>
  <c r="BS224" i="8"/>
  <c r="BS225" i="8"/>
  <c r="BS226" i="8"/>
  <c r="BS220" i="8"/>
  <c r="BS221" i="8"/>
  <c r="BS217" i="8"/>
  <c r="BS223" i="8"/>
  <c r="BS222" i="8"/>
  <c r="BS218" i="8"/>
  <c r="BS219" i="8"/>
  <c r="BS216" i="8"/>
  <c r="BS212" i="8"/>
  <c r="BS213" i="8"/>
  <c r="BS214" i="8"/>
  <c r="BS215" i="8"/>
  <c r="BS211" i="8"/>
  <c r="BS208" i="8"/>
  <c r="BS209" i="8"/>
  <c r="BS205" i="8"/>
  <c r="BS210" i="8"/>
  <c r="BS206" i="8"/>
  <c r="BS207" i="8"/>
  <c r="BS203" i="8"/>
  <c r="BS199" i="8"/>
  <c r="BS200" i="8"/>
  <c r="BS201" i="8"/>
  <c r="BS204" i="8"/>
  <c r="BS202" i="8"/>
  <c r="BS198" i="8"/>
  <c r="BS193" i="8"/>
  <c r="BS189" i="8"/>
  <c r="BS185" i="8"/>
  <c r="BS197" i="8"/>
  <c r="BS194" i="8"/>
  <c r="BS190" i="8"/>
  <c r="BS186" i="8"/>
  <c r="BS195" i="8"/>
  <c r="BS191" i="8"/>
  <c r="BS187" i="8"/>
  <c r="BS196" i="8"/>
  <c r="BS192" i="8"/>
  <c r="BS188" i="8"/>
  <c r="BS184" i="8"/>
  <c r="BS182" i="8"/>
  <c r="BS178" i="8"/>
  <c r="BS174" i="8"/>
  <c r="BS170" i="8"/>
  <c r="BS183" i="8"/>
  <c r="BS179" i="8"/>
  <c r="BS175" i="8"/>
  <c r="BS171" i="8"/>
  <c r="BS180" i="8"/>
  <c r="BS176" i="8"/>
  <c r="BS172" i="8"/>
  <c r="BS181" i="8"/>
  <c r="BS177" i="8"/>
  <c r="BS173" i="8"/>
  <c r="BS168" i="8"/>
  <c r="BS169" i="8"/>
  <c r="BS165" i="8"/>
  <c r="BS161" i="8"/>
  <c r="BS157" i="8"/>
  <c r="BS166" i="8"/>
  <c r="BS162" i="8"/>
  <c r="BS158" i="8"/>
  <c r="BS167" i="8"/>
  <c r="BS163" i="8"/>
  <c r="BS159" i="8"/>
  <c r="BS155" i="8"/>
  <c r="BS151" i="8"/>
  <c r="BS147" i="8"/>
  <c r="BS152" i="8"/>
  <c r="BS148" i="8"/>
  <c r="BS160" i="8"/>
  <c r="BS153" i="8"/>
  <c r="BS149" i="8"/>
  <c r="BS164" i="8"/>
  <c r="BS156" i="8"/>
  <c r="BS154" i="8"/>
  <c r="BS150" i="8"/>
  <c r="BS145" i="8"/>
  <c r="BS141" i="8"/>
  <c r="BS137" i="8"/>
  <c r="BS133" i="8"/>
  <c r="BS129" i="8"/>
  <c r="BS146" i="8"/>
  <c r="BS142" i="8"/>
  <c r="BS138" i="8"/>
  <c r="BS134" i="8"/>
  <c r="BS130" i="8"/>
  <c r="BS143" i="8"/>
  <c r="BS139" i="8"/>
  <c r="BS135" i="8"/>
  <c r="BS131" i="8"/>
  <c r="BS127" i="8"/>
  <c r="BS144" i="8"/>
  <c r="BS140" i="8"/>
  <c r="BS136" i="8"/>
  <c r="BS132" i="8"/>
  <c r="BS124" i="8"/>
  <c r="BS120" i="8"/>
  <c r="BS116" i="8"/>
  <c r="BS112" i="8"/>
  <c r="BS108" i="8"/>
  <c r="BS125" i="8"/>
  <c r="BS121" i="8"/>
  <c r="BS117" i="8"/>
  <c r="BS113" i="8"/>
  <c r="BS109" i="8"/>
  <c r="BS105" i="8"/>
  <c r="BS128" i="8"/>
  <c r="BS126" i="8"/>
  <c r="BS122" i="8"/>
  <c r="BS118" i="8"/>
  <c r="BS114" i="8"/>
  <c r="BS110" i="8"/>
  <c r="BS106" i="8"/>
  <c r="BS123" i="8"/>
  <c r="BS119" i="8"/>
  <c r="BS115" i="8"/>
  <c r="BS111" i="8"/>
  <c r="BS107" i="8"/>
  <c r="BS103" i="8"/>
  <c r="BS99" i="8"/>
  <c r="BS95" i="8"/>
  <c r="BS91" i="8"/>
  <c r="BS87" i="8"/>
  <c r="BS104" i="8"/>
  <c r="BS100" i="8"/>
  <c r="BS96" i="8"/>
  <c r="BS92" i="8"/>
  <c r="BS88" i="8"/>
  <c r="BS101" i="8"/>
  <c r="BS97" i="8"/>
  <c r="BS93" i="8"/>
  <c r="BS89" i="8"/>
  <c r="BS85" i="8"/>
  <c r="BS102" i="8"/>
  <c r="BS98" i="8"/>
  <c r="BS94" i="8"/>
  <c r="BS90" i="8"/>
  <c r="BS86" i="8"/>
  <c r="BS84" i="8"/>
  <c r="BS72" i="8"/>
  <c r="BS68" i="8"/>
  <c r="BS64" i="8"/>
  <c r="BS81" i="8"/>
  <c r="BS69" i="8"/>
  <c r="BS65" i="8"/>
  <c r="BS82" i="8"/>
  <c r="BS70" i="8"/>
  <c r="BS66" i="8"/>
  <c r="BS62" i="8"/>
  <c r="BS83" i="8"/>
  <c r="BS71" i="8"/>
  <c r="BS67" i="8"/>
  <c r="BS63" i="8"/>
  <c r="BS57" i="8"/>
  <c r="BS45" i="8"/>
  <c r="BS41" i="8"/>
  <c r="BS37" i="8"/>
  <c r="BS33" i="8"/>
  <c r="BS29" i="8"/>
  <c r="BS25" i="8"/>
  <c r="BS21" i="8"/>
  <c r="BS17" i="8"/>
  <c r="BS13" i="8"/>
  <c r="BS9" i="8"/>
  <c r="BS5" i="8"/>
  <c r="BS58" i="8"/>
  <c r="BS46" i="8"/>
  <c r="BS42" i="8"/>
  <c r="BS38" i="8"/>
  <c r="BS34" i="8"/>
  <c r="BS30" i="8"/>
  <c r="BS26" i="8"/>
  <c r="BS22" i="8"/>
  <c r="BS18" i="8"/>
  <c r="BS14" i="8"/>
  <c r="BS10" i="8"/>
  <c r="BS6" i="8"/>
  <c r="BS61" i="8"/>
  <c r="BS59" i="8"/>
  <c r="BS55" i="8"/>
  <c r="BS47" i="8"/>
  <c r="BS39" i="8"/>
  <c r="BS35" i="8"/>
  <c r="BS31" i="8"/>
  <c r="BS27" i="8"/>
  <c r="BS23" i="8"/>
  <c r="BS60" i="8"/>
  <c r="BS56" i="8"/>
  <c r="BS44" i="8"/>
  <c r="BS40" i="8"/>
  <c r="BS36" i="8"/>
  <c r="BW224" i="8"/>
  <c r="BW225" i="8"/>
  <c r="BW226" i="8"/>
  <c r="BW220" i="8"/>
  <c r="BW223" i="8"/>
  <c r="BW221" i="8"/>
  <c r="BW217" i="8"/>
  <c r="BW222" i="8"/>
  <c r="BW218" i="8"/>
  <c r="BW219" i="8"/>
  <c r="BW216" i="8"/>
  <c r="BW212" i="8"/>
  <c r="BW213" i="8"/>
  <c r="BW214" i="8"/>
  <c r="BW215" i="8"/>
  <c r="BW211" i="8"/>
  <c r="BW208" i="8"/>
  <c r="BW209" i="8"/>
  <c r="BW205" i="8"/>
  <c r="BW210" i="8"/>
  <c r="BW206" i="8"/>
  <c r="BW207" i="8"/>
  <c r="BW203" i="8"/>
  <c r="BW199" i="8"/>
  <c r="BW204" i="8"/>
  <c r="BW200" i="8"/>
  <c r="BW201" i="8"/>
  <c r="BW202" i="8"/>
  <c r="BW198" i="8"/>
  <c r="BW193" i="8"/>
  <c r="BW189" i="8"/>
  <c r="BW185" i="8"/>
  <c r="BW194" i="8"/>
  <c r="BW190" i="8"/>
  <c r="BW186" i="8"/>
  <c r="BW195" i="8"/>
  <c r="BW191" i="8"/>
  <c r="BW187" i="8"/>
  <c r="BW197" i="8"/>
  <c r="BW196" i="8"/>
  <c r="BW192" i="8"/>
  <c r="BW188" i="8"/>
  <c r="BW184" i="8"/>
  <c r="BW182" i="8"/>
  <c r="BW178" i="8"/>
  <c r="BW174" i="8"/>
  <c r="BW170" i="8"/>
  <c r="BW183" i="8"/>
  <c r="BW179" i="8"/>
  <c r="BW175" i="8"/>
  <c r="BW171" i="8"/>
  <c r="BW180" i="8"/>
  <c r="BW176" i="8"/>
  <c r="BW172" i="8"/>
  <c r="BW181" i="8"/>
  <c r="BW177" i="8"/>
  <c r="BW173" i="8"/>
  <c r="BW168" i="8"/>
  <c r="BW169" i="8"/>
  <c r="BW165" i="8"/>
  <c r="BW161" i="8"/>
  <c r="BW157" i="8"/>
  <c r="BW166" i="8"/>
  <c r="BW162" i="8"/>
  <c r="BW158" i="8"/>
  <c r="BW167" i="8"/>
  <c r="BW163" i="8"/>
  <c r="BW159" i="8"/>
  <c r="BW160" i="8"/>
  <c r="BW156" i="8"/>
  <c r="BW155" i="8"/>
  <c r="BW151" i="8"/>
  <c r="BW147" i="8"/>
  <c r="BW164" i="8"/>
  <c r="BW152" i="8"/>
  <c r="BW148" i="8"/>
  <c r="BW153" i="8"/>
  <c r="BW149" i="8"/>
  <c r="BW154" i="8"/>
  <c r="BW150" i="8"/>
  <c r="BW145" i="8"/>
  <c r="BW141" i="8"/>
  <c r="BW137" i="8"/>
  <c r="BW133" i="8"/>
  <c r="BW129" i="8"/>
  <c r="BW146" i="8"/>
  <c r="BW142" i="8"/>
  <c r="BW138" i="8"/>
  <c r="BW134" i="8"/>
  <c r="BW130" i="8"/>
  <c r="BW143" i="8"/>
  <c r="BW139" i="8"/>
  <c r="BW135" i="8"/>
  <c r="BW131" i="8"/>
  <c r="BW127" i="8"/>
  <c r="BW144" i="8"/>
  <c r="BW140" i="8"/>
  <c r="BW136" i="8"/>
  <c r="BW132" i="8"/>
  <c r="BW124" i="8"/>
  <c r="BW120" i="8"/>
  <c r="BW116" i="8"/>
  <c r="BW112" i="8"/>
  <c r="BW108" i="8"/>
  <c r="BW128" i="8"/>
  <c r="BW125" i="8"/>
  <c r="BW121" i="8"/>
  <c r="BW117" i="8"/>
  <c r="BW113" i="8"/>
  <c r="BW109" i="8"/>
  <c r="BW105" i="8"/>
  <c r="BW126" i="8"/>
  <c r="BW122" i="8"/>
  <c r="BW118" i="8"/>
  <c r="BW114" i="8"/>
  <c r="BW110" i="8"/>
  <c r="BW106" i="8"/>
  <c r="BW123" i="8"/>
  <c r="BW119" i="8"/>
  <c r="BW115" i="8"/>
  <c r="BW111" i="8"/>
  <c r="BW107" i="8"/>
  <c r="BW103" i="8"/>
  <c r="BW104" i="8"/>
  <c r="BW102" i="8"/>
  <c r="BW80" i="8"/>
  <c r="BW76" i="8"/>
  <c r="BW72" i="8"/>
  <c r="BW68" i="8"/>
  <c r="BW64" i="8"/>
  <c r="BW77" i="8"/>
  <c r="BW73" i="8"/>
  <c r="BW69" i="8"/>
  <c r="BW65" i="8"/>
  <c r="BW78" i="8"/>
  <c r="BW74" i="8"/>
  <c r="BW70" i="8"/>
  <c r="BW66" i="8"/>
  <c r="BW62" i="8"/>
  <c r="BW79" i="8"/>
  <c r="BW75" i="8"/>
  <c r="BW71" i="8"/>
  <c r="BW67" i="8"/>
  <c r="BW63" i="8"/>
  <c r="BW61" i="8"/>
  <c r="BW57" i="8"/>
  <c r="BW49" i="8"/>
  <c r="BW9" i="8"/>
  <c r="BW5" i="8"/>
  <c r="BW58" i="8"/>
  <c r="BW46" i="8"/>
  <c r="BW6" i="8"/>
  <c r="BW59" i="8"/>
  <c r="BW55" i="8"/>
  <c r="BW47" i="8"/>
  <c r="BW60" i="8"/>
  <c r="BW56" i="8"/>
  <c r="BW48" i="8"/>
  <c r="CA205" i="8"/>
  <c r="CA204" i="8"/>
  <c r="CA203" i="8"/>
  <c r="CA199" i="8"/>
  <c r="CA200" i="8"/>
  <c r="CA201" i="8"/>
  <c r="CA197" i="8"/>
  <c r="CA202" i="8"/>
  <c r="CA198" i="8"/>
  <c r="CA193" i="8"/>
  <c r="CA189" i="8"/>
  <c r="CA185" i="8"/>
  <c r="CA194" i="8"/>
  <c r="CA190" i="8"/>
  <c r="CA186" i="8"/>
  <c r="CA195" i="8"/>
  <c r="CA191" i="8"/>
  <c r="CA187" i="8"/>
  <c r="CA196" i="8"/>
  <c r="CA192" i="8"/>
  <c r="CA188" i="8"/>
  <c r="CA184" i="8"/>
  <c r="CA182" i="8"/>
  <c r="CA178" i="8"/>
  <c r="CA174" i="8"/>
  <c r="CA170" i="8"/>
  <c r="CA183" i="8"/>
  <c r="CA179" i="8"/>
  <c r="CA175" i="8"/>
  <c r="CA171" i="8"/>
  <c r="CA180" i="8"/>
  <c r="CA176" i="8"/>
  <c r="CA172" i="8"/>
  <c r="CA181" i="8"/>
  <c r="CA177" i="8"/>
  <c r="CA173" i="8"/>
  <c r="CA168" i="8"/>
  <c r="CA169" i="8"/>
  <c r="CA165" i="8"/>
  <c r="CA161" i="8"/>
  <c r="CA157" i="8"/>
  <c r="CA166" i="8"/>
  <c r="CA162" i="8"/>
  <c r="CA158" i="8"/>
  <c r="CA167" i="8"/>
  <c r="CA163" i="8"/>
  <c r="CA159" i="8"/>
  <c r="CA164" i="8"/>
  <c r="CA155" i="8"/>
  <c r="CA151" i="8"/>
  <c r="CA147" i="8"/>
  <c r="CA152" i="8"/>
  <c r="CA148" i="8"/>
  <c r="CA156" i="8"/>
  <c r="CA153" i="8"/>
  <c r="CA149" i="8"/>
  <c r="CA160" i="8"/>
  <c r="CA154" i="8"/>
  <c r="CA150" i="8"/>
  <c r="CA145" i="8"/>
  <c r="CA141" i="8"/>
  <c r="CA137" i="8"/>
  <c r="CA133" i="8"/>
  <c r="CA129" i="8"/>
  <c r="CA146" i="8"/>
  <c r="CA142" i="8"/>
  <c r="CA138" i="8"/>
  <c r="CA134" i="8"/>
  <c r="CA130" i="8"/>
  <c r="CA143" i="8"/>
  <c r="CA139" i="8"/>
  <c r="CA135" i="8"/>
  <c r="CA131" i="8"/>
  <c r="CA127" i="8"/>
  <c r="CA144" i="8"/>
  <c r="CA140" i="8"/>
  <c r="CA136" i="8"/>
  <c r="CA132" i="8"/>
  <c r="CA128" i="8"/>
  <c r="CA124" i="8"/>
  <c r="CA120" i="8"/>
  <c r="CA116" i="8"/>
  <c r="CA112" i="8"/>
  <c r="CA108" i="8"/>
  <c r="CA125" i="8"/>
  <c r="CA121" i="8"/>
  <c r="CA117" i="8"/>
  <c r="CA113" i="8"/>
  <c r="CA109" i="8"/>
  <c r="CA105" i="8"/>
  <c r="CA126" i="8"/>
  <c r="CA122" i="8"/>
  <c r="CA118" i="8"/>
  <c r="CA114" i="8"/>
  <c r="CA110" i="8"/>
  <c r="CA106" i="8"/>
  <c r="CA123" i="8"/>
  <c r="CA119" i="8"/>
  <c r="CA115" i="8"/>
  <c r="CA111" i="8"/>
  <c r="CA107" i="8"/>
  <c r="CA103" i="8"/>
  <c r="CA99" i="8"/>
  <c r="CA95" i="8"/>
  <c r="CA91" i="8"/>
  <c r="CA87" i="8"/>
  <c r="CA104" i="8"/>
  <c r="CA100" i="8"/>
  <c r="CA96" i="8"/>
  <c r="CA92" i="8"/>
  <c r="CA88" i="8"/>
  <c r="CA101" i="8"/>
  <c r="CA97" i="8"/>
  <c r="CA93" i="8"/>
  <c r="CA89" i="8"/>
  <c r="CA85" i="8"/>
  <c r="CA102" i="8"/>
  <c r="CA98" i="8"/>
  <c r="CA94" i="8"/>
  <c r="CA90" i="8"/>
  <c r="CA86" i="8"/>
  <c r="CA84" i="8"/>
  <c r="CA80" i="8"/>
  <c r="CA76" i="8"/>
  <c r="CA72" i="8"/>
  <c r="CA68" i="8"/>
  <c r="CA64" i="8"/>
  <c r="CA81" i="8"/>
  <c r="CA77" i="8"/>
  <c r="CA73" i="8"/>
  <c r="CA69" i="8"/>
  <c r="CA65" i="8"/>
  <c r="CA61" i="8"/>
  <c r="CA82" i="8"/>
  <c r="CA78" i="8"/>
  <c r="CA74" i="8"/>
  <c r="CA70" i="8"/>
  <c r="CA66" i="8"/>
  <c r="CA62" i="8"/>
  <c r="CA83" i="8"/>
  <c r="CA79" i="8"/>
  <c r="CA75" i="8"/>
  <c r="CA71" i="8"/>
  <c r="CA67" i="8"/>
  <c r="CA63" i="8"/>
  <c r="CA57" i="8"/>
  <c r="CA53" i="8"/>
  <c r="CA49" i="8"/>
  <c r="CA45" i="8"/>
  <c r="CA41" i="8"/>
  <c r="CA37" i="8"/>
  <c r="CA33" i="8"/>
  <c r="CA29" i="8"/>
  <c r="CA25" i="8"/>
  <c r="CA21" i="8"/>
  <c r="CA9" i="8"/>
  <c r="CA5" i="8"/>
  <c r="CA58" i="8"/>
  <c r="CA54" i="8"/>
  <c r="CA50" i="8"/>
  <c r="CA46" i="8"/>
  <c r="CA42" i="8"/>
  <c r="CA38" i="8"/>
  <c r="CA34" i="8"/>
  <c r="CA30" i="8"/>
  <c r="CA26" i="8"/>
  <c r="CA22" i="8"/>
  <c r="CA18" i="8"/>
  <c r="CA6" i="8"/>
  <c r="CA59" i="8"/>
  <c r="CA55" i="8"/>
  <c r="CA51" i="8"/>
  <c r="CA47" i="8"/>
  <c r="CA43" i="8"/>
  <c r="CA39" i="8"/>
  <c r="CA35" i="8"/>
  <c r="CA31" i="8"/>
  <c r="CA27" i="8"/>
  <c r="CA23" i="8"/>
  <c r="CA60" i="8"/>
  <c r="CA56" i="8"/>
  <c r="CA52" i="8"/>
  <c r="CA48" i="8"/>
  <c r="CA44" i="8"/>
  <c r="CA40" i="8"/>
  <c r="CA36" i="8"/>
  <c r="CE224" i="8"/>
  <c r="CE225" i="8"/>
  <c r="CE226" i="8"/>
  <c r="CE220" i="8"/>
  <c r="CE221" i="8"/>
  <c r="CE217" i="8"/>
  <c r="CE222" i="8"/>
  <c r="CE218" i="8"/>
  <c r="CE223" i="8"/>
  <c r="CE219" i="8"/>
  <c r="CE216" i="8"/>
  <c r="CE212" i="8"/>
  <c r="CE213" i="8"/>
  <c r="CE214" i="8"/>
  <c r="CE215" i="8"/>
  <c r="CE211" i="8"/>
  <c r="CE208" i="8"/>
  <c r="CE209" i="8"/>
  <c r="CE205" i="8"/>
  <c r="CE210" i="8"/>
  <c r="CE206" i="8"/>
  <c r="CE207" i="8"/>
  <c r="CE203" i="8"/>
  <c r="CE199" i="8"/>
  <c r="CE200" i="8"/>
  <c r="CE201" i="8"/>
  <c r="CE197" i="8"/>
  <c r="CE204" i="8"/>
  <c r="CE202" i="8"/>
  <c r="CE198" i="8"/>
  <c r="CE193" i="8"/>
  <c r="CE189" i="8"/>
  <c r="CE185" i="8"/>
  <c r="CE194" i="8"/>
  <c r="CE190" i="8"/>
  <c r="CE186" i="8"/>
  <c r="CE195" i="8"/>
  <c r="CE191" i="8"/>
  <c r="CE187" i="8"/>
  <c r="CE196" i="8"/>
  <c r="CE192" i="8"/>
  <c r="CE188" i="8"/>
  <c r="CE184" i="8"/>
  <c r="CE182" i="8"/>
  <c r="CE178" i="8"/>
  <c r="CE174" i="8"/>
  <c r="CE170" i="8"/>
  <c r="CE183" i="8"/>
  <c r="CE179" i="8"/>
  <c r="CE175" i="8"/>
  <c r="CE171" i="8"/>
  <c r="CE180" i="8"/>
  <c r="CE176" i="8"/>
  <c r="CE172" i="8"/>
  <c r="CE181" i="8"/>
  <c r="CE177" i="8"/>
  <c r="CE173" i="8"/>
  <c r="CE168" i="8"/>
  <c r="CE169" i="8"/>
  <c r="CE165" i="8"/>
  <c r="CE161" i="8"/>
  <c r="CE157" i="8"/>
  <c r="CE166" i="8"/>
  <c r="CE162" i="8"/>
  <c r="CE158" i="8"/>
  <c r="CE167" i="8"/>
  <c r="CE163" i="8"/>
  <c r="CE159" i="8"/>
  <c r="CE156" i="8"/>
  <c r="CE155" i="8"/>
  <c r="CE151" i="8"/>
  <c r="CE147" i="8"/>
  <c r="CE152" i="8"/>
  <c r="CE148" i="8"/>
  <c r="CE160" i="8"/>
  <c r="CE153" i="8"/>
  <c r="CE149" i="8"/>
  <c r="CE164" i="8"/>
  <c r="CE154" i="8"/>
  <c r="CE150" i="8"/>
  <c r="CE145" i="8"/>
  <c r="CE141" i="8"/>
  <c r="CE137" i="8"/>
  <c r="CE133" i="8"/>
  <c r="CE129" i="8"/>
  <c r="CE146" i="8"/>
  <c r="CE142" i="8"/>
  <c r="CE138" i="8"/>
  <c r="CE134" i="8"/>
  <c r="CE130" i="8"/>
  <c r="CE143" i="8"/>
  <c r="CE139" i="8"/>
  <c r="CE135" i="8"/>
  <c r="CE131" i="8"/>
  <c r="CE127" i="8"/>
  <c r="CE144" i="8"/>
  <c r="CE140" i="8"/>
  <c r="CE136" i="8"/>
  <c r="CE132" i="8"/>
  <c r="CE128" i="8"/>
  <c r="CE124" i="8"/>
  <c r="CE120" i="8"/>
  <c r="CE116" i="8"/>
  <c r="CE112" i="8"/>
  <c r="CE108" i="8"/>
  <c r="CE125" i="8"/>
  <c r="CE121" i="8"/>
  <c r="CE117" i="8"/>
  <c r="CE113" i="8"/>
  <c r="CE109" i="8"/>
  <c r="CE105" i="8"/>
  <c r="CE126" i="8"/>
  <c r="CE122" i="8"/>
  <c r="CE118" i="8"/>
  <c r="CE114" i="8"/>
  <c r="CE110" i="8"/>
  <c r="CE106" i="8"/>
  <c r="CE123" i="8"/>
  <c r="CE119" i="8"/>
  <c r="CE115" i="8"/>
  <c r="CE111" i="8"/>
  <c r="CE107" i="8"/>
  <c r="CE103" i="8"/>
  <c r="CE99" i="8"/>
  <c r="CE95" i="8"/>
  <c r="CE91" i="8"/>
  <c r="CE87" i="8"/>
  <c r="CE104" i="8"/>
  <c r="CE100" i="8"/>
  <c r="CE96" i="8"/>
  <c r="CE92" i="8"/>
  <c r="CE88" i="8"/>
  <c r="CE101" i="8"/>
  <c r="CE97" i="8"/>
  <c r="CE93" i="8"/>
  <c r="CE89" i="8"/>
  <c r="CE85" i="8"/>
  <c r="CE102" i="8"/>
  <c r="CE98" i="8"/>
  <c r="CE94" i="8"/>
  <c r="CE90" i="8"/>
  <c r="CE86" i="8"/>
  <c r="CE84" i="8"/>
  <c r="CE80" i="8"/>
  <c r="CE76" i="8"/>
  <c r="CE72" i="8"/>
  <c r="CE68" i="8"/>
  <c r="CE64" i="8"/>
  <c r="CE81" i="8"/>
  <c r="CE77" i="8"/>
  <c r="CE73" i="8"/>
  <c r="CE69" i="8"/>
  <c r="CE65" i="8"/>
  <c r="CE61" i="8"/>
  <c r="CE82" i="8"/>
  <c r="CE78" i="8"/>
  <c r="CE74" i="8"/>
  <c r="CE70" i="8"/>
  <c r="CE66" i="8"/>
  <c r="CE62" i="8"/>
  <c r="CE83" i="8"/>
  <c r="CE79" i="8"/>
  <c r="CE75" i="8"/>
  <c r="CE71" i="8"/>
  <c r="CE67" i="8"/>
  <c r="CE63" i="8"/>
  <c r="CE57" i="8"/>
  <c r="CE53" i="8"/>
  <c r="CE49" i="8"/>
  <c r="CE45" i="8"/>
  <c r="CE41" i="8"/>
  <c r="CE37" i="8"/>
  <c r="CE33" i="8"/>
  <c r="CE29" i="8"/>
  <c r="CE25" i="8"/>
  <c r="CE21" i="8"/>
  <c r="CE17" i="8"/>
  <c r="CE13" i="8"/>
  <c r="CE58" i="8"/>
  <c r="CE54" i="8"/>
  <c r="CE50" i="8"/>
  <c r="CE46" i="8"/>
  <c r="CE42" i="8"/>
  <c r="CE38" i="8"/>
  <c r="CE34" i="8"/>
  <c r="CE30" i="8"/>
  <c r="CE26" i="8"/>
  <c r="CE22" i="8"/>
  <c r="CE18" i="8"/>
  <c r="CE14" i="8"/>
  <c r="CE10" i="8"/>
  <c r="CE59" i="8"/>
  <c r="CE55" i="8"/>
  <c r="CE51" i="8"/>
  <c r="CE47" i="8"/>
  <c r="CE43" i="8"/>
  <c r="CE39" i="8"/>
  <c r="CE35" i="8"/>
  <c r="CE31" i="8"/>
  <c r="CE27" i="8"/>
  <c r="CE23" i="8"/>
  <c r="CE60" i="8"/>
  <c r="CE56" i="8"/>
  <c r="CE52" i="8"/>
  <c r="CE48" i="8"/>
  <c r="CE44" i="8"/>
  <c r="CE40" i="8"/>
  <c r="CE36" i="8"/>
  <c r="CI226" i="8"/>
  <c r="CI224" i="8"/>
  <c r="CI225" i="8"/>
  <c r="CI220" i="8"/>
  <c r="CI221" i="8"/>
  <c r="CI217" i="8"/>
  <c r="CI223" i="8"/>
  <c r="CI222" i="8"/>
  <c r="CI218" i="8"/>
  <c r="CI219" i="8"/>
  <c r="CI216" i="8"/>
  <c r="CI212" i="8"/>
  <c r="CI213" i="8"/>
  <c r="CI214" i="8"/>
  <c r="CI215" i="8"/>
  <c r="CI211" i="8"/>
  <c r="CI208" i="8"/>
  <c r="CI209" i="8"/>
  <c r="CI205" i="8"/>
  <c r="CI210" i="8"/>
  <c r="CI206" i="8"/>
  <c r="CI207" i="8"/>
  <c r="CI203" i="8"/>
  <c r="CI199" i="8"/>
  <c r="CI200" i="8"/>
  <c r="CI204" i="8"/>
  <c r="CI201" i="8"/>
  <c r="CI197" i="8"/>
  <c r="CI202" i="8"/>
  <c r="CI198" i="8"/>
  <c r="CI193" i="8"/>
  <c r="CI189" i="8"/>
  <c r="CI185" i="8"/>
  <c r="CI194" i="8"/>
  <c r="CI190" i="8"/>
  <c r="CI186" i="8"/>
  <c r="CI195" i="8"/>
  <c r="CI191" i="8"/>
  <c r="CI187" i="8"/>
  <c r="CI196" i="8"/>
  <c r="CI192" i="8"/>
  <c r="CI188" i="8"/>
  <c r="CI184" i="8"/>
  <c r="CI182" i="8"/>
  <c r="CI178" i="8"/>
  <c r="CI174" i="8"/>
  <c r="CI170" i="8"/>
  <c r="CI183" i="8"/>
  <c r="CI179" i="8"/>
  <c r="CI175" i="8"/>
  <c r="CI171" i="8"/>
  <c r="CI180" i="8"/>
  <c r="CI176" i="8"/>
  <c r="CI172" i="8"/>
  <c r="CI181" i="8"/>
  <c r="CI177" i="8"/>
  <c r="CI173" i="8"/>
  <c r="CI168" i="8"/>
  <c r="CI169" i="8"/>
  <c r="CI165" i="8"/>
  <c r="CI161" i="8"/>
  <c r="CI157" i="8"/>
  <c r="CI166" i="8"/>
  <c r="CI162" i="8"/>
  <c r="CI158" i="8"/>
  <c r="CI167" i="8"/>
  <c r="CI163" i="8"/>
  <c r="CI159" i="8"/>
  <c r="CI155" i="8"/>
  <c r="CI160" i="8"/>
  <c r="CI164" i="8"/>
  <c r="CI156" i="8"/>
  <c r="CI153" i="8"/>
  <c r="CI154" i="8"/>
  <c r="CI120" i="8"/>
  <c r="CI116" i="8"/>
  <c r="CI112" i="8"/>
  <c r="CI108" i="8"/>
  <c r="CI121" i="8"/>
  <c r="CI117" i="8"/>
  <c r="CI113" i="8"/>
  <c r="CI109" i="8"/>
  <c r="CI105" i="8"/>
  <c r="CI118" i="8"/>
  <c r="CI114" i="8"/>
  <c r="CI110" i="8"/>
  <c r="CI106" i="8"/>
  <c r="CI119" i="8"/>
  <c r="CI115" i="8"/>
  <c r="CI111" i="8"/>
  <c r="CI107" i="8"/>
  <c r="CI103" i="8"/>
  <c r="CI99" i="8"/>
  <c r="CI95" i="8"/>
  <c r="CI91" i="8"/>
  <c r="CI87" i="8"/>
  <c r="CI104" i="8"/>
  <c r="CI100" i="8"/>
  <c r="CI96" i="8"/>
  <c r="CI92" i="8"/>
  <c r="CI88" i="8"/>
  <c r="CI101" i="8"/>
  <c r="CI97" i="8"/>
  <c r="CI93" i="8"/>
  <c r="CI89" i="8"/>
  <c r="CI85" i="8"/>
  <c r="CI102" i="8"/>
  <c r="CI98" i="8"/>
  <c r="CI94" i="8"/>
  <c r="CI90" i="8"/>
  <c r="CI86" i="8"/>
  <c r="CI84" i="8"/>
  <c r="CI80" i="8"/>
  <c r="CI76" i="8"/>
  <c r="CI72" i="8"/>
  <c r="CI68" i="8"/>
  <c r="CI64" i="8"/>
  <c r="CI81" i="8"/>
  <c r="CI77" i="8"/>
  <c r="CI73" i="8"/>
  <c r="CI69" i="8"/>
  <c r="CI65" i="8"/>
  <c r="CI61" i="8"/>
  <c r="CI82" i="8"/>
  <c r="CI78" i="8"/>
  <c r="CI74" i="8"/>
  <c r="CI70" i="8"/>
  <c r="CI66" i="8"/>
  <c r="CI62" i="8"/>
  <c r="CI83" i="8"/>
  <c r="CI79" i="8"/>
  <c r="CI75" i="8"/>
  <c r="CI71" i="8"/>
  <c r="CI67" i="8"/>
  <c r="CI63" i="8"/>
  <c r="CI57" i="8"/>
  <c r="CI53" i="8"/>
  <c r="CI49" i="8"/>
  <c r="CI45" i="8"/>
  <c r="CI41" i="8"/>
  <c r="CI37" i="8"/>
  <c r="CI33" i="8"/>
  <c r="CI29" i="8"/>
  <c r="CI25" i="8"/>
  <c r="CI21" i="8"/>
  <c r="CI9" i="8"/>
  <c r="CI5" i="8"/>
  <c r="CI58" i="8"/>
  <c r="CI54" i="8"/>
  <c r="CI50" i="8"/>
  <c r="CI46" i="8"/>
  <c r="CI42" i="8"/>
  <c r="CI38" i="8"/>
  <c r="CI34" i="8"/>
  <c r="CI30" i="8"/>
  <c r="CI26" i="8"/>
  <c r="CI22" i="8"/>
  <c r="CI18" i="8"/>
  <c r="CI6" i="8"/>
  <c r="CI59" i="8"/>
  <c r="CI55" i="8"/>
  <c r="CI51" i="8"/>
  <c r="CI47" i="8"/>
  <c r="CI43" i="8"/>
  <c r="CI39" i="8"/>
  <c r="CI35" i="8"/>
  <c r="CI31" i="8"/>
  <c r="CI27" i="8"/>
  <c r="CI23" i="8"/>
  <c r="CI60" i="8"/>
  <c r="CI56" i="8"/>
  <c r="CI52" i="8"/>
  <c r="CI48" i="8"/>
  <c r="CI44" i="8"/>
  <c r="CI40" i="8"/>
  <c r="CI36" i="8"/>
  <c r="CM72" i="8"/>
  <c r="CM46" i="8"/>
  <c r="CM47" i="8"/>
  <c r="CQ226" i="8"/>
  <c r="CQ224" i="8"/>
  <c r="CQ225" i="8"/>
  <c r="CQ223" i="8"/>
  <c r="CQ220" i="8"/>
  <c r="CQ221" i="8"/>
  <c r="CQ217" i="8"/>
  <c r="CQ222" i="8"/>
  <c r="CQ218" i="8"/>
  <c r="CQ219" i="8"/>
  <c r="CQ216" i="8"/>
  <c r="CQ212" i="8"/>
  <c r="CQ213" i="8"/>
  <c r="CQ214" i="8"/>
  <c r="CQ215" i="8"/>
  <c r="CQ211" i="8"/>
  <c r="CQ208" i="8"/>
  <c r="CQ209" i="8"/>
  <c r="CQ205" i="8"/>
  <c r="CQ210" i="8"/>
  <c r="CQ206" i="8"/>
  <c r="CQ207" i="8"/>
  <c r="CQ203" i="8"/>
  <c r="CQ199" i="8"/>
  <c r="CQ200" i="8"/>
  <c r="CQ201" i="8"/>
  <c r="CQ197" i="8"/>
  <c r="CQ204" i="8"/>
  <c r="CQ202" i="8"/>
  <c r="CQ198" i="8"/>
  <c r="CQ193" i="8"/>
  <c r="CQ189" i="8"/>
  <c r="CQ185" i="8"/>
  <c r="CQ194" i="8"/>
  <c r="CQ190" i="8"/>
  <c r="CQ186" i="8"/>
  <c r="CQ195" i="8"/>
  <c r="CQ191" i="8"/>
  <c r="CQ187" i="8"/>
  <c r="CQ183" i="8"/>
  <c r="CQ196" i="8"/>
  <c r="CQ192" i="8"/>
  <c r="CQ188" i="8"/>
  <c r="CQ184" i="8"/>
  <c r="CQ182" i="8"/>
  <c r="CQ178" i="8"/>
  <c r="CQ174" i="8"/>
  <c r="CQ170" i="8"/>
  <c r="CQ179" i="8"/>
  <c r="CQ175" i="8"/>
  <c r="CQ171" i="8"/>
  <c r="CQ180" i="8"/>
  <c r="CQ176" i="8"/>
  <c r="CQ172" i="8"/>
  <c r="CQ181" i="8"/>
  <c r="CQ177" i="8"/>
  <c r="CQ173" i="8"/>
  <c r="CQ168" i="8"/>
  <c r="CQ169" i="8"/>
  <c r="CQ165" i="8"/>
  <c r="CQ161" i="8"/>
  <c r="CQ157" i="8"/>
  <c r="CQ166" i="8"/>
  <c r="CQ162" i="8"/>
  <c r="CQ158" i="8"/>
  <c r="CQ167" i="8"/>
  <c r="CQ163" i="8"/>
  <c r="CQ159" i="8"/>
  <c r="CQ155" i="8"/>
  <c r="CQ151" i="8"/>
  <c r="CQ147" i="8"/>
  <c r="CQ156" i="8"/>
  <c r="CQ152" i="8"/>
  <c r="CQ148" i="8"/>
  <c r="CQ160" i="8"/>
  <c r="CQ153" i="8"/>
  <c r="CQ149" i="8"/>
  <c r="CQ164" i="8"/>
  <c r="CQ154" i="8"/>
  <c r="CQ150" i="8"/>
  <c r="CQ145" i="8"/>
  <c r="CQ141" i="8"/>
  <c r="CQ137" i="8"/>
  <c r="CQ133" i="8"/>
  <c r="CQ129" i="8"/>
  <c r="CQ146" i="8"/>
  <c r="CQ142" i="8"/>
  <c r="CQ138" i="8"/>
  <c r="CQ134" i="8"/>
  <c r="CQ130" i="8"/>
  <c r="CQ143" i="8"/>
  <c r="CQ139" i="8"/>
  <c r="CQ135" i="8"/>
  <c r="CQ131" i="8"/>
  <c r="CQ127" i="8"/>
  <c r="CQ144" i="8"/>
  <c r="CQ140" i="8"/>
  <c r="CQ136" i="8"/>
  <c r="CQ132" i="8"/>
  <c r="CQ128" i="8"/>
  <c r="CQ124" i="8"/>
  <c r="CQ120" i="8"/>
  <c r="CQ116" i="8"/>
  <c r="CQ112" i="8"/>
  <c r="CQ108" i="8"/>
  <c r="CQ125" i="8"/>
  <c r="CQ121" i="8"/>
  <c r="CQ117" i="8"/>
  <c r="CQ113" i="8"/>
  <c r="CQ109" i="8"/>
  <c r="CQ105" i="8"/>
  <c r="CQ126" i="8"/>
  <c r="CQ122" i="8"/>
  <c r="CQ118" i="8"/>
  <c r="CQ114" i="8"/>
  <c r="CQ110" i="8"/>
  <c r="CQ106" i="8"/>
  <c r="CQ123" i="8"/>
  <c r="CQ119" i="8"/>
  <c r="CQ115" i="8"/>
  <c r="CQ111" i="8"/>
  <c r="CQ107" i="8"/>
  <c r="CQ103" i="8"/>
  <c r="CQ99" i="8"/>
  <c r="CQ95" i="8"/>
  <c r="CQ91" i="8"/>
  <c r="CQ87" i="8"/>
  <c r="CQ104" i="8"/>
  <c r="CQ100" i="8"/>
  <c r="CQ96" i="8"/>
  <c r="CQ92" i="8"/>
  <c r="CQ88" i="8"/>
  <c r="CQ101" i="8"/>
  <c r="CQ97" i="8"/>
  <c r="CQ93" i="8"/>
  <c r="CQ89" i="8"/>
  <c r="CQ85" i="8"/>
  <c r="CQ102" i="8"/>
  <c r="CQ98" i="8"/>
  <c r="CQ94" i="8"/>
  <c r="CQ90" i="8"/>
  <c r="CQ86" i="8"/>
  <c r="CQ84" i="8"/>
  <c r="CQ80" i="8"/>
  <c r="CQ76" i="8"/>
  <c r="CQ72" i="8"/>
  <c r="CQ68" i="8"/>
  <c r="CQ64" i="8"/>
  <c r="CQ81" i="8"/>
  <c r="CQ77" i="8"/>
  <c r="CQ73" i="8"/>
  <c r="CQ69" i="8"/>
  <c r="CQ65" i="8"/>
  <c r="CQ61" i="8"/>
  <c r="CQ82" i="8"/>
  <c r="CQ78" i="8"/>
  <c r="CQ74" i="8"/>
  <c r="CQ70" i="8"/>
  <c r="CQ66" i="8"/>
  <c r="CQ62" i="8"/>
  <c r="CQ83" i="8"/>
  <c r="CQ79" i="8"/>
  <c r="CQ75" i="8"/>
  <c r="CQ71" i="8"/>
  <c r="CQ67" i="8"/>
  <c r="CQ63" i="8"/>
  <c r="CQ57" i="8"/>
  <c r="CQ53" i="8"/>
  <c r="CQ49" i="8"/>
  <c r="CQ45" i="8"/>
  <c r="CQ41" i="8"/>
  <c r="CQ37" i="8"/>
  <c r="CQ33" i="8"/>
  <c r="CQ29" i="8"/>
  <c r="CQ25" i="8"/>
  <c r="CQ21" i="8"/>
  <c r="CQ17" i="8"/>
  <c r="CQ13" i="8"/>
  <c r="CQ9" i="8"/>
  <c r="CQ5" i="8"/>
  <c r="CQ58" i="8"/>
  <c r="CQ54" i="8"/>
  <c r="CQ50" i="8"/>
  <c r="CQ46" i="8"/>
  <c r="CQ42" i="8"/>
  <c r="CQ38" i="8"/>
  <c r="CQ34" i="8"/>
  <c r="CQ30" i="8"/>
  <c r="CQ26" i="8"/>
  <c r="CQ22" i="8"/>
  <c r="CQ18" i="8"/>
  <c r="CQ14" i="8"/>
  <c r="CQ10" i="8"/>
  <c r="CQ6" i="8"/>
  <c r="CQ59" i="8"/>
  <c r="CQ55" i="8"/>
  <c r="CQ51" i="8"/>
  <c r="CQ47" i="8"/>
  <c r="CQ43" i="8"/>
  <c r="CQ39" i="8"/>
  <c r="CQ35" i="8"/>
  <c r="CQ31" i="8"/>
  <c r="CQ27" i="8"/>
  <c r="CQ23" i="8"/>
  <c r="CQ60" i="8"/>
  <c r="CQ56" i="8"/>
  <c r="CQ52" i="8"/>
  <c r="CQ48" i="8"/>
  <c r="CQ44" i="8"/>
  <c r="CQ40" i="8"/>
  <c r="CQ36" i="8"/>
  <c r="CU205" i="8"/>
  <c r="CU203" i="8"/>
  <c r="CU199" i="8"/>
  <c r="CU200" i="8"/>
  <c r="CU204" i="8"/>
  <c r="CU201" i="8"/>
  <c r="CU197" i="8"/>
  <c r="CU202" i="8"/>
  <c r="CU198" i="8"/>
  <c r="CU193" i="8"/>
  <c r="CU189" i="8"/>
  <c r="CU185" i="8"/>
  <c r="CU194" i="8"/>
  <c r="CU190" i="8"/>
  <c r="CU186" i="8"/>
  <c r="CU195" i="8"/>
  <c r="CU191" i="8"/>
  <c r="CU187" i="8"/>
  <c r="CU183" i="8"/>
  <c r="CU196" i="8"/>
  <c r="CU192" i="8"/>
  <c r="CU188" i="8"/>
  <c r="CU184" i="8"/>
  <c r="CU182" i="8"/>
  <c r="CU178" i="8"/>
  <c r="CU174" i="8"/>
  <c r="CU170" i="8"/>
  <c r="CU179" i="8"/>
  <c r="CU175" i="8"/>
  <c r="CU171" i="8"/>
  <c r="CU180" i="8"/>
  <c r="CU176" i="8"/>
  <c r="CU172" i="8"/>
  <c r="CU181" i="8"/>
  <c r="CU177" i="8"/>
  <c r="CU173" i="8"/>
  <c r="CU168" i="8"/>
  <c r="CU169" i="8"/>
  <c r="CU165" i="8"/>
  <c r="CU161" i="8"/>
  <c r="CU157" i="8"/>
  <c r="CU166" i="8"/>
  <c r="CU162" i="8"/>
  <c r="CU158" i="8"/>
  <c r="CU167" i="8"/>
  <c r="CU163" i="8"/>
  <c r="CU159" i="8"/>
  <c r="CU155" i="8"/>
  <c r="CU151" i="8"/>
  <c r="CU147" i="8"/>
  <c r="CU160" i="8"/>
  <c r="CU152" i="8"/>
  <c r="CU148" i="8"/>
  <c r="CU164" i="8"/>
  <c r="CU153" i="8"/>
  <c r="CU149" i="8"/>
  <c r="CU156" i="8"/>
  <c r="CU154" i="8"/>
  <c r="CU150" i="8"/>
  <c r="CU145" i="8"/>
  <c r="CU141" i="8"/>
  <c r="CU137" i="8"/>
  <c r="CU133" i="8"/>
  <c r="CU129" i="8"/>
  <c r="CU146" i="8"/>
  <c r="CU142" i="8"/>
  <c r="CU138" i="8"/>
  <c r="CU134" i="8"/>
  <c r="CU130" i="8"/>
  <c r="CU143" i="8"/>
  <c r="CU139" i="8"/>
  <c r="CU135" i="8"/>
  <c r="CU131" i="8"/>
  <c r="CU127" i="8"/>
  <c r="CU144" i="8"/>
  <c r="CU140" i="8"/>
  <c r="CU136" i="8"/>
  <c r="CU132" i="8"/>
  <c r="CU128" i="8"/>
  <c r="CU124" i="8"/>
  <c r="CU120" i="8"/>
  <c r="CU116" i="8"/>
  <c r="CU112" i="8"/>
  <c r="CU108" i="8"/>
  <c r="CU125" i="8"/>
  <c r="CU121" i="8"/>
  <c r="CU117" i="8"/>
  <c r="CU113" i="8"/>
  <c r="CU109" i="8"/>
  <c r="CU105" i="8"/>
  <c r="CU126" i="8"/>
  <c r="CU122" i="8"/>
  <c r="CU118" i="8"/>
  <c r="CU114" i="8"/>
  <c r="CU110" i="8"/>
  <c r="CU106" i="8"/>
  <c r="CU123" i="8"/>
  <c r="CU119" i="8"/>
  <c r="CU115" i="8"/>
  <c r="CU111" i="8"/>
  <c r="CU107" i="8"/>
  <c r="CU103" i="8"/>
  <c r="CU99" i="8"/>
  <c r="CU95" i="8"/>
  <c r="CU91" i="8"/>
  <c r="CU87" i="8"/>
  <c r="CU104" i="8"/>
  <c r="CU100" i="8"/>
  <c r="CU96" i="8"/>
  <c r="CU92" i="8"/>
  <c r="CU88" i="8"/>
  <c r="CU101" i="8"/>
  <c r="CU97" i="8"/>
  <c r="CU93" i="8"/>
  <c r="CU89" i="8"/>
  <c r="CU85" i="8"/>
  <c r="CU102" i="8"/>
  <c r="CU98" i="8"/>
  <c r="CU94" i="8"/>
  <c r="CU90" i="8"/>
  <c r="CU86" i="8"/>
  <c r="CU84" i="8"/>
  <c r="CU80" i="8"/>
  <c r="CU76" i="8"/>
  <c r="CU72" i="8"/>
  <c r="CU68" i="8"/>
  <c r="CU64" i="8"/>
  <c r="CU81" i="8"/>
  <c r="CU77" i="8"/>
  <c r="CU73" i="8"/>
  <c r="CU69" i="8"/>
  <c r="CU65" i="8"/>
  <c r="CU61" i="8"/>
  <c r="CU82" i="8"/>
  <c r="CU78" i="8"/>
  <c r="CU74" i="8"/>
  <c r="CU70" i="8"/>
  <c r="CU66" i="8"/>
  <c r="CU62" i="8"/>
  <c r="CU83" i="8"/>
  <c r="CU79" i="8"/>
  <c r="CU75" i="8"/>
  <c r="CU71" i="8"/>
  <c r="CU67" i="8"/>
  <c r="CU63" i="8"/>
  <c r="CU57" i="8"/>
  <c r="CU53" i="8"/>
  <c r="CU49" i="8"/>
  <c r="CU45" i="8"/>
  <c r="CU41" i="8"/>
  <c r="CU37" i="8"/>
  <c r="CU33" i="8"/>
  <c r="CU29" i="8"/>
  <c r="CU25" i="8"/>
  <c r="CU21" i="8"/>
  <c r="CU17" i="8"/>
  <c r="CU13" i="8"/>
  <c r="CU9" i="8"/>
  <c r="CU5" i="8"/>
  <c r="CU58" i="8"/>
  <c r="CU54" i="8"/>
  <c r="CU50" i="8"/>
  <c r="CU46" i="8"/>
  <c r="CU42" i="8"/>
  <c r="CU38" i="8"/>
  <c r="CU34" i="8"/>
  <c r="CU30" i="8"/>
  <c r="CU26" i="8"/>
  <c r="CU22" i="8"/>
  <c r="CU18" i="8"/>
  <c r="CU14" i="8"/>
  <c r="CU10" i="8"/>
  <c r="CU6" i="8"/>
  <c r="CU59" i="8"/>
  <c r="CU55" i="8"/>
  <c r="CU51" i="8"/>
  <c r="CU47" i="8"/>
  <c r="CU43" i="8"/>
  <c r="CU39" i="8"/>
  <c r="CU35" i="8"/>
  <c r="CU31" i="8"/>
  <c r="CU27" i="8"/>
  <c r="CU23" i="8"/>
  <c r="CU60" i="8"/>
  <c r="CU56" i="8"/>
  <c r="CU52" i="8"/>
  <c r="CU48" i="8"/>
  <c r="CU44" i="8"/>
  <c r="CU40" i="8"/>
  <c r="CU36" i="8"/>
  <c r="CY205" i="8"/>
  <c r="CY203" i="8"/>
  <c r="CY199" i="8"/>
  <c r="CY204" i="8"/>
  <c r="CY200" i="8"/>
  <c r="CY201" i="8"/>
  <c r="CY197" i="8"/>
  <c r="CY202" i="8"/>
  <c r="CY198" i="8"/>
  <c r="CY193" i="8"/>
  <c r="CY189" i="8"/>
  <c r="CY185" i="8"/>
  <c r="CY194" i="8"/>
  <c r="CY190" i="8"/>
  <c r="CY186" i="8"/>
  <c r="CY195" i="8"/>
  <c r="CY191" i="8"/>
  <c r="CY187" i="8"/>
  <c r="CY183" i="8"/>
  <c r="CY196" i="8"/>
  <c r="CY192" i="8"/>
  <c r="CY188" i="8"/>
  <c r="CY184" i="8"/>
  <c r="CY182" i="8"/>
  <c r="CY178" i="8"/>
  <c r="CY174" i="8"/>
  <c r="CY170" i="8"/>
  <c r="CY179" i="8"/>
  <c r="CY175" i="8"/>
  <c r="CY171" i="8"/>
  <c r="CY180" i="8"/>
  <c r="CY176" i="8"/>
  <c r="CY172" i="8"/>
  <c r="CY181" i="8"/>
  <c r="CY177" i="8"/>
  <c r="CY173" i="8"/>
  <c r="CY168" i="8"/>
  <c r="CY169" i="8"/>
  <c r="CY165" i="8"/>
  <c r="CY161" i="8"/>
  <c r="CY157" i="8"/>
  <c r="CY166" i="8"/>
  <c r="CY162" i="8"/>
  <c r="CY158" i="8"/>
  <c r="CY167" i="8"/>
  <c r="CY163" i="8"/>
  <c r="CY159" i="8"/>
  <c r="CY160" i="8"/>
  <c r="CY155" i="8"/>
  <c r="CY151" i="8"/>
  <c r="CY147" i="8"/>
  <c r="CY164" i="8"/>
  <c r="CY156" i="8"/>
  <c r="CY152" i="8"/>
  <c r="CY148" i="8"/>
  <c r="CY153" i="8"/>
  <c r="CY149" i="8"/>
  <c r="CY154" i="8"/>
  <c r="CY150" i="8"/>
  <c r="CY145" i="8"/>
  <c r="CY141" i="8"/>
  <c r="CY137" i="8"/>
  <c r="CY133" i="8"/>
  <c r="CY129" i="8"/>
  <c r="CY146" i="8"/>
  <c r="CY142" i="8"/>
  <c r="CY138" i="8"/>
  <c r="CY134" i="8"/>
  <c r="CY130" i="8"/>
  <c r="CY143" i="8"/>
  <c r="CY139" i="8"/>
  <c r="CY135" i="8"/>
  <c r="CY131" i="8"/>
  <c r="CY127" i="8"/>
  <c r="CY144" i="8"/>
  <c r="CY140" i="8"/>
  <c r="CY136" i="8"/>
  <c r="CY132" i="8"/>
  <c r="CY128" i="8"/>
  <c r="CY124" i="8"/>
  <c r="CY120" i="8"/>
  <c r="CY116" i="8"/>
  <c r="CY112" i="8"/>
  <c r="CY108" i="8"/>
  <c r="CY125" i="8"/>
  <c r="CY121" i="8"/>
  <c r="CY117" i="8"/>
  <c r="CY113" i="8"/>
  <c r="CY109" i="8"/>
  <c r="CY105" i="8"/>
  <c r="CY126" i="8"/>
  <c r="CY122" i="8"/>
  <c r="CY118" i="8"/>
  <c r="CY114" i="8"/>
  <c r="CY110" i="8"/>
  <c r="CY106" i="8"/>
  <c r="CY123" i="8"/>
  <c r="CY119" i="8"/>
  <c r="CY115" i="8"/>
  <c r="CY111" i="8"/>
  <c r="CY107" i="8"/>
  <c r="CY103" i="8"/>
  <c r="CY99" i="8"/>
  <c r="CY95" i="8"/>
  <c r="CY91" i="8"/>
  <c r="CY87" i="8"/>
  <c r="CY104" i="8"/>
  <c r="CY100" i="8"/>
  <c r="CY96" i="8"/>
  <c r="CY92" i="8"/>
  <c r="CY88" i="8"/>
  <c r="CY101" i="8"/>
  <c r="CY97" i="8"/>
  <c r="CY93" i="8"/>
  <c r="CY89" i="8"/>
  <c r="CY85" i="8"/>
  <c r="CY102" i="8"/>
  <c r="CY98" i="8"/>
  <c r="CY94" i="8"/>
  <c r="CY90" i="8"/>
  <c r="CY86" i="8"/>
  <c r="CY84" i="8"/>
  <c r="CY80" i="8"/>
  <c r="CY76" i="8"/>
  <c r="CY72" i="8"/>
  <c r="CY68" i="8"/>
  <c r="CY64" i="8"/>
  <c r="CY81" i="8"/>
  <c r="CY77" i="8"/>
  <c r="CY73" i="8"/>
  <c r="CY69" i="8"/>
  <c r="CY65" i="8"/>
  <c r="CY61" i="8"/>
  <c r="CY82" i="8"/>
  <c r="CY78" i="8"/>
  <c r="CY74" i="8"/>
  <c r="CY70" i="8"/>
  <c r="CY66" i="8"/>
  <c r="CY62" i="8"/>
  <c r="CY83" i="8"/>
  <c r="CY79" i="8"/>
  <c r="CY75" i="8"/>
  <c r="CY71" i="8"/>
  <c r="CY67" i="8"/>
  <c r="CY63" i="8"/>
  <c r="CY57" i="8"/>
  <c r="CY53" i="8"/>
  <c r="CY49" i="8"/>
  <c r="CY45" i="8"/>
  <c r="CY41" i="8"/>
  <c r="CY37" i="8"/>
  <c r="CY33" i="8"/>
  <c r="CY29" i="8"/>
  <c r="CY25" i="8"/>
  <c r="CY21" i="8"/>
  <c r="CY17" i="8"/>
  <c r="CY13" i="8"/>
  <c r="CY9" i="8"/>
  <c r="CY5" i="8"/>
  <c r="CY58" i="8"/>
  <c r="CY54" i="8"/>
  <c r="CY50" i="8"/>
  <c r="CY46" i="8"/>
  <c r="CY42" i="8"/>
  <c r="CY38" i="8"/>
  <c r="CY34" i="8"/>
  <c r="CY30" i="8"/>
  <c r="CY26" i="8"/>
  <c r="CY22" i="8"/>
  <c r="CY18" i="8"/>
  <c r="CY14" i="8"/>
  <c r="CY10" i="8"/>
  <c r="CY6" i="8"/>
  <c r="CY59" i="8"/>
  <c r="CY55" i="8"/>
  <c r="CY51" i="8"/>
  <c r="CY47" i="8"/>
  <c r="CY43" i="8"/>
  <c r="CY39" i="8"/>
  <c r="CY35" i="8"/>
  <c r="CY31" i="8"/>
  <c r="CY27" i="8"/>
  <c r="CY23" i="8"/>
  <c r="CY60" i="8"/>
  <c r="CY56" i="8"/>
  <c r="CY52" i="8"/>
  <c r="CY48" i="8"/>
  <c r="CY44" i="8"/>
  <c r="CY40" i="8"/>
  <c r="CY36" i="8"/>
  <c r="DC205" i="8"/>
  <c r="DC204" i="8"/>
  <c r="DC203" i="8"/>
  <c r="DC199" i="8"/>
  <c r="DC200" i="8"/>
  <c r="DC201" i="8"/>
  <c r="DC197" i="8"/>
  <c r="DC202" i="8"/>
  <c r="DC198" i="8"/>
  <c r="DC193" i="8"/>
  <c r="DC189" i="8"/>
  <c r="DC185" i="8"/>
  <c r="DC194" i="8"/>
  <c r="DC190" i="8"/>
  <c r="DC186" i="8"/>
  <c r="DC195" i="8"/>
  <c r="DC191" i="8"/>
  <c r="DC187" i="8"/>
  <c r="DC183" i="8"/>
  <c r="DC196" i="8"/>
  <c r="DC192" i="8"/>
  <c r="DC188" i="8"/>
  <c r="DC184" i="8"/>
  <c r="DC182" i="8"/>
  <c r="DC178" i="8"/>
  <c r="DC174" i="8"/>
  <c r="DC170" i="8"/>
  <c r="DC179" i="8"/>
  <c r="DC175" i="8"/>
  <c r="DC171" i="8"/>
  <c r="DC180" i="8"/>
  <c r="DC176" i="8"/>
  <c r="DC172" i="8"/>
  <c r="DC181" i="8"/>
  <c r="DC177" i="8"/>
  <c r="DC173" i="8"/>
  <c r="DC168" i="8"/>
  <c r="DC169" i="8"/>
  <c r="DC165" i="8"/>
  <c r="DC161" i="8"/>
  <c r="DC157" i="8"/>
  <c r="DC166" i="8"/>
  <c r="DC162" i="8"/>
  <c r="DC158" i="8"/>
  <c r="DC167" i="8"/>
  <c r="DC163" i="8"/>
  <c r="DC159" i="8"/>
  <c r="DC164" i="8"/>
  <c r="DC155" i="8"/>
  <c r="DC151" i="8"/>
  <c r="DC147" i="8"/>
  <c r="DC152" i="8"/>
  <c r="DC148" i="8"/>
  <c r="DC153" i="8"/>
  <c r="DC149" i="8"/>
  <c r="DC160" i="8"/>
  <c r="DC156" i="8"/>
  <c r="DC154" i="8"/>
  <c r="DC150" i="8"/>
  <c r="DC145" i="8"/>
  <c r="DC141" i="8"/>
  <c r="DC137" i="8"/>
  <c r="DC133" i="8"/>
  <c r="DC129" i="8"/>
  <c r="DC146" i="8"/>
  <c r="DC142" i="8"/>
  <c r="DC138" i="8"/>
  <c r="DC134" i="8"/>
  <c r="DC130" i="8"/>
  <c r="DC143" i="8"/>
  <c r="DC139" i="8"/>
  <c r="DC135" i="8"/>
  <c r="DC131" i="8"/>
  <c r="DC127" i="8"/>
  <c r="DC144" i="8"/>
  <c r="DC140" i="8"/>
  <c r="DC136" i="8"/>
  <c r="DC132" i="8"/>
  <c r="DC128" i="8"/>
  <c r="DC124" i="8"/>
  <c r="DC120" i="8"/>
  <c r="DC116" i="8"/>
  <c r="DC112" i="8"/>
  <c r="DC108" i="8"/>
  <c r="DC125" i="8"/>
  <c r="DC121" i="8"/>
  <c r="DC117" i="8"/>
  <c r="DC113" i="8"/>
  <c r="DC109" i="8"/>
  <c r="DC105" i="8"/>
  <c r="DC126" i="8"/>
  <c r="DC122" i="8"/>
  <c r="DC118" i="8"/>
  <c r="DC114" i="8"/>
  <c r="DC110" i="8"/>
  <c r="DC106" i="8"/>
  <c r="DC123" i="8"/>
  <c r="DC119" i="8"/>
  <c r="DC115" i="8"/>
  <c r="DC111" i="8"/>
  <c r="DC107" i="8"/>
  <c r="DC103" i="8"/>
  <c r="DC99" i="8"/>
  <c r="DC95" i="8"/>
  <c r="DC91" i="8"/>
  <c r="DC87" i="8"/>
  <c r="DC104" i="8"/>
  <c r="DC100" i="8"/>
  <c r="DC96" i="8"/>
  <c r="DC92" i="8"/>
  <c r="DC88" i="8"/>
  <c r="DC101" i="8"/>
  <c r="DC97" i="8"/>
  <c r="DC93" i="8"/>
  <c r="DC89" i="8"/>
  <c r="DC85" i="8"/>
  <c r="DC102" i="8"/>
  <c r="DC98" i="8"/>
  <c r="DC94" i="8"/>
  <c r="DC90" i="8"/>
  <c r="DC86" i="8"/>
  <c r="DC84" i="8"/>
  <c r="DC80" i="8"/>
  <c r="DC76" i="8"/>
  <c r="DC72" i="8"/>
  <c r="DC68" i="8"/>
  <c r="DC64" i="8"/>
  <c r="DC81" i="8"/>
  <c r="DC77" i="8"/>
  <c r="DC73" i="8"/>
  <c r="DC69" i="8"/>
  <c r="DC65" i="8"/>
  <c r="DC61" i="8"/>
  <c r="DC82" i="8"/>
  <c r="DC78" i="8"/>
  <c r="DC74" i="8"/>
  <c r="DC70" i="8"/>
  <c r="DC66" i="8"/>
  <c r="DC62" i="8"/>
  <c r="DC83" i="8"/>
  <c r="DC79" i="8"/>
  <c r="DC75" i="8"/>
  <c r="DC71" i="8"/>
  <c r="DC67" i="8"/>
  <c r="DC63" i="8"/>
  <c r="DC57" i="8"/>
  <c r="DC53" i="8"/>
  <c r="DC49" i="8"/>
  <c r="DC45" i="8"/>
  <c r="DC41" i="8"/>
  <c r="DC37" i="8"/>
  <c r="DC33" i="8"/>
  <c r="DC29" i="8"/>
  <c r="DC25" i="8"/>
  <c r="DC21" i="8"/>
  <c r="DC17" i="8"/>
  <c r="DC13" i="8"/>
  <c r="DC9" i="8"/>
  <c r="DC5" i="8"/>
  <c r="DC58" i="8"/>
  <c r="DC54" i="8"/>
  <c r="DC50" i="8"/>
  <c r="DC46" i="8"/>
  <c r="DC42" i="8"/>
  <c r="DC38" i="8"/>
  <c r="DC34" i="8"/>
  <c r="DC30" i="8"/>
  <c r="DC26" i="8"/>
  <c r="DC22" i="8"/>
  <c r="DC18" i="8"/>
  <c r="DC14" i="8"/>
  <c r="DC10" i="8"/>
  <c r="DC6" i="8"/>
  <c r="DC59" i="8"/>
  <c r="DC55" i="8"/>
  <c r="DC51" i="8"/>
  <c r="DC47" i="8"/>
  <c r="DC43" i="8"/>
  <c r="DC39" i="8"/>
  <c r="DC35" i="8"/>
  <c r="DC31" i="8"/>
  <c r="DC27" i="8"/>
  <c r="DC23" i="8"/>
  <c r="DC60" i="8"/>
  <c r="DC56" i="8"/>
  <c r="DC52" i="8"/>
  <c r="DC48" i="8"/>
  <c r="DC44" i="8"/>
  <c r="DC40" i="8"/>
  <c r="DC36" i="8"/>
  <c r="DG226" i="8"/>
  <c r="DG224" i="8"/>
  <c r="DG225" i="8"/>
  <c r="DG220" i="8"/>
  <c r="DG221" i="8"/>
  <c r="DG217" i="8"/>
  <c r="DG223" i="8"/>
  <c r="DG222" i="8"/>
  <c r="DG218" i="8"/>
  <c r="DG219" i="8"/>
  <c r="DG216" i="8"/>
  <c r="DG212" i="8"/>
  <c r="DG213" i="8"/>
  <c r="DG214" i="8"/>
  <c r="DG215" i="8"/>
  <c r="DG211" i="8"/>
  <c r="DG208" i="8"/>
  <c r="DG209" i="8"/>
  <c r="DG205" i="8"/>
  <c r="DG210" i="8"/>
  <c r="DG206" i="8"/>
  <c r="DG207" i="8"/>
  <c r="DG203" i="8"/>
  <c r="DG199" i="8"/>
  <c r="DG200" i="8"/>
  <c r="DG201" i="8"/>
  <c r="DG197" i="8"/>
  <c r="DG204" i="8"/>
  <c r="DG202" i="8"/>
  <c r="DG198" i="8"/>
  <c r="DG193" i="8"/>
  <c r="DG189" i="8"/>
  <c r="DG185" i="8"/>
  <c r="DG194" i="8"/>
  <c r="DG190" i="8"/>
  <c r="DG186" i="8"/>
  <c r="DG195" i="8"/>
  <c r="DG191" i="8"/>
  <c r="DG187" i="8"/>
  <c r="DG183" i="8"/>
  <c r="DG196" i="8"/>
  <c r="DG192" i="8"/>
  <c r="DG188" i="8"/>
  <c r="DG184" i="8"/>
  <c r="DG182" i="8"/>
  <c r="DG178" i="8"/>
  <c r="DG174" i="8"/>
  <c r="DG170" i="8"/>
  <c r="DG179" i="8"/>
  <c r="DG175" i="8"/>
  <c r="DG171" i="8"/>
  <c r="DG180" i="8"/>
  <c r="DG176" i="8"/>
  <c r="DG172" i="8"/>
  <c r="DG181" i="8"/>
  <c r="DG177" i="8"/>
  <c r="DG173" i="8"/>
  <c r="DG168" i="8"/>
  <c r="DG169" i="8"/>
  <c r="DG165" i="8"/>
  <c r="DG161" i="8"/>
  <c r="DG157" i="8"/>
  <c r="DG166" i="8"/>
  <c r="DG162" i="8"/>
  <c r="DG158" i="8"/>
  <c r="DG167" i="8"/>
  <c r="DG163" i="8"/>
  <c r="DG159" i="8"/>
  <c r="DG155" i="8"/>
  <c r="DG151" i="8"/>
  <c r="DG147" i="8"/>
  <c r="DG156" i="8"/>
  <c r="DG152" i="8"/>
  <c r="DG148" i="8"/>
  <c r="DG160" i="8"/>
  <c r="DG153" i="8"/>
  <c r="DG149" i="8"/>
  <c r="DG164" i="8"/>
  <c r="DG154" i="8"/>
  <c r="DG150" i="8"/>
  <c r="DG145" i="8"/>
  <c r="DG141" i="8"/>
  <c r="DG137" i="8"/>
  <c r="DG133" i="8"/>
  <c r="DG129" i="8"/>
  <c r="DG146" i="8"/>
  <c r="DG142" i="8"/>
  <c r="DG138" i="8"/>
  <c r="DG134" i="8"/>
  <c r="DG130" i="8"/>
  <c r="DG143" i="8"/>
  <c r="DG139" i="8"/>
  <c r="DG135" i="8"/>
  <c r="DG131" i="8"/>
  <c r="DG127" i="8"/>
  <c r="DG144" i="8"/>
  <c r="DG140" i="8"/>
  <c r="DG136" i="8"/>
  <c r="DG132" i="8"/>
  <c r="DG128" i="8"/>
  <c r="DG124" i="8"/>
  <c r="DG120" i="8"/>
  <c r="DG116" i="8"/>
  <c r="DG112" i="8"/>
  <c r="DG108" i="8"/>
  <c r="DG125" i="8"/>
  <c r="DG121" i="8"/>
  <c r="DG117" i="8"/>
  <c r="DG113" i="8"/>
  <c r="DG109" i="8"/>
  <c r="DG105" i="8"/>
  <c r="DG126" i="8"/>
  <c r="DG122" i="8"/>
  <c r="DG118" i="8"/>
  <c r="DG114" i="8"/>
  <c r="DG110" i="8"/>
  <c r="DG106" i="8"/>
  <c r="DG123" i="8"/>
  <c r="DG119" i="8"/>
  <c r="DG115" i="8"/>
  <c r="DG111" i="8"/>
  <c r="DG107" i="8"/>
  <c r="DG99" i="8"/>
  <c r="DG95" i="8"/>
  <c r="DG91" i="8"/>
  <c r="DG87" i="8"/>
  <c r="DG104" i="8"/>
  <c r="DG100" i="8"/>
  <c r="DG96" i="8"/>
  <c r="DG92" i="8"/>
  <c r="DG88" i="8"/>
  <c r="DG101" i="8"/>
  <c r="DG97" i="8"/>
  <c r="DG93" i="8"/>
  <c r="DG89" i="8"/>
  <c r="DG85" i="8"/>
  <c r="DG98" i="8"/>
  <c r="DG94" i="8"/>
  <c r="DG90" i="8"/>
  <c r="DG86" i="8"/>
  <c r="DG84" i="8"/>
  <c r="DG80" i="8"/>
  <c r="DG76" i="8"/>
  <c r="DG72" i="8"/>
  <c r="DG68" i="8"/>
  <c r="DG64" i="8"/>
  <c r="DG81" i="8"/>
  <c r="DG77" i="8"/>
  <c r="DG73" i="8"/>
  <c r="DG69" i="8"/>
  <c r="DG65" i="8"/>
  <c r="DG61" i="8"/>
  <c r="DG82" i="8"/>
  <c r="DG78" i="8"/>
  <c r="DG74" i="8"/>
  <c r="DG70" i="8"/>
  <c r="DG66" i="8"/>
  <c r="DG62" i="8"/>
  <c r="DG83" i="8"/>
  <c r="DG79" i="8"/>
  <c r="DG75" i="8"/>
  <c r="DG71" i="8"/>
  <c r="DG67" i="8"/>
  <c r="DG63" i="8"/>
  <c r="DG57" i="8"/>
  <c r="DG53" i="8"/>
  <c r="DG49" i="8"/>
  <c r="DG45" i="8"/>
  <c r="DG41" i="8"/>
  <c r="DG37" i="8"/>
  <c r="DG33" i="8"/>
  <c r="DG29" i="8"/>
  <c r="DG25" i="8"/>
  <c r="DG21" i="8"/>
  <c r="DG17" i="8"/>
  <c r="DG13" i="8"/>
  <c r="DG9" i="8"/>
  <c r="DG5" i="8"/>
  <c r="DG58" i="8"/>
  <c r="DG54" i="8"/>
  <c r="DG50" i="8"/>
  <c r="DG46" i="8"/>
  <c r="DG42" i="8"/>
  <c r="DG38" i="8"/>
  <c r="DG34" i="8"/>
  <c r="DG30" i="8"/>
  <c r="DG26" i="8"/>
  <c r="DG22" i="8"/>
  <c r="DG18" i="8"/>
  <c r="DG14" i="8"/>
  <c r="DG10" i="8"/>
  <c r="DG6" i="8"/>
  <c r="DG59" i="8"/>
  <c r="DG55" i="8"/>
  <c r="DG51" i="8"/>
  <c r="DG47" i="8"/>
  <c r="DG43" i="8"/>
  <c r="DG39" i="8"/>
  <c r="DG35" i="8"/>
  <c r="DG31" i="8"/>
  <c r="DG27" i="8"/>
  <c r="DG23" i="8"/>
  <c r="DG60" i="8"/>
  <c r="DG56" i="8"/>
  <c r="DG52" i="8"/>
  <c r="DG48" i="8"/>
  <c r="DG44" i="8"/>
  <c r="DG40" i="8"/>
  <c r="DG36" i="8"/>
  <c r="DK205" i="8"/>
  <c r="DK203" i="8"/>
  <c r="DK199" i="8"/>
  <c r="DK200" i="8"/>
  <c r="DK204" i="8"/>
  <c r="DK201" i="8"/>
  <c r="DK197" i="8"/>
  <c r="DK202" i="8"/>
  <c r="DK198" i="8"/>
  <c r="DK193" i="8"/>
  <c r="DK189" i="8"/>
  <c r="DK185" i="8"/>
  <c r="DK194" i="8"/>
  <c r="DK190" i="8"/>
  <c r="DK186" i="8"/>
  <c r="DK195" i="8"/>
  <c r="DK191" i="8"/>
  <c r="DK187" i="8"/>
  <c r="DK183" i="8"/>
  <c r="DK196" i="8"/>
  <c r="DK192" i="8"/>
  <c r="DK188" i="8"/>
  <c r="DK184" i="8"/>
  <c r="DK182" i="8"/>
  <c r="DK178" i="8"/>
  <c r="DK174" i="8"/>
  <c r="DK170" i="8"/>
  <c r="DK179" i="8"/>
  <c r="DK175" i="8"/>
  <c r="DK171" i="8"/>
  <c r="DK180" i="8"/>
  <c r="DK176" i="8"/>
  <c r="DK172" i="8"/>
  <c r="DK181" i="8"/>
  <c r="DK177" i="8"/>
  <c r="DK173" i="8"/>
  <c r="DK168" i="8"/>
  <c r="DK169" i="8"/>
  <c r="DK165" i="8"/>
  <c r="DK161" i="8"/>
  <c r="DK157" i="8"/>
  <c r="DK166" i="8"/>
  <c r="DK162" i="8"/>
  <c r="DK158" i="8"/>
  <c r="DK167" i="8"/>
  <c r="DK163" i="8"/>
  <c r="DK159" i="8"/>
  <c r="DK155" i="8"/>
  <c r="DK151" i="8"/>
  <c r="DK147" i="8"/>
  <c r="DK160" i="8"/>
  <c r="DK152" i="8"/>
  <c r="DK148" i="8"/>
  <c r="DK164" i="8"/>
  <c r="DK153" i="8"/>
  <c r="DK149" i="8"/>
  <c r="DK156" i="8"/>
  <c r="DK154" i="8"/>
  <c r="DK150" i="8"/>
  <c r="DK145" i="8"/>
  <c r="DK141" i="8"/>
  <c r="DK137" i="8"/>
  <c r="DK133" i="8"/>
  <c r="DK129" i="8"/>
  <c r="DK146" i="8"/>
  <c r="DK142" i="8"/>
  <c r="DK138" i="8"/>
  <c r="DK134" i="8"/>
  <c r="DK130" i="8"/>
  <c r="DK143" i="8"/>
  <c r="DK139" i="8"/>
  <c r="DK135" i="8"/>
  <c r="DK131" i="8"/>
  <c r="DK127" i="8"/>
  <c r="DK144" i="8"/>
  <c r="DK140" i="8"/>
  <c r="DK136" i="8"/>
  <c r="DK132" i="8"/>
  <c r="DK128" i="8"/>
  <c r="DK124" i="8"/>
  <c r="DK120" i="8"/>
  <c r="DK116" i="8"/>
  <c r="DK112" i="8"/>
  <c r="DK108" i="8"/>
  <c r="DK125" i="8"/>
  <c r="DK121" i="8"/>
  <c r="DK117" i="8"/>
  <c r="DK113" i="8"/>
  <c r="DK109" i="8"/>
  <c r="DK105" i="8"/>
  <c r="DK126" i="8"/>
  <c r="DK122" i="8"/>
  <c r="DK118" i="8"/>
  <c r="DK114" i="8"/>
  <c r="DK110" i="8"/>
  <c r="DK106" i="8"/>
  <c r="DK123" i="8"/>
  <c r="DK119" i="8"/>
  <c r="DK115" i="8"/>
  <c r="DK111" i="8"/>
  <c r="DK107" i="8"/>
  <c r="DK99" i="8"/>
  <c r="DK95" i="8"/>
  <c r="DK91" i="8"/>
  <c r="DK87" i="8"/>
  <c r="DK104" i="8"/>
  <c r="DK100" i="8"/>
  <c r="DK96" i="8"/>
  <c r="DK92" i="8"/>
  <c r="DK88" i="8"/>
  <c r="DK101" i="8"/>
  <c r="DK97" i="8"/>
  <c r="DK93" i="8"/>
  <c r="DK89" i="8"/>
  <c r="DK85" i="8"/>
  <c r="DK98" i="8"/>
  <c r="DK94" i="8"/>
  <c r="DK90" i="8"/>
  <c r="DK86" i="8"/>
  <c r="DK84" i="8"/>
  <c r="DK80" i="8"/>
  <c r="DK76" i="8"/>
  <c r="DK72" i="8"/>
  <c r="DK68" i="8"/>
  <c r="DK64" i="8"/>
  <c r="DK81" i="8"/>
  <c r="DK77" i="8"/>
  <c r="DK73" i="8"/>
  <c r="DK69" i="8"/>
  <c r="DK65" i="8"/>
  <c r="DK61" i="8"/>
  <c r="DK82" i="8"/>
  <c r="DK78" i="8"/>
  <c r="DK74" i="8"/>
  <c r="DK70" i="8"/>
  <c r="DK66" i="8"/>
  <c r="DK62" i="8"/>
  <c r="DK83" i="8"/>
  <c r="DK79" i="8"/>
  <c r="DK75" i="8"/>
  <c r="DK71" i="8"/>
  <c r="DK67" i="8"/>
  <c r="DK63" i="8"/>
  <c r="DK57" i="8"/>
  <c r="DK53" i="8"/>
  <c r="DK45" i="8"/>
  <c r="DK41" i="8"/>
  <c r="DK37" i="8"/>
  <c r="DK33" i="8"/>
  <c r="DK29" i="8"/>
  <c r="DK25" i="8"/>
  <c r="DK21" i="8"/>
  <c r="DK9" i="8"/>
  <c r="DK5" i="8"/>
  <c r="DK58" i="8"/>
  <c r="DK54" i="8"/>
  <c r="DK50" i="8"/>
  <c r="DK42" i="8"/>
  <c r="DK38" i="8"/>
  <c r="DK34" i="8"/>
  <c r="DK30" i="8"/>
  <c r="DK26" i="8"/>
  <c r="DK22" i="8"/>
  <c r="DK18" i="8"/>
  <c r="DK6" i="8"/>
  <c r="DK59" i="8"/>
  <c r="DK55" i="8"/>
  <c r="DK51" i="8"/>
  <c r="DK43" i="8"/>
  <c r="DK39" i="8"/>
  <c r="DK35" i="8"/>
  <c r="DK31" i="8"/>
  <c r="DK27" i="8"/>
  <c r="DK23" i="8"/>
  <c r="DK60" i="8"/>
  <c r="DK56" i="8"/>
  <c r="DK52" i="8"/>
  <c r="DK44" i="8"/>
  <c r="DK40" i="8"/>
  <c r="DK36" i="8"/>
  <c r="DO151" i="8"/>
  <c r="DO147" i="8"/>
  <c r="DO152" i="8"/>
  <c r="DO149" i="8"/>
  <c r="DO137" i="8"/>
  <c r="DO133" i="8"/>
  <c r="DO129" i="8"/>
  <c r="DO134" i="8"/>
  <c r="DO130" i="8"/>
  <c r="DO143" i="8"/>
  <c r="DO139" i="8"/>
  <c r="DO131" i="8"/>
  <c r="DO127" i="8"/>
  <c r="DO144" i="8"/>
  <c r="DO140" i="8"/>
  <c r="DO136" i="8"/>
  <c r="DO132" i="8"/>
  <c r="DO128" i="8"/>
  <c r="DO124" i="8"/>
  <c r="DO120" i="8"/>
  <c r="DO117" i="8"/>
  <c r="DO113" i="8"/>
  <c r="DO126" i="8"/>
  <c r="DO118" i="8"/>
  <c r="DO114" i="8"/>
  <c r="DO119" i="8"/>
  <c r="DO115" i="8"/>
  <c r="DO111" i="8"/>
  <c r="DO99" i="8"/>
  <c r="DO95" i="8"/>
  <c r="DO91" i="8"/>
  <c r="DO87" i="8"/>
  <c r="DO100" i="8"/>
  <c r="DO96" i="8"/>
  <c r="DO92" i="8"/>
  <c r="DO88" i="8"/>
  <c r="DO97" i="8"/>
  <c r="DO93" i="8"/>
  <c r="DO89" i="8"/>
  <c r="DO85" i="8"/>
  <c r="DO98" i="8"/>
  <c r="DO94" i="8"/>
  <c r="DO86" i="8"/>
  <c r="DO81" i="8"/>
  <c r="DO83" i="8"/>
  <c r="DO9" i="8"/>
  <c r="DO5" i="8"/>
  <c r="DO6" i="8"/>
  <c r="DO51" i="8"/>
  <c r="DS151" i="8"/>
  <c r="DS147" i="8"/>
  <c r="DS152" i="8"/>
  <c r="DS149" i="8"/>
  <c r="DS137" i="8"/>
  <c r="DS133" i="8"/>
  <c r="DS129" i="8"/>
  <c r="DS134" i="8"/>
  <c r="DS130" i="8"/>
  <c r="DS143" i="8"/>
  <c r="DS139" i="8"/>
  <c r="DS131" i="8"/>
  <c r="DS127" i="8"/>
  <c r="DS144" i="8"/>
  <c r="DS140" i="8"/>
  <c r="DS136" i="8"/>
  <c r="DS132" i="8"/>
  <c r="DS128" i="8"/>
  <c r="DS124" i="8"/>
  <c r="DS120" i="8"/>
  <c r="DS108" i="8"/>
  <c r="DS117" i="8"/>
  <c r="DS113" i="8"/>
  <c r="DS109" i="8"/>
  <c r="DS105" i="8"/>
  <c r="DS126" i="8"/>
  <c r="DS118" i="8"/>
  <c r="DS114" i="8"/>
  <c r="DS110" i="8"/>
  <c r="DS106" i="8"/>
  <c r="DS119" i="8"/>
  <c r="DS115" i="8"/>
  <c r="DS111" i="8"/>
  <c r="DS107" i="8"/>
  <c r="DS99" i="8"/>
  <c r="DS95" i="8"/>
  <c r="DS91" i="8"/>
  <c r="DS87" i="8"/>
  <c r="DS104" i="8"/>
  <c r="DS100" i="8"/>
  <c r="DS96" i="8"/>
  <c r="DS92" i="8"/>
  <c r="DS88" i="8"/>
  <c r="DS97" i="8"/>
  <c r="DS93" i="8"/>
  <c r="DS89" i="8"/>
  <c r="DS85" i="8"/>
  <c r="DS98" i="8"/>
  <c r="DS94" i="8"/>
  <c r="DS86" i="8"/>
  <c r="DS80" i="8"/>
  <c r="DS76" i="8"/>
  <c r="DS81" i="8"/>
  <c r="DS73" i="8"/>
  <c r="DS78" i="8"/>
  <c r="DS74" i="8"/>
  <c r="DS83" i="8"/>
  <c r="DS79" i="8"/>
  <c r="DS75" i="8"/>
  <c r="DS9" i="8"/>
  <c r="DS5" i="8"/>
  <c r="DS6" i="8"/>
  <c r="DS51" i="8"/>
  <c r="DW151" i="8"/>
  <c r="DW147" i="8"/>
  <c r="DW152" i="8"/>
  <c r="DW149" i="8"/>
  <c r="DW137" i="8"/>
  <c r="DW133" i="8"/>
  <c r="DW129" i="8"/>
  <c r="DW134" i="8"/>
  <c r="DW130" i="8"/>
  <c r="DW126" i="8"/>
  <c r="DW143" i="8"/>
  <c r="DW139" i="8"/>
  <c r="DW131" i="8"/>
  <c r="DW127" i="8"/>
  <c r="DW144" i="8"/>
  <c r="DW140" i="8"/>
  <c r="DW136" i="8"/>
  <c r="DW132" i="8"/>
  <c r="DW128" i="8"/>
  <c r="DW124" i="8"/>
  <c r="DW120" i="8"/>
  <c r="DW108" i="8"/>
  <c r="DW117" i="8"/>
  <c r="DW113" i="8"/>
  <c r="DW109" i="8"/>
  <c r="DW105" i="8"/>
  <c r="DW118" i="8"/>
  <c r="DW114" i="8"/>
  <c r="DW110" i="8"/>
  <c r="DW106" i="8"/>
  <c r="DW119" i="8"/>
  <c r="DW115" i="8"/>
  <c r="DW111" i="8"/>
  <c r="DW107" i="8"/>
  <c r="DW99" i="8"/>
  <c r="DW95" i="8"/>
  <c r="DW91" i="8"/>
  <c r="DW87" i="8"/>
  <c r="DW104" i="8"/>
  <c r="DW100" i="8"/>
  <c r="DW96" i="8"/>
  <c r="DW92" i="8"/>
  <c r="DW88" i="8"/>
  <c r="DW97" i="8"/>
  <c r="DW93" i="8"/>
  <c r="DW89" i="8"/>
  <c r="DW85" i="8"/>
  <c r="DW98" i="8"/>
  <c r="DW94" i="8"/>
  <c r="DW86" i="8"/>
  <c r="DW80" i="8"/>
  <c r="DW76" i="8"/>
  <c r="DW81" i="8"/>
  <c r="DW73" i="8"/>
  <c r="DW78" i="8"/>
  <c r="DW74" i="8"/>
  <c r="DW83" i="8"/>
  <c r="DW79" i="8"/>
  <c r="DW75" i="8"/>
  <c r="DW9" i="8"/>
  <c r="DW5" i="8"/>
  <c r="DW6" i="8"/>
  <c r="DW51" i="8"/>
  <c r="EA151" i="8"/>
  <c r="EA147" i="8"/>
  <c r="EA152" i="8"/>
  <c r="EA149" i="8"/>
  <c r="EA137" i="8"/>
  <c r="EA133" i="8"/>
  <c r="EA129" i="8"/>
  <c r="EA134" i="8"/>
  <c r="EA130" i="8"/>
  <c r="EA126" i="8"/>
  <c r="EA143" i="8"/>
  <c r="EA139" i="8"/>
  <c r="EA131" i="8"/>
  <c r="EA127" i="8"/>
  <c r="EA144" i="8"/>
  <c r="EA140" i="8"/>
  <c r="EA136" i="8"/>
  <c r="EA132" i="8"/>
  <c r="EA128" i="8"/>
  <c r="EA124" i="8"/>
  <c r="EA108" i="8"/>
  <c r="EA109" i="8"/>
  <c r="EA105" i="8"/>
  <c r="EA110" i="8"/>
  <c r="EA106" i="8"/>
  <c r="EA107" i="8"/>
  <c r="EA99" i="8"/>
  <c r="EA95" i="8"/>
  <c r="EA91" i="8"/>
  <c r="EA87" i="8"/>
  <c r="EA104" i="8"/>
  <c r="EA100" i="8"/>
  <c r="EA96" i="8"/>
  <c r="EA92" i="8"/>
  <c r="EA88" i="8"/>
  <c r="EA97" i="8"/>
  <c r="EA93" i="8"/>
  <c r="EA89" i="8"/>
  <c r="EA85" i="8"/>
  <c r="EA98" i="8"/>
  <c r="EA94" i="8"/>
  <c r="EA86" i="8"/>
  <c r="EA80" i="8"/>
  <c r="EA76" i="8"/>
  <c r="EA81" i="8"/>
  <c r="EA73" i="8"/>
  <c r="EA78" i="8"/>
  <c r="EA74" i="8"/>
  <c r="EA83" i="8"/>
  <c r="EA79" i="8"/>
  <c r="EA75" i="8"/>
  <c r="EA9" i="8"/>
  <c r="EA5" i="8"/>
  <c r="EA6" i="8"/>
  <c r="EA51" i="8"/>
  <c r="EE151" i="8"/>
  <c r="EE147" i="8"/>
  <c r="EE152" i="8"/>
  <c r="EE149" i="8"/>
  <c r="EE137" i="8"/>
  <c r="EE133" i="8"/>
  <c r="EE129" i="8"/>
  <c r="EE134" i="8"/>
  <c r="EE130" i="8"/>
  <c r="EE126" i="8"/>
  <c r="EE143" i="8"/>
  <c r="EE139" i="8"/>
  <c r="EE131" i="8"/>
  <c r="EE127" i="8"/>
  <c r="EE144" i="8"/>
  <c r="EE140" i="8"/>
  <c r="EE136" i="8"/>
  <c r="EE132" i="8"/>
  <c r="EE128" i="8"/>
  <c r="EE124" i="8"/>
  <c r="EE108" i="8"/>
  <c r="EE109" i="8"/>
  <c r="EE105" i="8"/>
  <c r="EE110" i="8"/>
  <c r="EE106" i="8"/>
  <c r="EE107" i="8"/>
  <c r="EE99" i="8"/>
  <c r="EE95" i="8"/>
  <c r="EE91" i="8"/>
  <c r="EE87" i="8"/>
  <c r="EE104" i="8"/>
  <c r="EE100" i="8"/>
  <c r="EE96" i="8"/>
  <c r="EE92" i="8"/>
  <c r="EE88" i="8"/>
  <c r="EE97" i="8"/>
  <c r="EE93" i="8"/>
  <c r="EE89" i="8"/>
  <c r="EE85" i="8"/>
  <c r="EE98" i="8"/>
  <c r="EE94" i="8"/>
  <c r="EE86" i="8"/>
  <c r="EE80" i="8"/>
  <c r="EE76" i="8"/>
  <c r="EE81" i="8"/>
  <c r="EE73" i="8"/>
  <c r="EE78" i="8"/>
  <c r="EE74" i="8"/>
  <c r="EE83" i="8"/>
  <c r="EE79" i="8"/>
  <c r="EE75" i="8"/>
  <c r="EE9" i="8"/>
  <c r="EE5" i="8"/>
  <c r="EE10" i="8"/>
  <c r="EE6" i="8"/>
  <c r="EE51" i="8"/>
  <c r="EI151" i="8"/>
  <c r="EI147" i="8"/>
  <c r="EI152" i="8"/>
  <c r="EI149" i="8"/>
  <c r="EI137" i="8"/>
  <c r="EI133" i="8"/>
  <c r="EI129" i="8"/>
  <c r="EI134" i="8"/>
  <c r="EI130" i="8"/>
  <c r="EI126" i="8"/>
  <c r="EI143" i="8"/>
  <c r="EI139" i="8"/>
  <c r="EI131" i="8"/>
  <c r="EI127" i="8"/>
  <c r="EI144" i="8"/>
  <c r="EI140" i="8"/>
  <c r="EI136" i="8"/>
  <c r="EI132" i="8"/>
  <c r="EI128" i="8"/>
  <c r="EI124" i="8"/>
  <c r="EI108" i="8"/>
  <c r="EI109" i="8"/>
  <c r="EI105" i="8"/>
  <c r="EI110" i="8"/>
  <c r="EI106" i="8"/>
  <c r="EI107" i="8"/>
  <c r="EI99" i="8"/>
  <c r="EI95" i="8"/>
  <c r="EI91" i="8"/>
  <c r="EI87" i="8"/>
  <c r="EI104" i="8"/>
  <c r="EI100" i="8"/>
  <c r="EI96" i="8"/>
  <c r="EI92" i="8"/>
  <c r="EI88" i="8"/>
  <c r="EI97" i="8"/>
  <c r="EI93" i="8"/>
  <c r="EI89" i="8"/>
  <c r="EI85" i="8"/>
  <c r="EI98" i="8"/>
  <c r="EI94" i="8"/>
  <c r="EI86" i="8"/>
  <c r="EI80" i="8"/>
  <c r="EI76" i="8"/>
  <c r="EI81" i="8"/>
  <c r="EI73" i="8"/>
  <c r="EI78" i="8"/>
  <c r="EI74" i="8"/>
  <c r="EI83" i="8"/>
  <c r="EI79" i="8"/>
  <c r="EI75" i="8"/>
  <c r="EI10" i="8"/>
  <c r="EI51" i="8"/>
  <c r="EM151" i="8"/>
  <c r="EM147" i="8"/>
  <c r="EM152" i="8"/>
  <c r="EM149" i="8"/>
  <c r="EM137" i="8"/>
  <c r="EM133" i="8"/>
  <c r="EM129" i="8"/>
  <c r="EM134" i="8"/>
  <c r="EM130" i="8"/>
  <c r="EM126" i="8"/>
  <c r="EM143" i="8"/>
  <c r="EM139" i="8"/>
  <c r="EM131" i="8"/>
  <c r="EM127" i="8"/>
  <c r="EM144" i="8"/>
  <c r="EM140" i="8"/>
  <c r="EM136" i="8"/>
  <c r="EM132" i="8"/>
  <c r="EM128" i="8"/>
  <c r="EM124" i="8"/>
  <c r="EM108" i="8"/>
  <c r="EM109" i="8"/>
  <c r="EM105" i="8"/>
  <c r="EM110" i="8"/>
  <c r="EM106" i="8"/>
  <c r="EM107" i="8"/>
  <c r="EM99" i="8"/>
  <c r="EM95" i="8"/>
  <c r="EM91" i="8"/>
  <c r="EM87" i="8"/>
  <c r="EM104" i="8"/>
  <c r="EM100" i="8"/>
  <c r="EM96" i="8"/>
  <c r="EM92" i="8"/>
  <c r="EM88" i="8"/>
  <c r="EM97" i="8"/>
  <c r="EM93" i="8"/>
  <c r="EM89" i="8"/>
  <c r="EM85" i="8"/>
  <c r="EM98" i="8"/>
  <c r="EM94" i="8"/>
  <c r="EM86" i="8"/>
  <c r="EM80" i="8"/>
  <c r="EM76" i="8"/>
  <c r="EM81" i="8"/>
  <c r="EM73" i="8"/>
  <c r="EM78" i="8"/>
  <c r="EM74" i="8"/>
  <c r="EM83" i="8"/>
  <c r="EM79" i="8"/>
  <c r="EM75" i="8"/>
  <c r="EM9" i="8"/>
  <c r="EM5" i="8"/>
  <c r="EM10" i="8"/>
  <c r="EM6" i="8"/>
  <c r="EM51" i="8"/>
  <c r="EQ151" i="8"/>
  <c r="EQ147" i="8"/>
  <c r="EQ152" i="8"/>
  <c r="EQ149" i="8"/>
  <c r="EQ137" i="8"/>
  <c r="EQ133" i="8"/>
  <c r="EQ129" i="8"/>
  <c r="EQ134" i="8"/>
  <c r="EQ130" i="8"/>
  <c r="EQ126" i="8"/>
  <c r="EQ143" i="8"/>
  <c r="EQ139" i="8"/>
  <c r="EQ131" i="8"/>
  <c r="EQ127" i="8"/>
  <c r="EQ144" i="8"/>
  <c r="EQ140" i="8"/>
  <c r="EQ136" i="8"/>
  <c r="EQ132" i="8"/>
  <c r="EQ128" i="8"/>
  <c r="EQ124" i="8"/>
  <c r="EQ108" i="8"/>
  <c r="EQ109" i="8"/>
  <c r="EQ105" i="8"/>
  <c r="EQ110" i="8"/>
  <c r="EQ106" i="8"/>
  <c r="EQ107" i="8"/>
  <c r="EQ99" i="8"/>
  <c r="EQ95" i="8"/>
  <c r="EQ104" i="8"/>
  <c r="EQ100" i="8"/>
  <c r="EQ96" i="8"/>
  <c r="EQ97" i="8"/>
  <c r="EQ93" i="8"/>
  <c r="EQ98" i="8"/>
  <c r="EQ94" i="8"/>
  <c r="EQ80" i="8"/>
  <c r="EQ76" i="8"/>
  <c r="EQ73" i="8"/>
  <c r="EQ78" i="8"/>
  <c r="EQ74" i="8"/>
  <c r="EQ79" i="8"/>
  <c r="EQ75" i="8"/>
  <c r="EQ9" i="8"/>
  <c r="EQ5" i="8"/>
  <c r="EQ6" i="8"/>
  <c r="EQ51" i="8"/>
  <c r="EU151" i="8"/>
  <c r="EU147" i="8"/>
  <c r="EU152" i="8"/>
  <c r="EU149" i="8"/>
  <c r="EU137" i="8"/>
  <c r="EU133" i="8"/>
  <c r="EU129" i="8"/>
  <c r="EU134" i="8"/>
  <c r="EU130" i="8"/>
  <c r="EU126" i="8"/>
  <c r="EU143" i="8"/>
  <c r="EU139" i="8"/>
  <c r="EU131" i="8"/>
  <c r="EU127" i="8"/>
  <c r="EU144" i="8"/>
  <c r="EU140" i="8"/>
  <c r="EU136" i="8"/>
  <c r="EU132" i="8"/>
  <c r="EU128" i="8"/>
  <c r="EU124" i="8"/>
  <c r="EU108" i="8"/>
  <c r="EU109" i="8"/>
  <c r="EU105" i="8"/>
  <c r="EU110" i="8"/>
  <c r="EU106" i="8"/>
  <c r="EU107" i="8"/>
  <c r="EU99" i="8"/>
  <c r="EU95" i="8"/>
  <c r="EU91" i="8"/>
  <c r="EU87" i="8"/>
  <c r="EU104" i="8"/>
  <c r="EU100" i="8"/>
  <c r="EU96" i="8"/>
  <c r="EU92" i="8"/>
  <c r="EU88" i="8"/>
  <c r="EU97" i="8"/>
  <c r="EU93" i="8"/>
  <c r="EU89" i="8"/>
  <c r="EU85" i="8"/>
  <c r="EU98" i="8"/>
  <c r="EU94" i="8"/>
  <c r="EU86" i="8"/>
  <c r="EU80" i="8"/>
  <c r="EU76" i="8"/>
  <c r="EU81" i="8"/>
  <c r="EU73" i="8"/>
  <c r="EU78" i="8"/>
  <c r="EU74" i="8"/>
  <c r="EU83" i="8"/>
  <c r="EU79" i="8"/>
  <c r="EU75" i="8"/>
  <c r="EU9" i="8"/>
  <c r="EU5" i="8"/>
  <c r="EU6" i="8"/>
  <c r="EU51" i="8"/>
  <c r="EY226" i="8"/>
  <c r="EY224" i="8"/>
  <c r="EY220" i="8"/>
  <c r="EY223" i="8"/>
  <c r="EY222" i="8"/>
  <c r="EY218" i="8"/>
  <c r="EY219" i="8"/>
  <c r="EY212" i="8"/>
  <c r="EY213" i="8"/>
  <c r="EY214" i="8"/>
  <c r="EY210" i="8"/>
  <c r="EY215" i="8"/>
  <c r="EY211" i="8"/>
  <c r="EY208" i="8"/>
  <c r="EY209" i="8"/>
  <c r="EY207" i="8"/>
  <c r="EY151" i="8"/>
  <c r="EY147" i="8"/>
  <c r="EY152" i="8"/>
  <c r="EY149" i="8"/>
  <c r="EY137" i="8"/>
  <c r="EY133" i="8"/>
  <c r="EY129" i="8"/>
  <c r="EY134" i="8"/>
  <c r="EY130" i="8"/>
  <c r="EY126" i="8"/>
  <c r="EY143" i="8"/>
  <c r="EY139" i="8"/>
  <c r="EY131" i="8"/>
  <c r="EY127" i="8"/>
  <c r="EY144" i="8"/>
  <c r="EY140" i="8"/>
  <c r="EY136" i="8"/>
  <c r="EY132" i="8"/>
  <c r="EY128" i="8"/>
  <c r="EY124" i="8"/>
  <c r="EY108" i="8"/>
  <c r="EY109" i="8"/>
  <c r="EY105" i="8"/>
  <c r="EY110" i="8"/>
  <c r="EY106" i="8"/>
  <c r="EY107" i="8"/>
  <c r="EY99" i="8"/>
  <c r="EY95" i="8"/>
  <c r="EY91" i="8"/>
  <c r="EY87" i="8"/>
  <c r="EY104" i="8"/>
  <c r="EY100" i="8"/>
  <c r="EY96" i="8"/>
  <c r="EY92" i="8"/>
  <c r="EY88" i="8"/>
  <c r="EY97" i="8"/>
  <c r="EY93" i="8"/>
  <c r="EY89" i="8"/>
  <c r="EY85" i="8"/>
  <c r="EY98" i="8"/>
  <c r="EY94" i="8"/>
  <c r="EY86" i="8"/>
  <c r="EY80" i="8"/>
  <c r="EY76" i="8"/>
  <c r="EY81" i="8"/>
  <c r="EY73" i="8"/>
  <c r="EY78" i="8"/>
  <c r="EY74" i="8"/>
  <c r="EY83" i="8"/>
  <c r="EY79" i="8"/>
  <c r="EY75" i="8"/>
  <c r="EY9" i="8"/>
  <c r="EY5" i="8"/>
  <c r="EY6" i="8"/>
  <c r="EY51" i="8"/>
  <c r="FC226" i="8"/>
  <c r="FC224" i="8"/>
  <c r="FC220" i="8"/>
  <c r="FC223" i="8"/>
  <c r="FC222" i="8"/>
  <c r="FC218" i="8"/>
  <c r="FC219" i="8"/>
  <c r="FC212" i="8"/>
  <c r="FC213" i="8"/>
  <c r="FC214" i="8"/>
  <c r="FC210" i="8"/>
  <c r="FC215" i="8"/>
  <c r="FC211" i="8"/>
  <c r="FC208" i="8"/>
  <c r="FC209" i="8"/>
  <c r="FC207" i="8"/>
  <c r="FC151" i="8"/>
  <c r="FC147" i="8"/>
  <c r="FC152" i="8"/>
  <c r="FC149" i="8"/>
  <c r="FC137" i="8"/>
  <c r="FC133" i="8"/>
  <c r="FC129" i="8"/>
  <c r="FC134" i="8"/>
  <c r="FC130" i="8"/>
  <c r="FC126" i="8"/>
  <c r="FC143" i="8"/>
  <c r="FC139" i="8"/>
  <c r="FC131" i="8"/>
  <c r="FC127" i="8"/>
  <c r="FC144" i="8"/>
  <c r="FC140" i="8"/>
  <c r="FC136" i="8"/>
  <c r="FC132" i="8"/>
  <c r="FC128" i="8"/>
  <c r="FC124" i="8"/>
  <c r="FC99" i="8"/>
  <c r="FC95" i="8"/>
  <c r="FC91" i="8"/>
  <c r="FC87" i="8"/>
  <c r="FC100" i="8"/>
  <c r="FC96" i="8"/>
  <c r="FC92" i="8"/>
  <c r="FC88" i="8"/>
  <c r="FC97" i="8"/>
  <c r="FC93" i="8"/>
  <c r="FC89" i="8"/>
  <c r="FC85" i="8"/>
  <c r="FC98" i="8"/>
  <c r="FC94" i="8"/>
  <c r="FC86" i="8"/>
  <c r="FC81" i="8"/>
  <c r="FC83" i="8"/>
  <c r="FC9" i="8"/>
  <c r="FC5" i="8"/>
  <c r="FC10" i="8"/>
  <c r="FC6" i="8"/>
  <c r="FG223" i="8"/>
  <c r="FG219" i="8"/>
  <c r="FG215" i="8"/>
  <c r="FG211" i="8"/>
  <c r="FG207" i="8"/>
  <c r="FG151" i="8"/>
  <c r="FG147" i="8"/>
  <c r="FG143" i="8"/>
  <c r="FG139" i="8"/>
  <c r="FG131" i="8"/>
  <c r="FG127" i="8"/>
  <c r="FG226" i="8"/>
  <c r="FG222" i="8"/>
  <c r="FG218" i="8"/>
  <c r="FG214" i="8"/>
  <c r="FG210" i="8"/>
  <c r="FG134" i="8"/>
  <c r="FG130" i="8"/>
  <c r="FG126" i="8"/>
  <c r="FG213" i="8"/>
  <c r="FG209" i="8"/>
  <c r="FG149" i="8"/>
  <c r="FG137" i="8"/>
  <c r="FG133" i="8"/>
  <c r="FG129" i="8"/>
  <c r="FG224" i="8"/>
  <c r="FG220" i="8"/>
  <c r="FG212" i="8"/>
  <c r="FG208" i="8"/>
  <c r="FG152" i="8"/>
  <c r="FG144" i="8"/>
  <c r="FG140" i="8"/>
  <c r="FG136" i="8"/>
  <c r="FG132" i="8"/>
  <c r="FG128" i="8"/>
  <c r="FG124" i="8"/>
  <c r="FG99" i="8"/>
  <c r="FG95" i="8"/>
  <c r="FG91" i="8"/>
  <c r="FG87" i="8"/>
  <c r="FG83" i="8"/>
  <c r="FG79" i="8"/>
  <c r="FG75" i="8"/>
  <c r="FG51" i="8"/>
  <c r="FG98" i="8"/>
  <c r="FG94" i="8"/>
  <c r="FG86" i="8"/>
  <c r="FG78" i="8"/>
  <c r="FG74" i="8"/>
  <c r="FG10" i="8"/>
  <c r="FG97" i="8"/>
  <c r="FG93" i="8"/>
  <c r="FG89" i="8"/>
  <c r="FG85" i="8"/>
  <c r="FG81" i="8"/>
  <c r="FG73" i="8"/>
  <c r="FG100" i="8"/>
  <c r="FG96" i="8"/>
  <c r="FG92" i="8"/>
  <c r="FG88" i="8"/>
  <c r="FG80" i="8"/>
  <c r="FG76" i="8"/>
  <c r="FG12" i="8"/>
  <c r="FK223" i="8"/>
  <c r="FK219" i="8"/>
  <c r="FK215" i="8"/>
  <c r="FK211" i="8"/>
  <c r="FK207" i="8"/>
  <c r="FK151" i="8"/>
  <c r="FK147" i="8"/>
  <c r="FK143" i="8"/>
  <c r="FK139" i="8"/>
  <c r="FK131" i="8"/>
  <c r="FK127" i="8"/>
  <c r="FK226" i="8"/>
  <c r="FK222" i="8"/>
  <c r="FK218" i="8"/>
  <c r="FK214" i="8"/>
  <c r="FK210" i="8"/>
  <c r="FK134" i="8"/>
  <c r="FK130" i="8"/>
  <c r="FK126" i="8"/>
  <c r="FK110" i="8"/>
  <c r="FK213" i="8"/>
  <c r="FK209" i="8"/>
  <c r="FK149" i="8"/>
  <c r="FK137" i="8"/>
  <c r="FK133" i="8"/>
  <c r="FK129" i="8"/>
  <c r="FK109" i="8"/>
  <c r="FK224" i="8"/>
  <c r="FK220" i="8"/>
  <c r="FK212" i="8"/>
  <c r="FK208" i="8"/>
  <c r="FK152" i="8"/>
  <c r="FK144" i="8"/>
  <c r="FK140" i="8"/>
  <c r="FK136" i="8"/>
  <c r="FK132" i="8"/>
  <c r="FK128" i="8"/>
  <c r="FK124" i="8"/>
  <c r="FK107" i="8"/>
  <c r="FK99" i="8"/>
  <c r="FK95" i="8"/>
  <c r="FK91" i="8"/>
  <c r="FK87" i="8"/>
  <c r="FK83" i="8"/>
  <c r="FK106" i="8"/>
  <c r="FK98" i="8"/>
  <c r="FK94" i="8"/>
  <c r="FK86" i="8"/>
  <c r="FK10" i="8"/>
  <c r="FK105" i="8"/>
  <c r="FK97" i="8"/>
  <c r="FK93" i="8"/>
  <c r="FK89" i="8"/>
  <c r="FK85" i="8"/>
  <c r="FK81" i="8"/>
  <c r="FK108" i="8"/>
  <c r="FK104" i="8"/>
  <c r="FK100" i="8"/>
  <c r="FK96" i="8"/>
  <c r="FK92" i="8"/>
  <c r="FK88" i="8"/>
  <c r="FK12" i="8"/>
  <c r="AH2" i="8"/>
  <c r="AL2" i="8"/>
  <c r="AP2" i="8"/>
  <c r="AT2" i="8"/>
  <c r="BN2" i="8"/>
  <c r="BR2" i="8"/>
  <c r="BV2" i="8"/>
  <c r="BZ2" i="8"/>
  <c r="CD2" i="8"/>
  <c r="CL2" i="8"/>
  <c r="CP2" i="8"/>
  <c r="CT2" i="8"/>
  <c r="CX2" i="8"/>
  <c r="DB2" i="8"/>
  <c r="DF2" i="8"/>
  <c r="DZ2" i="8"/>
  <c r="ED2" i="8"/>
  <c r="EH2" i="8"/>
  <c r="EP2" i="8"/>
  <c r="ET2" i="8"/>
  <c r="FB2" i="8"/>
  <c r="G3" i="8"/>
  <c r="K3" i="8"/>
  <c r="O3" i="8"/>
  <c r="S3" i="8"/>
  <c r="W3" i="8"/>
  <c r="AE3" i="8"/>
  <c r="AI3" i="8"/>
  <c r="AM3" i="8"/>
  <c r="AQ3" i="8"/>
  <c r="AU3" i="8"/>
  <c r="BO3" i="8"/>
  <c r="BS3" i="8"/>
  <c r="BW3" i="8"/>
  <c r="CA3" i="8"/>
  <c r="CI3" i="8"/>
  <c r="CQ3" i="8"/>
  <c r="CU3" i="8"/>
  <c r="CY3" i="8"/>
  <c r="DC3" i="8"/>
  <c r="DG3" i="8"/>
  <c r="DK3" i="8"/>
  <c r="DO3" i="8"/>
  <c r="DS3" i="8"/>
  <c r="DW3" i="8"/>
  <c r="EA3" i="8"/>
  <c r="EE3" i="8"/>
  <c r="EM3" i="8"/>
  <c r="EQ3" i="8"/>
  <c r="EU3" i="8"/>
  <c r="EY3" i="8"/>
  <c r="FC3" i="8"/>
  <c r="H4" i="8"/>
  <c r="P4" i="8"/>
  <c r="T4" i="8"/>
  <c r="X4" i="8"/>
  <c r="AF4" i="8"/>
  <c r="AJ4" i="8"/>
  <c r="AN4" i="8"/>
  <c r="AR4" i="8"/>
  <c r="AV4" i="8"/>
  <c r="BP4" i="8"/>
  <c r="BT4" i="8"/>
  <c r="BX4" i="8"/>
  <c r="CB4" i="8"/>
  <c r="CF4" i="8"/>
  <c r="CJ4" i="8"/>
  <c r="CN4" i="8"/>
  <c r="CR4" i="8"/>
  <c r="CV4" i="8"/>
  <c r="CZ4" i="8"/>
  <c r="DD4" i="8"/>
  <c r="DL4" i="8"/>
  <c r="E5" i="8"/>
  <c r="I5" i="8"/>
  <c r="M5" i="8"/>
  <c r="Q5" i="8"/>
  <c r="U5" i="8"/>
  <c r="Y5" i="8"/>
  <c r="AC5" i="8"/>
  <c r="AG5" i="8"/>
  <c r="AK5" i="8"/>
  <c r="AP5" i="8"/>
  <c r="AV5" i="8"/>
  <c r="BQ5" i="8"/>
  <c r="BX5" i="8"/>
  <c r="CJ5" i="8"/>
  <c r="CW5" i="8"/>
  <c r="DE5" i="8"/>
  <c r="DL5" i="8"/>
  <c r="DQ5" i="8"/>
  <c r="EC5" i="8"/>
  <c r="EJ5" i="8"/>
  <c r="EW5" i="8"/>
  <c r="E6" i="8"/>
  <c r="R6" i="8"/>
  <c r="Z6" i="8"/>
  <c r="AD6" i="8"/>
  <c r="AL6" i="8"/>
  <c r="AT6" i="8"/>
  <c r="BR6" i="8"/>
  <c r="BZ6" i="8"/>
  <c r="CG6" i="8"/>
  <c r="CT6" i="8"/>
  <c r="DB6" i="8"/>
  <c r="DI6" i="8"/>
  <c r="DQ6" i="8"/>
  <c r="DY6" i="8"/>
  <c r="EG6" i="8"/>
  <c r="G7" i="8"/>
  <c r="N7" i="8"/>
  <c r="V7" i="8"/>
  <c r="AI7" i="8"/>
  <c r="AQ7" i="8"/>
  <c r="BO7" i="8"/>
  <c r="BW7" i="8"/>
  <c r="CT7" i="8"/>
  <c r="DB7" i="8"/>
  <c r="ED7" i="8"/>
  <c r="EP7" i="8"/>
  <c r="EU7" i="8"/>
  <c r="FC7" i="8"/>
  <c r="T8" i="8"/>
  <c r="AJ8" i="8"/>
  <c r="AR8" i="8"/>
  <c r="BP8" i="8"/>
  <c r="BX8" i="8"/>
  <c r="CF8" i="8"/>
  <c r="CR8" i="8"/>
  <c r="CZ8" i="8"/>
  <c r="DW8" i="8"/>
  <c r="EE8" i="8"/>
  <c r="EQ8" i="8"/>
  <c r="E9" i="8"/>
  <c r="M9" i="8"/>
  <c r="U9" i="8"/>
  <c r="AJ9" i="8"/>
  <c r="AR9" i="8"/>
  <c r="BP9" i="8"/>
  <c r="BX9" i="8"/>
  <c r="CJ9" i="8"/>
  <c r="CW9" i="8"/>
  <c r="DE9" i="8"/>
  <c r="DL9" i="8"/>
  <c r="DQ9" i="8"/>
  <c r="EC9" i="8"/>
  <c r="EJ9" i="8"/>
  <c r="EW9" i="8"/>
  <c r="E10" i="8"/>
  <c r="R10" i="8"/>
  <c r="AH10" i="8"/>
  <c r="AP10" i="8"/>
  <c r="AX10" i="8"/>
  <c r="BE10" i="8"/>
  <c r="BM10" i="8"/>
  <c r="BR10" i="8"/>
  <c r="CL10" i="8"/>
  <c r="CP10" i="8"/>
  <c r="CX10" i="8"/>
  <c r="DF10" i="8"/>
  <c r="EG10" i="8"/>
  <c r="EO10" i="8"/>
  <c r="EX10" i="8"/>
  <c r="FB10" i="8"/>
  <c r="R11" i="8"/>
  <c r="AH11" i="8"/>
  <c r="AP11" i="8"/>
  <c r="AX11" i="8"/>
  <c r="BK11" i="8"/>
  <c r="BS11" i="8"/>
  <c r="BZ11" i="8"/>
  <c r="CE11" i="8"/>
  <c r="CU11" i="8"/>
  <c r="DC11" i="8"/>
  <c r="DN11" i="8"/>
  <c r="P12" i="8"/>
  <c r="X12" i="8"/>
  <c r="AE12" i="8"/>
  <c r="AM12" i="8"/>
  <c r="AU12" i="8"/>
  <c r="BC12" i="8"/>
  <c r="BK12" i="8"/>
  <c r="BP12" i="8"/>
  <c r="CF12" i="8"/>
  <c r="CQ12" i="8"/>
  <c r="CV12" i="8"/>
  <c r="DD12" i="8"/>
  <c r="EI12" i="8"/>
  <c r="H13" i="8"/>
  <c r="U13" i="8"/>
  <c r="AB13" i="8"/>
  <c r="AJ13" i="8"/>
  <c r="AR13" i="8"/>
  <c r="AZ13" i="8"/>
  <c r="BH13" i="8"/>
  <c r="BT13" i="8"/>
  <c r="BY13" i="8"/>
  <c r="CF13" i="8"/>
  <c r="CO13" i="8"/>
  <c r="CV13" i="8"/>
  <c r="DD13" i="8"/>
  <c r="J14" i="8"/>
  <c r="Q14" i="8"/>
  <c r="Y14" i="8"/>
  <c r="AG14" i="8"/>
  <c r="AO14" i="8"/>
  <c r="AW14" i="8"/>
  <c r="BJ14" i="8"/>
  <c r="BQ14" i="8"/>
  <c r="CO14" i="8"/>
  <c r="CW14" i="8"/>
  <c r="DE14" i="8"/>
  <c r="R15" i="8"/>
  <c r="AH15" i="8"/>
  <c r="AP15" i="8"/>
  <c r="AX15" i="8"/>
  <c r="BK15" i="8"/>
  <c r="BS15" i="8"/>
  <c r="BZ15" i="8"/>
  <c r="CE15" i="8"/>
  <c r="CU15" i="8"/>
  <c r="DC15" i="8"/>
  <c r="DN15" i="8"/>
  <c r="P16" i="8"/>
  <c r="X16" i="8"/>
  <c r="AE16" i="8"/>
  <c r="AM16" i="8"/>
  <c r="AU16" i="8"/>
  <c r="BC16" i="8"/>
  <c r="BK16" i="8"/>
  <c r="BP16" i="8"/>
  <c r="CF16" i="8"/>
  <c r="CQ16" i="8"/>
  <c r="CV16" i="8"/>
  <c r="DD16" i="8"/>
  <c r="Q17" i="8"/>
  <c r="Y17" i="8"/>
  <c r="AF17" i="8"/>
  <c r="AN17" i="8"/>
  <c r="AV17" i="8"/>
  <c r="BL17" i="8"/>
  <c r="BP17" i="8"/>
  <c r="CS17" i="8"/>
  <c r="CZ17" i="8"/>
  <c r="DH17" i="8"/>
  <c r="R18" i="8"/>
  <c r="AH18" i="8"/>
  <c r="AP18" i="8"/>
  <c r="BF18" i="8"/>
  <c r="BN18" i="8"/>
  <c r="CC18" i="8"/>
  <c r="CK18" i="8"/>
  <c r="CP18" i="8"/>
  <c r="CX18" i="8"/>
  <c r="S19" i="8"/>
  <c r="AH19" i="8"/>
  <c r="AP19" i="8"/>
  <c r="BB19" i="8"/>
  <c r="BJ19" i="8"/>
  <c r="CE19" i="8"/>
  <c r="CU19" i="8"/>
  <c r="DC19" i="8"/>
  <c r="DJ19" i="8"/>
  <c r="H20" i="8"/>
  <c r="P20" i="8"/>
  <c r="AM20" i="8"/>
  <c r="BC20" i="8"/>
  <c r="CI20" i="8"/>
  <c r="AJ21" i="8"/>
  <c r="BP21" i="8"/>
  <c r="CB21" i="8"/>
  <c r="CV21" i="8"/>
  <c r="I22" i="8"/>
  <c r="U22" i="8"/>
  <c r="AG22" i="8"/>
  <c r="AS22" i="8"/>
  <c r="BE22" i="8"/>
  <c r="BY22" i="8"/>
  <c r="CK22" i="8"/>
  <c r="CS22" i="8"/>
  <c r="DE22" i="8"/>
  <c r="N23" i="8"/>
  <c r="AP23" i="8"/>
  <c r="BF23" i="8"/>
  <c r="CD23" i="8"/>
  <c r="CP23" i="8"/>
  <c r="S24" i="8"/>
  <c r="AA24" i="8"/>
  <c r="AQ24" i="8"/>
  <c r="BG24" i="8"/>
  <c r="CU24" i="8"/>
  <c r="DG24" i="8"/>
  <c r="T25" i="8"/>
  <c r="AB25" i="8"/>
  <c r="BH25" i="8"/>
  <c r="BX25" i="8"/>
  <c r="CJ25" i="8"/>
  <c r="CR25" i="8"/>
  <c r="DD25" i="8"/>
  <c r="I26" i="8"/>
  <c r="U26" i="8"/>
  <c r="AG26" i="8"/>
  <c r="AS26" i="8"/>
  <c r="BE26" i="8"/>
  <c r="BY26" i="8"/>
  <c r="CK26" i="8"/>
  <c r="CS26" i="8"/>
  <c r="DE26" i="8"/>
  <c r="N27" i="8"/>
  <c r="AP27" i="8"/>
  <c r="BF27" i="8"/>
  <c r="CD27" i="8"/>
  <c r="CP27" i="8"/>
  <c r="AI28" i="8"/>
  <c r="BO28" i="8"/>
  <c r="CE28" i="8"/>
  <c r="CQ28" i="8"/>
  <c r="DC28" i="8"/>
  <c r="DK28" i="8"/>
  <c r="H29" i="8"/>
  <c r="X29" i="8"/>
  <c r="AF29" i="8"/>
  <c r="BL29" i="8"/>
  <c r="BT29" i="8"/>
  <c r="AK30" i="8"/>
  <c r="BI30" i="8"/>
  <c r="BU30" i="8"/>
  <c r="AL31" i="8"/>
  <c r="BB31" i="8"/>
  <c r="DB31" i="8"/>
  <c r="K32" i="8"/>
  <c r="W32" i="8"/>
  <c r="AE32" i="8"/>
  <c r="BK32" i="8"/>
  <c r="BS32" i="8"/>
  <c r="CA32" i="8"/>
  <c r="CY32" i="8"/>
  <c r="F70" i="1"/>
  <c r="F250" i="1"/>
  <c r="F255" i="1"/>
  <c r="F191" i="1"/>
  <c r="F83" i="1"/>
  <c r="F197" i="1"/>
  <c r="F221" i="1"/>
  <c r="F110" i="1"/>
  <c r="F85" i="1"/>
  <c r="F193" i="1"/>
  <c r="F148" i="1"/>
  <c r="F149" i="1"/>
  <c r="F150" i="1"/>
  <c r="F72" i="1"/>
  <c r="F50" i="1"/>
  <c r="F178" i="1"/>
  <c r="F104" i="1"/>
  <c r="F135" i="1"/>
  <c r="F62" i="1"/>
  <c r="F254" i="1"/>
  <c r="F244" i="1"/>
  <c r="F251" i="1"/>
  <c r="F158" i="1"/>
  <c r="F86" i="1"/>
  <c r="F64" i="1"/>
  <c r="F215" i="1"/>
  <c r="F230" i="1"/>
  <c r="F103" i="1"/>
  <c r="F80" i="1"/>
  <c r="F143" i="1"/>
  <c r="F168" i="1"/>
  <c r="F212" i="1"/>
  <c r="F68" i="1"/>
  <c r="F136" i="1"/>
  <c r="F187" i="1"/>
  <c r="F55" i="1"/>
  <c r="F209" i="1"/>
  <c r="F127" i="1"/>
  <c r="F128" i="1"/>
  <c r="F161" i="1"/>
  <c r="F87" i="1"/>
  <c r="F105" i="1"/>
  <c r="F101" i="1"/>
  <c r="F125" i="1"/>
  <c r="F75" i="1"/>
  <c r="F157" i="1"/>
  <c r="F186" i="1"/>
  <c r="F241" i="1"/>
  <c r="F234" i="1"/>
  <c r="F207" i="1"/>
  <c r="F206" i="1"/>
  <c r="F129" i="1"/>
  <c r="F126" i="1"/>
  <c r="F256" i="1"/>
  <c r="F245" i="1"/>
  <c r="F82" i="1"/>
  <c r="F63" i="1"/>
  <c r="F236" i="1"/>
  <c r="F56" i="1"/>
  <c r="F208" i="1"/>
  <c r="F111" i="1"/>
  <c r="F169" i="1"/>
  <c r="F156" i="1"/>
  <c r="F176" i="1"/>
  <c r="F78" i="1"/>
  <c r="F247" i="1"/>
  <c r="F77" i="1"/>
  <c r="F243" i="1"/>
  <c r="F42" i="1"/>
  <c r="F173" i="1"/>
  <c r="F60" i="1"/>
  <c r="F199" i="1"/>
  <c r="F116" i="1"/>
  <c r="F66" i="1"/>
  <c r="F141" i="1"/>
  <c r="F211" i="1"/>
  <c r="F201" i="1"/>
  <c r="F184" i="1"/>
  <c r="F45" i="1"/>
  <c r="F192" i="1"/>
  <c r="F185" i="1"/>
  <c r="F59" i="1"/>
  <c r="F202" i="1"/>
  <c r="F155" i="1"/>
  <c r="F131" i="1"/>
  <c r="F132" i="1"/>
  <c r="F91" i="1"/>
  <c r="F159" i="1"/>
  <c r="F84" i="1"/>
  <c r="F204" i="1"/>
  <c r="F96" i="1"/>
  <c r="F189" i="1"/>
  <c r="F54" i="1"/>
  <c r="F108" i="1"/>
  <c r="F217" i="1"/>
  <c r="F182" i="1"/>
  <c r="F218" i="1"/>
  <c r="F190" i="1"/>
  <c r="F69" i="1"/>
  <c r="F74" i="1"/>
  <c r="F235" i="1"/>
  <c r="F257" i="1"/>
  <c r="F179" i="1"/>
  <c r="F172" i="1"/>
  <c r="F220" i="1"/>
  <c r="F174" i="1"/>
  <c r="F198" i="1"/>
  <c r="F76" i="1"/>
  <c r="F57" i="1"/>
  <c r="F113" i="1"/>
  <c r="F147" i="1"/>
  <c r="F114" i="1"/>
  <c r="F194" i="1"/>
  <c r="F130" i="1"/>
  <c r="F151" i="1"/>
  <c r="F61" i="1"/>
  <c r="F107" i="1"/>
  <c r="F237" i="1"/>
  <c r="F242" i="1"/>
  <c r="F99" i="1"/>
  <c r="F232" i="1"/>
  <c r="F248" i="1"/>
  <c r="F140" i="1"/>
  <c r="F252" i="1"/>
  <c r="F48" i="1"/>
  <c r="F160" i="1"/>
  <c r="F67" i="1"/>
  <c r="F240" i="1"/>
  <c r="F65" i="1"/>
  <c r="F43" i="1"/>
  <c r="F142" i="1"/>
  <c r="F216" i="1"/>
  <c r="F200" i="1"/>
  <c r="F100" i="1"/>
  <c r="F73" i="1"/>
  <c r="F188" i="1"/>
  <c r="F58" i="1"/>
  <c r="F195" i="1"/>
  <c r="F223" i="1"/>
  <c r="F122" i="1"/>
  <c r="F167" i="1"/>
  <c r="F162" i="1"/>
  <c r="F94" i="1"/>
  <c r="F124" i="1"/>
  <c r="F52" i="1"/>
  <c r="F79" i="1"/>
  <c r="F163" i="1"/>
  <c r="F181" i="1"/>
  <c r="F97" i="1"/>
  <c r="F249" i="1"/>
  <c r="F224" i="1"/>
  <c r="F229" i="1"/>
  <c r="F213" i="1"/>
  <c r="F214" i="1"/>
  <c r="F138" i="1"/>
  <c r="F171" i="1"/>
  <c r="F139" i="1"/>
  <c r="F258" i="1"/>
  <c r="F88" i="1"/>
  <c r="F196" i="1"/>
  <c r="F146" i="1"/>
  <c r="F121" i="1"/>
  <c r="F177" i="1"/>
  <c r="F239" i="1"/>
  <c r="F90" i="1"/>
  <c r="F134" i="1"/>
  <c r="F109" i="1"/>
  <c r="F233" i="1"/>
  <c r="F170" i="1"/>
  <c r="F246" i="1"/>
  <c r="F231" i="1"/>
  <c r="F71" i="1"/>
  <c r="F81" i="1"/>
  <c r="F120" i="1"/>
  <c r="F165" i="1"/>
  <c r="F89" i="1"/>
  <c r="F226" i="1"/>
  <c r="F152" i="1"/>
  <c r="F222" i="1"/>
  <c r="F164" i="1"/>
  <c r="F154" i="1"/>
  <c r="F112" i="1"/>
  <c r="F53" i="1"/>
  <c r="F227" i="1"/>
  <c r="F203" i="1"/>
  <c r="F253" i="1"/>
  <c r="F118" i="1"/>
  <c r="F123" i="1"/>
  <c r="F92" i="1"/>
  <c r="F95" i="1"/>
  <c r="F51" i="1"/>
  <c r="F144" i="1"/>
  <c r="F93" i="1"/>
  <c r="F180" i="1"/>
  <c r="F106" i="1"/>
  <c r="F205" i="1"/>
  <c r="F175" i="1"/>
  <c r="F210" i="1"/>
  <c r="F153" i="1"/>
  <c r="F225" i="1"/>
  <c r="F166" i="1"/>
  <c r="F219" i="1"/>
  <c r="F228" i="1"/>
  <c r="F98" i="1"/>
  <c r="F183" i="1"/>
  <c r="F238" i="1"/>
  <c r="F44" i="1"/>
  <c r="F137" i="1"/>
  <c r="F133" i="1"/>
  <c r="F145" i="1"/>
  <c r="F115" i="1"/>
  <c r="F119" i="1"/>
  <c r="F102" i="1"/>
  <c r="F46" i="1"/>
  <c r="F49" i="1"/>
  <c r="F117" i="1"/>
  <c r="F47" i="1" a="1"/>
  <c r="F47" i="1" l="1"/>
  <c r="I47" i="1" l="1"/>
  <c r="I49" i="1"/>
  <c r="I46" i="1"/>
  <c r="I102" i="1"/>
  <c r="I115" i="1"/>
  <c r="I214" i="1"/>
  <c r="I153" i="1"/>
  <c r="I210" i="1"/>
  <c r="I175" i="1"/>
  <c r="I205" i="1"/>
  <c r="I106" i="1"/>
  <c r="I180" i="1"/>
  <c r="I93" i="1"/>
  <c r="I144" i="1"/>
  <c r="I51" i="1"/>
  <c r="I95" i="1"/>
  <c r="I92" i="1"/>
  <c r="I123" i="1"/>
  <c r="I118" i="1"/>
  <c r="I253" i="1"/>
  <c r="I203" i="1"/>
  <c r="I227" i="1"/>
  <c r="I53" i="1"/>
  <c r="I112" i="1"/>
  <c r="I154" i="1"/>
  <c r="I164" i="1"/>
  <c r="I222" i="1"/>
  <c r="I152" i="1"/>
  <c r="I226" i="1"/>
  <c r="I89" i="1"/>
  <c r="I103" i="1"/>
  <c r="I230" i="1"/>
  <c r="I215" i="1"/>
  <c r="I64" i="1"/>
  <c r="I86" i="1"/>
  <c r="I158" i="1"/>
  <c r="I251" i="1"/>
  <c r="I244" i="1"/>
  <c r="I254" i="1"/>
  <c r="I62" i="1"/>
  <c r="I135" i="1"/>
  <c r="I104" i="1"/>
  <c r="I178" i="1"/>
  <c r="I61" i="1"/>
  <c r="I150" i="1"/>
  <c r="I148" i="1"/>
  <c r="I85" i="1"/>
  <c r="I110" i="1"/>
  <c r="I221" i="1"/>
  <c r="I197" i="1"/>
  <c r="I83" i="1"/>
  <c r="I191" i="1"/>
  <c r="I255" i="1"/>
  <c r="I250" i="1"/>
  <c r="I138" i="1"/>
  <c r="I190" i="1"/>
  <c r="I84" i="1"/>
  <c r="I132" i="1"/>
  <c r="I202" i="1"/>
  <c r="I192" i="1"/>
  <c r="I201" i="1"/>
  <c r="I141" i="1"/>
  <c r="I240" i="1"/>
  <c r="I160" i="1"/>
  <c r="I140" i="1"/>
  <c r="I99" i="1"/>
  <c r="I237" i="1"/>
  <c r="I193" i="1"/>
  <c r="I56" i="1"/>
  <c r="I82" i="1"/>
  <c r="I126" i="1"/>
  <c r="I133" i="1"/>
  <c r="I98" i="1"/>
  <c r="I219" i="1"/>
  <c r="I129" i="1"/>
  <c r="I207" i="1"/>
  <c r="I186" i="1"/>
  <c r="I125" i="1"/>
  <c r="I87" i="1"/>
  <c r="I127" i="1"/>
  <c r="I187" i="1"/>
  <c r="I212" i="1"/>
  <c r="I80" i="1"/>
  <c r="I145" i="1"/>
  <c r="I137" i="1"/>
  <c r="I44" i="1"/>
  <c r="I183" i="1"/>
  <c r="I228" i="1"/>
  <c r="I166" i="1"/>
  <c r="I213" i="1"/>
  <c r="I229" i="1"/>
  <c r="I224" i="1"/>
  <c r="I249" i="1"/>
  <c r="I97" i="1"/>
  <c r="I181" i="1"/>
  <c r="I163" i="1"/>
  <c r="I79" i="1"/>
  <c r="I52" i="1"/>
  <c r="I124" i="1"/>
  <c r="I94" i="1"/>
  <c r="I162" i="1"/>
  <c r="I167" i="1"/>
  <c r="I122" i="1"/>
  <c r="I223" i="1"/>
  <c r="I195" i="1"/>
  <c r="I58" i="1"/>
  <c r="I188" i="1"/>
  <c r="I73" i="1"/>
  <c r="I100" i="1"/>
  <c r="I200" i="1"/>
  <c r="I216" i="1"/>
  <c r="I142" i="1"/>
  <c r="I43" i="1"/>
  <c r="I165" i="1"/>
  <c r="I120" i="1"/>
  <c r="I81" i="1"/>
  <c r="I71" i="1"/>
  <c r="I231" i="1"/>
  <c r="I246" i="1"/>
  <c r="I170" i="1"/>
  <c r="I233" i="1"/>
  <c r="I109" i="1"/>
  <c r="I134" i="1"/>
  <c r="I90" i="1"/>
  <c r="I239" i="1"/>
  <c r="I72" i="1"/>
  <c r="I130" i="1"/>
  <c r="I114" i="1"/>
  <c r="I113" i="1"/>
  <c r="I76" i="1"/>
  <c r="I177" i="1"/>
  <c r="I121" i="1"/>
  <c r="I146" i="1"/>
  <c r="I196" i="1"/>
  <c r="I88" i="1"/>
  <c r="I258" i="1"/>
  <c r="I139" i="1"/>
  <c r="I171" i="1"/>
  <c r="I182" i="1"/>
  <c r="I108" i="1"/>
  <c r="I189" i="1"/>
  <c r="I96" i="1"/>
  <c r="I159" i="1"/>
  <c r="I131" i="1"/>
  <c r="I59" i="1"/>
  <c r="I45" i="1"/>
  <c r="I211" i="1"/>
  <c r="I66" i="1"/>
  <c r="I67" i="1"/>
  <c r="I48" i="1"/>
  <c r="I248" i="1"/>
  <c r="I242" i="1"/>
  <c r="I149" i="1"/>
  <c r="I208" i="1"/>
  <c r="I236" i="1"/>
  <c r="I245" i="1"/>
  <c r="I70" i="1"/>
  <c r="I238" i="1"/>
  <c r="I234" i="1"/>
  <c r="I157" i="1"/>
  <c r="I101" i="1"/>
  <c r="I161" i="1"/>
  <c r="I209" i="1"/>
  <c r="I136" i="1"/>
  <c r="I168" i="1"/>
  <c r="I117" i="1"/>
  <c r="I119" i="1"/>
  <c r="I225" i="1"/>
  <c r="I218" i="1"/>
  <c r="I217" i="1"/>
  <c r="I54" i="1"/>
  <c r="I204" i="1"/>
  <c r="I91" i="1"/>
  <c r="I155" i="1"/>
  <c r="I185" i="1"/>
  <c r="I184" i="1"/>
  <c r="I65" i="1"/>
  <c r="I252" i="1"/>
  <c r="I232" i="1"/>
  <c r="I107" i="1"/>
  <c r="I111" i="1"/>
  <c r="I63" i="1"/>
  <c r="I256" i="1"/>
  <c r="I206" i="1"/>
  <c r="I241" i="1"/>
  <c r="I75" i="1"/>
  <c r="I105" i="1"/>
  <c r="I128" i="1"/>
  <c r="I55" i="1"/>
  <c r="I68" i="1"/>
  <c r="I143" i="1"/>
  <c r="I116" i="1"/>
  <c r="I199" i="1"/>
  <c r="I243" i="1"/>
  <c r="I176" i="1"/>
  <c r="I151" i="1"/>
  <c r="I198" i="1"/>
  <c r="I179" i="1"/>
  <c r="I69" i="1"/>
  <c r="I77" i="1"/>
  <c r="I156" i="1"/>
  <c r="I194" i="1"/>
  <c r="I174" i="1"/>
  <c r="I173" i="1"/>
  <c r="I247" i="1"/>
  <c r="I169" i="1"/>
  <c r="I220" i="1"/>
  <c r="I42" i="1"/>
  <c r="I57" i="1"/>
  <c r="I74" i="1"/>
  <c r="I60" i="1"/>
  <c r="I257" i="1"/>
  <c r="I147" i="1"/>
  <c r="I235" i="1"/>
  <c r="I78" i="1"/>
  <c r="I50" i="1"/>
  <c r="I172" i="1"/>
  <c r="M235" i="1" l="1"/>
  <c r="K235" i="1"/>
  <c r="L235" i="1"/>
  <c r="M74" i="1"/>
  <c r="K74" i="1"/>
  <c r="L74" i="1"/>
  <c r="K169" i="1"/>
  <c r="L169" i="1"/>
  <c r="M169" i="1"/>
  <c r="K194" i="1"/>
  <c r="L194" i="1"/>
  <c r="M194" i="1"/>
  <c r="M179" i="1"/>
  <c r="K179" i="1"/>
  <c r="L179" i="1"/>
  <c r="M243" i="1"/>
  <c r="K243" i="1"/>
  <c r="L243" i="1"/>
  <c r="L68" i="1"/>
  <c r="M68" i="1"/>
  <c r="K68" i="1"/>
  <c r="K75" i="1"/>
  <c r="L75" i="1"/>
  <c r="M75" i="1"/>
  <c r="L256" i="1"/>
  <c r="M256" i="1"/>
  <c r="K256" i="1"/>
  <c r="K232" i="1"/>
  <c r="L232" i="1"/>
  <c r="M232" i="1"/>
  <c r="K185" i="1"/>
  <c r="L185" i="1"/>
  <c r="M185" i="1"/>
  <c r="K54" i="1"/>
  <c r="L54" i="1"/>
  <c r="M54" i="1"/>
  <c r="K119" i="1"/>
  <c r="L119" i="1"/>
  <c r="M119" i="1"/>
  <c r="L136" i="1"/>
  <c r="M136" i="1"/>
  <c r="K136" i="1"/>
  <c r="K157" i="1"/>
  <c r="L157" i="1"/>
  <c r="M157" i="1"/>
  <c r="K245" i="1"/>
  <c r="L245" i="1"/>
  <c r="M245" i="1"/>
  <c r="K242" i="1"/>
  <c r="L242" i="1"/>
  <c r="M242" i="1"/>
  <c r="K66" i="1"/>
  <c r="L66" i="1"/>
  <c r="M66" i="1"/>
  <c r="K131" i="1"/>
  <c r="L131" i="1"/>
  <c r="M131" i="1"/>
  <c r="L108" i="1"/>
  <c r="D27" i="1" s="1"/>
  <c r="I27" i="1" s="1"/>
  <c r="M108" i="1"/>
  <c r="K108" i="1"/>
  <c r="K139" i="1"/>
  <c r="L139" i="1"/>
  <c r="M139" i="1"/>
  <c r="K146" i="1"/>
  <c r="L146" i="1"/>
  <c r="M146" i="1"/>
  <c r="K113" i="1"/>
  <c r="L113" i="1"/>
  <c r="M113" i="1"/>
  <c r="M239" i="1"/>
  <c r="K239" i="1"/>
  <c r="L239" i="1"/>
  <c r="L233" i="1"/>
  <c r="M233" i="1"/>
  <c r="K233" i="1"/>
  <c r="K71" i="1"/>
  <c r="L71" i="1"/>
  <c r="M71" i="1"/>
  <c r="M200" i="1"/>
  <c r="K200" i="1"/>
  <c r="L200" i="1"/>
  <c r="M58" i="1"/>
  <c r="K58" i="1"/>
  <c r="L58" i="1"/>
  <c r="M167" i="1"/>
  <c r="K167" i="1"/>
  <c r="L167" i="1"/>
  <c r="L52" i="1"/>
  <c r="M52" i="1"/>
  <c r="K52" i="1"/>
  <c r="K97" i="1"/>
  <c r="L97" i="1"/>
  <c r="M97" i="1"/>
  <c r="K213" i="1"/>
  <c r="L213" i="1"/>
  <c r="M213" i="1"/>
  <c r="K44" i="1"/>
  <c r="L44" i="1"/>
  <c r="M44" i="1"/>
  <c r="K212" i="1"/>
  <c r="L212" i="1"/>
  <c r="M212" i="1"/>
  <c r="K125" i="1"/>
  <c r="L125" i="1"/>
  <c r="M125" i="1"/>
  <c r="M219" i="1"/>
  <c r="K219" i="1"/>
  <c r="L219" i="1"/>
  <c r="K82" i="1"/>
  <c r="L82" i="1"/>
  <c r="M82" i="1"/>
  <c r="L99" i="1"/>
  <c r="M99" i="1"/>
  <c r="K99" i="1"/>
  <c r="K141" i="1"/>
  <c r="L141" i="1"/>
  <c r="M141" i="1"/>
  <c r="L132" i="1"/>
  <c r="M132" i="1"/>
  <c r="K132" i="1"/>
  <c r="K250" i="1"/>
  <c r="L250" i="1"/>
  <c r="M250" i="1"/>
  <c r="M197" i="1"/>
  <c r="K197" i="1"/>
  <c r="L197" i="1"/>
  <c r="K85" i="1"/>
  <c r="L85" i="1"/>
  <c r="M85" i="1"/>
  <c r="K178" i="1"/>
  <c r="L178" i="1"/>
  <c r="M178" i="1"/>
  <c r="K254" i="1"/>
  <c r="L254" i="1"/>
  <c r="M254" i="1"/>
  <c r="M86" i="1"/>
  <c r="K86" i="1"/>
  <c r="L86" i="1"/>
  <c r="M103" i="1"/>
  <c r="K103" i="1"/>
  <c r="L103" i="1"/>
  <c r="M222" i="1"/>
  <c r="K222" i="1"/>
  <c r="L222" i="1"/>
  <c r="K53" i="1"/>
  <c r="L53" i="1"/>
  <c r="M53" i="1"/>
  <c r="M118" i="1"/>
  <c r="K118" i="1"/>
  <c r="L118" i="1"/>
  <c r="M51" i="1"/>
  <c r="K51" i="1"/>
  <c r="L51" i="1"/>
  <c r="L106" i="1"/>
  <c r="M106" i="1"/>
  <c r="K106" i="1"/>
  <c r="K153" i="1"/>
  <c r="L153" i="1"/>
  <c r="M153" i="1"/>
  <c r="K46" i="1"/>
  <c r="L46" i="1"/>
  <c r="M46" i="1"/>
  <c r="L172" i="1"/>
  <c r="M172" i="1"/>
  <c r="K172" i="1"/>
  <c r="K147" i="1"/>
  <c r="L147" i="1"/>
  <c r="M147" i="1"/>
  <c r="L57" i="1"/>
  <c r="M57" i="1"/>
  <c r="K57" i="1"/>
  <c r="M247" i="1"/>
  <c r="K247" i="1"/>
  <c r="L247" i="1"/>
  <c r="L156" i="1"/>
  <c r="M156" i="1"/>
  <c r="K156" i="1"/>
  <c r="K198" i="1"/>
  <c r="L198" i="1"/>
  <c r="M198" i="1"/>
  <c r="K199" i="1"/>
  <c r="L199" i="1"/>
  <c r="M199" i="1"/>
  <c r="M55" i="1"/>
  <c r="K55" i="1"/>
  <c r="L55" i="1"/>
  <c r="K241" i="1"/>
  <c r="L241" i="1"/>
  <c r="M241" i="1"/>
  <c r="M63" i="1"/>
  <c r="K63" i="1"/>
  <c r="L63" i="1"/>
  <c r="L252" i="1"/>
  <c r="M252" i="1"/>
  <c r="K252" i="1"/>
  <c r="M155" i="1"/>
  <c r="K155" i="1"/>
  <c r="L155" i="1"/>
  <c r="L217" i="1"/>
  <c r="M217" i="1"/>
  <c r="K217" i="1"/>
  <c r="K209" i="1"/>
  <c r="L209" i="1"/>
  <c r="M209" i="1"/>
  <c r="K234" i="1"/>
  <c r="L234" i="1"/>
  <c r="M234" i="1"/>
  <c r="L236" i="1"/>
  <c r="M236" i="1"/>
  <c r="K236" i="1"/>
  <c r="L248" i="1"/>
  <c r="M248" i="1"/>
  <c r="K248" i="1"/>
  <c r="M211" i="1"/>
  <c r="K211" i="1"/>
  <c r="L211" i="1"/>
  <c r="K159" i="1"/>
  <c r="L159" i="1"/>
  <c r="M159" i="1"/>
  <c r="L182" i="1"/>
  <c r="M182" i="1"/>
  <c r="K182" i="1"/>
  <c r="M258" i="1"/>
  <c r="L258" i="1"/>
  <c r="K258" i="1"/>
  <c r="K121" i="1"/>
  <c r="L121" i="1"/>
  <c r="M121" i="1"/>
  <c r="M114" i="1"/>
  <c r="K114" i="1"/>
  <c r="L114" i="1"/>
  <c r="K90" i="1"/>
  <c r="L90" i="1"/>
  <c r="M90" i="1"/>
  <c r="K170" i="1"/>
  <c r="L170" i="1"/>
  <c r="M170" i="1"/>
  <c r="K81" i="1"/>
  <c r="L81" i="1"/>
  <c r="M81" i="1"/>
  <c r="K43" i="1"/>
  <c r="L43" i="1"/>
  <c r="M43" i="1"/>
  <c r="M100" i="1"/>
  <c r="K100" i="1"/>
  <c r="L100" i="1"/>
  <c r="M195" i="1"/>
  <c r="K195" i="1"/>
  <c r="L195" i="1"/>
  <c r="L162" i="1"/>
  <c r="M162" i="1"/>
  <c r="K162" i="1"/>
  <c r="M79" i="1"/>
  <c r="K79" i="1"/>
  <c r="L79" i="1"/>
  <c r="K249" i="1"/>
  <c r="L249" i="1"/>
  <c r="M249" i="1"/>
  <c r="K166" i="1"/>
  <c r="L166" i="1"/>
  <c r="M166" i="1"/>
  <c r="K137" i="1"/>
  <c r="L137" i="1"/>
  <c r="M137" i="1"/>
  <c r="M187" i="1"/>
  <c r="K187" i="1"/>
  <c r="L187" i="1"/>
  <c r="L186" i="1"/>
  <c r="M186" i="1"/>
  <c r="K186" i="1"/>
  <c r="K98" i="1"/>
  <c r="L98" i="1"/>
  <c r="M98" i="1"/>
  <c r="K56" i="1"/>
  <c r="L56" i="1"/>
  <c r="M56" i="1"/>
  <c r="M140" i="1"/>
  <c r="K140" i="1"/>
  <c r="L140" i="1"/>
  <c r="L201" i="1"/>
  <c r="M201" i="1"/>
  <c r="K201" i="1"/>
  <c r="L84" i="1"/>
  <c r="M84" i="1"/>
  <c r="K84" i="1"/>
  <c r="M255" i="1"/>
  <c r="K255" i="1"/>
  <c r="L255" i="1"/>
  <c r="L221" i="1"/>
  <c r="M221" i="1"/>
  <c r="K221" i="1"/>
  <c r="L148" i="1"/>
  <c r="M148" i="1"/>
  <c r="K148" i="1"/>
  <c r="K104" i="1"/>
  <c r="L104" i="1"/>
  <c r="M104" i="1"/>
  <c r="L244" i="1"/>
  <c r="M244" i="1"/>
  <c r="K244" i="1"/>
  <c r="L64" i="1"/>
  <c r="M64" i="1"/>
  <c r="K64" i="1"/>
  <c r="L89" i="1"/>
  <c r="M89" i="1"/>
  <c r="K89" i="1"/>
  <c r="L164" i="1"/>
  <c r="M164" i="1"/>
  <c r="K164" i="1"/>
  <c r="K227" i="1"/>
  <c r="L227" i="1"/>
  <c r="M227" i="1"/>
  <c r="M123" i="1"/>
  <c r="K123" i="1"/>
  <c r="L123" i="1"/>
  <c r="M144" i="1"/>
  <c r="K144" i="1"/>
  <c r="L144" i="1"/>
  <c r="M205" i="1"/>
  <c r="K205" i="1"/>
  <c r="L205" i="1"/>
  <c r="L214" i="1"/>
  <c r="M214" i="1"/>
  <c r="K214" i="1"/>
  <c r="K49" i="1"/>
  <c r="L49" i="1"/>
  <c r="M49" i="1"/>
  <c r="K50" i="1"/>
  <c r="L50" i="1"/>
  <c r="M50" i="1"/>
  <c r="K257" i="1"/>
  <c r="L257" i="1"/>
  <c r="M257" i="1"/>
  <c r="M42" i="1"/>
  <c r="K42" i="1"/>
  <c r="L42" i="1"/>
  <c r="M173" i="1"/>
  <c r="K173" i="1"/>
  <c r="L173" i="1"/>
  <c r="K77" i="1"/>
  <c r="L77" i="1"/>
  <c r="M77" i="1"/>
  <c r="L151" i="1"/>
  <c r="M151" i="1"/>
  <c r="K151" i="1"/>
  <c r="L116" i="1"/>
  <c r="M116" i="1"/>
  <c r="K116" i="1"/>
  <c r="M128" i="1"/>
  <c r="K128" i="1"/>
  <c r="L128" i="1"/>
  <c r="K206" i="1"/>
  <c r="L206" i="1"/>
  <c r="M206" i="1"/>
  <c r="K111" i="1"/>
  <c r="L111" i="1"/>
  <c r="M111" i="1"/>
  <c r="K65" i="1"/>
  <c r="L65" i="1"/>
  <c r="M65" i="1"/>
  <c r="L91" i="1"/>
  <c r="M91" i="1"/>
  <c r="K91" i="1"/>
  <c r="M218" i="1"/>
  <c r="K218" i="1"/>
  <c r="L218" i="1"/>
  <c r="K117" i="1"/>
  <c r="L117" i="1"/>
  <c r="M117" i="1"/>
  <c r="K161" i="1"/>
  <c r="L161" i="1"/>
  <c r="M161" i="1"/>
  <c r="K238" i="1"/>
  <c r="L238" i="1"/>
  <c r="M238" i="1"/>
  <c r="K208" i="1"/>
  <c r="L208" i="1"/>
  <c r="M208" i="1"/>
  <c r="M48" i="1"/>
  <c r="K48" i="1"/>
  <c r="L48" i="1"/>
  <c r="L45" i="1"/>
  <c r="M45" i="1"/>
  <c r="K45" i="1"/>
  <c r="M96" i="1"/>
  <c r="K96" i="1"/>
  <c r="L96" i="1"/>
  <c r="K88" i="1"/>
  <c r="L88" i="1"/>
  <c r="M88" i="1"/>
  <c r="K177" i="1"/>
  <c r="L177" i="1"/>
  <c r="M177" i="1"/>
  <c r="M130" i="1"/>
  <c r="K130" i="1"/>
  <c r="L130" i="1"/>
  <c r="M134" i="1"/>
  <c r="K134" i="1"/>
  <c r="L134" i="1"/>
  <c r="D15" i="1" s="1"/>
  <c r="I15" i="1" s="1"/>
  <c r="K246" i="1"/>
  <c r="L246" i="1"/>
  <c r="M246" i="1"/>
  <c r="L120" i="1"/>
  <c r="M120" i="1"/>
  <c r="K120" i="1"/>
  <c r="K142" i="1"/>
  <c r="L142" i="1"/>
  <c r="M142" i="1"/>
  <c r="K73" i="1"/>
  <c r="L73" i="1"/>
  <c r="M73" i="1"/>
  <c r="K223" i="1"/>
  <c r="L223" i="1"/>
  <c r="M223" i="1"/>
  <c r="K94" i="1"/>
  <c r="L94" i="1"/>
  <c r="M94" i="1"/>
  <c r="M163" i="1"/>
  <c r="K163" i="1"/>
  <c r="L163" i="1"/>
  <c r="K224" i="1"/>
  <c r="L224" i="1"/>
  <c r="M224" i="1"/>
  <c r="L228" i="1"/>
  <c r="M228" i="1"/>
  <c r="K228" i="1"/>
  <c r="K145" i="1"/>
  <c r="L145" i="1"/>
  <c r="M145" i="1"/>
  <c r="L127" i="1"/>
  <c r="M127" i="1"/>
  <c r="K127" i="1"/>
  <c r="K207" i="1"/>
  <c r="L207" i="1"/>
  <c r="M207" i="1"/>
  <c r="K133" i="1"/>
  <c r="L133" i="1"/>
  <c r="M133" i="1"/>
  <c r="K193" i="1"/>
  <c r="L193" i="1"/>
  <c r="M193" i="1"/>
  <c r="K160" i="1"/>
  <c r="L160" i="1"/>
  <c r="M160" i="1"/>
  <c r="M192" i="1"/>
  <c r="K192" i="1"/>
  <c r="L192" i="1"/>
  <c r="K190" i="1"/>
  <c r="L190" i="1"/>
  <c r="M190" i="1"/>
  <c r="L191" i="1"/>
  <c r="M191" i="1"/>
  <c r="K191" i="1"/>
  <c r="M110" i="1"/>
  <c r="K110" i="1"/>
  <c r="L110" i="1"/>
  <c r="K150" i="1"/>
  <c r="L150" i="1"/>
  <c r="M150" i="1"/>
  <c r="K135" i="1"/>
  <c r="L135" i="1"/>
  <c r="D16" i="1" s="1"/>
  <c r="I16" i="1" s="1"/>
  <c r="M135" i="1"/>
  <c r="M251" i="1"/>
  <c r="K251" i="1"/>
  <c r="L251" i="1"/>
  <c r="K215" i="1"/>
  <c r="L215" i="1"/>
  <c r="M215" i="1"/>
  <c r="M226" i="1"/>
  <c r="K226" i="1"/>
  <c r="L226" i="1"/>
  <c r="K154" i="1"/>
  <c r="L154" i="1"/>
  <c r="M154" i="1"/>
  <c r="K203" i="1"/>
  <c r="L203" i="1"/>
  <c r="M203" i="1"/>
  <c r="M92" i="1"/>
  <c r="K92" i="1"/>
  <c r="L92" i="1"/>
  <c r="K93" i="1"/>
  <c r="L93" i="1"/>
  <c r="M93" i="1"/>
  <c r="M175" i="1"/>
  <c r="K175" i="1"/>
  <c r="L175" i="1"/>
  <c r="K115" i="1"/>
  <c r="L115" i="1"/>
  <c r="M115" i="1"/>
  <c r="K78" i="1"/>
  <c r="L78" i="1"/>
  <c r="M78" i="1"/>
  <c r="L60" i="1"/>
  <c r="M60" i="1"/>
  <c r="K60" i="1"/>
  <c r="K220" i="1"/>
  <c r="L220" i="1"/>
  <c r="M220" i="1"/>
  <c r="K174" i="1"/>
  <c r="L174" i="1"/>
  <c r="M174" i="1"/>
  <c r="M69" i="1"/>
  <c r="K69" i="1"/>
  <c r="L69" i="1"/>
  <c r="L176" i="1"/>
  <c r="M176" i="1"/>
  <c r="K176" i="1"/>
  <c r="L143" i="1"/>
  <c r="M143" i="1"/>
  <c r="K143" i="1"/>
  <c r="K105" i="1"/>
  <c r="L105" i="1"/>
  <c r="M105" i="1"/>
  <c r="M107" i="1"/>
  <c r="K107" i="1"/>
  <c r="L107" i="1"/>
  <c r="K184" i="1"/>
  <c r="L184" i="1"/>
  <c r="M184" i="1"/>
  <c r="L204" i="1"/>
  <c r="M204" i="1"/>
  <c r="K204" i="1"/>
  <c r="L225" i="1"/>
  <c r="M225" i="1"/>
  <c r="K225" i="1"/>
  <c r="L168" i="1"/>
  <c r="M168" i="1"/>
  <c r="K168" i="1"/>
  <c r="K101" i="1"/>
  <c r="L101" i="1"/>
  <c r="M101" i="1"/>
  <c r="K70" i="1"/>
  <c r="L70" i="1"/>
  <c r="M70" i="1"/>
  <c r="M149" i="1"/>
  <c r="K149" i="1"/>
  <c r="L149" i="1"/>
  <c r="M67" i="1"/>
  <c r="K67" i="1"/>
  <c r="L67" i="1"/>
  <c r="K59" i="1"/>
  <c r="L59" i="1"/>
  <c r="M59" i="1"/>
  <c r="L189" i="1"/>
  <c r="M189" i="1"/>
  <c r="K189" i="1"/>
  <c r="K171" i="1"/>
  <c r="L171" i="1"/>
  <c r="M171" i="1"/>
  <c r="L196" i="1"/>
  <c r="M196" i="1"/>
  <c r="K196" i="1"/>
  <c r="L76" i="1"/>
  <c r="M76" i="1"/>
  <c r="K76" i="1"/>
  <c r="L72" i="1"/>
  <c r="M72" i="1"/>
  <c r="K72" i="1"/>
  <c r="K109" i="1"/>
  <c r="L109" i="1"/>
  <c r="M109" i="1"/>
  <c r="M231" i="1"/>
  <c r="K231" i="1"/>
  <c r="L231" i="1"/>
  <c r="K165" i="1"/>
  <c r="L165" i="1"/>
  <c r="M165" i="1"/>
  <c r="K216" i="1"/>
  <c r="L216" i="1"/>
  <c r="M216" i="1"/>
  <c r="K188" i="1"/>
  <c r="L188" i="1"/>
  <c r="M188" i="1"/>
  <c r="L122" i="1"/>
  <c r="M122" i="1"/>
  <c r="K122" i="1"/>
  <c r="K124" i="1"/>
  <c r="L124" i="1"/>
  <c r="M124" i="1"/>
  <c r="K181" i="1"/>
  <c r="L181" i="1"/>
  <c r="M181" i="1"/>
  <c r="K229" i="1"/>
  <c r="L229" i="1"/>
  <c r="M229" i="1"/>
  <c r="M183" i="1"/>
  <c r="K183" i="1"/>
  <c r="L183" i="1"/>
  <c r="L80" i="1"/>
  <c r="M80" i="1"/>
  <c r="K80" i="1"/>
  <c r="K87" i="1"/>
  <c r="L87" i="1"/>
  <c r="M87" i="1"/>
  <c r="K129" i="1"/>
  <c r="L129" i="1"/>
  <c r="M129" i="1"/>
  <c r="K126" i="1"/>
  <c r="L126" i="1"/>
  <c r="M126" i="1"/>
  <c r="K237" i="1"/>
  <c r="L237" i="1"/>
  <c r="M237" i="1"/>
  <c r="L240" i="1"/>
  <c r="M240" i="1"/>
  <c r="K240" i="1"/>
  <c r="K202" i="1"/>
  <c r="L202" i="1"/>
  <c r="M202" i="1"/>
  <c r="K138" i="1"/>
  <c r="L138" i="1"/>
  <c r="M138" i="1"/>
  <c r="M83" i="1"/>
  <c r="K83" i="1"/>
  <c r="L83" i="1"/>
  <c r="K61" i="1"/>
  <c r="L61" i="1"/>
  <c r="M61" i="1"/>
  <c r="K62" i="1"/>
  <c r="L62" i="1"/>
  <c r="M62" i="1"/>
  <c r="M158" i="1"/>
  <c r="K158" i="1"/>
  <c r="L158" i="1"/>
  <c r="K230" i="1"/>
  <c r="L230" i="1"/>
  <c r="M230" i="1"/>
  <c r="M152" i="1"/>
  <c r="K152" i="1"/>
  <c r="L152" i="1"/>
  <c r="L112" i="1"/>
  <c r="M112" i="1"/>
  <c r="K112" i="1"/>
  <c r="K253" i="1"/>
  <c r="L253" i="1"/>
  <c r="M253" i="1"/>
  <c r="L95" i="1"/>
  <c r="M95" i="1"/>
  <c r="K95" i="1"/>
  <c r="K180" i="1"/>
  <c r="L180" i="1"/>
  <c r="M180" i="1"/>
  <c r="L210" i="1"/>
  <c r="M210" i="1"/>
  <c r="K210" i="1"/>
  <c r="K102" i="1"/>
  <c r="L102" i="1"/>
  <c r="M102" i="1"/>
  <c r="L47" i="1"/>
  <c r="M47" i="1"/>
  <c r="K47" i="1"/>
  <c r="D20" i="1" l="1"/>
  <c r="I20" i="1" s="1"/>
  <c r="D13" i="1"/>
  <c r="I13" i="1" s="1"/>
  <c r="D23" i="1"/>
  <c r="I23" i="1" s="1"/>
  <c r="D21" i="1"/>
  <c r="I21" i="1" s="1"/>
  <c r="D24" i="1"/>
  <c r="I24" i="1" s="1"/>
  <c r="D18" i="1"/>
  <c r="I18" i="1" s="1"/>
  <c r="D25" i="1"/>
  <c r="I25" i="1" s="1"/>
  <c r="D28" i="1"/>
  <c r="I28" i="1" s="1"/>
  <c r="D12" i="1"/>
  <c r="I12" i="1" s="1"/>
  <c r="D14" i="1"/>
  <c r="I14" i="1" s="1"/>
  <c r="D11" i="1"/>
  <c r="I11" i="1" s="1"/>
  <c r="D22" i="1"/>
  <c r="I22" i="1" s="1"/>
  <c r="D19" i="1"/>
  <c r="I19" i="1" s="1"/>
  <c r="D17" i="1"/>
  <c r="I17" i="1" s="1"/>
  <c r="D26" i="1"/>
  <c r="I26" i="1" s="1"/>
  <c r="C35" i="1" l="1"/>
  <c r="C34" i="1"/>
  <c r="C32" i="1"/>
  <c r="C36" i="1"/>
  <c r="C33" i="1"/>
  <c r="B36" i="1" l="1"/>
  <c r="E36" i="1"/>
  <c r="D36" i="1"/>
  <c r="B33" i="1"/>
  <c r="D33" i="1"/>
  <c r="E33" i="1"/>
  <c r="B32" i="1"/>
  <c r="E32" i="1"/>
  <c r="D32" i="1"/>
  <c r="B34" i="1"/>
  <c r="D34" i="1"/>
  <c r="E34" i="1"/>
  <c r="B35" i="1"/>
  <c r="E35" i="1"/>
  <c r="D35" i="1"/>
  <c r="C174" i="5" l="1" a="1"/>
  <c r="C174" i="5" s="1"/>
  <c r="C173" i="5" a="1"/>
  <c r="C173" i="5" s="1"/>
  <c r="C172" i="5" a="1"/>
  <c r="C172" i="5" s="1"/>
  <c r="C171" i="5" a="1"/>
  <c r="C171" i="5" s="1"/>
  <c r="C170" i="5" a="1"/>
  <c r="C170" i="5" s="1"/>
  <c r="C169" i="5" a="1"/>
  <c r="C169" i="5" s="1"/>
  <c r="C168" i="5" a="1"/>
  <c r="C168" i="5" s="1"/>
  <c r="C167" i="5" a="1"/>
  <c r="C167" i="5" s="1"/>
  <c r="C166" i="5" a="1"/>
  <c r="C166" i="5" s="1"/>
  <c r="C165" i="5" a="1"/>
  <c r="C165" i="5" s="1"/>
  <c r="C164" i="5" a="1"/>
  <c r="C164" i="5" s="1"/>
  <c r="C163" i="5" a="1"/>
  <c r="C163" i="5" s="1"/>
  <c r="C162" i="5" a="1"/>
  <c r="C162" i="5" s="1"/>
  <c r="C161" i="5" a="1"/>
  <c r="C161" i="5" s="1"/>
  <c r="C160" i="5" a="1"/>
  <c r="C160" i="5" s="1"/>
  <c r="C159" i="5" a="1"/>
  <c r="C159" i="5" s="1"/>
  <c r="C158" i="5" a="1"/>
  <c r="C158" i="5" s="1"/>
  <c r="C157" i="5" a="1"/>
  <c r="C157" i="5" s="1"/>
  <c r="C156" i="5" a="1"/>
  <c r="C156" i="5" s="1"/>
  <c r="C155" i="5" a="1"/>
  <c r="C155" i="5" s="1"/>
  <c r="C154" i="5" a="1"/>
  <c r="C154" i="5" s="1"/>
  <c r="C153" i="5" a="1"/>
  <c r="C153" i="5" s="1"/>
  <c r="C152" i="5" a="1"/>
  <c r="C152" i="5" s="1"/>
  <c r="C151" i="5" a="1"/>
  <c r="C151" i="5" s="1"/>
  <c r="C150" i="5" a="1"/>
  <c r="C150" i="5" s="1"/>
  <c r="C149" i="5" a="1"/>
  <c r="C149" i="5" s="1"/>
  <c r="C148" i="5" a="1"/>
  <c r="C148" i="5" s="1"/>
  <c r="C147" i="5" a="1"/>
  <c r="C147" i="5" s="1"/>
  <c r="C146" i="5" a="1"/>
  <c r="C146" i="5" s="1"/>
  <c r="C145" i="5" a="1"/>
  <c r="C145" i="5" s="1"/>
  <c r="C144" i="5" a="1"/>
  <c r="C144" i="5" s="1"/>
  <c r="C143" i="5" a="1"/>
  <c r="C143" i="5" s="1"/>
  <c r="C142" i="5" a="1"/>
  <c r="C142" i="5" s="1"/>
  <c r="C141" i="5" a="1"/>
  <c r="C141" i="5" s="1"/>
  <c r="C140" i="5" a="1"/>
  <c r="C140" i="5" s="1"/>
  <c r="C139" i="5" a="1"/>
  <c r="C139" i="5" s="1"/>
  <c r="C138" i="5" a="1"/>
  <c r="C138" i="5" s="1"/>
  <c r="C137" i="5" a="1"/>
  <c r="C137" i="5" s="1"/>
  <c r="C136" i="5" a="1"/>
  <c r="C136" i="5" s="1"/>
  <c r="C135" i="5" a="1"/>
  <c r="C135" i="5" s="1"/>
  <c r="C134" i="5" a="1"/>
  <c r="C134" i="5" s="1"/>
  <c r="C133" i="5" a="1"/>
  <c r="C133" i="5" s="1"/>
  <c r="C132" i="5" a="1"/>
  <c r="C132" i="5" s="1"/>
  <c r="C131" i="5" a="1"/>
  <c r="C131" i="5" s="1"/>
  <c r="C130" i="5" a="1"/>
  <c r="C130" i="5" s="1"/>
  <c r="C129" i="5" a="1"/>
  <c r="C129" i="5" s="1"/>
  <c r="C128" i="5" a="1"/>
  <c r="C128" i="5" s="1"/>
  <c r="C127" i="5" a="1"/>
  <c r="C127" i="5" s="1"/>
  <c r="C126" i="5" a="1"/>
  <c r="C126" i="5" s="1"/>
  <c r="C125" i="5" a="1"/>
  <c r="C125" i="5" s="1"/>
  <c r="C124" i="5" a="1"/>
  <c r="C124" i="5" s="1"/>
  <c r="C123" i="5" a="1"/>
  <c r="C123" i="5" s="1"/>
  <c r="C122" i="5" a="1"/>
  <c r="C122" i="5" s="1"/>
  <c r="C121" i="5" a="1"/>
  <c r="C121" i="5" s="1"/>
  <c r="C120" i="5" a="1"/>
  <c r="C120" i="5" s="1"/>
  <c r="C119" i="5" a="1"/>
  <c r="C119" i="5" s="1"/>
  <c r="C118" i="5" a="1"/>
  <c r="C118" i="5" s="1"/>
  <c r="C117" i="5" a="1"/>
  <c r="C117" i="5" s="1"/>
  <c r="C116" i="5" a="1"/>
  <c r="C116" i="5" s="1"/>
  <c r="C115" i="5" a="1"/>
  <c r="C115" i="5" s="1"/>
  <c r="C114" i="5" a="1"/>
  <c r="C114" i="5" s="1"/>
  <c r="C113" i="5" a="1"/>
  <c r="C113" i="5" s="1"/>
  <c r="C112" i="5" a="1"/>
  <c r="C112" i="5" s="1"/>
  <c r="C111" i="5" a="1"/>
  <c r="C111" i="5" s="1"/>
  <c r="C110" i="5" a="1"/>
  <c r="C110" i="5" s="1"/>
  <c r="C109" i="5" a="1"/>
  <c r="C109" i="5" s="1"/>
  <c r="C108" i="5" a="1"/>
  <c r="C108" i="5" s="1"/>
  <c r="C107" i="5" a="1"/>
  <c r="C107" i="5" s="1"/>
  <c r="C106" i="5" a="1"/>
  <c r="C106" i="5" s="1"/>
  <c r="C105" i="5" a="1"/>
  <c r="C105" i="5" s="1"/>
  <c r="C104" i="5" a="1"/>
  <c r="C104" i="5" s="1"/>
  <c r="C103" i="5" a="1"/>
  <c r="C103" i="5" s="1"/>
  <c r="C102" i="5" a="1"/>
  <c r="C102" i="5" s="1"/>
  <c r="C101" i="5" a="1"/>
  <c r="C101" i="5" s="1"/>
  <c r="C100" i="5" a="1"/>
  <c r="C100" i="5" s="1"/>
  <c r="C99" i="5" a="1"/>
  <c r="C99" i="5" s="1"/>
  <c r="C98" i="5" a="1"/>
  <c r="C98" i="5" s="1"/>
  <c r="C97" i="5" a="1"/>
  <c r="C97" i="5" s="1"/>
  <c r="C96" i="5" a="1"/>
  <c r="C96" i="5" s="1"/>
  <c r="C95" i="5" a="1"/>
  <c r="C95" i="5" s="1"/>
  <c r="C94" i="5" a="1"/>
  <c r="C94" i="5" s="1"/>
  <c r="C93" i="5" a="1"/>
  <c r="C93" i="5" s="1"/>
  <c r="C92" i="5" a="1"/>
  <c r="C92" i="5" s="1"/>
  <c r="C91" i="5" a="1"/>
  <c r="C91" i="5" s="1"/>
  <c r="C90" i="5" a="1"/>
  <c r="C90" i="5" s="1"/>
  <c r="C89" i="5" a="1"/>
  <c r="C89" i="5" s="1"/>
  <c r="C88" i="5" a="1"/>
  <c r="C88" i="5" s="1"/>
  <c r="C87" i="5" a="1"/>
  <c r="C87" i="5" s="1"/>
  <c r="C86" i="5" a="1"/>
  <c r="C86" i="5" s="1"/>
  <c r="C85" i="5" a="1"/>
  <c r="C85" i="5" s="1"/>
  <c r="C84" i="5" a="1"/>
  <c r="C84" i="5" s="1"/>
  <c r="C83" i="5" a="1"/>
  <c r="C83" i="5" s="1"/>
  <c r="C82" i="5" a="1"/>
  <c r="C82" i="5" s="1"/>
  <c r="C81" i="5" a="1"/>
  <c r="C81" i="5" s="1"/>
  <c r="C80" i="5" a="1"/>
  <c r="C80" i="5" s="1"/>
  <c r="C79" i="5" a="1"/>
  <c r="C79" i="5" s="1"/>
  <c r="C78" i="5" a="1"/>
  <c r="C78" i="5" s="1"/>
  <c r="C77" i="5" a="1"/>
  <c r="C77" i="5" s="1"/>
  <c r="C76" i="5" a="1"/>
  <c r="C76" i="5" s="1"/>
  <c r="C75" i="5" a="1"/>
  <c r="C75" i="5" s="1"/>
  <c r="C74" i="5" a="1"/>
  <c r="C74" i="5" s="1"/>
  <c r="C73" i="5" a="1"/>
  <c r="C73" i="5" s="1"/>
  <c r="C72" i="5" a="1"/>
  <c r="C72" i="5" s="1"/>
  <c r="C71" i="5" a="1"/>
  <c r="C71" i="5" s="1"/>
  <c r="C70" i="5" a="1"/>
  <c r="C70" i="5" s="1"/>
  <c r="C69" i="5" a="1"/>
  <c r="C69" i="5" s="1"/>
  <c r="C68" i="5" a="1"/>
  <c r="C68" i="5" s="1"/>
  <c r="C67" i="5" a="1"/>
  <c r="C67" i="5" s="1"/>
  <c r="C66" i="5" a="1"/>
  <c r="C66" i="5" s="1"/>
  <c r="C65" i="5" a="1"/>
  <c r="C65" i="5" s="1"/>
  <c r="C64" i="5" a="1"/>
  <c r="C64" i="5" s="1"/>
  <c r="C63" i="5" a="1"/>
  <c r="C63" i="5" s="1"/>
  <c r="C62" i="5" a="1"/>
  <c r="C62" i="5" s="1"/>
  <c r="C61" i="5" a="1"/>
  <c r="C61" i="5" s="1"/>
  <c r="C60" i="5" a="1"/>
  <c r="C60" i="5" s="1"/>
  <c r="C59" i="5" a="1"/>
  <c r="C59" i="5" s="1"/>
  <c r="C58" i="5" a="1"/>
  <c r="C58" i="5" s="1"/>
  <c r="C57" i="5" a="1"/>
  <c r="C57" i="5" s="1"/>
  <c r="C56" i="5" a="1"/>
  <c r="C56" i="5" s="1"/>
  <c r="C55" i="5" a="1"/>
  <c r="C55" i="5" s="1"/>
  <c r="C54" i="5" a="1"/>
  <c r="C54" i="5" s="1"/>
  <c r="C53" i="5" a="1"/>
  <c r="C53" i="5" s="1"/>
  <c r="C52" i="5" a="1"/>
  <c r="C52" i="5" s="1"/>
  <c r="C51" i="5" a="1"/>
  <c r="C51" i="5" s="1"/>
  <c r="C50" i="5" a="1"/>
  <c r="C50" i="5" s="1"/>
  <c r="C49" i="5" a="1"/>
  <c r="C49" i="5" s="1"/>
  <c r="C48" i="5" a="1"/>
  <c r="C48" i="5" s="1"/>
  <c r="C47" i="5" a="1"/>
  <c r="C47" i="5" s="1"/>
  <c r="C46" i="5" a="1"/>
  <c r="C46" i="5" s="1"/>
  <c r="C45" i="5" a="1"/>
  <c r="C45" i="5" s="1"/>
  <c r="C44" i="5" a="1"/>
  <c r="C44" i="5" s="1"/>
  <c r="C43" i="5" a="1"/>
  <c r="C43" i="5" s="1"/>
  <c r="C42" i="5" a="1"/>
  <c r="C42" i="5" s="1"/>
  <c r="C41" i="5" a="1"/>
  <c r="C41" i="5" s="1"/>
  <c r="C40" i="5" a="1"/>
  <c r="C40" i="5" s="1"/>
  <c r="C39" i="5" a="1"/>
  <c r="C39" i="5" s="1"/>
  <c r="C38" i="5" a="1"/>
  <c r="C38" i="5" s="1"/>
  <c r="C37" i="5" a="1"/>
  <c r="C37" i="5" s="1"/>
  <c r="C36" i="5" a="1"/>
  <c r="C36" i="5" s="1"/>
  <c r="C35" i="5" a="1"/>
  <c r="C35" i="5" s="1"/>
  <c r="C34" i="5" a="1"/>
  <c r="C34" i="5" s="1"/>
  <c r="C33" i="5" a="1"/>
  <c r="C33" i="5" s="1"/>
  <c r="C32" i="5" a="1"/>
  <c r="C32" i="5" s="1"/>
  <c r="C31" i="5" a="1"/>
  <c r="C31" i="5" s="1"/>
  <c r="C30" i="5" a="1"/>
  <c r="C30" i="5" s="1"/>
  <c r="C29" i="5" a="1"/>
  <c r="C29" i="5" s="1"/>
  <c r="C28" i="5" a="1"/>
  <c r="C28" i="5" s="1"/>
  <c r="C27" i="5" a="1"/>
  <c r="C27" i="5" s="1"/>
  <c r="C26" i="5" a="1"/>
  <c r="C26" i="5" s="1"/>
  <c r="C25" i="5" a="1"/>
  <c r="C25" i="5" s="1"/>
  <c r="C24" i="5" a="1"/>
  <c r="C24" i="5" s="1"/>
  <c r="C23" i="5" a="1"/>
  <c r="C23" i="5" s="1"/>
  <c r="C22" i="5" a="1"/>
  <c r="C22" i="5" s="1"/>
  <c r="C21" i="5" a="1"/>
  <c r="C21" i="5" s="1"/>
  <c r="C20" i="5" a="1"/>
  <c r="C20" i="5" s="1"/>
  <c r="C19" i="5" a="1"/>
  <c r="C19" i="5" s="1"/>
  <c r="C18" i="5" a="1"/>
  <c r="C18" i="5" s="1"/>
  <c r="C17" i="5" a="1"/>
  <c r="C17" i="5" s="1"/>
  <c r="C16" i="5" a="1"/>
  <c r="C16" i="5" s="1"/>
  <c r="C15" i="5" a="1"/>
  <c r="C15" i="5" s="1"/>
  <c r="C14" i="5" a="1"/>
  <c r="C14" i="5" s="1"/>
  <c r="C13" i="5" a="1"/>
  <c r="C13" i="5" s="1"/>
  <c r="C12" i="5" a="1"/>
  <c r="C12" i="5" s="1"/>
  <c r="C11" i="5" a="1"/>
  <c r="C11" i="5" s="1"/>
  <c r="C10" i="5" a="1"/>
  <c r="C10" i="5" s="1"/>
  <c r="C9" i="5" a="1"/>
  <c r="C9" i="5" s="1"/>
  <c r="C8" i="5" a="1"/>
  <c r="C8" i="5" s="1"/>
  <c r="C7" i="5" a="1"/>
  <c r="C7" i="5" s="1"/>
  <c r="C6" i="5" a="1"/>
  <c r="C6" i="5" s="1"/>
  <c r="C5" i="5" a="1"/>
  <c r="C5" i="5" s="1"/>
  <c r="C4" i="5" a="1"/>
  <c r="C4" i="5" s="1"/>
  <c r="C3" i="5" a="1"/>
  <c r="C3" i="5" s="1"/>
  <c r="C2" i="5" a="1"/>
  <c r="C2" i="5" s="1"/>
  <c r="D174" i="5"/>
  <c r="B174" i="5" s="1" a="1"/>
  <c r="B174" i="5" s="1"/>
  <c r="A174" i="5"/>
  <c r="D173" i="5"/>
  <c r="B173" i="5" s="1" a="1"/>
  <c r="B173" i="5" s="1"/>
  <c r="A173" i="5"/>
  <c r="D172" i="5"/>
  <c r="B172" i="5" s="1" a="1"/>
  <c r="B172" i="5" s="1"/>
  <c r="A172" i="5"/>
  <c r="D171" i="5"/>
  <c r="B171" i="5" s="1" a="1"/>
  <c r="B171" i="5" s="1"/>
  <c r="A171" i="5"/>
  <c r="D170" i="5"/>
  <c r="B170" i="5" s="1" a="1"/>
  <c r="B170" i="5" s="1"/>
  <c r="A170" i="5"/>
  <c r="D169" i="5"/>
  <c r="B169" i="5" s="1" a="1"/>
  <c r="B169" i="5" s="1"/>
  <c r="A169" i="5"/>
  <c r="D168" i="5"/>
  <c r="B168" i="5" s="1" a="1"/>
  <c r="B168" i="5" s="1"/>
  <c r="A168" i="5"/>
  <c r="D167" i="5"/>
  <c r="B167" i="5" s="1" a="1"/>
  <c r="B167" i="5" s="1"/>
  <c r="A167" i="5"/>
  <c r="D166" i="5"/>
  <c r="B166" i="5" s="1" a="1"/>
  <c r="B166" i="5" s="1"/>
  <c r="A166" i="5"/>
  <c r="D165" i="5"/>
  <c r="B165" i="5" s="1" a="1"/>
  <c r="B165" i="5" s="1"/>
  <c r="A165" i="5"/>
  <c r="D164" i="5"/>
  <c r="B164" i="5" s="1" a="1"/>
  <c r="B164" i="5" s="1"/>
  <c r="A164" i="5"/>
  <c r="D163" i="5"/>
  <c r="B163" i="5" s="1" a="1"/>
  <c r="B163" i="5" s="1"/>
  <c r="A163" i="5"/>
  <c r="D162" i="5"/>
  <c r="B162" i="5" s="1" a="1"/>
  <c r="B162" i="5" s="1"/>
  <c r="A162" i="5"/>
  <c r="D161" i="5"/>
  <c r="B161" i="5" s="1" a="1"/>
  <c r="B161" i="5" s="1"/>
  <c r="A161" i="5"/>
  <c r="D160" i="5"/>
  <c r="B160" i="5" s="1" a="1"/>
  <c r="B160" i="5" s="1"/>
  <c r="A160" i="5"/>
  <c r="D159" i="5"/>
  <c r="B159" i="5" s="1" a="1"/>
  <c r="B159" i="5" s="1"/>
  <c r="A159" i="5"/>
  <c r="D158" i="5"/>
  <c r="B158" i="5" s="1" a="1"/>
  <c r="B158" i="5" s="1"/>
  <c r="A158" i="5"/>
  <c r="D157" i="5"/>
  <c r="B157" i="5" s="1" a="1"/>
  <c r="B157" i="5" s="1"/>
  <c r="A157" i="5"/>
  <c r="D156" i="5"/>
  <c r="B156" i="5" s="1" a="1"/>
  <c r="B156" i="5" s="1"/>
  <c r="A156" i="5"/>
  <c r="D155" i="5"/>
  <c r="B155" i="5" s="1" a="1"/>
  <c r="B155" i="5" s="1"/>
  <c r="A155" i="5"/>
  <c r="D154" i="5"/>
  <c r="B154" i="5" s="1" a="1"/>
  <c r="B154" i="5" s="1"/>
  <c r="A154" i="5"/>
  <c r="D153" i="5"/>
  <c r="B153" i="5" s="1" a="1"/>
  <c r="B153" i="5" s="1"/>
  <c r="A153" i="5"/>
  <c r="D152" i="5"/>
  <c r="B152" i="5" s="1" a="1"/>
  <c r="B152" i="5" s="1"/>
  <c r="A152" i="5"/>
  <c r="D151" i="5"/>
  <c r="B151" i="5" s="1" a="1"/>
  <c r="B151" i="5" s="1"/>
  <c r="A151" i="5"/>
  <c r="D150" i="5"/>
  <c r="B150" i="5" s="1" a="1"/>
  <c r="B150" i="5" s="1"/>
  <c r="A150" i="5"/>
  <c r="D149" i="5"/>
  <c r="B149" i="5" s="1" a="1"/>
  <c r="B149" i="5" s="1"/>
  <c r="A149" i="5"/>
  <c r="D148" i="5"/>
  <c r="B148" i="5" s="1" a="1"/>
  <c r="B148" i="5" s="1"/>
  <c r="A148" i="5"/>
  <c r="D147" i="5"/>
  <c r="B147" i="5" s="1" a="1"/>
  <c r="B147" i="5" s="1"/>
  <c r="A147" i="5"/>
  <c r="D146" i="5"/>
  <c r="B146" i="5" s="1" a="1"/>
  <c r="B146" i="5" s="1"/>
  <c r="A146" i="5"/>
  <c r="D145" i="5"/>
  <c r="B145" i="5" s="1" a="1"/>
  <c r="B145" i="5" s="1"/>
  <c r="A145" i="5"/>
  <c r="D144" i="5"/>
  <c r="B144" i="5" s="1" a="1"/>
  <c r="B144" i="5" s="1"/>
  <c r="A144" i="5"/>
  <c r="D143" i="5"/>
  <c r="B143" i="5" s="1" a="1"/>
  <c r="B143" i="5" s="1"/>
  <c r="A143" i="5"/>
  <c r="D142" i="5"/>
  <c r="B142" i="5" s="1" a="1"/>
  <c r="B142" i="5" s="1"/>
  <c r="A142" i="5"/>
  <c r="D141" i="5"/>
  <c r="B141" i="5" s="1" a="1"/>
  <c r="B141" i="5" s="1"/>
  <c r="A141" i="5"/>
  <c r="D140" i="5"/>
  <c r="B140" i="5" s="1" a="1"/>
  <c r="B140" i="5" s="1"/>
  <c r="A140" i="5"/>
  <c r="D139" i="5"/>
  <c r="B139" i="5" s="1" a="1"/>
  <c r="B139" i="5" s="1"/>
  <c r="A139" i="5"/>
  <c r="D138" i="5"/>
  <c r="B138" i="5" s="1" a="1"/>
  <c r="B138" i="5" s="1"/>
  <c r="A138" i="5"/>
  <c r="D137" i="5"/>
  <c r="B137" i="5" s="1" a="1"/>
  <c r="B137" i="5" s="1"/>
  <c r="A137" i="5"/>
  <c r="D136" i="5"/>
  <c r="B136" i="5" s="1" a="1"/>
  <c r="B136" i="5" s="1"/>
  <c r="A136" i="5"/>
  <c r="D135" i="5"/>
  <c r="B135" i="5" s="1" a="1"/>
  <c r="B135" i="5" s="1"/>
  <c r="A135" i="5"/>
  <c r="D134" i="5"/>
  <c r="B134" i="5" s="1" a="1"/>
  <c r="B134" i="5" s="1"/>
  <c r="A134" i="5"/>
  <c r="D133" i="5"/>
  <c r="B133" i="5" s="1" a="1"/>
  <c r="B133" i="5" s="1"/>
  <c r="A133" i="5"/>
  <c r="D132" i="5"/>
  <c r="B132" i="5" s="1" a="1"/>
  <c r="B132" i="5" s="1"/>
  <c r="A132" i="5"/>
  <c r="D131" i="5"/>
  <c r="B131" i="5" s="1" a="1"/>
  <c r="B131" i="5" s="1"/>
  <c r="A131" i="5"/>
  <c r="D130" i="5"/>
  <c r="B130" i="5" s="1" a="1"/>
  <c r="B130" i="5" s="1"/>
  <c r="A130" i="5"/>
  <c r="D129" i="5"/>
  <c r="B129" i="5" s="1" a="1"/>
  <c r="B129" i="5" s="1"/>
  <c r="A129" i="5"/>
  <c r="D128" i="5"/>
  <c r="B128" i="5" s="1" a="1"/>
  <c r="B128" i="5" s="1"/>
  <c r="A128" i="5"/>
  <c r="D127" i="5"/>
  <c r="B127" i="5" s="1" a="1"/>
  <c r="B127" i="5" s="1"/>
  <c r="A127" i="5"/>
  <c r="D126" i="5"/>
  <c r="B126" i="5" s="1" a="1"/>
  <c r="B126" i="5" s="1"/>
  <c r="A126" i="5"/>
  <c r="D125" i="5"/>
  <c r="B125" i="5" s="1" a="1"/>
  <c r="B125" i="5" s="1"/>
  <c r="A125" i="5"/>
  <c r="D124" i="5"/>
  <c r="B124" i="5" s="1" a="1"/>
  <c r="B124" i="5" s="1"/>
  <c r="A124" i="5"/>
  <c r="D123" i="5"/>
  <c r="B123" i="5" s="1" a="1"/>
  <c r="B123" i="5" s="1"/>
  <c r="A123" i="5"/>
  <c r="D122" i="5"/>
  <c r="B122" i="5" s="1" a="1"/>
  <c r="B122" i="5" s="1"/>
  <c r="A122" i="5"/>
  <c r="D121" i="5"/>
  <c r="B121" i="5" s="1" a="1"/>
  <c r="B121" i="5" s="1"/>
  <c r="A121" i="5"/>
  <c r="D120" i="5"/>
  <c r="B120" i="5" s="1" a="1"/>
  <c r="B120" i="5" s="1"/>
  <c r="A120" i="5"/>
  <c r="D119" i="5"/>
  <c r="B119" i="5" s="1" a="1"/>
  <c r="B119" i="5" s="1"/>
  <c r="A119" i="5"/>
  <c r="D118" i="5"/>
  <c r="B118" i="5" s="1" a="1"/>
  <c r="B118" i="5" s="1"/>
  <c r="A118" i="5"/>
  <c r="D117" i="5"/>
  <c r="B117" i="5" s="1" a="1"/>
  <c r="B117" i="5" s="1"/>
  <c r="A117" i="5"/>
  <c r="D116" i="5"/>
  <c r="B116" i="5" s="1" a="1"/>
  <c r="B116" i="5" s="1"/>
  <c r="A116" i="5"/>
  <c r="D115" i="5"/>
  <c r="B115" i="5" s="1" a="1"/>
  <c r="B115" i="5" s="1"/>
  <c r="A115" i="5"/>
  <c r="D114" i="5"/>
  <c r="B114" i="5" s="1" a="1"/>
  <c r="B114" i="5" s="1"/>
  <c r="A114" i="5"/>
  <c r="D113" i="5"/>
  <c r="B113" i="5" s="1" a="1"/>
  <c r="B113" i="5" s="1"/>
  <c r="A113" i="5"/>
  <c r="D112" i="5"/>
  <c r="B112" i="5" s="1" a="1"/>
  <c r="B112" i="5" s="1"/>
  <c r="A112" i="5"/>
  <c r="D111" i="5"/>
  <c r="B111" i="5" s="1" a="1"/>
  <c r="B111" i="5" s="1"/>
  <c r="A111" i="5"/>
  <c r="D110" i="5"/>
  <c r="B110" i="5" s="1" a="1"/>
  <c r="B110" i="5" s="1"/>
  <c r="A110" i="5"/>
  <c r="D109" i="5"/>
  <c r="B109" i="5" s="1" a="1"/>
  <c r="B109" i="5" s="1"/>
  <c r="A109" i="5"/>
  <c r="D108" i="5"/>
  <c r="B108" i="5" s="1" a="1"/>
  <c r="B108" i="5" s="1"/>
  <c r="A108" i="5"/>
  <c r="D107" i="5"/>
  <c r="B107" i="5" s="1" a="1"/>
  <c r="B107" i="5" s="1"/>
  <c r="A107" i="5"/>
  <c r="D106" i="5"/>
  <c r="B106" i="5" s="1" a="1"/>
  <c r="B106" i="5" s="1"/>
  <c r="A106" i="5"/>
  <c r="D105" i="5"/>
  <c r="B105" i="5" s="1" a="1"/>
  <c r="B105" i="5" s="1"/>
  <c r="A105" i="5"/>
  <c r="D104" i="5"/>
  <c r="B104" i="5" s="1" a="1"/>
  <c r="B104" i="5" s="1"/>
  <c r="A104" i="5"/>
  <c r="D103" i="5"/>
  <c r="B103" i="5" s="1" a="1"/>
  <c r="B103" i="5" s="1"/>
  <c r="A103" i="5"/>
  <c r="D102" i="5"/>
  <c r="B102" i="5" s="1" a="1"/>
  <c r="B102" i="5" s="1"/>
  <c r="A102" i="5"/>
  <c r="D101" i="5"/>
  <c r="B101" i="5" s="1" a="1"/>
  <c r="B101" i="5" s="1"/>
  <c r="A101" i="5"/>
  <c r="D100" i="5"/>
  <c r="B100" i="5" s="1" a="1"/>
  <c r="B100" i="5" s="1"/>
  <c r="A100" i="5"/>
  <c r="D99" i="5"/>
  <c r="B99" i="5" s="1" a="1"/>
  <c r="B99" i="5" s="1"/>
  <c r="A99" i="5"/>
  <c r="D98" i="5"/>
  <c r="B98" i="5" s="1" a="1"/>
  <c r="B98" i="5" s="1"/>
  <c r="A98" i="5"/>
  <c r="D97" i="5"/>
  <c r="B97" i="5" s="1" a="1"/>
  <c r="B97" i="5" s="1"/>
  <c r="A97" i="5"/>
  <c r="D96" i="5"/>
  <c r="B96" i="5" s="1" a="1"/>
  <c r="B96" i="5" s="1"/>
  <c r="A96" i="5"/>
  <c r="D95" i="5"/>
  <c r="B95" i="5" s="1" a="1"/>
  <c r="B95" i="5" s="1"/>
  <c r="A95" i="5"/>
  <c r="D94" i="5"/>
  <c r="B94" i="5" s="1" a="1"/>
  <c r="B94" i="5" s="1"/>
  <c r="A94" i="5"/>
  <c r="D93" i="5"/>
  <c r="B93" i="5" s="1" a="1"/>
  <c r="B93" i="5" s="1"/>
  <c r="A93" i="5"/>
  <c r="D92" i="5"/>
  <c r="B92" i="5" s="1" a="1"/>
  <c r="B92" i="5" s="1"/>
  <c r="A92" i="5"/>
  <c r="D91" i="5"/>
  <c r="B91" i="5" s="1" a="1"/>
  <c r="B91" i="5" s="1"/>
  <c r="A91" i="5"/>
  <c r="D90" i="5"/>
  <c r="B90" i="5" s="1" a="1"/>
  <c r="B90" i="5" s="1"/>
  <c r="A90" i="5"/>
  <c r="D89" i="5"/>
  <c r="B89" i="5" s="1" a="1"/>
  <c r="B89" i="5" s="1"/>
  <c r="A89" i="5"/>
  <c r="D88" i="5"/>
  <c r="B88" i="5" s="1" a="1"/>
  <c r="B88" i="5" s="1"/>
  <c r="A88" i="5"/>
  <c r="D87" i="5"/>
  <c r="B87" i="5" s="1" a="1"/>
  <c r="B87" i="5" s="1"/>
  <c r="A87" i="5"/>
  <c r="D86" i="5"/>
  <c r="B86" i="5" s="1" a="1"/>
  <c r="B86" i="5" s="1"/>
  <c r="A86" i="5"/>
  <c r="D85" i="5"/>
  <c r="B85" i="5" s="1" a="1"/>
  <c r="B85" i="5" s="1"/>
  <c r="A85" i="5"/>
  <c r="D84" i="5"/>
  <c r="B84" i="5" s="1" a="1"/>
  <c r="B84" i="5" s="1"/>
  <c r="A84" i="5"/>
  <c r="D83" i="5"/>
  <c r="B83" i="5" s="1" a="1"/>
  <c r="B83" i="5" s="1"/>
  <c r="A83" i="5"/>
  <c r="D82" i="5"/>
  <c r="B82" i="5" s="1" a="1"/>
  <c r="B82" i="5" s="1"/>
  <c r="A82" i="5"/>
  <c r="D81" i="5"/>
  <c r="B81" i="5" s="1" a="1"/>
  <c r="B81" i="5" s="1"/>
  <c r="A81" i="5"/>
  <c r="D80" i="5"/>
  <c r="B80" i="5" s="1" a="1"/>
  <c r="B80" i="5" s="1"/>
  <c r="A80" i="5"/>
  <c r="D79" i="5"/>
  <c r="B79" i="5" s="1" a="1"/>
  <c r="B79" i="5" s="1"/>
  <c r="A79" i="5"/>
  <c r="D78" i="5"/>
  <c r="B78" i="5" s="1" a="1"/>
  <c r="B78" i="5" s="1"/>
  <c r="A78" i="5"/>
  <c r="D77" i="5"/>
  <c r="B77" i="5" s="1" a="1"/>
  <c r="B77" i="5" s="1"/>
  <c r="A77" i="5"/>
  <c r="D76" i="5"/>
  <c r="B76" i="5" s="1" a="1"/>
  <c r="B76" i="5" s="1"/>
  <c r="A76" i="5"/>
  <c r="D75" i="5"/>
  <c r="B75" i="5" s="1" a="1"/>
  <c r="B75" i="5" s="1"/>
  <c r="A75" i="5"/>
  <c r="D74" i="5"/>
  <c r="B74" i="5" s="1" a="1"/>
  <c r="B74" i="5" s="1"/>
  <c r="A74" i="5"/>
  <c r="D73" i="5"/>
  <c r="B73" i="5" s="1" a="1"/>
  <c r="B73" i="5" s="1"/>
  <c r="A73" i="5"/>
  <c r="D72" i="5"/>
  <c r="B72" i="5" s="1" a="1"/>
  <c r="B72" i="5" s="1"/>
  <c r="A72" i="5"/>
  <c r="D71" i="5"/>
  <c r="B71" i="5" s="1" a="1"/>
  <c r="B71" i="5" s="1"/>
  <c r="A71" i="5"/>
  <c r="D70" i="5"/>
  <c r="B70" i="5" s="1" a="1"/>
  <c r="B70" i="5" s="1"/>
  <c r="A70" i="5"/>
  <c r="D69" i="5"/>
  <c r="B69" i="5" s="1" a="1"/>
  <c r="B69" i="5" s="1"/>
  <c r="A69" i="5"/>
  <c r="D68" i="5"/>
  <c r="B68" i="5" s="1" a="1"/>
  <c r="B68" i="5" s="1"/>
  <c r="A68" i="5"/>
  <c r="D67" i="5"/>
  <c r="B67" i="5" s="1" a="1"/>
  <c r="B67" i="5" s="1"/>
  <c r="A67" i="5"/>
  <c r="D66" i="5"/>
  <c r="B66" i="5" s="1" a="1"/>
  <c r="B66" i="5" s="1"/>
  <c r="A66" i="5"/>
  <c r="D65" i="5"/>
  <c r="B65" i="5" s="1" a="1"/>
  <c r="B65" i="5" s="1"/>
  <c r="A65" i="5"/>
  <c r="D64" i="5"/>
  <c r="B64" i="5" s="1" a="1"/>
  <c r="B64" i="5" s="1"/>
  <c r="A64" i="5"/>
  <c r="D63" i="5"/>
  <c r="B63" i="5" s="1" a="1"/>
  <c r="B63" i="5" s="1"/>
  <c r="A63" i="5"/>
  <c r="D62" i="5"/>
  <c r="B62" i="5" s="1" a="1"/>
  <c r="B62" i="5" s="1"/>
  <c r="A62" i="5"/>
  <c r="D61" i="5"/>
  <c r="B61" i="5" s="1" a="1"/>
  <c r="B61" i="5" s="1"/>
  <c r="A61" i="5"/>
  <c r="D60" i="5"/>
  <c r="B60" i="5" s="1" a="1"/>
  <c r="B60" i="5" s="1"/>
  <c r="A60" i="5"/>
  <c r="D59" i="5"/>
  <c r="B59" i="5" s="1" a="1"/>
  <c r="B59" i="5" s="1"/>
  <c r="A59" i="5"/>
  <c r="D58" i="5"/>
  <c r="B58" i="5" s="1" a="1"/>
  <c r="B58" i="5" s="1"/>
  <c r="A58" i="5"/>
  <c r="D57" i="5"/>
  <c r="B57" i="5" s="1" a="1"/>
  <c r="B57" i="5" s="1"/>
  <c r="A57" i="5"/>
  <c r="D56" i="5"/>
  <c r="B56" i="5" s="1" a="1"/>
  <c r="B56" i="5" s="1"/>
  <c r="A56" i="5"/>
  <c r="D55" i="5"/>
  <c r="B55" i="5" s="1" a="1"/>
  <c r="B55" i="5" s="1"/>
  <c r="A55" i="5"/>
  <c r="D54" i="5"/>
  <c r="B54" i="5" s="1" a="1"/>
  <c r="B54" i="5" s="1"/>
  <c r="A54" i="5"/>
  <c r="D53" i="5"/>
  <c r="B53" i="5" s="1" a="1"/>
  <c r="B53" i="5" s="1"/>
  <c r="A53" i="5"/>
  <c r="D52" i="5"/>
  <c r="B52" i="5" s="1" a="1"/>
  <c r="B52" i="5" s="1"/>
  <c r="A52" i="5"/>
  <c r="D51" i="5"/>
  <c r="B51" i="5" s="1" a="1"/>
  <c r="B51" i="5" s="1"/>
  <c r="A51" i="5"/>
  <c r="D50" i="5"/>
  <c r="B50" i="5" s="1" a="1"/>
  <c r="B50" i="5" s="1"/>
  <c r="A50" i="5"/>
  <c r="D49" i="5"/>
  <c r="B49" i="5" s="1" a="1"/>
  <c r="B49" i="5" s="1"/>
  <c r="A49" i="5"/>
  <c r="D48" i="5"/>
  <c r="B48" i="5" s="1" a="1"/>
  <c r="B48" i="5" s="1"/>
  <c r="A48" i="5"/>
  <c r="D47" i="5"/>
  <c r="B47" i="5" s="1" a="1"/>
  <c r="B47" i="5" s="1"/>
  <c r="A47" i="5"/>
  <c r="D46" i="5"/>
  <c r="B46" i="5" s="1" a="1"/>
  <c r="B46" i="5" s="1"/>
  <c r="A46" i="5"/>
  <c r="D45" i="5"/>
  <c r="B45" i="5" s="1" a="1"/>
  <c r="B45" i="5" s="1"/>
  <c r="A45" i="5"/>
  <c r="D44" i="5"/>
  <c r="B44" i="5" s="1" a="1"/>
  <c r="B44" i="5" s="1"/>
  <c r="A44" i="5"/>
  <c r="D43" i="5"/>
  <c r="B43" i="5" s="1" a="1"/>
  <c r="B43" i="5" s="1"/>
  <c r="A43" i="5"/>
  <c r="D42" i="5"/>
  <c r="B42" i="5" s="1" a="1"/>
  <c r="B42" i="5" s="1"/>
  <c r="A42" i="5"/>
  <c r="D41" i="5"/>
  <c r="B41" i="5" s="1" a="1"/>
  <c r="B41" i="5" s="1"/>
  <c r="A41" i="5"/>
  <c r="D40" i="5"/>
  <c r="B40" i="5" s="1" a="1"/>
  <c r="B40" i="5" s="1"/>
  <c r="A40" i="5"/>
  <c r="D39" i="5"/>
  <c r="B39" i="5" s="1" a="1"/>
  <c r="B39" i="5" s="1"/>
  <c r="A39" i="5"/>
  <c r="D38" i="5"/>
  <c r="B38" i="5" s="1" a="1"/>
  <c r="B38" i="5" s="1"/>
  <c r="A38" i="5"/>
  <c r="D37" i="5"/>
  <c r="B37" i="5" s="1" a="1"/>
  <c r="B37" i="5" s="1"/>
  <c r="A37" i="5"/>
  <c r="D36" i="5"/>
  <c r="B36" i="5" s="1" a="1"/>
  <c r="B36" i="5" s="1"/>
  <c r="A36" i="5"/>
  <c r="D35" i="5"/>
  <c r="B35" i="5" s="1" a="1"/>
  <c r="B35" i="5" s="1"/>
  <c r="A35" i="5"/>
  <c r="D34" i="5"/>
  <c r="B34" i="5" s="1" a="1"/>
  <c r="B34" i="5" s="1"/>
  <c r="A34" i="5"/>
  <c r="D33" i="5"/>
  <c r="B33" i="5" s="1" a="1"/>
  <c r="B33" i="5" s="1"/>
  <c r="A33" i="5"/>
  <c r="D32" i="5"/>
  <c r="B32" i="5" s="1" a="1"/>
  <c r="B32" i="5" s="1"/>
  <c r="A32" i="5"/>
  <c r="D31" i="5"/>
  <c r="B31" i="5" s="1" a="1"/>
  <c r="B31" i="5" s="1"/>
  <c r="A31" i="5"/>
  <c r="D30" i="5"/>
  <c r="B30" i="5" s="1" a="1"/>
  <c r="B30" i="5" s="1"/>
  <c r="A30" i="5"/>
  <c r="D29" i="5"/>
  <c r="B29" i="5" s="1" a="1"/>
  <c r="B29" i="5" s="1"/>
  <c r="A29" i="5"/>
  <c r="D28" i="5"/>
  <c r="B28" i="5" s="1" a="1"/>
  <c r="B28" i="5" s="1"/>
  <c r="A28" i="5"/>
  <c r="D27" i="5"/>
  <c r="B27" i="5" s="1" a="1"/>
  <c r="B27" i="5" s="1"/>
  <c r="A27" i="5"/>
  <c r="D26" i="5"/>
  <c r="B26" i="5" s="1" a="1"/>
  <c r="B26" i="5" s="1"/>
  <c r="A26" i="5"/>
  <c r="D25" i="5"/>
  <c r="B25" i="5" s="1" a="1"/>
  <c r="B25" i="5" s="1"/>
  <c r="A25" i="5"/>
  <c r="D24" i="5"/>
  <c r="B24" i="5" s="1" a="1"/>
  <c r="B24" i="5" s="1"/>
  <c r="A24" i="5"/>
  <c r="D23" i="5"/>
  <c r="B23" i="5" s="1" a="1"/>
  <c r="B23" i="5" s="1"/>
  <c r="A23" i="5"/>
  <c r="D22" i="5"/>
  <c r="B22" i="5" s="1" a="1"/>
  <c r="B22" i="5" s="1"/>
  <c r="A22" i="5"/>
  <c r="D21" i="5"/>
  <c r="B21" i="5" s="1" a="1"/>
  <c r="B21" i="5" s="1"/>
  <c r="A21" i="5"/>
  <c r="D20" i="5"/>
  <c r="B20" i="5" s="1" a="1"/>
  <c r="B20" i="5" s="1"/>
  <c r="A20" i="5"/>
  <c r="D19" i="5"/>
  <c r="B19" i="5" s="1" a="1"/>
  <c r="B19" i="5" s="1"/>
  <c r="A19" i="5"/>
  <c r="D18" i="5"/>
  <c r="B18" i="5" s="1" a="1"/>
  <c r="B18" i="5" s="1"/>
  <c r="A18" i="5"/>
  <c r="D17" i="5"/>
  <c r="B17" i="5" s="1" a="1"/>
  <c r="B17" i="5" s="1"/>
  <c r="A17" i="5"/>
  <c r="D16" i="5"/>
  <c r="B16" i="5" s="1" a="1"/>
  <c r="B16" i="5" s="1"/>
  <c r="A16" i="5"/>
  <c r="D15" i="5"/>
  <c r="B15" i="5" s="1" a="1"/>
  <c r="B15" i="5" s="1"/>
  <c r="A15" i="5"/>
  <c r="D14" i="5"/>
  <c r="B14" i="5" s="1" a="1"/>
  <c r="B14" i="5" s="1"/>
  <c r="A14" i="5"/>
  <c r="D13" i="5"/>
  <c r="B13" i="5" s="1" a="1"/>
  <c r="B13" i="5" s="1"/>
  <c r="A13" i="5"/>
  <c r="D12" i="5"/>
  <c r="B12" i="5" s="1" a="1"/>
  <c r="B12" i="5" s="1"/>
  <c r="A12" i="5"/>
  <c r="D11" i="5"/>
  <c r="B11" i="5" s="1" a="1"/>
  <c r="B11" i="5" s="1"/>
  <c r="A11" i="5"/>
  <c r="D10" i="5"/>
  <c r="B10" i="5" s="1" a="1"/>
  <c r="B10" i="5" s="1"/>
  <c r="A10" i="5"/>
  <c r="D9" i="5"/>
  <c r="B9" i="5" s="1" a="1"/>
  <c r="B9" i="5" s="1"/>
  <c r="A9" i="5"/>
  <c r="D8" i="5"/>
  <c r="B8" i="5" s="1" a="1"/>
  <c r="B8" i="5" s="1"/>
  <c r="A8" i="5"/>
  <c r="D7" i="5"/>
  <c r="B7" i="5" s="1" a="1"/>
  <c r="B7" i="5" s="1"/>
  <c r="A7" i="5"/>
  <c r="D6" i="5"/>
  <c r="B6" i="5" s="1" a="1"/>
  <c r="B6" i="5" s="1"/>
  <c r="A6" i="5"/>
  <c r="D5" i="5"/>
  <c r="B5" i="5" s="1" a="1"/>
  <c r="B5" i="5" s="1"/>
  <c r="A5" i="5"/>
  <c r="D4" i="5"/>
  <c r="B4" i="5" s="1" a="1"/>
  <c r="B4" i="5" s="1"/>
  <c r="A4" i="5"/>
  <c r="D3" i="5"/>
  <c r="B3" i="5" s="1" a="1"/>
  <c r="B3" i="5" s="1"/>
  <c r="A3" i="5"/>
  <c r="D2" i="5"/>
  <c r="B2" i="5" s="1" a="1"/>
  <c r="B2" i="5" s="1"/>
  <c r="A2" i="5"/>
  <c r="A1" i="4"/>
  <c r="B1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<sst xmlns="http://schemas.openxmlformats.org/spreadsheetml/2006/main" count="1979" uniqueCount="591">
  <si>
    <t>Variety</t>
  </si>
  <si>
    <t>Company</t>
  </si>
  <si>
    <t>Area</t>
  </si>
  <si>
    <t>Symbol</t>
  </si>
  <si>
    <t>Adjustment Scale</t>
  </si>
  <si>
    <t>Wyoming Sweet Other Areas</t>
  </si>
  <si>
    <t>Plains A.A.</t>
  </si>
  <si>
    <t>Wyoming</t>
  </si>
  <si>
    <t>CLPA-8-151.CM</t>
  </si>
  <si>
    <t>Wyoming Sweet</t>
  </si>
  <si>
    <t>Mercuria</t>
  </si>
  <si>
    <t>CLPA-2-150.CM</t>
  </si>
  <si>
    <t>Flint Hills</t>
  </si>
  <si>
    <t>CLPA-11-150.CM</t>
  </si>
  <si>
    <t>null</t>
  </si>
  <si>
    <t>Coffeyville</t>
  </si>
  <si>
    <t>CLPA-1-150.CM</t>
  </si>
  <si>
    <t>Wyoming Southwestern Area</t>
  </si>
  <si>
    <t>CLPA-8-144.CM</t>
  </si>
  <si>
    <t>Wyoming/Montana General Sour</t>
  </si>
  <si>
    <t>CLPA-11-152.CM</t>
  </si>
  <si>
    <t>L</t>
  </si>
  <si>
    <t>Wyoming Medium Sour</t>
  </si>
  <si>
    <t>CLPA-11-149.CM</t>
  </si>
  <si>
    <t>Wyoming Heavy Sour</t>
  </si>
  <si>
    <t>CLPA-11-148.CM</t>
  </si>
  <si>
    <t>Wyoming General Sour</t>
  </si>
  <si>
    <t>CLPA-2-147.CM</t>
  </si>
  <si>
    <t>Wyoming Asphaltic Sour</t>
  </si>
  <si>
    <t>CLPA-11-146.CM</t>
  </si>
  <si>
    <t>CLPA-2-146.CM</t>
  </si>
  <si>
    <t>Wilmington</t>
  </si>
  <si>
    <t>California</t>
  </si>
  <si>
    <t>CLPA-15-25.CM</t>
  </si>
  <si>
    <t>General</t>
  </si>
  <si>
    <t>Williston Basin Mixed Sweet</t>
  </si>
  <si>
    <t>North Dakota</t>
  </si>
  <si>
    <t>CLPA-2-80.CM</t>
  </si>
  <si>
    <t>West Texas Sour</t>
  </si>
  <si>
    <t>Lion Oil</t>
  </si>
  <si>
    <t>Texas</t>
  </si>
  <si>
    <t>CLPA-5-124.CM</t>
  </si>
  <si>
    <t>CLPA-8-124.CM</t>
  </si>
  <si>
    <t>Phillips 66</t>
  </si>
  <si>
    <t>CLPA-6-124.CM</t>
  </si>
  <si>
    <t>B</t>
  </si>
  <si>
    <t>Enterprise</t>
  </si>
  <si>
    <t>CLPA-3-124.CM</t>
  </si>
  <si>
    <t>West Texas/New Mexico Sour</t>
  </si>
  <si>
    <t>Shell</t>
  </si>
  <si>
    <t>CLPA-7-131.CM</t>
  </si>
  <si>
    <t>LY</t>
  </si>
  <si>
    <t>Sunoco L.P.</t>
  </si>
  <si>
    <t>CLPA-9-131.CM</t>
  </si>
  <si>
    <t>West Texas/New Mexico Intermediate</t>
  </si>
  <si>
    <t>CLPA-9-130.CM</t>
  </si>
  <si>
    <t>CLPA-11-130.CM</t>
  </si>
  <si>
    <t>CLPA-7-130.CM</t>
  </si>
  <si>
    <t>CY</t>
  </si>
  <si>
    <t>West Texas Intermediate - Area #1</t>
  </si>
  <si>
    <t>CLPA-8-128.CM</t>
  </si>
  <si>
    <t>West Texas Intermediate - All Other Areas</t>
  </si>
  <si>
    <t>CLPA-8-129.CM</t>
  </si>
  <si>
    <t>West Texas Intermediate</t>
  </si>
  <si>
    <t>CLPA-1-127.CM</t>
  </si>
  <si>
    <t>CLPA-3-127.CM</t>
  </si>
  <si>
    <t>CLPA-6-127.CM</t>
  </si>
  <si>
    <t>A</t>
  </si>
  <si>
    <t>Valero</t>
  </si>
  <si>
    <t>CLPA-16-127.CM</t>
  </si>
  <si>
    <t>CLPA-5-127.CM</t>
  </si>
  <si>
    <t>West Mississippi</t>
  </si>
  <si>
    <t>Mississippi</t>
  </si>
  <si>
    <t>CLPA-7-61.CM</t>
  </si>
  <si>
    <t>Western Oklahoma Sweet</t>
  </si>
  <si>
    <t>Oklahoma</t>
  </si>
  <si>
    <t>CLPA-9-96.CM</t>
  </si>
  <si>
    <t>Western Oklahoma</t>
  </si>
  <si>
    <t>CLPA-8-95.CM</t>
  </si>
  <si>
    <t>Western Colorado</t>
  </si>
  <si>
    <t>Colorado</t>
  </si>
  <si>
    <t>CLPA-2-30.CM</t>
  </si>
  <si>
    <t>West Central Texas Intermediate</t>
  </si>
  <si>
    <t>CLPA-6-126.CM</t>
  </si>
  <si>
    <t>C</t>
  </si>
  <si>
    <t>CLPA-9-126.CM</t>
  </si>
  <si>
    <t>West Central Texas</t>
  </si>
  <si>
    <t>CLPA-7-125.CM</t>
  </si>
  <si>
    <t>CLPA-8-125.CM</t>
  </si>
  <si>
    <t>Ventura</t>
  </si>
  <si>
    <t>CLPA-15-24.CM</t>
  </si>
  <si>
    <t>Utah Sweet</t>
  </si>
  <si>
    <t>Utah</t>
  </si>
  <si>
    <t>CLPA-2-141.CM</t>
  </si>
  <si>
    <t>Torrance</t>
  </si>
  <si>
    <t>CLPA-15-23.CM</t>
  </si>
  <si>
    <t>Texas Upper Gulf Coast</t>
  </si>
  <si>
    <t>CLPA-9-99.CM</t>
  </si>
  <si>
    <t>CLPA-3-99.CM</t>
  </si>
  <si>
    <t>CLPA-8-99.CM</t>
  </si>
  <si>
    <t>Texas Panhandle</t>
  </si>
  <si>
    <t>CLPA-8-121.CM</t>
  </si>
  <si>
    <t>CLPA-7-121.CM</t>
  </si>
  <si>
    <t>CLPA-16-121.CM</t>
  </si>
  <si>
    <t>E</t>
  </si>
  <si>
    <t>Texas Pan All Fields</t>
  </si>
  <si>
    <t>CLPA-6-120.CM</t>
  </si>
  <si>
    <t>Texas Gulf Coast Low Cold Test</t>
  </si>
  <si>
    <t>CLPA-7-98.CM</t>
  </si>
  <si>
    <t>FLAT</t>
  </si>
  <si>
    <t>Texas Gulf Coast Light</t>
  </si>
  <si>
    <t>CLPA-3-97.CM</t>
  </si>
  <si>
    <t>CLPA-7-97.CM</t>
  </si>
  <si>
    <t>Texas Central Gulf Coast (Giddings)</t>
  </si>
  <si>
    <t>CLPA-8-100.CM</t>
  </si>
  <si>
    <t>Southwest Wyoming Sweet</t>
  </si>
  <si>
    <t>CLPA-2-145.CM</t>
  </si>
  <si>
    <t>Southwest Kansas</t>
  </si>
  <si>
    <t>Kansas</t>
  </si>
  <si>
    <t>CLPA-7-41.CM</t>
  </si>
  <si>
    <t>Southwestern Kansas Sweet</t>
  </si>
  <si>
    <t>CLPA-8-42.CM</t>
  </si>
  <si>
    <t>South Texas Sweet</t>
  </si>
  <si>
    <t>CLPA-8-119.CM</t>
  </si>
  <si>
    <t>CLPA-11-119.CM</t>
  </si>
  <si>
    <t>South Texas Sour</t>
  </si>
  <si>
    <t>CLPA-3-118.CM</t>
  </si>
  <si>
    <t>CLPA-7-118.CM</t>
  </si>
  <si>
    <t>CLPA-11-118.CM</t>
  </si>
  <si>
    <t>CLPA-8-118.CM</t>
  </si>
  <si>
    <t>South Texas Light Sweet</t>
  </si>
  <si>
    <t>CLPA-11-117.CM</t>
  </si>
  <si>
    <t>CLPA-8-117.CM</t>
  </si>
  <si>
    <t>South Texas Light</t>
  </si>
  <si>
    <t>CLPA-7-116.CM</t>
  </si>
  <si>
    <t>CLPA-16-116.CM</t>
  </si>
  <si>
    <t>CLPA-9-116.CM</t>
  </si>
  <si>
    <t>South Texas Heavy</t>
  </si>
  <si>
    <t>CLPA-8-115.CM</t>
  </si>
  <si>
    <t>CLPA-9-115.CM</t>
  </si>
  <si>
    <t>CLPA-11-115.CM</t>
  </si>
  <si>
    <t>CLPA-7-115.CM</t>
  </si>
  <si>
    <t>JI1</t>
  </si>
  <si>
    <t>South Louisiana Sweet (Onshore)</t>
  </si>
  <si>
    <t>Louisiana</t>
  </si>
  <si>
    <t>CLPA-7-55.CM</t>
  </si>
  <si>
    <t>KY</t>
  </si>
  <si>
    <t>South Louisiana Sour (Onshore)</t>
  </si>
  <si>
    <t>CLPA-7-57.CM</t>
  </si>
  <si>
    <t>South Louisiana Light Sweet (Onshore)</t>
  </si>
  <si>
    <t>CLPA-8-56.CM</t>
  </si>
  <si>
    <t>South Louisiana Eugene Island (Onshore)</t>
  </si>
  <si>
    <t>CLPA-8-54.CM</t>
  </si>
  <si>
    <t>South Louisiana</t>
  </si>
  <si>
    <t>CLPA-9-53.CM</t>
  </si>
  <si>
    <t>South Central Kansas</t>
  </si>
  <si>
    <t>CLPA-1-40.CM</t>
  </si>
  <si>
    <t>South Arkansas and North Louisiana Sour</t>
  </si>
  <si>
    <t>CLPA-8-52.CM</t>
  </si>
  <si>
    <t>Rosecrans</t>
  </si>
  <si>
    <t>CLPA-15-22.CM</t>
  </si>
  <si>
    <t>Permian Sweet</t>
  </si>
  <si>
    <t>CLPA-11-123.CM</t>
  </si>
  <si>
    <t>Pearsall Sweet</t>
  </si>
  <si>
    <t>CLPA-11-122.CM</t>
  </si>
  <si>
    <t>Oklahoma Sweet Special</t>
  </si>
  <si>
    <t>CLPA-8-94.CM</t>
  </si>
  <si>
    <t>Oklahoma Sweet (Except Panhandle &amp; Northwest)</t>
  </si>
  <si>
    <t>CLPA-7-92.CM</t>
  </si>
  <si>
    <t>Oklahoma Sweet Central</t>
  </si>
  <si>
    <t>CLPA-8-93.CM</t>
  </si>
  <si>
    <t>Oklahoma Sweet</t>
  </si>
  <si>
    <t>CLPA-3-91.CM</t>
  </si>
  <si>
    <t>CLPA-8-91.CM</t>
  </si>
  <si>
    <t>CLPA-1-91.CM</t>
  </si>
  <si>
    <t>CLPA-9-91.CM</t>
  </si>
  <si>
    <t>Oklahoma Sour</t>
  </si>
  <si>
    <t>CLPA-1-90.CM</t>
  </si>
  <si>
    <t>CLPA-7-90.CM</t>
  </si>
  <si>
    <t>YY</t>
  </si>
  <si>
    <t>CLPA-9-90.CM</t>
  </si>
  <si>
    <t>CLPA-8-90.CM</t>
  </si>
  <si>
    <t>Oklahoma Panhandle</t>
  </si>
  <si>
    <t>CLPA-16-89.CM</t>
  </si>
  <si>
    <t>CLPA-8-89.CM</t>
  </si>
  <si>
    <t>CLPA-7-89.CM</t>
  </si>
  <si>
    <t>Oklahoma Pan All Fields</t>
  </si>
  <si>
    <t>CLPA-6-88.CM</t>
  </si>
  <si>
    <t>Oklahoma Intermediate</t>
  </si>
  <si>
    <t>CLPA-9-87.CM</t>
  </si>
  <si>
    <t>Oklahoma Condensate Light</t>
  </si>
  <si>
    <t>CLPA-8-86.CM</t>
  </si>
  <si>
    <t>Flat</t>
  </si>
  <si>
    <t>Oklahoma Condensate</t>
  </si>
  <si>
    <t>CLPA-8-85.CM</t>
  </si>
  <si>
    <t>North Wyoming/South Montana Sweet</t>
  </si>
  <si>
    <t>CLPA-2-143.CM</t>
  </si>
  <si>
    <t>North West Oklahoma Sweet</t>
  </si>
  <si>
    <t>CLPA-16-84.CM</t>
  </si>
  <si>
    <t>G</t>
  </si>
  <si>
    <t>Northwest Oklahoma</t>
  </si>
  <si>
    <t>CLPA-7-83.CM</t>
  </si>
  <si>
    <t>Northwestern Montana Sour (Blaine &amp; Hill)</t>
  </si>
  <si>
    <t>CHS</t>
  </si>
  <si>
    <t>Montana</t>
  </si>
  <si>
    <t>CLPA-14-68.CM</t>
  </si>
  <si>
    <t>Northwestern Montana Sour</t>
  </si>
  <si>
    <t>CLPA-14-67.CM</t>
  </si>
  <si>
    <t>Northwestern Kansas Sweet</t>
  </si>
  <si>
    <t>CLPA-8-39.CM</t>
  </si>
  <si>
    <t>North Texas Sweet</t>
  </si>
  <si>
    <t>CLPA-8-114.CM</t>
  </si>
  <si>
    <t>CLPA-16-114.CM</t>
  </si>
  <si>
    <t>CLPA-9-114.CM</t>
  </si>
  <si>
    <t>CLPA-7-114.CM</t>
  </si>
  <si>
    <t>North Texas Sour (Cooke &amp; Grayson)</t>
  </si>
  <si>
    <t>CLPA-8-113.CM</t>
  </si>
  <si>
    <t>North Texas Sour</t>
  </si>
  <si>
    <t>CLPA-7-112.CM</t>
  </si>
  <si>
    <t>North Texas Intermediate</t>
  </si>
  <si>
    <t>CLPA-6-111.CM</t>
  </si>
  <si>
    <t>North Louisiana Sweet</t>
  </si>
  <si>
    <t>CLPA-5-50.CM</t>
  </si>
  <si>
    <t>CLPA-7-50.CM</t>
  </si>
  <si>
    <t>North Louisiana Nacatoch</t>
  </si>
  <si>
    <t>CLPA-8-49.CM</t>
  </si>
  <si>
    <t>North Louisiana Condensate</t>
  </si>
  <si>
    <t>CLPA-8-51.CM</t>
  </si>
  <si>
    <t>North Louisiana</t>
  </si>
  <si>
    <t>CLPA-8-47.CM</t>
  </si>
  <si>
    <t>North East Colorado</t>
  </si>
  <si>
    <t>CLPA-2-28.CM</t>
  </si>
  <si>
    <t>North Dakota Southern Area</t>
  </si>
  <si>
    <t>CLPA-11-79.CM</t>
  </si>
  <si>
    <t>North Dakota Sour</t>
  </si>
  <si>
    <t>CLPA-11-74.CM</t>
  </si>
  <si>
    <t>North Dakota Northern Area</t>
  </si>
  <si>
    <t>CLPA-11-78.CM</t>
  </si>
  <si>
    <t>North Dakota Medium Sour</t>
  </si>
  <si>
    <t>CLPA-11-77.CM</t>
  </si>
  <si>
    <t>North Dakota Light Sweet</t>
  </si>
  <si>
    <t>CLPA-2-76.CM</t>
  </si>
  <si>
    <t>CLPA-11-76.CM</t>
  </si>
  <si>
    <t>North Dakota Light Sour</t>
  </si>
  <si>
    <t>CLPA-11-75.CM</t>
  </si>
  <si>
    <t>North Central Colorado</t>
  </si>
  <si>
    <t>CLPA-2-27.CM</t>
  </si>
  <si>
    <t>Newport</t>
  </si>
  <si>
    <t>CLPA-15-21.CM</t>
  </si>
  <si>
    <t>New Mexico Sour</t>
  </si>
  <si>
    <t>New Mexico</t>
  </si>
  <si>
    <t>CLPA-8-73.CM</t>
  </si>
  <si>
    <t>CLPA-6-73.CM</t>
  </si>
  <si>
    <t>H</t>
  </si>
  <si>
    <t>New Mexico Intermediate</t>
  </si>
  <si>
    <t>CLPA-6-72.CM</t>
  </si>
  <si>
    <t>CLPA-8-72.CM</t>
  </si>
  <si>
    <t>Nebraska Western Sweet</t>
  </si>
  <si>
    <t>Nebraska</t>
  </si>
  <si>
    <t>CLPA-7-71.CM</t>
  </si>
  <si>
    <t>Nebraska Western</t>
  </si>
  <si>
    <t>CLPA-8-70.CM</t>
  </si>
  <si>
    <t>Nebraska Intermediate</t>
  </si>
  <si>
    <t>CLPA-1-69.CM</t>
  </si>
  <si>
    <t>CLPA-14-69.CM</t>
  </si>
  <si>
    <t>CLPA-8-69.CM</t>
  </si>
  <si>
    <t>Mississippi Light Sweet</t>
  </si>
  <si>
    <t>CLPA-8-65.CM</t>
  </si>
  <si>
    <t>Hunt Refin.</t>
  </si>
  <si>
    <t>CLPA-10-65.CM</t>
  </si>
  <si>
    <t>Mississippi Light Sour</t>
  </si>
  <si>
    <t>CLPA-10-64.CM</t>
  </si>
  <si>
    <t>CLPA-8-64.CM</t>
  </si>
  <si>
    <t>Mississippi Heavy Asphaltic Sour</t>
  </si>
  <si>
    <t>CLPA-10-63.CM</t>
  </si>
  <si>
    <t>D</t>
  </si>
  <si>
    <t>Mississippi Extra Heavy Asphaltic Sour</t>
  </si>
  <si>
    <t>CLPA-10-62.CM</t>
  </si>
  <si>
    <t>Mirando</t>
  </si>
  <si>
    <t>CLPA-16-110.CM</t>
  </si>
  <si>
    <t>Midway Sunset</t>
  </si>
  <si>
    <t>Union76</t>
  </si>
  <si>
    <t>CLPA-13-10.CM</t>
  </si>
  <si>
    <t>Exxon Mobil</t>
  </si>
  <si>
    <t>CLPA-12-10.CM</t>
  </si>
  <si>
    <t>CLPA-15-10.CM</t>
  </si>
  <si>
    <t>CLPA-7-10.CM</t>
  </si>
  <si>
    <t>WOR</t>
  </si>
  <si>
    <t>Chevron</t>
  </si>
  <si>
    <t>CLPA-4-10.CM</t>
  </si>
  <si>
    <t>Michigan Sweet</t>
  </si>
  <si>
    <t>Michigan</t>
  </si>
  <si>
    <t>CLPA-9-59.CM</t>
  </si>
  <si>
    <t>Michigan Sour</t>
  </si>
  <si>
    <t>CLPA-9-58.CM</t>
  </si>
  <si>
    <t>Louisiana Light Sweet (Onshore)</t>
  </si>
  <si>
    <t>CLPA-6-46.CM</t>
  </si>
  <si>
    <t>Louisiana Light Sweet</t>
  </si>
  <si>
    <t>CLPA-16-45.CM</t>
  </si>
  <si>
    <t>Lost Hills</t>
  </si>
  <si>
    <t>CLPA-15-20.CM</t>
  </si>
  <si>
    <t>Long Beach (Signal Hill)</t>
  </si>
  <si>
    <t>CLPA-15-19.CM</t>
  </si>
  <si>
    <t>Kettleman Hills</t>
  </si>
  <si>
    <t>CLPA-15-18.CM</t>
  </si>
  <si>
    <t>Kern River Area</t>
  </si>
  <si>
    <t>CLPA-15-17.CM</t>
  </si>
  <si>
    <t>Kern Front</t>
  </si>
  <si>
    <t>CLPA-15-16.CM</t>
  </si>
  <si>
    <t>Kansas Common</t>
  </si>
  <si>
    <t>CLPA-8-38.CM</t>
  </si>
  <si>
    <t>CLPA-14-38.CM</t>
  </si>
  <si>
    <t>CLPA-1-38.CM</t>
  </si>
  <si>
    <t>CLPA-7-38.CM</t>
  </si>
  <si>
    <t>CLPA-16-37.CM</t>
  </si>
  <si>
    <t>Indiana Sweet</t>
  </si>
  <si>
    <t>Indiana</t>
  </si>
  <si>
    <t>CLPA-8-32.CM</t>
  </si>
  <si>
    <t>Illinois Sweet</t>
  </si>
  <si>
    <t>Illinois</t>
  </si>
  <si>
    <t>CLPA-8-31.CM</t>
  </si>
  <si>
    <t>Huntington Beach</t>
  </si>
  <si>
    <t>CLPA-15-15.CM</t>
  </si>
  <si>
    <t>Giddings Sweet Texas</t>
  </si>
  <si>
    <t>CLPA-11-102.CM</t>
  </si>
  <si>
    <t>Giddings</t>
  </si>
  <si>
    <t>CLPA-7-101.CM</t>
  </si>
  <si>
    <t>CLPA-9-101.CM</t>
  </si>
  <si>
    <t>Fruitvale</t>
  </si>
  <si>
    <t>CLPA-15-14.CM</t>
  </si>
  <si>
    <t>Four Corners Sweet</t>
  </si>
  <si>
    <t>United States</t>
  </si>
  <si>
    <t>CLPA-7-155.CM</t>
  </si>
  <si>
    <t>Four Corners Other Inc. Gr. Aneth&amp;Ismay Field</t>
  </si>
  <si>
    <t>CLPA-7-154.CM</t>
  </si>
  <si>
    <t>Edison Field</t>
  </si>
  <si>
    <t>CLPA-15-13.CM</t>
  </si>
  <si>
    <t>East Texas Sweet</t>
  </si>
  <si>
    <t>CLPA-9-109.CM</t>
  </si>
  <si>
    <t>CLPA-5-109.CM</t>
  </si>
  <si>
    <t>East Texas Sour</t>
  </si>
  <si>
    <t>CLPA-8-108.CM</t>
  </si>
  <si>
    <t>East Texas (Other than East Texas Field)</t>
  </si>
  <si>
    <t>CLPA-8-106.CM</t>
  </si>
  <si>
    <t>East Texas Light Sour</t>
  </si>
  <si>
    <t>CLPA-8-107.CM</t>
  </si>
  <si>
    <t>East Texas Field</t>
  </si>
  <si>
    <t>CLPA-8-103.CM</t>
  </si>
  <si>
    <t>CLPA-7-103.CM</t>
  </si>
  <si>
    <t>East Texas Condensate</t>
  </si>
  <si>
    <t>CLPA-8-104.CM</t>
  </si>
  <si>
    <t>East Texas Area</t>
  </si>
  <si>
    <t>CLPA-7-105.CM</t>
  </si>
  <si>
    <t>East Mississippi</t>
  </si>
  <si>
    <t>CLPA-7-60.CM</t>
  </si>
  <si>
    <t>Eastern Wyoming Sweet</t>
  </si>
  <si>
    <t>CLPA-2-142.CM</t>
  </si>
  <si>
    <t>Eastern Kansas Common Special</t>
  </si>
  <si>
    <t>CLPA-8-36.CM</t>
  </si>
  <si>
    <t>Eastern Kansas Common</t>
  </si>
  <si>
    <t>CLPA-8-35.CM</t>
  </si>
  <si>
    <t>Eastern Kansas</t>
  </si>
  <si>
    <t>CLPA-14-34.CM</t>
  </si>
  <si>
    <t>CLPA-1-34.CM</t>
  </si>
  <si>
    <t>Eagle Ford West Sour</t>
  </si>
  <si>
    <t>CLPA-11-139.CM</t>
  </si>
  <si>
    <t>Eagle Ford West Light</t>
  </si>
  <si>
    <t>CLPA-11-138.CM</t>
  </si>
  <si>
    <t>Eagle Ford West Condensate</t>
  </si>
  <si>
    <t>CLPA-11-137.CM</t>
  </si>
  <si>
    <t>Eagle Ford West</t>
  </si>
  <si>
    <t>CLPA-11-140.CM</t>
  </si>
  <si>
    <t>Eagle Ford Sour</t>
  </si>
  <si>
    <t>CLPA-11-136.CM</t>
  </si>
  <si>
    <t>Eagle Ford Pipeline</t>
  </si>
  <si>
    <t>CLPA-3-132.CM</t>
  </si>
  <si>
    <t>Eagle Ford Light</t>
  </si>
  <si>
    <t>CLPA-8-135.CM</t>
  </si>
  <si>
    <t>CLPA-11-135.CM</t>
  </si>
  <si>
    <t>Eagle Ford Condensate</t>
  </si>
  <si>
    <t>CLPA-9-133.CM</t>
  </si>
  <si>
    <t>CLPA-3-133.CM</t>
  </si>
  <si>
    <t>CLPA-11-133.CM</t>
  </si>
  <si>
    <t>Eagle Ford</t>
  </si>
  <si>
    <t>CLPA-11-134.CM</t>
  </si>
  <si>
    <t>CLPA-9-134.CM</t>
  </si>
  <si>
    <t>CLPA-3-134.CM</t>
  </si>
  <si>
    <t>Domestic Sweet (Cushing)</t>
  </si>
  <si>
    <t>CLPA-8-82.CM</t>
  </si>
  <si>
    <t>CLPA-9-82.CM</t>
  </si>
  <si>
    <t>Delhi/N. Louisiana</t>
  </si>
  <si>
    <t>CLPA-9-48.CM</t>
  </si>
  <si>
    <t>Colorado Southeastern</t>
  </si>
  <si>
    <t>CLPA-8-29.CM</t>
  </si>
  <si>
    <t>Colorado D-J Basin</t>
  </si>
  <si>
    <t>CLPA-11-26.CM</t>
  </si>
  <si>
    <t>Coastal Grade A</t>
  </si>
  <si>
    <t>CLPA-9-153.CM</t>
  </si>
  <si>
    <t>Central Oklahoma Sweet</t>
  </si>
  <si>
    <t>CLPA-6-81.CM</t>
  </si>
  <si>
    <t>Central Montana</t>
  </si>
  <si>
    <t>CLPA-6-66.CM</t>
  </si>
  <si>
    <t>Central Louisiana Sweet</t>
  </si>
  <si>
    <t>CLPA-8-44.CM</t>
  </si>
  <si>
    <t>Central Louisiana LCT</t>
  </si>
  <si>
    <t>CLPA-8-43.CM</t>
  </si>
  <si>
    <t>Central Kansas Sweet</t>
  </si>
  <si>
    <t>CLPA-8-33.CM</t>
  </si>
  <si>
    <t>Buena Vista</t>
  </si>
  <si>
    <t>CLPA-15-9.CM</t>
  </si>
  <si>
    <t>CLPA-4-9.CM</t>
  </si>
  <si>
    <t>CLPA-13-9.CM</t>
  </si>
  <si>
    <t>CLPA-7-9.CM</t>
  </si>
  <si>
    <t>CLPA-12-9.CM</t>
  </si>
  <si>
    <t>Belridge Heavy (27 &amp; under)</t>
  </si>
  <si>
    <t>CLPA-15-12.CM</t>
  </si>
  <si>
    <t>Bellevue</t>
  </si>
  <si>
    <t>CLPA-15-11.CM</t>
  </si>
  <si>
    <t>Arkansas Sweet</t>
  </si>
  <si>
    <t>Arkansas</t>
  </si>
  <si>
    <t>CLPA-5-8.CM</t>
  </si>
  <si>
    <t>Arkansas Sour</t>
  </si>
  <si>
    <t>CLPA-5-7.CM</t>
  </si>
  <si>
    <t>Arkansas Extra Heavy</t>
  </si>
  <si>
    <t>CLPA-5-6.CM</t>
  </si>
  <si>
    <t>Alabama Light Sweet</t>
  </si>
  <si>
    <t>Alabama</t>
  </si>
  <si>
    <t>CLPA-10-3.CM</t>
  </si>
  <si>
    <t>Alabama Light Sour Womack Hill Type</t>
  </si>
  <si>
    <t>CLPA-10-2.CM</t>
  </si>
  <si>
    <t>Alabama Light Sour</t>
  </si>
  <si>
    <t>CLPA-10-1.CM</t>
  </si>
  <si>
    <t>Alabama Heavy Asphaltic Sour</t>
  </si>
  <si>
    <t>CLPA-10-4.CM</t>
  </si>
  <si>
    <t>Alabama/Florida Panhandle</t>
  </si>
  <si>
    <t>CLPA-7-5.CM</t>
  </si>
  <si>
    <t>Date</t>
  </si>
  <si>
    <t>Close</t>
  </si>
  <si>
    <t>CLF19</t>
  </si>
  <si>
    <t>CLG19</t>
  </si>
  <si>
    <t>CLH19</t>
  </si>
  <si>
    <t>CLJ19</t>
  </si>
  <si>
    <t>CLK19</t>
  </si>
  <si>
    <t>CLM19</t>
  </si>
  <si>
    <t>CLN19</t>
  </si>
  <si>
    <t>CLQ19</t>
  </si>
  <si>
    <t>CLU19</t>
  </si>
  <si>
    <t>CLV19</t>
  </si>
  <si>
    <t>CLX19</t>
  </si>
  <si>
    <t>CLZ19</t>
  </si>
  <si>
    <t>CLF20</t>
  </si>
  <si>
    <t>CLG20</t>
  </si>
  <si>
    <t>CLH20</t>
  </si>
  <si>
    <t>CLJ20</t>
  </si>
  <si>
    <t>CLK20</t>
  </si>
  <si>
    <t>CLM20</t>
  </si>
  <si>
    <t>CLN20</t>
  </si>
  <si>
    <t>CLQ20</t>
  </si>
  <si>
    <t>CLU20</t>
  </si>
  <si>
    <t>CLV20</t>
  </si>
  <si>
    <t>CLX20</t>
  </si>
  <si>
    <t>CLZ20</t>
  </si>
  <si>
    <t>Volume</t>
  </si>
  <si>
    <t>Price</t>
  </si>
  <si>
    <t>Contract</t>
  </si>
  <si>
    <t>Variety Name</t>
  </si>
  <si>
    <t>Last</t>
  </si>
  <si>
    <t>Basis</t>
  </si>
  <si>
    <t>WTI</t>
  </si>
  <si>
    <t>cmdty by Barchart</t>
  </si>
  <si>
    <t>Last Date</t>
  </si>
  <si>
    <t>State</t>
  </si>
  <si>
    <t>Instrument</t>
  </si>
  <si>
    <t>7d Avg</t>
  </si>
  <si>
    <t>30d Avg</t>
  </si>
  <si>
    <t>90d Avg</t>
  </si>
  <si>
    <t>Average Basis</t>
  </si>
  <si>
    <t>Basis Change</t>
  </si>
  <si>
    <t>ULSD Price</t>
  </si>
  <si>
    <t>ULSD Index</t>
  </si>
  <si>
    <t>Code</t>
  </si>
  <si>
    <t>ALABAMA</t>
  </si>
  <si>
    <t>AL</t>
  </si>
  <si>
    <t>ARIZONA</t>
  </si>
  <si>
    <t>AZ</t>
  </si>
  <si>
    <t>ARKANSAS</t>
  </si>
  <si>
    <t>AR</t>
  </si>
  <si>
    <t>CALIFORNIA</t>
  </si>
  <si>
    <t>CA</t>
  </si>
  <si>
    <t>COLORADO</t>
  </si>
  <si>
    <t>CO</t>
  </si>
  <si>
    <t>DELAWARE</t>
  </si>
  <si>
    <t>DE</t>
  </si>
  <si>
    <t>FLORIDA</t>
  </si>
  <si>
    <t>FL</t>
  </si>
  <si>
    <t>GEORGIA</t>
  </si>
  <si>
    <t>GA</t>
  </si>
  <si>
    <t>IDAHO</t>
  </si>
  <si>
    <t>ID</t>
  </si>
  <si>
    <t>ILLINOIS</t>
  </si>
  <si>
    <t>IL</t>
  </si>
  <si>
    <t>INDIANA</t>
  </si>
  <si>
    <t>IN</t>
  </si>
  <si>
    <t>IOWA</t>
  </si>
  <si>
    <t>IA</t>
  </si>
  <si>
    <t>KANSAS</t>
  </si>
  <si>
    <t>KS</t>
  </si>
  <si>
    <t>KENTUCKY</t>
  </si>
  <si>
    <t>LOUISIANA</t>
  </si>
  <si>
    <t>LA</t>
  </si>
  <si>
    <t>MARYLAND</t>
  </si>
  <si>
    <t>MD</t>
  </si>
  <si>
    <t>MICHIGAN</t>
  </si>
  <si>
    <t>MI</t>
  </si>
  <si>
    <t>MINNESOTA</t>
  </si>
  <si>
    <t>MN</t>
  </si>
  <si>
    <t>MISSISSIPPI</t>
  </si>
  <si>
    <t>MS</t>
  </si>
  <si>
    <t>MISSOURI</t>
  </si>
  <si>
    <t>MO</t>
  </si>
  <si>
    <t>MONTANA</t>
  </si>
  <si>
    <t>MT</t>
  </si>
  <si>
    <t>NEBRASKA</t>
  </si>
  <si>
    <t>NE</t>
  </si>
  <si>
    <t>NEW JERSEY</t>
  </si>
  <si>
    <t>NJ</t>
  </si>
  <si>
    <t>NEW MEXICO</t>
  </si>
  <si>
    <t>NM</t>
  </si>
  <si>
    <t>NEW YORK</t>
  </si>
  <si>
    <t>NY</t>
  </si>
  <si>
    <t>NORTH CAROLINA</t>
  </si>
  <si>
    <t>NC</t>
  </si>
  <si>
    <t>NORTH DAKOTA</t>
  </si>
  <si>
    <t>ND</t>
  </si>
  <si>
    <t>OHIO</t>
  </si>
  <si>
    <t>OH</t>
  </si>
  <si>
    <t>OKLAHOMA</t>
  </si>
  <si>
    <t>OK</t>
  </si>
  <si>
    <t>OREGON</t>
  </si>
  <si>
    <t>OR</t>
  </si>
  <si>
    <t>OTHER STATES</t>
  </si>
  <si>
    <t>PENNSYLVANIA</t>
  </si>
  <si>
    <t>PA</t>
  </si>
  <si>
    <t>SOUTH CAROLINA</t>
  </si>
  <si>
    <t>SC</t>
  </si>
  <si>
    <t>SOUTH DAKOTA</t>
  </si>
  <si>
    <t>SD</t>
  </si>
  <si>
    <t>TENNESSEE</t>
  </si>
  <si>
    <t>TN</t>
  </si>
  <si>
    <t>TEXAS</t>
  </si>
  <si>
    <t>TX</t>
  </si>
  <si>
    <t>UTAH</t>
  </si>
  <si>
    <t>UT</t>
  </si>
  <si>
    <t>VIRGINIA</t>
  </si>
  <si>
    <t>VA</t>
  </si>
  <si>
    <t>WASHINGTON</t>
  </si>
  <si>
    <t>WA</t>
  </si>
  <si>
    <t>WEST VIRGINIA</t>
  </si>
  <si>
    <t>WV</t>
  </si>
  <si>
    <t>WISCONSIN</t>
  </si>
  <si>
    <t>WI</t>
  </si>
  <si>
    <t>WYOMING</t>
  </si>
  <si>
    <t>WY</t>
  </si>
  <si>
    <t>State Code</t>
  </si>
  <si>
    <t>HOPAAL01.CM</t>
  </si>
  <si>
    <t>HOPAAR01.CM</t>
  </si>
  <si>
    <t>HOPACA01.CM</t>
  </si>
  <si>
    <t>HOPACO01.CM</t>
  </si>
  <si>
    <t>HOPAIL01.CM</t>
  </si>
  <si>
    <t>HOPAIN01.CM</t>
  </si>
  <si>
    <t>HOPAKS01.CM</t>
  </si>
  <si>
    <t>HOPALA01.CM</t>
  </si>
  <si>
    <t>HOPAMI01.CM</t>
  </si>
  <si>
    <t>HOPAMS01.CM</t>
  </si>
  <si>
    <t>HOPAMT01.CM</t>
  </si>
  <si>
    <t>HOPANE01.CM</t>
  </si>
  <si>
    <t>HOPANM01.CM</t>
  </si>
  <si>
    <t>HOPAND01.CM</t>
  </si>
  <si>
    <t>HOPAOK01.CM</t>
  </si>
  <si>
    <t>HOPATX01.CM</t>
  </si>
  <si>
    <t>HOPAUT01.CM</t>
  </si>
  <si>
    <t>HOPAWY01.CM</t>
  </si>
  <si>
    <t>30d Ago</t>
  </si>
  <si>
    <t>ULSD Prices</t>
  </si>
  <si>
    <t>Crude Basis</t>
  </si>
  <si>
    <t>30d Change</t>
  </si>
  <si>
    <t>Change</t>
  </si>
  <si>
    <t>Absolute Diff</t>
  </si>
  <si>
    <t>Largest Difference</t>
  </si>
  <si>
    <t>Summary Data</t>
  </si>
  <si>
    <t>Crude Oil Pipeline Dashboard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</si>
</sst>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/dd/yyyy"/>
    <numFmt numFmtId="167" formatCode="0.00_);[Red]\(0.00\)"/>
    <numFmt numFmtId="168" formatCode="0.00_);\(0.00\)"/>
  </numFmts>
  <fonts count="9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6600"/>
      <name val="Arial"/>
      <family val="2"/>
    </font>
    <font>
      <sz val="10"/>
      <color rgb="FF0070C0"/>
      <name val="Arial"/>
      <family val="2"/>
    </font>
    <font>
      <b/>
      <sz val="28"/>
      <color theme="1"/>
      <name val="Arial"/>
      <family val="2"/>
    </font>
    <font>
      <b/>
      <sz val="36"/>
      <color theme="1"/>
      <name val="Arial"/>
      <family val="2"/>
    </font>
    <font>
      <b/>
      <sz val="15"/>
      <color rgb="FF0070C0"/>
      <name val="Arial"/>
      <family val="2"/>
    </font>
    <font>
      <b/>
      <sz val="15"/>
      <color theme="1"/>
      <name val="Arial"/>
      <family val="2"/>
    </font>
    <font>
      <b/>
      <sz val="15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666666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4" fontId="0" fillId="0" borderId="0" xfId="0" applyNumberFormat="1"/>
    <xf numFmtId="14" fontId="0" fillId="0" borderId="0" xfId="0" applyNumberFormat="1" applyAlignment="1">
      <alignment horizontal="left"/>
    </xf>
    <xf numFmtId="0" fontId="0" fillId="0" borderId="0" xfId="0" applyNumberForma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0" fontId="2" fillId="0" borderId="0" xfId="0" applyFont="1"/>
    <xf numFmtId="14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3" fillId="0" borderId="0" xfId="0" applyFont="1" applyAlignment="1">
      <alignment horizontal="left"/>
    </xf>
    <xf numFmtId="0" fontId="3" fillId="0" borderId="0" xfId="0" applyFont="1"/>
    <xf numFmtId="0" fontId="3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164" fontId="3" fillId="2" borderId="0" xfId="0" applyNumberFormat="1" applyFont="1" applyFill="1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centerContinuous" vertical="center"/>
    </xf>
    <xf numFmtId="0" fontId="5" fillId="2" borderId="0" xfId="0" applyFont="1" applyFill="1" applyAlignment="1">
      <alignment horizontal="centerContinuous" vertical="center"/>
    </xf>
    <xf numFmtId="0" fontId="6" fillId="2" borderId="0" xfId="0" applyFont="1" applyFill="1" applyAlignment="1">
      <alignment horizontal="centerContinuous" vertical="center"/>
    </xf>
    <xf numFmtId="0" fontId="7" fillId="2" borderId="0" xfId="0" applyFont="1" applyFill="1" applyAlignment="1">
      <alignment horizontal="centerContinuous" vertical="center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  <xf numFmtId="167" fontId="0" fillId="0" borderId="0" xfId="0" applyNumberFormat="1" applyAlignment="1">
      <alignment horizontal="center"/>
    </xf>
    <xf numFmtId="14" fontId="2" fillId="0" borderId="0" xfId="0" applyNumberFormat="1" applyFont="1"/>
    <xf numFmtId="0" fontId="1" fillId="0" borderId="1" xfId="0" applyFont="1" applyBorder="1" applyAlignment="1">
      <alignment horizontal="centerContinuous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2" fillId="0" borderId="3" xfId="0" applyNumberFormat="1" applyFont="1" applyFill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4" fontId="2" fillId="0" borderId="2" xfId="0" applyNumberFormat="1" applyFont="1" applyFill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7" fontId="2" fillId="0" borderId="2" xfId="0" applyNumberFormat="1" applyFont="1" applyBorder="1" applyAlignment="1">
      <alignment horizontal="center"/>
    </xf>
    <xf numFmtId="168" fontId="0" fillId="0" borderId="3" xfId="0" applyNumberFormat="1" applyBorder="1" applyAlignment="1">
      <alignment horizontal="center"/>
    </xf>
    <xf numFmtId="168" fontId="2" fillId="0" borderId="3" xfId="0" applyNumberFormat="1" applyFont="1" applyBorder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2" xfId="0" applyNumberFormat="1" applyBorder="1" applyAlignment="1">
      <alignment horizontal="center"/>
    </xf>
    <xf numFmtId="168" fontId="2" fillId="0" borderId="2" xfId="0" applyNumberFormat="1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44" fontId="1" fillId="0" borderId="1" xfId="0" applyNumberFormat="1" applyFont="1" applyBorder="1" applyAlignment="1">
      <alignment horizontal="centerContinuous"/>
    </xf>
    <xf numFmtId="4" fontId="0" fillId="0" borderId="0" xfId="0" applyNumberFormat="1" applyAlignment="1">
      <alignment horizontal="center"/>
    </xf>
    <xf numFmtId="0" fontId="0" fillId="0" borderId="1" xfId="0" applyBorder="1" applyAlignment="1">
      <alignment horizontal="centerContinuous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mdty.rtd">
      <tp>
        <v>48.25</v>
        <stp>jerry-pc</stp>
        <stp>CLPA-1-69.CM</stp>
        <stp>Last</stp>
        <tr r="F64" s="1"/>
      </tp>
      <tp>
        <v>47.5</v>
        <stp>jerry-pc</stp>
        <stp>CLPA-8-69.CM</stp>
        <stp>Last</stp>
        <tr r="F60" s="1"/>
      </tp>
      <tp>
        <v>50.58</v>
        <stp>jerry-pc</stp>
        <stp>CLPA-6-66.CM</stp>
        <stp>Last</stp>
        <tr r="F82" s="1"/>
      </tp>
      <tp>
        <v>56</v>
        <stp>jerry-pc</stp>
        <stp>CLPA-8-65.CM</stp>
        <stp>Last</stp>
        <tr r="F160" s="1"/>
      </tp>
      <tp>
        <v>51</v>
        <stp>jerry-pc</stp>
        <stp>CLPA-8-64.CM</stp>
        <stp>Last</stp>
        <tr r="F86" s="1"/>
      </tp>
      <tp>
        <v>56.54</v>
        <stp>jerry-pc</stp>
        <stp>CLPA-7-61.CM</stp>
        <stp>Last</stp>
        <tr r="F175" s="1"/>
      </tp>
      <tp>
        <v>50.97</v>
        <stp>jerry-pc</stp>
        <stp>CLPA-7-60.CM</stp>
        <stp>Last</stp>
        <tr r="F85" s="1"/>
      </tp>
      <tp>
        <v>51.46</v>
        <stp>jerry-pc</stp>
        <stp>CLPA-2-76.CM</stp>
        <stp>Last</stp>
        <tr r="F103" s="1"/>
      </tp>
      <tp>
        <v>59.57</v>
        <stp>jerry-pc</stp>
        <stp>CLPA-6-73.CM</stp>
        <stp>Last</stp>
        <tr r="F240" s="1"/>
      </tp>
      <tp>
        <v>56.15</v>
        <stp>jerry-pc</stp>
        <stp>CLPA-8-73.CM</stp>
        <stp>Last</stp>
        <tr r="F165" s="1"/>
      </tp>
      <tp>
        <v>57.68</v>
        <stp>jerry-pc</stp>
        <stp>CLPA-6-72.CM</stp>
        <stp>Last</stp>
        <tr r="F215" s="1"/>
      </tp>
      <tp>
        <v>57.5</v>
        <stp>jerry-pc</stp>
        <stp>CLPA-8-72.CM</stp>
        <stp>Last</stp>
        <tr r="F199" s="1"/>
      </tp>
      <tp>
        <v>53.16</v>
        <stp>jerry-pc</stp>
        <stp>CLPA-7-71.CM</stp>
        <stp>Last</stp>
        <tr r="F120" s="1"/>
      </tp>
      <tp>
        <v>48.8</v>
        <stp>jerry-pc</stp>
        <stp>CLPA-8-70.CM</stp>
        <stp>Last</stp>
        <tr r="F67" s="1"/>
      </tp>
      <tp>
        <v>58</v>
        <stp>jerry-pc</stp>
        <stp>CLPA-8-49.CM</stp>
        <stp>Last</stp>
        <tr r="F226" s="1"/>
      </tp>
      <tp>
        <v>54.75</v>
        <stp>jerry-pc</stp>
        <stp>CLPA-9-48.CM</stp>
        <stp>Last</stp>
        <tr r="F146" s="1"/>
      </tp>
      <tp>
        <v>54.5</v>
        <stp>jerry-pc</stp>
        <stp>CLPA-8-47.CM</stp>
        <stp>Last</stp>
        <tr r="F141" s="1"/>
      </tp>
      <tp>
        <v>56.43</v>
        <stp>jerry-pc</stp>
        <stp>CLPA-6-46.CM</stp>
        <stp>Last</stp>
        <tr r="F170" s="1"/>
      </tp>
      <tp>
        <v>57</v>
        <stp>jerry-pc</stp>
        <stp>CLPA-8-44.CM</stp>
        <stp>Last</stp>
        <tr r="F179" s="1"/>
      </tp>
      <tp>
        <v>57.25</v>
        <stp>jerry-pc</stp>
        <stp>CLPA-8-43.CM</stp>
        <stp>Last</stp>
        <tr r="F191" s="1"/>
      </tp>
      <tp>
        <v>49.5</v>
        <stp>jerry-pc</stp>
        <stp>CLPA-8-42.CM</stp>
        <stp>Last</stp>
        <tr r="F75" s="1"/>
      </tp>
      <tp>
        <v>50.23</v>
        <stp>jerry-pc</stp>
        <stp>CLPA-7-41.CM</stp>
        <stp>Last</stp>
        <tr r="F79" s="1"/>
      </tp>
      <tp>
        <v>53.75</v>
        <stp>jerry-pc</stp>
        <stp>CLPA-1-40.CM</stp>
        <stp>Last</stp>
        <tr r="F131" s="1"/>
      </tp>
      <tp>
        <v>54.5</v>
        <stp>jerry-pc</stp>
        <stp>CLPA-9-59.CM</stp>
        <stp>Last</stp>
        <tr r="F140" s="1"/>
      </tp>
      <tp>
        <v>49.75</v>
        <stp>jerry-pc</stp>
        <stp>CLPA-9-58.CM</stp>
        <stp>Last</stp>
        <tr r="F77" s="1"/>
      </tp>
      <tp>
        <v>53.88</v>
        <stp>jerry-pc</stp>
        <stp>CLPA-7-57.CM</stp>
        <stp>Last</stp>
        <tr r="F132" s="1"/>
      </tp>
      <tp>
        <v>56</v>
        <stp>jerry-pc</stp>
        <stp>CLPA-8-56.CM</stp>
        <stp>Last</stp>
        <tr r="F161" s="1"/>
      </tp>
      <tp>
        <v>56</v>
        <stp>jerry-pc</stp>
        <stp>CLPA-7-55.CM</stp>
        <stp>Last</stp>
        <tr r="F162" s="1"/>
      </tp>
      <tp>
        <v>53</v>
        <stp>jerry-pc</stp>
        <stp>CLPA-8-54.CM</stp>
        <stp>Last</stp>
        <tr r="F118" s="1"/>
      </tp>
      <tp>
        <v>56.25</v>
        <stp>jerry-pc</stp>
        <stp>CLPA-9-53.CM</stp>
        <stp>Last</stp>
        <tr r="F167" s="1"/>
      </tp>
      <tp>
        <v>53.5</v>
        <stp>jerry-pc</stp>
        <stp>CLPA-8-52.CM</stp>
        <stp>Last</stp>
        <tr r="F128" s="1"/>
      </tp>
      <tp>
        <v>54.5</v>
        <stp>jerry-pc</stp>
        <stp>CLPA-8-51.CM</stp>
        <stp>Last</stp>
        <tr r="F142" s="1"/>
      </tp>
      <tp>
        <v>57.57</v>
        <stp>jerry-pc</stp>
        <stp>CLPA-7-50.CM</stp>
        <stp>Last</stp>
        <tr r="F211" s="1"/>
      </tp>
      <tp>
        <v>54.5</v>
        <stp>jerry-pc</stp>
        <stp>CLPA-5-50.CM</stp>
        <stp>Last</stp>
        <tr r="F143" s="1"/>
      </tp>
      <tp>
        <v>48</v>
        <stp>jerry-pc</stp>
        <stp>CLPA-8-29.CM</stp>
        <stp>Last</stp>
        <tr r="F63" s="1"/>
      </tp>
      <tp>
        <v>50.28</v>
        <stp>jerry-pc</stp>
        <stp>CLPA-2-28.CM</stp>
        <stp>Last</stp>
        <tr r="F80" s="1"/>
      </tp>
      <tp>
        <v>52.88</v>
        <stp>jerry-pc</stp>
        <stp>CLPA-2-27.CM</stp>
        <stp>Last</stp>
        <tr r="F116" s="1"/>
      </tp>
      <tp>
        <v>49</v>
        <stp>jerry-pc</stp>
        <stp>CLPA-8-39.CM</stp>
        <stp>Last</stp>
        <tr r="F68" s="1"/>
      </tp>
      <tp>
        <v>52</v>
        <stp>jerry-pc</stp>
        <stp>CLPA-1-38.CM</stp>
        <stp>Last</stp>
        <tr r="F109" s="1"/>
      </tp>
      <tp>
        <v>50.18</v>
        <stp>jerry-pc</stp>
        <stp>CLPA-7-38.CM</stp>
        <stp>Last</stp>
        <tr r="F78" s="1"/>
      </tp>
      <tp>
        <v>47.85</v>
        <stp>jerry-pc</stp>
        <stp>CLPA-8-38.CM</stp>
        <stp>Last</stp>
        <tr r="F62" s="1"/>
      </tp>
      <tp>
        <v>43.7</v>
        <stp>jerry-pc</stp>
        <stp>CLPA-8-36.CM</stp>
        <stp>Last</stp>
        <tr r="F50" s="1"/>
      </tp>
      <tp>
        <v>47.75</v>
        <stp>jerry-pc</stp>
        <stp>CLPA-8-35.CM</stp>
        <stp>Last</stp>
        <tr r="F61" s="1"/>
      </tp>
      <tp>
        <v>49.25</v>
        <stp>jerry-pc</stp>
        <stp>CLPA-1-34.CM</stp>
        <stp>Last</stp>
        <tr r="F72" s="1"/>
      </tp>
      <tp>
        <v>51.1</v>
        <stp>jerry-pc</stp>
        <stp>CLPA-8-33.CM</stp>
        <stp>Last</stp>
        <tr r="F88" s="1"/>
      </tp>
      <tp>
        <v>54</v>
        <stp>jerry-pc</stp>
        <stp>CLPA-8-32.CM</stp>
        <stp>Last</stp>
        <tr r="F135" s="1"/>
      </tp>
      <tp>
        <v>54</v>
        <stp>jerry-pc</stp>
        <stp>CLPA-8-31.CM</stp>
        <stp>Last</stp>
        <tr r="F134" s="1"/>
      </tp>
      <tp>
        <v>51.35</v>
        <stp>jerry-pc</stp>
        <stp>CLPA-2-30.CM</stp>
        <stp>Last</stp>
        <tr r="F98" s="1"/>
      </tp>
      <tp>
        <v>65.650000000000006</v>
        <stp>jerry-pc</stp>
        <stp>CLPA-7-10.CM</stp>
        <stp>Last</stp>
        <tr r="F252" s="1"/>
      </tp>
      <tp>
        <v>64.31</v>
        <stp>jerry-pc</stp>
        <stp>CLPA-4-10.CM</stp>
        <stp>Last</stp>
        <tr r="F246" s="1"/>
      </tp>
      <tp>
        <v>57.15</v>
        <stp>jerry-pc</stp>
        <stp>CLPA-7-89.CM</stp>
        <stp>Last</stp>
        <tr r="F187" s="1"/>
      </tp>
      <tp>
        <v>52.5</v>
        <stp>jerry-pc</stp>
        <stp>CLPA-8-89.CM</stp>
        <stp>Last</stp>
        <tr r="F112" s="1"/>
      </tp>
      <tp>
        <v>57.18</v>
        <stp>jerry-pc</stp>
        <stp>CLPA-6-88.CM</stp>
        <stp>Last</stp>
        <tr r="F188" s="1"/>
      </tp>
      <tp>
        <v>57.25</v>
        <stp>jerry-pc</stp>
        <stp>CLPA-9-87.CM</stp>
        <stp>Last</stp>
        <tr r="F192" s="1"/>
      </tp>
      <tp>
        <v>54.05</v>
        <stp>jerry-pc</stp>
        <stp>CLPA-8-86.CM</stp>
        <stp>Last</stp>
        <tr r="F136" s="1"/>
      </tp>
      <tp>
        <v>55.2</v>
        <stp>jerry-pc</stp>
        <stp>CLPA-8-85.CM</stp>
        <stp>Last</stp>
        <tr r="F154" s="1"/>
      </tp>
      <tp>
        <v>56.05</v>
        <stp>jerry-pc</stp>
        <stp>CLPA-7-83.CM</stp>
        <stp>Last</stp>
        <tr r="F164" s="1"/>
      </tp>
      <tp>
        <v>57.5</v>
        <stp>jerry-pc</stp>
        <stp>CLPA-8-82.CM</stp>
        <stp>Last</stp>
        <tr r="F197" s="1"/>
      </tp>
      <tp>
        <v>57.75</v>
        <stp>jerry-pc</stp>
        <stp>CLPA-9-82.CM</stp>
        <stp>Last</stp>
        <tr r="F220" s="1"/>
      </tp>
      <tp>
        <v>57.48</v>
        <stp>jerry-pc</stp>
        <stp>CLPA-6-81.CM</stp>
        <stp>Last</stp>
        <tr r="F196" s="1"/>
      </tp>
      <tp>
        <v>51.41</v>
        <stp>jerry-pc</stp>
        <stp>CLPA-2-80.CM</stp>
        <stp>Last</stp>
        <tr r="F102" s="1"/>
      </tp>
      <tp>
        <v>45.31</v>
        <stp>jerry-pc</stp>
        <stp>CLPA-3-99.CM</stp>
        <stp>Last</stp>
        <tr r="F54" s="1"/>
      </tp>
      <tp>
        <v>51.25</v>
        <stp>jerry-pc</stp>
        <stp>CLPA-8-99.CM</stp>
        <stp>Last</stp>
        <tr r="F97" s="1"/>
      </tp>
      <tp>
        <v>51.5</v>
        <stp>jerry-pc</stp>
        <stp>CLPA-9-99.CM</stp>
        <stp>Last</stp>
        <tr r="F106" s="1"/>
      </tp>
      <tp>
        <v>55.68</v>
        <stp>jerry-pc</stp>
        <stp>CLPA-7-98.CM</stp>
        <stp>Last</stp>
        <tr r="F157" s="1"/>
      </tp>
      <tp>
        <v>56.01</v>
        <stp>jerry-pc</stp>
        <stp>CLPA-3-97.CM</stp>
        <stp>Last</stp>
        <tr r="F163" s="1"/>
      </tp>
      <tp>
        <v>51.18</v>
        <stp>jerry-pc</stp>
        <stp>CLPA-7-97.CM</stp>
        <stp>Last</stp>
        <tr r="F93" s="1"/>
      </tp>
      <tp>
        <v>57</v>
        <stp>jerry-pc</stp>
        <stp>CLPA-9-96.CM</stp>
        <stp>Last</stp>
        <tr r="F183" s="1"/>
      </tp>
      <tp>
        <v>53</v>
        <stp>jerry-pc</stp>
        <stp>CLPA-8-95.CM</stp>
        <stp>Last</stp>
        <tr r="F119" s="1"/>
      </tp>
      <tp>
        <v>53.5</v>
        <stp>jerry-pc</stp>
        <stp>CLPA-8-94.CM</stp>
        <stp>Last</stp>
        <tr r="F127" s="1"/>
      </tp>
      <tp>
        <v>57.5</v>
        <stp>jerry-pc</stp>
        <stp>CLPA-8-93.CM</stp>
        <stp>Last</stp>
        <tr r="F203" s="1"/>
      </tp>
      <tp>
        <v>57.45</v>
        <stp>jerry-pc</stp>
        <stp>CLPA-7-92.CM</stp>
        <stp>Last</stp>
        <tr r="F195" s="1"/>
      </tp>
      <tp>
        <v>57.51</v>
        <stp>jerry-pc</stp>
        <stp>CLPA-3-91.CM</stp>
        <stp>Last</stp>
        <tr r="F209" s="1"/>
      </tp>
      <tp>
        <v>58</v>
        <stp>jerry-pc</stp>
        <stp>CLPA-1-91.CM</stp>
        <stp>Last</stp>
        <tr r="F227" s="1"/>
      </tp>
      <tp>
        <v>57.5</v>
        <stp>jerry-pc</stp>
        <stp>CLPA-8-91.CM</stp>
        <stp>Last</stp>
        <tr r="F202" s="1"/>
      </tp>
      <tp>
        <v>57.75</v>
        <stp>jerry-pc</stp>
        <stp>CLPA-9-91.CM</stp>
        <stp>Last</stp>
        <tr r="F223" s="1"/>
      </tp>
      <tp>
        <v>45.75</v>
        <stp>jerry-pc</stp>
        <stp>CLPA-1-90.CM</stp>
        <stp>Last</stp>
        <tr r="F58" s="1"/>
      </tp>
      <tp>
        <v>45.45</v>
        <stp>jerry-pc</stp>
        <stp>CLPA-7-90.CM</stp>
        <stp>Last</stp>
        <tr r="F55" s="1"/>
      </tp>
      <tp>
        <v>45</v>
        <stp>jerry-pc</stp>
        <stp>CLPA-8-90.CM</stp>
        <stp>Last</stp>
        <tr r="F53" s="1"/>
      </tp>
      <tp>
        <v>45.75</v>
        <stp>jerry-pc</stp>
        <stp>CLPA-9-90.CM</stp>
        <stp>Last</stp>
        <tr r="F59" s="1"/>
      </tp>
      <tp>
        <v>41.68</v>
        <stp>jerry-pc</stp>
        <stp>CLPA-10-4.CM</stp>
        <stp>Last</stp>
        <tr r="F47" s="1"/>
      </tp>
      <tp>
        <v>56.5</v>
        <stp>jerry-pc</stp>
        <stp>CLPA-10-3.CM</stp>
        <stp>Last</stp>
        <tr r="F171" s="1"/>
      </tp>
      <tp>
        <v>49.2</v>
        <stp>jerry-pc</stp>
        <stp>CLPA-10-2.CM</stp>
        <stp>Last</stp>
        <tr r="F70" s="1"/>
      </tp>
      <tp>
        <v>49.2</v>
        <stp>jerry-pc</stp>
        <stp>CLPA-10-1.CM</stp>
        <stp>Last</stp>
        <tr r="F69" s="1"/>
      </tp>
      <tp>
        <v>70.91</v>
        <stp>jerry-pc</stp>
        <stp>CLPA-12-9.CM</stp>
        <stp>Last</stp>
        <tr r="F258" s="1"/>
      </tp>
      <tp>
        <v>64.349999999999994</v>
        <stp>jerry-pc</stp>
        <stp>CLPA-13-9.CM</stp>
        <stp>Last</stp>
        <tr r="F245" s="1"/>
      </tp>
      <tp>
        <v>66.77</v>
        <stp>jerry-pc</stp>
        <stp>CLPA-15-9.CM</stp>
        <stp>Last</stp>
        <tr r="F255" s="1"/>
      </tp>
      <tp>
        <v>70.2</v>
        <stp>jerry-pc</stp>
        <stp>CLPA-7-9.CM</stp>
        <stp>Last</stp>
        <tr r="F257" s="1"/>
      </tp>
      <tp>
        <v>54.32</v>
        <stp>jerry-pc</stp>
        <stp>CLPA-7-5.CM</stp>
        <stp>Last</stp>
        <tr r="F138" s="1"/>
      </tp>
      <tp>
        <v>68.86</v>
        <stp>jerry-pc</stp>
        <stp>CLPA-4-9.CM</stp>
        <stp>Last</stp>
        <tr r="F256" s="1"/>
      </tp>
      <tp>
        <v>54.5</v>
        <stp>jerry-pc</stp>
        <stp>CLPA-5-8.CM</stp>
        <stp>Last</stp>
        <tr r="F139" s="1"/>
      </tp>
      <tp>
        <v>53.5</v>
        <stp>jerry-pc</stp>
        <stp>CLPA-5-7.CM</stp>
        <stp>Last</stp>
        <tr r="F126" s="1"/>
      </tp>
      <tp>
        <v>49.5</v>
        <stp>jerry-pc</stp>
        <stp>CLPA-5-6.CM</stp>
        <stp>Last</stp>
        <tr r="F74" s="1"/>
      </tp>
      <tp>
        <v>54.5</v>
        <stp>jerry-pc</stp>
        <stp>CLPA-11-150.CM</stp>
        <stp>Last</stp>
        <tr r="F133" s="1"/>
      </tp>
      <tp>
        <v>52.6</v>
        <stp>jerry-pc</stp>
        <stp>CLPA-11-139.CM</stp>
        <stp>Last</stp>
        <tr r="F113" s="1"/>
      </tp>
      <tp>
        <v>52.14</v>
        <stp>jerry-pc</stp>
        <stp>CLPA-11-138.CM</stp>
        <stp>Last</stp>
        <tr r="F111" s="1"/>
      </tp>
      <tp>
        <v>45.64</v>
        <stp>jerry-pc</stp>
        <stp>CLPA-11-133.CM</stp>
        <stp>Last</stp>
        <tr r="F56" s="1"/>
      </tp>
      <tp>
        <v>58.25</v>
        <stp>jerry-pc</stp>
        <stp>CLPA-11-130.CM</stp>
        <stp>Last</stp>
        <tr r="F214" s="1"/>
      </tp>
      <tp>
        <v>45.64</v>
        <stp>jerry-pc</stp>
        <stp>CLPA-11-137.CM</stp>
        <stp>Last</stp>
        <tr r="F57" s="1"/>
      </tp>
      <tp>
        <v>49.6</v>
        <stp>jerry-pc</stp>
        <stp>CLPA-11-136.CM</stp>
        <stp>Last</stp>
        <tr r="F76" s="1"/>
      </tp>
      <tp>
        <v>52.14</v>
        <stp>jerry-pc</stp>
        <stp>CLPA-11-135.CM</stp>
        <stp>Last</stp>
        <tr r="F110" s="1"/>
      </tp>
      <tp>
        <v>54</v>
        <stp>jerry-pc</stp>
        <stp>CLPA-11-134.CM</stp>
        <stp>Last</stp>
        <tr r="F121" s="1"/>
      </tp>
      <tp>
        <v>54</v>
        <stp>jerry-pc</stp>
        <stp>CLPA-11-123.CM</stp>
        <stp>Last</stp>
        <tr r="F122" s="1"/>
      </tp>
      <tp>
        <v>56</v>
        <stp>jerry-pc</stp>
        <stp>CLPA-11-122.CM</stp>
        <stp>Last</stp>
        <tr r="F155" s="1"/>
      </tp>
      <tp>
        <v>58.25</v>
        <stp>jerry-pc</stp>
        <stp>CLPA-16-127.CM</stp>
        <stp>Last</stp>
        <tr r="F213" s="1"/>
      </tp>
      <tp>
        <v>57.75</v>
        <stp>jerry-pc</stp>
        <stp>CLPA-16-121.CM</stp>
        <stp>Last</stp>
        <tr r="F186" s="1"/>
      </tp>
      <tp>
        <v>54</v>
        <stp>jerry-pc</stp>
        <stp>CLPA-11-119.CM</stp>
        <stp>Last</stp>
        <tr r="F125" s="1"/>
      </tp>
      <tp>
        <v>51.5</v>
        <stp>jerry-pc</stp>
        <stp>CLPA-11-118.CM</stp>
        <stp>Last</stp>
        <tr r="F84" s="1"/>
      </tp>
      <tp>
        <v>58.25</v>
        <stp>jerry-pc</stp>
        <stp>CLPA-16-114.CM</stp>
        <stp>Last</stp>
        <tr r="F212" s="1"/>
      </tp>
      <tp>
        <v>56.5</v>
        <stp>jerry-pc</stp>
        <stp>CLPA-16-116.CM</stp>
        <stp>Last</stp>
        <tr r="F159" s="1"/>
      </tp>
      <tp>
        <v>54</v>
        <stp>jerry-pc</stp>
        <stp>CLPA-11-117.CM</stp>
        <stp>Last</stp>
        <tr r="F124" s="1"/>
      </tp>
      <tp>
        <v>56.5</v>
        <stp>jerry-pc</stp>
        <stp>CLPA-16-110.CM</stp>
        <stp>Last</stp>
        <tr r="F158" s="1"/>
      </tp>
      <tp>
        <v>54</v>
        <stp>jerry-pc</stp>
        <stp>CLPA-11-115.CM</stp>
        <stp>Last</stp>
        <tr r="F123" s="1"/>
      </tp>
      <tp>
        <v>56.25</v>
        <stp>jerry-pc</stp>
        <stp>CLPA-11-102.CM</stp>
        <stp>Last</stp>
        <tr r="F156" s="1"/>
      </tp>
      <tp>
        <v>2.8956</v>
        <stp>jerry-pc</stp>
        <stp>HOPAKS01.CM</stp>
        <stp>Last</stp>
        <tr r="F17" s="1"/>
      </tp>
      <tp>
        <v>2.9722</v>
        <stp>jerry-pc</stp>
        <stp>HOPAMS01.CM</stp>
        <stp>Last</stp>
        <tr r="F20" s="1"/>
      </tp>
      <tp>
        <v>3.0964999999999998</v>
        <stp>jerry-pc</stp>
        <stp>HOPAAR01.CM</stp>
        <stp>Last</stp>
        <tr r="F12" s="1"/>
      </tp>
      <tp>
        <v>2.7557999999999998</v>
        <stp>jerry-pc</stp>
        <stp>HOPAMT01.CM</stp>
        <stp>Last</stp>
        <tr r="F21" s="1"/>
      </tp>
      <tp>
        <v>3.2488999999999999</v>
        <stp>jerry-pc</stp>
        <stp>HOPAUT01.CM</stp>
        <stp>Last</stp>
        <tr r="F27" s="1"/>
      </tp>
      <tp>
        <v>65.459999999999994</v>
        <stp>jerry-pc</stp>
        <stp>CLPA-15-11.CM</stp>
        <stp>Last</stp>
        <tr r="F250" s="1"/>
      </tp>
      <tp>
        <v>66.23</v>
        <stp>jerry-pc</stp>
        <stp>CLPA-12-10.CM</stp>
        <stp>Last</stp>
        <tr r="F251" s="1"/>
      </tp>
      <tp>
        <v>59.05</v>
        <stp>jerry-pc</stp>
        <stp>CLPA-13-10.CM</stp>
        <stp>Last</stp>
        <tr r="F231" s="1"/>
      </tp>
      <tp>
        <v>61.9</v>
        <stp>jerry-pc</stp>
        <stp>CLPA-15-10.CM</stp>
        <stp>Last</stp>
        <tr r="F243" s="1"/>
      </tp>
      <tp>
        <v>59.21</v>
        <stp>jerry-pc</stp>
        <stp>CLPA-15-13.CM</stp>
        <stp>Last</stp>
        <tr r="F239" s="1"/>
      </tp>
      <tp>
        <v>58.85</v>
        <stp>jerry-pc</stp>
        <stp>CLPA-15-12.CM</stp>
        <stp>Last</stp>
        <tr r="F235" s="1"/>
      </tp>
      <tp>
        <v>61.41</v>
        <stp>jerry-pc</stp>
        <stp>CLPA-15-15.CM</stp>
        <stp>Last</stp>
        <tr r="F242" s="1"/>
      </tp>
      <tp>
        <v>59.16</v>
        <stp>jerry-pc</stp>
        <stp>CLPA-15-14.CM</stp>
        <stp>Last</stp>
        <tr r="F237" s="1"/>
      </tp>
      <tp>
        <v>58.41</v>
        <stp>jerry-pc</stp>
        <stp>CLPA-15-17.CM</stp>
        <stp>Last</stp>
        <tr r="F233" s="1"/>
      </tp>
      <tp>
        <v>58.41</v>
        <stp>jerry-pc</stp>
        <stp>CLPA-15-16.CM</stp>
        <stp>Last</stp>
        <tr r="F232" s="1"/>
      </tp>
      <tp>
        <v>64.86</v>
        <stp>jerry-pc</stp>
        <stp>CLPA-15-19.CM</stp>
        <stp>Last</stp>
        <tr r="F247" s="1"/>
      </tp>
      <tp>
        <v>66.31</v>
        <stp>jerry-pc</stp>
        <stp>CLPA-15-18.CM</stp>
        <stp>Last</stp>
        <tr r="F254" s="1"/>
      </tp>
      <tp>
        <v>57.25</v>
        <stp>jerry-pc</stp>
        <stp>CLPA-16-37.CM</stp>
        <stp>Last</stp>
        <tr r="F176" s="1"/>
      </tp>
      <tp>
        <v>52</v>
        <stp>jerry-pc</stp>
        <stp>CLPA-14-38.CM</stp>
        <stp>Last</stp>
        <tr r="F99" s="1"/>
      </tp>
      <tp>
        <v>58.26</v>
        <stp>jerry-pc</stp>
        <stp>CLPA-15-21.CM</stp>
        <stp>Last</stp>
        <tr r="F230" s="1"/>
      </tp>
      <tp>
        <v>65.31</v>
        <stp>jerry-pc</stp>
        <stp>CLPA-15-20.CM</stp>
        <stp>Last</stp>
        <tr r="F248" s="1"/>
      </tp>
      <tp>
        <v>60.76</v>
        <stp>jerry-pc</stp>
        <stp>CLPA-15-23.CM</stp>
        <stp>Last</stp>
        <tr r="F241" s="1"/>
      </tp>
      <tp>
        <v>66.010000000000005</v>
        <stp>jerry-pc</stp>
        <stp>CLPA-15-22.CM</stp>
        <stp>Last</stp>
        <tr r="F253" s="1"/>
      </tp>
      <tp>
        <v>59.16</v>
        <stp>jerry-pc</stp>
        <stp>CLPA-15-25.CM</stp>
        <stp>Last</stp>
        <tr r="F238" s="1"/>
      </tp>
      <tp>
        <v>65.41</v>
        <stp>jerry-pc</stp>
        <stp>CLPA-15-24.CM</stp>
        <stp>Last</stp>
        <tr r="F249" s="1"/>
      </tp>
      <tp>
        <v>56.5</v>
        <stp>jerry-pc</stp>
        <stp>CLPA-11-26.CM</stp>
        <stp>Last</stp>
        <tr r="F172" s="1"/>
      </tp>
      <tp>
        <v>62.71</v>
        <stp>jerry-pc</stp>
        <stp>CLPA-16-45.CM</stp>
        <stp>Last</stp>
        <tr r="F244" s="1"/>
      </tp>
      <tp>
        <v>48.35</v>
        <stp>jerry-pc</stp>
        <stp>CLPA-11-75.CM</stp>
        <stp>Last</stp>
        <tr r="F65" s="1"/>
      </tp>
      <tp>
        <v>37.11</v>
        <stp>jerry-pc</stp>
        <stp>CLPA-11-74.CM</stp>
        <stp>Last</stp>
        <tr r="F43" s="1"/>
      </tp>
      <tp>
        <v>51.1</v>
        <stp>jerry-pc</stp>
        <stp>CLPA-11-79.CM</stp>
        <stp>Last</stp>
        <tr r="F89" s="1"/>
      </tp>
      <tp>
        <v>48.35</v>
        <stp>jerry-pc</stp>
        <stp>CLPA-11-78.CM</stp>
        <stp>Last</stp>
        <tr r="F66" s="1"/>
      </tp>
      <tp>
        <v>41.68</v>
        <stp>jerry-pc</stp>
        <stp>CLPA-10-63.CM</stp>
        <stp>Last</stp>
        <tr r="F48" s="1"/>
      </tp>
      <tp>
        <v>36.68</v>
        <stp>jerry-pc</stp>
        <stp>CLPA-10-62.CM</stp>
        <stp>Last</stp>
        <tr r="F42" s="1"/>
      </tp>
      <tp>
        <v>56.5</v>
        <stp>jerry-pc</stp>
        <stp>CLPA-10-65.CM</stp>
        <stp>Last</stp>
        <tr r="F173" s="1"/>
      </tp>
      <tp>
        <v>49.2</v>
        <stp>jerry-pc</stp>
        <stp>CLPA-10-64.CM</stp>
        <stp>Last</stp>
        <tr r="F71" s="1"/>
      </tp>
      <tp>
        <v>50</v>
        <stp>jerry-pc</stp>
        <stp>CLPA-14-67.CM</stp>
        <stp>Last</stp>
        <tr r="F73" s="1"/>
      </tp>
      <tp>
        <v>51</v>
        <stp>jerry-pc</stp>
        <stp>CLPA-14-69.CM</stp>
        <stp>Last</stp>
        <tr r="F81" s="1"/>
      </tp>
      <tp>
        <v>38.5</v>
        <stp>jerry-pc</stp>
        <stp>CLPA-14-68.CM</stp>
        <stp>Last</stp>
        <tr r="F45" s="1"/>
      </tp>
      <tp>
        <v>57.75</v>
        <stp>jerry-pc</stp>
        <stp>CLPA-16-84.CM</stp>
        <stp>Last</stp>
        <tr r="F184" s="1"/>
      </tp>
      <tp>
        <v>57.75</v>
        <stp>jerry-pc</stp>
        <stp>CLPA-16-89.CM</stp>
        <stp>Last</stp>
        <tr r="F185" s="1"/>
      </tp>
      <tp>
        <v>3.3176000000000001</v>
        <stp>jerry-pc</stp>
        <stp>HOPAWY01.CM</stp>
        <stp>Last</stp>
        <tr r="F28" s="1"/>
      </tp>
      <tp>
        <v>2.8826000000000001</v>
        <stp>jerry-pc</stp>
        <stp>HOPATX01.CM</stp>
        <stp>Last</stp>
        <tr r="F26" s="1"/>
      </tp>
      <tp>
        <v>2.9422000000000001</v>
        <stp>jerry-pc</stp>
        <stp>HOPALA01.CM</stp>
        <stp>Last</stp>
        <tr r="F18" s="1"/>
      </tp>
      <tp>
        <v>3.8005</v>
        <stp>jerry-pc</stp>
        <stp>HOPACA01.CM</stp>
        <stp>Last</stp>
        <tr r="F13" s="1"/>
      </tp>
      <tp>
        <v>2.9891000000000001</v>
        <stp>jerry-pc</stp>
        <stp>HOPANE01.CM</stp>
        <stp>Last</stp>
        <tr r="F22" s="1"/>
      </tp>
      <tp>
        <v>3.0529999999999999</v>
        <stp>jerry-pc</stp>
        <stp>HOPAND01.CM</stp>
        <stp>Last</stp>
        <tr r="F24" s="1"/>
      </tp>
      <tp>
        <v>3.1888000000000001</v>
        <stp>jerry-pc</stp>
        <stp>HOPAMI01.CM</stp>
        <stp>Last</stp>
        <tr r="F19" s="1"/>
      </tp>
      <tp>
        <v>2.8304</v>
        <stp>jerry-pc</stp>
        <stp>HOPAOK01.CM</stp>
        <stp>Last</stp>
        <tr r="F25" s="1"/>
      </tp>
      <tp>
        <v>44.75</v>
        <stp>jerry-pc</stp>
        <stp>CLPA-8-118.CM</stp>
        <stp>Last</stp>
        <tr r="F52" s="1"/>
      </tp>
      <tp>
        <v>51.18</v>
        <stp>jerry-pc</stp>
        <stp>CLPA-7-116.CM</stp>
        <stp>Last</stp>
        <tr r="F92" s="1"/>
      </tp>
      <tp>
        <v>57.5</v>
        <stp>jerry-pc</stp>
        <stp>CLPA-8-119.CM</stp>
        <stp>Last</stp>
        <tr r="F204" s="1"/>
      </tp>
      <tp>
        <v>51.18</v>
        <stp>jerry-pc</stp>
        <stp>CLPA-7-115.CM</stp>
        <stp>Last</stp>
        <tr r="F91" s="1"/>
      </tp>
      <tp>
        <v>57.5</v>
        <stp>jerry-pc</stp>
        <stp>CLPA-7-114.CM</stp>
        <stp>Last</stp>
        <tr r="F200" s="1"/>
      </tp>
      <tp>
        <v>56.35</v>
        <stp>jerry-pc</stp>
        <stp>CLPA-7-112.CM</stp>
        <stp>Last</stp>
        <tr r="F168" s="1"/>
      </tp>
      <tp>
        <v>57.68</v>
        <stp>jerry-pc</stp>
        <stp>CLPA-6-111.CM</stp>
        <stp>Last</stp>
        <tr r="F216" s="1"/>
      </tp>
      <tp>
        <v>51.4</v>
        <stp>jerry-pc</stp>
        <stp>CLPA-3-118.CM</stp>
        <stp>Last</stp>
        <tr r="F101" s="1"/>
      </tp>
      <tp>
        <v>55</v>
        <stp>jerry-pc</stp>
        <stp>CLPA-8-113.CM</stp>
        <stp>Last</stp>
        <tr r="F152" s="1"/>
      </tp>
      <tp>
        <v>57.5</v>
        <stp>jerry-pc</stp>
        <stp>CLPA-8-114.CM</stp>
        <stp>Last</stp>
        <tr r="F201" s="1"/>
      </tp>
      <tp>
        <v>51.25</v>
        <stp>jerry-pc</stp>
        <stp>CLPA-9-115.CM</stp>
        <stp>Last</stp>
        <tr r="F94" s="1"/>
      </tp>
      <tp>
        <v>51</v>
        <stp>jerry-pc</stp>
        <stp>CLPA-8-115.CM</stp>
        <stp>Last</stp>
        <tr r="F87" s="1"/>
      </tp>
      <tp>
        <v>57.75</v>
        <stp>jerry-pc</stp>
        <stp>CLPA-9-114.CM</stp>
        <stp>Last</stp>
        <tr r="F222" s="1"/>
      </tp>
      <tp>
        <v>43.85</v>
        <stp>jerry-pc</stp>
        <stp>CLPA-7-118.CM</stp>
        <stp>Last</stp>
        <tr r="F51" s="1"/>
      </tp>
      <tp>
        <v>51.25</v>
        <stp>jerry-pc</stp>
        <stp>CLPA-8-117.CM</stp>
        <stp>Last</stp>
        <tr r="F95" s="1"/>
      </tp>
      <tp>
        <v>51.5</v>
        <stp>jerry-pc</stp>
        <stp>CLPA-9-116.CM</stp>
        <stp>Last</stp>
        <tr r="F105" s="1"/>
      </tp>
      <tp>
        <v>53.75</v>
        <stp>jerry-pc</stp>
        <stp>CLPA-8-108.CM</stp>
        <stp>Last</stp>
        <tr r="F130" s="1"/>
      </tp>
      <tp>
        <v>55</v>
        <stp>jerry-pc</stp>
        <stp>CLPA-9-109.CM</stp>
        <stp>Last</stp>
        <tr r="F151" s="1"/>
      </tp>
      <tp>
        <v>57.43</v>
        <stp>jerry-pc</stp>
        <stp>CLPA-7-105.CM</stp>
        <stp>Last</stp>
        <tr r="F193" s="1"/>
      </tp>
      <tp>
        <v>57.43</v>
        <stp>jerry-pc</stp>
        <stp>CLPA-7-103.CM</stp>
        <stp>Last</stp>
        <tr r="F194" s="1"/>
      </tp>
      <tp>
        <v>51.18</v>
        <stp>jerry-pc</stp>
        <stp>CLPA-7-101.CM</stp>
        <stp>Last</stp>
        <tr r="F90" s="1"/>
      </tp>
      <tp>
        <v>51.25</v>
        <stp>jerry-pc</stp>
        <stp>CLPA-8-100.CM</stp>
        <stp>Last</stp>
        <tr r="F96" s="1"/>
      </tp>
      <tp>
        <v>51.5</v>
        <stp>jerry-pc</stp>
        <stp>CLPA-9-101.CM</stp>
        <stp>Last</stp>
        <tr r="F104" s="1"/>
      </tp>
      <tp>
        <v>54.75</v>
        <stp>jerry-pc</stp>
        <stp>CLPA-8-103.CM</stp>
        <stp>Last</stp>
        <tr r="F148" s="1"/>
      </tp>
      <tp>
        <v>54.75</v>
        <stp>jerry-pc</stp>
        <stp>CLPA-5-109.CM</stp>
        <stp>Last</stp>
        <tr r="F150" s="1"/>
      </tp>
      <tp>
        <v>52.75</v>
        <stp>jerry-pc</stp>
        <stp>CLPA-8-104.CM</stp>
        <stp>Last</stp>
        <tr r="F114" s="1"/>
      </tp>
      <tp>
        <v>54.75</v>
        <stp>jerry-pc</stp>
        <stp>CLPA-8-106.CM</stp>
        <stp>Last</stp>
        <tr r="F147" s="1"/>
      </tp>
      <tp>
        <v>54.75</v>
        <stp>jerry-pc</stp>
        <stp>CLPA-8-107.CM</stp>
        <stp>Last</stp>
        <tr r="F149" s="1"/>
      </tp>
      <tp>
        <v>56.51</v>
        <stp>jerry-pc</stp>
        <stp>CLPA-3-133.CM</stp>
        <stp>Last</stp>
        <tr r="F174" s="1"/>
      </tp>
      <tp>
        <v>57.51</v>
        <stp>jerry-pc</stp>
        <stp>CLPA-3-132.CM</stp>
        <stp>Last</stp>
        <tr r="F208" s="1"/>
      </tp>
      <tp>
        <v>58.04</v>
        <stp>jerry-pc</stp>
        <stp>CLPA-7-131.CM</stp>
        <stp>Last</stp>
        <tr r="F228" s="1"/>
      </tp>
      <tp>
        <v>58.96</v>
        <stp>jerry-pc</stp>
        <stp>CLPA-3-134.CM</stp>
        <stp>Last</stp>
        <tr r="F236" s="1"/>
      </tp>
      <tp>
        <v>57.7</v>
        <stp>jerry-pc</stp>
        <stp>CLPA-7-130.CM</stp>
        <stp>Last</stp>
        <tr r="F219" s="1"/>
      </tp>
      <tp>
        <v>52.75</v>
        <stp>jerry-pc</stp>
        <stp>CLPA-9-131.CM</stp>
        <stp>Last</stp>
        <tr r="F115" s="1"/>
      </tp>
      <tp>
        <v>57.75</v>
        <stp>jerry-pc</stp>
        <stp>CLPA-9-130.CM</stp>
        <stp>Last</stp>
        <tr r="F225" s="1"/>
      </tp>
      <tp>
        <v>56.75</v>
        <stp>jerry-pc</stp>
        <stp>CLPA-9-133.CM</stp>
        <stp>Last</stp>
        <tr r="F177" s="1"/>
      </tp>
      <tp>
        <v>57.5</v>
        <stp>jerry-pc</stp>
        <stp>CLPA-8-135.CM</stp>
        <stp>Last</stp>
        <tr r="F198" s="1"/>
      </tp>
      <tp>
        <v>57.75</v>
        <stp>jerry-pc</stp>
        <stp>CLPA-9-134.CM</stp>
        <stp>Last</stp>
        <tr r="F221" s="1"/>
      </tp>
      <tp>
        <v>57.68</v>
        <stp>jerry-pc</stp>
        <stp>CLPA-6-126.CM</stp>
        <stp>Last</stp>
        <tr r="F217" s="1"/>
      </tp>
      <tp>
        <v>57</v>
        <stp>jerry-pc</stp>
        <stp>CLPA-8-128.CM</stp>
        <stp>Last</stp>
        <tr r="F182" s="1"/>
      </tp>
      <tp>
        <v>53.5</v>
        <stp>jerry-pc</stp>
        <stp>CLPA-5-124.CM</stp>
        <stp>Last</stp>
        <tr r="F129" s="1"/>
      </tp>
      <tp>
        <v>57.68</v>
        <stp>jerry-pc</stp>
        <stp>CLPA-6-127.CM</stp>
        <stp>Last</stp>
        <tr r="F218" s="1"/>
      </tp>
      <tp>
        <v>57.5</v>
        <stp>jerry-pc</stp>
        <stp>CLPA-8-129.CM</stp>
        <stp>Last</stp>
        <tr r="F207" s="1"/>
      </tp>
      <tp>
        <v>57.5</v>
        <stp>jerry-pc</stp>
        <stp>CLPA-5-127.CM</stp>
        <stp>Last</stp>
        <tr r="F206" s="1"/>
      </tp>
      <tp>
        <v>57.19</v>
        <stp>jerry-pc</stp>
        <stp>CLPA-6-124.CM</stp>
        <stp>Last</stp>
        <tr r="F190" s="1"/>
      </tp>
      <tp>
        <v>58.48</v>
        <stp>jerry-pc</stp>
        <stp>CLPA-7-125.CM</stp>
        <stp>Last</stp>
        <tr r="F234" s="1"/>
      </tp>
      <tp>
        <v>57.51</v>
        <stp>jerry-pc</stp>
        <stp>CLPA-3-127.CM</stp>
        <stp>Last</stp>
        <tr r="F210" s="1"/>
      </tp>
      <tp>
        <v>58.25</v>
        <stp>jerry-pc</stp>
        <stp>CLPA-1-127.CM</stp>
        <stp>Last</stp>
        <tr r="F229" s="1"/>
      </tp>
      <tp>
        <v>57.18</v>
        <stp>jerry-pc</stp>
        <stp>CLPA-6-120.CM</stp>
        <stp>Last</stp>
        <tr r="F189" s="1"/>
      </tp>
      <tp>
        <v>57</v>
        <stp>jerry-pc</stp>
        <stp>CLPA-7-121.CM</stp>
        <stp>Last</stp>
        <tr r="F180" s="1"/>
      </tp>
      <tp>
        <v>55.01</v>
        <stp>jerry-pc</stp>
        <stp>CLPA-3-124.CM</stp>
        <stp>Last</stp>
        <tr r="F153" s="1"/>
      </tp>
      <tp>
        <v>57</v>
        <stp>jerry-pc</stp>
        <stp>CLPA-8-121.CM</stp>
        <stp>Last</stp>
        <tr r="F181" s="1"/>
      </tp>
      <tp>
        <v>56.15</v>
        <stp>jerry-pc</stp>
        <stp>CLPA-8-124.CM</stp>
        <stp>Last</stp>
        <tr r="F166" s="1"/>
      </tp>
      <tp>
        <v>57.5</v>
        <stp>jerry-pc</stp>
        <stp>CLPA-8-125.CM</stp>
        <stp>Last</stp>
        <tr r="F205" s="1"/>
      </tp>
      <tp>
        <v>57.75</v>
        <stp>jerry-pc</stp>
        <stp>CLPA-9-126.CM</stp>
        <stp>Last</stp>
        <tr r="F224" s="1"/>
      </tp>
      <tp>
        <v>43.25</v>
        <stp>jerry-pc</stp>
        <stp>CLPA-1-150.CM</stp>
        <stp>Last</stp>
        <tr r="F49" s="1"/>
      </tp>
      <tp>
        <v>52.92</v>
        <stp>jerry-pc</stp>
        <stp>CLPA-2-150.CM</stp>
        <stp>Last</stp>
        <tr r="F117" s="1"/>
      </tp>
      <tp>
        <v>56.38</v>
        <stp>jerry-pc</stp>
        <stp>CLPA-7-155.CM</stp>
        <stp>Last</stp>
        <tr r="F169" s="1"/>
      </tp>
      <tp>
        <v>56.87</v>
        <stp>jerry-pc</stp>
        <stp>CLPA-7-154.CM</stp>
        <stp>Last</stp>
        <tr r="F178" s="1"/>
      </tp>
      <tp>
        <v>54.6</v>
        <stp>jerry-pc</stp>
        <stp>CLPA-8-151.CM</stp>
        <stp>Last</stp>
        <tr r="F145" s="1"/>
      </tp>
      <tp>
        <v>50.75</v>
        <stp>jerry-pc</stp>
        <stp>CLPA-9-153.CM</stp>
        <stp>Last</stp>
        <tr r="F83" s="1"/>
      </tp>
      <tp>
        <v>51.61</v>
        <stp>jerry-pc</stp>
        <stp>CLPA-2-142.CM</stp>
        <stp>Last</stp>
        <tr r="F107" s="1"/>
      </tp>
      <tp>
        <v>51.38</v>
        <stp>jerry-pc</stp>
        <stp>CLPA-2-143.CM</stp>
        <stp>Last</stp>
        <tr r="F100" s="1"/>
      </tp>
      <tp>
        <v>51.76</v>
        <stp>jerry-pc</stp>
        <stp>CLPA-2-141.CM</stp>
        <stp>Last</stp>
        <tr r="F108" s="1"/>
      </tp>
      <tp>
        <v>37.69</v>
        <stp>jerry-pc</stp>
        <stp>CLPA-2-146.CM</stp>
        <stp>Last</stp>
        <tr r="F44" s="1"/>
      </tp>
      <tp>
        <v>41.17</v>
        <stp>jerry-pc</stp>
        <stp>CLPA-2-147.CM</stp>
        <stp>Last</stp>
        <tr r="F46" s="1"/>
      </tp>
      <tp>
        <v>54.5</v>
        <stp>jerry-pc</stp>
        <stp>CLPA-2-145.CM</stp>
        <stp>Last</stp>
        <tr r="F144" s="1"/>
      </tp>
      <tp>
        <v>54.08</v>
        <stp>jerry-pc</stp>
        <stp>CLPA-8-144.CM</stp>
        <stp>Last</stp>
        <tr r="F137" s="1"/>
      </tp>
      <tp>
        <v>3.1160999999999999</v>
        <stp>jerry-pc</stp>
        <stp>HOPANM01.CM</stp>
        <stp>Last</stp>
        <tr r="F23" s="1"/>
      </tp>
      <tp>
        <v>3.1398999999999999</v>
        <stp>jerry-pc</stp>
        <stp>HOPAIL01.CM</stp>
        <stp>Last</stp>
        <tr r="F15" s="1"/>
      </tp>
      <tp>
        <v>3.0666000000000002</v>
        <stp>jerry-pc</stp>
        <stp>HOPAAL01.CM</stp>
        <stp>Last</stp>
        <tr r="F11" s="1"/>
      </tp>
      <tp>
        <v>3.1181000000000001</v>
        <stp>jerry-pc</stp>
        <stp>HOPACO01.CM</stp>
        <stp>Last</stp>
        <tr r="F14" s="1"/>
      </tp>
      <tp>
        <v>3.1625999999999999</v>
        <stp>jerry-pc</stp>
        <stp>HOPAIN01.CM</stp>
        <stp>Last</stp>
        <tr r="F16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volatileDependencies" Target="volatileDependencie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_xlchart.v5.20</cx:f>
        <cx:nf>_xlchart.v5.19</cx:nf>
      </cx:numDim>
    </cx:data>
  </cx:chartData>
  <cx:chart>
    <cx:title pos="t" align="ctr" overlay="0">
      <cx:tx>
        <cx:txData>
          <cx:v>30 Day Change in Crude Oil Basis by State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30 Day Change in Crude Oil Basis by State</a:t>
          </a:r>
        </a:p>
      </cx:txPr>
    </cx:title>
    <cx:plotArea>
      <cx:plotAreaRegion>
        <cx:series layoutId="regionMap" uniqueId="{43997115-116B-4AFC-A7A4-07838D81B154}">
          <cx:tx>
            <cx:txData>
              <cx:f>_xlchart.v5.19</cx:f>
              <cx:v>30d Change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1HvZbtzIsu2vGH6+VOc8bOzewEmSNZdmW26/ELIsc2Zynr7+RpVsy6q2d/viGBcwIFBkDmQwV0bE
igjWvx/Gfz1kj/f1qzHPiuZfD+Ofr6O2Lf/1xx/NQ/SY3zdnefxQ28Z+as8ebP6H/fQpfnj842N9
P8RF+AdBmP3xEN3X7eP4+j//hruFj3ZnH+7b2BZX3WM9XT82XdY2/6Xvu12v7j/mceHFTVvHDy3+
8/X/ZPcf7vP7168eizZup9upfPzz9YtBr1/9cXqrvz32VQaStd1HmEvJmRSCI0IVohIjzV6/ymwR
fu52lDhTDFGkMaNICIbEl2ef3+cw/ycEOopz//Fj/dg08ELH/99MfCE9tO9ev3qwXdEeFi2E9fvz
9Zsibh8/vrpp79vH5vWruLHu0wDXHl7hzc3xnf94uez/+fdJA6zCScs3yJwu2T91/R2YOr0vmnsQ
75chw86U1ppghiWhghL1EhlNzhhVSnAhsCBPyD09+zMyPyHRD6D5OvMUm+vfEpud7eImvi9+pdqg
Mw1qg5GURCKO5Ck4+ExxrBFXhEhO9ana/JRI30fnm6kn8Oz+57eEZ/urFUedMcUk4ZqD8ihQkhPF
UWdg7ECpJNEM9EtB/7eK88/yfB+YL/NOUNmCefoNDZp7n8WfbF3Ev1Jr5BnhoDSIgMNhDCzbS2Qw
1mcCS04o1pRyfUDuW2R+Tqbvo/Pt3BOE3N9Tb1yb2fr+o/2yRr+ADKgzrRVnRCouGOP0FB/EzziT
ClOGOSeSAll4gc9PSPQDdL7OPMXm4rfUnnWWxYWNfyEdYOgMY6qppFJqosXBar0gavoMcyWFlAhh
DdDRl9j8jETfx+Z55gk269+Tql2k2X1kfymJBrVQRGgF3h4dfc5LbLQ840gBSSMAEUF/w+ZnJPo+
Ns8zT7C52P6eelN8/MVETZ9prCG2EeBSgBUIiF9eqI04IwpLrSk+BDeEn2jNP8vzfWDWXyae4LI+
/y1x2ccPURzeF19W53/vaxiEN4KAtwcKJiQHp3ICDD+TlGMqNdUHT3SKzM9I9H1onmeeYLNf/6bY
NE0Mf2UZ/zp4DnkBoMZAkw/QHBb/hdYAT+OCMEIlEogzob88+Sn23B/k+WeRfoTPN5NPIfo9yfTe
Fu0vjT+ZPEOUMoW5lhohqk+0B9IBZ4KB00GQHviOXfsJgX4Azpc3OQXm9rfUnfPHD/V9k95/2b6/
wK7hM2DGRGLIC0hIAXDgYd+qjtZnCmOMKBABhSBxAMh9y6F/RqLvQ/M88wSbc/83xWZ4tX8c44df
GeGwM0YwBcsGBFoLyA68RAcjcYYRZDwFJDvVwfGcovMzMv0In+e5pwjtf0+EbN1Gr7z71La/UoPk
GWMCQhyh8RGCv9k2dAYehxGNsICY6JAYfaFBPynVD1B6MfsUJ++3xOn2cfylmWkM6w9pTQ6hDGFg
5l7qEFg4SinUDCASFQrSOCdZgn+U5vvAfJ52gsjtu98SkTftffRl1/7vfQ6FFQcqBllNrfD38jYY
nwmpYIjGHMjCaTb6n6T5PiBPs07wePN78oC7yUKhLfx1kDACqTTNJdBkJRAEMidxJ1QOziAVChlq
ijCkDk4dzU8I9H1Uvk48Aebur99CUf57pvzJzD8pzIuR/69VT33GNIeaJuOaEKjUnKCjIREKxTfI
6SAGyYO/xTcnFckfi/V9jE6mv3iT/0/lzh+XQr9Wi7379t4/lpm/qYb+997j60Lt+2TqZ/f8XUP3
tHbrj3++hroAsK2v1evDPV749ZNS8/OUx/um/fO1ow4F0wN1A9yA5CkJQevw+NQFJSFg5FDgBkgx
HIEyFAdHDwVwfgYsnMtDjogJITV4s8Z2xy50RgijoMbiUCI/BFlfXvDSZlNoi6+r8fn6VdHllzYu
2gZeB2hL+TTsICqHDQfe8CAGFNvBcx5kKB/ur8HsHEb/nwSXhDWUOas2b/WCqDFx6ay3TjzYVRku
cF4Wq6YKkQmbPDdjJmN37oMUKMnXNftZMSCpIiGFTBEkLE/EmHFTT/3cO6uqtKWZMqK2bdB9kA36
qIvWC6uEmLgpHb9LlXRb5CReREa6+gcxAIzT1dBA3ijkELSEUBWg/3Y1FMNJo3sarFDNSi/IWOZP
2CFrJ3BpL9fDYN+lIrgUsX6XTbVjItu6Jc6JmYvCWTa078/h24wKQp//ujrANP8mmKRagJ+E2iGk
n9ABxm9gGtOGV1jWwUr2U2Fy1NklS6oLbCO1yyXXZhzZ6Nkocjb1TJCR04i9MSGsNFXTpabvhfWh
vCKWQRdu+tLqHR6zeiflMh0DtWtIMa+4zi8HS9hu+nrISll7ER9Sr5zU5BeD5W6no/FiruJpEzvT
XVDl5XYM6tHQ2LH7cHJSIyx6dColNuyKh9cVDztXj8NyEm1hnHlw1iEuPulAjS6jDXKrIPGbtlnJ
KtsHOGt88F2R29dpu0d587EfteHzULrw2sUeJfONsnWwcKaHIGxd2iR2Mba+DDdBP7RLJTPrpVO/
DdM1Vr6N+95tRU4XlVOdy+SjntJLlgzRNkszvdRVOxtaZdO2IMNtEPbJQnWd8Bu9RU7uJoQUuwxM
8QLrpDNcriCEG3Y2TpN1HRWe6JvMpJNiCyI9G2RrFeFVloBYaf5pqlC+dkpRGRrpx/YASBGN+yG+
y7mYlmPb5d4c9o0RSeilc5W5Q8M2WtHWi1u1HHocLKspfixyJzSjFH6uq0+ymC+tDi8rSt2EBcSM
fXWV3BRZ9WGQee02fVG7idVeDebkIm0mM5fxAKO014R8cjktW1fW/S7M2bJxIseIbp6Mw9iC1uRy
DuqVLNLQQA7hBlMhlgQn676LkmXY14Mpo8nj+fBGETwbZ6o63xnDbFOO1QeB0SKQl3iW70M5O4uS
U2KcKLjTY5x5JR6t61B01Y7tuUyzR8wmZtqcJqbOZ+k2dBwMGvrIK+RfuLyJcT4aXUzxRYI+hH1J
3ZR7Us0GRXkKCjCiJU2Hx9GmLi/bzDSNxssil6lJyixbSNW5eVCM+27CzUKFHb1keTF7WR3Brpii
5VjXpUly8TCFmLtTglvXTsOnDPKLboqnwGSdowwWIvCarsqXOAvbBY1D6SWs5PsiqHc8HQIvrhoO
JoDUK53Rje0o9yLBuo3D4cAcyTNzPEXJ0G2eD3kbca9K4tIc2xxefZjibPZzMrawmtGFCBu+qMOy
3Ryb+rAmmTleHw9tV7zBmmTfDDm2p4f5xxnPc49tz5fHs5qP8zJx+Kpr4mJTkD6e3WFkd2EQCf/Y
1k1zsTmeMTJLn03ZHYkKPPutUxWbIWa22T4PxEOSGVtL4R27jwercTS7x1PYMjo9LGntFg4u3OPE
p8an43FUrFNl5oGyp0n14UHPt5tFp+hgjlO/kWRCKFoFE/bbBoWGVTh5kvBZNhU6KjVPzzm2Tkfh
j7eXR8GOp9VRXDAhhZsEsWEiQ4Yn+rGjDLaXA9vTCfGHIZ2oIQyUJ+Tt5NZhtW2jUC36JLhsArQc
BhT4U1h79VgPm2jsb2PWfMy7iz6YkrdCkF2Ri00xFP2VrOa3jHaf2nHYlJnNXc2dzARl1PrZ1OUr
OjezAb1AawcMu8FhqM6zul4FKLxmjiA+j6PE9DK5TmhgEkEvghTp1VS1VyRUetkX3fss077sImpE
UzMv0llheFiKJVbsPCqmYFcU7yH1tB9LlXptMlkD9nswgS4f215mphD1qqDx4AakHt2YJ5kbIXyj
CxQvbV+eO2MQbeYoW7N+mm8JtcvAaR4aOflzzIhfF8Po5tymYJ6rq2JulRmDZvTKiHUmpqU2uU64
h+TkmHgqQ2+aMw9KAOugjRMwB6jxm0gj32Z5Z9Kxcet4Ur6McwLmd75wOH6sQH//qroLEXXWix06
L9qPqQzFTsSi9GpRJB6Jxs7v2oPT0tbtBJv9WoUL1XTdojJ2RO0i15M0uownL7Xjm0lgcGcFqRc9
EDwDDq4ZI34p53A1kCnwCON8EXcf6yF/ZPP8oUf1G+7UxbXTy2pFHL3SKbi6cIjLiyJDuaFhI13U
JXbLPgHf0yZoJ2PbqjB9NGVulfb3zSgSI+sOu1TG1hcC/CiqyTZKOzDGaDM2oGE1T92+Da3pZwye
NMcmF0llqp70Jui8JrtUyBaGYGlNWUafYttv8gpveV19xKocFlOo/LK6qMboXawJ9YhMorWsuk0u
O18OMb0T3X3Rx2SLFc9NnFXjyrHODe5ovexZvqQ4FqbA4gPJq0cxjsQt46ryp5kVrqOz1rPlFotx
nyk2u8zO57NDIzPzxnDiFGYY69JFSWA0gh1AKrpoJF3jhK8mTnZpNi2BYqzQjJgHG/tCkGhaoBD4
JhNhuSJ2gQnZVl0/+uEUSa9pU+fSAptZ9+PjLGF7pUE4L5JgXoTt8D62aPZYmE0mjK6yOH8AFV/3
XFzFqcx9WfLdXOdeKos3QVskwObqW8HPbX+tGPfV2F7nQZcYpyb3dV+uaFTkvlOqyMQqekfj0hVI
pS4q5tHX5UUyZyMgYbeUgIMaAzfVlXJ7h2S7uA4vUSRB9+brXtDrKe/fDQFVrlTjuI2CZOH0oXSJ
uATmt0552LjzaFdOHGVGhON1jVm+EFUHLnemn7RKYW+R7WhpD94y135flkuVo/dj1eQm0uUDK9LW
DLJqTd6p0FQxeLE0vhk0CY3ue+p1y0LuBS0vxqRh4KGqyHSj9nHYOWZco7zdkFxdKlldNgLHZnSY
AeL01xgMe8Tk2zoF06Rz2IfOplJ9CVZ7uhzjEBZ6UldB3fgc97dW9SFsj4iBmcxGVzn6WgYKrEsU
UTcKO3+UHJxwPTUet2RVyv4uQT13VZiYhNY1KEcWmbRatAWzpqLxToh8I0MvFH28isZpJ9oxNNxB
uyKj3jj33baer8kcEV+RITRhUL4vaVqZjuG3SRvmZmD0Vs5bFWNAMYj2CGW3UyIe1Yjup9FNneCN
E4lNyupzDpQ2SuxNqPPaBMm0g6D8YzHkd7akmUHxSm+nzvaeyGXk0VBn5zLLGDLFNObnWSWoHxcT
RFOHnmPbUzfOBHApMfmpLW8rcDKrrCfvjqOCMq/9shtbdwL3f+4AiVkSBNumJaqFl8HOIknz4nwu
9LQjIzNzlE/npOR+S5zcz6qsMqnQ+ezNIjNxXYI2kjn0ZKWpQVXQGJbWbqDQJ7nqbTXtaFhJP4qL
65oF67xs5J62RO4HDEzPznhcyK42cZkRV8zg0gJUjnvs3MZSwhseJGGonX3RBDlYVQnL16PU1zQ1
Qz33XtlxDuv0KWzn4mKkFg5jnRjW9/dDVPcuSXUGwE+ll6ox2Hdyovse8J7hv7US3rrN97okj0QP
kes443unpF5GAgMhUrBL2lGtc2QvmzgWy6Jg+4KnXkXm7lzlaewjWn5yHHGRSjpu5ja8GAil4PRa
eo7D3sggy/YfUBIbmGLXyIo1sX23GXi9ZwNuzsMRXfGMoLXMm3xXTrkXKaeBubIx0QHEMs+TRZhF
gUHEWndq8OSrqg/ckvfrqZZ+mMfWOKPYdqzS67Yqu/O0GYrzMTJDEaTnTRJVKzxVH2IbbigL2q1O
hnSjx/k66IbpnI2KbbCsNmGefooEyKjTJW16eEwOOyuduT0feLrH/XSg4PyuKsDu8watMKk828q/
FAdUsnosIfab+nNSo3WfohX4pWkTqeIiS3GwLoALu4wXgTfPFQff7/gVniYvb2y11VO0Llo1nGeH
gybD46AatsgRbHQxv830lBu+SoYQgqEWmAuT6eSiIGjPFY0/6HAcVnGg0p2srZdnqFwHZP6o7HjJ
9QcRe7Aths3x0B/OHCsn7B5Pmw7P2D120bBT4KQgoouqTclKWJDDWRIJm5nn62MjK+syM8fT6NgP
gfzn8d9tbJj2UjpbU3R2cNsIVls0U7U5nsUkqX98eRxSH2Ycz57nHqc9Xx7Pnm+l2AS2KqsscDJ4
0PEGYL+506p14KB64yBdb45nz4cftqmCdUAavzOvAsMfC5t6AZvLpxHHYZIkFXKfb51XefP0uKd7
PT8qJvrLSBZt86Bn64qaFsnkafw3/SHrNPaPN02V6D9L9CxW13XvazURH6hSi1x7eGZacTDUx9Os
b9ZZSN5kMwJWECQXkVNkQDxpdid4vmxtiC8Gp9GmTafGJRDirZOwad0i7XtTSBV4FfzSxU/D/DJK
wqt4lKGpZ9jVXdaZSOTWq5nN91Mna8PavFlUKsj2Km/qhRM1jTle9iHO9rET5RC18nExlAPb4Ya+
TeBbk+VMIZTOeEB8lg289IToVnFR47VSiu5kVpsZ1TdyMkPEklXX19kuieJsV0Z15CIKPgxHwp2H
pl+rGl0kUrct0KKp3k0gngkRiRaTXsl2trup37yBQHze9YUz745nqiZAEqwGT3vowIdDQdWmAfKw
bqr487BwxvOOiqlepBiHpqDLqgRJZv5XnItin8Q2NfMEMUGTosqUNPBUO2MftaFbU0E2fRaEu/Zw
wJC7aJKQr5OqwiYamPCyc+Y4ewKRyiYsKrol4WUGjg3WCG4I4Ty4l9mOO7Cm446H+W1FuAS7DCPq
0Bl2qTMMZkpD4jeZgDyQLHMI0zPIMIzxW0nqcj8rlQF3C1KjWfEQwZf0i6ArTaObaqUits1nxLdO
366CCiLDOROpsTrJl2KM74NqtIs2id/VWsTLUFm0Q5lCu+PZ8UCHCe00R7NLsgLiJR4vIPfjUICg
n1NiveOoctLFAjIzmYEyMN9WeSG28CHYqqiV9CYsHzSE8zvJ63pThK3vHK66w06B+ALylEz04Km+
tEUSUitjY5p+uC4LYL3JnLPdcWMdz1Q/hIuEE2s6TCYgju2uGzqx4vlMd3po6TJNkrsZqs6lF7pj
yvFOHrqO/WIo6U61qzrKgPQReJV4GPwQ2XnNS4goJ9tuHTTWRnJHAtVSwY6g3Nkdz7JQKQjA4sLX
ebmP851s42YVd9ypPMqdws+y6m7uyKYWw+yTapgMT/t0J0iW7qhs/6rpUrMRL46toTPVnqA5ZHis
Snby68jj8ONBqm0iulvIR6eLbkrbDe1z7bEJPHF8ACvKWeuqwxq2h01/POAutu6McQm+tYRAkCfb
ORo+H5w47C0wILh+OnWcZDpE7YXpnPntsaM7TLFJ170YeOw63u3Yf7yUKI4MTSl+esxzx/NTj23P
l7qtqMc6oLzPbc8PLWmTb6bujiaqtaaO4vQb0ctQQAjA9OIb+Z6f+CxedZQ86yFzFkAtwD32DLC5
NEvQ8nnc82OfRTmR9jjkRIzj4OO4vo0fsq7a10mQL0OWIfC7IUQFZXqTdnKnhqjz8rptPQb1yksL
CecVLek7mzHnPKlJ4YaQ+fGBpcduqiK+11G6GGQznwdWbykaH1DtlO6catCGmndewTO8sRkhO0g+
XoZ8Fitg9dHUzhdhctdItMwgZ+GTOn0gwHN9JbQGIwWRLrMqMBS0k4WQjy2h3n+ILaP3qljGNpNG
zY3yh2GcNywmaJm3JexggpesU38FxYT2osveRRDXLCG7AeEoHWMXLskahGiNbIAOcp2ohYMvw3kK
93NQvM/RpO766L5so0VZj/hCxiav+3rl1P1V0YOdbdu4cycIntxZ9bWfFulfkQNueR7mYccqSCQN
HX3oWPOQdhlbHzIdfp+0sWnH5Lxl/V9NoC5zjsTCYW4Ypc02wXcQp/FtNmX+DBj5YM8DP7AYUqpq
sNtKDa7TRfomgB+1uDaZwBLlCgoAY+UFU7gF3h+YUJSLOWggdNLsAy9161ZoWBeggtfEphwy6FHu
tmGdLjWy3CuH5mKsoamw7QDZ4NHFrImXcydSlzTow1A171vE8YJNEFjMjC7i8t2c8PAmb9Klgi9q
F7BJ9sMA7t+y5LKvSLyQ9Xjh9MF5P0FCB1SZbbLVPLIUQjDHdK2or5Bu/TqNS7/rnWIVZMGw5fNs
hvjCaUWzTFCwsZqJ3aim2bOWRJCA7srz9n0SCLUb+qm8bXW8aSF9ubZ9wkxXBI0LyS++iBycuLi0
4oJ1EC7ZnBWGNfOi70t+jZNwUdStML0V+8EZ8D5AwTIpc7rJimL0siBS2yoeHkkRTks4UB949rQa
26HzIXeWGqnneRnkxDFN0DWm56GzBkJi/SBy/BRCYh/lqHUT6eBFxPrKQI7MuSqn6LxTQ7cWRQ5Z
jk4ULu9KsrJT8olFKr1AzGqjYEdBpo1Ckm9YQtmvW2inHxZR5nC/y4YPEPWZZBSznypO1lWu1ikW
7VNZ7nOZ9XNd7qlc+GDLqY7D6PPPgb9e/mflX/vH36g+Nx1+S/x8tXy0h+9rm/86aH+zuD0dcBDj
621Ais9iHUqsLy7+Vu79Uu88Keg+/Zz5B50/V+2lFDOoCX4tzv2t3PviM6FDBfXzjM/VXk0Pv6lQ
CkGpjlBGv6n2Hj7ig9/LwgeY8OXy4UcZ31R7BRT+BaQP4PsLjRHmUP37XO0l/Aw+VuLwSSBCSqrD
RzJfXvAFfFDe/k6ZlTN+Uu/F8NU0I0pLwkAgqHPCN9LfFhJR6zh9ZS1as6TuV6Lpb6q+AQsW5qWx
UuyFhlwyCcrrPAxqo+dpV3Tai2cOmx+GkKzc0WC2LtdqwVV9TXl+Xzch8DkkV6WdFxHqbzXDqaE6
uiq5uhlavKvBvEDClrtBH3WmmNmb1BHWTRFpdpzW9wXqPIdBInOqvDEmF1Auh3Ii3uDEQvKmDFY1
MEPZNXdzkXLDomKXlioxQcWvKtocUjXKtcUQQG1yjI1T0cusE41fNPNyUOmCj+2WdC0kjubZrZ2H
ROtwIVIiIVEhTR4Rc/h01htsbLIM5/4s13UcQRU1xqWv0nnZ4e5tjmIzY0iOU10sHSe+bbSI3EEy
MO4JpDirAVJu8UiWKJzcsssXKmjeVwovuhrYoYTIfCTRWkhYD5cOst/gemN7CVXUrMq3dnBAABJC
wqwPyT7PJ7SViXq6YmNF9sd2XAu6zhDaK8nw+TzBOsMvvvTSpiFU26CUvwMDPW4bhwpvGmfswVc+
zkXBbXgZ0Dm8tJWzLOwA4cJEE7/O2tHTvELg7PgMWQVIoR8vOxtUl1CfS1GsF5RMkR/zmN3KviEb
K3sG1ZQ+2vc2gIJR4VwgHZaLLox7VzoquDgeINpzLkpib3r6IdejXAWQnyUGCP98noe22xY5WZYs
hzZUV74TAMpJ7CTMpXkpzJw2FpiopUCQCY62ZSGpK2F7Q20oBbNfSLmrJ24iZyy3vB8l8GVbexnc
x4uzProcaxmfx0Pm5lOXKdNGXefWiIzLbCgutUDOXqRTd9NMcbScwrjxOsnbm6Lm7Aqj816vI4br
N8ixcEDvQzoHN8cLwusFG2x/KTnUZIZEvOlzZZLCid+hTGZAd/rZTUWTvJtLVHoTfAvvJw19N9pm
ug1o+7YPbP8hGfLKjDNjV70IgAtVxehHARrcsUPddoI9LZ3QeayEAxt4LM/7CjPTZ8r6CIXFRoN3
uyWCnmuRtOcCDbFX1ORmdOz0UVX5OhzKLjQWwhzsiOgvO4CKQ7W7TlkeGjWK62hIk/cYMopmwFbd
TAkvIXSQ0aIZoDqhin5eZ5AwXVWA8xWQoN6NwdG8V3O4Lvs0+NCTFlII44UGb/imkXZeRdHoQEmF
Nu/S2fpZIMgFD8YOijgQKowODzw9DeHbNIVieZlbIHWjDt/mKVU+OE60OPbqgSxxx1IobUu1Sstu
upMNvptSB9J8DDjpWDfpWgU8dHnT9B/zeweXwXU6N9QdVbXN8l6fN2MemxALvczGWO0iTGKXFU15
G4luyRN4dNZgyHElc3+rIFe9ET15ownbszIL73MnrqDQyqDMjtG0j9KodUkO7EGBsm2rksrNqOYa
DIUeb6wzjDcFIauO60P5vugXyaF9iHoolMZQlTyOkE2tV3XfAAMAetXLfLpKazlecdYO+yKON89N
gGW6DFG8jYVAphmL8g6VNF/Oyjr+8XKayAh1+ACkysNtDWzrjuP0IrBpc8XnLn0z2cmIdHgvKjXv
hyoqbpsiO4+LBlKgh6sxHEKoiWXhKgWdGKdR3YIFAh6cT+FuilN0l6PQUzXnt9M4dJc112/hwxQP
fnWTXQMDza5aW0CdpmEuExP3UZLle1aP2d5Je9fSDr6hCAkE5+VI421AbuFrm2FjY/V/CTuz5kZh
9st/IqokENstm7c4+9LJjSrdSYMAAUJILJ9+jt0zb/+r552am5SNbYxtkJ7nnN9RwqIPuf80sGAE
4sPVdxXvjKrtjVWhmwXOEKdb23TnTunxDr+fk5TWVrtw5d2exP1ryRz95HRUQlAlJJNcDEU4DGI/
wPssiRVfUUTvopY4v5bC0ODQhuX65rDOP5oYTc31btbbimWjUbAQNQt/tDir2oo2bwzo5CncfJuu
UkY/5njTKcHplQg02nkYlP0Pk2PKH3+QbeanFrYXasvpt4XC+wjA626YpX0NHM8pCOiFw2i5X8Sx
huJdOvyho36fxNpDLzeFYRZZxe7hfHSpJbiEVRdBBIhlh4IQlE/AquE1BB2aSjTmp0V0aKWG+G7e
jIRzAtYFh1y/gC4YoEWvP1wejwVlpXiCIG4eIgvrjpHqSc0MYzUPhr3f9+2NW083Dfyae9YMDi7z
2ryNPkwFLHhyDBwjXhY9zikLO30YlBAv7qiaXBB8ouujnUjCxkFFILdDWRLDkyAct3s/MA+03Mzp
z7bL3c7WfT5I8sqHbTpHlz/XW3OH45mtX+XT0tjTErr2dL3VtEsJQXugmaz4knslZt+lw/BERh1k
kUB3LlyoIPA/JDxjqe5bOu/DRv8GwEd3sTVD2jIPhhTMURcqwFF0HPhahFZxw5eA8yfae6WMU5z4
XhKrd2Qz50Mjyn3VEnOQvShWp8bEDnEvcceQ3wwcGlA31bfucWjGe+lM8sHBKJuYsqGFE3zTDQUR
w6SwkwQ6T+NqdbLN0KaBIE8zF2g9ak73m8cDkCtjXPTNcPA89Q5HaQcLws0X28x7fx5/YhDeklU5
8V25MgBBvXlTYVOfLVs+4R1AxxxMGvqYH0wThOmwPgnbjoVrOUu8acLbwqwKGYOsEv4K1/p5qxVG
1CadnYomelweqL+VuKF+c0FTY0aSqYBMiZ7ovTPxPvFc++Ut6wFmgU5kSCGOwRW89HHQ3uqQpT7T
P7ZYglcxPibS1i3CYFEFrASeVFWdDbAdS920Ca7WV2fyN8iLOQjjLllLmccifvWU+4tK5zyF5NYh
fEkNe4+GajfT6MH0qk3qdv4OTVglSkmTwtV5KY1+bUJ/pwMe7JRpCD76dzPoIPFbJ4Xk9ubz4Rca
OJvGW3lCqRF6M83ISrIJytdcVQ/l1gPcKsAS2Jxb/tHHjk66LwMbO2wmgGnjoHel4TYlI91NLivW
ea1Sv/XRRIryl9vAsyLSfwCsMKn2l6jHHxvzs621u24dDWo+eQNq7ajmQUKMoG/9RJ542Dz2Jo4L
GeB6Ir/nIJnn9ZWvXj64gOlKf89d51ja6Y5vYPbWMMPZlG+o/zZ7v+gojUa54mR1Hq3nfDazfiAl
OejGZLUT7New3zcYiZPIXZ6B2Jdp7ww6aQzM/8roKgm2tC+XpLHtYxfOz67YwJpFFEZlrTJc/WCr
ouBXMIuqALeKMrg+QK7ViVdD+5klrmwvuFGNB0VTvfThlEwx5nrvKC7wQMksJC19g/qp2WFUCysO
YYcut243x1nLZp3B3qu478Lm52pXxeGdhnTtjV7ahR0/uQq3LmW3IBhgZPnDN7y7bWP7Hkp16rfu
VzeRAXja+kwuYvs0zjW+Rm8v3Q3yqeKJr3AhIoqTohELU/ih93SdCQ6/6dIp4gDV8POMlXlaG3mS
pK6TLiJjunpDl/CRFjjV4XhHQQUCj7yS3rttLkbrEnsiV379vikvTHSLz62jMo1FnW+xu6CQs69a
eu/6sh8K8KQc21vP8Dldo0Yka/WtGK4Rz1G/7AW700bXafACj/4DmbufdfSFGeCejyMOdRB+ouak
09Fv2Hk/EW65cSd4GqQDxlcJcw/mE4J5G4BqWT+tF72ulH3bYP5ehbphAxa2YiSVvbxhXXXwNX5y
v61+Vb54mOYG0rg/fNI+6G/CasX0tQI1w1xkxfAR1DiXMQ/sIn/ZAy06o2D+QWf7Vhr/UQfBbTTE
D6273ve9J5NVLu8kMude6SNTzgmlkQvUq/qqqKeuJ6BkF16u14U1NXyQIbgbG5ie25qXfhI4JC/D
Nusjfc+7Bhfl2OEk2XyTeB7uOfM9VJr7emAfPhEQA20aOF0FLGfrC6vNTanZXlmvyuHzAh3J6lHe
W8uHnQE2uJUdqBgp78rAYMiqinFsqgTKWJmpucqG6IPBZU7Utn1Dc9HJ2KiTDm4dWecVnIYURQOQ
sy1o9h4EJ9260y6g9j5aTdK34wePzaF3wrpglqq01broFnE2CvzJNFG6C0SZUaYIoCs/107/2XeB
ObBwoUlHHP8W/X7BygE0mOldVEvoj2mE7yDelurMYAissa7uwfU+i378DW/LS4z1QKS2BWcs+lU+
1k+R8Z6CuBPPTe+9cY6pvQQInTl8PlpfywJVlj74MU6pLjbLfnO7O6amN1qx9mYeL2CQWJuimfNl
hDu+VvvYmc9a1eTRaZ+FB6TS9QeWtR44DWPv0PmxrFwxmpR2WTMFaY2tVVzQIOKpsrW/c5aowtgd
vFZYaS73YSPD860LGxudER6eGvxqJwefVE/VYfVsmQ+kvXOc2c2UH93NMJD3JQHQUsc1ipYxzgZg
BFmEoT/14PIHY2gO6BMPflXxHKaQ3IN7ehd1DztCoovvQIXTCXzI0DpRNse9xFzDahTEa9HSSf3Q
ciymMcpXNP5PjRQWrlnwCft/TsseY9+H7wDzhKW07acIfXOAHx98CdmSXoQP1coLtLVRqsboMZB4
qBy9V+IGmC7HFgLsGCTlFN1pv3tYOQb4sCVnbRybw+KJTrFzmjG9RjKejtHI0KAPq/Oi+Zo6NhbZ
GIsffgtEdfTn89yR39XqtZjKRLcfGlnmVDE01mVcaMMu4rUdjnVbtUAQ/3P/uhG4+FtzITOv22fZ
DRen+v9+3vXhmogjujG1u750hCnaC4gR/+zy+iDhqAjZQm6uu7xumpXNFhVuyQZrN+Ve2Z1A7Gng
sz2G5Rncu3+Yx/62XiEkdfN3JVHMTiv5AcHjLA7aITpxnenQ6+mOTeMhguyTiAnOrQl++ML+bIbt
O6zXb+WNbWIA2OnYO3jz/L01HCNBXz1jEjvJKlXxtKSTRK3gu0BtNuZ+r2uKnrLKxoGe+xWGkf3a
tj4sWgjJkGTpjRqCjImuSwHnkjSc4irV0UAxck7TESHS6WgvftT11tbyKLGzAotlQrM3M8muD17/
YHFGWWyz/6KaxcmtKz5l1QZHMrV7OzOFdjVM2sUs6eJOcQIGG0AzK0lGO5jdyjULpuvI6OP1/oAe
/ziYfTO1Dz1Wp9rpWioIVj3wKKhJa1xVxwZmVu75qM42V761bKuKLfS6o9pol3RV/bFF1ZRYDywY
sR7988f9z60A+h9KqRIX8SIhuFu3OazzkHRu/dRK8AfaA2Pkf7kBNDjyNLnlazuXJ93IbBL0HPvj
r0rzl1As+wq2iLvcyiCbG3kzeyQHzHdk1OxsvZ09OgNmYO5N6aic+U7iGpIBPdwJuBHWZG2Fpgfn
BpqUNMbBciz1mOrBzSVDqx+KB+DdFm5ZPgVhPsXOh6IlZoawuxVL/IXgwUFonlxKBN9HOTvyLIzb
B0P9U9iNx0k9LKU5D526hRFYxAKiB3E+Jj5n0P5Q4qvc722iTPVBN3L21IUWB3cPjY5DTRkh0DNy
H3WxyqrHrnH53jMgXRYXmiZDIdUWm2YnW0RBDzjJGW4YqXdyGWViFMW8795dgIWmXFS61CZIwLzu
LBpq+LENPmaIM7hT7XNvIFz27dFHFxUBOlsZGkOXv1HHgpmt0V8sx9i9Y+E4F6SdfvIIACgMOT8D
gHXv1gePTDRhgJqaYU3j1jlGa6RP7mSOWBRjgWaD5meJ+1uwtW2yoGrxo/7gdguwhcEOB+3LfImG
3JnMjZL8pR8CkhHW3NUqxNKWw93Kumg3sveV8yenrboUU9Oxr++NX4FA00OYVn7lo26kx81MO9D0
qC91Xcy9fOMmyhfq+WkrgHzDZ3we2M7IUCZWoQtAwYFTX8OwG582lPtJFE9uOgall2i2vlQ+Bm9m
xzJz1HsF2SHaco6OCS6b/sX68DixRuW1qH/VPUwuCLdQJtc5c+cza9qPhZvxCL81yLpyzNk87Keg
qlI5MJ70vPpaV8/cCobq0RuSpcE01kbxW934wPqMea6FRStjQKt28w/VirSe2u850G9AGnZ1s/2a
YhXDU276wndDjAx8PsjtqXVHN4uJcVK2IFZBnJcobOBoV/2xWo2bjMY/AZLGklyPMiR3pbMk3bQ+
2HJwDnT6wZjeO9ObCcXRq4Z8NupAWvZYd2ufkpDezjC/01YJnUbW/z063tmBAdir+g7gXoIK/dxy
TZPNWz1oKLe6td9qE+9lfe9R9db2iC91ANRQTQZeMQcY0Xx/Kuxc3cSWl+9m6H/RoDl4GkAAM3e8
fI1wIXoWVUjkqXSI+AONlzgrUYoEVD8pTd4Y3HR/6Z5KVwI1njFHw9VGbEWP4ZOsxwOb+s9GwRgj
gtOk92INXse8VyyudsPGfvI6kEkIG++ChD9XVfMkt+F3hYHC3dTvwVEAx6aHlmDMCenNonkICfPn
JpafYNI+KJW/o5ieJzMc1zD8WOvhw2wxeswx06zr06GH9m9pL4uZYlhptiYRInHfR7bUe1h1zzqi
T61KGWc5rq6XnswPbRR9DLwRqUZOCEJ+THGA2xlY7j5eX4ycoqJc+yNIJJwsQ/d7cqYdcQ1NPO69
jJgCDMgkFoMfQyQroWtX9FtYrAKtYL2VZ0x9BdS2hxY8ueP/cjGFDdykOIPfPXprUL0Fa3fbb/Nh
WsqH2m6PAUNRtkEpNpA9fJUFM+JKPcgZIZy7ZZJH7SMyE7OzoGRJhBc+qTqo03E9+N6cQfGNoE7T
95nEj1U1JGUk3DxEbUhKECKzcoGDtPi4fbvh225q6CErKug2D0oUPCB3Hi5fsZHDc9zGAJwxIjRB
VbhT9ctBX5atQ48yBx+heq+BoLex7rJppYAg6vjFXeh5DnDnEhMBfoXRU27+wW/lfSR+We2vZyYq
hLl850cr2ndPRJfWKs6irXkdS/Dt88vc9RQvE3fXC2lqceoPv1F8vEgR9nm5tFk9EfRo0b0KAKPN
awy13XHdFOQ0+o/RSVayvIUBPpTLUbM78MGhSGGabLazS9EXBc0N7DHsyyYt7H/IQ75KXbhdu8qQ
n7waMtpU92KmP9swwiAfq/uSTrju9Zyv/YCr0sUXONZQsC/tdr/ahIBPuwkGAkGwiW/x6x9s1wlw
zJBDnIVUSckgGzX4gGUE0h1zRxqEAYBa/8VXwcfiK6g79IVXEDjs/Bs17qtpn3xj+wJ5h4zPQZ/h
3AJVB4gpge2EeUVETmaWqkQduR75yDAoNM1vfw5IruaoaJb1sRzw/q2xphgMw4Tquj9lhDiano/1
6vOzb8zLDDBbaqJukY1o95MWTaLJyW3hwLcBGu14bsGQrz4kV9SlGuITiZLKgo/1t3QTqocl7cI6
7MBsC5e+b/RTzvXrCgsmkQ2HznAZIZV+dxb7GXgI4oAmyQNp6U3Uog5to0t6csThLb0/YRydMoQJ
MW8sHXR3l3nozvwV80+YqpCmsL2KwIBIH/0a4YnW0BySdgmlLZIZAA26E1V5H4LhzsU6XaTXJgKe
GRVzG9KkFtXLaLwFI9ZYjFP8tpF1583TL6MilixsW3HNlXdhGz9oFyrp5D1NankbvPjWlvAyWuX8
gGLrk84kS9V3e+lAogwqgXkWE5oQ609RrXuxqSZFm/d7C7YuGS16Vvh86bq4ID5CTARzXOfQ1+MD
Fz8h24e4hDaI6eAZPfcdSB+m7FZ8LRHJmQzxw1VNk29DCkAxfAQ1OtmicvtXZGjyfsIB2IqEiR2h
Km+xyansyxvHjzIT4xRHQhS+oC1VpiRoQGZ9kIjxL5Q3LwBcDCohJyvNZlGTrL+XavolR1ZMIkTt
Ggs34TRAA8kL0nn9LZ3MK43RPxmAIjLHz3sKS+hJaz/fIaKEVIGFEaxNnLRj8xJuiClUGYolw27D
QC0nS1yotGVPQXtJtA8Im72SAZEENZdxDodNQiD/ZFug0hIkdsjtuVuYyFi04YurFshrusDwjAgi
gp5wbdBggQkVzvJMmuEclhjz4h4NWlOthzAePpkLO6kqD5NcIGLZ72ggO/gqbw2t3WSm8mVBnKsQ
ikCFr+rCD4ZD15At7+l6u/b6u3MUKBntFQw6Px1e6QRfOhAhxDwhfiL2qqU9RpbsnGEH1OwukI17
iYN+Gx1B/4ev10GudpzLCCAZLOg5x6HJAsgtwg1WBknTEQQWS4GiPH4Dx4i6obSfnVkFIkJ5TAGP
Tp4BMNuTXOvwAQ3tc8XnTxcx6GSdotzromk3Ee99lOG645MpU7uMH7qFvkWFQUwasE1OgafQld75
MAp9YPxgnjDyeU5zdgZR2KVCyAnnZAM3JXc5pnSU7MNehwjtDWOAErSN9sOmUaP7Syato4sg+JoZ
QQcTkgThII1wAA2yGkvjZFbXXwqWWTp39XPYom12oQSkI5J/SQAREO/swhHILGyubHH0h88rREw8
FMYEfG0cRiKl4/ZaOg7H2OOSdI5mkQZdtGYGMJkJscmX7n2EWGoaLccSzksGYQxbl8fJN1seVsAM
qv5kY70fxnhLgApNKaVjtkrPSQbXsSkk98dVxxxUJzISg+qm3I0Cmc2CXKACFJP+Gw+9B4aAa8oF
VMKIRlkcdu99KdLYvJradFnVxysSHJyeEJCiXagK5hrUts/hgEiwxQBzlBsCIJNbCNj6wS1vcSXD
efL24IJ8ZAoZYrOe9QrkPqDsB+OK+Yd+CzR/KXJrKTDYYuzBxiOINMv20KzrTTXreS/brc1bFhzm
GFNc3Y0H1NIPvYHZg3jz2fHgNoh2OYgmhkfXkkPZ0m2/RShDsMxuGrpbusSa7xzTZH7tiaLTKBHY
uBSRNT0mmAlB4gAN+aadH4h2HoXiTTEMmVb9iZTDkpISgoo3RhTp0PoCD9sp4c2GsaiPdbFO608X
8MS5JQjJlH2bEfkoymVLlROeuWkWmLS4MErE+/q6uem4eELsAYVHhCNbEX1SzI8SWLV7AZ6whjuZ
TKN5RB9bGEKAHNdwam0Xtkfb9btNHLXb3SPGsKB6jQw4ufZxtmX8xifEVZN+8J0vqHP5NgU7RG5S
umKaYbG+425kM6e2Yof3+6zsgFHTGozUEnY8G/rCsx2CIlXWA4jOtgpJOep4U75CEQGGeOt37hFT
6OMQBgcbdjLzJ1NhNul7hDJRb3LE7lO8CmIb8GFKur1vkGGeqzrKKeaooNfA4F0O0wGKzww/sgzp
z84pEbAdnDvVjKcqDF+iFSwZ521z59SpP7bFgI+0L/uyOqAtOTmsZfAPIIcAjTg0yk2BHG1pTeT9
agCFhwhhw9xJyKTv5djA6vCWBOvFWcwOSqQhYoUwl9AxjeGWb0315EWdl6qyM7tWDOQh4iWsRMd7
QYby0VaTQdtRoeW03ovgqtjYBv4bpuPBArhLx3jON2j+BdFyyjhC660DfHzqdjjvzl7j3AIqAPmx
jLfuZqFLoIcDvCPU0d+cT1XVL9EPCPqn1nmd2XrwkM3O5tIPUjfG1EO+vdkuKAraV7CWVy0IjoP5
JGi+ggGEEPCGB4B4QxI3+CU3b0HlGskgZ4EDe9Cb36wbwX7rvGLdBgW4ZdvX6/Bg19JNqjLuskZO
SID2QQQdKbqtYmYLfU1WdtVZjm146zThqax9QFBeA2nNvGPBDLFbh2jBac4hVJyJU71DHUQnMo1l
Grhp45ooQUfRpWyscjgf7La1Jp0N4tARCFgp3VTCXHZShXUFssmFko3p9mRh0qWDtj+DnjmJz1SX
efYHxvYB/iT9ojpSYAxBrkosrYFFAsxZ7iJus3lEMNrpNHpe1L+Nsbu47RWqw3w1Ai0VRHmFkGsG
z7LL0NPFadwwntMGI7YPenVEAhNzYoz5mfP11uvA19alPC0DtUVjEA0BarJnof5d0hoyV/Ob9WOU
DfhFIqQc80CJowESg3mgCCuGgPt8h4jzESsK5HxFUj8S9mXq66eaQbYEyH3k2/yy4tO4dvpYxefk
TwNA9HrKK+IiVh92Beu6Nu9XglPdzpefqX6cPBnsJPgfSs09j+Osw6+Gdl8+NWyZkgHp5J3twzKd
+ubLvaQwSdA/c77sgU28G9jviW4wEMVKf251tUclTcIt3Lelhd/d979hVL1utsBQjveHapvw0ryG
dDnrNeIFYt2Ic1lJgM0iBifaz2D1XIyc7il2yRcPsHzJgtof9W30bINdZb2g6Ov5fl3VbRyDPwWB
tAdYY3IOETfFAhx6FzX6q6Fzg+YTFXBLQvVgFDsJrPSRy6kpVOjwY0vdp2naW7gqMApJjUmbv8GY
GguIFfhtpgqCk1tnjR7GVGLyZFA0UrHIjyAKp7y/TEtRtWDcj4815vHUtJdQm9W5gxnTX9BPDgFC
yb3U37DienQfAK9KBGUtdLpujdtjSb1jsMDZnmF2QdFkaWBxwmHXGBmQLN2NpyBUUDpY/ORUrQ/4
Qn8B7UIT1QJ/doN12q2ep0HzBBWuY2fXCxSblL5uxPkay4Ud9dAfRhI3j9FN9EyXqjvpMkrmvg6g
d5ZPgfcdtLW+7+vtoTQKqziIjC/VcrtsCS4RdFwamUcPMblkDTZE09SZb9Ke+0mPu8gbSCqikiQK
S5OkSvdvPpbH/BFo/3H0/J+93/woJZbhYPVKCoxqNnz0IbDuvLipT0CjFJwcFJxYntQ/BxIDZMOi
FDLTmJHQ9mnpR4dleENYdjnwIeiPxFc/e23VUWJBC8PN/TR4WCvERYnZGwg+w+iM+Tgh7VH6u2oC
IonkQ5krxZLOaW85wvkHatf1job1DVakQE5MINMXbOQOwgE07HrbIWhXKwzGpDJqPzGq0ZfMJJ+g
0Ke6aWRazhoF9qyxjEnNvyoJi21RQ14H8c4JeLvj8Jcy4mKtHbXMGcSR3eLzW8cpMWd5OA0iW9+u
a/BEe+49srY/xPPIdktJnwS8qP1CuhKlKahtP7gsydEdLYz9I+I0Zyd0eUYW+kKhEPrMbkXDiZM2
3UyP+F9An/UA2XEdWVus0od52ARJTy26FqRMKTMTrvehS8F3NaeYiFe66Srj0fSpWxbvKow0XeDI
bB2hkPFq2jUeVgygLQOz1rQ28btYH8CBEAwlHy2QilTOnVPAex+RUoYNhFtIkAhyr5VEbG6m6Wba
T+srekeNzWf5kxO/eW15+yBa76ffIvMwSAdiLJIoI88bdYl0zI8tTgUQtdOYOdfu18l4GHxN4/Tm
KBPnIuiwUApiZm3v+juFeZkM41dQShSmcajRBw538+RiprTHuR+23KrygHEK3VRXvc21g9HXA9on
Y75bLh3nl4gmZHGFeB96zMsScrVwui5pdYP0v+73WIP8SEAmHTyF2nruF5ONeeihfFrL7QNJ62IJ
YbsOdZOTHi6GmH5gvQeRYxWDd+2OPOWQ8FJUyN/zOLS7RndVivyazmIB0U51KJCRV8UiD2EhHZyv
22w0oFuNkWvEwbpdnJZCjDj+GjZEeBow2IQ926AOkzeC6j4LrX0m5TghiQeZmPViyEw/PUsRT8Wk
kZbuuO9lfmXWC3WPsaXhx9XvSFbr6qVzfZm6PQM763o2HTenK0iFkQ8sicpLb8X/yJK/p2YZAEqF
9/1I2C6IN79o4TukAFdeG4EScN66VzPje2OewUoxYX9riYLG627Irg/zM7F226tM0mxtPWxBoBrL
McCiOlTIueKDIiQZy0XiKvfl8XoLegpgzf//NhfdO1Jv/3nietnD390MKIXSQFVTd6J1p9LrE6/P
GVQA0O56Hzp+tKZ/35E3Ax663hdrhYeuL/gfN//u/88jWAZHu9Hh/3kUfw7yzztivtPIhV0P+8+W
kvE6CxUSl6dgxPJN191c3/3PgVzfzUUkV+7/vvHgNCghrk9VTbCNf76/Pzu/bv27l+stEi4jrgec
pIfYfpSXhXYQ4uwPnVzcw4QlhjDMiOF4vcXBPvy59XdbtG3ikuz7P8+pAVlBVfvPM6+3sD5Kf/y7
TfM2XXjN9tftf/ZwffTPi/++19/X/bMb37lgPbSkKQ2go+fCUIq6obz7eyDKdeBAXPf1P27if7+N
BKkfHM91593YlYW7+C/Nddka25AVy1WRO1yFHRbjwp/6smpPdfnzz7a/d6+3uilETK+Li3+2X19/
3Xbdyd+7G6pQ9D7dBLnl/7zP3+f9s+16t4WQBQX+8ux/9nXd9t9egkydSqj2qxQKyO7vm//5uH8/
W2eGekv/2c2fJ/233V7fvtniY6zNsAv6YDrqDmUZZY5F94W7IRew0S5//rlLlgmLPfzz8EyKeouK
Or4oLmT83y+6vvL6559tpLfIrC3MT/++wz9v8/e1/7zVf3sejTmO6e++wBciRn7crpuvL2AIpGLl
kMsn+7uD//H4P29yvfvvww6Cofu1Nvl//Qr+7vbvcfzX3Vyf+M9zrtsqEGT5HHrfRhiWgvMFRojl
E4FLzBOsDyq9cbrHIi6i+DNczN6r4+uWb+fKHV6uo0EPCe+IJTr6A/OasMIMDvVB5m7TOJAU0bIF
nnOZxJocF9znhNTBDu7veFqBIZ38yy2odSNDix0MuaWNv8NnvnUbSGckks+Ej2QfY+WzBqs4KSMg
OTqQNMOug42oQf+ZoCwGbu807c8+VgCEnYiaWcv1fh3sF+M8ayrwBF49ofeADwsNUF1w3TUjkQKR
5iJvJilWOGyXZzrETVEpQBFy6QEXjX6yUi5yV6JKKpuz7LFEyygIFirYhuomAAV1Li8+TO9puCDy
VlKwADCx/SwOOgABKIXhog85ayb+MPwv8s5kt3Vl27K/ksg+L1gEq66oWnJdu0O42qzJIBkMFl//
hnwO7j2J95BAtrNjWLZlWxQZXLHmnGO1w2EyQRz542LeCWZg7JeR/8xjuzr5L5QmbG1UYWFhp9Cx
gz7ZZlBIOvJyhq7Y6nNMAUrge7HyGzCXHmnH2SDvD3Hn0o8h1ILRf3kClXWopbzCpSujrBdv7dge
m2YutxRQ2cbl3k6Fck4TFKk8pe3Gjr1Z9/VhToczXQn2GDltQMNs+nWSWyvTQQWIlci2Y8uxc5Wz
j4M0fUzQEBdpk4GMg34tkWH6YL4p9PSn9zkwgQ7f0NSRR3V4TuYij7KS31Pn5tGSctqhnZ1tbaaY
nnL2LV360uo/eUwBaZpUBNPiBrt4WfmGVHsFawzLT7DLhMeRFrTTZT+KDbXxM7XktO1bs4kYs/nt
Z7dVgmiPL5DnerSSd44xz/e2keBqGQ0q83KJ/Lh473WYbpDvq700aBDIIe22wWKNO6HKbYBHY2ML
XniCr3FfBHdTFnb7oOefnhY8n+TUjaNZ80bLrZP6YYQG6ayCJDCRDbiWlM3OPjX+qBgSTDddXc4g
O/fUVZkuP0jYlMk98kAr3pXhx9eNPXy1IOOiC700wgaoV9OMVS5NfRkJMxfsp/wzMsUITStciR5+
F0yrrSMKY7cUJn5nNSOKVGiLOF9e4qzAzA+ABs+axj1o8Q/ztzycZOtaLToaJj0fu8HFR2dsq6SP
72YLFkIbfMqyFqAQko9ZG1sVGEY0WtRlFlwYz0lPaU2UK0y/jYvztZlS+trT8hq2s4n7ZG8ZP35Y
Yz4h1n5wLBOeWm7eLSoOImcu13GqH2crIJ8WnoeA6rsx6LwWulu1RvFVtNawXVoKYxqPcmsEzxAo
4DXlVUxKqh7WQtf0QozmvHBJR6MaaYpb1k0y0Z2oUF8H88NtBWXP7OvN0D30RfuEmb6MQjqVXijf
LKWv0dCqCL7jtlT6uTFjJxIwYKIuNkGrFpr9hjWZqzBpYuxTyB25n+5dYZjUyda9l4tnI6cpSmwN
0FC57avWXNe5PDqBlWxMa9hbDobLspxfklB/xEkLvCdrvvPldbGLEZta+kXMHe3efgra9EmTPjgx
5dTajqfQ2pqeDj/UNARr2lUTqAwwkhTkXmz/gWG2Vqb3lo/QsablRZfhWdj8WGWNV46J/04tIt9o
LC1K9ucYfwitqXlXgGBZZUud7udPT+90XD4WQOmsoUYXUjMcTmM9DmQGPTqJhCRYuwVCWKtrTFID
DdZuXCecExEwS9xx+YfmIK3gGgE/c4wDyJt0RUyrjRR7xNSkZvfJ+/QguOS2q9z4DjeK2oxxmEcX
CdmbqrVTDywEBh2Hsnwdk6FcW2F5ccbTjuj76kUy/SeC7LcupyJbJ8W4rL3OpCFzwVPist/0Rvns
5fadni7N6Rftofq2WUGUEkNEZn83RsH4XPurbx26HISoB9NNVoNfkZgZKNequIigT7kIbqha6Zy8
WrgUpgpf5zg3D2beXrf9HFX1fJYDjc6ehpUN+yRK7W3YE70zld1tJsOjr2nKG3SrVdZ4Yu34CfvW
ZDo0FjeFalUXpL/xi9AeVV4S5dahQ1X3e5/wUNlcVwWNLcc/tK330RO+biZxmwZltRZmuU+BDsGb
IvA/jDH+j2A8KpT1xKvFuuWuuxmcHF/7qIu1Z6DdYO4DIeoSmo4d4ytoEfhiPe2czEEZGPEo+d4O
1ftRWMvOV7ATG2Hv3GW8KtL6qZ7MrbBKjOiAWghBlG+Zy2lmNK+k0vOjJhAfrFzZ3uMBfqzc8nle
VLkWXf+YdstXM3kvdoOvhtZw5bVbcGlwRNZ+QcPV6rGygvC8aiQ2mqZHSW0QZTzRH4oYhwrYqDEz
SJfgVHtDtX8Pk/LRk8N58ghXmyMG13Lfi/KtmDgnctVv7YHawNHndMFENJNzMzuaWoW0bzOjWzsd
12eBnbbcs+vGfVii9WWjh8W+mQGBue+zmt5/Qcp+iSU0aGgTZCi+VfE1+tmT005vul1+ckRanTi7
RWeHQVSP6KsocmZzL0mVDpmBOl5YfHDSB7FgSGmWTAMIcIA0EHgVYfLRB/0hGYjl0N3c1EGF9UP5
Pz3Z97XiDkvwHgtDLZCfTOwWhhhXbW3W6/iSEVL1XZGY7JIwRmwIRe0mLzy8VX1+aZAFh2ZCpiek
lkTGDJUtzbg3G/apLQf2yzGGduHb+4uPupVxvZJ+cVLul1kRPDLH14F/6mDKl0wCZTPn8jnsjBMr
30PWxXI1DD6HPrm2JGWCa+9UPu6nJt72e6hZ257DwiKBVSIjcrUakQnf0xlhcPDldRZc3Auq35j9
7K2n8Fw0zUM5gCJDFCKkwtU7BvFPWU7HphjdCObVC66Qsx2q2yEoI38Y76RK3t0KMwGAYxigY/l2
mdCGP6TRUb/Q1HIEveGFc6OA9w1mgLKhsyClqWkD1frMJbkTw7wcQpLJTXVNNgC3DWEgMjNcLsOL
p2jLLWUwrfqkuSlzGiSkfDiaAj+nUyWPjVf+yEtwpVLliPV6eMpoxO+7FFUFQ49PaoGMAb7zOtEn
rFvpCg/jOzGYNUuuvfWqduv3+srpwivVSGBoMV76MiPzhbTuGPgKiFBXBe7UIPGNlbO4NPkdDjLk
x8j3SRBUuKzWg+2Hq54MO30WlNXqAT+15JzDzISHeuX2XXav9EbFnnrkBkcleRd+m9MwnK1ZRb1q
3H0Qq0dDzOzmwuEdz+9qno2MuCwUqD7cJjpA1chmvotlrqRJ06GKlE3TrrHNc/FQhLV4AtsE+Qyt
D0NqVeyrRQeHYClffIp6yR180BIfOLXxPHJ5guKr8+wsyGPpZLyZAIuukja7t1h+1v3AtQZZCJmw
PTPg+4/fZ7THLeTywnmK++Aaw8mnNeFKWbqe0puQUJwFW+TeqwHGq0exmNBk02FyTQkCtNC9srPi
mVr7OfAcGbkJQOTFnr7oSiG2BHq6DkJuNR5E0WD4SGTG3dy7M5Kc9rjXYt0G/inHyOvo3bq6Qm3y
ymIlAmowrxTbPMn+6G0o1MltrG6F7m6srGl8cptxY9nuRGFlcG/12Qd7wy0xVMReo7h16I2juX7S
Eqt3yGw3bbugYi6pBjC2cnr0bSuon3AQfbJTbiO3aLG9Wij+PieN8ceO7Q8gUYfYQx3MUnWS4rqS
pojCFDNxWVGILi4owL4IopBQTr64V90QPlbG8IO0w9S8czbFGyzv65mkNMBBuVE6uc01gGmzbt8g
AB6HerlfHJozWr63wsCtGmIaM5v0SQoso5OMn4IRA21rJtSdhPLxyhIAD/BymCAEMKcgryx77c2r
rHY/8qFKV3qcI5F49lY486NtEl7KuQJTjnAhMhiRrvHjYihZl8pfsUdMLQ8nyPS+TEd0nyew9uaq
qsZ2U1kcJzEK8H/wwogyXzZJNuVYf9UX7osBY0AQI8Ouql/t/gTZwzMnZADXeBCN2GqA5pdFqiEY
GJADnZ+DS3Z3jDeyKFjYDOfkpP2bTp1P2zPmbWzrB3OGGKwglcxJWUZZR0XI+JqcSNcMqKsj8FCm
4Dyp8VWGpa8pnD/OhaTuTcMPovbvurnKWteOZtu8y3DXr9LWXxch2r0RcpYw2/jDDYKfDH2JqGBz
cOxxr2c7RHmw7ls3xDplhZiKHaJzReNenrDJMletMWDtp6BAGLfnyMIU6Vs6oA7IZWSFWHgwd7zm
VnvoYBcaGBTbBtNfX8qnvKyvUtM76q5dLw318wijhWa+3a688hL5y9erBkAQrYBXKb5nLEmyWvI1
ghU5sX648+vxze/Hr6xS+wVR27Otd/ydUGqcsYjqpV3FoIS2RHERBDh5pHjQhX83IIau5ry60iSW
DDTKVZOHb7mL/wT/02Os7gdhIoSydV+B9ILj6cdrRKWrEqySgKCyKqB6ectEUMP0byS7Dg1YYp2i
CoRifLK18WSGQ71N0vmehJtegza4q+IQITyHoamX1yC8D+i1YzKp/FWNjhwplVNgU2B6PrmkHNTY
PLpHbGMr3Q075af4h0g9l08tCVAg4fGeczLqJAikKbfYiWkMb+QN6o1he3Sej31C6NLqyfkl2bIJ
QSPbtb8ZW/PVKMtj0A32Lp7mXTPF20aXhF5af8BSpb7Stl/PrnOgviATToEx+vCOevIx7XhjFgcq
afdgXJwnOgtxyGiPP+NtqPcNch/hK9g3PHhB/j376Wuq0s0MqJpcywCMPrQxXc0vjcjKTWzvSjAk
q1rX1aon1eLlSHtieC1qFPYYtXMNURWLmdfhhQlH0o4WEU5/z4/lF/OVVzxNE3dvt8HQKkdKDu2p
KAx6uUIEgFrmh0fRfMsY0F+RymuVpFunAOkWztNJFvYnIIh9nOYDmzb8yK36ysb5qcDFdqHohauW
K34TQliNnJBLaRx7GK3bCx57nrMEr6eCo1QkSKFNnDCgAOoflNuckB1cIHohWfYN7v9s+nia2IK5
bOtd2Hww1NKpUauAOnvVNfb36BDqKJ8stOsdxrd3HzeLv0z0T8LqUDjyG6CRu/Wb8jsvifqOIH5a
O71eEoyqLR+i/qLfm8tNlwIHvJ24m3IpXpNU/sjseGu7+g9Ilus4JOeVsUYxI2JTaf85tKYTAypw
crTs4hunu9GdwFeG+uejXhWhvTMurfBUzucS0+WGydHDNsPA6CE2w44en7lGcYNYEpPLKLxNBwSJ
562qZWBaAdRoqzSfyKAa6wz171nYeEfGNr5T6Xc4vbSB84J/5tGvBqpNqCsuPouojwGrY+rAkYSX
0me3QMHLtYlnt2l3bedtnTfTs8l/OM9TNRgc0O6+4eDRFHTujLKY10o4rxruh5WMer3g1eKdCZMz
EYLHBIyYdfG9iSTtKYVXVAAeZxZvh43nrB0caFcNqUdt34Zpcid/WHjjBDNf65ynVN+Vgp2a14Hj
y8cWC4H5mna9vZrt5totx8cJn8J2TrPb3NdnhmIbqwBNViDDrtkEnkdi3tPsPFgfWKk/fJLLvcmJ
WbjPfuo92F4NiTq7SsNlVygiKOV87DuuloTodDDte8d8HZT7afhYQnhdB0JVW9K4NGNy7v/+koHw
tfWhhSHbelc9C0AosirqlPUWXzavgZFAs8arYTXnwvbAAer+S7bTxSvwDNwNL0OKXWsEqGOaLmaR
mLOFKmaom3C/mKSpXBTkJlaftdB3MgU2HYBmd7rhwS/FCZMF4E2DEEuC1T5AseQfM4y1qPIfCgAL
UcZWK5E3X2mV7nO3OHZki83C/U6Djj5V18m1KK1kO2U7e5bXhVdMUdeWB6mh8w6m3LSN+1FY/bGz
UWJDN9vkBfnbXDmfaVzfdZm74V84DSn4tfq6X8ZzbUC/KbwLyRn8xejcx8ognRH/WWrj0b5k1kjs
PBrFu8bj4C52ZCSmpOay8XZWcu0o68sf1MEOsweIOMmhqYtvFV8Odlq+z5Z+KWqiKrVD0riH7xtk
4/VcjFdNnj0QofighPgwLzZnv9FbV87vg0zGFcNr88iowiJKl0ZEC1M5V9Tml07ltJtYMtfOTGvW
zOwjrnW6Cel7SCTooqmeqzIB6u3eV8EoVr5pvC3JeDbb8JiG9ZXNEg4UBRZqg8VgtHHVqE02Zq9Z
2YnoT+vKL9cpP2MpYwr45q4y2hUWNhYXj3RMTPjDa09LPW5iYq8eHT3Yv/LklNUDZshV7eMhqXG/
zPAnacTHL3mOK9YdIL8so3/KwL0hU2OmN5pk57X1GJmRWiaQ9X5WbJfEPzFv9MMT7TvW8RtdxcEm
4zzlCnkh7eBvjGEd1s1VNgTJzu7yyB+HZOMbdeTky7URM4Oi1MuudQGeDZB+uOUZG7eMApurCxel
3rsah/nFTz0FROwuL0o64f3k07wB08SunIqOs7i+cspnCDLrtGxuu1S9phrv6+UUXObWXtWUR9vE
40Shl39N3G9HR/w19tU1ndubmAkO7BLskdXJ2ri5PJWielCp/VZNHvw4lVLWjrDWw2WTCsWNsc4e
cC9wHzZpytA8lnt2Yw9qrl6lyr/Y/T6OgVIHnzyIUy/xGoLAqyvPnYzfKA+GQ5pSosQ06s8MGth0
+KgizPYFKCZ73xmCtl4OLTi32+Rczca58aUBWNl8maoL5Xvwt53M6jVOCwZjKIw4BGrojIuyAFh6
VTcGAgG/AIaV8cW+dzUP+lHAY95Pi3Et2ZUfkqqgiRkwEygb2TQa3daZeyOSOaZ7Obu7ua+so1Hi
ZW6XNkGJ8NmoBSloxdjazXPYHlwjwI4/h0FEAqy6N2Ym+mSQOXa/D//6Wlztc65L5Ju1X2YFXmBp
c69SLtv4qtmVabBO6uk1ENkVws+wBSY+E/acD41fQdgP/HePPrJFgHrlO4Ox5/VsF4tCdRAxnT6r
itjaPC9l1+80FXo3cg/THQ3ITD3IqfkYFAiozOPusxjjQVg63PnxH9+fgb2USEMtfeOlbzV2SVwE
PdkUY5gVESZKe2+0fkgDc9FQYVdx/OnkAmyORwsdqpIIicinJhYsRk1cU30eSY5cmucGps1g78c+
IFub8ItY5TOLcDzEB2fJzqagY6VC+yUsrgesCGSEr9rLn8suCozjWS0G0fcxDJ4DAREjqPcMU8Cm
PufnxfTuK3kjczAMOGseagjz5ChwnEtBS9O/IcO46vzgu5tcn5shJC+3vMsv0kFoMEdjmbqTMJOR
FITDFRHW82Yw1XHQ+B7bpJ1WDXxHiuuRy9o51Fr8hBCQtyb8FHzibZHSCfViplL4sufMcvyVzcCT
DQipmy7Xr1PVUw5NObFGp/ozZkt/pQrF+CArMl12yqDuucEyRSUkVbUJU/M1m/2rMPmDCyo/mZDj
WUQFjpygZnnMH6rxOXaIpeiAPVqaYI9tiH5PqsEl3ODMCHP2zj62PBgyuzwzrZeCKR9BoYDUFbRY
oEG5Oys7iYHui6fFNXvsR8+sXvoqKDdGR8AAhucr8EZYYYG9yy5WuBxHJm9iwqbd3As6hzSp8GnS
9iT4u5RoJUSapdEeF8O7ntyi2OEM4ln2yUEL25qB97EQSKxGWpWxRlzRCc/qL4w3NbGHMxwIS3UZ
RIXnwc1e9KNVwmY2nZZkMaSflUPDypXfRd7edmE97sv5ki4qyYzY4qAqNWDdQZjqF5pPvl98DDT5
uNs0BmFTOmZlkx6SXF8KaPvN9ci/0q1Mdvx0d2tWeJZGG3vbRXqK31s6LASXDGpXdSY4QGiQQGVS
QtOjGLmLwbwAmaPZOZgGU2WutXFB0MDg3IS121HzI3t4egwOQ0vHL1sGJuWAUduGTlLA4OjWmOeA
33XFcNdWiEC92/PWADGlL3+VuHAVBvo2E9MzrJG2JrWUPOSaCA27qV3aCrADQ2ZeKWR3EqUsYgy6
JmOTXdXCvAmlcHbCHNqtnpvD0uYENIp6k9oCJF/CzSFJRH8a6bcXAZGGvJievZocqKmeUM14/+sF
2BwpjTjr82PZ0FZn31oRfPVOnaO3tel00djW2Vn56KdtR9NeOpNx6jiLYYABC1TYPdlAvIZhvand
S/3ZKPe06INbsJKWWfMMKd/ZkzmDgCqa+Sj6iybUmQBQrYrcll901LWlu2Jkl96IlNPCGIV9Qm+s
mIK3Ypvluc9VSWzMt+o4CkRU21Ai3FGSm+US7WVwuSRvyok/Ucxcwk7ZuZEQwsFF157J174oj2Mb
W8qDslfgoeGyX1fTc+fxiluXP2kXBMymxGNZQ5LxAv3ihq6FFbw6BzQlT0lzZ9JC4YxC6OZd2cCp
hfIIEmET87ctOW+dliXUulRZPlrPxgtwgueJ3gs27ivTqIyNPYh6h1jspG69DbFhpqnm77UfpifU
fWXHcHHnF3AMZ6l9DTUhb/BTEq2oZySiBYDAlC38kPFHVAZHwE0+peMNa0ZlHJnos9A4DO2wA2BB
29yT37YqOUQzMNpLUjeIg+cy1cGenJLeJK2UK4UHdW237X6oT13NmewyBI5GHu37Wl5BumW5mWr7
4NskOykrXM45Ia3vKXE/TPuPnpbvoW7vQplvXLe9XXrPPPYZwfI+/sC7x7MFXFyzfIwhS60nyZJZ
UvF4xqivRzRmxves81SDnTbewk4EWBU6M2K9w1Ig4HaXS/CVFgJNB9krwhlLrbFQi8xUrOxrd3bD
WllNc7Hmtn3InXg+ekRxVhlbH1EPFLNJM20NaexKmT0oozS3XXBrC4PC0Jyf9QSgqjfpCk/dk9Io
It5I7i6pezBAIXidqVz475OrtFdvpYdE5vxhWNgttN+ZTTB3Ra2nF2GzHRjIq63S0KBm33eNm94k
DamExkE2oFYZe/y8jX4DHoGnO74qhkKvxPA9BjT0ZU4LXifGIxOoVo1dhoy3qT2aH86Tjtke5qWq
NnhBPgy27l3qz5DDMnGo8vzOEBIIjQvdxl9kAw+e/rWl2fNBjaP5L+sf0xk/lTapWLxxb7H27Iq6
gfVZfpIoZ5aIS7jECNgZ2353zyvKOavIFXXSLXepA8ZzadeFke8rE7ZQFzu3bR/mxwZfcuS08JHI
As4yPHEe1ZHVkrVJ1TheS6JZosPIMoHOSoePeW5uuMPmVMHOilBJBhO1xgcit3Pe9GeSZXT9w1ze
mov8znu8ICrNH2wzjKO0pfWaNi6EvpbGCQG64ab2oqwyvui1j+9Gskd9xcZuiGvdI7MtU/3l+/BB
fcHWqOuv20syJ7fMZZdAtbvJLh9cum+VEfrH3y+RU/nSLp0HWXi82j54BFww7SsM4qsCCwQNomLL
AB/Igp2e17JlHY6l9ZgPWc55YL70Mh3Xlm37UeLsA2jla7GEL0mWApUBnR81fTVuupiNTDUu1EKr
bmraQzv1j9qXy84mgLRhaML1VAiGD9aoc7BA2h0XDynigIiSCsj+WihxlHCssR4ue3ZeRbNxun64
1jK4h9q8ZhgTeVVpddcqVHJVZCApeT4GeGDSJI/G/KaLZ5r8tBlJFH6OgwWT1EeWzwfr2fFaH3fH
u2zreJdOBKwb0GWdf1OhiK2JsGMnxjkfS2OrkVit0ujXDdCynNBW7Gmi4c2x6IZpW1Ut8LD4GijZ
VeKxV2Fbhg9Wwos1CvoxFn7oUEqKnOmHJRcYmx/cWk531w4FbRgPEseM/im4LyUliH+DbGasb/OY
1HjmMvZJ1VWyNUrwb60V/PFdTfZQPU8Kp5noKDf8GYdtTxTfcZZv5sjsOwc6a/7HZ+jzZqnKLyaA
Ya/xFbWfgeu/hhk+OvKpKzBTKE4uu3+c4JCHHQ4fcpobfOZPVgHXwA/Fl9AdOXnHAi3HEDFmw/ln
O5GrEv1loxPvEGL5Ocp8erIWInyJNFDbGw6AL77hBuyG1IhIipTbKQ7yNZMDHyFEoJv6JPmxkeNZ
m2+0g3rgivgtvcWBwqoSxQwiGGy1NnTHII+i3GHLOMw6vpE9ArFPL6KwJqw6Pr+TGNRLVbs/3TJd
CfAGVKnrNE5PBJLrFWengSGo3xaCnFZxqc7QUW68PCXSXfQENrWzb111sCAmDdX0YMyLdTXgBbIl
IymabA+XwqV4d37swgFnDCvCaJglMSwFNwOOm91GVYvpqQvSk0JLo+f2YQulzvg/We2DeWsoxUBO
OMqhSDlbsruygcuXsNY33a4X1sHTJbdyAMmb0pLvpZcRrZuIK9nGT+IOH4UoPhVEZc5+eze2vC+C
IX0wcYqtt/TgamlC5jnjyowcBc0hz2c3IEEEKTY6DCi2LodZ41nG+MQKe8xV/sT7f+9/duQl1wn9
Atq0NP370CR3yLbKTX6mfrrvbf9HluolmPsHVAgopDnTSQ1foTuTLmtjtgPCurh30FENMteeAG9k
pmGwGqqlZctvojr7sXOSrfVpxSOYpRqf2EXNqlWC8aUMgIXVkolu3kl3x9mZdz5XUI17r2Lhjj3j
1RmyP51NEhuW9bRrADWPMen57qf2+5dQJnSj6+amFVsr5s7Jml7Cr9tXQl9NACXIzo6IJ5shyLDU
mUJuEwrVVvrlxr3EXFh8vn37B0Ez2KRLeDVhSVvXlvgqq+SOsHB6hCF0nNzlN1B+JQGEUbhXZw9Q
YFEzK1TNrrnBNudSXUBsrBm3OE7JuVey3SZ9e08ObGO6DZd/IY4dm9JEtQZBedADjHhVrPAEyfKf
FOIaoQV1cGqD1w1OUXh0cShv2YR5ycaYRyIQaXiisxFNfX25D2YWkz7qx1R2t87AmCGgDvwb2Xok
R7sO6JZHHT0/D2DuqkUuj7IZhp7vFOfca+8YkERWd5IoVhMixlTlNKvKXasMACXyRi2mBbVZb0lN
gFcrKMpkv29qUB8DPeGshryjpnoTpAsTRViA4rStN6ZUxyTID3FiYlTHcWQBYNzAr3nJ2CyWE3kX
3VMCqAQOHEU/AIjvBEGvzQErhImRrY3Z/vBUe8OwsX0VlvNGWdS7pSIdQl1tRHXZwNoeb1XifEpx
ShxWzSkbfeSwPyEeh4ZpjUR3wh9/Vh80v0QbPKOg7KY6QSspTg6b0jShjJgS+8bPp5t0xFI9Drg9
rINMympr0R7wKu92sgnD0Z7qdrI1j3BlQJt19ks/wbu5TOdzKzArSudRWHvX9eI8xE5+L1hTtoE/
7Ipu2YXSOsbcyUWQR0ODQOaBTMpzupFE4HIiEnY7OWtslDwKEoodiS+mh2dsquqQNaCqtbX1laIq
odkY1owSk0Z5FlP3Hef6u+gvw5SXldXel+0wcNHMRGGaV3z339nk/gyX4QSQzh2zlDvTmNDLGCdt
tezavfSTliyCPQEymmfGjdMsj6nrP+f+tDdt50Aos10byj5no3HBy+LRYaJF5PZkbc9/8FJvWlNy
w+i7SIdi67bcYc3xE8v6bVl8CucCOCgONHXviITZvH/NyxIzpxj0AVEn6ylsOtxI4Vs6kDpH6Twb
YBJWGO0GjLNMFKqCB7JWNLir4MlkgPEQNze/KP//78cdfDVDrbr5/gdjQ/2//56EcBleYAvxe4QY
xMAAgf827OAJ89/P9/96UB/qp/9vz/t75IHn/Sv0TcalhyK8OET/Pd/e8m3GGghGuiMXs+nyGDXw
93h73/qX48LrZB4CwxB4xt/TDqzgX6Fju1YYEjy2oLD4/y/TDhyLV/OPce7CA/dMhexZjk1d4/yO
XPjnsIPSyruaFKX70zpsp9jKP01taa8lq/rO0p79BLbNXldLF+5+v2sGhvXXd+2udv76bola9dd3
/6fn/v6q3x/+n55rhR9Z0uAc0ZLpdZcPME+4Lv7zOJzm9kSz8+9v/37j92t5srA7/esHjf5MinTa
Q97szv/5UMrwnw8zdsSnpkA7Dp2XRJYVg8BCXFqXh+1cm4zFSf2d7bXixfaZkVurkc4va0Wabhq/
y7eXiSXvGO2iWlnhC8ATzLa5Uow39Bf4kPESn8isQr6+fObJMD6BWPYgof/7cRGTB0UIpwdhJhvh
YzhSnUNoPhgX6zSV2AoBPgbW6fcxOHawIbH5KYssJ2og6nO+pM25vHyAAu3jeZOC2dz/xzd+H/5+
8LIOqUuyW4HJwadyHyZjcf79XjmB6EvSKd8kyay3k7ME13lPvYNyTp778tkyTdNFaGowP+ya3umf
Q7M1bhV9uF1h0G2YpMbSdvkQA/+6jn1iha6sR8b9YBwF/VzhppFtEu4cpZgLqZZrSl1BLjLrN6CZ
QfPQRX3g1jJeJbJ/aquK9CMWFn1fFHl/nFJkDLe/H8C93fM69B4UPD6sy9d+P1yulRWApOTw+9Bb
7OT+//ak319UunrvAIw4jMxOxDKfDfMJDt4/P/x+Tdr+9I9v/H5NC/n093seONdzTufGGssb9g7p
QxwbcJiFZ0Wd8NKHqZ8tTDd4wXMbGEtbKOdkWfZwlP6o94HVZtfuRLe0Dpbm3p4CDJRgWV6KEjvr
OIUaPw/u5caeSpx2ff78+1n578/60cj++tp/PvMdQPuwML2NVXYgQvyawEYaDyl9UR6PtXZ3EL6T
vbbmAdEobVdGP6YP/lTU+6XT7Z6RnsG97PF8awiw3+n0X5SdSXPbyLPtv8qLu36IwDws7kbiTJGU
KEuWtUG0bDfmecanv78q+i/K6n7d920qkFkJyN3EUJV58pxh2VZhBlfgpC1CU4kOVqv7d4GRAHpv
oQHlC2exnfQDtqMqC1du+mJVphSEQ/JR0LvCeglKuThWzmABY6LMJCcQv5DbK2aUsAXrW5XUGsdD
5aevepwhZ1p6FdK5mHlO78tt4cACzTIdmDybkqtJSqp+aOatZszZfqb/AQksskH7OE+TYNFCWrk0
hlngrHBe5uNGe7NLirAU/6JlESpAD3sldgGAfYfDfDwkrL6P2ejdwuudzs8ARIDBVFHgsjUKqExr
FDNvaL6d7umRHC8DwF/OiD56qBrdFORD175JKOlbyDL0aQ3JfvRQ+HRF6xBsALsINtAiQtTd1Ecn
r9aJeFvIgbeev0eW6peZyZfJ1eYHhBtbcM5TFrtrey07hLUJfNex5pfAV+/sRrd/hNEMCNaKvmYu
lBOq5cd3xUwLSOR5v0L7fL6Lzaz4+uFT+DdaOppmfPq6gNzXTc+y0e6x+WCp4uvz/Y9zlAfNf/+X
9n8dLYs6kOvuz8SO0i3i9bQSUkwud4poIGwTHVsefrY/h36w/3L4+dxmmhNyGaOJFMGsPnVVAIBr
Gk9ZFMVPKJj6iNXe+gXIhlT8zHLQ7NnkHZbBsYJIpnRlOnxNN/KQBsrsdlToX5Zx19Pez7j6LeSE
aTX53/2NihIkheL8cWKVfdP0xfAQ6XV959vQxVt2W/4RJP0uGI3gOfOUaGu6frYKarf8o9+3UZD8
0WRwSsMx7G6ARjbPKJyR8qMJfW4fx2DO7xW7pVgedodgcroXmljDzWzb5pIcTfeS9yAI2aiHp8xq
gk0dOLRf1uTAvXoKX3tfYOxVdURj050es6S6d4S/cUeoObLZ31aRlX8FmAAwEn/nxdD6tTHAqiyB
SLQ9DdPovPhTrmxgnYNQULgDFFLbuIyeAs9t9605iy7yIHo16EX+l7vP1T/ffY5j8MYzDRemX41b
8fe7b44Nl1yzHf2ItcQAzc2nK1aT+dVUZ/t2mBBWskv687sZ7bqgmF7V1LNBQLTN3dxMxjkMlK8T
D+wK7taYhmY/uasNNbnLyvrXkfQpbnaf5Ojef/LL2LGzqa/JuOs0G8n72qj5P/43l5M+aMjX4Ese
HMsslqCGwTi0mXWX1G68zIo5eGntmEYFHm7Lt+4r21S/ylA9NH+F9rP+IbRwUucHFTU4xDPtq+1P
xVIrobqn+h9QBVJMZS5zyKKQe0BEdYjNGMwYR/BtJtSHOmAq8uj32c9xyhitxgSdJXnudRZec8gL
avquoJAFBD7NHwf2eyTl7Xr7yX+NTfxSvZOmbRV37Zj5mwiOp46S718vJ30UYE46vH0beaq8sPR/
Pi3zoPhO9IGMT7Ly53T6wscTUQpXq18g3oho83eHt6BsD3MSiFInIFNYJjuwQRF7NyjFz1oEF71i
5U9aPMYnSEb0p3dr9gKof6IKTGQWnzRhiTlp6XyprpH/q/Nm8Rfer3L9ewF/QVrvc9e/J+au1vu/
zIKpZpuUUUfOOwqRHwnM29ECdpk5ZnCQPnl0HchMMhGk8JfQRH6J+7vgcPT9zT8/yY7z+4PM3skw
6Lj0qOmbntj0/P4gj2Gk6GFtKD+iWH1s59p9cJ04Bm3sCzgCTzRLgu8dYr8PLH2iQ/Xud/E37/5+
JgFYVPok46mPeB/ipd8InO+p/0dUe2evTWfBkJVpd/77bXY5Ej4VLAR8u6TevbBBkVneY3JaDvJu
k0cykK8jOXrD5IrSebm4q/lUfma6shQ67R6rNIF5mqrjvhKL4qww1HWoGtFCmmruoioEKFhahYgw
fDLKkNUU+8h6peOH4h0slGnVNqdBH8rbNkqy7yhI3yIDOb5SV4ZS8T3Ctn741q7pXXvrGMBIW81m
kXW1S+NfVgMWEn0ft5riVxSbXV1Hb9Nzjc+/YtlNhcM7yP1Bs6cGhNzSKn0pN4aFhpqpDiJNbCmT
ZENZX/lSosz9GCHrkDl7H1qxA0UCVoXvZumr/INjdIbkrBc59YMHk7fK98aaK/2OFFGwaUpVp7jL
kSF88kj6rrNF6Svra5w8gqznrOWAUAYHWg/H1MdVW9XNKZmDX4OcQL9kZFP4H58MmfnIQqTOBOWx
kfYRcZ4mnPIyMloGesnk3fzzk2L/9Ulx2Byark7WzqWUJH6DDwuuwOojBI1D4wdJUYHSibS77n2w
m4g7Vdpta7I6hIfEQNR4d3VVOT9MGvXGco4sE7ZwGLiShkwbkHxKvdBU6mKQ/giw59JDcYPq8W8T
cnYEcdNC/7tsO0oTWxqwnPRInz+1MD17qcZI21qF1ZyasWtIpHEk/AVyWZtLbBLDvG12yb43e/2J
crN3D5BuXyM19WTAIHkv5irV/TDXCMs0hy8oOU3wxSnVtgEAgNQrR/Ew/TpK34+us9ejYHDiPXxD
9fqffxvN+OsD4DouTHYQJHmkg0z19x8nRAQmBehR/0jaHML0pVN6qzoE1ZS61X0J++tWWheXo1H6
riF5gF/a9RDmkraIlvNxEk27wam3U+4qByMLrX49ecWHy8gJGRvZurmgDEq9ogRXGBez8s3S83NR
1ijzkiCZWiEGHxhkb/PqdfDLgG7tXH1Uw3lcApHzD1Wpxls9yquta4fGIeGjuUTZr340spyujCak
L4wrhomjiiuafpCcXSOs16ZS0pRBq8p39MjWdIRPLxHQx+WsOBT4Utu/lxEpItrHNEaEppW3q7g9
R7NT72hC4p4dKqrXlhGkq+595hpIe3a6MII+vwUD3Tx4I7ATinePZuWFj/pAWj8CFr+SvveIdqyS
hTb6Z2or9YMFb8cKYCzQG2FKX5Q62QoqvwtnS3gbvNs5O7UHGSh9ihfHi1mLmwc5cb1WJjeuuW7S
IqC0O7MKlxXkdscuGNkPiyNHz6Cjt3Jrr1XB8pNfRshJcaYMvZ5kiTNrceb7ZWWE9MswnXS2vKx0
fTr998s2XvEv32z3Lze7Rd3ZtSzXtmxe+canb3ZLU188Jbn/PZnyhaY54BK7GRXPWWWbbqM6hvoN
ZmVRx7bqGN1iVHHAr4jpT4GxC7nj7SVcBoH2/3Wha7i8pDTlJd3SOqU62IQobidBbV/SoeSn3bHc
S88MT9cxkW6njFEzGShlp3zUUVwSZ8h5srYd6N2Unjgtmo6X6V9XAWiGxBMt1MtClDjcDv5spavv
hB4rVKviUA40Q/t72jukoQ5mffch+Bo2iZlQdb29ki6jsuRy0nU59LuID5BjwKUHbu0ANcu0Klmz
3zjk3g7SJweLzMJ4Iw/dwbkr1ane2sAkfvmugaHX/rqC9Hml5e3+5XVnftr8O6rlqSbbL/b/vKEM
99PrDtBEbHllq7wBglq25C4MQRJRLbSiGxfyG3H9lkBHQTfgq3REOeXJG/lNgYoWZMk8/4qXPnnm
HM3jsf/Om0RcVXylLtf6/fqXPxrFzp9U8Y8JsMsH+KOah945h6pZ3V/WDGLhwBb86gncLLkv4zsT
ltqR3+UBBRLr0VP6ABb9wlwHvmc9AoqL93ZFt5acHbXRehQnwPHUXE4g48oJAyzhTZOD6GZto3io
k/HMFBtpBlnVLfRUKzaqmIUM6NeszLxfZ2XmXc6qIvjTuVqi5k9FNmTbuRz/9Cc9uw/VML8MSoDY
S5loW+mSkzTz9ttYr//MtCa/T1V9phtYN/gvyWhDW8XgLnuxcoz7JqFAOFkn6CO6vdNY5dJq/OC1
cRRQPqHxMgPXDoKqoJWqg2aurMNHxCzCRzAoSy9olZN0jdFYsJAtw8VgxXzjugEG45YGsVABcGFp
hUcd2nNPjjgqrQBwC5Ii2+vEmEDmXylgU0TY1S8v0rXg768T5ArRhlIVFhuRb86UxyuyGwmrubgs
7lXF/t5Ozvgy0bK2cjRrWttlOb34XXGyUb86Q8fwLy9CR8hFs7wIilzUj0yHrJhqmqppaQ5lG8P+
lAODHsCt1Woe38aaTD8SVKNCY6I5WgfWaQjbZH4J/6n5p9GLOjXtLI+kbZtNIrh1pSmHvvxi09J3
loYecd+YjuOvpBlquXWAafVBWojA9I8ga/5MqG/u6cYrj+RWIVIVyS56jJdIJSh7aV1yVUh9hKuw
TwUh5n/iDJnF8pB/Aa61UOAPFosw6PSUNfKNgHHESqv43fRo2Fq0Trmi7GUdjLR4lMl9OaDbdB/0
dXmUFtSm4zI1HHt5qQbEtX2Nh1ncuO1ZoO7MmEKvPMrs0f1STTXcmuRppN+cQAZ4UJd8ad3ys99A
ynA9USyGHUUN/H9byVkIkX/6TW3HtA3V9lyqsuQ3f1/JuRXdb1NjF2/NNLiL3PdrAMfdMQZkiMxf
Ho6HoIBWRh4VCVqhdt0c2c811k4GCzMbRH+fZ5xTRJEPXhFBdeOBmmiVITvQtGwvIUoeH/myUOOO
ouwPJxv3SVeCqK+B6jt9ov9wpgmSJNU66uQEDyTxczJc7kRdiRVJNav0p9vplN/Tu3LjOYh0Zz6d
r6gcRT91KpsLIKMZzSt8eq4DTZfNnSuGq6+Hz0nVRvpIdPqYPJZ37ZnOx23u1xt4cYyvRhzSslma
QspCMUDSune+7pXnLp2Gc9z6e16ByXPpnBw47xGXYJBHcqCfXEhl9e2+aFJtI321B8mqrgfq+rJt
pvD0JS0FF7fIHslNtNybX03pk/vu99hLmDgB5dwlrajtFq7QaX8d5r6c9lmabbKs1TeGITAO19mL
7YQUrGx/3lrxYJ5me1h0eVYdDGFJFzpq1V5tx4O0eMf88veFimQqLBm3V58MoYYDw8vUrAdyvPVb
bKj5EtC7DYzFZvtVTsG3zIBamtzltC+mLP+qAZyR/sL3C6ig4hjWqiD8ZhQNuShb805mltsPmtk+
2cJvkSBZJd7or3PFoftFn8IZOGI1atO+Hwf7kTbPCGbhlUw8mY0mDZk/MkM3FDPSSEVY0H8IC6JV
FcPN9M+rBUOlpP3pkeLd6Oi24+qsHGxbPHIfdq6jMeSlByDkLQt5XhxTde/koLhzvAIpBlz13WeG
LcgXnUT4JSZPUxWpTcBw/zlLxn4yZbylguYApdSvnKp9DJV52sW9R2JUDICSQISzErm67KhRYVzR
802lF+YlLDRsMGQqCqTSR7e1trAqr1rBnAqzOpIH4OIq7wvS5OoS5gMqusIEHFkjZoYQmzTjKace
WJS0rYvZzrW0U6+aB2kltMZ9CazLidKT2f3Gj2PnPvCi77Ga5fvMJuncmSOdLGLPMokNyCcfnXYs
Rn6Pu/oUi8r1pdb26bzOcKe9NegJSFKUkJIseW76XllqesgnZQr8A3y6MAVYifpNpS8QZiX7x++h
icPXxxShVtX3i2gch7ULMJnKSx8eXTFUILzuVDVEyjMNj7ZVZTR6iQlpI+p+ZLNnbpVaT4FNixiv
t8JjrUAIYoQTLQzX8ypFd9apCw6gCsP0ZMzt6+x46nMMPfPehCzkVpp1OZhrB06dpTQbPY2WBtwD
60twCsO8nvb1XpqQFLwgYd+d7KDWnkOQQ64BQAge9hvTMqzHyaqiQ2lrL/IrJl3U5vbsb2ERKjzn
LkjMszkV1DnlhkzLZvWm1MglXXdq122ZnNUr8kaf9muKrxbbUYvcnYdG47BouyneVYC7gd9CgEUP
OdXIBkInhiArGwqGHM0Af3nbAVR8d8kjGSYjpCkHtXWaPXQ/zZqqOywcQeeuoYE1UB2IohcbqCo9
K9N8SIbAf/amU+j00QsqiP4eivr8Vpq6l5kLh6ahrTQLiFj7XPPPcR1/8xubvlUEfAPbh00C7qWn
Nkz3ddpPr9JP39m4A5r5t36HnDpcnXRzyHLoaHsobgtTlkhlNVROXMumV183t5tyVrdKoxoHHyq9
FR8/4JrCvA7euwl7cYZyrhmt5WxA7gPaJjFdV3p8mCNIqivjEHsxrLmjifbgbLiHkW34TTAM1TcS
B7Buhra/hxfGf6J3iIc9qr5BBGeuYz1tVw2UVN8qHXUqvuyPrhmCnhSnw6fwl9Pp715IP0slc2lF
8V1UucoH+INRlPFNnDnGTsIfWAlop2ZGh14AJKbcQS1oZpXoosd9cqDKGdGMu2FXzuaAYuNihJKJ
bhIKWNIHGTUVDOfJ64rfwnLrJRnY+dAKr3gP5nQG+5gW0FvkAIp1ZDEsowsfVY/WdiYrgX3we/uC
PLvgqu4vC+b/Q3f9fRHlragOWyJjcPFfFtIIxLtApGxVMyybxppPuU0nU3JozyBEKX2zv81Yf+3R
ps3rGyPSGC/Htm9Ze/DyKnzvNn0FcuoSIKcuQ22V63iguZ/iZ7XuMxjz5aYKnHS1drk3l3LLBa1s
uS6UJl3KDZnd04IvZ+M+Kx48HlUJb5B4BnnUNd1T7XTR9uq/QiEgjrxMyniJibiGeerwFM/NuUBT
cc6T6CmJ6Vrrs/lF11KeKVoZSHHV04s3zChGkeM9Jt5wCVNmpz9ko6JD20ZBjNUFeikWhBjXKsR1
JfSponEN/rSc+mRer8x3ih5N8YeuF9XH/q41YhcB7PYo65JZNDxoSjJ8RQ4AxUvaU+48JfHulGAK
BeQ6e2mM+hjBcPRHJxPEedAGZ8S7IIcsBZLVYu076OqOr/b0YiDNuGmmmnqBMGUYQNPhDp0F9MV8
WJTIkCB6/H4v09301JejurvczIZdjhsjY48rQ+TQimDYlp+6oVBhYMeSwzVWXvPy0ChWcblejIIq
XFdhfcsmNTmTidYWY4PoQOlZ8VkOeha9zpk57aXlD5p77ycv0pDnhI6vb40W7b+r79N1RkSW/mWJ
ZQnU4KcHyNDpQ0XlQTdEWu7TriUZQe77YVG+0q6d7cjLhQdY4YPD2NDQmLD5WFgI9jbIk+P8u2k5
0ZbWt6Yxy73caCJ6DlFMf5ZGUtfNQod+dC1NZey0Ayr258smF6j+zwqVibu+FhJvGhhffxytYRF7
YKONqqTlqJ7sTRV3XyO2PssCobJFO8/eyTIHzSF/aHx1czPeSZ8t0gXxpFCLQ0BdWvNkokDmz2Cb
hr7kDVgUNBXnvmc+gLheyn9UppN5UFHsW8rdsl904QOl6lu7CIZHGQG5PgUcINNbaVaO7e4GkeiR
Jh2RosM3GqBvmfO70hwXLaulo11OZA2rljwjHEzDMuhoyAhdoO0LOdUo6qtXuuZm8oL5NgiCcFNM
eb8IxlE7h04DVQfJnXOQTLAyiKNY+OB20Q+KXLY7iebxjYwopafhvRXqlE3E0FTUl6SfTR/8hlgz
nB/Usb29ayfO/ayInjIem6YI5lVfKtlaq1Gx7drY3oY5fCTp2BwkZK3V8wSq9lqI2/NKl4OS+Q9J
4jQHaV0jJORNnvV+DRkRBVCwoTUNc8rvADAagsNDi5zC725pOj06yKSqpHF9Zcr3o5zzux/Xl6U8
qoTYnlvbR/GxKl3kkQxqdTv2jYBhYms4qELnMnDTkXxfiIyWasXPXUhHeNZWxR9V1t57qen/abdv
fT6hraFocDyCIPzRtNprbnv5t4AeAgQTQmNX6myodcVwDpMeO4fYaZ1DRKPcNteSBxfSnHkRCp+c
yN1HO2QN2KuK2ICPQXyb93qwvqbmxjxdFfR2chc8uLSMf38/SIP44on/cyCmWs05KWGfQLKWugcl
bEDSDzWpxc6CjkA6PQ0E56Jq/XKVD070EMWWtStVWF3CroWBtoG5ZaGoiQfbBYsD3j71QzydkAdf
V4DY7q7vP4f/GyvWexlCKGK90BMdusrS0YBZDlFCL9JsvdA30r11EXyUtIYnZwuZqJ2j0oFR1dSQ
HLhlZETRadGiRXL+kMFdeLR9s7xNKkffKm7BR9f1rH3JznVfi0Ga16Gu1PVgpIg3iTA5dHYyrI2p
juZnjaa2NQnvJcm38KhTjbwfqWTfu0oMJdM4O+veMemtKtwYMcDKVm/ltCkCozGM2XkEFDKreO1G
tFOiL+at47Sed1qW51B/QPpKoyk3Dz3Ct43lO18rx/oO8XH+s0xorPOA8dE/PW2Uqh7fEgUshd41
aKWRFIfxuagfC9gHPV23H9LGrR4LGgGXapfQJCgmjah1Tr7ireSkdAWiiaIlIbmVpqKmw94KBBHN
kLQleZr0KY2N9DBXqBGVFnjcFVz52TLKKIeE6CnvVdOmhiIPpVMOiZi+HKm6VdxAE/crXDqlyevW
XrvmqOyQE4c9dzTraBdG8Qv8Ad7Jpyn91IujSo8URFHLaSknhqQYN34dQLyXzc5t4ke8VtxxetF1
KmfQZpe97u+DEXLRnBRPlZnx/DznqsqNq8dnOQTKU+dX/r1C0vncwpC6R3bs9TpviJbfoRz1hfTp
avOHW4wxCwVnmMZ1ig7gNATlH60Fm4Bn6wXdF6pz1DQoD7lTsu9/E1EGSKEOpflisD07B+Q/DTYZ
T9KKreCDJeZYaVByFpEFlCtXS8xNNBv9zEjiQu7SxfcdmLnL81alJP1HMqGX5boEHudNv/dNAHt+
mR2nVlOeLRcWM/gc6H1u+rOq5ds0LZRnM7fGu8pItZtBRMXl4KzjChFkOZvGkDeFTQm6uARCIC+t
F2l6j/rkh81BP/TFuvbjX/+CmK6fdRsgswQzIWxOs37uMgfKhXyCjqyH0I2Krtuc5UC99DiWhQWD
JX2wErhSN1TIwqgleS8WfxdnOllwSeqUUn24FBYzlDHLiDb5e2RDcqCwynCCB0t6ru5raKhZ2b2c
SDNtFKGqIwgUSnojNlFBax85cliq4Mr+2QAuQ0/np5NBpgINXftkpR6QfQ3pNvS2tD10nYgBskhU
FhcwTxrtPHvun9TAqXd9gBrsu98cjfgAYcNbFmTGmY/PrZoa3heZaSlo2faioTxLC87zF633/Ute
RicJett3FSoaImnTB/QoUohL19KMaPeDX8PRF/Jq9lRPO0en981y/WbVa0VMSpMG59mvLehNqKzU
jga5Fu2Fbzx7DxDsB0/QI7qbUs8MuBGL6jCJChe76XVTK9EPJ4VLhVdw9+jPgbLuwmmCrMDuzzTB
o1QqQuKEbAsokNd0UPhF+hDwGhT5/5IDN/9mMemojqO5hskHA+qg3/N1dNHnAQ266WsE8YjdVx3N
uUpzTlo92ZUN3LXglNqz9JVOo/HST7u1NOXETBPkp7NGRdtMhdcqj5YN3dKMbqWHCCBMMu8HYCuy
BwOh5iXZKNHQbrTNXg5+ZlWrwlL/mBWl2eeBA4UIxFLNXhWDDJEmpPGcJw+vJ384R15nnOpv/5zf
1CS4o/hQBtIdvkN0/4CDNkGyff7/1dRqEw6ZMXzTIfyD012LbwyxntDEII/KMOWzHqntuabZdit9
kVhUDBWCnTfUAZq1oyBtLZ0dgjyHTDecu6R32AIVAZtRWzt9Our1VL/4xvej//+4Qa9XrRXMa1mn
tAAEQypOYk1ui6UZmHGyl3toaaIrF38w5ew1+HpuW0CW+Sn4agZNzR+Cp/AWRSznzi2K4uRO0NwK
dIccyNcbt5lnGGsSsOFjOnv5yYYcy9TV6o1ObQWWh7x9oE9D36B6mG1C10zYFxjGTTz29g8Y+Rp+
7R92ApVelo7xrtR4JdtlU97QTZ+/BBOvfCUctbU089H5ohRO/pDrFONA5x1hucteorSAGkbpaDWQ
Zow2tD3402GI++nZyH/G2Zy/DLTf7w2kermhuTSdBtGicNVmJ2cnE5msMK8BjKoj2wn+BfJiahbR
xy7+BRfT9L4Ubp8/dF5enZveOmZBaMGsEcOEDbBuUY+ORUmj9O+jWGBkkyp64+H4FrmF8WiosbG1
IQNbNVZcv7rOmwK55tunE/1O+/rP979ui2r/x/ufFJVNe7qtW7qqm64ER33I70M7gpaBZ2fPSPhm
87OpueaqCWN7WgXpous7f6/Yhr8P++ohhJAGnTUs6aeyhsLz1aabhsw7MLDNMJjZdrJj9nihibSg
QzsqSjRzszV6dG4rREvuoau5hWZ6OktXXoz9qldQtpGmnDB179GuOwCD4iSH5py7JpyfpCWH0ddK
mrvIqvRAfpexTt+SMzfOuuj8GQoOoJIsMhEpUNv0zgKM8HWEipAEyvQEki7YwrgTQ9cGjaOAQ830
oDvuQj7El0dePspRW6xNs94HHeS0Fp+ldSw4KEyKXpeBTmha2FMoN64TUCU2J3mGI86QwXlpv2kI
3tA/U9If1yP5t0ccsNq370e1nJE2hV7Xha/U+T6WHoBvEaiM6hEtg/tPeQBpXn1wU8+g2O6kp+Bz
9CFl0OoQQkPACCmHm4fwuLrKcxD7rybv/pO0uvaUmoX7BJ9N9qA6IWL2xOhdOO5V1UQ83uqUZ5qU
ojX0L8tmAJ16pgEnP/Oujh8afhCU4K1HJWaowqG4gV6m2ktfVnrros0QHorLfq/4SgfHytTvvVR3
y5urLY+uMa6IlibbPvRMExrUtHFz2cQhL67uQr98kjAKCZyQRyYKgshWeiDNETaFB4JU8jXOKugA
g6BrZnmgmScN1v5bu2YFZQhTDmobWKfcLB8Eonc31Vbk3LR94h9qqYj0W1hcoSFw6Y5TZ9/cJ00d
nuQAV3tydKd7aZANJO1MZvm56PR5m89DhuqiiHUiUXyCewDBS0yPm2nvtvGBN058HuFjTaHRv5cW
wmgZ9YtIvI3isxyylBIXVE6VYDP55TPLkLV8Cd1i0oeHvJ5+NH4PhtcuXWmVEQQ1sTJ/sKi5Xawm
03XQvv6HuZ6mqAWp12wRlPa8g2RGFbJe864dxvlyJH30YcL1OaQA9Lu02jmWi8RHofmU25wOjqbL
MUxSyTqDZxm6yl7futU0bcesg8Af7vV1pUz+sRuyealQ6jzDd4mMeh62T7kFxYk/ULcY++hnzH7y
u5Vr3M4jTEcQ4tyYfcSmo4FizUkCdAynFGWeSnHf7LD5E8Z39yX3CmRgSi17KugSQ4CRZqR/fqH+
pXPXNUBUsXnkpcrLlOlP8KrE9sN8qBrnKWyhZJSf3qHsoAqDLWQn09ejQqdqqarpTn565WwWNb9m
VQ3meDl7PVfOQp2+7fSifPi7868nhDoIY6uu9WmfV2iy5C1ka586AuwOyD2b4R7FeZnEcmNvQBcl
am7ZLw9PZe3Xt4FnD08mm/YOsKui6CfTjMqvsxvNu9EpREUWk0yhunQDmC6kaQcOUPqqrQ5zqyFJ
ahW3FboY685qPWiQQntD70+1tnrdfoI78Cw3glM7QxMI4PkxHixr0wSQQwVt7DzBZnKOaJXaBFZo
bqAY3KlNkX+zFKD59LJpB9NALwqSQmvpFXb/nMGkKLPc76FZg9CiDIXWS7uEupD8FkOpLOiYdA6m
S1vyAhGPpRoX3R5+DNZ03RS4B50S7MFoB/dNz+azzUP5BsndTycc7W8GJHJoF/rzV7rWaIm07f4J
Qk/4rDy9e0xjGMqqjiSFqkCLhmKNecpzxC8BBodHvy7V9diZ7Z09mM5GV0Zv57lOtjOUYtw6A9rR
blUVm8mmGdCL0GbuxtI5wmupwEs2zfc6sGBKgEN3zmO0yWM0NL80tc5eXs+HZ15cxg3cL9pL5EBQ
35SD8urM8wv/JfV3FgAHB2Lln9aQrcyuCHcBRZtNBcnGTW/m6WkqpuohL6s3GKy0b1pgqlBFatUu
aWiE1NIB6lz8GYLv6xps22oMHPVbGFgbqN/CL0N3Qjw82c7eFG9KWqXplEIxl6JW8t2soIOrku7n
VLlQUdhdifp2iiigBbM8NJbBwQ2sbJmqVfA1GeznwZu7n0oSr7oORj67iPXNxJ4GRuikO2cIuK6M
Tu33DmhWXohBuerqsHxsMmj0Usiv3qxqXmll3e6h4UcjICndPYV/5zJIE6qnhjWIFS7khOZoA5JK
IkbNYg5l0OXQE6cb7Zzvk+jDZWSwG7UoFKlFutUVr1mMg1offRWW3A41Mwha0GMD8AjhoWLmP43w
2zCH8/ecD/PtWOfqg17N+UaJTXdjKoF+r0A6LFjPq7cmqG/lObnr/tnpavFUZmay6rj19rBRDgdF
yx0gvOFIOhqxRb2PMzSHx0dJkiW5sQyxSpH+upsfr66rn6rko7QGH3VGWgyayzX+nz55EfkXxj59
QbcbBsXItRa0mQRfur5qjm0GS5sSh1+ky7aQLKSYfFKFy/VqRObBIK/lZGy5GXAyigHS9PSJfJy9
Nh01bm6bsV/SXnc00rk92a3SQmcb7QOotKm99QjVaFDu9iKrRes0ys6615wqw+ge9S74ENZNIC0z
7ys6e9OmJE2XeQMoXr1y67vRArsmB2lmycTvZ1lIrtu2ce9rBfIP0Y7WXPKV0gUT3quheu0v32zz
oAMDqKA55ARWGeX+n78n5Bl+X6C7NIy4oDwprfJwapr6CYBTGXk2F3GO8FUbUoxZ8a4td8Psrm3y
bg+V+JDPSN3QtvnLEnNXS8zJyFZ81sffIv96noxsxDXf/8L7eVGi1OuhzucbVCQop/gI5x5t705t
ejCTrj0dpUcOE6CotRKjpf1porFTdgEyUey6mbrwajQ2E4tOBlGm4wGHsLz2N9KSg9nAgcqLor7V
rBD9hL51u9vec6d1mKM6Bm6JHsDOOzlT5O8iI36I8tg7SZc8UiLKNV0wQ/b+PkF2q15BQzYdY69Z
mtms3wdi1TplVbmwE6UCdpJbjyGcxnvWD+hvZ/pbTZ73S6S5P2dI5Z4g/R9WE3xLO81PrCN0lSGI
4aDZlsXgLclG0b3VWmfYk8tHROrXSWYXX+18iO+sjtygNEfwiry14Leux7z8Os16dKsIDrGyOypp
ni3ISeng7wubx3ywCmR5lrPWABltFGXLUqJd9hlNsOtpnv+wdHgfp6Rvl2Sm3aeu1M8GxdbvWU8J
BXLN+hFokL1JDSrpfxNBdrNAYEnT1zTyaKu5bClq6Fl2YA9cLtFRyZ75lv2gUcT/qevfurZr7lM6
i82N76Cmppul9T+knddy3EiWhp8IEfDmtrwli04U+wYhtSR4bxLA0++HLLaKw9nunYm9EAJpUSwV
gMxzfkP0JrUuIi20Q0ykZA3pwvqqIjgXDlb2p6agEip78OnVw0w6Wzs26aumRIonzBKW4DPkl5B6
t0xr9sp6CcgFzGmkuOJ4hcj5YReconE4DWpQYX1GFqVVGvigDY45ySj0X4Fm3hFmTr7X8IIXPVDY
V+yO8yWL0uR57CNt5fPHXNLZnTkHOn62wmzcDS1QljHqw6M/WMWucAv3TLgx3cQ1kgD8jyHKYJBQ
HgOE3DeswaezUY1wI/TC2AeqMn7FZG3plINHzNyvzwP8A4S1qTd9jKuMcKDb/OAaKgTufndTkwqh
rfkJpow5s7X4W8huSQLFO/F+8WpPXk2+QkQU6rcAuYN1arvhqY2r+i7VEh/yS6d/Rzc/DVT7z0jF
z3FqEw9klKcfmraO+LB69Zrg6ZTZif1nlqY/c0XUz06Fb/o/P6oM6xOzgEeVpxmmrhFOUy0Tutu/
xh7bIdEczLTGF9A63mNtfnGNjgcvchkHq/dgDKRJ9ZZFcbmwlba773EveBh0DWkN6pMpWfcjfiXw
MJZGOSR7uRGRxaixPhZlq120xyoqH7zJTU++FolNWA/lY1on9XIg2vFmZNNDJHG5nrsvLaf61djl
N2TB3FcFiucyQ7J3T/LnF2pi6lFRG5I3HWL4oZM/NigGPdVzfQgYH6lMY/yjx5gH4SahEnqXO/oi
mdSNQJx4Kff7cvtPgms4R3pp7e3UMdutVWB+XllGvHXSnpUlxHFylW5evwfTHaGtQEv3JyfOg1nA
dxAnWfaDQuBub3VkJdCq/9Qgu9ilzRDZsUXBbp25w0tr2heJJJTYQ1ju6WmuUiANPIToxCExgWc5
5Ev17DotonbqvBlSVXxhvWj40UYwV/XA+uW41WPsu8pXBAWsZRLX2mWCrM7zXyMW93t4hFvYdTjf
3HW4bQXmrzrq8UnCJxqVc7FzoiG/RyYWG53Azr/WdYQKmGNnW6Vu8q+hY791vikuUTVFTx60WVk9
erm7QzwBiZ95UD6y+zNxdD9hl9i+RsXONPzsq1eU9pEscY2aMMVBGZ/g39zHsyBQXvt3TmxVzwFa
1kehIT4p64M8uAdUVz0bmCXmHmJ4aIphItuyBGclfwI8/vFwq1OdVqzNojYWssutQRZBioo1nCVn
lYtmXA16lj54Ve6tWW6ovChnr744w8OrQu45YVl4yEAuHA1u0J0Rdx0aIRlelkEPlyLG6GnM4uER
nWZ/Wbp584IquL8YNK37qoaoF2fokH/T/TkHXBY/67LZjDgDonZqbV0LLOrCGP1FlwQ4SGGUd0TN
vf2zC6Ino5/y+BeWKixX5/zZ0JAX8LvkQZ1LhRsh+GknD7KNjM61zZhJ8b/bZE7u38d5SR2uepHr
V/YAHh82oFIv3EkEJtxY41CUIeSsmSPd4uK2MUVaAnXlF9k9eWqwZxkf/IKpuA/9InojFoIGozIk
d6mXGgcVaZtNFuvOk1uTxY6QZvmJNx13v/Oj1ip1Mem58uhqU7FtWQwchgC5pKBivVnp6fhWVMEx
8tL23KiJsXWI5C0IfAa/gJxmuWn8wjD3rSC5/Op0Sbmq3G66N5xy3E2GXu4NvzM3iZIiwxmn0SYN
G+1o1Fp0VnFFWAP6ShB+Tr+gA9D9BOWy6RIz/DYm6HaU9hhiFjrwpKkwEw3q3nhwwgRPp1G3vjvi
D5bM0A3S3BDnSNIU7KEUxzk/KWa+gmwAEfR+ZmrjgL5BMS3U0bIvvWjf6tIbvvbuOG6c3CTWOCNK
Ws1coRrtPY+pQEPbLaKl2prR167AttTg57GTRW+qz10TiEdMsNoHUSRP+tzLK4x0l7UjojRzkeAd
kU8l/DO3RHdHPoGvooSMdANJTcjgk2mOiOX/Blvh17DCG0rcyyond6JdjX0WuQIDF50BwkXgeFuz
bHgyqKmyarSue07swV6gkCf+aIPyIebXESxKZZ0kSRHOZkXH0eiD7+2kQewPIvNFne6uCwN8cHlQ
f8Fv2XjFY3XadVmO8utc9Dzk7xV8Oo7XVv4skQf23T+//Ox/e/fZhkGAWAfBr3nqvzG8NaSB7dGu
lGfhISuZ+4axHKupv1dFlhwaUfsb6JLFs1+wLDH1zPlRggsMWm7iW98RXuN+TLDJsegelTnajGG6
KAvDvnXPVBSp5NQpBNfDte88tTWzSRq/1ZdXonY+YWCUpumxJeL7E7edw9AVyR9t05vLqI3zi5nU
+q5g37HD3ym+BLBG8RYpgj8yGNkBi3I5CKOthCgoOI0J3IQ+PwlKK4ueHUxN9Dk7HyJ49ZwIkr/z
E0S2/S5hQ/e5bR4HysX5P2RlgMx93ijBODHQMFBtg38g0P919UH4xjeBEzrPBqndVdKNSfmaWshk
h1OC0CzpRhej7xLSMqd1RzqynQ/XltwcvaWsFGlDJnIa3WWQWSBJ7eksIS4SDiPPPmFiPhWFsDAA
mVp8nSFLoQ3UzbbU5NOeHE1n0en23VFTKueECiji6UhrvCBVEizmXdDPrMQopbB+yEGZEjHIwQkM
jdb3QU0ScFuGrvHipCVL/fReR5v5RyfE2tUb7pIqKJb2CBgGdt83B+Xor/i3NUu4LNajOibQYpPI
PrexqezgH6r7RE3CswVcYGNOQjl4ofkl9AmopYBsToTovCP40HijZJN4zuHE8a4U40+kxuPW5AcC
Hg+8R48EL85Ya9y+3wcRCI+ug9i2Vr8HjRIpUCPVVad6dB2EfHV9mrdN1yv5uiIwsLdJkQAA2vYm
RgU5wM7oy9QG3zTL1U7CSOLDVMYei12ijI3PWrYZhmBnziHJClvnhVWN3jUGibzUYt5vvpT43QoV
/KaiaFj39b+aGefedu2wqYmn7FwrdubqyoiLS2AmX7Fs8JFHg6vbNPorMob+naySB1n0snRD4D0+
fao3G11fdpmo1/n4mHTGeAxnAUQyIJCJ57PbQdYlQV/ukvzEE8rt2bepTzm+eBiu+tZJmymojg2e
VndzG/N3W3+RrWOnWqfaewrqodnrWWK8JpO3IUlnP6mDEz7UoXhKZxJYYTbeTsuQR1cm3VgrHXpA
RVnnO0H8fSXvWs0d8503ut21KFszu9z72ri1yvaXNW/NBoD6G8I4NlUUlVg7V+A/H/3ihzE6yqnB
QfwsF7ihtokctTpf17y6i30s0Xm9XxGcZjmD291aqDHqaU0IupqlGrvMABuAMDyVcZg9WVP8sR7f
ttOQW9nT3N/qMu/N1E/pCMI/a+HYJl24NuUnirJyz9LfXQmjV3f2ZPEfkIXTImtb99wmYfGitDj6
zX3HvCv3GfHhpUj07mkcwnJbuka8kYlCP8mMRZaY3inhK3vN40upauMX0GfPVxAMWC9jNRn4yrI2
dg6Z3ylnt2/ZXsZt9dVqk0swxzp7PM5t5LzfRDIgScy67L7yI3+PkHCzjQLPRPo9RcYdrMqPFgfQ
pPmVw3V4y4tHgsFYYvw+UZTPNR+bctALqOh/6JNXrfOGuc8XmXIA+zLniBzCrfPPKW9IGekRnmay
tYcmWRXjdxe3upG9us9/5xIqQXuXYod06qwiQnutcd66rF43Ke5jWdHh9q4l00PKIgkgoO1u0kh4
L1nbP8seWHazYY3Sl7ZEDL9z82iv4eX22M3BN9nDQXiitPrxXPJMW7Wz3kg9H4QKmUYNM23laiF+
eYkdU+nYBm4rTvySDdGdoafVRb58CkoMKC/yZzy33UqtEXwo/R6HS1b/f7x8PNX59/f/DLch86OR
qPt3LSTDUhpM2obxefIOtYJd8D7KwCR5ntmv+tmSRRIj5FnQ+WyATDhOq7jxFbBkvb/pcmR/IKfA
wyc2caxQvid7rj4nToLjCo+q7Wi28cb2c6LCM5hYgozjWeMGw+RFXkFYixA1Oto8Wb84pvcldxP9
XpbUAFuVPH5OIqI2mp37B57bOI3kjvUG4/qHA1DuofQa5S6Z+mGRwTC7Gz0FKfhkeAjbvoH81/2w
UKp9q4msgV3ox9cYKXMsX9NLMgbirohhoUeuW9zVnuPvYk00+5rdKW5qynrsqv5p0NXplEbdH9qk
909jlevLGH/dje2RVSh51/3w7AbrBNBGiRZjpYyf34hpxWNmZiXfR2CshObV3zTu9lwvnVdzNPFA
M+18a1dl9xDa5TkFyvuWZshQzwBDtUWXaBRFeHHi6kEoYbwfhsg++jlcFHng9QlCsaiQW5t5QjOv
qv8ldN63ZGiiyvsaFj5Cm4ZaH10kuO9JifEq7aJxbVhDtakT37yveTothV+5G5x/ST7A2ka1qUuc
R9dX7w1gcN80ADOLopzdZxxM7lhcbArVfcVIpv/uulGxqETdrOOpi7d2jao5TwDx6tk25mRm2P8Z
QIevgwqvts547nPT+2X1ygOb4l1Ldn41OjAWxkRftq3WLkQWutvEbL1jgej9znaVg4+N7VobYbGn
+KWqoKtfpxyrhx5c3KbwO3bgeXuvl+D3GkCH37tEXFySrT9JORGzcbwlNgoYSqP8f0iBxUi2Hx3+
ogXm49RDW0hPQxDGD/JQVQiuKwkQvrkqUZQa0w/XWpdWoZ2FM8I/EOXXwS0vlZ2XzwBvn7XaS+8R
UVJfCkX7UgSac6fHZXMerfoCEQBIP6YpbOF+xmqXn9QoeMQ+a9wHThaZELEL86QQgPbWU2hnb8Im
alx2ar2RRWW0792S7aGt9+Kus9sBp+M8fzOVeHbL7cKj7nVnYJou+GdUxCSDJvQ4q9BsSsow2OLU
/V4vG/FHQv9GdpFl1Mb+UBx8UXp/fCEzkt9XafzC6qS5GweMDFg+aQeslvovqsuTGmh4tiVI8oP3
rnjI3N44D4Ozs1IzjJYIahHQM4Ggz414LIuHfnCcQzkl38kx0kOgkLD3InTJruUIRdzFCGsSpwXs
gUoiy19YxnRroPe81uaibdjeUvW0bp+jz7yJvHJcirZRkH+xjfx4PXVMvIR8VlzuUsy1ScALytWV
ZSjuShF6h7wZL9UYW/du1m7Zfa4xkftRCCzf1Lj9Lkyrv0xtVs6WDfWmjt6mmvswZqczdnHzS5hP
wnXES5OE3qnyJ7jD+LushqSDRBLzSEfCz9+pIsoWJbfzBWvu8pLPZ46pXTIe+kdZJRt7fFm2QhjB
UhYBN2V3ilZ/T0gJF41jPdeJ2u9Fg0+vLDpRMBF5S77FSm4/oy0sHjPMJdK5VBYwNqOg79aDOijY
1HEATfZ+liZGv+1D+9ut6tbt1teDUUxqg6v/HunYzREU76/KL93DUDXx3u18D0rokO0iUwvOIoqa
bVgbyR2pRFyoSqO6n9zaWXsZ0h5CBBePN/OuyIrsiB5xewi5/XddVLgnA6XUjT5isDtULdr4gD8e
sfFAetoU6nOZPmCXAOrAnbIHdK3jXW/W9T4OvPZ+jDpcIby0ftP9/KxW3OkY0O07LW/+iGsMkUHq
ZReDtOsOIJW668suWVaYG601oqh7zWY2YSnzK0NUS9cxtG82Gwtdre2fbpk9aawhlg1BxYswlDXi
IuUvE1JZyLPwLej5hCJMigvWod2uHts7l1tpm+iu2A4WWBnVcYkt2KH+qlrNd93O4l+5fQalicAC
N/PFJvf8hiFsuax6rXlE7qXbVEjyn1zMAb2YnKAfKM0FhlG3zBsyARVWe3iTpD/VkG2Wl7MmsV0z
30AvLI7TZFhnHOcRUfaE9tUU45kYiEui0tN4ZG8a1a6+RaE1rYWrVgfClM5j3oifcCt4UJK1Z0fc
2A9Z08VHIwpQ8sv68S7z5u2LZX2PtTKAltGOOy1su60dsERCsuihG/PgTw+Y3ELLs/FxzEwBwrzG
4Srvu1fCEyRI6BHNC2e3KrIHXeD+1A3NTnWCdO9Mnr3Xprg48X+ZbEe1te89s/JWkZjlqobY2416
NJ7yEjj+EHn+s2WazcWph0MCM1UYYmFUpHuDoU3PEQJ8WzLI7VqCu3DtKVa2iKq9hH51CJuDFHFb
RK2AfjUdbihomj6rap8/qn5ByBTLOKvu06Vh9mLfdVqwnlwtf4OI8ZOsy3CpPKgdhRH+iOZnroUT
c9krJUY9xGFHT7X3fdSP26FP8sdAFx7xyq750/ZwlYo67Se+4D8rNXJeKtWc1pqWvLkjjrxFbniX
bD5AsBcLPeaHisGKrmAB22irqXbKdejX3kV29Dzb3Lqx6S1udSi7wW+xeLDMs8huqTXYF/c693Wy
1Na2AaiGXkyvoxKEa7co87MSEACEM8j6uTfSkxd7fziJ4Z0jg/112DxNhhEt9UlHsNaD5V77B8dz
tXMJQWU5oa8N9ARRfC9t9H3ep+N9OR+iXT5m+YbNcbQr2SmsTLvTX5E7/WbUw/CL/NwEUpmFCrvt
WklxJ2+9Yi2IffO4TIMJr1Me1KZiPQw8R3bqqMSrtLK1FzsOnJ2f4FjLT577VUu/gplJV5PbsOBS
8dGefNAjmWE5m9g2BvSAEnxJ1NE5FVXX9SgpdU9W4WQ7WXc7aI37V5fG1YmrOcC/WI2gSNg0r24j
Gtx5zehLj6j7qs8s45J4IVtUsBDgubexMUERgJAAvgchSKFXAtvs9ixqgy0gEaqnjDzTAlL2sJd1
WmbYi35qIRUr7gXfLecnuShcEJatH7iPgcEqOdLVb6qijAeQp9PBVFgI4h3I032cQxOVIlgIJl+V
2ShVqCGAdeBAM3DZJQAeHkCl98icGfYyGdx6bYOht8KIhGSQYXxaDvk+mnLuh1JVML6asCMJPf9x
dMRjYAdnuNFBiDiQQoAl6bYYMhcPxNOgJCsV9k5aC23cZtUEpbZ+sYsxPg/ENQiFtPVLUhbunZeY
z/x+7OdphM0DHfwvhrgzq8XcqGAVu7hV1ZMAlgRx2RBXjX/Xln/Kgh2G6rpwRLJynHq6JEhjLQyt
HWAmGNPlWofax1ZPXbAXcxfZwG4BjRQFDRhqShFjYGvhu9zOqmmD51Snrkvfz1KjTNbIRmKJFImm
JQ9Ln+spTyJ+V6nab5DMRxfRQnIS76Rym2mef5YHfgbevoNpZaAtcrZqmxdAFj9gJoSTaMFjkRWs
86BNA+IofDN7q7acB1nXusVBT5ppV8SujsAUzK4utcnCD6jBqfioFdV4R9bJuKjjaC0NH7v0kE+9
HZ0x3SlsLSs9mGCjjXMI4R4E66q3VJPXNMhNr9Th4sTmWw+p7xz2P0ajINHajeXGcwncllHiHBq/
YS02n2kJ8jnXSlmWh9a5I8s7bvouateETUlRlLD1hJK++UmY/IGZwKyIorRfeN5ryzb2gyewKNHa
jGv/3lb5UUTJNzZXJOA7PH70zuLVMhflQXg6qFrLIzoAr40mfXDsQy5Wikj1i9E8RmYDsVG1kV7x
+YKRREA5WfXqdO/b2EPnk6ZEy3IiHmAmVrqKJsV4kIcqhBLIaqvb4IP5Xle3XUfCRq/2Q1qb135C
w8ltIBSVFJa3KdEeXnWOZh4wvpkWHhrWz1poN4+iwWwXEdxn0+nXXqIqD/NC3e8a7dUAsXoiQOBf
i1aZYWI3iniT6WVco7WLA0aJ/P8WCaaUXGzxJ96GBc4BQhy41yJ2zObwYKGksRy9dNpanu8ek1r5
EsZF8ihgSJpd3TzjIFQ/F6CRSqPV7spAqZ89Q1jLHo1qnrAUcWHxt1pPaMZv/Tt8rcQZ6pZ/l8f2
D22a4tcgi+t9pGJvVXlBgh846R5TNNFOtsKIQLszNEvQK7RiM4HKbaI8qa6pPvL+AMZC9eD08BbD
As8nNppHR5kADPaWsbOMJl2hImLDmEoaBJtAj8EDt18yQgn4V7jqirg+rThdbcuC17uSOBYhlhD9
TmCiazlW9/pgW2plt76O7QCd8bYnzjd3ZoXXYP8JMl62Jj2xP3OcqmsRmBYvrHFQN7JzLlLymwPG
1LKzGmBHW+Pttb2OHQY8sElob2Vno2/1VR26/rU1tRu8TO2s2l3HRoLEW09KSP4JyYRxHhnWZIsZ
z85yvP6+R/p+k0VTeXKTI+iT6Flplr2mimdFc/rnrB6+wKLyzoWZD7uqh7ypGIO4xw97b0W9B3dI
iexrXat9qyb01K5VPWIFdybJZl8t0bmN2TEDNA8PrnDFvZwjr6MUzRO86918WGZOLljiRc4K+HR6
DAKI37De/swJTn0ry1BfgPKw7jPfinfR4B7adsounZW8dGoSvMJH1g9YWKB47Q3Ba53gcEWsfdzI
VsADzZIcoXeQrYVZP2VN0V+CyDW+dN+aKgt2eljg0CgwDYwzu1418Fa3TUySE08LZJC8EncQLKqd
v07T+dTUskpffujw4dTMNBwLR8IHgfXoQ8L8YvPnPXkmMN7BC74Y/Noe/LQ4yJJiCfM+DsZHWYqn
HAnUXPwpSzV/NPTtCG/voQq/TDXaQe5Ajk7OGreTsfFBpqxiWzHuR199P5jK3lFEcH+rZsFfHlI/
eJGdbvWp2WnrcCRT/KmhCGIVSz7YArfOsgvxCPY66JiJ35fzezaMVq1pL/DhN5Foxzd3sv3V1AJq
HrVcPas64S6w0ysXrRf473W4jGa2uzzgq/R+lhqWy+2d8w538D+Rrdrvs7TIvPXQQyj51CA7y1bR
KcGHVsg+2K/YoiEqQez1OmvT4ADXTAD3OkjFBFjGKceTNXo/xCwVDul8kGe3hlu/W8Onfv9Bl9v0
E4D4ZCHnv42TxVuf25X+gy6fprqN/dtP+bdXu32CW5dP0zfBDMz71PzpSrdpbh/m0zS3Lv/d9/G3
0/zzleQw+Sm1fqw2XRg93v4EWX8r/u0l/rbLreHTF/HfT3X7Mz5NdfvC/qurffoE/9XYf/5e/naq
f/6kyDvUrA6NYolACEu7aL4N5eEfyh+aSEUxKk/d91HXcmcmxXWWa/k64MOw//UKslJO9XHU33+i
21VvfVTyztP61vJxpv/v9dnMsPUWZszq/HbF66zX69yu+7H2/3vd6xU//iXy6i0cCKsSONz//vZv
n+pT3a34+YP+7RDZ8OGj36aQLel80U91suE/qPsPuvz3U4Gp71YjDj8LMx6bu24InXUNIh7LXIp4
xiMZYOYNyB2KYLSspVq5/kpxm0Lfpg2mfk3tsaKcm2XHYQzAxAFeOUFSrw96gWfTSjYH/do0U+8M
5hcGnazqJy89Vh6rwFIv9a0+Gs7KJKmEM3q1JM0A9HK2a7uauUlfN2npBmcPSU95ag1ToixvRm+6
8z7wVnWzgvPxJUXluEm/+RGu8SaSz8s8y5ItOSniUWpWPILK3JlV3t4htpQ/KkRfTpbXXmSb7FVx
5248ux5W0MLzR9lNT7ASCwm2HGQX3VdZIuUsTZlVdkjLAgyXGWuL20T/4dV1t784lu4TRP1fruyN
KC/p/vcgN4jA5a44TyCxcCtH++Msy5hNhssh9d6bbw3m7y62qdClGOhSiPdhcqw8yH7e71msKgk3
hQl5VythtBh1TBZAnsoDUUJESm/lD50S1z2Dvhy3H8aAPP2r+4daxBVTdzkYqkCmDw1/XN7su16L
nDt5luJd0fd5d/5Uz4IoWrE+5Tf0acDQhqc+CVBr+GsO2UMeSra3qEDZ/fZWJ8/C1Ol30CB/fqqX
k5SNe6zLyT7IRlnlpGKTqaPYV+DtwUySJ8TIyeIrcpa5XXvXetko6+XZ7QC8zj7K4iQF8OSpSzLF
r+P3sXJYY0b+KjJqnMGzbNgAAeiXUTzp3gJ9veaCMTpBEkyNFH61QKgJ29nDJvaK9iICtb3UWukc
nN59llW3euS3nq2sddlr0FUeMuDIG9sM+uU4j5R112vImW6V8jquE4zX68gGtZy+ZkXdbCVNV56h
A/Xwztf9RN1FhM8rF9e267nk7Er2LrKwoB3alYcuZ0gO96C2hpGia15lzUGpFJtzX1HrfzlvNaNW
l7K739b9cGw13V4ETZ+tmth4504nSue5RDdgR98ORtkg1kk0X1Z96PKZeS3bg9iFjv2hq6H4Qg6X
RGzkCxYROv8YpxGzNg2I0k3q2sdwBkXgEKn+kRWoA81OGrceoa1piAaLbKnvP4F+kgzw+UZWOrNb
KPxXiwDIqviNDULT6JjbAZmjOQLInfIYkUVFuPIvITwE2TN85dr+KppXSj3puV9LNuzaD6iFWKN6
0iAdVzYPs0LBJmrreBUi9R4uQQrmwEFwyRa+Vz+UYqwfZJ0213WQurEcIka7kWXZ/GmeQY3vm84P
9r3diFOvWv3JE2SIF7Ico0J/dHVsloshX10bCD6BBxic7nuIuQ2Je71HfzkoV7cZujx+n+tTXTjP
5+t3n6ptNVK2io4X9G+X0A/vlXcX0dqflsQQtA9vmOtrhxTg8dpHlj+MvL5khB+pywDQ0xKGH/q4
ChnTLI1eBbww/MMxm5OH9PfZKE3lbmXZ3IvkOuJTvSyyg+63IP+/NqJzpwWBT1hTHiTmzIyU8+2Q
+8170QzaRQdM5CQbZf11bA8bZxlM9bS+DSOq7q/6stKWV7VbvLZzaFACMUDTiCJAwFq1VpzmzRi7
LDi0uSNOeZyzMY0ajHmmtNonRuqqj8IidqAObr6Ufeq5YyKpCqMHMroj60Yc8k5WuaFeLFmMCuRB
Gk3Nlp5uo1c8ONOO15x2D5lVv5dnGT6g+hR151u9jnXbKdMttIvo6qmAahfaUFpbh48NxY/K24Gw
Hn8JqO9VpCBifW2OTDy4td9Xk72b+ZJDoZCS4Wq3DxDWeXPqG/N6tQ/1eVqBjsEXT0z6fkqjCo0P
fHe8LkOoUvHtHzp2HmGXie9um4tlDan/4v/uGxnO9KmvcL7WXCat0FMONFIAXYM4Wuo1hJPyYGeg
1ySuzZUdEZEE6fBeV0CsKoYKh515xHWwnEeEc1CvCt1FM7fU6JhpKzmjPYQ72eXzkHluqLURqu+M
kK2FVa1S3XEG+x7Mer52G4SG+a+zf9ghPBEtqb6Fdoyuh9Wk91Wd4P2LmeHGgufyLPtKuZZ/7av2
k0WaBuiDotfKwtF4JUnOQIPrAWSYhOIMI1YNdNVkq2QbyFbHBeggW+XYoiMPqXqG6dVLn3mWJnny
RT27HBCvJwJfgZ+6FWVrNTtRydaswFWmNgE0NRoqv163MP20uUeoBAbPfHZruNWFcysIDm1rx7AV
ZD95EKgxXxvgbvyYyPBNQpBEvQ2Ql/g0k7zEiNoJitBMLDvfrp3OHwr0VXOugDUZjlmu7RE4XmQP
8Rs8KOxg1LeAL4BkYYTUsOi0t8rSAFmV49NYCPh5SpKSCQ+0NydXHZKfqn8O0knFAJEf7Dxczpq3
eb0fiPf+Z7P6g442hqLg78PicW8J19pqfg8zG3zWAv2w/hTpUfAaltM+qIj2t248PRdVsRxmYTT4
c8Wd3mEbFcy9IC2ydrbxmJGtXqJX/ClMKVvllLDyxEm2Rqb6Ycp8zEkUM4fbFj9IKaRkGLwCBL3T
PaoIju87N7Q3mF3ZX5QpupPv4VuPFODnvowcaxM2FqLLJupUYlFPVrWV6+Qpjoyj6eTLT2tlSJWs
wCdVNY5W/N76Xidboqb+0DIOvH4W16U6CZ+dUTRPyWzfaKQpKjpmc2hVoYi730WSosFZHqbc2UOO
Ls+2gp8dExW7RnOjR3nwAHiUCVg8WULbQj9XZns0ehMDmGzMhm3WiZ6HLAMm7v9HJ0vb5ey/tS2Q
osMkplUPZds5Z9ll1H1xZ7vT9jZAt6dkxxMUVr0cAJXZWrbIp1/7XK87JfdlUYTXSQzkHe/DkcSn
/BQOMHxs231rIfvKA6jpdAW2SWzMefpJccvlgCvCk5Ku1BgflaJrxNMY1PoyEhjfyroBxO0JVNQP
b9Z7lVVVYSIVlKlnZ64SoNM3SW2zipyLJZu+R8P6KttkdzOGR+plUHZa1TcPY+a/oR0ijl4QiOPo
D6DQ5ak88HhXFHwtfnf43Kv63SL7yKJftEG1kGWkzqK1bk39dc5bn6yIR395Gy3nterx/XNcp5Dl
MnOeVVEH209d7EbljRp4L6FV46TSeebB7ZUI7OCkcioPt7Jslz1ls4NU1ntPWbZvPa9NsisJiXGp
BeiMyE5yDnl2uyTeBIqx/F+vJnuyRw1RHQSZqOrNcO8gMLiKBy1Zy2LvhdT1xnDfu5OzEGhQbD41
+CL9EZJv2X+uL4ZDWGbasc7r1MZOhUkG90kfS3EX6EELOClzNh47ywdE7euFX09iL4vykHTuo2r2
8UmWqjjWHjprWOUYCN0Xc8kzg+ABYuZtSIUKx7nrrJ0/NlO09LoWlQEv+6ZB/46WaLxM3CI6Yn9y
+HzhwQzFpokycEpVvQTeIx5qRw2fIAKAq/Sf5MGI7RYEkeUf0rnObQCqTpOCuctcJFvf3eeBfqhM
732A3gNhsDASlFVQ0bK1M/XIxs79wd7mp75wft36Qw0E3mXjbjd3qPpqXAZ9OO5kcWrLDjCaHS1l
UXFT4zEvv2RJ+n41VJEqwpe2szfSNgF1UxgEbdzZtwwt0Zi/LA5WSKwXZ1kXFRYg4lvZ3BsQ5dDq
p4M/D5K9ZFEejMiOwdEUwepTw62Id4u5CS0bjOAXQ3PxyRmNAKsUl2TTgI699T+0fdly2zyz7ROx
igQ43kqkZE22ZSd24htWpo/zDA7g0++Fpj/TcfL/+5yqc25YRHcDVByJJLpXrwXgoy/Gbt6hCg/q
ejeJr3riblJZF394aa4JSR6KzbkbPdJ8NPd/nE8RMchpl4j1Cm/XJ+e6BkDB4PIFCN0D1f/OisHh
lbWQ0NvYaN65uJoI0JkRgUjAGn+0Io2OqcJYbyi6txNnK2M+3dNBgDX1UocdaO2FvC9tNHkUaVjs
6TOBYhqSDFZ7XkYuymidZk2bjP4cb176dMVfvDlSYu/m9mruqP50pZ5ZN6hVR+hwytF6k9XtEXBB
cEsBAPswxds8UQV/Zan01DvaU/kPuZagNuyDvHGTYJ0TjVW+kUP0ug45QGb8/3Gd9drT//55+mHW
t9wCQ1mTW/xcdWw/pMw6iJDjfSsfBn6WDZbBq1fOz7nN0+OEFmDIQvIzmUbyLjEU3qApJzCEh14S
NYUiaW0aahPUI/wmAuGTyBoZkJHcyxUpfEITUoDmq3aTuEn2epeuJXA+m9rk8gaaGAHU7xJzi6SG
eUyawgJ0G/d8EeGRB4kJjD26v5MfuRzpBnUjxM3re004JQdk+bRb/ECiO7fP3d1UCQ6u439tunJA
/w6dOS1b7CWYdyCWrEKgYP5lYFZ9oPlkogkGvj4+vimgRVHzyTEOhXu2mdR2aTGhn2Osz8BKNOfZ
sOrz34bkoBAJVmu7ndFa+7/H0kp5En1zbDCitfZjrXFtS2cmQCvLWalsda5B/O/N+9/joAerARWM
ZKabBx+4sWjIAOPVygSAWfUeRyY6tPEQvZPhzgEtyEMO2rYiuhhOhOYz1JdNswDGeTI5AMzpI1fm
sOizo8ReektDq0HrPTiSNACY5+qZGUjCIwsEwlEVjDf6ZY0Z7zT3qRM/RmhWesYhw8/WxHsMFC7s
Anpv+6p2HrrQhprkOkRzyGGIQGiy1zpv8UYgK7umtmmdQRE+3c+gSbEk708gQZP3oYlDl2hgwW4S
5jtDjZvXlNrZeXZfJ9AsOrg8X6bSiOZPVpYGDqA0fu02OXKdvdxXRsKvNRqtgr5Gnsy0LEjqKVuo
mWJbV3a3hJBDYoENmNnKY83krz6yjCNSw/wKUtOjnsb6xeiFm2yrZ4lesatQLtkL7WLY043gjpdA
SLuQx0xj/yyRJpq1gE43qy1dc/0weQSu7xSwmBoY9hPZc+GJbQOJj/2y1PphyE0fMHXy5YOsy1XP
hpc5hzJlEQgTsLHjaj/pJtpwA6g/+rY0bOk3q9GQM3C3tF+kcGC+EQnS+iVmXWJ1rLZ1Gaj9pJsZ
v1No3U9PSKE9o6FS+yQqae2r3qxvRNHmn7QZnGUAPv74PWBKIHjRRkjLEBWQ1NEnw0HkRWSAemxz
326K90NTDSmYvBS8Dsn7YW5lA54ugLHejr3FL0UGPNAUul+AbzXCY2SALh1NPGD5amtNIk2Tmhfk
dvmFortJ+FnLx1Ml/skryzzGoHg6oZMU/1WNBp1KdIZWLUjEYIWO+XRCSoi8UoXQGR3aDk1Si+fj
2E4EP9rDD0ia2eiLVnG0HI2RROrRCt0cUxmBrj3KhgJt0Djw2Yi1m6lBwn7Gc2Q7WE3p/pPnZnEC
GrhG6jMpilMHRNQ2c0JjS5M6N/eCpO8TvFuVjmZeoNWMrvVRogNQKaSrIVij5J0Xhz1EyL1Xr6UP
7XWGNMAFDXjP2HVWX/oinTdGlYTPfQ84kjFU8jlsEmvjia58Dh3IDlZV5EFFodM2moWe3Z6jowll
A+9oQJ126dM20zRchgZRPYCG5t1w9VJf3f/p3DyPkq0zYksuVPcn7wGP4W1i4F3Bcy62YjtB+Qwo
doma4WmMmoBsEyCXs7+41ZRiqIygVSuYaOgKPIO1gdtq9Q3oU9wgQ9vuV5alTx1aDK760LC7sWjy
DdnLYjD9QgeM3FOgXrQ/49XM+BLOjTjiD9BBqaTIvqK7rdt0kRfeAgs4P9SauJI9YkWzy0PTQmIM
F0k6setNwIkEeDafkxcep9PPcY4gV4Db2nWoxXwD9ZPmRjeL6AHbQWDo7dL+mbwwAf4TigS9mbza
KWhhXt+swTeJzidoOvqgsMjRA/UmP09GtBrkgZROfgEaz7krG03bapGFp9nbWVQiVUq25O1s9S5n
6VRd+hLkWElkX2O8vR7wXeS3dEATu3lrpSFUG6EcuPngoKFMw2tdF+6BYtcI8LwjE2YBczrk0QPI
/cpHo83TINQB+686NI6lWl1vrcHJf4gp3c6mnF4iqIsFc5u9j+hUieS/RhBPVJ4m2yKJoSYaaWj4
KEG1uQe7TYFfkabHdyHpLMee41s6OMEWEeWYNifOqrkcob9BS6yTB87Q3veUg7xe7uJHk7cXqdUt
mkLUnubdNLU2asDTqWsvQkntsgEJX9549YMEMPEwuhrbTXOtPSGDtURwNP1sCgniITtFS1SJ+rCh
+NahAv4NpWfjBGZd8QAeRXkL7vMbXuJjb/VKVjtLstGnWDpwPf8GCjvjRKOmT2b0VA434HPv7rG5
3A5zi7JkCDE3EsoVHfJwFUd2ZO6E/Oyw0qcWaNCjYjsMORWfupxd5hgb17b1CxoUt3lsDNpjEkoZ
gHW/stEpA1pcOsS2rh81Sx2ANS9wF8EpsLUmQ0tB/73AvRGVAuWhcNXT/p9OywgikC3aYdH32sjp
mqj7Nci+LNRwcgvbejQulL/mUJS7VdJzBu4W6n4NtAKlc0P2j6qfFFKmfDrlMjY3M1g4fAokx7oU
nUVZt0/flvoQlrl3mmcUXbIH5QpLfVFYvhB2eW/VOTaaZpbuWyZyv2MJdpp6jsb5XofOqNl+H+vC
27FBnyFFAH1q0q4mm/CGeTtpU3clx3+06WouOvzQmrrG0JS87cZtLyfDp8LjShC9lC3f1TFjqBft
wnH8TFXLxb1wR/95vpQ3TQ5JuoVzuq96ezdU/Wc38UF+ubHYlF9GOQxxkGlo9XTKP4aZ6jIuR2To
8kHsafQWKlQvcqsOb3ZakUZkp4i3eLKbSiDpLZ4uSaHei92AgKlWrNV0qOrQDrqhnTerjc4Uf+aF
VR5obCnGcsFLiH7913nCHdEURJFj1kBKa8ycoGqy9zHrigLEa3tUo35C+cA+No11u/w9aAjWK7RF
4w+w/otQZVvCyOSWDqoAb1OXIXk+2JDx/RZGbbMx2KgHncCdjdgF6o7/BKB+uIsALQaG1dgQB0EX
NcXZNMETSlE0yYkGsC8oKvM/J4kuu7yWSozEgNK3WaLdrc4kNKQgz7zJanu60DiCPM5ukCglkk1T
Me8D0XUd4G7lLLPJjZywgcoi8m/AXnMQD6W/TFTeDlop+T0dZjE4vjN2UbDaWrTXoYSoR5ui1E1s
iyHVPirhMDogWw2+1RY573IKweCohMNiO+MQo36hgHfmfjB2oLMttmRb10BODrinznGWNchhl4Z3
YRFeNdWl+rfrAQWU7+bZHD868M7xA6XX4bAu3nj4GdRmjy+fx27AoARKGCXaClLD9spZhT5rx7zr
Sgi8QluyvaoAMlEAHVLnvYlC1USAla1l4u9rrcv/vpasxBcvSY2jy+KNY1vdAx1So4LivRH2r7o2
ogIpEps989DruXgYhsK7H4pY5aigJTNG0FcNdUQvYySuUIsvjddoB+049xW2Mh+j1+vRDF2tTzZp
Tt79hPVp1NfGc1LEz1OWONdpxOtek/H4QENq3fFm54QutO5CPTxF6kXX1DjRgIJiMNOjl9H8lKi+
H7IjOtxnA1BTrYVmsG0P6Tzf6PDLoRkUgw7k10utS6lLOUjiQnYbH8YQVXwNW/T5qTV0dF6dR1ym
8FRlSw/LXaTHAFkAp38fF8NtO+fyRCY61GB12kMUm4HMEWHIPIJLPkWcbgE8kGlOc2wmM3WgJAzZ
7RvaSmT0iKNTOoDDMfSFYRgb2qaQjbYldLba1hkfbLSAiarfRnerPojRAArIEPjC3pGGoVnUObR6
DmUGRSeGdtdXwrBKtoFlMVBkDhAX3Gnon9y1qkA6Z3WxQ5tBtmtUNXX1yoj9mAwgaFDSS7boU3KC
DzB5GpK3Rslx8a4weYLTo0obL3M/OJallDeb8U2GtiGyW+gigqbR01yDqSs0wOjvDob1FPbsBYJM
5R05e8E2IMljn5qi9R4ki/dkjgsI8fERfbgTS+ynqdK7Q6nXmU9eK+q0IPJS1NHUBUJoHy8XWJac
nA8XQDHx3QUSt3N3oDIF6hVtLuJsxdkWQ6RdaFhYAPRJg23zbDiCwNM996FM/M5Kku8NGjlmBv5T
CMGZu5FVNkgtquzzpLVXCgCA0gHZRcTv1pmQB4y/NwY2wV5ofsnnwtpB3AVfKwus9flUgB9GYVYG
BXZZD2QrIbwCettyv9q9pB13DYCSyHNBHOzDVBpqBKZUc9GnC72ot4XlQ5rgy2T1UVtveqVPQQe7
6pGootM2BQRLqMPqJpuco9ifRySCyPFxiWWdukWhGFlon7PWPq+HsR+641ADuvRmj4BGOvMJRHv+
v6doORzm7l1MJZJpnwnv+xBN1S24ktml1XY0ADU0ZJ5tvI4v9qbYk50sdCbUnDHr2AXvNqs5gqAk
OO1QZP1t0XfrrfbfFo0giDWUXeI6W4bOKbWnoA2IFbr2fpqyFzKthw/7DzQKf4HoF/C0aibwZWyX
pBOyxWq4xjpqtSZOXpYdEHmX/czQjD4ATe4p5UWDlE7ZPnY5Gvh0bUYzStE44BFunE/SRmc6CGv+
gYSd+9nA/RM5PCM8z2nbnhgHEBL6RfwRf/NxE2tC/6mJO9L5UnOshr3OCQ0tPHdRAmnurJKBMcqt
LCrsipHRfhG4P28GkLjctd0AOg89wu4rLuaXzgH3A/gi5TbvwOXojLLyUVFJ7wA9ng62K7U9c7rq
6hpeg50P+rC4B7plRR4mk/F+Gjr25cMkQ7Qa2FbN6ipa8B64kjkHc/RkAdUJvECiP6h1dplV8qes
nW5z6eY/Mp6hkxJvbw/g12zRY4qIWNP5UzsOt5Q/+1vE2xr/MQJNbO62RBew7/bZZ/BSFPcEdOgD
HdWtJ0t2LRrA4k8EqKhi3T5O4NhaYA5FzQH1hBrGjk9gr+rBt7uveTlsq8qE2rZCQqRlsixK84VP
i0qgJWlRwlCgsdNZFu0N2QcpREsALcZriu6M95HelGdoG2AHAnGyZUgi9cQba8CE3AkYVtTrDtmV
qU318kxLvK1DJgh6bp1UM/BnBn2/DdAjGq9A8hGdZ5tld50S0uvjuPzRx0BMCc97kbMe+jk2WkuE
JfRhEwOk4wFpt7O7FA1Ub/lU0AF0d1WdG3BARk5S/nQ1WuDBhsylhq0LzUbRptkwcD6oB3Jk+9U0
I70mi+KuqMElSrrmfZNOAFT96WhtDXsJ5YiQUVtmZIOHb7FyRGltnhkHD/FlQqqqqDq9e3zN74zc
KXYTCtSkd+eHg9S/iewZSqHgIBpifZt4cr41gG86o4EdFGGvAeWQBG2uAc+npe5ein5n6cI52TK0
HB/pkmxXgkgRKCNozJM70ZhzSvDvAf0Q9CpztN4dcoYmdvqXAWYdcKD/n/sJTB+rHdw4gZln8fNf
4m1lZ4lXAdnYgYusAr1HnrX4laqcJI11N2o3KBtbELRD7sKrjWlj2oWAZGzDnztUXlqBJCSSA7dx
29cbYtkEzwoorTTwHdLQtM3/PqkxTIDzSnlBkqoC/a06aOCpBLwQ+hli/temHClkyqAIMwL2pNuB
BLtxbbjNOe2kvMbqUE5W0NUV2N3ViA4A/JtJh5dOZfGKXr/rUSumESgdwccBZB8kkaPTakqntjiN
g/6VTHSwe686uDoTy8wuaeND2Vq/INHTn8D9CRmjfsoGiINW/RZE6BZqTGONfLsykoci6WwJp7EZ
Fb/KXNeBl8mmM7ZMRtDMw7ghrKUxovsG7+Xw0Jhi6IwOYEkDb0F2Xs2g7wWAs+771wltB4ntZtbv
MuZAykgTnoN7ssbwl+vbMJBN5PppxuWnboiRR7W8K9OB5YqnGuyhtqGdyDmPuo6GSgitk9cF/dMN
RKvDLXldPGoutnS+obNYfrLABf0IOYCqbdt+W7XaXTOCW4wiKwvd2Y0s9QOtw1r8dDprlAF5WdeP
RwP9rmDDxCcCjiO9T1l9pGUpAkhIEPZpzQONkhJElNhyNmdaDTmrHiT2jQSNlg29URN6eJYxYBs2
x+xziGZWFDwS0ERBifRmxBf5wEGje0FXNm7NbVR/akCOsdFHKLNV+KOFSPhEkAvqfD1Kp5s+KgG4
UDlVbKeNbZLEDVjxMCxYFfMN0AzZBQ8l8LXUJpptNNPxU5Ea2zwsfguMHYgAhE2x08sGKsCqBKep
ElyoSnM5ckDeMIlbMpHT7kBgo3vmuKMIctg9iJxoPtnWRQyrB0a36G/JrnfaCEkaaGahX984t31T
3tRxeA1nzQT1F1FaRQUDkZUBjtQ5TH8UeJaDXEV54s7DKbRgsp0N7eANGcHdjHA6XUJBXVkGfY+y
FOSpfc97jish79YUgNRMtAWEiXZDiQNyJJ05QQi7a33cYPk9OXLWoeZdGc8gyMiPTlWVuPF5bG8W
vXdbC+gaFFYCQYVwnrd666TPYnSrjTMX4bfGbW7HEQn5zTS/1Njw4a9aCXSQDM2vzCyerDErX3oN
/7XoX5afsR8o/LjMu2s/VEgImJZxceNpvpGR0x8b3Ruhysv+uHI1me+vbKkra3F9W8sKeZYqf0HR
/v2Vhz57SutC36alOUD6u9yBxAxs3LOp7c1Kat/4iO+512cMZNitG4Di3zuj5384oo4OUcEx1e8z
EJptna6pv1hd/6xA25j/D6iNUOmcs2+aoenP0eBkPsOP/j7KQ22P/u30mGRpd5lEOgeWN1efnDgE
YXRsGt8hpPH6MQx8DC2Mou89RxLww8eQs/fHx0hMt/rtY7R4sblwvCdv+wm/52aEfAWKEMUnUMFW
Vy5wW1Ej09NxAJavdGR5Sya8bXW+1/F+T0OaHs/AKtFQ8GmZjr5up9uqqWgMQI85SJGd2Uz8gcfW
Y1gZxRVbLQAThPUIPQHrcYhUEgYiSCeytVGkUL+K6wokx49AGBVXO3ydDkkw1BMTC9kEs9fPvTBf
D506ywB/t7UB6FI1spNhRm4l50icKg/IeaDaY+gHHSyVPgk2mAayCyiBzGewwUJTT/9BZqiLQipG
RZFODUWVs5TnutGveG8Jt0ldgw9TjmZ7HhSDCh2YGAa8H4MMOgH942F1QBoB0fpbtJzaoBLhDeQ6
+y1H/uxAxbs8A/cVGCZckKECZ01ecF57Byr8FWyGHK8Lelk7DIMFODCPcbwJw9HdV4nRcp/03g1l
hKaCuydhd+mgJ57OyMvA4rYRytsIYGf6UUB1HSRhd3PMPzFiqVUjaeufiMKWfGq0+lSk/hb5+zwI
DC+RNW85GskACwtHSwaZAIcSvQIub4NknJIaOiHqZZFK5XRYok3B0eWL0vx68KQmA1nj7XeM7ZvU
1DhACol8AbDLr3Mve5ZJW6PVD3bips0SD0wWTb7YXakYxtxQvij7Gm8w8xde30bcw5B7mRRjOx1E
xtAtMvYJ0m2wrd5IxRWOmAF2oN1imRfxbWTgwSXEiE4L6UxfPC+M/IkX7EjVHae6n2fZPX+IGp1U
1RaPOXbwVw3/aT23UbhwE8f03TJGgVMJs468m66NxH8plTUGhj0bldcmrjnX3NT5I1h2Ag3PG2im
WP1Zy7FfI6Ualht4nWMxmoiUjg1kX0pA0+PuRF6RW0cJ2oqHKIpNWoPMA6RFz3GBNWhJjjwY8EhZ
sSniKoOCVR8/1rJpQL8DoFLDk/ixAnE/yFrc7TyBfXbb8AGahmHo7BrTfvVm2FbTVDL9bb6KIKeD
BrvAgiYNegdaR9Tqn9ItBOZOZTZn/FO6hbNct+L2TN5ZVcbJi+o4gmPwm69e+jXRMHbY+7l/C6bf
Gu5q2Xk8lYkzbUvb0z5pkfzjTE7s1Ta+nX2I01JouU9dO+27MuOneHJBuqO+tMBBPMh6ko/WIPip
7mUOVUN8OVvQfXPsXt7Z6csc/hs/puACnYdqtPWgth0kiEBicpq7mJ0kE7YPSXi+Idvq+NsQuQTW
bGje6ublbPsihkL2B4eh1s/xxPWFyyHxpRnxHR2KKv+E/lUHiMd/TXQGXjdvC075PKhIL5OMddqB
NsV2QYH2e3QSA+ye299XM5dRsl6hcKrXKzgWsFuKNc7bsijOA5qxBtta8RiNxUHTwLKJ7qV00xRT
uhNQ+YSWnMsOYtabW11VerW48E56D4iBqvTiSds9dMg5QWahgW6riiBH0ZkHAz1kyyS0F/d+B3Ez
aczhLeRIxUbLvfqrqFGOtFgRn4pwqJ+hR7bYWwmVIggSmUGTtc3XGu+qhlFVD7wMwVZUSCCNlX1Q
09EBFa3TG0iuPkZ2/wSRi8qH9l72OOpIt9AZ2UZlk8pGZ/9v4rQK6YVSB9f0NMXG1uMz6PbVHc3a
z4MUX0wWy5PUgVkma5YXxnYacUepYw79iqCfQYLtQYRHA0Heru1SY09CF7PDby2j0h+yYsruk479
JDNFuYmr70vTlF9UlO45e14AD1Np5iPeNcuTYeEmgHq89Ui2Ko79CU2OV25x6zGFULPvAHW9pwia
YEqkO5UA7CPZ1ITBBnvrkgdwWZQAxJcFYO2OnwGXbg/h0LIgVqkvB3ZLWO/tFbZFLyr+b/ZxzqE+
24SbeIr726wc3V3Ghiqoyrj4DBpDfgNdSm8bh6L4PMYtmpadyNloHobpHCIpUYMek4INDj6foRhv
yZnV6fyQgYQswqvTCJ0tv4gq9on1Y3IdHTHeDJnt6kjD2eJY42GZb0YjCg8m3xtW1w0/yaFVoLs6
FWwSxyUcsn3Qm4EIFdBTDVhY5nq6NZOqfxa+PZnjs651AoJTU76hYVT3imFSgwys8kKVtIa4AlpZ
aFhMUDCLrPERlWnv6vb2hcz464KhKALIvc5aLOlCBa2AEMwNeR1DvoSmFLssx/5ufdwiO5LLTYIM
CbQA3j2G6Wm7PnzDKVBNve8CyBeTAgucM2Relmc1TWTIQScgQzqbYHfHHtIYd4OqshX9JB6SOdyJ
Po7uyNTrLvSO4/Yn+ci0Tlptv08S09ycjH78SfH/t5OSHmgxsD3go/WdizypM915aQSoR92NvPku
2+ikpXjbfCxDUX0qs/AfQ711NU6bbFy8TF5AJ8iXof37kLxrMDJW3WUdjhk6zow8anxPO4Sm6iye
uDvfYxRRn/Hw1xF3ynIz5nbzAEgI21pFzK4uM+QOstLtGURww3HsIJbjOW53h/wy9zUAJj7PDYQ0
ZNW0390mPnQG8LabCnBu8BNAKLTg36G8E3+xmcO2Gcpty5KDpmgfnfJ1yXEGYKkfrdcl0VJ+jvDd
TUQ3ftEqNoCaEWcSPXgb6ByMX8oO16SzUdn+GlfxGTSxHghLt5Mo4h1pg4VIq1xsBxQXDYiTAxq2
fQuhcChyklIYaYbVBXMub3aSFrORwMDDOEvxLnhxS8gGb3Bihnj+bCDVsZy8d/2XGB2An+MwJ3wX
9bz349kJD4nnyS8O5Kz7saqfOqNKLzkYojcTdD2+UFiSZNoBHMHQ2TSdTc0G7ybNWLiP0azoozHZ
DJKxxv91nc+9z6scuh80lsLsQStimsEEUSHogtpzwHVnDyzTz9CS0YF46wG6End09mZfTWSfLWOJ
J4p7MlkKMDLBjqdqdCA7mcj5v9o/rI/v+LvP8/v69Dk9QnS8rT0ya+ehq21naLaJL+S/hwFEtpL1
d32Zgfe9GV2ULsr0e8udMAuAbUf+p+1BMqImLDF8TiH0kjpQhUlxl/5zqdXyttwyPQWlrz0VUAhX
aghmZalvUVdvPcPNd2Qj7YQezKe3Y65v+MDAi41HKTcj44DSqL7gxkY3NzdW5/YXByzzn5OGvz6A
0/o1bIGRqTBPVP0FrCH25+zfsFlMf6z2exhNr8II/8U2vv18xsYYCkx3oragSc8b55p0iXkF2nNE
/zC+6JV+zgWYLSiyM7m4sW3ugiuRYVOi4ts5AdVh3ILrlmKkZtmbtgOajqHGssSoK4B92Xp3Bd1f
wvMxnM+gjbinaFp28nDf4ktxSO+m4+QAtWKGWnGTQwfzSa9RkgidMLrQEFR/+7YQyaMGRbrHQnJf
qh7XLOcMXU9dtaHhPBv8BmTM+uLNpxhAmKksb8hLS8YQ3LjQUC0pc3Dy0ZIl6HXyPhIXKwpBi6J5
SFbEW0Z5E3Xo2gIwccjBnSmX0kf1DE28JNrR0Mji8cR0aBYNTVx+ilA3ejTzJZVCAW0Dyud1etc1
+tZz+sAQHCqFUepdpwatakyphdbjANoJRwBo3A9gf/gzYnTFqZ3wqP8QAeQU0uKq5PGXNRzs3/0p
4dCHxztLwQIgcZBSsbmJ46xo94dU2xGR/mJb/CDVB8l+04IF1io1Y281JqoSDKymqIM1Z4eGKJks
Q0LYEKYmHq3FtGJq3iYRWoei3kw0otC3iQztCOc4Qit1yqq7Ps9OkB90HgENdh4dxp7QxtVeQBLr
QLK8cQPkt6eAnMLRvItEykooJ5nKMr+tnJyBlRazs8RKA7TUtzua7uqdgZ1o+32ZrSZBSmMPeH9y
TybdHfBSBeLnPX2CaXD7Uww94A15aQ2GGlyps+FKprHW0EE0OtkNfQSoazdHi9k6ACD/fiKQ/kD1
S3sgi9ALqD7N38M0GQ6UgOtAkLufm75eEnhjwsUtHrRXctKXDNVYiL6n8ZW+YHEm0Pbx+/SuqGs/
thnom8vMPSR4DgC76x6E1xSfLJaWnwq8J/Epm+6ihuM7bjFza7G4uyEnENLzDQdRwpYmvE3H/aoA
iat0Ateu0lvOHwk0wfAQ8gHpncG+A777rEFRuR2n5DtocL/ZPfR9QDTiHYoYaoxOnhsvmEh+mihr
zfWtFKCZ0tf0lB0sBcE3tEbeoCxuKOhFd0Vd2NqEdZvvXLAWjJBB+tJnCQfbaY4KRq6UpJSUi7ID
Wcve2X+PR83wwrw27g9oXZ4AYc2AVFCZvw85wNpJ6i1PUNBYHe+ShS1lAp0RrJplgnv4MFTg0hjD
K1S8wqttoMqC12NvP0DG9gqOAOT8bbR+ja53pggWpsb91H+bpWWl29yLbUUf/it0RjvdWooduFVL
UiytQUtaTQvNPnWFZmBI3vZQ7w4HNL2pnR3uSzZk/CJxoGHLdD8GK+znBDsPvLb8GUaPisGCgrZX
iL+GNWo1AjK/hal9zLIa2emiWm9260VptX4Ao/KQjQBOQJhsL+YsO0EXLD8VhmbuJVAId/FYAcZe
Ge5jHyJ13TCr+sqS+GsSj/WvJoXeXeZM8YZPgEC3cfWr95qvUovLr0VTppDGyZxHyfBjrrU4v4NA
xetVGmN6fxXbTNIAdbAW9McvDddfWWOgND2egNkijph3ZmhDLrQyf7PRJEXB4UYGJDY8N8iRe3uE
SEx1tFCygTCPZT6SLeq+iNEcHkYDjwPPguxwO4MLa42H9BUgjZ2Ot9TWaK/L4XkQM0RLK/PekpN9
5Opl1QZ2Y2dkMkUZe+7uUGyfgHb93biIx5ORq8g0MI9T57o/q0w/62A5WU8c21gs3r8nv8VUqSef
EtG80DsyvS3Ti7IcIDbfhfqB7KPn3sXcBfYhn7/2EWQH1vQupYGV3WQQOzftaEedB3J8qiMoVUAq
wvAT1BkhOZfOtzzs9C0FWN5TJhpzG5doVm+7KN92sx7t5sQybzUgbpeD4bH47HVmMBQh0lvkoJAR
ckvbEj+yHdkG9P/5upVEEKbru7thBF2IsLJpV5Ud/n5NpSEB2ckjXhrlF7DnOpCotLRjr4aM7Rpv
cp5rkNecLBfqfbHSjjaK2dn2HSj8Z0crwYRV/6ol117UiZvVrycG+HGzDoIgloHqYmnkxlPjCuHH
fWfejQa0BbI2KY4oGIDRIZy9oGZQRUiNsNzmNch3IiVPV6qz3gXaG0AejHUDRb900o3gP8dQIB3S
FGwnsYpeF6OzuPhWlsLDdoufacs5VPF8z7T5TDJkWcrkvfLRDpN8LcO3RW1O33z/bR74UMByP5kv
LWQZNiA+ih9jHro76QJjM4LG8MJSLwn6pjOeKq3/VlQT1MwT8ODhre4H6J75ZlKTNPbvJIBvpwsa
elIwa2r60zxNyyTIqi6T2goJLcBNtHDITkljadt8HtMtck7ZKQonkLSTR4SpfD0l15zpSKBYxXzk
EwpopWqrrDQ0gicGhNehBZacvRAMGlrRtQ+amdbbqu7iF1mMd46FXq/NMH4bOlf8QsvUP7FruU9O
zsHD7E7mXeboGXSfuviIv2x9ySRnQWe6ziNLu+ckjPazqh/RYaykB2xNjL5xGucc5eLMmo4GVaDe
xby5YzeWRxoJHYrzQnrzniBB1QSd8qFFRm9BCCn4EChZ/m7rbDBQkCg1BVPc9DaXUEe0HsX9x/Ws
Fu/obibO4N9Ae4ruaP6aYRlM/RNY0oG5UUma0gQosLJsUJUpdLQ60KQQ2k7BaptT79bQXhpsu4+J
69XYJevahL9h5C/DaSzsOzkWKTp3Ew/pAhAnJepADjDZhRtulfH+XTTelv1W5sNlDbYcReyd1Y/v
wiDkngSTVbTgAn8GQYx36ara4huBfMDB4+FzzVh4KzvsW3zA73c2BwPZEoKeq3mTJqGGu4ssfOCJ
IGqw3p8mltcgsw7oxiTIbsrevC1zUfijCiZPmKMCt9E7AATTbgn+cPOj1QvGDZAtoi1dsR3aih4x
YiX6MulUJ+LD1UXG0UhNoPqAzVBTSAPvXVw8GFXsU6CVGGgP4rXDD8wcF9uyApf1TQuZNjPeFHUB
uQnDMO+TbG5urETkh5Jb8m6GECQ04tLm6wS5R0eLtF/u2PwPa1+2HCnPbPtERDAKuK15dpXHtm+I
dg/MYhQCnv4sJf6Mv/77Pzt2xL4hUColquwCpMyVa+1YYbpvrZv3SxqUs6TaycwA84gvhjsLU06D
cp2d6Ylg83aHGBGbBgXAtV39ZFibUOhb5KpSgalKBTqUfbVE0Mo/W7Y0gKtRW3twbUSgv0LpAQgZ
P/ywawJzSVNWwJsj5LP4HKwXsdxCHw3yxkjn3AEz3N/lqazOJoNCfWPmDOI7oEDR43o4FL5+oxZT
JjoDb0m2E0yVJ6ihNAl1cC1MN3oJ+J0b1PxjFj/L2pUpEEmNDS+I19zGRrNPTRASzpdCbgmfBgia
Hc3WD8kuSJLm0oBUYe15Ml7THVWo20qP+QOU3MwTterAb8+8EuD9Qx8d/EqXawbExTop/A8bKldv
QaF5072Iqlp+LkfrjvzpVgR5fLMOI1mt54lk0FwtyBafaR4Eh0G/MbgJgkygVCkV/5WRxr8bmbhX
p4N4dxOAtZ7sDXPcpVEb5rEOef9kJtG2HTzjNZMGlKx5PWzJLUUKPTOwsa/Hzjz8t2lHUysXTIKG
i6bNA8kPFsECa01YO1QNBuvcGdsNsZBRM0Fs/UszUk2iLNPrKljPvYFEUELnv0O8Fp46aAodmhTf
kpp2hGh5wTwUIqjexFEckVEJXKJq6gmwh42i6acmUgbxOS3bdGqGg9TPYan9mmZCxuOShPw7tcLG
cS5dqz+74zg+tbxp7zToiFFfZFjRtc78C/X1QC5e68ECZwCuCEaN6oYF1i4AwcpTrI0aMEXDhvry
zjTuGQgDaZxwRP0wtPGS+soxjB9Z/rvEL28rE2DdRcC7B5nzFLRcWXdkitwJsGFrl5h2CS0d8EVN
LqimqSzHuVEr4ZkJDGBsbKjZGcBw89S/UIsGcSzQFwgQdEdq0pSuJ25umjwOivYk6+r0XlNRW15G
9hYLjA5yN1G571G7fyEXJGWiCzQo9vOANm/0LQoBgKBQk9BB5HEzTRLmVbe3AF1egGHCRyq7ZIuk
8oFmLm1bW5iaE0Fkq/FXthiDa5kVwRXVktkuhrzRQiefykSZHS/FhXrpQM7Dgfshu05OaY2HS43f
wDRv6oMpSXfScDcPmq/F1WWMBBS2fsqdFQqugCHxQ908OvjjfK4FchkDrU3tL2//Ph6ytXARBC9b
fZuIrNsxVAs9hJHzM0rG/AfXfWQO3OIpB13a3xzS2n3yh6KcHPDi7XblgE2XmiHDZuneBY/MImbQ
tOdGWJ7dTLNezGYzBnn8UlZ9denjEDhtZRZcRtsUwPENklHWyzzoo4nVeoJI1jgWx+nN2Js+7pE4
KlDeB3mkLwcRAPAWdQNUftFRq3crnUHm3b1gwxNbvb8ii2+aWOekRbENMg41PMf2IeuaNWunMZOn
JsdSMG7D9meBWJVm2vbvBmms0h2SV6dFUCMDPhs7bYHtIZbfB6OsUWynhgcQu5mGj55ePyHl0a2T
DKv9WmEhmMJHNLWN16UrLtRydbApjG3aLI3BAL5D9QpPfvSGIcrlK6cAYkoN/Rzvez3f6D4YTGNQ
WCMWgEL4TtWoZBZoVXCDPCBv74ErCnuBzjX1NyEfqT8At9vKtPzxSAMzNbCl4paxf6yyeDi4qqyi
aj1+cdQZNUMW4D4NupMxQmsbLBzgZ6wKeSI38hi1sNi2AmSxe4CPxNJz8goZz0GbagOCLCkWsaHL
q9F55QXYFw1oVqROmSwL/D5LJU76zwgrTP0bCAHBYZ7ZP9zGa470chJ17F8gg7ZtI7zpl7UZdhsw
6dWreamnBjCZtUcySdD0bXTPAkga4dEmYf1bkJV7EO9ovwzHOEG4dHxtwCywdFHvfwfeLG3nCL3b
obwUqE01yHVQt5jo1X7so+JuDGy+SAcenTNVlZrGgEdLSAJNrU+70zi8WeUyP3ALXIozyQxgodD1
0YQLdlWdH6gjw89rXWQ2cvxmACVXoQ/nCgxpL+J3KQ3xEpp9CI5csKL5lW+9NOD/2iSG7DfkBNbW
jzEmq+wX44cdZjtZ8fgmKit6MHMLwPhMB31VncQPWVPUJzxxXqlzjKLyDIrqM+9ZdrKGNFtBGRcC
i6rpC7wBF3RKh0BL8AhTPUOfoseFcKcS6mFrMnbOOyBx2c0e3OqSAT+6aDtf/xbVvbYqKpPvqZki
YwF1TPmUGmoLBpztIgIzzLcgqXpgK3Rv70ZeckTVKVtiObQQadM8j3kYnXVt8EGgCxgAhGTblVZ4
4aFQTeXWKDc9rKIz4pXQRAtrJMOAwlqByiY6UPPTzVCzASwGbjQCFYz1Oyo7wLBVFt99hpi6ipgn
ei2BtBLepfd5cUJFHFt9eiAlgRKARMolUx5BC0p58oAmUfE9rD7mIA8NinPgIgJHMh5I+n2LZNp6
rFAD0heVcY9SeuM+a/xNjSjlHXnkcWIBceD3C0SnwLPrJmxc4Gkz7MnZtlCT3Qw1MFcYSiNqNSfC
kfXaLuSYL0umbfrOeTWhqbVPQce0aBUzjDMG5ZGaEKmxnhzRfDTDfog3MUqVV33VsF3JIRhGe3WG
b71rChmvaCNPvdSk3frsbLcyOCKokywoq9XaLaiCE95t4trTAFLOxaGxLe+oA7U1ZcfSAJRcPTKs
NIDslDqrhz7eDsAATTPNA/6cE5EiqBKu0gjLHjMD0C3Ku/Tqp3ij9aN7qwIOEzAEx9703mZTlzBI
Iti5XIZtJpKlG+XNKtHadDO1y3BUnOWxtZ/aRoCXb1XwC01R5Cy9Dr3A/lANBt5umj9DiS1I6vpD
Fh/zUKYnrHY+DqOXAOzzZzsqyu6Y10ey04g28C3QqOpENWNdXAU2H7sAgsEuaimtQDMXZHNUB/79
xZIDFLWeaUDoDGF0pFGBtIvi/GF0BuexbwCTGeI70WjOI1ksbdyDPkJcG2XqLL1aJKVwj+TBkZFY
1Q2U0GqtZlhRoVSyqcAhRUMjSMkeUIzlL6iJkljj8j9cybUqcY0BcamRhfdF5qBSeqzyY6sOcW+h
LYYoB2ZozI90Rt2FLXqQE1s9eBs/x4TkTv3kWY4l+Hz+PKV+re6qNaS04q2dhemKdMP3uaoOK/E7
WZm1Ls8CAPyzk2XpKtNN69iz4lcTpOJkSPFxCBNbnMjGPPDrOXZ2pM5ReQiwNSCO9ulCPT0q6EDp
DF61XLvNaaqxc6OjPlSvzWdluY00A5koTUUHrQVFpfKiFrnSwDFqp4FTRuufuebp/z0X2T+vOM9l
/nNFmtnk3DqiFhuPTzyMqhSVt4Tg9T6b2O6YT0mLx8rci+XE1yb1IiEeZWZ9th1NnnuzCfZ4tR1a
MwFih2zTqQeAyj4xjAPZ6MBZiXpmdUCZAUhKX6IWOwjwdjXu8KQBfu8l2kvZVsU7t7wXDz+Ed1BB
TyfAk04n/+rSg959hlTGQXVzNfJ/mOL/3AcSYKjyAn/32hGOc6p6Zi+I6CGPsmhTQ6d2YoewXCi7
lKXuXFp85WfTe4xH03r526DAM+uJHeI/B/VJab2Elh2fJEfxpci1/kqHNnYzaGUuZ8uIQNyVxWpB
nkZK9FVXbJa8NLZGjD0qk8bwZWgmllpQFcE0ZWeAq0PvVVBCXUHF9K5VEBnbNAARLNlsZCgXdety
UIPyct2hpn4fuE32PGjjllcmQK3KrlupP9tlWHzYXTC27Svg656dAnvIT/vs/297UaF+jbJXU+JL
Za9AeQlN5mFKllWgrT0Jv36c82dZZ1bbzvH65Zw/k0hhIgobe5s5KSbs8DUL7f5IpskeLYsAFWWU
cxu1ID1FVvk4X1rggbOtqmhYztPUQfd1auoYjGyamibSQeV8FcxcjgYqBBs2IjCYAZJyyUrGllrd
5KgD6IPL1IMn1LBHXctTrmzkV5sBFBSBINnSDNNYmuBzFgl2HxQ0qUk/D1ieTjPNpnnOKk63eN+4
R+oEDuw+cTJx6lDGv+pzFytutZCZVh548ZWDjdSsMnngmd4V2QCqLtWk5YrDQ+TaZJAeycY8EBwA
FH5HnZObmpchFb6Zbdz8PU+rDd7XaWmQryGYlcgmxT4KyyCatgOjNXXSof2cNmiwVRhKrKr6VnP2
ZYuVHa1nvBA4CGrSeoaazOskCpGQmpib1ItaNtwv6ckLsevpUEG8Dfrxu99iSxS6encCoTjWeNR2
lZHO6BAHHBKxab2loQFY1vHaUEOoPc8QFCD4t7r6/g/7NPOXiwyZHy9cj8sNQhzdvnfDB9Pu9DcX
Qqx+4MQ/cpF0y7pPvAsEf9sTaDxQTjgU/nejOpODA1XiZeGCU77qy/LMoSOyog62taAx9Q5l52rF
Khmf/SjML9EI7AFSW/EPZj52pTF+t1CUvoKOLVfL5mCLFDFiDw2EO/HOHd5y3W4WcWqFV86ZfaEO
bAFQW6E6NJTYTR2lBv7lwEQdRV8dXCMCtaKjIFB9I+/JJlsHKLuhG+4rRAY3VqjJuyCLzDuj1m+N
WtQmSCVRS7ZatNHAmA9FYBS0hK5rHhBV2VNRy1zoQk2oOzsHkJ9PneRPdjoMSC0dnJjt/rSracEO
rR0Ko9198f+sn0lHLTqiIGfq/GM4qneRP9bl9PHmehtyAySSH8cy287TmsDUnxNPLiut6c+MIaHT
A5N/1wV4XaPQLL5vUh+w3wKKDX3t86VhG+WL29Qo45N19uZ5QAFIyX/4KciTOBO/hc1XaZq70A+9
RzIowS4la5albwW/kToDjDtL3/v4J2r0qidbiGEd4dF4qnReHA1kVzejZ2NRCfKBRZh77Q/LDJfa
mOW/wcH9LJzBfvG1HsF9RN4vTNP1fWGjdN/FnuyWcK9bylY33ga720tmZL91dzyIwa/eANqEQBfY
D13RLCLZjQ+6yZNtYFfpoXKb9M72onBl+J18A5J+O5Rp9ksfom8iS4bnTvYDdp8GP/mGsE+4s4u1
27nFiysQDlSuVjvuY9eLjlUdO8syTAQosJ3mGHvG+NA2xgN4Opw3aDRDzSmw2xP0w8p70LS9kx1f
BlGZrpJnDtq6W91EAFLH3krzUVwHAszwouU8PldGhM2+ZXXvtbNmScx/AFwDmSzlYDZs2KKGMlon
ZsqvKH7h1yJAgRcCDiXi9U5+NaC95i3KHJ94zO7IhBouDZlp6VvRoteKXai1yUYq0Af+1drN9LJ4
gbCxPFjqvTd1BKgWGIPiSq2IBcU5N6PzPCgr8NYfohgknp8TcSSMV7iZko1GEBEsqD8mJh83MppF
7tU/iOxtVHycZSqGY5svuKMo3ybit+lIPnT40i77cDw2wLoKwztAwmbhMLB4FJl1mTALI6QxEBxI
NoRxCLnZnFGg8UydZGKRcTat7sO/AcIdabLQOWq15yyJjsIu6m9FbBv3JoJmp7/Yu4p/tSdm+83J
mg//CgCgJbFX4HfzzQ8S874PUU01RbJ40DUf/K5IgpxcBm5QwiRQqVoO/oW2bsE9EdhX/GGKpw6S
TLsWJdybdrCMbyMevKFwo3e8wkCf0qTaaRDOeAeVag9EGShIViOR0y2eejWyKRAYClk5jSQHJ0AR
GI20gKi4EwlEx91/RtI1dRcQRRrpRJ7+rQH4iByw0kPtRbjOw9q+B0I82eCf4Z9kGoNvGOLVO6ux
SuQFIgtq4UKHHrUFelXLTH9AumgzlO4YoiYxWoOjy/iR2KgsBGI2eXZGXa58U5p3hQy1bTd27YFV
7XBCnh3i425R3Vd4zKM8r+OvWEY8BinAvYvofhQ1GMNKt1SqIvZro+l8+bfPNgrrPz5bWOpfPlus
aRDZVbVfVLoV9U2+bKyoPUzFWaoJ1Hx7oLKvxtTuUUfS7EuZpnKByCoo5Chc59VutbZiMAZMRoa0
7drrI22BNDbHrrV1Nz3EzJZRH+CvTsamiPGODp3TqFS8enXgQnc3TQixc7fst1bv8oMGSMhZMtGf
6YwOIinAUBYwtpo7qip4jxs9WOS122+sJLT2nltG996gStoGUP0CeXJCiWf5Qh6DbZnIb1pPqP6R
S+ixh4cejxJrTut/ifFPp+Q0wolSAG4SOxvZR9j2g41uQHDXcT3UoATZulKw4sZq2oXRAhnYARb0
yBxApO10/EZugQ6aU6csEYHrsNeI47a9tMqtC1HLp4b/za3Hnb/lgCJCxsoVT3Web1HKjbwe7ryN
6UTjNldNmZXLBLohLymv9ENqMsiOa6P+qjv9ryHxvSsSzf0d2LRRsa78LcNny0a4yFypaXPBt+Q/
JO7HtAXixrsxR2U7qLXBsLvxgBlbIrsY72lrS81ST5L9tPFVvajYiL80EcuM90mlIxNdobrUI+Bq
GDvdwjA6Z+1zXz85hHbFS6JjG5RnXD+uCHWaY9giTpONZntCkQnoJXIQVZ8g0BmYm7BEUXnh9nJD
/XTQ3Ph7wkpz23NToIYFh5iH3bloqgKl/JkDBhmP9QsyxkXz4WMxIZZl0yD7q7ypQ7hhD/5LKC2k
JZK30FoXZyEDgAmhL7VsC0g0yhRofqTucYqVV7sB41u78BCa7BdkrFUPnXlAyuyLyr2b7aVhgvpj
6hXWyigBNOyxMnDwGj82dKPhForObWrjnqPTyHsorSyBwhni5nRAjiqTCOn+027BL8TB60+WLyOp
PaaxAc3yJc01j4GQEELx6mDmrrW2+4xlF9CDtRsdXOCX0gissy6eDAX3ogOZ6WyMpLVkycDXMVYq
LvYggXcaw3xJLinZBp/X0O+J7PU8Qx3rT9idRKDp8wRfaFAlO/jqQGdh6rQcTAoMRuzn/DVZ27G2
Ad9VXo5rQ+m8GXbkQybbKf4ZTVPObfKhZlHkjr2ce5jhFiuDQVCylkgYSR5/HBJEI2vUy6Od9V4F
wqHw12TLqIfcndotNl2u/aYI5JcgZRrHUPmJQJ7eAs1+wt7xazTzj+AmDfac8EmLtWegoK2zqYEf
UFrRAKX4ITlXQ8bBvSS0G4rQzGXVRiZiPFm4AGMk/9mH6RogRQ7sRwzhGieIfomkei9C1n6rB+Tt
NRbp91jweOCebHT8H4t0j5dWBxacGtX8brpmeLnifnA4/haJHE7TqWYJ7WDUWFPxtEIlkeqhA5NA
Zg2gxeuxG2xjE0V7oMN4BfDyBrHO+sEbS/+EYsF6SXZNgHyxqKPqLg2s8eo7PdYvakAErgBkjArn
aKO++NErIKcrdf4UFmO96MHId6LDILX8pKvDbKOmkKJZOpm5KUYAwiVvzg0LiycfKNj7xguWullH
wLWsasazJ6dviydEXgFvLMU9OYZFdgFKyrujVp3UP3teDdMk0KsDrWoW4T5UcxZqQ4sHkdxTMxud
cQUskL2lZuuVSA8iwL2h5hAHDXZjtbey1EXBFRrvkd2wltSLTLx2qArQW1Cvx7r43LZYoVKv3pv1
HUIGN+rE0jVelM6g73JNs0awLac1CjLqQ4vFAUJJeRqc8dsKznSmyfIb+LLlzjQKZ1yYVdAhAD+A
Cd7IsTHMocyszugQQhXgEMQ4zM2/+c3DaAS50LC5+b+far7kH1P98Qnma/zhRx1uI8W+Mx6CCCLL
GlRCigWdzgcQfzirwir7BYQSsuPc4cagpK+K/J8h1J67PTXj3KSzPy+QtchIGi5YDv//00TV5wej
q9AnmYzzVcnI6souFsw2bqOIsXdTH2IeQs3JhU5pSFkmL1DerPaaFRfXFtKQDlJBJ64YO+lQDg5Q
IFpQLgfT+rBJOkvSjQZRo/Og7gBgo0WzqUWKWonPsTSiSICW613zPNtHHbXbY4YnEV117hhAryOZ
TC/ci7AyF1HH1mkZ+8vpip8TI0qFwm1weEu6diY4dsmVkaymqWhwJF4zV0Z301SZMMp1FGvV5OJr
/sUCCdEWDBPiwIQuDtOZm3UfZ3+xkUvv2W6GGxvj6MA/z2YbU9PMs1LHbKvAErpMbNzxoHfz78vO
BTdVBCZ1agZO6t8LExLaMjXvIuVRQV5tF7VOt6TOyvb8+wLxlryS+nkaJAWUAlHEg8gXIKJcNPzO
s6wLaFKqn+XoXDSmlz9t4V4iFyccFi9ImpMbZ+Bm8vVg79b9EwHSCYYeKiw6IgGTfTaRB9nzarxD
lflCH7AhyJzkCgI9+5bEiXvBA2lNLTpoI9icM6v92Q1hikxfC0Re6VfN0mMBWAzcPDzWma328xV7
bT/P0sT4sNFZl9nsNYqGbKEXufs69YZb3fAfUiHSm+M46Q281+zUtOORTBCHSG8tgPh3AZ5lUM3r
wyW5dd0tAhnTlbzo0NbNLrUKeaZWHyfprebFS+FyMGmomcnUN+CsYJoZ7mdbV1j10kv0dEsu1JGJ
HEUXBYp4yEZzRhXkRMPWTlfzVUNXWNu0BwP1PF9oZebeNXrgtQwPHzgpRu9os/ZGw+grARdRQam0
/DK7UYGGN5k+wvwVUuwoJdi/LrOJB/W1993oNH8y4QbxwgBNImpS8Qcj34bVwULTmPvlW1VmABip
CboqcqGDP4IDpDEaY/pWNKnb+RDdy3OxnC+rt9zbaRVw6/M37epOO+ie/Db/4RAgBe+/yPbzp+u5
498V4SvNNf0P/b5UUdfhbmqOpX0Aw4ZUxTRy75oQSdCKvP+eNO2jmeXpYwLJxoOr60DoKjv07Cyt
aC8j1uEAf3rNpgWV0d7LS/tJgOiOnHRmGsuW6fU5thxtpTlFvhAQ4HvoeuNZtgM/S9VipT9ugBUB
c3LlGw816+urB9Kr1kuNBzJ1Bqi9wjyMj2Tru7Dc5XGhL6cBjhk+9MYmEMIAEycgelhXd8meJgcn
bnpAVMRYUJMG+PixaMzob2TqRoQSs76rtzQ5qk3yU2LxX9RJH1eLjSNSuOHddPXWkkCbxWxNk3lu
Ki+6XV7Inw5+knwvUtc4UavH8nAbuGYHOhF8oVHrwxuQKivqJFMBicyFXQf9gZrpWFo7N0awjlzo
I0hUxunjAxk0FxovfjXqO/oAoPXQD6HosZXEnkrGL3psdbfRdsW1HOXPQPr+N0i7D2soAg67sEcz
EtoKpFvAaCa+fyrrHAp8qKD+Bp5CG5S4eXssuxjQNfM2mTso8ImqAl8IYjTLjx03KNR2E05vxuan
SH0cO14uvgD1rKSBmLhh3Wv42GUYvFD+OtT5u2hE8VgiybYTDSR+EKX1H5UDpbaxBny3mzcNQc73
xAEAMpX279TK7tpsMF9F0g7QAzX5jVlxt/Uqsz8EFUsRp0h1sAba/WM6QBmXQ6DzhxoOjVL7d4zh
bo5gMH6iwSawMvw0Mh0lCaqOPPY0MFsYKYrPsqh/hkYFuJxhn92kqj7PfBdpRATUJjeG2ntyQ3XE
x2yDcptni5MfAREdQPJ4AM03yju0RT78zN0I6FLffIHscAVQopHvmr5Nn6vOPrmlEb2jnidbloBH
X4Rr6ufCGJBas4b4/XOkzCBGQSMLFgK2bVn6SksSJIhCnj3TGQ9ZOp3Jv9j+5hfqho7nZpl9ybNp
zBqOYAbbfcnqTTk2Z3jQnJHtKb029brIkq0drUKZyWeOjpxplqxqdmTvk2zBRyR2L2VXllsG+oEX
My8nPiuWecY6tbx6DxQSxHmzYuKzwloa9qQFgbbpa8/K30OcDFVqgCk4QwEeZbOU5lph55cR88GD
XUXpf2nLZSIWQSyCo59CdgRQmbS45KODhIshV9SBPGFxiaEhaK2SsV8BQxUcZ7dgcKLNEGbusrdR
zSkB1DiKvOseI2nyNVjK+s3UHEHEZrMaH8l0u0chjREErtmJOukgXRCGoajrRi2arU+Nj9lsQ37M
FlpauOkEbxHx8sx0QZxZkB86Sc+oL9Rq9KzZJX5eL6lJBwR5QcwZNhe78gHYVB4NCMSWtpISIdtf
5pg81IB/z/G3q1gVtF/LDtyT0WCXD1pqHImbIYA66S5FrdW6VzcFNPpiFYuWdxVEux9sOR51iL+u
8XB0j1ETRsvWG+1TkxbWsw669Im2TvDiABbKchUCNfeN3IKssk+GHm49s+hQVM/e6Y5pGghXVIhZ
3Fpdb49t2HkrPUzjd5Gfi8ry37oUtKtjO8YHPc/4gxpI/XVaQEPHBFzIilO2TzPMwxqT/QwR8Imi
Vr4jWyqXne1H19QzDIi5jmAZtYoRIsrph68DRRYBOUa+MpA87cDQC+4PW1/1dGZhqyq58BAuwNnU
q86s6LvT9lBx91AmpA4gxRThtgGgd+u0NpKyAk+iFssI8Pu749bHc+ZWuUitK7606Z8RtcOqYQi6
0v8yi7rkBmU5pcF1dXzdecvAtQsxRflmjr2+FGkioaUXyl3LOm2nI9N5J1ESvkRebnyt+v5EHNo+
B3tnXMg3vcogB4n6C00m+SNH6T1Kt3EW1iVkQ/FIftQS8WGbe+mM63qzlrwGM5CNByVKNPIDfeSA
ZdmJVfX36ROrr8JKkH2RRx6JHRQLkic/L09FofmPCQifDniiqLtQDm/Knul4W5hRZB+YC6qUf9tH
JDIWhdFUOzz++jMW/P15dJiEPrRdbFOzjBeV3kOEgHrcKB4XbeVE20IO0DXToIPg+SqopZqzzU2z
YQdsW33r1KEBsT6yF7BRkzpmW9G4zaYKzG5JKDfCu2EPfHNtFuwJ3zbbNTcZtzqww4uMaFpnZSvf
qm/IrTVrLvD0CDXDvOOpo61jdRay4eOMbH/rBbAU9DnASm4T/HoOHlIHm2Z0y6e65j8tRBl/xlWz
QSBOvhl5kK6AnxouwvMQ2TOKZsMzly1NPmqLwMuNk0eMCBQopraDiBzWOeGBTHRwVRSZzpCmgJZr
OUKIFuDVTeIKVCurgjsCcZENBADQv7HYGYGc4uKrxy8X5qs5tvousR08kkutT/e2ruEtUaXQQO+a
0IaYjpH8DHBXeCZzvpd+lKwMx8kvfqp7x2gsmnUvuECtN+rFoeb5027y30PRtY9eFLfbICjyfZg7
UEpTk5HHaEFxPW6c7wjtJ6vAHfnK1b1hBwpBwqjTwee8WgeuY66pKVG8d88+HGzL2bI8B1x8aB9G
HqC0P43zPXIaKDCEwsMNyiAftso9a0Gy5xFb/02zIrDwqlWdo0rFuzzSV4AsSu0B0TX8FWQcliuq
/U+Rutoh12viFQaVJxAp1rcIwZjJRk3qALq93VlLzQUBQmd35hPKwLuDbZaKm9pD+LCGNMTcZCBQ
xN/VOidWCIS0x/xlqhjGIdX6zJo6fHCdNjt1QxosidGb/WMXhZWdCkvJMyECvwaXbwZRwnKB29Z4
B9+GAObfzK6uYAO4XvCPyJy4e9C9GoRD6lE7RB++XQRGY8sU0X1kgLxaBEhkYW84vtk6lHl6MbxA
LubDTkAMcGROdvIfeRKsQ21EjUHbpjtbxtEGSQ7k9bwRz0XkysFug6KQNMt2Rpq338gjamN7m0Cc
b4HFVr6cqOdbTe+3f20T8TzyZaiScTx/ZzJQw0WsgfoZ/UlF/bVJvYj4yz39/atY/kfvH2Nn505N
VXma2I7heJADkq6QQq+OPSIAG14b1gMHJAwyx3z8WQR3ZS+DX9ZY/bYcz3sSmYGdZdgHJ6DA62mM
yEttzQdUKtH9pg92vU20qEDsSa2BhFrwSHXI/NFa6vr3uWZ6rqsuQSaxzyuI+9iovJYsbyBQPIiP
SuzZD5oMWJt3+ZOtNzp+p7IGN01ubTIH4OI4rcoziuD5GrCn6rl2jR9U2qixH3hspT/nMXo8Rist
cF4Fwz+TqtaAMK42c9Nv+moDeeRok7lheHIGlF45/Quh34uigzRdFAwXz/bkyRTYyMRVYHxv0snB
6h/03lggW1ABIYJbosAKE2FhuzyRDE2umo5qUq/VobaTerFXNJ+o929jUxYhc5FzEKhq/IJlAtaV
EKA1q947VkLHUlPZZc1AGDC0r5XwCuu3SF3vHnq0KzDchvktClUBg4hPYOp27B8cNcQr0GrYd1oJ
1b9Bc9OnMCvqNZSkxjNKvrIDK1O2HcvCulpJ6Sw7h0Wvncnv86ywf6OwH/hGX/yMqn+Gu5EAfKNL
TRD5410BfgQfoRg/PzltFwA90D/T7U920+Zs65b1pD7kD2Z+RW33kXMII82CRHkZtVtHRCDDHSFI
NHcYpQ3BD+0KBhswUZVA7SO4sqicWB6p2Q7FR5NKD/F2+No7/LtJvYmO8rD/OrYYgdGpeL4Cte3J
aVy+99UCC2hEKLJ5VR6dqU0H5RIUI98nqRufDCw+ic8gEfJX4BTRlcnevtfH9EJkCBaX1haw0WRD
XkM+/kKVXnjF2nbyIrM5WPDqM3iplevnXOCvmLx4U7KN8BprjQglAMJ9rb/EFrjhcF8HNx414OPG
w/+MGhnkoIIuQtBFWucRUHGIIzbWfVs07bIweP8t8a3vne+mv8yqxXCVh3KyClslPf3JfAit9qGj
Q5AtxD0dNuBGkQPSJJ0RnwND+55pgT0tKLvUyE9FEn2nZRptEDxUuS48q0sPtFjzbfwGUQxfronN
i3i9xP9j7MuW5MaVJX/l2nke2gDgBozNnYdM5r7UrlLphSapW9z3nV8/jmD1yZK6R2fa2mgEEAAp
FpMAIsLdRz+9GDWmCs38RfXt2AHaoeutQa5vplQPmc4UE4OqViDsnXcAzWSvLuTFcy7Db5kPGLQL
LrZrnIbDVQJAjVSDNvwWQxrAZuDeEG7k737umfBovs8z8zXHyuYCCqb8glVvfsEOJN7bo/FJmlF0
MuNoG4isekrTuL93EhcJLQOUQUf4XNa1z9ieWo3ebs9BIL8srWxy/mgA/jhhcYRdi2MZkLyEh4xs
6QDiuq095MYdlaJKOd6//ut//p///X38X8GfxT3SSIMi/6+8y+6LKG+b//6Xw/71X+VSffjjv/9l
KWlK27bAYWErsI84jkT796+PCILDmv+PsAXfGNSIxJPVFM1TKzwIEGR/xLkfAJsWVHDdKmtvKs2q
ACT9Y5tMgOF2nfsHQucIn+ffe8Nb9rHBECYnIFZ2Ca2wBtvu90g1s9OrM4fZThKvHORSrVU4VdFu
URlMovanMnDE1xCJMLdlRpzYsYdoTAaBEDAT0SFI/I91ZFxlqcfwjh8hT4zsWX2w82y8mPowxm29
LfDRAyPTX61p3X0GmX62t3uGFbudOTXykWS/mFBfMqYBoKbAVr9/9Jb4+6N3HMvBm2XbiEE71s+P
HvR4hTE0rvPUDtG0RxA4QNYUnzeZZVRvdYKgiV5ODDNw0JW06nuycIB5AlSbIU3sn63q3DeOWSg/
jDMwTbNhjh3Eio2jbTfhWxrVwovNZLi4kMQ8VSV4MibEpj7NIH3G43X+0Kbgn0aOtzZlPpRGgnQ6
08+M19NdF8bm0bIEvrmANLj/4b1U5q8Px2Lw+uLpWEgNcWzH/vnhDDKpJFLn86dlke6UNnD5hfUJ
EYriAYqy/QOg+i/0OYya3NjSJ4+K2grpWvnDVEKrWITqK3zA3caxsxysafgwhXkDsQbbbj+Lrr64
eo2ISfExj1nxahslJIPKAaZTYZ0a9z40ivoeifZbBOztp0Kz6VfgtgXdQeKfqA6UYcmuLcH/SK3U
oY7Gra15+eE1g2ptHVnA7ZnZGs6p+DC7OVj7/RyQx9EHZ4Y5JPW68YEiDNsnaNfbT7/YWvy+ccRB
Qrnjl6U9KcyJzlZH3Ujyc3MfAJ00wOmB5S87cyv6sx5U9tzqAzyFZW3HIABDIYucftUDenjMVJk/
i47XW4PPxYZaqfcwpEvvAuS9d4u/0SoF2wirTT6Qy/etq7/KvN1SQyVY+B/eCEv99EbYjEmO/20o
ZruAIbum/jl9+FLhyyImUMkETzamKMjHsfE6cNArE84wqj5x1YivtAizjH48B7Y/Xo1QYYlm1JCC
jJMLqcouKrEkHrvIw9JprcqyXLVa7S1CEiC0d6oY4jJJdaJO1EDF/2fdMljAEn/XNBJZNpMp0707
zPzELMlPdGaNiVmt8mhCthUCRWxvyfhwa/6bzVJh1d3uP3x7fv7s64cJAijHYo5UAkR0yvn5YSZh
zXiaMf/RHZsJodhMrTjwC/ciMhSSvjO+6VOVvxXM3tBalyzqOgRKb7AGMNyCeBZhxFICe9yX+wZx
Bv2drfXX9cMBIKNL30G8DQZUDY0POJ14CHdaMOfrOuGgdxUse+AqiVbkbKEGlhnvDYjORPASgNbd
sLp8HZcluGx8lT44yHP5/VNR7t9eMdNyme1yAcpdZpm/PBWsqKwgb1PnkUEu92JqwQxQmyRIYdMq
t8SJGjhx7I3lQ+TMqfeBermAoAHRJVMd+PMAjJWgkidqZd+dkAc3Oq3X1LEBLu6sWVMqYGGDngNS
yMHJ1hmDcbBzu9J9vVk1DrLTXAbpxkG7hko/BilGZAR7Kna6bpBAKIWT+bc6siu1q2kx1nZUNzUS
S23LeKs1vffKDWbrCZ9h6IqIIAZTl1MdqCWqoLHl15DhotYP1spqGgjkWuocdkK/AtMXvE7lNhbN
vM9tJKroelaMDr4RcCqCNQU7fhD2SyTj23LVN2p8EhpAUgKIjNAtdkq6pNuGCQpKaQu3HCTCwiAH
vfPA/QPEvctr10agmZ9b/yQz93Oad+0jVRWYurwUMYwtFamBp4BQMf719++IsP/201HQ21Ac4gLK
trAL1+0fvkOTYpjuJrN6DEOuvc75a9zU0bd8QNKhPzrsHpGfCOl5SAAGv174rQQjBuL7/luJsNIW
uqlgyXCd6PnnnqruGTYw01llRgSMK7hYnCGu4ZMCXS0VZTRvwrKbn/rQBatIkG8jrYhXFkZxAU0s
Uk11ETuMdi9dzXKji1kN8tFK2uOeigAavQ9JRUghbyKkmm2kibecEEGRL5pNNDvtB+g10OJYGdX1
AhyCo2o+pBagbgv02s5AJAElML5Ar6E2V9z5pv0Bel0GY7PphqxbLkHXmQDMQd63SNw3IdzuwREq
uEt64F9HgHjezE5AKZyx7IwMBfeZB9XBD0v+BlaRdotvqr8jszgG/3mJWNfQSuQ79dhBUL1jtV9v
w5rBDA+w7k7Dll0RwBVfnpvOmpE3CunGqerDZ3CuW8jPgbeudpvD1CAiAFiBuwb7RfQHlk/5Kpsr
/yXpZ+H5xpje5cgN3XdFLw40kt0iAngbaWBZ8KjKEeBk6GT1/rgWEI2DcxrYZKkPVG/X7bRpbLNb
c2d+r6MGshvRy2TMXMaQ0Q4iVs2dDOBBya0u+wIC+CMpQ7Zxe7LHWb0hidFZx+4UAj8B+VS3rfl+
jOCw58I0cQcy+yKj5tj4+QvADMkdw+fwYcLGCJoXELi2i/4Zca4AcnZB8VxkcwOZgLLfUdGp0u7Q
9EgcpyJEmM37pmHbuDOLB3jYuVew1H0UVZHescrd8Wl0H6lqjPzW84U/b01dJ6yqgXLHYu4PaX4V
ZX4gZy1Eg8BumDoHchiFFCHTde3oIje6ZwCEY7EkQd32ZuT8IaptOPWK5mD6dfWjF8lXM54lMK+N
v8Y23bqvuNnsrLQxkA80g64BKM5tGXXF4z+NkyaHMSurHRwW/abqIYmXR+VjqdEoSIOESrIGouRG
AdHGJs3xk0IdHWwIB5CtM+MrJaMKMflx+iyLwpunYnqJEwA0ZOVwxFqwY8fq1gJAo8BEqskN7bT0
ACwaj0Pd1ojADf2QXJq4qNYNZ+oB/KThzpRlBMWZYjonAt55pCS6T45AoMApQvkNmKpNmgXWj6BT
p75FRIa6Ix1APVhBGO2Q0DRvf/8lNH+dLbFqsJjJMDE4nHN8U37+EMINVbViNHoIxnO4WAcf4SWC
DIBu6l6FHd+DKgweEarroR0Vtv3z3DoVBG/Aku+4JX+I+xzrgaHKvhd4K5FcZr3eLJDDHyBQ7Ud7
V1OsEM9KB5JV7H96tSFSlU4L2NIZJBwhjLsOmiZb1hEmso/XnTUl1y5sxT01MERA7n//GPiv61L9
GGyGdYP+z3Foh/1hPnDHEXneknXX95x2V2kkKX7yDMrHIPGCG8AUM/gybz/6NDA9azSrXz8G1KNM
keRPv/6wBJ8dImXx+ve3bPFf1jkul1xK/OUkPh7W33aeQJpyCA1G8XVZ0M++W4MJPYi+wCecaqc8
2HaSXaV8tvurmub4miOV6u/VAXgbl2pmdtEXSG3crJu4dT07qnJwNG3IzZm5KnoRNrhcinQzhQ2I
gxHy8PKEh49GUL2fQQjB8oYOMI884JY36bObXQ6JvP+wHaf9w80TYmNOxzbYwsbCdJTFUP75dR6m
eYzq2U72kw+ol702IcrSz5DadrHQhAPJfRzmAYK6GnAydMk9kt7qTzcL37BmxIfEuBoCH6qNAlCG
aBwh5RSCYDrFnAMUaBE+2SyrjoNupSIdAgSCJ2cMzqHFoFX17/75YCfACXP+jQ2n378DQnsXfv7n
4scrXbCEWMJ1gcn6+Z8LqEU2IZIV7BcMl1muF48MfPvqIoIcgUtwqNT6kMxBAx5w1PdTDkwbCKpX
iQMWx6DrQczHXLitA2HuJnA5h9gvALr7oXxrJ0yYrP/D24w/kqm9AR/+MTYT+JcoZQp4eCwpf/Vi
Maj6Fm4UNru0S6xjB7nwNTKFkME22MHnKFOgwEPiuXRrICWtMVpRPTKA3C24GBGAjvLws2JFCrEj
27lyxBxeMsRFySwv7PwUhHC7ULGwQUvdxAMDqWOE1fLYlkdEzL4h2Sr+kZVXLBoxI+WBiYiUL980
1fAansHu0fLTdpuxqjq3ae8eEUQedm1tzffAZgcePuXiVY/Tt370Y57fxxEGmB4dBBPL8sqDEBMI
GCT7KxLtLzJIiqPAr5tr91AHBqqgu8zGSw3ejStZUTUVp66a90A/f6V6qqJGOkx95Xscy/71cgWq
bPSQDR/7VZfnwY7qPlxMuu2um+Lm9KEu6/Ps3LLKs4cKepPUhS5lA/y1E2mdfawjG8OuC62B1sNh
8fe7hhQ19oSSqR1WWtUhYGBBTIEcg4ojBz5TprkHtJ+wz3Ep4K5PuA+avM7oT1QuZBGs24BHWN1O
m9RvHKiqzcm0BoEyZhSnzZ7cLnQvs+XfOVaIkq7qUp+vmpbZ0AqxM8RvAutkWNmPm8Vgsx8gwXbx
abcSrBfRE4E499C6kFmmMZQeCMTpIC3o7AtZWGmV7OEbhwNaN1KdmVgbuK7C++VKmZq22TTN3jJG
hBVvPMd3br2LmgRMcbqfaGS+4Yq7m2WEwq8eTOhb3gZ1+Rx5AHqWOxrVmkv/GqXBUdrMLtaAA0KR
ovSnfcqW67SBb50h3fJK5jTOiLD+qgWR5pGKfigtjdpBXqe+BTpUAfg0UkecqVcgA2Nfl/ib0F1R
nSkAR0Cs+0r2kRWBnMPnoUfPZhr9L2bRRGcJbjh8Y/qtCC3rEUSP1qM5gwoLehJq0zp2mK9HI1lB
sSV7IBPkGJiAsEGNNBKi2IjYaneqB5twk35NhzTdjrMVHSxDlJ/S2ccCxE2/IgOy8Zy2ECeojo6P
Rt9/45WffEVeFJYSecuvMlDJHVanzooacmf80Veu8RD5RXKemzb16ALwjJ+kTmcs+ukKqj7Q2I/4
U9BFUv+5KJUJ9tUx3aXloHaNZZSfIb29nljtb0XaAFqqEMYx2tMQV4g9dHAGrvF1iQ88cRkw1nhk
8DyyVTlGrFr7+Ij5PMgfqJU7Ue852PnvqBgaCvlMEF5dhqrxDlfw0Vyl6tgTBDGirS/gyKNildfs
DpDG/WLbjsBnQyqg2PqN+Z1Gc0vX2EFk115jF86fhDFaj5l5oralJgcSIkPG23Kr0mjzI/YskFrR
d26m2F+BRASwoQaTJvyx7/esfaIxgnU7uo+uYNbZtPL3ex4ceYd04ny5Z/06bMFtUGzoqqmNDPbZ
dRFJ1xfQB7pv+JuH5b5+d8/UaWyMv91zkNQg7Efc7a7Nx+1gJPauq9WhRGwOGLSuRGKH0WNpQadT
2tVIW0VMpIxce6+oRRoF0Ip5Clm3xbIFqCO2ZQDVNp0XoscYkFG99SP5mpghhKSpjoFeNDzT6VJb
9oKtkGrn50bihREmADN5ipsKeI4aLG9YgqRPwF2mT1UGRcpBPZABkgbMDQOUakPFkiXiEZ3JkLpA
AUx6QzjkW6prJILFXbSGFOp0KPp0/d4N4zZhi7ycrgLvtujTJxbY7d3End3NIqumDv/MrtjTWN3c
qgueSN6vq7I8kR11rYMRcmxsbA5Ul49sOE9W/DZXc3eQZpV68OzGO6sd7SNL8uwSjDVW6qPn5+VB
JgXkrVierdKwnP4M522au82PKZ2/YwctPskCwYW49nPkhIP4bm4sbCxFGzyMPnhk8l5kXwSXiBWj
ExJmsdNpxdfYNkHE387ZI115nAr7GMejcwA14K6UDuiFxOye2jj80xxEhTCpAXJLR9qXCLPG1ioD
DjQdJLOnpFJr5iPnwWg2lQVijhRZFl9lwK6g0NbhT3ht5IiHHCNRIIxE8YfRBd8rKLt+dkaWrK1h
8p8a8FN6kGFggH3M79cGir88/nLdqAvkA/AQgM2F4fAJWcIAOHNkFPx0PUh0A89XNOVWTSUYzMF+
vq3BAeL5KSR08p5jwT31/CuAeSu/F82bagC1D8Eat2fwZXxSlnOsMj1qrfhazhA6Msee3+VRglgO
9YQv0g+r6clXvDy6EJPeUIcs380ill8ALUkhkDM0B6Tpy+dZOffUPjsxfLq8Gq5hCfc80I3QO9dX
ylQAoi/LfcbPrj2MLEy2laj9L369XTqast+Ibi6OnMHDBZG/z8uNIGt2ZeR4cAk2BBeB+M260AMi
celYRF3+aZbhtBeAgm+ztuveknJakYFhAp8H7b7sBPKl6lFJiE/RpRob4O0Gq4b7ADkQZwcMmB41
GHazVfhqvnbStHYSVKW7MBmN18LCX15fExR3lTeHMkUIFxk/0EiulsdVQFh9hXyX4NExoFDjaxFh
6lHHyPiBI+mtnZ1gN85lvYcKyfRpLqCzoh90koFXAQSY2cWZDYUUvFisZkxJLwhWvVQTFDwi5BPs
iyCBbNgS+Eb02wZ3AvxZDkKXmgiGGnjgPhkjxDn1bFobsf1Y6oNMsbarzNjY0PQZqR4N8nvojM0y
oZZZNO8K8P6sqRNZ9cjenbCcvFDJGTsF1Y0B03BRiB2WufwIBNXKRVbMS2oZxkMSlCfu98Hr6BZ4
OAB7Lr7IuuZIc2LZuKFWJwtSz0Do7kDOR2SS/khLya5U0iMKZFG85HpE0NOBWB3+S7vCdf8Ci6ch
9CYBCjkj91SeO7vH6rSvRrEf3O5O6AZg3QAi+9BsjOUeH33nMJcxNOyQlyXPvi3+Op1CByo78/hH
wL8MVgCy767P4ARTZrIO3bBdS8yRu8pkVrKGHONO9NK8NsCbPM41Cy9mxu7ejXMDAb+xy7ylLOAv
BEKzaqF0owdrcuiQsvghjVT6iNA4HP6h+rNzUrSJTmYb0TZ4zehCjVV878qWb5CJzjbIdzbBxOXE
r2lgOJvMUAWEbVCsBlCy+2FSnqk4mmKPHDSsogrffsrnclNMefIahDUiGVrUCwvp5BVqCXJXM/+9
NU7HxANj03Sg1p65X60irO+oqxFsZpMBsZBW5T2cLy90nSy3qiPdVKbHB2T8n2+KWjN4H+mmDDB8
YrGQVDt/mtmZsjyXfE9dzBEAX/nYySxkAWSy0Ah8yAwNDB8Odm3kEpnAbaDFiMaMtJGdZbNXtcEG
W/o10pLiJ+SBzC8mst2TFuhgKrGhwBINbOxUktw8mDNLllJaTmczKIZ7avNbdQe+LnlHJRGwpwrU
kksJWZWv3ejyK7XlQfaNh3a0sIYzKMwjNmINl+USrE5X+G34Z+IGB8FqvcrVhIQQfXN+V4CzgKfy
RK055vkVzyzEaagV+u/4TaXItO0C9uK4Kl1n7NI6dXJAaKx4nh033iUG4x4Vg5S1F1n7n13mRHiL
oVMaTGAbo0bW4lKF2ahj3hjF85j0xTaP4aKn1sE3s3Mz4Yu29G3BkyLTZzLNclCVw1GPhbu+aNgN
/QaKDymi7xhIgYHhiOz/tB6aa2pCWiBNMu4hvt5c7Qo6v0jKwWkcIsdigmLDdqmsQoWmquH3cdZb
B7geJkjC6TEYEkEyM/tcD+FhnJGjDnLE/ImrIbtWUXhlBjcKJIvO2LBxE3JCutWOmvbkT8g487Oq
eKI6CF19sTOBRCxdFakBovF6IzTRABMHakEUDb6+6D9ypE75IcQdqUg9RLkNk549Ug0Psdab7DTZ
Uls4JcM93CCLOVkMIwSvuxKeJCpKuD1B3N8/zu74BVQ57ZmqWwNpjXhB+yMVg6aygDQCXICKdBhq
8Wy2aXqhK6kZ8IoIsxcgS7hROjDbg/aGhxclvR+skW1M1vUbfGmqbd4Wrkcd+4Ibj8Ofy7+2qdTs
TQCbIy0Po8yxKe6SNN6JcMqfyNzOEZgVbBbvty8DC3sg+1Ul0JtaAy8KPH6whrITmL1d07xPXJ2Z
bcjjrYrOktHdIpNvvFBpqYLgBsKG47gDoPa9O3j+TaSOT/0aTAeHsBzdTWoB5zAhC/a+j2W2HPxG
asEF/6i6AjQzWQO6u3HM3+1M1Q3bzoWwnwrLyBuSgF8Qz24vyATMvGRMw+/+gdzMt3Zm9b9tp/6Y
mjNs/tJiiyiX61UIEZ26Fth8Uke/FYlE51YEdAj0M9oYMEUYY/n9cmulvg3SMr1asfEgEcG6a0z+
g0LCjgxB0VbXzo5Cwli1XSYIETy2WIWSlR+7L9MAvuIgG9R20VAS/KXvovZBWap6SM30E2XClHEg
t25Zqm2HqRMh2dXkAFYJkHGxu/FspUadnUNsW5IkCktkAf1lQhxbyRhWHqhwxs00FMm0clV+D97D
+EAJUksdpUk5Y9t4i7gbNL+RIFKOYEB3mMRDA5FyOFtI2c0BnAHvn/lCrZAYg8AxdB3SZAi2YwA/
XWkMYNPkomCXMFEbjujYvakPE9gv7oOs/DaJOjlSieplJ967Uh0dmGOM3oRN251tgus4Ajn1aXKb
/tlOumbTVmGzHXTRMrh7cOIgWlNrYcXqrqqtIzVSVdn3njIZf6AS9HJAzztlxQka7B9HY3wbBbXz
AKXs9tFILp3Ihweu5c+HDCF05bdsRW1U5wQGZKyiAQ4hbU91Krm0dSfOfZxdbx2daWQrKv7S0cxt
hMXRCXiwAW6K+f1K1CHOcn9fCCnTa451AkgXOFxYgbs3jFyccn9w/naGFf6Wuz6yv1p4j+BJg5dC
oxCQHjBUvX2mUjca9gnCGF+pRAek/E/rGErnOzMbQNTdy+Cxhz9Vd6Zh/Kg19K878vomAeu2HrEN
bfs8DEb46IRIkkpzaEDOnwT9k2LQWntW6EhQoOLx0SGu61NqmsaFStMAHO048E9Uqt2hP9eFnHcp
ImfnKAihKKkPyb/P7Eh1uzap3sgi5dW7BRWnNF3bVhlDltBqQUELENAMydqVAlv2dahSdcd0Q6Yb
CgvJrCCEBUy/GNQdwMbvPYB2/TGXAnAdOz30OkXB5LP1YIH9chbNY6bTFFx82vdNCTcKGVDdoMmA
DOTCLp2awrAeXLXN3Ytjj2snERGSpXPrSodBjZBhg4butoegEjb0aAilTnSedIsF/OJowqVGdtSK
5MLnHqpse2LWypUDSRRHnohYS3Fw7K+ogcq61fCD78j5BP4+hJZQrgbxdDsLjCn0Sl1nBGi1EvWx
9WY3FvYZYjffwmGo3uCcRTgEf/4r4q7isUI0kupraNDDbdaUezZG1VuIbVI2ls6nvsOCBxSc2HLr
+lv3HCo1pxqp2fetAGPNDB2nV2wkQICuz2pdR2dUR61kN/R1+GurVMN736L267UaQrEzZhMguTYE
SRKY+I9IQNlQ1a2ezgqnDS6dtJqdspP52Ur9iwGRjj/0CVImBzqBKPxS49ZQ8l2kyH38Jbq4C49G
ze9TH3uIiP5ydNqoGWI9chrgIMHf1NEHajBnER7VXz0k/qXXBQrkQrgFOR7m7IlibHeDrPgz/pTG
bkiD3KNi2iDT2IbbZkXFZkywTcNKIagj0a1NQ2yHIY6RO4SuChmOqwq/vJPRmvyZBq7jCo5VXQwd
DKxy+Np9eHjBEzzJexCMbcpQjFelwUHJCIlQZgdeD9QTQtl+a5mvYAwDpWGSlWuuUuvVcHJ4a428
As6tMl/rsnmbbDO9D+D/fP6HTgafmJcXwrnkkNU2jDjBWskLAmRd4hfjRXQyzB5mLGfvmI69zQyR
7ybkeMM/jsmXimZjYWelJ18qttBTXc9ZWD1MU2odRaqMNWigps8MpEnrvrOzM1wu/Sty0nILmglk
FZaWAbiZGj8rCdJeED5lZ7M3yIo6/5OVaQALknMnhDck6V8t40IjlG33flkq/nJZWDXpUGwrY+Ae
4ofZ9XaITfDBlexyq8k45vEVcrLWdW2XZ2qAukh+Bfi9OzMQ+37OM/yWMc+8QCXM2WdTZW8TRD4/
93XjpTpnKXYhYhCUrTzHYIK9G3tIni/JTOjp13Hyklbte0/uZ0tPMkj/3bMSmbn0pGwnSEw+TEW7
j6BV8bXJdyMIq37UUKJcVWXvvNhg6dgU/RBd6spITrUxiq2yneIJnhbEttze+t7N3Yp6JcX01oVz
9NrCGe8hqyy8hhZCq9yG/w4g2OQxbvxwHWRp9S0aJFgeEDlLfMyoRtl8niNVgbOlCe9AF9kfZF28
YdGfedVowRcF4SXwPU3yCxacyKntoh9a6CQB6u0tz7i79gs7uuetL/ZSJs6+MDmCRMi/h0zvML5Z
TgEZG8yt3PDfOkwIHbfV1a948dwDQrAuoRGy56oonhlCVYB7qnldWmH5PEwDu2uhlojfXfFMFvYo
98E8pfdU5dSqWcdShgeyn4Pe3lUZTz1qhRO/vYIe7YEuRVUyHD1I7XQPVGpDUwFvBB0TGjuKamPr
QFMZ1LC4GScwCyTBll/Idiyy+ppFNhDfkWFCTCfKnuG6uvZpXnwxI+RIW6D0OdZSIrd2Bqij4cWX
yZ/A5tlZeCmg5fG5ZN/I3ODITRolFvZUBC+DW7TDW2F21R7Kes2WqqFj6rVWnAFLkYlDIcJqQ4P2
hn0s8GN8dvIWkDzTOiCHLHlMCgu6PRaSuxu3hz5V0fuYCivM1fAmP5YtsozCqQfIKx+StRPU3R4s
XgYCpLr8/9l5GUpf7R8H4AFUQOO2APuKZmxogewHn8VLzEFG1vHSXlF9zsfZK4PBXMzqfPxg1sr0
o5mDxdKBYZ18mSKSBEcQ8Y8oadWqcTn0EtrZemVQ3s3BB/2JMRXeOU4Vrmb9EcX6oN8pYDM2VHQq
G3F4OArOVPTNlz5w2k+hWVvXMQsShDExWO/YABN3oDiM+5WDmP93oNk9JnI4J5DYdIq5Ul8sE2py
kE5kjyBr6bdj0honX1XdCeBuuTWj0niIJxC+hcB4f7H77iqo/5yABmqI6j/KHBIVo9sOYGiF9nDp
q/zqllN3AI31tI/9pr3LJgOswpAi+YQA0Z9Z3Ic/Ara3hYn7qLh4kakcoUaD356hQWZxXPEdkAHd
sQ1nqLX2ub2JwP35zPSHArv38ZvhNOCyhk8MepH9PjGZv5+MOvDaRpgvedTKfVnBCUHFCSll+8RI
4qUIkVNzL1STLMUhwK80g/SZx4rYeknZiGi5meeYX1Fs7XhE0SkWYxfh6n0FIcWl1amDdu/CI7T0
DQsX67w0hNSg7ls6iJ40E4f8o74rwHsyyMYZ/dKa2QCSdpKBhVK3KlVG+4Ab09KaKt/YBT1nS+uc
xv4OIXaAMfTItYtACCTBzaXV5lB6tgUIx2moMGLmjrXgUaUi5ja+m7sGtAW6bz4O807YPkRT9HV5
L8Yd5NsA1ZqaQyPLdu9P+Qu0h8ZxBZRlc6ED/rzvZ7F55zbzeP7VgsxCQF5XCOSlOyo2JUSG89CG
aJKWj8wsIS9qbpFnVPp3mHxNF+QoTrStApCfUiXZ0SEo4m9uhMxSKlGjY4B/ssuGbaz730zjFL6o
NEYs7FZHZ61gzyKHpOlt7AbKrCcZ2scm8jHjkZkfA3NbgSvHo4F5ho/PKgJ6PAPK+nS7mF9AfqQy
ivsEG/IP1weEowHJUR5vyPZ2MVckB1s25flW3wVGdgR39Se68m3sKBdyDccYX8Zwn3yXAyqq5Vbo
YERQWgkVVLInjSr7qzpNQ7tdUVlAKuPfpzZCaeBvAeWAaWQeQ4LFeTkl07ZMjVXYQo+PWn4zXJtG
O+EHCC3oS056HCfosCuisjUZEhQjSmx4LLE2Aw+uGrg6VAHecio6duJi3xQWF2ar4FMNDTeq56M0
D1XNsIxF8tVn3gAK5jRId0aWs/WSwRtA9UmmxsMcjgAH0uCQ5UGMBHmF8IFgQcsRCqBD2cbqXOsD
FdvWrrbMB1Cc6oaqQpAaMf5yxQSz4JmK3Uvstu4lSRuvU+Z8wiRswTemGxzf7TdwfGFeSXKss8mQ
WngE2UZtHeq+t3o6Uz5/70bFpW8d2EerAOfqtyptdtMkjDNSGlJpZRc6TFYEwip9oDOqixAw8pAH
Xa9/aQDVOACIui8Zx0a/m1hZHH+pJwvqijC5v62xXF6u+E8Xo768Vt/gQNSeObh+08GftkzLI076
gLyu90NJAoopYCUHJ2Cbmoo3m8EM2JopY9iJxo1XNrcjCErXwcEts3Q3hEH6KfKTB4KUzI0f47Vo
P1ooJKP/3sI3qtab5hb0sAoMoqpr4bxqg/wsmLuxTGjt3qrcNAY5wq1861GLpNubRXUBPCY7U/1i
7E7M9foMinZ217X34JoHssWCYscI34lCuK9295ClKlbVZLf3S2WZNzsk9GkiV9QV+tDUabTBHpt5
NMzSwF3oxyRg056ZlnHS2k6jMbF1mvrd+lYXy9B1l3JB2k23Js5Bp7qinlT5oZ3KTQMujF+G+0fD
Ud8BtdCBRnS4fK+7FfGrw8RONjKvoAizTQBA8xQiLuOqDKbyMkKNEZGdomKnCtgUZoYoUkvnN6Lz
grYGthJ/5S1VOrWjRUEmM/aSGtyn5tA8VhHDt0RE7kGqBO6S4f9Sdh7LreNa274iVjGHKZUlW5Lj
9u4Ja6cmGMCcr/5/CPc5PtX1Tf4JiwAoWpZEYGGtNzTZk+l/qDHVA+I0PXpkHjdffa6Dj0dSwKYz
Mqd5FmAFnstndbk65FZA2K773uffUH220FNEQ0R7NEt/PBpSBwMjZf5IMi5/bMl9HAUqEHVUGiO/
XZ+jGlHXgOXswGMP6DivV6sBuJPGvhwsJMNkbp5LJxva10hi+OvUWOEFfvwinWT6bkgw640jO+rQ
NaZ0eQxAomjn81xDqidwjO8IaWLQqMHAzNg6h6O0598Q7TeQUMY4zPsRrJEVgFmyERTIk/5Viyji
DVaDdIeH9LaeZ+lJW+MuuEvlzprm6bVqAZMnLsr6hp+dPu+E0SnJlQjBx57HL5fFNVokIqpddbEc
kzquN+cV1aH/tNWZOrRJWx7t1kLsKY4f3f8eSK3BfZ+Y1mTimwfdb7+rwa/+f127TLVYsW3/5z2+
XioyfzjjybdT9/7qV2dffUvlJw8JstnrO/jXX/rqU28mW5Be9nEh/O+lfmEnh9otENqKnfYRYViM
6r3Y2k++bHdNuoDfl0+BB5FTKzv/tSrMe4X90k2nkPra9sYSLl6XX4ZRBq9L1Ldb8i4enwGjdju6
e4vwf2euzWD10l00IDjqTunQGPjGiB9q0EEq6DnicSHmfmgyp8KGLeZRx3udY7TK2VKBAsug2uoU
mfTxDKJ15X1MwZuM8PnOp/GqWlA5X2Shj7fPlrBJbPnT/bPleke5lPqTagUZGRIX3YDC8r6BP4c2
PHbLTR1MgLC7IrJ0IAr0FbX9z0ADohLLFd/fdbrTuzD81xFEVcKYGer4dYcanYBbGotDkSeY0f/3
zpDjg11hgb4MMOGE7iTtHdpj7r0DdHO3Sy89zrYHs2yogJasB4usyKPEet6M2I0QldLXW/HBapaJ
8JSWujZNbDNs3AS6OvY+9x7TpFSbHvRkHreSzNZPVHhqw/3ZoLS31TNpPlha5V3ngbKaGqhhm+Pb
qX8fRgcO59L9gZDlH+a2K88SswZEAL9OU+DZZ8q67bJJY7M8d4aLd9ekRScsHcg5Q6h0naZ6FQMw
cFb45kRyr3qVBDiHBivsrRqVkAsfm1G+k4zOu00/LqHfJ+1ztRZVUZlZQsfDxXGIA0wBYEhhK9IX
+rk1ouXzkBXj/zZ/aosrEfrV4gtZIXgp61m0lOJ/mmrgX335el3lF1jQqpcYS7djbnGODXCgSQgq
HrMUO0/oDazYJH0ynAYmTN3WP9vBfQ0m3XrN+sk+Zp4d7fNqiL5p0AgmoDQ/6wXJ0WKYu2uqS+tx
otq5qZupuE2J0NtDHMNEK0B5oYcxRiejzfCKbM3obq4Hdk31dVyJbCnp/h0YWIL0dsQ1hkF1GUv0
H9LX6VndQx2EmwACj/fQUsGlCXvB2xwpQ9ua/7KqCqVNCum4QvXpIRlAhEeDI64pOg7XshZovraR
SyaC5teAWJvS7oA+WZgwfQ1orlM/agA3vbpAObdovQ8rjtBaFo13cSEWfxv7n+7aHeEBderX5CBV
gjoEwRwfDbiuKGCNGu6orvYAedjejbGk8LMOqD416hhscxFr5xrgsPUGDcJQk4t3CzoQ4r5nJz/1
OX9u61p7rYB2HdvFNvd5XWgfhaNt1AUzDtvbvs7sB/XKqACqo6xXsBl5loZOffcfK4jOyVntMuuW
uo55IyM57mOp4SDy3z511qSi3qzpjP0czAMcQnZGwzz5/DB5rTo4TW5eg/JVNaySCSKUgP5OU+n9
9pq5z3bE3fnOhsG3/XpVvb4+tqohbOfIO6gB9VYisA9Y+MSIzK+u2B5UfK1vxfuM5/ttqIw4pKBP
wrlZ5oNXt95OXeZHlAhcO2DdXUf/v1/lDEn91mO+pFnmcEecaLjDRkDqw8InmUrSw1d/nxQUipfF
ZzvIZWogy3X9gRTrSb1I9fP/IvrQjWuKy7NuVLvJsI+++0139A8lqpMGB3QHvD9a3CLfb/jVu9dq
7nYIwNdZsehOLY5RR5BZ1s2p2n9ezSf6AXr4byvu/3C7+PFT508pAHqrNI1wcHFKIgw9v6QB1UA3
TLciz/StmRuAgVv/cTZQVVOKVOlgHmI98R9VS/WvXeqqYBHR4bPwaxYlgD/bFS/VbEZPmnwGJAzl
ZT0sWDJt03pK9qoJXHS1Ua7nQ50uCFv6/UNrdPPNWSRCllTdN1CqlpMaTLxp3uPCXOzUKH6300UW
+PCo0Uai6DWD41KDqgumBVBbe76plhORY4jah4jtTWFuV7/pfLXTGACUbnMA6RvV/PKr/jS6Ue1p
vaattW6jPK11z5/gRhvzi+8j22lqGJkS8i4vGqweNhPT27y2VJdumu/IxOaP6vqWn+wBm3hWnfUK
HxjR0yBsEvjcLIBMgcgGSDETGx0zuWKPRQg4MftU+dOsu0SPdvJIXUrf8obGJ2TtTALbkHnzaWqG
CnClmW1mOeO3pw24BPQfcecE9+zsMtk8eXC783mm2ppL72CTXd/7XuDu7TL/qNJKA6TvahtBefJI
OfaEEHDyFERM7gYcxb98Et12h0KzYdoWGhf2dFVnmgPcqK4QcDRdvtZUGyX27dUqehxsyD+xSpOK
JXPGkjzqEW7HbWRv/dIki5utSPKjNz3NwRoRBUj7xvx9JDDm8myZzbJ5MxNY3shnnHn+pxAY268S
ib3nSrfiU+zL78EQ/xBpHByixAiOWaSR22I7zCqZ8Cta3pxkzg/uimbw2+mUNhX/K/o5foJNse2E
M3JS9wom4l4ge5BFoM9r47W3jL8Cw/RDHUTY1u4jsp2aFzYWBSJ9Bvgzxv1mGHl6yBIUeE512Hah
GaLfg0BH/pw6YWguAgIQhYgdoGcP4mk1tVsqHbtx7FmX9Ty9TMAWQ1F2jz3p+JiM/e/MKZCYra1u
F5dGva86TYajDcDUzIcNupIAnZLvhtsvP7q6P+BfeGoX52ZVjX4JWrCtLE7DLkiaIjSS+e+o/9EU
qC+z9/2DFDafRfsdlcFDGhTfBgmYxKx6qLjlswlaLRwbzOVN7VtcZBunqVlW6g77MWH/yIsPdL/2
Fp9MEWCaN3ntH50wYevY77AB6jOQY3YnmL2EdjqQMtC0cWMuRQ7AyvnLTMwFwDcxZZCUYsMF3yGT
7qqCBXaWmE3VVXZNXJDVS0zdzsnwKJjK/gBa9Ic2FsVrH/1dI6F7gIT2ppEdJU5YrtVEAkkmq+DU
lLN4LN5WN8wreEz+k6VGlYn0AhDJ8U+exs3VmC3M0PLXfhiMN8s7DyAoN1okXg14IdsSZYPtxBxA
xtM+YS9+tZfpXAodJ65MXscOzycDisxuyfgyKPQOhwQ86TmJT0Hd7TwT88SobLDIscen3kgags+u
PiQuooPD0N+BfmztZh5BIdtno/S1UE8SCdKuf/GWkoLlXC7bPiqas0jHU9ODzUVqidIs8HWt14/j
CMestAuAr+C6kK2n2p94WKhUlIm6Hre4AVeGJHKvvgfMGdcc0dfuoesTtDMTfeOCgBRILxyXBR6D
jQVQaESFcWZb7m/GXiN0j5oTOezQrrsZFId+TgMBP7yuE3NXz3V77jOE02/qtIb3lof/M7aYOh1F
6Q6HVu9PZUWiC3Qkr1J3MdTw5w1iPILSyAzltIwHyB4FbGe7CbF6n9DRWNqzCBJz7/T6TTer+gyQ
fOEJS3zsUtgfb9sZkElvzn9Yq1xoMkvw1IpVTZ7IIGT1i8+uibhCEW+iysODKvd/P+Pn9D312cDN
Xp2EhfnTdL0XEfWhSU3vFMNV3Xnp8Ktq+XpEsNwr20XAt0K7mQp8Wawi2UNwa/IsQT8Y41VXvBbJ
Uu/yHiBy0/+RHpolAHU9ZFOrardoiX8bmugkF197iRD4jebkYlj9W+F05R7lku9dkWs7L2r58hB2
RP1neNRdMVDCp1BttOVLmwx/xY3doWSYuIfMpaBSjf0+Gppiw/vNLlJOhyDhA5EVmi2mdIbHuuTD
MnLxKkfq+mbN1iUShyyV+4WE8tEV7YOUJdI+Wfk2VvpGrN4w+FRiE4VnGhXNbN+V0UNToSqR8TDq
xnCvIuMjMT1SNW1z0dlvbPplGHYwF52zZmqCnH1mn3KByEXT1X8LoyxDPKktvfkblZ40nOwUa/I2
xzA1fuoKyzii0NvEvbNFAbn02hc9F++1rSdhYE1sfX15TTw33jfWiL5wDDa1CeTJNAgSMj/76Jpg
CfvMnzde+1B1eei7sxuKoMDwXVb+vqTcc+2BLDZx210LpyebixwJYmrwsDqho0nZ9m/k9NNQDM6H
VcYwskg53YQeHMcczRO/PZfa/Cfw0L9ygu/OKLH/tMZTQeUpTATlYhbnaTM7wPlKM/A3pKGnIzuv
nOoaaja5rC/p2DEH+5O9xzzDDPvV6dPKjXcI3RPY1ebBnv1gm1YD3hkZ5FQxphd1GISTXqiOXnLZ
uFCHXQmMd3jxMwgWZJZC6Wph3zV/p5bz7ozzr8bsqIEl9gNg7EsFC9GbySParl9v0UH41mI2uvOK
/BVZcec6sdyHXZM3xypu5V3O4PC0pH8S/RLavcx3kqBua0LMQhQrxeHLGMHSSnfTGzgr16awEATy
s2Mj/fgBW5oItR8ruSyBdE4RkdpZJJlxTkcLhmZSLJcyzcZjgQjyA9Bw62AIMT8OiYwJZqG1Ao+p
98OIMSK1JmNXpZl3l12c7OLmse6h9djCpZiKASTaGYTERY3PYYL472ZFQW66TKdubgOJd4RwXl0r
wC5wEfVb2x4HzcVvoEj9t46i/abxnB61/QSN4R4YkDVjyYREvv5tqdk5GfVQfmg1NdEg66ZT5djO
FsprG3ZMlx+TA9MngdfyAa24A5wM9gGcKq5/vbA+WMBwVoSq9TG5fY+Hr9Dx1nTwzyAv8hEjiBIy
rY8f5NPZsGX18GEE0RBKUFIfgYMUkrP4zUdcMkWgY1h/QCGbENVG4i3WrDOGg+YV/cmAhIQXbVUz
FYt5LTRYRFPysXRZtYGXZIPpjrt9bU8ssrZ9Tlz2xFFsD9cOEddry/96mfxmD+CMvTIL0LYKJFTL
3HMeibXJKAV3bWm01y7jIxvtzeDyLpEYypDynkY0khGF6WNrzYKi5gM0CthvjIOeO9nGxgUyvtd1
rcU4pf3hDzklZrRB4PiXL9R05v2AnsgWpJC7wQ3LCgfDym+1M3rhLDJrl5ECDi1nOJhlFuBJno77
pboOWT0f+zaNrgv/i5a6D2AW3/IkEncSqX2IJhVLVqPpN6TQUfQrlrtrzyzYZTNvSCSArkO5m8IU
O1l9SPsNZIZub60mqH2RbmDEZzd37MtTsOC0irQjHizV8lfZl/iMlMuhxpVvN1fBO+Dgbd+MKcQX
nv9oAfE7177gX3HBhmA43C2gtT13F2VJHEY5ida2QQdHcLpPUyhDIkLjyxjzu6tlV3OduuOcxJUr
+2bbox2qocPGwi0gPpAQQIs1cjZ9IL1QlyWFSJaHLo3c57EKSKo7ct/2VhWOJUmNMoj9bYYBXNhS
Wd61SeVuZ78Zzgh1uI+pMFJ+dAu4hZZ0mWEzoRaE0DevTB8Kqwakaz3MSNPtBmdOL3A76gOBv8M7
u6GbVh8NFDOE1kaXjkcVcajql+0tPUZswjkOSNEkSUoKefaMXddF5aGMRb6x07fWNep7PE9mSEbt
L2ZvKsyjmM+FEw7zUIVJG2s3t2r76+ROWlhQrn9sxSg2aDbzj+vBOcF6oyhJ82RdcyfbDbihB/hT
NihQFg4G2p5hoEyP5mWIKK2vG9kVeuOen8R07VqqjdgoBuc48nFMlf4jQu6HIdbycPD1m01CZ2e5
8xwanXbugvJNCNd7KDrtTzPxRU2OYT3aVV3s2jn73VrgdxpExXHOuZd9kz7kwziFWjp74YTLQMe6
jyoEy4ruyjNG3tFujnAPEgNM6T6KMF1DukN42h97sseLHQHfmqpkk/STs2kFv5O+MuVZEwMUUIvE
6DyVJ38ecAbxy/oBzbGr3rClsoCKWFgimlhuAJYlIhPSvTRTgKPLRPBkNEN7gGS7SyYNylotlqN0
8hZoZfXateWTpgN4Q2C7PXht+90QubmxGsPmCct5+AL7tvQTLLklPvkxrkVrTrQfkmyHHDQRfGzM
W53dRxUk4gxHSad6tfzVthZYOcKCLQ8FHAp81jfLNOE+1Aff86iww84byHUg0zTlaEO37o1S6XSd
ABmiWdTucz9+9xCr2U2BiZupyHfLFLtshgc+oGEQezeO9J3w8ncMgaZtTcpsh+SqvssT0ISlFiO0
YlYPxYQeVhuxREnXtkIPSbi9lg7eppNptxFRciAHl58zpHdd3XQvxPgPmF12yJind8swtEPFgxRG
8z0HwDHKVDy17Gdjh0Kz5VM3EfBKurplx6o3JpE+O7vKiqeDrFxjmwKwCYWPnGx6i8XkEN60w0aC
kNw6XvaUBOLiOn6z65DIpW4t9f0AHe+4eHoA4xeRE+ZwqDRDJvc9wu9L75bIeaV4MaCnvo9mfdd6
fhNCV873UeAwk0Qi3qHy9N1Ad2dX9+34YkjSQhL2TW2aWH0FAZ6lFsJfdZROW8wfX/iqfHIs/g/S
n/leaDhdzNbWy8HIxCTlQOt7DY4mDYJ2ZiSB+UziPSE/A891o4ENBNTeNZuBkGJfOyiY1yhBgA4v
u+c6h8JlUQgMqPk3Ewj6fLLnUCeStnuswZh/fiKzMF5Emj9pUb1sBt2IHkVrfXdt6vDLUJ3TPhOn
Yma6tjXgXCXVjMq7eOwyoZ5e8N7dGrjQberaQBGpjKDOReCUsvbcmQUgrylH0zGuwwiB1YOusWcZ
aqf5PDgLKAi7lFgjuc5TFGTLHo4mZhgZhNR+0dipTzIFCBDUJywv+/M0iuGszr4OsWv3Z5kCnYJT
w0rtkW4H336Yi9w/8OVWZyvXq7NLvmvfLeV1Ruz3jCTSck4lm7YAXtJG3c3vKAb0+XSoKTAiQ3Mh
e+GHpPqvwgiac1YX740vSaAU9tgcl0SyRQ5gNfv5jCxxP59Hq0fL3GvxwnUNKUPHQZ3FLOzToK2G
eNVhmpfizCpSsAmaop3Tl+9uAiqgG+KS+5NqafHZlXa50ZIyYS/lR2d1IHwlDk2yq0PafR9penNe
+ga9rNE5NEyH50bPwC4mhKVh3ZSvadb9arui//ys1Jn6mJLFQft8jhYf5ZdeHKLVjVLtM9SZvzZX
az6+721TFRNvmoM7RePZjd8gNVVMdDsDqX92F1RlAy99t4q4MDatXmenrlsouC9bY8yeDC1IcbPn
H6P45iBDiRIEEXzbRtGGSWp9A/VtKNtrpjFdIKG7SbI5kmGiR9Fhyevj2NYIKxS4IqbJaezgJWoE
a8BgJ+us3gFiHtSFveWNsl2FX4XlLxt12hpJxfY3ssKkA0SJVAj079eyCNhajTb5GgypzgAdzLOA
Y76pPHhs9U9/yX+Sd/H5ZCM05AbT8dkd08YDCxvURJzUd1WZU3lu1oNqqoONmAc/8/Wr/L+GI4zo
/+fq0Qva/TwKkovFwajGDWbL39mc9JvWRhVu52o2AiNFdhxqGVDU4YK4wv+79FPE0uewCRrwmcKr
gdxxGED87effAk8JKoCToXUPUd4np1yTyLnfemwC930yPBVR9ZAxD5xRycYhrZI/kJOLSZS30LR6
PGYX89aiDU86XPN3XtZoIcBoyglxujxHtSyYuxe5N8b4yaMqFskXfNffGt23DsOaJtAdR56nGJnI
pjEvs4G1zQEigvfSNzzDweCDl5Tla6BokNgPFDFEymE8aaWb8ej481XMCLI5ntYSNZFnDBBvqIf8
HOkCXe5OI6yCjHXhozmhBaM54ULVOdQmQFq+ZYZZENsvKB4VVZWdg3L5zZeNPw2g1ZM9Fnhrmmm3
TSiRmWMXXEexWAeSyhWssU3KFmLrNG150yWkxoFt1EbkVRr2eVzenJSKM0JWiPYXB4j2y5YqTMBV
CD5bE8q2eNyY/pJ9gPpvLlGR2hsskYttqy31Q4ZwhmWU2nvFNLv3psY/5fgSPeGdSU3aWbpfUyYO
3tLhPd/ZL54nygOPQHGMyKO/l0WEYkKq/egju9ogTzuAGBX5VdPZ97TBsKvyRPyIq+SNTNIGB277
+xCLJwRRvT9SkE9jXTALzb3lEeFLEad12OjYttmt+5PMvE8ugDnK07v+SLLkmdIgHJe+hmhFtmRb
xm12MlGc33rSXo6omC6HhdLBFpSmtV20rt0RPm7LakwPer3mOwIyUgWZ1k707hWgP3aFYngu4JNY
aZl8j7TKhQlOMcF8ySq9XMkryU633OW5HfXvXWt8FGNXo04OYZJqP3UYvFpSPw3QARqLLZrL2ZNI
Mwm5NZuZpHbdLPNLLavx4qzZuxmo72g19TEYGu0N6+udCCxSqjD2tlGf76Y4jd9ACv4UGE092o2p
vVq6o2GfoY87v5cgG50y2efN5H9vyF83gQ+2vo3mC4nPeJvbyCkNVJCPKPJvfZTcf7TBaG28zDNu
7ACsU1Ml7aGFe/aS2B2sdyrhfxrkg50g/d1gSEw8bVhPQZlXq/eIfQysQTxZdURqQxPFr7z6g6xA
Qo00qcKlcYMX0MbRPk48CMP1gsfWki03Ugy/Z7M7LbPoXsa28596hC2SAjwzRtPNASVwpiNV/855
s2dV886opeXhV/tzWF2pOlVbHdTlX6/+6vs/b6GG3SVS8zxiZdopJvMJ+2M1Nf48LUfsjlVbnan1
Zkh0LlLt/zn9Gv+6XPWpw7/61H1U32x0xdbSqylkb5ej/VYUFYvqeqp7hDCkU//Taw02AcE6nmtA
dnf4sf3T/nzp51HMlAE1R9vHmajP6lCty+xol4iPqbbdzv9po15NFDmkD+Vsxs+OofM4+NLaACKK
n1VfJV1m99QeD6pPHXS46XoyRg+fXdLN7jHT2NeLOpwbTzZq/p99aqBol4b6zqp1vN78sy/V2tAw
Bv301ceOc4OYvXUr7dzYJX4VH5wKqfFSq52rXtn6NZJBwtI3dT8a33iXAJFfTF2bzksk5M7FgOip
nBe2T/EcIvFWfk9AXBxSDCCPFEZgLcNOxGRva5jBsB2anFxKVDy65dA+2Gl+8FljLzh5EiItWX6C
OXbI2PJfCiRbD4i7vBVN7l2hH+o7jW0X00rsPo7dlBLh64/Z1J0RQ5EX3HsFljoAuUFRLTsrMFxM
TyT6ceXyQ3jITvJBBy8k9B+LrtG/o7dWbMXoFjt9Me6Um3u2mD0yjWU2bVrUDQ92U1Lp0RFkMkyI
coTe22wY9LfaGwGMdtnKpiCTlOMPhQVVbH2k1W+r7Vt2ygAa+9h5X0a72kq4c895gkhBNZU/yeXP
F9XVxGZ/DXJ5Ui11gCgc71uo31t1verrevMtcIbmQbWGpFyoME2PXTcH4NQ6sS1lNj4XIiqgwSbj
TovH8Vn1JSXBLuCoq2oFuHJeklr+QYbmnwuWCalqspJgUNZ7qIM0/05GRzyp2wTVkpx0rAvDrwuG
HrsHW2vyk+qreW4fOi26Bi01/LncopcY341F6ph4ZvPe8+M1PcG0rfpiJ3mSBRVU1eWUA6jbvPyl
5nXVlYzLvNErwzyoZjq35fNMVvzzDgUW2CZAJYV5VSBX4KD3tEq9Y9oyvyLZ8h/Q7ecl7UJ8bkTf
vvr/fR0p/gI4pGXu1f2+LhyM5GWiGsfORo4bFJzKRyQD7ZM1rfo5dTKFqk8dhlIvH7v1EKcacE5z
XlbNJ6g5/x34utjIFu9Ymfr9q0udzXlUPn71+an8owcN0U+TBKHftOljaVIyFpj1fp599blaB4ig
Cc7qCo0K0+dlRVznR80EDNOZqI6nlY0Zii67t5hE0C4iZtirpiFKiRtCD+/ac9o3EUUryGfNFa4X
J6OQx1QIQNVrcxR9hWMwOBOkmth7CffNCnLwbaVNhnlt2hTVj2YLcr8be/dtKprxKDQiNjWaT212
7Jpq3sY2XPmhc71z1BCUuBnZOV0zBCJpufvqDQVbsEC8q5YjjexlrROoVuJH7qtlO6gkdfJJdZV9
TDQhq+VBNUFM2Rs8HL/X6DxszakOXp1k0JAES7SdEwT+q0FodNQLgjrVLJF6QX+NIEddbDFd3GEw
XNRgBKLj9ZvJz3rYjLPFc1VVd329adYR7nZBUDyoC7ElJqabe5yRMC4MVd/IyrMTLSpUAfv7IKkG
SDQseZNa2NTa5JteRLpzLeN0A3SRjeWay9HL273whhzsZ5wcCtRCXuPxqaoauQ80jKHzcdW9HN0X
kgQOxV+j35Wgst60bCA7levf+jhjdZ8L+eYY00yczyyHaUxOLG55lyWB7oyOaP42aBPFliB6Rw4a
C44J8eegtw+qVVdj8+pZJ2bHZOfiZemBCjp7phlA38qQoi4i8dZOZLLympIUNBrzaBSxtxHUBNYs
n7cZQLrsktzu96Sx1tyYTzgvX+beKja2KeNjYG4RH/Xv7uoHow5mfrRs7WYVzbfe1LDi8ev5xptG
hqOcyFfn7F00C1pkSvF4E7sVVEMTDUFUs8ofXTHco6jWX3EyVIibsLGD6EWS18pqYnVdq/l8ZgN0
0XpQZ2KNMdzSfoyLOP/sMqYoOWvW8Jy2+a/K9a1ji43FVTjow82EuBdZyw9i7/aXb4vrMEnjDzYb
+yxoHTZLt3ZeQgLyghp21wGXcLIwQFz5W7zir0XRhDHeGG922p4SgLy/DIkwnHbPsTF5Nt3ygjJv
sS8N8rSFlhY7f0writ7JN4K++jD4EBlEFwj06bPubg9lQyLATX414oceL+4haI0VnV/421knR1ik
osQ42ydpq4OMdRfzaUnH4nXs05VdmIuzauY1eqOAJh5g3rv3qJ+pQ/VjDVfDmu5JY6/8srTdgwpO
j22NRoijFUfsnjBxyN3mSNKv2dkrrZydufVM6M+fX6hBUqDYAoLapRqFfopaeZiaXULyxg1t8wnX
wed4YQaymGr3cWSWuH0XoL40o3ozvQ7NWlk8OezW3obFN5661tyrMaRPg0uPh3Y4ub97Juc3W3jB
i6yQ58ci421wrBkXbUyY17EJIThyzbiari0dvcXneiBzv7YGisXPBU68qoUecPXcBtleRJXz1pU1
ZruFPKixPnD0Jy9qjp+tyq6funE52XqmI2thHrM6X65yPXT6eFnSziRdQ6vq22E/+JqLlpHpXifT
8NjzzjIko4NmgOq01pHUYY2ZZ3mRZuNe9dFgNJq7ZWcnyYBg7dpWQ+pAARObp+GqGp+3knXrUFQt
SaPKURzHQZKWbAWGab7TCAhDKIepZrn+AYoALq9eYc9ULYAT0Zw6k6sXX19OvZhfP5tqxGiq4Zw4
2VXmw4ddpuVJkvG6DkP9zwEFTG+Hr1y9+dfAqAfTo8lb+bq2szzDCtvJqEMA5EiLrHdJOpJBk5ki
GGBH8c3K/GkvBsiURq7HN54kSALusMwPq4eR6lPX+VgD3VTTr+07jDuyDOvrv/qXukW+qHE1dBnj
hlAuMrZijgSMUw5F2hUAjKFYjnlFEXntS2xmT4SAYuAcbvcqneKtimpxVa0gmKMVWokj+To4dql2
0EY3ZSNd9K+6W5iPLr4fIEY6QC9cUQNLZXP8ohqiocaEXv3yoJpGB5QDMl5+UM1qLtJTNAYgh9dX
IuMpb8uYfP5h1eU68yZp8vhZtRw5kmId0URRzQTv951rr4no9eXCdaozXAw3VM3c9Jx7AwVXtdT7
62LzmLuyuav3Llec1+SkGn6a6/tegUWzaVQ71awwl+enWeB2o96bK5FBShGCWlvqbkk03POKFC+F
ZUprjlHoG61um7NLsYBE8lwzV9tle9RdKkMx5p9v3lTOYRrH3g8AxJeGMzzpeJ5aZ/mbvMX7TCb0
e9VDF6EoL17w+WapJzQM8eisriA48mNVutG5sxZxiSItOVKHLI4lIp43U6bvOfJsv7vZe7Zn/No9
v/pdyNLFcjmbzkaFqbGfgr4h95P8PlGIb8ngszEwYj+95lORgsSJ4wsl0kM6La/uUlghcpzAN6rc
feyWvlxCWRv8vHlSh1ze1EFz3fxGNhSJ7OiHh8LjZshgoPtjTT0trgcAV0DP4dDpaGz2sFiCbroA
ll9O/4+x81qOHFfW9RMxgt7clq9SyavV5oYx7ei959Pvj1mzFnvrzJzYNwgCBFkSDQhk/qZuqu/Y
ZipnS8umN6ureOzGJw0/+Hd8137ks7slQY9yd+kfQjv8VXVZ8hjFEbq1qaMcoOmr76UVa0xa24Pm
6van0D6SEks/G/M8HAwliveukt4FiveD6bp6MevolxkV37sxNEnvVM5JAzFKls3FOAuhsbGOUxSY
ID94oZF8G0gSpZPlAkWqSFY6vNhJNXo7PSS9VAEEeCmKIxH5mJQfpudtHmP+gjoxWQLtczUH3sny
yHwCfE/3VYg8pukAVhrAwjdN71+tby6s74ch114MtblARK82ZKGCg1oQEbOQuyTwMhLvVZmb147x
OI7fdBxPjOeitd3TlHXIH44AlOstcUblpCnk1eA0VQe48zryIL5x+QHUQ31IiYDt0Feyd7mdLz6y
85nPIxKbdvC1ytz6ddb5aNOkPzok7gF3OyERUwrFHMPr6MU/phzTxXFAOxerxd8zNJiy1T3cAINm
a/Vh+0zyVjtalRVeAisnKh+V7i7IVeMd5Of3wYrL3yYqmOSCfkVdV0H+DgnWFyXiEEPbbVRE6s44
9w0vaqFFTxUoFalJUVmtdoA4T3Bs6SGFX+ogXUbvzoes8oKMigbsLz6BjdjHeDE89pqpvk6kVvee
Tq5bqhZCig9ZjBb8srMHXfg6GJCxR7u/SpMB++DoRHa1a9xEe/V6owXlCYBoqUmTZlgIvrVpcpED
lq/P2eDLzNwlOhWav6h9lt3r5ANpNaPyWWp4UgX71PWx0Fl2jqxsyFe3F6l5uta9RkoKQsBBkl7a
dDxCzr2X27BoOEAKJiUHXg3sRZcDAleZ9kmVqKAR6MGsOn7qdLIPy05lKcaBwJ8CaeAsPQh1Dxe/
QAVqPWXgphfEV5Pb35xFQ7GNvOl1igl3TJamvzY+1mh5HV7SLORLV7Txb7u10ZVm7vTihPZLOvws
8cR9I6a5nQxrxJokN97KsfwRJghNyD5CtOoWcUrvBGLUfLM1/AyV3hv20jc39OBSYVOzlb2DSqYH
+3Xr6JtPfO9LwDD1lF28kBkEVLToRQrEUYp9lfjFPvlvmz5F2SaoPMS7bT16mYIRlJfvof1tHtMw
Ml7dojNek1lh0AfTcpZqrHjdWZuBh0gXbbCNVz5gk5NFt/55Qxp5RKX1ZC+HV0F9AO7uI4gOt61S
OudFiiRuGO2aYTw7Qey8tGijP4yxAs1cB4BWmAHsaBxpjtKZiGD4jJYcaxq/zbegfps9F2jcA2z+
+3x197vIFH8Psx9gFLYpL3DpdCzumu5WlbbWrHe1xvdMapiYFse5AmB3q+o+R83Z0Qe48ShNozGT
zutiFVuPKniVtmn2L1rOiyG1ulX6U2vVBT34USl6e3osAYfc35pgQeJoNXgbw8mjJ8flNW/RzrIn
3dyQ2yVTbAzBixSeGh7VwpgfpDb6bvMQ1e6x0NMo2c7NEgWuK2cje4uIr3xq6YTOmiQ+rG2Gl/zy
VJWPXl82z1oEq+yXg7fo2KgvUvAcoeDRk61e23xz+FRH6nhF0Ud96QM/vtaa/WXtkLBOQXmjaY5r
m4tdWTveTtr0A4IVyAhtrdGernoUP7Wjlz3wDcweSKFfekgQF6lhlGmrG9n00vBFa832/EebHGY1
xfe69YOdVlYZIJ/ceZbCrYkSOhACYKjTVqoKIF1yMfWwS+CovtaxX776SUl4zYujo7RlUU6sMgZi
HuZFuZ0qX93w7Ptn6WwaeLQWqBQbJvCfUsUOK2WY3QddVL/Wc/nSEii8R++1fi0SRG7NUPG3KnRQ
vB6GO6czey4AO0PgUzsSqSClNLt+Vac6fmxi9yw7pQmfMY3gfeOdtWkoHyZzvLPrsOd+DsanxhzK
izfWHaigKcju66Dc5+VeUYdy1zROvdOsYAZ45DcHUzGc+z6BohH3frLYj+3xcfvcGH4BH76/+mV/
b/UBiu0hOSl4Cd/9Lj5YIYIHicVKp2AG4JVadRoj++fs5iDY6rPaBzAnlBBMt9rru5Y5yLZh9pF7
+Avp2WYGJbwdIwUiqc/XXLJ94GNg15tg0FVluICY+KTVTnQM+CAQ4FaBpANS7nv9Tp3Rmms1xSC5
ADvJVY7pqL+z7mKwAb2wKw31IevSM2bUyrXqSuix/eCesx4CnGF8ipshZvnnsk4G7Zn1ofs6Z5Z2
mchoE+9oCSYaxSbLpxbO1EYdcdJFnZj07YQbgFf2yaad+UayGL5X+2ctbLynRYRvgsRgT5UJ7zEw
rmYTqwcFY5RNEb3P8/xGRmgXtVp5KOzWvesz3GAIBLC5FtOAArxtVHeIln0GYTHiQtf2h9IJ8XHV
df+hz39ymvCC3IqxQfd52DqmQea2ULRrxlw1s0b12Ug581Bl852F4GwQAhLJFCwXEx1O3pScGm2o
L3Xn13vsI4dd4zjBNXXreae2+udgxD8AxFS3D2YoGupcPlvAP54r3fykxFF1ylBrvCKTCK6Eb8o+
bZz2WhYFURJ9gL81+9ugmvorQIJTVyPI2NbJNq/Lo5eN3jk3pmqXMm9gaWWGGwM3rW3ddyerWhCB
QaftzcFODgCEvyPV9NdiJnoyyZJvuVr9Fjhct0WdjQgez43dKMD1kra90yjRSQCuhZYEK/bO4Gtv
2LBt1O9Vok/w6sz6bgBocFaWgIfRPMuMWlum1UxReIw68iBpiDBLniAZEQ2t+knP/upt5SFN4fki
jrJN42fQy79n16gu5N9UvoRJjeaaepmKSnsxYXiYPPake+16SMDfONXWyMPo2uVVcAlGZhiZxvs7
hfjypF2J3N6wPL1lRsjK6dGkcKJPGPUywUyIodpVXR9De/rumqp7Hd2k3RIKbENCoTewA95q5JZs
5xz0IY4QAWQaLce0rKiXSMlniAD5doijn01W4pIdmSe+5X0CYgV5q/rABf1dp1jEjIThyT5gytFW
1hOBEX0Tgy7b+XHz6rkNHDO3wf1NNYpzWDMOxoq5nYe+2ZYdMYE6f0LTVL32UaRd26VwTAwrHUiY
ab4J9cDfmx1IvVDTWaEoTsfYazX7IEncLaCsQ1QEPxUyDygxRCgKEcr40VtD+d4ia85H+9Tl2Ng5
LpwmPSAHoo7QUz2mx/dBA5BnfmZF0m7Je1al+YCtebbBDeBTGqshP+9YC4R6N0Eufhw9Auy13k1k
hYMXhFX4fLYVCCVf7cDhm/F1BHm5wTaLWQWLwi5R4fCYLcHrOQ0Otreoz1b9z8D1MwTKDOCNrp4C
YjBzgIf+MZyxatQhzG86DSpT+2uANBgB+903HnC+2naIOjsbM2/VLULTxV4tOhDKnYIBi6YqyEei
FxMEPomF0n2dqullDO3mSqgx287dhCha1j7CXn4h0txsLPTkz96kgwLVfevs2O5F8XvvoiS+e7EW
nE4Vd381rnctI4ZZs1EYxtKqOs0oLGGh+m0AiHqsuu4b3gcGnGA72CtlMt0PeBVdHYLHxUIgDlL9
NXXcO/APE7Ps0ecKDt9GVu1ENwLgS3G8143O3zQFJIosrghUtIFJ1q20TpVbFRsrsdsj0PUCUJxn
AbrhY3CAzHxxcpJSeoHmFtKxr6XVuUR5Cm2XxPGxnFrz2NeV9yX13uAydWrr/5jtegfnnW+pt0Bk
lB+R0W9zKwsu+hjgj1ipzY6VunfqAZ4dLXCg4E5ISSk+i7cOwr1jFQQ9VHPHnPHeG63hKR3QKHKo
ISaT7FszeMszxb5bi2oonFvVZuZ/tmsoYth8PVg+c0dvsMAxuhlAz8rzDn7ge9vQQ31NY+jbsmTe
6GrAq+ibxt1cx6RNmX38THN9nwfJdFFn5JsQinrW4uCXtThEQdW5olssDyOrMz7ES7GI55j5qF1V
s26fh76dHtp4GbmpeWXQPtcRU92qTo9l4KjhNnW4jWDCzkrL+qPrU2YeVvSepDo6h2bxZBmjfRjz
iPX3Uvju/ex18NBaLd433XPqNMklZHlwSX0n2hkFBADY2NGdZZvPemDA3vBGnijsHgcQV8T34v2g
1M8zBpUE9licdYvAmZadBANmLxlpqMLAEk1r8boCgfnfQunIF/VomxYedhlGiKSWX4LUGDOvJcyC
X4OD7PmSCFBmfa/72LpiuAVHAjNQD4510IPGmoJhYsXpcyyhkSuC0mce1OKuMacnNZxHqB2+vRtR
pdlOSxWZgmnbm9wsM3UBmjlhCq+kQ3py1kAXeWZxByLjNEwwUoArPXRm96y0+D/lZpzsdEw0561g
5sKFwG+BP9s7w5TDKZjdhzHVNKaCXfbokZq7xE31PgM3+oTXBmjD4q9wiNJPao5LjNf+dAufh1ui
BM4SKqhnnZVOygPleK52L8XEJwyAlafsfOmNBjj2aqWUCmBPH6TAVOfmRU6Da+VbVAf5OYtLhuyx
c3YYdgMPIaUACK6YtwWKaZFT2LwX9tZkyLsfNCi9NUAB/NeGQ9Lwe0iO+PcxAdZTMofvIVJwiI8e
Jqzldo4zQnBf8EYAtHeJxt1F/zdVtmlf/2Zd0961Q3asx5rPJKjAxMHSWk0gCbXwOOv67IRfi7w0
PiMhjyLn+KIngXVKB+VlJgiw0FvVY2UuxgPxN7UzTrE3hmTrd148e+cwsh5iUmnbVEdWqVVzhP8M
EOP2nWvq01VL47dRZZUaVgEyiiGU4cWkqfLRtUkafg8o0PtNASLI6u5gk/AGy1XaN+GIdPrdDY72
CmzXRRpbmVgImIzT2oKrz9O+2RWp7T3BAnAe1eltBsH3ZABGsPOgOVRx8rlkYoB8ZQS0siSZKtU5
1TPmfGUGQFNRjknnhsyfjBT4i7XLg87YVmXRn2BHFG+dWTenEbbIVqp64jTgjWsLv1CluWe6zP/T
dvZOL4Ofk61MxyJO5zuEP576GbC36drJY4CUy2PQaDWZYaQwnd5J91ZtV8cSGrgRwM5QEiTmMv68
hanhDkgFOyFJxiLYOPOY7VlFPxrEORjFd1n22IWAxf7K7TdMy9pztmBmygVXF4KwOJvOY7TgRmtj
Us8AI8IFSSrFpEfvimL4+/i/TdIu3bPltasvZcB19VrodJusSCkF6NnoIKe1ugp2/mHCEfJkhW9x
A1LAfx2bID0E0Hnt1oBbNIyvCJWjbojn3U1XQzBCghvKTBYMbuyg5L0IbsiOzk8hSY7fJ7cJLuCy
rHnPZJW/RDbljbYquGQn2UxmIkiwsPj3hroA7eu2OgpCpXKcFkghc9nsUvTArYMGrwd/kyjaEkeg
NQCLtSer8tVR8l2iBjjk/jT7ARTzcuGa5YyyteITbS1R571AFaVxnLMpO0nPyGm5MsgiBn8f3y4n
kV5aqE4b28nSnfyVCVrTJGARPltc/Y5Box5FYcTxtpDchzMYzh/dcv9GM3JOOWrUkgOWIpHrL5sx
S2RSWhjfSTXLqmNYKjr+M8vflIP7DPDOOMlPyp+B83IYVQPiJH2198rypxyXjgEc8+U23u6wNApe
KvfJulgLaXRtG0u9OyK1gicToI8b9leeBmi3ZKjHKR33ql7/JXhgKQZg1F0Nv454KpIjWTXYmBFV
TsoY7zZ7SXrfcF6hGnzrYS7uvSbkjtpIiB7apHmVe28n7uNA3Ocw1wbDujVE6O0xdSe9VVxSh+Vf
G6LZtt40sMM6EOom2MntkrshWyUen8lGNuUpsELdJ6/cbbyizy/4Onqgz2RzKSAi8Gwoxwqvd8aW
IZkBIgBzxmoYI9A/NuVoB0cKkMiukV9um3Pag4ayo5P83tg0xKibXdwmn+dRv8iVu10lqKWbwkqn
nVxruSpJW7D+bzXEVxYMgNwTOUK2pO32OEhdCiPFMaTpQiCaiD4O3Yvc+NujKZdmfRpkT03kc1OB
Yd/JpZA/Uu9rrk8bFPqWCDqzXKv63i62Ichd3q6vmTv9DPDKOGTMBnjqXrUqb2Hahod8hujc6tOL
vgwd8tnOYts5zsEMEhg7vo0KnRMl3AY9ISvJi//nh//4G2QT2yvI7nqo33re7h5qMjiU9oa+kyFA
vu8dcuMnG0DW+JLC5b1d3Buc4o+35g9QxccraJDGKyJYk3NzMMJcm/exG35Tukzdr1eYQfCiOy6U
7nVwUfunDBPLg/wtvV89pvasHtBo7Odtk4XXdtAVYB7LOLS81nKkbP1rm9eVM8IBYbKTJ6GP0wNT
GJYuy4Ogj0g7mXCs18dn6WBXMx1MfTsgwXaSJ3jsrOE05RbLkmqfOwPGR+4CrvzX37WL9OyHYIW9
3ACusABS1mdvju9dfQEwGoVdL/I2DG/LsCxPklTXtoLozzIiWfrs7H2nGsCspE9OoDBGSn8p1rf1
j0f0tin758obTl5jbuVJuB2CrcBReW8bEgQyFrJgb44odJ/XN3x9lqVNqsHyFKp9f2gA6R1DJzrI
PlMedumxHv/xEZS63DXZuh0j9dvmh/1S/dB2e2zLyrb/HnqwlSPBn5rnAK7cJgUeU6SA3HobhPPy
4dA9iKaBzkJ10g/4UJCnZ14gd3ywdYxBncd8bp8d5gasD686EYtZLfDYTp5zQClD3d1ZC1Z1Hsvn
fHC7g2nOTCUaXd2pQUHspkdgZkOC9yC8gylf7CLNeah3QVQ+OpgXrzdeflWqt9dprUvj+ph8OKQY
0vbUYz8oD6MU9TJcy5aeQF8yYzhPcvXlJAV4xgnMCo9d70Or38pbAqudVtn8o3VwjS+5hYiSrFsm
XIP3kOq+2sKlCLlgXaykZ+LgUEPiBd8wJvqnqAfujozJXq6xFHLb42V6glAua+Qp/Z5P+sWLjeyg
zuNdYpYIlHndSQYZjVG7hbNbop67C4vg9gUw2p+Q8rOznFDuvGwx0rcLG8aOhp/z4D1hFufeMMt+
Yr/6eJ4dcnki1sFA1VTnzHHr36e3o7brJ4j361UsM4eRNFk+M5mbWTvfgi4kpBJ4AV/AJRvMxD3k
R6ULuTUoJwa6KKNm7W86ZjLZAq9bHSfXOU8Ac8jnHqFHolEc2dsMx7Db7Oq2ioq0oCDnpmu3QRgu
9UNtJMZBzi9/l29H47nVH2cjbw+qaTzLXV1vrWzlXfcjNqZoMxYFSv9QyP9eoK0DhyLffqnfJnYs
T0scaVg+gPHfa5mdw85v8+EeQXbzBDStughrZ4i66sKz8LsMs+x2f+VOrGPMemP4QP9KoWeak1fv
LAjSyGI4Bg4nBS+Bywi+QyFwX3LJ5M7IYx2oxB4t4MF+gW/Ifwdz6bCO6OudvD3Qy3i/XoR1r2xJ
l///qZirjbCX7tehXv4Yqd7m4mtdtm6Nc4TtBxNahBlkoqt09knFY1G6yM/eplyyicMmr9ptk7z2
37D624dS/s4/Zhm3Y8vc3QILuJIQxB6DD73MX0mOELqW12QukIPZBpP5Da0V4slhn5yKJgzVvXS/
bfrLFzQCDNIF6W0eJ0+qzOjWYm2b5oyUg4ZSpAZMbJmEyb+zFjeUpNT/mMve/vpyHmHi3I8Fum49
2w3w9INNlmreotdbkIT67sofYtYX3dXVs0zLZFInW1LcTr1MC6VKIgjN6wACyNpZuqxV2VqL9Tau
betvfDg2yj91CHUwhjFmysDZAQTIT1KXN48rnrCMX/bf/vi51IpNpAzqH9NIuYW3J2/+K4Bof5bH
NUJJF9D0cg/CrkNyQ56Uf96Uo29DFaCc5uSW6e4jFSSAKbIu4T5wQoTgIXvXHesaUHZIsfaT6uD/
GLQ6P9/++uVJvpE91nfmNp+5PczS6ul5R/7kv++dbN16yebHuhx0O+sfvT7+wMejFI3ERmu/aTNS
szKurLMHOfaf2tYusvc2z5bNtZD7sVZlS47717P+sZyR3tLxw0/9U9uHs374pWAZ8DGaq7sQRt/y
iuPhTK6imm9rVXnhpSCUAjkTGhGL9yXMthZr25zhCQr9jj5Va7B56yTDrZx87frHHtn0zQCEECn4
2xMtL4u8J+vLsr5U/9q2HibvnfT7p7b/66n8OV/I/UUM2m/cuTi0Ma1d5sLy4VqL20p2rf8Rq/in
7h/abuuJ5bS3X5DzfOhz+4Uh8a6aMvxWOy/cytAga1DZWr/RMoasVdlaJ2Rr5w9tH6rSz+8RDOh/
aDWSCElhQ+Tj5ST3zvRWHuHbprRKfSaUzbI6q7KD7hWv6/AOmAra+FpX5oVGLnUZ+ZkLBUSUrMxy
b6EjP7DaeSvDA9F/JFkblIH/pqvdBg1bJYYgo0tRzpAwEX/b/dNwuz4Kjiz61z7rY7C2fXhcpCp7
x6BJCVm4ML0GdTZ3naOn81bWvwkAA8JFyfgWtEN0uL3xclHW4jasrnW5XP9alR3rqyvVgEDK38O3
1D+cQdrmLAE7oSW8Rutgf5tY3/bL/VmPbPAqYfGWnS0CI8YSIflj5bh2k2OlkInBWpWtD/1kEF3b
/vjHZc+HQwavUvazcQ8q8KmGSoFrgPQgUm5oIDmWD1eJI177KkOXnyVZdpIrUyZ9np1m1dk0mWOd
5GVf7+jt3f8jmPnHVGHtKltye6OiJ6J363QLcuUOoidGHCGToqOVPcxeSToGNRdtepBX9BanlCdg
nPW4+SIv8t9RrVoN9lhnkzppSA7meXZOkAiGJQ5pTYq6IVu5Weu+FSjon4XWplx0h53ZwoCMAXmN
fFi6FhxN3b8TzrZFAiBS0a6Rqyr3pc6gMulV8VbG8EyET64vN3huEd1pb/HMD5dfLuoft+i2dL1d
dVmzyObtNY9ITs6eOe3lKsvProX8AWtVLuyHttuqTvZ8JHOuPWX3+i/pYahvbaz1NtgYYhUX5P57
V8Tj0UAIcK/DmKUK9QwB0uKMzyR7LZ3cmeEg07Ps9TxgnnqS4N1UB6+Rlh215RxqUmf3ZVC3G+k1
d9l4UubS3Kl9BkhvGIpNE/GqS+Flrrm1PQCeGpiia5q4BzUKrXyPZBCGy6zs90QlQQ1PzrnRg+YR
Tha5ZkRjIZ5nDu5FsXpN/fFtQbS/BMjAvsC/qXeoxo2oclCVtgzBoywhPVGPqEDEdpW+xJ6DsqDZ
3U8xWggOsIWDTm7/6Fn+/JRWzQ/4jqfe1Mr3MTdx1Ur9b3nJlLzGB/7iBypI8ax5673Z+ssjWk9m
1w9IOGgt6jjDsAmauv5cz2B6WZKXn3Q1tbco6gCvipDtUovFFsAklDznVoV+k6ruKiSCUYYqwXFj
xFg9jMseQkmYCQw4CoSJdmwKu3yYp6R6kC0psqJw0D3Lc4SFCcJbRRzsygr5IX8avpokz46tukj5
ZWplYEeCEsduCQBvXJ+VW1zEqF6rED4NHyNRFQXDXZsVYIK8dmA93BTuBaQG6TWPYHuL6tfUT9HT
sBQQXaInX02+IaupnKWpzDDpRncRVa4C4TPDIlvjBE8NathPKpnQp1TRtO00jgErCHbEtge0KrW5
ljmWonjIbqZh6B60pPMe56WoM2B7Ns8W7Gp6rDtCPUu3WungijaQnTEnzObGUUcXxv81JdH8cKuB
5kD51+GZW4+vIst7RGUm2lZhu0H31Ng7mmXupqnJ0XgDTF8YmnmxHaDOwFq1nW7rSbvBCh4ZDBzA
Sy8srxVUu2uzFGuV5/OYFMRQB6SNbLhppX7JZzM1tpppaBcpiin4T2PRV8p28mC5e2FKsBlRg7fe
BzDq2mP/NRnyLwapdHDh0P15t0z4zCATQSsUFSox/fyLdOfnME/0r1OTgFZAEOctGDNg1+hgPc4a
uWRrSqy7ys37i97H7SlN4+KBW6BB+W/Vl2ZUeLiy1LxXjf6tRjXo3o2Sx8GuGqivSv0S9ySOHMQe
91KVHaRCPyG/nu/rcdNj3LGZlu6xlmLKF4PlWo4jg02To0C7ZczY/XGwlX9z0tm8k1PVjak9OF54
ghyGU2eGLNqBD061W/+CNkh+h+Gc3M5bG3P72HTtPleRtdn6WCz3QfaKUeFM0L5oWCvb5h1Ei+YF
7nn/QOj4LDWMdtsXTOsgQ2UjYk1LD2lzjPLjQYn7prroceEaCFAb2g8Ri2VTgUF3RT+tv9YDYeUy
Re1EdjgoWZyRwUxAs3EpdFNpj4htalupyuXJUnX5VDlgwpbrY48jQJdqmejFR3v8fft30iT3j3ZR
wzlbrh+q0yDyssnDn55nZhxMlFNkU4oqmGG4r3V52sYWCck/GmW37Okgd+yGR4AzIPCCYQOuC0uF
smJQ0usvdR2Ep94eAjTew+pbWR5kfzyE9SHVUW2qZsUhYK24uIUTDzw3QRRcu6UYEnRPXMM//rGj
71PsZN4D3473UBjiu3LM8DBcCtmSNpNVNpYNNopqsRY1+A3+S0c55NZ7PbobMQf8vxySugP4ClU7
fjxN2xWI3D6PD6VKNHD74a+T3vIjU1HqzTVtFx4FaUfTamHAokh5Hy1FjsDEvVQn30exMPIHyOtq
THB92V2qKJdv1k6yhYPeHR++jjwyB8cuUZWwrDw8MSZFuTjvFlB8lKVk74dDpSo/3KI6enIQAr8d
Kr/2xxGZbu67EoDGxx3LXzWVMWTH57mwv6TYk4Jcmt30rp2q9M4dIwAnGsqbXUaeUSVbsU+KUHtV
y3C4unr9PQ819XWwC/VVD+uHjgH2gdw0TBdEB/n69Qb6X07d6nc20JJ3N+NUJHPK+xQ1g/eoUj7D
Rw4eZadZBvd+EdtPsg+k8D6FUPeSLz3H+j0ZNPNN86Pik5acpQvfnOxVbRrolw9hnU7XPtDS+3Ep
EPfTh42Z1GzazbxhzAaNt1SlD0RTEjm++0tNBtxLXWKXMJfS98yr0dHWjHYrVaNvhpOBa+quNC0U
8Te21fUv2FghXWSN+j6CUPne9NgiqPD1jgu/8h0oWLmzM988jVhmPpX2+AaEpvtqlX/NbuN+thS3
vWRlhHSSrXdfmxkghepY+RMiOmjphv3vwLHbr0C29N0c4yJuN/6bBvgMDdt2AO/JVhy2+xlrWPjC
/2mCFvn3zg9tuuWAis3mazl49R6/thKFOad4yxTLvjRpN6G53RdvOozpF6zfN7JTAcb2BgLjM0xe
9V6abL8hv+AO5VGqI2oSZ82bkq1U69g1n2aydFKTM3aDeq+i9abDiL4LphlcQmGFxl2NVgy06NpH
hc3O7wm6x90OLB6ynkjL7it/cC6yp299b29qg8Vzh9vJ7DPyIBgTvfdq1W/h+EQXqTqRagNTiPo7
qdoYEeEDqftXqc7K9JfLN/9BalOfPTFe509GDL7HH4NTGA3Kc5q16n3kQyMOfeyqhrx6AuizR3ai
fy699lMSt+odYIXhWddbXpUYVfkqca/SQdrRRTyUSp09SJMUJipHkQ2Boe50DFcL3GMzO3iW7jF0
tKfcfG6a4uB2boVhYb1Hxry8syenuIs6yHKLWHB5p6gUTVe5yMyq0y72ekTH7ah5DDUHK/DJekMh
LP2qWpW3RzezPEkVjg6Qer14L80RSUqjB0uwdNP6yd+g6QeqJh9xV1ZbgOJV+hUUdXaEju8cdHIf
X23LuMtdxXo1w8y5LxMLgMXSrZ3UXxNoyTOfNu2eaZ2GGxFb7lLMWupvieA14Hf/07Z2kS1LaX9V
va4d/+l4vQUA09nxYz3OzcOoVMClCxfpO1BdJl+iX7nqfzLHwX5vnBF9oFwvrllo2CgbVymIuGH+
3Ffus3QdjfRaR4b3pW5ydefWsXWflh4GLHWNWgq6sJ+gI/1QEL/ax8XWBTZ0VUteKneM/+o0AGKW
4TaPntkFF8V2kmOUhuorqir1Rk7vzF/U0mt+dOSNgBGZMTqMk3EiZluiultaz56N5jivu4OwpZZv
kqwuUMZFo+paMqZe7TLc9b4eX2rEyf/ecesju8u1FR4J4Gdk/HfqHKjxTvaH4B6vcrbYcWm0K+iE
lWOeb1XZrXtaMh54taNbz0DTny0zsY6qPcDdXk9hOeadDbz84oSWsk+1QseWanBOFnjfM143zVUz
TOdgJ9n0NOHjsutbtfnE26gC/XGdb8ydn9HmUX433ps7JExJx8I6PL/abWH+gJOIWKTJOM/Tx0ub
JQ4klWDe11VVP8R6W59MoxoukdtauPv6JbYEnYM+FmBVBj6YmXqJLJbf+1/jYPyURKbySwFpefuh
LNeQiiusn1M6/BUqivNFs5sMtWNtfg1ttMGZogSPUKjdY7aIiquKn971aWwdCQekjy5UIDDOjUX8
jIHM9ufwKwPwN8iHyk89wAcZdBIzbCbhSeCavzKUkfWufwuw5mjal74Ds4xOcfPmtawJu77SHsFt
dMBzcFiCd+XsCK75/knXDTyoRmeRNFBT3OK0LruTLcepSQEigXDfJci64F/zojmD95an3hdtipV7
s/c8rgHyvXWY1hepdgbKc7kTd2c97hGm0piXnbsSqFvRuN6nAEL6phpC9b6vSv9TVM9fdSvQH6Q2
LwhwR7cepaunOXeRZvlPUgv74NimZfpiFrr/yZ/JJRZW81oajvPJP45+5nyN+VQe21Ftj047BN8K
/VgPtf2tBJGFZU5Vn4ZgKL5gc7ftrch9YR15xeSheKh9BfH8APJG14fa5ta27IgKMs446y5MlvGI
2NHES4TwmhEZv8Tu0EJMLXSC7tPaoTFqY1fZnXUYsBR86JaCB2PaNXgj76QqO0jYFg/NjNsWltV3
gJ345aCrQDdgOLohdlc8GEthI8V75yrGfe5U8wtRgC9dGU3fpmgBerTwOdCBQnIv1b/E8zB9G+vI
2o5Le7S0/+/+LpJLa3/f9TkP8LRtE7gIvv3n/Gv7v53/f/eX39WrAea2Z+7N3Iq3Awv253KY6mfd
MfWjvbQhl1E/y46cxe+tTbogFNk8l0vbh2P5ciJnpXjHWOebKIW1sC29qlEPPBnZ320q9tFebh7W
brJzjD1vU9fwDYLyUclaC8IknK9Rq4dg7/Cu73p0bHbZqBWPUowm96vo3/WN1lR7PUzUa1BBxGOQ
kgoK7eq1XQqp2oYC6f5W/x/GzqM5Vi7Lor+ICMzFTYH0RtKT14SQecJ7z6/vBaoqfV3Rg54QmUAa
IRLuPWfvtbPK65muwXr899Z1/e/T9RXrOth2pzxC0Pa76uedfp+nXPTm0bopOVzvPfEfEMns1wQ/
EydVmR9sHy+pOpp/JqO33zUAdFQL7eFGtywCRxN4K0UqR3RfcRNjPD40pbTVVHt+hsgw7DredQWe
PmHLOqyfEWbI+fqq1S8kYdtXv1NodC3vTXjFjcpRe0Q3opM6oGlbtWnHo1qHMLuXwJ01UecnXEcP
C8y5TL7WDeuih9W9sRBZ4UTvzYNIRQlcp/XvMjOR7gBEd566t4kRS+YZposGOwYIuSkchiD4YuKx
3klV1u+Y/IHF174r0b6BGBmeo5gk+KRr+5uo6ZW9HLfZwR9TcQ0DlUwMqZyf0jD9RnSYffPikDj4
oyQEdCyif+/Ik9lpYxdcq6Jp7oplockMD8MCXOKyg6YuVqQGyYbellclxRcPMlneDHbRXdf9190I
eNoQGjkRgAacJlky2ZHMkyXbJ3cBsA5y1Zr0FugQARE6wWhaJ49bctDqqx50ya7CWnNJMkwV2ijm
s2mhLMYdb5zMbIgOBSjjky0i/UDZozja0zwcs2ocD5IcladMKwj28fvonDQ+iKfBtM5JOZH1WlMk
ibrE38ZtK5PAINdbyy5GjK5AlwFA9bf0J8pNGpvdnQ/tCW4w2kGuOKiBqr6/nzuifgh3Hh8iHTxy
J5y+CylKBYX82NCDdsNR1p5Gy4LlDff0meyZ3qmiabz45FCBoM5Tr5rCCBIW/DjuTRg+/HT+SBpr
45NH9kL3uoFrEy1e+zm6R0v6HRny/CEl2geFX+zlekChPLDUbdZyc/YHseuXd7Bi8jvQgZVEPIxM
qIwJSCcSk48CXaLaiXcbrQFTwGw4wUYdb2uC1Bca/wx0rb7Y+tSBQuYXwMyo3GeNAkgGeN94jaG1
MCgf97mQogdfss2rqeCmXYPgQ9FjudP9Yd+nw/QiDOZOihI8WAW/FGXKC7AB8vgSIQDcBOXQ79dX
qXFyqLVBOeamMnjUEosjjqCYqeqiDNZtAjn81vlZJSaAiOsu66N/rDSWLevK/97yu/uYrXxCPuD3
fdZ1VWXhQ6OB52YkBl71siXKsZW6p44Ay+Poyxn4Cg5JBm+buuWA02N5CtHO3kxtQc7l8lQVE6Yl
oReH9amf1oqDOzF2CHnAJGeYTAqWhZqH5D2VYipPo51UJFjwaF387rM+WteRNM7ejYpEachRY/0/
XjcDjCoxqP+v916f/uOjTXIEDoyEnH+s+33J+vljVM7HLH1ppjB84JrrO0Vs6gfVx1vR59q9bJv+
ThtCyZ1z/s2mXcS3RlXs12fri4Rm37ddZl90XdqDLpqvdtdgKWzz9rkfzcrRBjN4bwPpAUOR/SUU
ZZtbXA7ggLuBkqsROwDl7bL4m2LGDXSQ+KOK6pjbTtO+LHH3bqJ35YU690kG4n7BKFBdcqUKt+BM
ZycRcnX53bBuZYD1r/0EkTxFa7py94REhuTm5R3Wl6w7/j7tjdF0zKGmZ/mfD/mvt5bGBL+Q6j+l
aFQBZi4f8vsG69N0kPc0v+KjZw2See7GgAAiokNJfJH6EAuJat4KSI63qbFcfZUChYEIrZ91OH2J
VEqtvUmp4GLKBJfEMqj/n6fLOpK6h0u0LNZ1SDCVDblodEGWrb8b1v3WdVUtZ1sxkAqwPm0NLd9E
YGG8Lp4o71f1R4RxwS7k+lUJJuxvfTk9mSWT9npq/Pt8znsPqVh/p3YxNExzzG4sDahKDMTtMun9
sC9Q1UJwjNDsE1t10FMbJshyFR9MObrmqVxtM+a6tzKsXSoGVK9TvZYorBfZI98udKl5W8+JAQFF
n4V4I1P0xW9S47PU/aNMITOAhIOvKakThtKPRdka4PsoMtDQ6L7HyT77eV58ak38Lgmq1FwtEdCj
GtL1njQsAWpBB+mZzdnw6NdDA9OcCcS6dTTD8hRmWAHXrTkRnme/nxtn3RqnYUbmJUy5devUGum1
lsRbsrwTHY/8Jq2r+3VbLCxqToCWGJNHN2UrS9eYJCEeB/oc3ayP1oWcBa+zKleH31XrI9JQQy8m
x+fnVb9bZTMzdzGNKGddZzYhuEmrwXcKHNT93e/3c+QhuzSiMI7+rLLvHJNKhRPpfkzskhaRT/NE
SZWTbXXKScZHhWc9UnbpDCpm3bAuRgtqkCst+9SSNFXb39covvRZziVku/+8zT920c0YD9n65r/v
1hPT4fbmVHo/77tu9tOYj/jHnrMhSS5xWMLTDBsj2PL20lBjEcTB+o8Xrht+PnL9gmEm+1tbiKef
ddr6DX4/fLITTkHf7ORDE7be//k3/e79r/dVvrIAbsPPd1iOwvroH192+XI/32nd8vOhXZndxIBd
sYrv9NaST8Wy27qDL2rKPOvDdcu6mNbDvz4UVge6Yfiw6QhdpG7YMtogTm1sLk0SVW5NgEUQYTUL
mvxdL5oJhh6axl4+GKE/70y7+4ssd/JSwIpy9NmrCdGRwiCPwoYPZg/dIUzbrzrz7S1jppMFwjSq
1MhTjGlB2dqfhkREdtw5Us2FHNCsAIdv2dQYG9KtrDp5Yp65x4T3KJrednp+dnA9pofarxAXd49K
MPJm2PwgYifXXm7OZoz/skL1REFnk1LdKoT6HhbDWaLrORVEIk4gGMql4VdINB0S/L57fMRMU+3k
FEnKXd0m0q0cM+UtyTO6rfyTYCxCvNyyahh7bFJpcvlZpxDi4szFkB1+XxVQyfOyGuQSuanS7boB
D9p7O+O4qtoeK+d831T3TSqG24GBUGvWsNBzpuTDjGQEeFnMFwkepZKQFRJyiD2oOhOyQzs6I1ZT
YaM31NNrr4wkgC2LKfXv6gEff1aczGDQUf2zKKgWu3jMxq1awBpb1+UQGHYzKWsUTP+9rpsZSIA0
VXcVKXqFpfs32bIAR2GXZnXbGuCa0hYuzsgY5nZeFlGqlXtrMidnfcoVRLuNoVFgGGp+Vv2ubwzx
HOmtdlxXWVKlwiUbZ+JCm2KzrlsXmuqrtIlgNq67/GMDxDxtan4+eF2tqwX93anID+sHr+v8cHAM
u9W8dqrpWC9fct0YJXJ+0g0AhMsqnbL61TQlbwjC+K4oNwWG4NtWUaI7eubfY1T5h0HRLoDI0/NI
WNXturBmWP9grfTt77p06nNC3CDzJ7IUS1gafY3M6+6Y6Il+S7Ff/3ltFxmbufBJPwrbhhQti0mb
n5IxNOultft5TkJSta2LVLjofNkelrp6WgbPcWPdzDajg36u6BVVnbi17US60aNTsDzRovhfi1Gv
XzuqlsdJpMu0EL8P6X8IM373GxMoR+nMpXd9I1MuDLIrolsC77prWUzezxk1l1GA1rh1oCI3N0Wd
BXeCItmdGhf3pR+Mp3W3dcGQTHWIBSr369N1XwXKuqdXKMfXV63rcFSkWBKSC3O40bXlwL5Nc82+
hcs9HzWtewv8GkrIsl41s54kqdjxYwvn/7obBMwDnfvwsu7ByO9WjhTtFM2cf8UUtXspsI1bzKLm
LQli1UYJLbIMxtm8XTcoLXBPuaQ5sz5dNwBMEdcqZcBI8oYEOTZsaSVrmttHXH+TXj//7htSOyXM
rDF3qVrFW2tCMQHOMrwrcUN4xLMkG82EjOaabeVvNVuDHA6/5Q7Uc3Qn2gZvqJZQPxiph1paSqjQ
kmWyLhi7zKRlkeapziOjjTIgDk8iLMRfSH0+4OF/PVqewtd7zluy/MjWsNHfLdEqPuHQx/URcc0Z
/etju7iEukXCuD5aF8MqlFwWTGoRTq4rQdd2O1ul4z3GAF+K6SH8EV4tOm+ZYXf9IqszZZaWWexi
fPhdMEbG6rA+z1bXQy+yZ7EYj7rFSVMvX4FsIpxHxuo/0ivAbtAgKQrA3T2uC7Vqx5mAo3rhb/zn
oZran1GiwsBocrCP6+a+n3GIrg9jsDMg/5OYNgfgfJp2UPZ+jpg1EUGSwBmJLYMW4noUfzYDezkt
VZkd7BPiDnCYYV8QG2nSJCx23d+pE18+tIi0qHYj8V+ertwH5Doei65/MTmsp4g4sG2riLdwEvZm
XFS1CW9T2CeuONlm/Xt/j/b6aP0P0MMKNyLgWEmkpJ3kTvXqJBD7lqC2o6EV5cFgkpBUce1Icrcb
hPGY8lfr+ohDH1OHzH+YU0CpGZNbAOlnSffiGhPzYkrLF8W1ufyz1kcZ0IZNBRaE+26vHBvIFkFl
0OjSSkh8STqe/3FgsChz3Ay7AaFoKq4kZT71fgpuVah/iiyUNpp+LoZ6PDahMfwsNBGNR19djlw2
vWWKWh2x/FZHO6+Ajq8Pc8vulc36cI1eXR+ti8T0K9RONjSMRTtfLHEspVZh0GHQ8X+eWKVt5oco
AwSweESXP3NdrH/w79Mu0yDLKORm+ouHaV40iuvhKFbP6fqwnSl45Zk5eb//mfU8/X26PrKVgXgr
DLxcvAs4gSy0Rfb3u9A7Ee46oZ+SRXu/ngfrIlqeDrQ4tnPUnNdVpa8T7hBYjEbWWIN+TTQwpJ7/
b18Uf1KlqUkf1XI8YItr7Oeh2anDIQHyhUmeY7rwISpBjMG6WJ/GERRiJZK+a4aUw4lgyNaZG7Mn
FUWKx5NpFZ5GTFdbjJMTZETrhuRTe7JVMYtRZX9H7efLTscHpVzAuoxHyI0tCJzDSj/ROt+oWY9v
NLlkRRU6MMpolM5leDbQwlwCv3PptzfOMGXXTOEWkduV7tlQVk9y1bpcMkpa6FQWy6o7gBtYpraz
fIf7Xt3PAwlChkUmrfnc1m2+FTRhULF3PVksTbCNWoIoRe5IfUZ/BJmgxw2Xi0Z8I1TFcCdlkja+
1BIL06tb2P/g6eZHTaSHvCyp3xFJFDXitRoqMgundAt+KdroGP2KtjuHQS073BxxJodF4TUYMsLu
DPgVPUlMS1eSab0GMUUVvFQuULZoO1RLRnSrocKlREFz2p1LdSDf2Gq8EkRFY1Fr7MfvxuTAWL1N
VAqvn3v7HExJ7EYEbPl5LMM1JaI0UihX9zLgWy2Gjk9oZtV/xz6ObBkllTvOurXzYd1IZbtv1ZCD
AIcuEgZHWoR4xZtBoIsZnmxrKV0SBMl4rPkyuXUv1xZFgR1jGoc82WnShBFYQu/fDdKOEcXs0n98
Y/AcbqwJ/34pGQlsImQ61szYU+DNscCjId/kDw9ye9on1t0IAmlPx1M+I6YlPcMigUHO+UeXuHTx
zHcBwGArsGSytjoBcwrXUyh9tz7ZMvV4Wc4gNTbaSxrOf3U2unnDjbJiki2Z/rVQu88qg46k8hN1
laEnrGka6DeGJok5ciw8CqLnImlIwDXwieHg9lLKCZrAFD4ncuoa7YIUgbXsjGr77HO/8KC8OuQy
kw+a0cKx+CyjsiOYEHPvosqZIHrpl66StlnQ+HcTxPW5sj7KlFS9QA7ep17athYTwUHpvWUA2Bta
eEIrt9Xt8EuCw+oUI9nEyji/2BUFCwqQivTXJCIRrpEWHTSFSp4dy3cQFyxXm1LPD/uHSbG2BOEi
HwmRYklCptvKDElKPpNK6bZzNXbeFKblVrKeQinPHT3O/E2d5tRn+nyrG1JxnkPecGipDEaKchOM
cQuacjp08jsz/9C1J7PfdPV9kxDVWpPXRT1/Y9jlq9L24FkAJFkaocdt/4QiVwN2FIcuKZ6Zw2hQ
cWf4q45NYKrTTmPmxGa414UkOz3ILiMWT4DEKoFIEsxXyviokr08Jn3FghgqK91e0QKdbdNzYPfv
flDVQJ2Kr3h+mdUE+FoafiLOzbxGfSRC8bFHL0nXBVrqcLJBpi69jXbsLI9a2zh1JiUzRMCGr35T
vgFhYrzGg34tRpr2qX0WKrtlynDRZEb/XNPjTU/qcFs2Z3/uCJDNpx3xvAbpsnm4nz5IzqZe/ZDk
3ZvSESgvt9OtiBn5d/OC6y0oBBKNTqNPcIXOgUx2aIYBGwacE25ddADB4veeg+TUJaHAkiYdypFB
ViiUym13HHvZS00K/kQKnLRyW2e6f0e2YbuhtRO7Y2U+GmPmaXnHhUACQ5umL2Tcp55i0/Bu6jZy
miZ7Ri+KybFlDj0mEXlJqDeNmiDhJScWZfS4aaT0CZj/Heg0y2meewMCXRUl+O6HgxWpX4WUfGWR
+tlUGmGBNWR+mTkUFe5dPnTT1spoFkQKWnYrRUcUTsGLQhV0zID9DVNxL8fVtVoKVfm0NGL/ao1J
9MLAFw6Ryja9cODe1ZtRMha7c3nTh7ETFQbVkkWoWwXjoVC4KWRohAzgfbBeuGoagRsrhzqLbkyE
GE6ZFtcsKb4zzTxUlfHeREy8RnEbWmnmCTndI1ShHuS35LUMPr56azi2pJkFoKq9CgX6ptNiiDxD
n3iGRBq9KrWTI+n56Pma9GlBNgr9HiF6pG0EoVJqaxq7aawfiHmjDZ2JHVWAnT5TyQzzx3yUt4JU
760VGuiH0axEOqeZVLzYchEfezcIrYUh9qfXQmjj6dM0t6kHf+YhrOfPYjSe1WK66w1XzYxqawTj
ZQbNmRiQ5xryJxXDuBRgrK2igTNYqHTURHNIfB+ZtrEbIsmzIrLuX6eofLOD9MEou/NooGmUh6ew
TfcNGpxk5JyI22YLkg00TX8OAQciaAOMVqe6l5TMwKXa02p+n1Dl9XRfNcVAEXeCGQcfGmgA2RWB
/ja14xvZ1JljptJjYwGyaSP1tcmSzwGcnlaNr/jL/iLbRRer7eY+OnQie5iwkbupXPwpO+DlERym
PkFRzfG4F4SI7QraAGj+NGpHzbyjAQlMrTkEXXdHphEZghb18aE1/zaiAU3BHZaMbaLecwHyF4Cy
I4mByEs5B9uUntU2v0tA8zjKPOgbYdu70bAPr1kDoA/a0KEY9RbefoJYfkIeEZKjSRr7iVCM4opv
GAmfCTZd5RdZ+lR2qAq3+qectedEHl46vhRTv+cIEQakz/TJrqUTV757xGWl03Umhz64KiTTF7q6
a+NhPxb+ttk3Q75tOCxcJJj50zscHXp7EeP/ARSwWV4jqlT7ljw1uSFYbLTPSQHrs9MS+in5doj4
9Q6W/zdNiVBO0KflY/1sdO1Ztdvbzkpd8hzuyjZ40zPmjVjIiG4Y0lcTTz180qJ3ac2Q8iCI/pw5
N+gIgI3PGTbUysCIZtxYmozAuNsJ5hkHm9lykV2JHq0ZB0QytSp+Lt2z0VJUnlNrdODw3KTx2DiV
CRFQFgiOtCx4KIz0b9mOtZO16eBVdkdiJKbDOpQPvWz/MTUGkVMIOTsP+pPWMMouO/+ta/ndzZ26
NYB5m01/0ajeQU5JPBB3hpTSDa18UKJop0DuPsMgROgUUELTqB3WvcZBNjmMRJ7MXNCVzOtU08bw
b1lOHw+Zl903GYyoPpHkrarBbGjq6A8B8K0P254bHCPJO/tLHrvurAAiYzam7y2/fZDEBHbT7t5E
C2l8kiJ0L91b3djboAcp2kRkFNuJ7aWUCGoaHCnCeC+XJX48DMIqEbtVQEWgk+WMinWyz+beOhAy
+WxGwHu4g3d9+aW0jI2ngZ9nAV8njs5CKkiYG2AoxpwuVfRH4fLj4U5C1UR+zxxV5yAqvgkZDR2h
dLSVtEe/sQgqyT8UyHXWXOOSUEgE8yOLfM780gXVyWCwGLT5tbdpGpIvAurqgoHoibH2k0XTwtWD
JStCHT8nnRlAYvXj1bK51RiTl1jdkjDI3dwgQCpu4KhWz4la8esYXKOe5Ru9z0YG42niCIsxmJGi
2wii7556dnvSi4WQpY/w3sbhUS+GjaLqIwMrQjMiE7aD0d1Kw1geIim51QIG5GTS5qqe7zQqU1U1
Dwxow36HSVtrjMyjIPRohMEHfCvYqQmavVCp+AVw0kjfFP3eoyI5+IY2kgzc0q28ZiUYMxD3wklR
2+5nPai9BiKmPcRuPOuXurPRpnZ/delI1PI5Ipg1pwgN8BHtXVJusDLexr0QWzmvXoEsHLt8hvhc
LIjmt0oQXD3aCmb9InwshclICA2URZHAqeSAcWcRgZlEgp5bO0RLOtGQ5uDGBuYeY8IVor/HHQjI
fpjIbDfUrdCmB1U2zlXMLzDkCCeCUAm6kn910++9tIU4nG1CxdhFxvg2j0eUM48pilSHXJBqkykc
J6LErzgxkI3MzNcNvErttJTg9WcJMt+ibXOhh7yozUlStgaBR46tS/eiENsewO1ykSocOKhYoSYE
1LuFLkf6R8KFTdJOoANf+1D7UA1p2vpqDywZCylEQ6anaQrejhGhbnP2FxLeAQYmxCaG+FcY47dR
CCMp0b41o80dY6Tcr0NN4rpJCVEHL6jKd5Elq1DlTC8h5dSRbM4SU1ffKbj8JUO5PPUJXWuVxv1E
VFGiKn8A9mUeUhkMlJriyUmhLy/YRNSIPVWlsW8lO6HDpVXGcW8qvcU4IC5dUHMN9JT2JVYqcNTt
SYo424paOE1aPsZpjh3JOALG9OaC8fPQ2qT6UqRwjDTcDSSOQ+2crwYS9lJ8TYr9WWZz7CFkKzlN
uzszH17NZviEJLqfp8k1VOWtGCMdWvIAohfzhT/WOnySIXfpg8iluO8T865rLGwZcXbprY4GSiXT
yLZfY70l0T7THvz2TydkUN0wREkQI3FHNn1vDPNLqouzUAx+ukFLnhN9jFo2b0pmHX2RD14YybcE
jjyqPamYdpdvg3D6E/p6jxbQvKOhQoBL7MNsnl8s+49lSIhE1IXFl7Wj27YxA2wGmODrAi9WC2+C
YkvMudPXHf2GcCeV+SVPH8Hm2TQ7/T3npFuXobYZY4WZWK+wqxrlG0k1NNc6NgHATop+aBfIBrc7
NCe5uRkq+UVKU1otnbrzR5h7o08YXgoGrTI7N+jbz7BCeq9rB8YXTZ4ywBhMR2dUyexruJGTAyNp
HepwSkpVZLtK0Rt8DHkIqS25PtrcvNIU17Lir8kMX0L6lNPUZa7UwwaMbXU6mNNzIaJ046u7VNCQ
zvGh4kENNgY5MIXoXpI8WCrUzPz9mP+abdQuNwR6JbVCpZW8OmkXYyKdjORxHLl766R6b8uBIUdv
tLQJG9rDISHRtmnDUP4qfTIykrC8tkG41QgS2drTeCoT9SOVMOyGMeT3hTdUtZ8okh5piBdbCY2K
U/GL39iSydzQ5qc0DM01n7Y2FOBpotyOnqvy/CSAzlZgC6xwIqR0teIG71/qUwuJoq/CT8+yKQE1
j0uShXyd1lPU7EMAGw6iJdOpC/Vr0MBOpY+KYea7oFDeTEXam/NI/cRGzaOVX0UB6hRe9xe8mXdG
1MO2UsPrDHIYsm+SuKTBQiGYb+qQCNfbkbspP0UMh/k7khik3/03+ZZX3yZiOeIapRB0nvXmk62M
p6kGRgJnjix5rb7pa/Ge888CiXIXJba6k5bI5bCczqkuQ32P8m4bRczTZMb+ZTk88RtFBoKofrkc
Gps6mHa8ji54FwC+DQ/ECj0miip5JGDtnjCS+s5Q+aiHvuzxubK0Z2rbD2bWMdpEmKrPKM6IrsY6
cUoTm2kqlyhfY8DLbxORLbXeqkZe8yob6luloKXK0ExQsP1TcPCcfNDupDShZCi0l56+pRIMvUf6
z8JTsYNzqIuHYDb2SsoAXQSE8nF1YgQAaY85rKXCbq06DaExJGEKVrd2GNyVf7nw+nR+BpyVY9jf
pYKZmlHjp4kHYlGE/BLWBDVMakEe1PAAgDTdouG6jc3+TFsBo5+UXkUatB6TwPOwkFsn7V55D3Lr
3eyap0bmxEz0J7Iv7lUj90RATiERwFDACZKdjk3NrwVbFwrxfaPJL12rf0hmT10ZpVujkV0XyxRj
Yu7/5hxpOCb6Q9VdkwoOOBcAZHALvFl59ZfJqyUF5xlSIUjtc6IaM4W75rOsxm1lSk8pkcSOGWqD
OxQMvGUdNYPP2cIopssLG6u4kB1dpMfCbz9ygYUi7GaglMif6u7eTMVJy4zGVaWOMVWO/F4GUD3G
kuSJJZ+3s5UNVnCi6OPiM8zCPeCKYx2FWznRv0Krpk5V0wUkSZUoxWinTuU1MQgUrav0UPZEpnZy
uUEV/p4oDXJRlYRuPdrECY3nuEX/5ueAg/UNX+HUhTdmlCMSHs65pMB3MpTQwfToD9ofv8VC4fvf
cy49qEQJjUYRPkjJG8zEXJ9VVwpk1FiDep1gj3laq3yaXXtQ7ei+GOis4wD8av3lYIfp26T0z0mO
r5q0BehXBX9zNFynZLgUMfI8P3hnCPFOsGromEW/1cvprSsXX57MjVzKbBSBcwF7XEVtx9h8qVSO
O7p4oadNlGblSCUAXqWaEL7ZOokUSZOfs5Q4pUL/k1mDoIMuvc7BcJYrENJ2flG5hAvT2rVFYbnZ
AOQubzfREL1EaS3c70ovP3Ut/fDLEq2lWtxl0BpbM+PiYtSkLekteLzTnA8bn/x4VE54tZXyhM/o
XpV6xOk4f3FZ7KcBLGFINmgcyxT1urznbERzPgvNk+mpwuAK8ILkgyu77TzGJCVGyXYOzBMOyndD
VG/pPN/0cL5oqxkXfiHPRgKtTeo8Oy/QYFrBTq1j1xw6BMcSaVHxfMW8dIRaO+8qXdvo4A24/yjk
UaaupfLr6me535PpAEUfGfhodUDW+aNKzf4zmhRvTOopjsaIjrM4v2jpUycSjwDV2zpsX8KeFvhy
Cs4TEVMIS+RtYHCi4J+4zqm/oyL+4pvtlcrtjQ8on1kCPrS0UjakEJ1Skd23ofqajYZgohcyrMVP
ZdlQnkTLjTGP7lepQCBTlKF4XO6Zjd0Tqv1StvEns98HXKDtAWw+mcqz7+F7edHLc136rwwP0GOE
DFF8CvVniUZOrRC20k16srEydY/KiLJePGkMGaqAfEjpXJildGWu+Txm1HbnztySl517hW4MzOlH
e5vNoGhmkSb7vL7khUSDgDfYWIn0ybzXmfBCiMi39uMs4ZvMQFYSkhWMVnDso4FJI+QEevuSW8Y6
scWTvpuaTDlKKR2sCicCnQiTiZoVytgzlN002dUBe1zk1BMZTKOiZX+kqQEabybNbn36sw4Mfczv
skl9z8TCAYi/VLlXtYSNm1lBlsGS/jS+WCICxk2AhWGOk1vZ06EwsaRjcnozqCMrAv2pqXXSnr9n
OysMVDvhU+kDYs/U5mlO62bXM0KvB+5hfU0BMmrvyRd+79p0cXZx95ml4SCU3t6Z/rdJZqc7pco7
OjLuNQ1yt1gWATnH6avUAVQtNIb2xqD89XOLHw0j7Mz3P7RYdC4lIssDGyBsDYiznPM3GVyWrOoY
DcuQLZROoYmGzzc/Q1v97Bvk2xMXYb/zD5CYAaRTsWpt9dlOgH7r23KSLtXycdHSgdEM5FMD5Hvb
eoKfB/YwJ1lizt1+is+zbPzJypsyFr0Tp8N9HtB9Ti3rUJeCkqZ5k6i4yU3rqx51IP5BdTvp6V28
tA5sKaNsONYnIQeD29QavwibFHhcZUfyMXKvCqqRHn7rMbge+Flrh7wXBOrozN72WhAKYBMoO2QD
IoFiljBRE82E0BjUm1gvb+q4fxmzJWhxjPudr2XfQzQ3lxbSRkB5W9aZKWuBzQ120ugPaNrGDuWX
aDIvdvCtNho92Zo8NIsJZxlZOZfH+D4bnnwtgi5kMUcLAy1wsFg7YwvLYSxG17Jj5s6mPjj0VHdx
JCvPic3VGnYss1tKLGNGPpQSnURH9cXoxZU59oMhZ89NZqUbqRYRQovgBcYIFnZL3eFmkl2EHlwG
F9GhSewQlUOKVJ27lD03vYpZXeV/rC7d1lkiGFJPkh1BprxKPWn0wrayZbzPOPmzgVKl39NcAaGC
xZ2O+9COzOEkcpesPLXcxDAUHE39g5ICBJQ1kC99USKromCll19JXMF+yYd9OlFnVlLdPqji0GZt
50wBjalmpvhkmsl7R5GPu00hOTmihyYtwkMQ98sAWn3Vsbg4VCsDcCdjfStnGY0VVf8oltaT/1ZR
YXGVRGLs2p4bapbIZOtjgDWwYzBy5xuclXlBsbOT8Z301x5/nYtGpdzYuQ4lfaLtYSyJNV1FxS+a
u4F+GScMZIRkV4dQKhjeOWOddHcVmeleQ7zRAuQ/UZe/BHrlph11mxGihjJQ1mQsVR7ivoL4wR0h
rITvVl0kX9pB3maMKZ3JxDkdzSSWC/nGLoW2E3JXbSFEHuYqNh0jyTehSmDLHHBzCALRnAbq7YmF
wD1OxicjR2Qqt490zfj/5zPSHyqyftTEx7SgrM68FU5tbBC90m9hMUCRqPLo3Jr0T6uaon2pjRKm
WHiQqZ1t5lbjZjw0LyB6Nrm+jD8LrHFzf9ATrqRpVDzlxqztTbVAzSyK6SiapSdUI6chfgMN3/8w
dl7LbTPpur6VKR9vzEJopFXrnwNmiqRIZdsnKMmSkXPG1e8HLf+W7Zm9ah8IhQ5oBoGN7u97gx1X
rGsT/MThbqxFwG2h9AICdk0gkB8a2yzLfEyTKl3aWuYtkVzJwHLCei2iJZZtGQJQ80/ynAy8RDzy
EzaSylwKIWY/hfJoiuipsfhuPa2xdlEYA2DiZw/N57Gy+MSlyUvCJyIS41tMa6RkLKd7Ml0TYHGc
HpH6HA5+fqMSQuGOyhYe/5V1ENfIfdcV2z1eWyvGDUYjHVlnVlk2uZ615RT5MvK7nWDjjr1wisVq
K7ItyWIDjZiN253yAPMWuLLPqiWa21T31l00Phk9rMvO7h5qD64nMKBqm2FEwxTdnIdwopPyXeAS
RFjHfykMq13ZTnvlk0MlcOjqCKP4I2Fzq3hFv5mvaIwundoqmE87MGA6B9uNDGJCWYCn1YnQ6ZiN
tDhsZtzJpofcGj8kWP/FSYwN082Q6XuESvKJZYXJPScK7XXwzWdV/94N0yvSM5hbIBRulpeptlSU
cTzi0N4z4ltcLXRroyYwKEgZol5TQzIh7qH03XVPjtnCxScKunUdKF/cSjjrVqswXAvj/ETmz14n
k4M7niCnQ9prqWqsdNjnQO5lxcq+douwj1iiiRGveGzvI8MbryxPJbfB1kdkQHJsPx82Clrw4JDv
GiVRN5VzQeOChaE6PnaDtptqlajwUD00HRkRq2+Wup/Vy6F3NRaKycS7909B3XxJLFJkxne9Cy8O
u302wTwVu24AasR2oB1IQAeuwpp9V8EbP/v4kSg5ZtaYO636Wnmt8u6L4ePrlXinuAVbKdrX3iGg
X0SE4EFX3jcEBfB7c9H9zSyCH8ZD57E9jFBvWEPQeVZm9lpgj4fBxrogjaIbRRSo55sjt9xU5Isc
KMpK69jz2bMmfl1kb6rRvzSdyorF6ncac892Ft3u8+QF7Abulaifku9lZ6zb1S2fKOKuCiLCL2ay
DZDABWy4ipVol6oYOleecSlrN7rKa+5to1z5fMmLsXCBB5IE10rXXAdN318XztoAPbtyBoHbRvs8
jvmZJ2zEKthYiAL6XJVn4ECKzRjNhN2GfQembQDkp+I1gmTFViG601XXWwYlodcgN0POCJwkft6e
MwtmrvKNWHv/VfF3ZF9VpJ3EdVeTZpuG7Jttz9osgq1RVQOs6/ivaOq09d2pPofzwST6loKkvZJV
VlJiZUTkoYgtPm09W9B4wy4F/ggmV2cuxVjdUVxU/KtuXBUl87BXaPdRG0bcB+pTjbzEStN1e+kb
O8eyzJWY3Cc/DAQsN2LaeZ3268pjI5P28CCiRTXk5b4c6vvOLqatHhnhuquS6wHIGLljsnNGlZRb
fjwYGzttjI7wQK6WTBxLOOZYWPrIVBAdXhtV3V53hXObZHyh2ZQs0kKrrhu3KfDw3jg89J0CTZaG
9AaqY+fKGwnyE2ZsguGlbzVUxG3S8lGrPRoWyMKi/lqUKLnA6GIplK7dyj6nZMRWxSTqJYvWtQd1
sCPFimbObLTRv0XVuPKsrsG+8Cqu2mGD8DfIRe/anfyTb7FXYVu2ifUiWPZKTDxG6680/AdY5Axv
TLmIR9nORTOqm7KNCcNY/mMykv8UPJd8FKQrZfw+4B8ceYZ2HZpGt2qy1N8oCc4IpeZ8t00wmmnz
ODSdtxDIIC/tUV3a9cj8bEyvYnB2lYFNdvTdtrhBpzT5Vg5wa1W7Ye2nYGKUjf6hN4qHKgZM0XBz
6fU9PI6DW4Hw8b1g7YUVKh6tvrBd8W1mnLAQR52kdnVj6en2UQd5nZB/WXe+tXeB/FxBVHzQZptx
v1DItud8AbZ4rRPIlvCIcoKvm8FzELWJknvXIk+t23gUoQVyZeXjuTPIHpjC+xJcQKAwqyy9flq3
OtD9rjqNbZxsgWXsx847YxcC9YVYRKwNQHVsxvTH8SnNzLdqGk5CtGdWqcgWB4fYowd3pwIgqN7E
ouXunldn5FHOVhQIlrN1SuTE2JVms9cGfNDT4U4ZJ+3UggXSwQFv8nCXVixxG9d402OjXWRW/aTk
zUScK+ZhwPemw8wsAT1VTnBoyKURc3vWRdMcNcxio8AZN0rTuKt6ypeuCLhbwpsEZYalz1yfV1tk
lfZgJnmUx6oOv7/4mljYiXmDgeO08uab7XMs4pemCibufn3bl/xfRIh5IX7rG2uqv/oGQcgomun0
ERk0A48nPXf8pUCijAgDGVuTr7mrug3AJ2bYq6iJHvj/39ovVVG5K594AWFagv61qy6Unm2V6b8N
9XBb6/ZbkTRPzljfkYXwlnqkoJNvY5zloihVemwHhDajd8ijKrgGWwJINpYHzqJNp5Itv0rW2faM
A0JpL5rXO8syAyc2Z7OyBno+O7Vkhe3OvhssxB+uRmPc2vyCMj/fpkzcnqV8NtrwO+JmGZHnctjm
KrA26O9B9ZbZ9RM+U0Sjs/xcio3m8eRkTkdd2d2lokP9OHvRYwds+rBunRBInSoKfBngnRaz/Ywy
ArDztFdbfyOh6ayDyT0NQNJWmYY0AtDrsFTB9LrB1WBO2iIKg1ORK7hWGunRgq0WZ2W6bUZTXQOb
M1ld9Ms2s7ZaP/iojRUlFizlrc7AKKzx84/FVcWm1IfRibtjAPHaLRtm+O1YRG9BXs6iU83eyBQ+
N66cwiKKw/KWTdjsgTb2j9oUuAciG8uhxnvcMUNtPdjZfVBUF6PFCAKZat5GuOpTsK4O0XL43ubJ
itkKlaTLl+GoYlxlxEc09W6AfyP6NxRkrAaSGAPmTiCntmWjFOu+ODeTqh2ytNv0meKvyphFWVHv
8kxj3UpMOMxC/ntDtnaC6RSmTEBeUGZrtWiufAfjdl/FdgHEkeYq9dpNFOjK3edkqNZVV7MEaPyL
orHo77P81SehV0aYUbq+Eq6UUX+2mvIs1GaXusm4bjTWu0kTW8SDDMhCCYosXn9pfOOlEAffYNbE
J9AmHfbdBeOQCxOae+e+4ZHyTPBLlM4jGZTtgA0cnJaDwaY08FlGDL5+hrByDnr1HPYtaA9tX/hJ
utEID1ipdRl0d4bysBwtSowUR7CuRaU/1UN4D8KS5Sg6VGbTQdTIrOtsMu48I7oVzCkbx263cTVt
3UK78niSQxZdtjkJMqwp11FENBLHziisFno5GCtglJQcn8VOAS6mTomaw+UO82A7dtrGbhpWJQQb
XTwLFoWSHMVQvXpR9xrX5CqiaaGVt0nZtvxooPx5+Wc9sF7DwXxruxy9fn1lqEmxRfyefNmIsELJ
rt0KXgjJkrAvsorgmXI28uk+MO3HyB52qm7sy4ClqtLoR+R3oHsIMDotD0SzdtrF8bsmlHWpFjww
kIboXLExS56wav9SZcgGxi/CEPiwxXuCujeWTSQuafKnyXNX1TiJbdBoDy4+rGXpfgnaGREfBkel
B0gB0A4XiHQ4mim+p7lOgDt1HlRU3FovPyN41IG86u7KjlhM40OGzW3rBHEMQzuvuE0hMizcaTxm
rbsKJxMXJbqQMTka6KSQZnU2plPdGmb6XNV4lSmqjdY+gDS1u3cF4WXDhVZgOnd9o7FgM1dMuWSg
0UgAhiseYgw6oZsgL2Ya1XOmtisFlGqJa+gQ6mdLs/EMRTcwIubeFt5ufuSRF3iasthciCCDmw7V
xyvNm9Kor81qcJbkGtl2Y1q3UErjkrRWvc7A9PQOyMehOegt2WCfdEqlfEPJAatHYquLvkJBElyq
bvOv7cmXJ4nGvtTeE4Jnbgy1gufatG219jFVCYGhijQz0rcKxO7atViUsFDsYavMaUD0pEJkJ1R/
JDjA6terv5aOtmkrcWxtGz2UAmfImDkbQQs7J6DZNqe+EM1Jy8P2RABiIq3XKzvgI/2iVophn9ai
uI2EEt+yrZ7PZUVew39Ep4jHpuWhBekFvrasTLXe/mimozJ0a2wNy7OsAg5AHsIUXz4GiXo/Yh53
hrU51cUtcZjyFrjYXaEi3iGrDOxdr0tX3b13mHslGJhueLfB6mMgAumw9Htd2ct+gK2Hm6HEvn4e
VR7gluwCCJWkrXlnsq626mYJws5ExuXvuiR0lhqiPmfZA+2uEbRLREDbjPuzGLofB/Z2N47I+qs/
6gVrA6R0ehJaf/fXSgsVC3EkT6pff1QnWKtd+yCM5KCyPslHrKcC88JeZFPopXeJ8PS8Lz2AU3nR
N1eyaLl5PHvATetwiNp7t/KTg14SS8z8vuXJ0Tg3eCAsE+g3zTKzh1OvMvnKS8fKrZc+YL29LEaJ
G20hNojV+8C+1x/xKiRoNr9slaA6F2vvXeVLOW7xRNZFnOQr9SGWjZPn+AQk6N63ZbpjO60sZTGE
eXrqXf0hLRXeh6qejVKr7+Q4GlcSyqjKoxzIzAD1lZnrbWRrE5nLEUwvrJokv5EHMymrTVzx00Iq
KwiWrZWjddGn9VI2g2jOb3jBcFfhwcwsPvdJwykAdUVS62OcuB4H9gPZliCFvmkaIzwTYg82eT8k
F1LwM3KgKG6QqLNXuR92tzGSmqsaVYW7sSqtpQf75p61V7X0eyt5bIi+8bsz+6dgQs/OTkz7czaY
2SJR2vyrqIo3TGWhS1bZk9NF6behyKANRsZrNgFkT5z8ezOwokjJqZDhyJedWjBxTOrFG1jRLKoj
0SoguSkqNMKKgB9gTcxyp6P3lG8DciFvJCIORjOVr0ll39gg/F/CPvriZEH1rLInYPVWu190creL
OErGTVj4WKO4WnmDmTy6monNFDQbLss6Py6gVE4Ki5+uLG9kg+ZrNpOEV6xlUTZUIcGhyE8UljsM
9d6v8Ie1BcRsJYvNPEBu6866GxwU9X6+Bl7POfBp8mhmX+bBcqpsdaMYGirEcx85vktOcDuUZvf+
VmVDVnvtNqvJackucvxBUcH5dwH5/rwEzwYjfTd1MXaRpEDPuAWlu7Y0IyxBi+DEz0xZN8oQ3SFi
EC4rzWy+polyrZtF75MjvpkcL/hepuYzAG/3qbd0BwvkBtpsbydEVdzyoGS5cbD13tmwee34/ac6
eXGj+9x73WczR8olMNewB/gHTfF0k9mF9WWw9Hzp+/1062phvnGtFLmdtO6uQPc7W1ybvTO2pvXK
KGP1EURhhGBScCnV+DabdP3aKFKEFgyrJzVBLrCNg/KaG4dEkZ/H1zFbp62B1sIpjkWybUtUUpKM
BFca9+MpNo1ma2SgCjJB8r8VWnrS2lHfomzjnzRXt7b8UOxjHEMEyJlw+ZVdZYBOtgXU/p1hRsEN
qxGWdJptffOTK3QlrNeGffiibvzxVnYNzUkhKvN316Gr/+hqQHO+VfH43naNyezbxnegp6Ij3mfb
3kPbFLVlwhmyjoDntiuLPlj32IWuikol6+f1N6le46wcedNaD6f+Rh6wl7WXBnISG1nU5n5aBxPX
NwpzWzC1YdwdEctG1cff62E5vF8XRASVHd2rrkiCv064+SFURaQfrP+lKVxkb+ApsRt0djkuKmAs
e8jA8BJuDFSFV4B2hrWs63PHu2F1D0YfxU1yQvSTdXZvrPoReSZZ6gMvvUaibCdLciD4ae4uwj0P
ODNjyIMpTA/jZn5DH3XgOStSuZa+b3/2I/+x0pG2O8uqwnUyJN2qXV5hoT4kSbNS9R50BQGUZqNE
gv8ddpDBGjYifExlioll6fXZ5rEAEGCuJDYZL9/LdVkhwEcc972nLCKcT6hpPnwMIRty02/OFil1
NKcdZGD6+qx5o7qTgftMSXgT3Jj/j0rftNSdohHilxfKjvIgG+Chkg6eL56mAvh47Fp7f96AlkFl
XHfEf85+WgJrQTXwK1HDmiSPmV/0AqEKc4KPk7ckHA07e8v03L0JfYg3bkk8XdantnuH3Id6587L
3bKEFqMELf2z/JAXqEKZI27T3piVa1nfBuyI+rZ4IotjI040YK8akbpMTSxntaBXDrXN3bSQp82I
c2k2dEiZm8pBVlVRTKssv5/K2o/2zoW4lqTK9z/qZfGPOlN3tH1axuveIYaK79V4CPTxx0FV65uw
5bNOArx4GtjmZy2CfKAWcfGVpN2rKQrrWbGzx0bTmr2wDLF1tChYu6mB6gca8I8i10ifwfDIdIf5
1NfQZaqS8AnHS0yNmTBBZSjr2hgPDipb3hgZK1DhzH/ZcD2WZfo2Foh6trX+2TdrFQRp7rBj75Wr
/mmnax2yoiqp+4XaG/7OSzO21g3ULkdPnwtX+4I/uXKLYHZ+yHRkBkN7ApAwtJsyLZKnTiWJNiqJ
tlGgcH21vCUDpOv2qav84korq2SjQhDb562fPjrjuCcYmT1rvZHDevK8Qxp00a0n/O/y5Sbd4T9Y
DvnZztPu2vPJMgzzBfP7AEFJTisCG5hZvtgiJ/kSIUl6kgcjG9pTKVrgtaaDxIHCLr0EIHky9FAM
C9kHLud8CkwbDpw4/Cj+HEJ2T4viKU2TfPcxdGIACxZK16zbEmrAMEx7dFvca1nKYghodofsvSxG
FSgW4Kn73qmvbRKCzb4mAgI6TA2XealUT2NHXjXKRPnFnshbh0NSP+dJ+gTMo/+GRfOpZT36VncW
lKzMx8E+nxa5A01gobCRn8PRrg+/JR1AyDi+mOn2KTzxBp7yLC6X2yUKc7pWLEKspbey+NEQJ0qK
DzI4y45w9zl8VDpsxA0EqY+OFZTupi6A+PaDVe8Do72SJXmQXcy5nyyWM7tI9D7xssa+CQdV2WcO
vK4Uljq79A4RBR3y1Sqcm2WfSvHUZZIQE61Mkz48Vr+xpVeu3i/RtWRZ6b55fu/M/+law1nCrEz7
BsIQg/x8jffrey+tuLN4jRpIwWEomn6zbMBh3/pxmt1685YjVCuwOj/rnLptVjEhMKA7SMLBXNEv
leo4x1KPqiNclif2xOa9Cq0KvTHrUtQ2krIReHKbG/EoG01U7VfgQIqdWoATbDqj2GY2eNekMfyH
0MvtddEhjqBHAzwq6J2Y53RQ3YbUup8SUDZu7itvG/Jr3lvWsSQ1qsa8TxlrDUA2Pg6mEayKKIFA
BFLgjmjmemCsi2Ea5t1UeQRObZ0dJiQ79uaIuhuiiRay1TbIdI6N7R1JzyMwGobJdVFb1bUNYo0U
ehW+lHZ6VWWR+VgZhQ2nwkcOZErDp0IhgDB3sH+/klxqTVDdCV7Ai7xfaTFjLYux1i/kloi422Vy
3ycwlBDwDG8iz0M3SmtyUiSJve1HSz9EPCOAw6QtGe0oPzK/NdsxVe1rwfeztuPYuMkT7O9CVbHv
h1myCD3eRVkKZ1u33jQu0tmDobVH7USqMyFwierWXJWB4D8V8+G9X1OJHG8L5ccVsqUZRxySe+Fh
QQi5nRz3GkRie2sZbXBXWGhWhAi9rWVRHuggbKu9ZWU/s4AQHvroIOvooAnCgURA+r3ntgJn2s4/
WFlSnfqgT9dxmjSPehh9k/9qzfgemn3wGnGvEkwfMbqYr3GQKjqI+ZrEJqZQRaJ+nIw5fdB7byJ7
vyZzE22hO+mPa0oLXEqcZAcoVe5Ba0b3QMqT/Favk5Aoo8zfxDwbKtywacpk05+nLIKNldKGm2Qo
0xaTAgGPD1fdRc2nR+UZH/XRR4RhYaoOx2yu+Dg0SYgBMKjX+wki7bodcFyvw8E45pker0MzUp4g
yZ977sJXM+wuou6NJ3gLGWnx+t+6eml7lktXEQyXwg1/dP1jVDGpeKznZUwY8VmvMuNB9ari3u9+
KYTds9ZZ+nuL5v7S8uc1hVv027ryAKFMZYezeK0OPGNh/JMQVcVansYaggDhfCjcCIVJ56yi23Wo
4nm/Jk8zNGgVPFV/r5VllOGrq8kgZO2OylVm+gcoI2KbkCq+IiuvXMl6iO8ET2Wllg4Oushzb5J+
braQvVpLa82d7FDLWnkqD6Vjkiuz22hRoJzxo79sGTX/a+tWwWFknr/4/DR2yUBgTkvL7OJlWnaR
Z6xCHxuSqVcf9YPnazvHIHEvL/29L2jTH30btHsXaBy0yA47/kkeTIQ+uY9SsbbLFO2SpoX7LU8/
+tQj6Y4/+8hmSzURa+kwlgmBGfr3CuLvhyxrVOLT86mugPiSZ/JQ+zy7gCcFi4+6TnfG8vRRjq0p
3kQpOmbyYiiOKDX9MQ7hSpI0dW0xXTnkyH4Zg4WTvczGQQVfU8DVQq6vc8MLQgbZxVeD7FImow1H
3DNW7qinvzbsmg4Bv4/awjDsFZlWYyUvlAeklbNLvavmnrKi7sGHWSw5tvA0UpxmnibSjSfMEMqF
LEJlyre1gdKSLOoCyqgCV/Moi6EVrnhA6veFq+uXOBX3sroP0W5tBB5y0ZiNT7VGqpcthL2XrYqp
nnHSnG4wyhZ3dTa9D+0moj30UVugp8RFZDzGNbpC7Efnt6UlqAnmpmJc9/gqPekeziT//m7F/G5Z
hgUbMknD08e7lUPGvNu0RqC5hKW/lUroKY+LTZP74KJnsfR3dfRZT/2jWNYBTDQXCI1slQ3TkDCz
y3KiZl8SLcl2sjSm5YGpEopPoq3diLUutMAwvKDtNqxq4tnrobZHoExBuvQQKrjOWQphneSZpB8q
5LNk7/cLbSMAO106s69HeDGVOryAN/PZWvQ3Mf4XRwTkD60yOE+qzsuP7gDryHUvZRc/1HN15sKz
qWLS6U0bO09DY0RLAvHhUbY2VoQnxhg/+hro6UZgsTP0ivNUQRrbZFU0bORVut4Tjmyj6NpVEvdx
io7yJR2lU48ovZIBnF/KiyISuVWmbGVxjMcvE76zaFjVxX3te2v5km5DbkybcL5uu0R/FLDG4tA5
NYlBxkNVIRdjZHXCKds+9aVJ7iXSLA9cqLgbx0QgN/SzeVDAMHxcMk3TyCSKxL7Jo9UwYZ0E3Z0f
tN0dRkuEDhPAoZ5PEckbDGT68fmjh9Z6D31kJCfZH9eTemt0EC1lsZoHnLO481jymr5KzSWaIu7W
Ncxt047Vecjg27MAAGpfKfxaVUQyW8PyX4ObNujyVzycUnCC/uw1IGDbTo0D0b+PHkyrfnENJXuN
PR34i1V+NnSzXDcoEx6JRlqnYtJKPJBc+2uklCvZtXTI8+m96txOCd5woxryJDGr/nYq3G4hX8+C
pJh0VvnsFUAVlXJgMabE5qGGVLnOQ8t5Ajhwkl2bSP/SOSocRN3SeFNEdORnyL2+XNrso/7+DDF7
qPfPkKesqeRnqGANPYRZ+QJ8t9t4ZSw2iRpPO8AB6UpH2ONBFrsqzlZ6oOoPoql/tE6ub/xSVGO9
3JE0SjewncmTGEr0qOKTvlJHtboGDN/vSy2ud8gmoyOqhMnKRjfv8zh2T0CgxXenPtSJMr01JdME
IuQRhHKunlyvuq6JZ+Ytggu9kT33aRls0ctKkb9L+uJIZA7LqPnsj2KLyDM2w6JZsg+gd1n2I+wI
bKC9JrWuE81Ye4MSHkkbOcuEuOta1peODhYIonN2NMx8nTc9lhF+yxWGG2L84g7O+wD93rAFrlra
bK9n2+pRCLCgc6mMfFA8eTW+N3ZVoK2rqkORYG6QXWSr2+n5gQQCKvoRCSqUwDZJ5ZsnQXzzZM0H
WQyS3jpMmEvKkqyXPbSU/BFJHxtl6iyC+j5f2+d4HAVmuglwvVlKAXaYrg8FQv93oQ9gstbAWUgh
dHuqHyzXie9Ipwfv9UViL1tNr7+itgHbvHtFbZxnGPCXG78Q3s5HOmjrBEl2F/ckORpF7V6NXl0i
AN0+q6g2rZBx1K6RTsUBrU3CzVAq9WOlag9+FfdI6mCUNWbukxnhoRJpdnxsi7LHA8QYUe0f/Qt7
DMjYmX8Drbw/Gnpj3ZjzQejgFs38ZoxCa1YUa09AMA/w/8BaViKu9vrEsuKjf1vX4UZt2LLJOnlZ
F4DCH8M23cqibFDD6g3ZevPqo5sNksqu8/QMedO6SUqvPjudsvzogLIMS7No/PYxTG3Y5baZIPXJ
i2RD24bDKk4CD8oFA8k6rckGzK7DdC+LXe5ZmywsQEOoeOO4vvnksKU79C4gAFmsxzFYo1Sj7mTR
jvOHhnTXBTKVdwdDfVM3rflUjD4ENvdWGyJxInWBBL+vfgeGpW6jqmBLI+vkIQyz+gjnCtoyfdUp
NzbeVBX7psu+gAWGeu56+kpTnei2HzPzIvSXltgCxBnsKvbImEF5nRvzKo9vVRGqK5Xs0FrWvTd4
xRdj1LWDLCGlaF7c7EV2lzWhqal7Fq2/jhMluQoqolHWld11EEmb+osPh+p9DDYXwLXL6QvkF2dZ
uWSmI1L/2jwBhei93n2UPO+9JOeqAZWLj7but9LP6+Qk97OnvI6cU3+n9+Sq5wnwZ8/315vbZsGd
/3CdO/igH/1+7/djfILZGJ/M2Ltt07HbIccSnz7q5dl7XTmQMOtBNtD9ozqrmOkXslxP3bfEB5iP
P8PJS838JM/koS5HNFX0pMVA7O8GT1PD4ZeysMNdrvrpVdTjQ/k+zMcIXa2May2atfvm8eVBjsWi
oFt8+sd//et/vg3/7b/llzwZ/Tz7B2zFS46eVv3XJ0v79I/ivXr/+tcnG3Sja7nC0Q1VhURqahbt
355vw8ynt/Z/MrUJvGgo3G9qpJvW18Eb4CvMW69uVZWN+mCC634YIaBxLjdrxMXc4axbMUxxoBdf
vHnJHMzL6HReUEMzu3cJ/V3Fcq2d6V3HAwZ4rewiD05aOsusAu9bLpSwd1moYBKQbPwoFtfVZBrv
h3TSrgVT6xW5Yb5r1JLENaj8Yqtofrv46CcbyLlhoJmHSCYXIUFRM9uVmdOfzCwdTvLM+Hk290A5
JWMZB+40YGty8nRt34RtflOEQGk9Mf5ScjN1bwbuuPnfv3nT/fObt4VhWcJxTcOxdcNxfv/mQ3ME
x+eH9muFjevJ0tP8um/V5Bp3i/kc9nZNfmOuKdfmiDMZsI0B6ZD58KM6qlxkA8vaOykkN1epUE0E
b4b6xg3tCgkF6gbPMoGTql0Aq+/vctFW38qkanGfCR5L4PrnkGz4o6o/JnHTPhiQpm5jsNyy1mmb
6KR5UAxlMdFIqgyGgnj+fI0J92DtJ3UFeb81H8FaJMvJzpKDbM3y+Jfxh+KX8RVD3fdtBdHS03A9
9bwGsY66OxF9/t+/aNf4ty/a0lTuc1s4GpQvIX7/olsnc1iw+tkbEZEevRi+P/kN+6nLl2oiZQGx
D7U8+R1/NPc5sqh1ll299wvqFqYwOqJXgZiqI2Ed+LAxN1xqjS2mmXNl58z4YXnqeWI+tfUfvQrT
eutK1l2lX7h7NKuMdec003PTLMaaePiEQcxGTfV236bCuTc97SLbU3Y5RMz1AianZ11XyBsv686Z
nr06vh+IMd8zB/wxYAL84FZ1DYCGyyFBt3Qyh0tn28Gx7YuTLCESOF5+1HcXfJ5R4OuKzFt0BsqP
wFyMlSc+unBpI7L3S3VFVKuJ9ckuj0B5BEiHIGEfDreqV96Pg6Zh8NYRS3Ka+bP4ymfbXo+tqX5R
Uf/fARay3ovWGF5ncFjvDAeToDA3UwxTufo/jTpfXhloIchb479+m/5qOR1+y4uxCv2g+aP4r+1b
fv2cvtX/M1/1s9e/fi9y0Y9BV8/N82+FddaEzXjTvlXj7VvdJs3fs+/c8/+38R9vcpT7sXj769Mz
sldER/FUDb81n340zbM1E7DOzf1zfp9f4Ufz/BH++nR5y7KafddzFj7/hwvfnuvmr0+KLf5pkXMW
riM0Q3WQyPj0j/5NNjnqP03N1eaUtA7A2dB4uQzxsuCvT0L/J1WWowJh01zDmOezGp4NTYb7T1tj
L2NrjmaQt3TEp7+/hB+PoPcv/T8/kjRdtX/7xZoCHLkgkqKpurA1zWK83x5KSWrUE2Iq425Iirs+
As/spdGdgBoA+mlJDBxlHEU7o7aGYJ8KpdPRRb1JHRUVgMTcuaWd3BY6srIoOE1NL7bu1FRrK4Qm
ik1du7AH0F1W0g3wROsbwDP1msQOcusBQGYHJH5wTDvLWVQeCMm05c/w/bVvDLdDP4At0J4yDzq6
F07oTmNxwVgx8EMDkEMSNFcCHsHsPPUC6C7cI9bYIQWEtHzPbyYMfAsmPlgyAjXRqi5j6N5x62xH
WyDQEftPrkGQOFHM9qp1Ewij6Gof2rp5iILbkKXjFncBYIBRt/N1+wuGx9VWY2k61v73vrYIK2kQ
jsC5JnAtjuQZiVvqSOLMehfJFIwQgvtwi1eluiwto94AyQSHlnmzrH2GXHYEvx0Hn3E1BTGumHg4
wOipXowx/I6eX7nKDeXBsrtyTSiCnfEYIuiROOh5BGIVWvrJBiSBngA41lDUuC2f+qEhwih8DGG7
cMkWv0frZxpWLRztPQjwYGm7bbmfdBXagxuH12Pwf5k7s+VGtTbbPhF/wAIWcFkS6i33djp9Q2Q6
M+n7ZgFPXwO8/3LtHadORN3VDYFkWZYltJrvm3NMcvyYR86lHK5xCNjHkD9RbqQ35mBd13KFdLJ8
OyZkZjdVhXUuYzGsy1r4w+ike7MVCICDYetMGMinKoMUuGhNB5JHNqREaUsiO1Yc2wNtDIepJGpm
E1doQ0qWrsxe7TPqJCTVaj56FWK2AUucjedQ6z4Co/yBWxQO3Szves/JEZyJijeVCiIk3IGOVXed
aYudsjK8s4msPjpxJG5R/5MdZ32nN9DdBWF1w5KLAMQh9z3PMY6aznpaze7BhGXzHCBw3rQj0KBU
eZdpxpyq2E9lIfYQbLEvo6fyrSwZV1tCDHdTZm72RVegP18spyANiFah5u+n0hqOODXHYw8yihwy
ZZMa9KvJaNXGYMRy5DEHw8n3dqH9ptDQbtNxhimAQyEPQ/ORigptd+eUzCwGRdLfFG0I7QmEEgzE
zLjhV8jTQl5M2Y03ztG6npJkeN/j4dypkbkMWQGuxsF576IoPepjNW2yCkV2W3fhdu70N8rz1XYQ
SICssb7qTv1LFfTE0Oc8ebJkl98G77mmbnK9eJojgyuuiK8WbdKNWqAxaSoR8pEpbgzmGxifp3Ym
o1FAPfX7toG2gx68yar2UE7A7X7EMySkYcTaMImnKdZzApnVg8cmXzcwtknCn4jwDg9ZHDyHSvvt
xlTjARoSymJPJyMRB6dOnyYaqztSNdkPGsUfYKwLx7YDYxCYXC90hXRnD2iyubFdiCkAW0w4ooxb
U9FeeLEmrc+ZGBF1LguKYLS+6dMIh15eeSiRtd+Z5OI1pDa2DbOwdGxCECk6Xrr0xUsb6Bn6wapm
Z4M8KH9I340RNTM7lc08srWepEtcFYZJRXLkjvGb1nSPzpliXvIW1Ia9DW3Es9sIOO6+LyCsDXig
c/qOgUv6JhAeAwdvqvyptn4C2gLyTXAMQov6oBzK6CzTsr0tiPGTC/nOie19kRrOnm2n2o3lpk9r
vku1oft9HMLnyIa9XtoPpAYOt9UY5UeIXOwTLVqJc3xsQfUimBo3witeMtFSAsvrA72wtK+JohqR
GTM+2N6BDQw2fzH7cYBXI3frN9tVra8yk2RAwC+1bn4rs4ol8kQrrB+m6KjMGVOvgVKtH9PXIR4C
rHUI72WRqN3Qnqa6cMi6s2nTWQx0qntGNTVBs0NnacwMF3MO0qg2sLOb+d0krAcHfq8qwWdVYeWA
S5peqswEbg8v/PFtzkx3kwY9IBkXsw3d+9whS09PfYd293YydfrT+tlMMv2mIIfVMs9KpQkh910A
lyosr1TSpQ8CsF6Gaw+1gzflKdUy50Pz7KMo8uCgCVywQ4PXpe2sAHMDWAipzpoM/Nmxf1m5gQAM
R38fJMu+3YAuS7u1LuOfeG/By8TFt24HSHGjoVfxdRjFvmlgqQ2kewqOTq//1IeYUqkJaAkPl19V
xjEkxnDjBf1Ji5DX2JSp0Nj4ZkicGkg3ZMlwXxpvcaHFUFm7ZG+4eNJYsOHt97JrMKePQB25FDow
WkFjPqHfuOJXWgiWdX/U4FtvWIgcBoytG7alfoW7HWLDtLenrT6Z5GzUGNRQP1HSgtCQdLd0Ux7q
JtgjC4SDj55mU8kDhsbvNUGSNAOmCOoU3TQNDAzKehLOhdHtbMlSPHOfADl229wR895GpQgzaDjN
LmlhdNAX8grIgsB3Od/GBe9xKMtDnbLwkAR7NMZ8KgRk9Kh6wO95KhMuuYmqGvjt+H3QbfsaIupM
+pR/BSTItsmcbFMDqA098zb3iqPWpvMWPxjmvCWbw+vQfntKfbhDTdXMxd4X/Agn58UDE7Ex6wZX
MsGA1IQoKk4fhJKGPrqEmI9HHQzP8omN/1AeieW4Lra1/S2e3A87yg2/b15bVzuotLs3LPUtHGbI
87RyteSGQYEwW8e70K24g+W86YpE21pgwCwLnrs0rwCV5CnOmGQdRDIFYwEBjBHKC1xwXYBfgdUG
NtngFOPdbmrkN5oi/2Rqf44bN8cspKUyIubPvTEqkFCRFe57kUDm6My7chhe0ymHwjS617Dj4upM
81qiaj8kI2J56hCnsCy/Nb2DMpfRbeuUDiDq9sXzCFY2p/SXGGt3P2rmXVUML3PSQElYUug9u/PV
6IhL2E3I8g38NeSQ4F3mc+9Zr9QZWfbZYxFHL0Vd/9JQ5KAsGX0vkNg9KVFk7rPl2ehxyBAK9Akh
LnEOZsTVRzkTzTRqP/B0JlCF3EYb00sS2TCTnAmdegEqrWBuh1W4g/uKfn85qM4Gvpjl5S4FLl5t
FN6tPoDlE4SKuMeq+O+H9T45BurzB1wALDklZIKkz+pz9l8H13arc6PzldXC/YSx9QxEiIA4x47I
Vlhu8+XMTgOoo7zO23OwxDLMg8x2fRUtuPlyOiXVU55CwB5iWo8ExnYLKe2vQ9rKv87WH6DalbAY
+EewtBCMEKxE+4VtT9pefp46wkwsoz2s97vLD9ez9bA+AtP6h52wxP66az3zluf4fM71dH2wAQu1
vVRTCtmg/jkn0jyXNJhi3TtJR6QHWi6ENBY2sXRBbJ3XBzjzpB/wrp0c28IRoy3P684Fp59/Yrkd
9MmCIoHBnS6JEM3C8m9yEOOb9XS98+vwj/vWZ/zHfVAQ6HuaDX1fnur/9avsaoGjJjOCm5KBHKXA
vKksmPjNcsBCVp8rqRwsKstty7FfswqOoVo+wa+PNVkI/SBt+WzXjxkfWEPJfHmQBKyep0QYwWjl
Ph0DOxBeD3/7v6+J9ewfT9ikEfsVJ4p3ZkH239dBpwBwFsthvS9u7dxvnGwiToyXsD5Vul5j6xN+
nqIf+ybSEgf6GtSxxGesZylq4hQJVb5MJv0vEKakIGBzAESm+LYS0jltJ5vIA1lmp9BoIZA6GJuR
2y8fWxjW/Pbn+freJ5LRvLS7wNcxcjFgLe95tUQxrGfEi/JuLAfVXdMq12k9WMQV6FQLySdZTsOa
iLMMpJKN4YF/C1/m8jVaD46T8Cmgk3NPBHZOYI7Z1BiVZ29nj68OhcMWCxtxFuvN9YyecHO2hoQs
ivW2NyQpO1FUHIUjj2ZVftcIv7qUMQp1WpDHKW3xGWKEx+fTPGMpLRqGEtFN720dHNJpHh+N9saa
mvTRBcJiN8Eb0rDs7GiKiiZLaYRAODMqJ0iIozurwqqe0cjb+9TNH6B0hGBVi+QQlRPTJTDfZbxk
MyfjaVfOy8pDYPOwIHlvIsJdNrWbJcd2lh/CMJLjgCrbTFP6D7Njnu1Ev637jOzm2HQh33gJ9l5W
EWGqnRDcUX2SbXpRPVVbY0ByLUTJDCln1i5kGYP8kOk5IN9mtFFm6/boS1sXF1D23wdRxHsLT6xP
rEG7SzKBojOc0rNU6KN075k4leoE0czbYLiKjtBWsn3e9yDG4UpS3r7vWiK4AylDkt0n6+pBVfCY
FahBDfGtMFkRGk0TwwPCtnJMRVcT58ZWs1ouv3wdkJdrbhoapha1nH7d+Y/HrD/1lmSOr8eVrfze
NG61bUzvuv4sqzGZbtbTGY7mvhzFfVBypc0uaTHGclhvfh7Ylmw9ImC2TU9uRsJ2hv7hXMsTkChZ
jVz3HuY7lA7VWRu8e2CGw359olZxHa9nTapXGOfn8UTG0tfPSPQjQljDrbbehw8K7c0kL+sv9stv
fz3F182iBV0lphjFZSyYytIgyo4TKMd0CQ+pMPFy33L6dSCqsT0oqU4J2eRcUAXO2eWrwMXOdyTD
WcsW1Pi87+sH69l6kI2nsg1Ox+rQFw5jBb+7HsJ0+iHaRGcg+fddVVtZcCKY86vl/Vrfl6Ry4kMS
WJcq1vkMLWndkGXq7p3lk1o/B+mC1Nqsn2uYl7Ba11OxzEu6aX8zTBOanq4JZlAOU1+aZwG+aDs0
s4sdE8hpn/OvNXYoziqpxNFl4WQvYwvr8vK8nnkVH/E/7iPrAzKMEh6ebCvwQ4N/A4tze/bU+i+n
zaUGcZ2AMHoo8zg+aeB0qphFJAYSsYzEYuC/XM+GPJ/Ql6kj6dzMDLKaDvYg8HyNIZE94KHZ5ICk
XF/BvA6IayzN+gIbZYlNWUBhXv/6SLNvX1bmrUnWzzmBw3Byh/cpUf0ZyP6hqnQIqMsEKWTc7AE+
PZjL/7pm3aCiD7vLepsqMhSpFg7RLhlDBCj4wwCJhChELND9Jzf9vSbRrAf02BaGoGVG0HOtaS9h
MpUHT8/Oa5zTemg70ikbh7cbe9ZfiU/rD3o0h8wc6/yRrMc+BRoR5Vxb67N/Pmp58q+/uP6t9Qf/
431uGzGnfD3Derb+3td9Xze/nubr5X3dl9R8WYOQmlnrJK/B1zOvD4a8xBz2+dq/fgdWUXQkexRn
FJPkevh8iCYQC0ibPkBfmcN5hjx3xnkm9xV5SSLj+15OIFh7pl62+HyVteXqo3gVlUeL6sl5vbOc
xxeF2WtvJYkksoZMr5n03zIsY9+icr7R10tmvXLX6+TrMDouIfax2DdzUhFS/ZCYCZ4dJxvOscv0
r2bcq3ORAz2Ck4fReJmHq8RhMoH78Fcolt4MTwp05951p10Ym2QCa057dorK8bEw5GwLjPjMv0Cx
uTubeR2fIqtJHPhNQXIiVKU7x5Nxb2SdF2+ZsjedkXbn9TmYxUGVqNnuDo2RMS6B6I67/A9V6/qz
G/q/6gccd4+7vxf//94/+B8bBn9rH1yf9s//fJa/NRj+b3QUDMBU/7+Gwn806Y+i/dH+92bC5+/8
1UtwvX9Jy7YcR3iWt+Te2P/VS/BoMxh0DCRFfNv+bDP81Usw5b+QGxv049ZGAtC5r16C+S/YTDza
9UwH67Nw/ze9BGGIvze4bcPg6XSTsgeqI8xd8h+9hDquhVVB0yJp1wVinLNADvMWnQrrbfrwp17E
4U5J68Oc905LsceQJ+k1352x1nc9K9djKKcnV+bfW1awvpzdZgN/3yShOHzxSNwpl7h1c+7HnTBj
eY7QUaGk7XUcsAmhVH4SeEsIuvMtnJLx4GkJ+2FKKyFuLkAMm8l25qsfuWgD4X6BazAYsYUwkV8T
e1Olxk933AaJ3t7oxARtoxzYTuewYM4Nk+T00vmTDqZ8aqGaKIFnDXf6Hd2HY9byNaU0ATzDm+AI
jbp9yCHG8rGMW6lLfedMEUHKnjhl+q5J83ewiIDlq1le3Nqd/L4m22iYwdq75YxBmqTWlPKq3z5E
oK/AcFJW1J0ccFeZekd0elOcUvWH+no/23BjlIebAKsDVfA7z3CRhFKJ3Hl6boBfWfKR8mDchn35
u7Cd3wFmB7jGoHyQEzB9F8VFzZS+gQhEzGZbhE/B5tYYyI4pe1TcSPuipr22A9hJkEgHJ5leVS6e
kLebfpFH3zwId7sRbeR+ypcqmYmDZVZ/gmy865rgPsMs5mP+pJY6RNoS4yy3CNiOaR9bF6kgVNS6
dwfCp93OLRv3HgzSYBnfgjKNkRLqzZbE730Qxnu4cMTl2sMe/3W5t7xBP5TKvtqsStyamobnnofS
rPdVlEHbIMSXStkYHgxW7vRdasBXNDyoynrPlV3Ym7ppmkOsSj+UVcJAXryXWFSJZDk5bfXeEHwM
18GbbwPNQdja6cBNvSY+TV57K0Iy7dBQbKWMMn/Wi/caukBdhS9tcnAK3Lph8ZHQEumj8ZH5piAQ
EppbzmRlj++RW+LnkSSb5RaVA90gEpV1tqQE2En3TUe0iRRuSHedZ/zS6vjFY0fvVbjX3fJMP4b/
y3B+4Cb9jjUfR2jPp1vb5Q9n4fOECrVi4MI4ijXNOeahIKeNWGk5oy/VEz+tyBkViI+JouwxBtTW
d72Kf8+iQfPILmpjVhYsHkAZMNyyrPKTucM7MWkJLzf8MWA0IqnmXkvwdXr59JaY4kjKzWGiVInq
lQDsNiQWJEf1Q7zBHOmP7Wh/DHFmwTjDV1+0v4IILlcKFZs3VDy0yn1iojF3r2UCeqzgVW96HFUb
HUHZ2Mv7JjVBRJOcA6dRc2rYbWlyGSyYcGZCUlsQfYBoRmBhuYwfAOlqYb5biU32U6CsbenJvQFr
yzFSGhQ2ZBuifzeqeCylGg40cORh6OPXqE+wxuFMH/lCRyJ7rXSgDggCIxRpIWkNXkWHgTm7VIQI
PJYqvRqx+5jwjeuwQdmxuA0ah5BcGvLbAl/0Zhx6CCqqOQBk8jVXOw2Z80AmMGGPChhAnxxHq+43
Y4tPZWYrFen5hxgog015jhKwc+k2xc+hBowwFOoaeglNgwKaRl57YCmHtIdLo/5o5kzxPqu/2z32
n5loRY04C5c08DaLoluraU7B95oCRrQZI3m2KM6Y6G+OMXy+jdHZfwLE1eBHxuASProVWKI0qAmO
EGdHOL/AZ7l7mHbWLoaHEdpdTg/PinZ6CBbHo56bBxkr6abD/RG+rbUZ5gAuc9a3m3LAoIrz9bsq
psdxNPXlS6nA1xSbRAXmNXG1gv+mwSnOBWoO4zXEQ0obcV2YlJTJI5KA8pn0PTmAsCaAeNzk8fiu
JioLur1kSTg/4fM2dvMLn0WIr5bmjFNBH25B5DQUow98aqM3L7vb5M5Ma2jpKa1qGbaNn1O7R54N
2w345Yk08nPEV4UGICbBZhHHdjMhD4w+xzTDyZb9Kul5gkkA6Re69yKG/DtndMS8lKYa9P4BOsmw
01CVXnoVPgrQxYSSIC1OAgFn1h8q7YqlCiE4e4ptTAp1WBmSvNUKZYpss8Noc2WU483CQY/cUOxm
Hf6SmzVISU1iCHBk7ShFw5CqwJUZUUmal4rCfVfnrwHyMSYzkh2iloIT7PHtOFCH1+ZE+CWorinC
Typyof0YcSMcx6JkitVdfUfYwN0wVt/j2HFvPNXdjnVJdnY7vml9pp/G/k3rYC9mrl4CwdK2kIWp
4USRu7UNeEeAzhuAphcGAwZl+LmA2tTBDpqG+gUjnsdCdEwPCa2L3dCMoKRM+5WYqdeaNeeuHhrN
T+w89A22uJskgMlGZV1u0v42Q6NxUBm6WkVk0EaE6Y8qVi9EwM2veNkpwLl+by7RCOluIDKoCJP+
SPiote/wDnHNHN2JrhztzrtimCFpeefQbGvfKpyrLDVmRBmfA9c8NgWHtIqPCuaKPxre6yCjlxgS
T2ibMJo97DUmcYbVcINHlZfah3yys11uxIKEixh2oYdlAMloeg3ExDIDDTtVv9Yu04sMPFbxMw+s
Zs3ZDinY6ECci3SC0w2Sp+M1agwktL5j7Rjjhh+0rrnKuttkaTA9TLl8p0w3c02q0xwb3sUOFcg0
tj4N3tmg4Ytc6tnBqProGiTyJp6ItmpBTXR6eURpBGorrn9Qr8oTcSkCxwipjv7xqGVtjGmPZap9
icAkVGHJmDtSRlNeSVPRo7OoRXdiHrKrcWmLkC+fPZr0mcyjEffy5LJqIsKs9uPeO+pz8NvrvuWJ
TTTeAhLTVXqMOkh8Y5afwPsEO82Z7u27HvEXWLz6XeoEbmmKCVoh0nUYzHxEF/OmI3gIFGd8EFxw
CtUFY4v1E8dzSsZj/zZoJRoMWFGyz6Q/vzl69z6VVn6jB+59yertkuVTu1ejFV7s1HtH3lnta+Gw
AlLpM/kAHhoCZu2eXeXJRap5TngDHURkO4ceuG/m7duMZO4QWdXVQSjMI5+Je140Y79FnWLNn6Dr
0NcMVPbDSnPCQitm0gIeI+MRg1Ubt8nR0eeTa3kPQngjqEFWguj6v00xfE6n7UZYTTVl07qlKaCP
IwsdEmPCTpySRuPy6GmGBpGb4jswwq1XjyeSz4gf6CJ0FWVwcglf2JYzFW8qpd6JVWC/GRB5mHzq
KWZ/3zBxmAw5rc0h7m8qXAk0POGQNhFJmGHgHXvKedvcrIaNgVEHUQ2pRCWu/dm9ZV4C4FyiSg8d
2XFFcoFmRYAfCbhZ/zyMA+3FVun4L3fkmTj7oUhKkiTEGx3RaleQRua67fi55kqhpU0QVU/Us7hq
gzP87MoHi2rYWY9kQt5UppOclGQKhCdN3mTEyqKJQIAZVs96yYx9nS4fsLkdgdp3nhpCZrCJl1Tr
eEiqYxc0j1FsUpidkesn5MmBRt40ZGr3hvkN4/KiJ4B1mRQgXnQTPJYBCwdMn4Pm0xuOWUcZ2LMJ
COXDhFsrvR0UtewkLX2Xzm8ZaxfgOgnJQ2MzXJ3Zecf797Mny9KnvPYTuPRODEG7MRLyo8eUdhW5
KZepx+w7seXY5mL4Y7ShQ0oFafYOSlVIuQ7SpJoAIBArLDdZagYWuSOlwiD2R5nVjymSe9yi11zg
c4opBm6i3nyrYa73aWf5VtKxPY9bBjd3zxLRPdelt+1IhWiSat+qyjkJA+fT0Pe6r6L50alHIlLz
JtmbDhW1dnxOhwrNaoU51EZwiM3ahXzQ1h41O7KxpZM+tiXDuw3ufHYGQqU7AhW9jiV4LpIfMfSj
gsXKMhsC4PeAV3rOZpSU6YuT88t1wp2t98Zm0Aq+Jw2BY0o/oQO7lPkv+IDaxh7o7EvXvbBz1Z8n
daLGtoE/S/evbD9YK72z0isA7bDpsfrdamBLdWfXTH2768bBlyI0APMueEZZ1ttIg8QiZL0b5FDu
uayDnHQcnW2L78QTibv6KTF6eQXRJkFjBx+zVOV+Ys7pncLcFZget20LxsfVfCS4ZGzt02hY5CVE
tEwRpGe8yXfWkvhLAZohjqZfWmqXlC/gCWj9XdTjSg0T2h2440B4Ju95i5kz0aqrOdPPzxcPMlro
hS2tLvgmvYd+Sq5a5PWnEc8YkbTqu96Temc287GpzD+ZmT0NNUOpxNAXZWwRPQD9SentslS/C1uy
vBbGZdDeFLJiG9OY7o7K0GmYmhuirk9aqscHtzZfQwdzat2r8iAzJFrMoTO7sI0zXKS4G0LWEqEu
6L6QARQ2ekzy1+yHtvZhlge9YylbtIO1a9OcSE4u5L0VBH6jtSQZaD8TInmoThNdFZTMcLbJmoTN
DnGcThTRpwnPFhCjyO+m6OxmJUlc8Lg3LGqZzw00wRELsW0apr7b1qSrFSkk4hwQIdPpH3LnbqPW
wRQfeYcSkNOWrt332BLfDD3osLNpj3pBxF5SHTPLs8B6vyCHZh6NA7UP2bIXE3uT+tGq2M1780DQ
sSQQJ0QaJfTqh7Eo4iT5QXvZsspK5sInRcEi8y999ojT8WKS5eAJPmse5a+qmfYLR73Xn5PERDOG
tKnum3IfGRGp7TGVcGKIiIOqX4Ew0h6euoryHOk5rf1SJQkfu3jzbPiVUYI7dVlGEW1mRyiylUpi
36jKaQ9D0x8yeU5T8uzgIJqbCGi9mZI6PpTfu1YLtmWsg2JR7yqOgLswFMSF6x6SSDy540giJ+0q
K0fiIeJdLKXJEuFeb12HwBK8dBhZR7tLd17YRtsy+QCS8S1xa/sGI8MVhrG7Yb4cjT+e1ryHfXBG
zb3HlFofXCovG9GqncghywdGf+MtEh4NvRyte4s5JEWJIoB+zaDKKUEEp7C9L9J31U3kd6q22s4q
uXV0BY32j1Ce55cKfYveowGx0wH2PsmeowY0VFoFCLYlSalz9oUcjV1OagBxN7foKYMHmOVovcfm
nAqTnGQDvWXvXjF97Ni9aYhLsTrYLuTloAmORLhv845dpVvrbE+nHt4KLbgy6xBZg/mLempUbVTs
HVd/Fqp2Tq45f8udPYm5WHQTBpcyMIgO78SxY8UjE3Q8A6xJ8ohdAi1cYq6WdUkYsG8yyZczbM06
dO6E5W3UX6vBe2lMvmmye5UYH/emFB+qJN5JJlzLFgFNLisHJKcRjjeAgSK85lX+jEBnq2KPqsUA
IT5EkDtGNfD3iLLMFtbTEzSMM3ux6drVlIa6aiKVHjUxfK34LRV6+2hEyGmTQv2Y7YNqk+rkmOYb
+YnbKwzqJzByz7PpmnyiDGCxVW3X5m7b81l/nq63k/wXctnypAEmOdYEd1VLRXk9oCQ+IHu2cP1y
V7a0rWuj6A6uFdzTnN1OuaOfgqjwziKbtX3Q63fD2kcCZdHmsIRXXYI9ufHM1UTHCLnQgRhYVl0G
Ecd4sQgZRz3gNpa3z0KybiOQmg8R+sCpVn8Ks01PYKQQ7YjovnXEKxpE9EzuUBxNtnfGALuuY0T+
UNq9jOz+p8qqU515cjO0doHZ0kOI1pP0lmeKZALiZxAfjwxMdcb7GTYfpL2cpDZTsLBpxLqGveOd
LnaL63BjiJRoAXaKkZdOO+1Jd8gg0XV1bwbOFXkOa8gp7f04rE6LCQ9PYcyWjqwSRD2P6CRHFidk
U2Xdo2bXHwxFxSY0JVrL/Iyx8F2Caod0ovxS07e4Cm+Fc2liCxYyqYdzDHmijBASVlzalUtspCdQ
JOjvMeFn/BMDQSEZgPHJFY+Z5wp6xdV3pgfcZN25ThLyG5J5Pri2fRNURJuTOWQdGrIWScFxb9NO
fvcq8VZ5+SNynpZq0PDRA1KC63WJy1zfWsAVDgnN5E2LCZqLnmFlrtCYwWjnotXvgShcjYluPGIi
g/osTrICpE5VA/WZdPNo45+c8cwlkPFsLT2UHfikzhnechOBshmE6E3zFMlef8riBLaquW8KNNyr
IMKt5+AQZumFcsKtZYobMlzrvb3083A3dZuxj3r/S17xpbFA0PyX5MKOgnarmWOxdZe+jSLmeidc
7aPKM3GWc3jXcikd1ltBnb+QyPIzHqia1G3W+jOA709NxCqCsHRXMMiQ5AwW9VzGqXnuzqsWAvE1
VRnl+uTnvJlLb0nNXs6kt/RxBppufmtJRqrlZWkjEjME7kdqJTSq15faDRNdH0dF7iEmdjkc0vfS
mh+aReTypaeAAV9mIJb/ra8w+KD0REYYGpFtrIfpS8aRCAJ7avNEwNulMxNvX4d+s7RaEw+SImpd
SXZT0FzDVhDhGi/fP3ab9alzv61fRpP2mSmG5mgtjcv12Y0Q/+jnG7L8bROXzmkK3by/1PyRDMnh
Yf2PbaenqbW+D+vtIvKavSOmR9vsf+IEJkON8onCeHOwkdlDaY5z5tpRncfZYjnFfgwDNK+IzVio
zpbXnVRMgs+qWVlf6TqKrDfLxpy37rJv+hIMNWb2VjNbMcXQPvcEuTlysI70W7pjEZQ712H4jXrF
slH0D10bWPtxbY/iz6I3vyptCHoo9jA9H1eNzTBZx6gqaZBRqmPy97zqGCUzZalF95CPSN9li+cq
TvSLHtNHNxrI7sMYKWidqTrrYUdEfeOA6Vt7r9BSSxr0DOxzSIq9nc0GAwedOWfp7kGO2JZaK+j1
WVLfUlycquOywljH3zQS3dkr2ttuWj9CsnosUh8oh6F8ChIO69l6WK84Pdb+zPqIoL2IuMwESoTA
1bPjl0RpPRNyYsCsHLDVi9Cpr1x64atGyeOXQWi1jo+Nr+fKNwOU14VEQWey0It3FpGu1VSDdq/s
33nYi3Oe2bculYK9vvRd14PpNOWOHidjxdIDNSvUMjD8R4fkzoa6UdCG1LsZbbr5HLcs1dlcldue
hLR0TOLLyMTmGx27ni9Z0ipVWm9GxJ8fO6LatKZAlmQvDdxVm7Qe4A6V549e9syyxiJNCKvRPPfy
RS/A3a2fg1ja5Z+fCNUcdD0f2mCzFZTAoJQ33bDVm29amAAbO0yaQ6jPL6OwHSQMiJg11wS5xKEm
crDXxAQwJXqFsG5eR3f662dGox3sBDGUAwD/JiN4lyAJfedWbJhQzFk30qXSlZGAsj6gUGN7EbJD
78zPjFzdtDL4oyzM8WatHaxGIcZM8cIJFQ4WhOpmOJh80TbIH/PbwTKPhKYSXE411BiakgEqsKNr
bVODsMcePRwgnZuxrGCoDk/UFqjgNiySxPKi9WZpRWv4HXIWGtdoZFuqDdzUrPmnhyO0TsyePCKL
EO3imM75FUsN5QvAOddg+lP2RnQjRUsNiYLbBndMeiJV+OgSNLFPOnbPSk0kmXOJG1eGTHEdUKX6
IO1iFKHZTZTWM+BTjUTAIQPkj7rScbXvdbjEaCdUOcv84pKIhiy+CWq/Gu0H3YP7Zoz5ezVR7bH1
7K0nd3pnV1wMhnI/4ia/z9ck53ZI4IyyxtZvYrciRk/GN5iwqkvvLfD5qbJ9iXCO7UkU0tfE/LbF
uZXjMPj3wRmF3JjubPhFcCMGR+4j13ugcEvI1DDVGby8CVTj3LEGCYdtHzPVuV3pY0wVZ5cIrvN6
ZiVipxlCHpFj5RdzdrPPA7HyFIFsFme983tEo+DDONjFXklu94R6xrBMA+0CZ/VyWM++fhC1lTgD
khJb9IjZdv2BHlms/ip0h1+PW59lfbBlxK8t9fV9rWvyPFhCngmKagv6cpziotGOkxX5OKdQ0Orb
9d6vQ6NK5/OXigbNFm7DdGsMJku00TkXXaejN1xmEurk5zDQ3fOoi3Svcv0IBtPPWBFOLRenqvUQ
BX73k+IK6qTBIHxLHTxFZEZFqu/oVQRJqTOfC8NjaGqIjgbrVDGqYtHozrlmZRTlldw6YaouxpSR
BKqg2OQsJsl4OFmCca3T0nJvMwpgOzGQc+t8vdtvcUfmfUaBTXZv4LP4erndvi/b5zhlj5u6oHRT
BHEZmV28j0fKrf1tEUS/MigRiBCzaGuqitZbsxMtiWtLDfNsptm7oa7JpHw7pZI2yMb1NZF9jHpd
70zesqxpPzyHnrfb7bzRfE68NwuLjB8TlbXtrOmFKXvJOukI1VZUusrmyUEmSHZIQuWkY59NFBkm
OYxH8XOkZ0jeOtfesj3CLgIksU32gSmoPJo9kywjnk0CWdtCWOxsym1Fco9y5xwAA6HDFj0P+Xuc
Dy7j2p35n+ydx3LrSJSmnwgd8GYLSytSongpaYOQ4YV3hMfT9wdVT1T3RPRi9hNRxStRlEgAicyT
//nNLKBpEotTJWOGXBcEW3TrzV55opp7zIP1Vion0KGGYmGJV7NxqGcwUp5wrbClh85dHw47U867
/QrLrlU/CQd/DQFSP8FpepOelVnVXNlgKV3y7ouVYfRN+ZQL044+/hnbqmBM47dmpsdm5a8djVMG
Fu0sHdle+fowIM0jT0fqVDECmCkDy5p0m60DuoUwPS38MSQmIEoPzlGXBGQlgRjnCOI9sVX3BpNi
pNkahmP2Us9PBYGFm/y17ZKHOyjyeWEC5A7GjpANriM3pOWKi3hswvC9k4Ap0XJUTbGdTDiQRfJZ
0wkwCly4S7yNK7o5GFDKUBTpk+hWjgWx20H8tLuwfNIlKLCJsY0n62cwyifsiWkpDMknxA1v6qGS
w1XSk+fQNDP8JxXPqsoIPZSyFxAdCxhiF3HljL0LGuH2JjIzIL8qJTHeqj0kcweAQFh2pnjE0jlA
lrwbFNywiVADPlfl6Sn/i3pjk7RcVe2BofdyJAXQzUasmuToz0OXLpJ+CBG94FSbrYw98L/LNK55
dT3x3JOV7mdBn1xNJxNqGRSMK9aH369+H3olkvezyVxaxOkHnkCIwgyKy0xdYtJjipushStVOS9B
+uOYznqMoJQpgJ5Dwz3ei4HZps99g4E/1dsvb1FcqcL/cBx/v29bA8lSRdU9ypiUZhOBrFAY7X5U
G/ZwzLxjlCnvMbUHZOmZmZJaTVn3mWAVXMwOtHT3WB/keASWqueUu7N9eElkPPUCgVIrQRDx0GMn
WdAeE700ARQo134fcH94bosF3jCakdxO1mJuNhUsV9rpS1/E1MkLNjG/TLFhqDfEnsxBXIcrnYDM
PjwWKXzW7ch0SluMGkFcYbWuD9NvhVaIA0oaoGZCfMgekn/57twrZYz/YKOSwGaU3MO/7nuCTnKx
tgoQYDk4Q7kU2MdnljPEGhG91pJA253Eko4ugqZofSjY8uzED2Wtt7tFuJglR1IK65L3+6IHYfKb
WC+dGLfPXRsbzY7NWpvbv19OKfIUMlOklSDfmtFNHjsOp0geK3Py96D+qR5pBuHERVxvbij9fooo
9uS+AIpfK1SlnRtWjYr9zL/fl5K2FceoC6xupNv779un6wehsUenm7lFhAFaZKrp6A1WAdaqwvh9
7ver3wdBrg4Vtz71kTXtKFWMzWSQIJUv74oKQ5JW+h+NSPs9a4EEBAfIVJUGTbqK1I6y79/ENgES
HtZmIViH3ov9DiiQgD+D0MM50WgC6SRo/T5ECzdsJExBCTa8+33QYsMzQxLb8K/hCElZKqFajzNI
QCo7uLcDY0lp4ic1plMC0yLO19OI6q96uPWDeKK2x4WnWGtt9l5sN8jj8tqWGZUveTJflSRjZ11+
KWj/n6X3v+n+IcqJuIP877r/bU7qfJX8T5reP7/0f3h6xn9g9IKm3rREXf5vJD0JJp6u6Txt6pak
ivi//Cv450c8jyMD1hmiikofweiv4F//D0s3DJNfwZ2fv6j8v5D0NLoTCPr/daHRIALKhmJp9DXh
CsL7Ww0B/psLDZaHaoofY8zwvbaVhZ9FODAft0vqvM3qo3WGQqUVRv6t3RgP1UP+RKJuI5q+miU/
+lT/XZpO2Gjxo2HxSUDgMCcGrDzP7VAA8WPo1cN4GgRrN9d0ZU1QY8YoOCbef7WEga7oTKb0HSmj
cZmAnhe8dpwJat4L23+qGtBBWgMYl2o9JP5JjoOiycmYAruyH4+Z2FkISSjPV+n+21jVzXak9KgH
mbjWTPTKB53wMb1ZsyXTdYqoKHPc8BAssZSI+aeAYRDG5kkUCDUYWJvmf8w5WvaisjXKUvanaDN2
ckoXc47eRn0nrDH1c1k+zjLu3rOmWAfDWOC9dDR3Rkq9VFHQEzBzjnkvH9AqK+eOaOanOmafEw4k
+sxDGUQJYcBW+riBDpHaPWlQfBXKTdhWs41nFSRd0uQXI/XMNmyefh86bPLNpll9JNfm6CppkEd/
7qVqkxUAmIOQKl6RKkJgInJx1ER4WUV1T1CQ8GklwVCTxn39eBCAi3FeIxFSii8RLcgabblqlTVw
GYSVGl/suVykTabOd/aQW/xMRi9vBVBxnDX1ajqpUzc7OTijisvx+ZEPBgweAYJJBd1qAJtoUzVY
MgHlfapYu8VtQ6ieD+iqHiDiazHiSyBMJa69oK3s+3Kf1WQNFK7C3WKdTAkFI+60KMp7r6hy4AON
TNgK6SJbf5MrKEA9SIsblg4nE7IYSSb1fhKMNzGU9tnYqs8kmZYU49R+2IopZ10O1wB584Md7kjY
hODI8DP3iQW/uwHG/GfWVKwRgqZe5648C1gokFTbAdHD5VTcjrgk2+i74kBbLP/ngUMjS5emXJKT
k9TaePFU0EvrE9Gg72GIq8EUFo4mY+QvmDPmwiG7gMZMNhA7FE+Jyaws5R4zKWIjbKMV8eSENdcm
sM5ICTpGovRigEnL8dIRDwjQvAp4MXn220iRyKlV4KMK4ys2QtFTQbUpZIQ25UplfmVl5+pleihq
vX2Z2xoav1VEXmK4SiNvKXzTu27GR2LkvtS40rwwpG0nlMNwah7SWWioQSsqeKiMgFSdWFvgYwka
sOmJVBhrV5IGSOcPmmcPaDl00rdZRIUrEKuOwW14rKZ8Azz2cA0MxV2sAgsC3w9LBETjVGoF0zHM
h21dkJybDEtGPnFPLZASgEOK8MEE5qK7CqGIdrg/Rxki38IZrWE3Dom3LPK39shemS8F3yLV3Fse
Im2A2rylg9lyOUP82VQTgkFMgEKz3KqUClMtaaHNdXUWx9S3SmgXU5VYTpWhiSd9DTG8YQSEc+0m
2WvYlElJ4YdQsnSkzraRCaeY0EKXzsp1gPRkL486d4SWQ0S9gchrpP+s1K4hjV+yUv2RV0V80XQb
rZFQqqpVD7BOOzWegL0j4fGkFGQ3ETcC7R/QsXTGDC8VGvyFE5tfj/jdUPXJv+vQhuEW/5TCShWd
bfXcQc7KpxpyRtu8zeaSermJuUe+sG9NVHD1sIpxFmhL1YfC6GllvJzFMv/bROOl0dGtqwCMTVXZ
AOeE7U27hCpvnzWPdAtS95VPOETGBDc+8mYLBDbYcjf+BW+HdJFV310On7LG04qZd9r1zJoudjVg
gg0JG0tSBvhyYFhXYMdbhfgfxBKwU3gBMv07sMuwH+qsuYkEmXOpHueSvoMwNufceo1NQoxjbblZ
KnSXOg/d+SFvGsbbTHKqXrfXJG8+yik5t3nYOZFOoKwuwHiql9YCQuo/inBOyPOEaqIRCakMOeiE
brBU4a2bkCmYTJgOqDEs6nKgqEWdFKHWf9Q/5T0eiX+L82knz+KT3mncyJOyTwvzCEtoGxe0hdVZ
oaeqkU+YD6Tw1mIUGCLBZYQMYN6bf+R5mAAszD+oo7b1OL/PtQLLCGsMAodku2uS2yRKTzEtqEB6
q+FCec0jwvNCndcYJxFDzsQQbQxUb9C491iNwCmPlhR7hTqx8eS5EJPwt6fFHLYpG1hiWSRRRWZP
31j+Wy3s+LrRMjd1l0L5hlzi/RpIjDFuCeabnOtoz42IU1xplj/FFQZ68XgSrSez6yiT5WQ4YUXp
DfXjZzHhJpUpWQbAcEyAvZfINGSHxPzEB/84SAUwWohbD3PLFY0R5oCsrGHa3VXtsTcfqfCkGIIP
//MUabuwmegTksjIllgL9yhxN2NJaw7fkdDPB3G/CCudmPujzophm818yOQvCthPFWcsO6bP1cgg
HFmFURCNAbqFw8Ox3lJRfcFdXcX21aC6mNleCcmFqQerdXw39SbDogK+OMyb0lqus1Gx1Zlmr511
KEPmpyYMf3SRpEFFxWsEGoycEzmiET+KnUoiz+/NqAhunc0Ptn3SNtcRwmDw80EZUW379GYkKdcM
2yuvbAyCrQ35vQgHrMJ+WSZQpSyDhcPQsoOhiNM2kUwY1OscjvbrSsSpBDmaOr9AoFsuGDxAh7PU
3te5xDORE5CZjMACydhMbQWfTthrFrsv+pn3EYW51cw9nhJkpoW6+NaG2ouI0wXuMSqu989ho0CE
w0Xf7gsNOwSqqKjV4n1vrIb2unGoe4K5SfiS4hMmtYTpRmLIusHUlUr3vmAprXXa9xZ2CbFXJzET
Tw/zuSm+ENmdOhw1xUf5BTf3I2r/TAPO4olEdIMMvMCQ7c3XMNt0sXYd8ln3eivFacUISnZVDHQ/
o/4gsP1oPEpMGB+fywxLqZnOGGa/SE10lM3qR250sj7mndxJO9gjTq/VN4n9s6czxMQGeiD8ekaj
X4tLDLlBGQJg8XIP9+Gr7P9Cee3Ju5MJ0RiBd6K8+oZoNmffSr8EcWZWrhQZb20ZHttI+0HdLkNE
M+5ryMM4CMeOZgAmI3Q0cs16T02FBq7IGSN4qX7U2mbUhMiZzfI85x0yqtD4SMp6X/5mvJM0GJHA
65mZZTqcpcoxLLhAdKBaSj8GLID112Ll/qIvz8Yj+oqG7qqnws5c60qxUXblj6pEZ01iWCdt4QPe
nSYTGn1Mhk5ksJCmMvBnK+BZHNISJqlWiP2keBPq7Lws/aEoYVaS7IRxq9R4ZdhCPUfQobX5Be0K
8FskXjsJvpxFy9ieCvEVz+dtY+rbbEyhC+OZXuBPSHGKV/UEgo4CaTORecRH1vBm7axAslLcv6xx
BQYtrio7AbuuIJcs+IBJZYnPVCzd8oeAS/UgeQ1xzFM2BJ0qf1gZITOR8GXE5osmLY1dSngYjQXW
R4sGFVjdDjVeum1lbpbsImdsvBVde5UeZe2McO7CoT2iVoXHnXP5AU03pVpi9MVEpyYl6W/QohAS
YaNUYzbTith4pThmMGSg1BHeC60epKAX9GYHhQIM4fdLzUT+q070Y9P1x2ZE3/+fn/x+nzQ0rswe
s6ffV/8+/P5A5tyLzr9P/vuTf58z5NgPpTnZ/P7Gv8//t7f/ffL3g/1fr8lQNihyXwZZjye39/s6
Vtj2v75k3gd0+fdPNtoaPEAWVt6GO63qL5WR1QSFcki/DzDr/uurf5/TEbj889Pf5/oH/TpIe1oY
zp7Vm5/F73v8vkr9ny/95zmVzqXIBLk2x1q6fLt+fVgKuH5UjLGrhSKq0t8nf1/z+6A9aB9O+gML
bv21ipeIOJv/8fv/fjtktEr6zoAb+SuL/vcnUqUTicwZqlaR+bT2WeNVHioRGgjhn+eMYQLJIU4G
d60k9Nu5fZ7g/C/4NNGwJveHXvXvl70QncsOQnQfNCOprsdWfWK1WrQj+4k0vZpeqjsUpaHHSr2D
jja9j8/KhWbOqXIayFh7KpfIbq9FUIZOfVtuVKQyxgnfkD894Fkq6V3yKjVw44qLedCFIIXozy7I
wd/7np6spzC1l1t/nGrjOX81z8q02N8Y3MuV/5gPEvWwQ7S8SPfVrUe/v3P/sleBLET0XvEBFp3s
K9pexib5JK5aLDyxCMgakHaIW/iy+wb6y0hzwWZJdasBt1kHU4yYpcVVvtpjiD+Cg1H8jakEtNzH
Q7d1QNL+1K/ZfoDBFRPP7EJxlDFgvzS0dVnSjnlAH0R6VdVdLAWTNLkqvtTDUxE55/xknulYJ4Qy
Bl2/mnyRMI7+7oQ/y0vU+dWLAAidH3jUDiVsyoUoS1l+I9ZndQg0cTEQjjxKhm0KdnsfSBXQe3hb
djRMW/Y9+g4vvQCKS4vSihQ8OLQOS3L5yHZrEjGOUMT7Yf1WUdZBkclY1R31FWs69XV6ScWr8Hlu
EcZh30RwiaPs80vxwQSdnxNb2lROfikvzTPOrbbmw+ViaxZtDFumyLUJsv20/DfDOs3OhP9DOAPW
hbtVUuJa+q4THcwwsf7zAWAH1WGLSQvATT9VG99bb35TT7X3zcY0OljHDruvNwKwhQ90NodItrXn
2+TQ57BRmzxsUlM8k72L4rI9tPPQOUP7emxM95w5A0/bKgY5HCPYtKOewx9zO9im223U9/DV3KJ5
CPRzcoSn9lN+8S+OWffHTd/mX8lVaoLwR+j97oYXIkM1PEceZmU25RcnQNmQolp8xI4c7qSVy3MX
z+UN67szqyJIvL4VvMnGOStzk4/w/du6mmfzLA6eRlfOm1RsdnaIBjKZbvEZEMmg/eGjXcltopJQ
r9t49Vybe/bRCY6PU5fiflRPp+jlTbMnCd84Z08su0RyGZldjattkKeRGVyFNhJ7OEySA7XRXgLp
ZYYNfSWm6emuvLzgiSQ4d1gQj6+6g2/kpqfEE3h3qBPXV4j7mksfwq7Z0nLjPU9xkONt6qIvYCkD
zWlHx/IyzNgaEuyfyxOWS4f6VOFlscmu42gP+4QZJ1j2ycSZqo65O+2FxN9iQw6Y9CGhCPyvZwE0
/GhXEA2K0KZ8IQ9UlPwGd62W0xvtFjjpV/5ueiK9417g2xYUDsx6zUH0AK31T3tghyJbf9QAnAWs
x1m+GWzfx/Qw+TSgfJlIyaf++Dh1lw7zlmQ+kUKnMsb/JJtpC/vZv6vbxwatbE6odOeSxPQ7Uu6Z
E1hOzh7VNmb3cfvGwnEjOOYrmA/rd0mMQMpHKehGu7PqZkfhKXRVwZ5sBk+x3s5cTEbZHvlftFtP
Znvf4ltnj9fMy0LLLnGGOobR1gDjoJmwF3faN1Hck5Ntl2fE6HAwde7kzdRsk6f4DNPDMpzqONnR
ByAJ1m+3xIvs3M8+Ei/bNaBDO/Y51TMFE2euCmoTFcOzD+/P+EqpUjzxuGzjeO9Xuv9AC/f0UdVn
+bn/W/YEx58ego//WbPB9FMvMLnkrMGLbz7bp+RlJtaZu9cdHx8yPn62KP2h0gXKImcVmy/21JBw
JYcbGY+zaTkI+Fypn8OP1rpld2w6X8XAyv6A4gO9CBeVEzTgLwnbMoRprvCkNX52Dd3p1vT42vAM
IXNaucU+ECQKf+IT0g3cAGu3uFfBQ0A85Shf473UMOT0+tFjCoOyazdHBksVcFa8CI6nPV/jt/55
DAbjxNlZ9g2WgniePb5M11jojztySXsa3jpAwjrS4/mgDu/VUeISEV32lhH5pwWLzW682HEXRg78
w3w5cI8knli+KJs26K9EE5Y71Tx0EBBeUvAayad/NHUo3ZwiWCpv4tKPd9pgdrquGBfli8WSJRDC
7j53yYWxx2hboZq1M41vOQdNEJFT6eT+9DVTqWJxX7vAP0zQznrtgWqqz2K32NMGZ2jxB/EBrV/9
GPvDRl3HXg1Lj3DwYCDaAIU2JV4qvwBc5q8fBIhUn9FzfiFi5fTCRxTvjwsHvB40tqj2hF0ansmN
vU1NO9wiBorc5anbDPY//0foqL4QP+0jz2+vpBUlhr244KxPkCCd8Lk8V9fqGkUgI5twtDkTiDqQ
oM6ZN+lB/g1r2Tbvi3rSKHaD1OcTkGVuYeq/GkFipceShJE/ij0ZYsu1uLMyMI3ceqLsBYf1HKki
jj2qzfIW7qDseaIXoaBy0h/zr97i+shWkzXKZwi13Cs4L3IeWUk5QERYz9JX6eNym3nSl3wvEGoS
hWN9Gxi1ws0Gn8tHm0hgy1+0U7LbqixEvr9SoFr8ZewdCUIuiSBw7BdkHk9p5HUwLcLnZZvctR6B
QQvP33iq6eEP4p/4FX3gOgaeslc23l/dTbxyo95jV2BW3yn75iN1G4fJkzmjoUXnaF8GinIbXaUf
7ftPfVdvuQ3eos/wQ9gr22Yf+YILAIAJjM8SS/76uWnZj9vkVX9G+7U7CQLihIb3OzG5TE7uBDMx
dvI/586GqcvpwTvVIuSSHvHVlAJOoTN760WkXcfxpu7rOkybYAA1sus9lCP8YJgdW2h9NoKg/LOk
RGOuizg3bWASzCs55hmfWOZCNg2CBFhBObRUHyU1nEriBWUVTI+zOuR7lfULKlKWo+070JiVFV8q
NkYPHyOox0sM9JvEDyjB24hLq6dbTd3T3JNeiKV17oGpO8Jm74qBZlN7XiwLW0e/KpB725K/cMkV
P3rY/cfjRMKWda43hheEPmiWG/qdrTuM8hfFTTBHwEJkOoXjKWq+kCoX343w+sgjZ/pR2E3KeCcJ
+7oUdzA6BEzUjOgs9biYNIUn/EkXvNkdxnKxMT+jtEWbOwXCpjM+c5PB0W9rt5OwoF1e8ZHyxC19
f5YrYKrJuABxauEBCb3qEbMslN/y62N2Oh2tri83WOLq5ACHx3BjDR+qC5KA9+iOaYdINb88YTmp
bpQv5jbWEwppCdYKUxu3f8+Vw2QLN2i4qUHYXDOW3wlgbEuhyo13YuaJ7THe9XfiZK5YB0hOXTNx
uJSgFNT1wOTx0qqu9tJAWWDe1og8pIL0vpc9rgZLaGOC2GZoTQNyHTOgZPmKWyeVdeahC8vdrnyW
I0rjx2WpN7Wv3tW7UG/wqriPgWJSRrzXJ+5z44Y4fyuiyNmCmKD+xQUa0B90xS5eJDhr8PE7D5D4
gdmKFGBpiLvtBAQduagm8KWsWh/xFg2VFBaeo1+QQVDvyONeoxcBElR5abmVuVtlIvbUE5DKkh+R
AQsvYfoUTQ7Nig/jLVRdU30impfTN/wIyEl+zwdzX86SknkqnzlgTairLWc7x5HyZO3bdFtfKF2A
H0ViiWAilZw4R1mvpcft32d/sl2a+tzPcKZoPLH2vqrjRotw2aUi1o/zDv5I79XLocrO075y4Gtw
xTpYAfk+Fu+CekgTryjdj0R0BMkTKYtkLwxww4OxwPr8lhZO//Q4z9dqRLGEb+0LNtdNFqxBa/C3
r1iBELWC7HBGlEXUkH5U2sss/AmndxNaVrROLohuiw/IZFSEtw6EmRI8tpGGyi/LaUpsyzdQDmCe
jVFnEPU4Qe+WfREg/sq1E0CjsetZBeDSByTHsak7huvZYyhV1/wiZK80dXZzQ1bfVvtqWQnGM9Lx
iv4B4wfaAmJuV9rA5HgUzxhwTvVGCV/zFHNotnBOSZ7LWr4ozGboUdCgt9XXw1LQ1+4NdlvKuZdO
lDOsjx0mgK0z3s37Sk4DksWSefYtI2hUP+uBpKpXXBiZkfxac5rQgduhcmpONGmjIUgN5jbcEXC6
wB0Yv7KNUeyhdSMzmvq/7BNG5ln8l4mfwM/ZllGoKlDdnFED/HbL1BXrIM/8EMmjgOc0lbwHp7eM
gtM6/DbWqaQbZgW0Y7LC1b7r+CXdlsZG8nVpV6ew7+21CGMd0Vw6PfNz1Ph5fACOLi32rYcMBkjY
inY+v0BVd3s2JEh8dBHaKJxuFCr5c0cz88oFWL6oBonOWsVPrMtNBjkzmHsXhhbMhzHbx8yD6qdp
nElQb0RMONFhOLX6NX4QTGx91YJDOZLcWZUQYN9hbykV6Qcb8ax5Os2vg0o+80gRO9U7kO/5zmQj
9i5I8Kj4LNO0jtFQq8lmpl4WrprfkSJlbfTaLm8PNEjxT4jD6Z0lCWJRtU2mVz40c06OeSzEYrAQ
liIKJua6JX+eBHd4ZXlgfbK7E/eNuVNoYfsnmDrUrw14uE/d0V2KDfiVg0/gE4HAn93ho95W9kf9
o2ym2zfMHeQYgtP94M+GGZnEpjT5TJiY5iMX4WZQ0zBE/wALtPbjzF52kxyLZ+iAAhg7yCzbu0/h
kkbudIGDZ30q7nCadC/9puwiaZ5lzDi81n4tuHnGhGpuH1/Djbm0dJtnCPi02EEMH0E7sDWim0QX
mSqVx/JUHLMdB2R3F5I2AQ8C+Hrrwgvq/pUK+P3SqXSyXXkq6834Mv30D4eSJoHhHImbBFkpYASj
Gnfv9mNiVNZeiNu/DO4B6W2hveAyu3JCQSX4bsSNZJuYh4x+7jl2m/G4LiTTZdV6gQFc2FVdmcaq
5z7ghsv4fE3kmMxZh/LCzcsdmfv0ysELmNNhQPa2TPk0bmLnQRN8Kx3idB1l8z3x6h98dmKX6gPH
tGKHPJaNrNP8Fa/SM7c771KwaTh3aOl+Mrhw9+S5eDb2VWAQcW3rx9/PEw2n9Fv0loOFUSFbRIr8
GpHiKexPZfq+GLtW9jmoCIkWskG0hwh+WCM/lrVh2l8xa3SsW/rGntyAqm3jSX0HYBK+MtIZvvFO
7p9lLB7WCRIbMOZMYNXpzNDqTuxUpRvlpe5074roqsAF/gnp6/diBI8TWAlunyBPiU8WvEhFy8lB
R5Q40jfAEdmB1KKA1XT085CNSwyp2Ue0yTSbfOjvLUbmNPiY/wQ7O1I0YaVzNwY/8uTrNPps2rFx
gdlkvlcB0p/AqLZsM8TMU/CI0E9J8VeyrRtvTuA0ek08akzSE6J92nnigFWlJ74KPt44lPCLdujO
aKb7l/EpR0i6DR+xTTWrKmeMQcR3HexDP2Pp3N4ZQNsw4BhkB7kfU1aPrdl2cLPPx+Eh2/Wrhsf2
d0gwJ1a2EBcGL/Kt80ATR3VCkJfGjQ7Yqd3wzg3Gw/ga78PbA4s3ejIwPOyxdSLTjp+dqHMuD+NG
WJdUOZ+wyLAxZtUpfDjU7kAJ4ZYOlHcW+waS8Gf4d7hUFqyzrVRvgLmy5DISNay73ImV/poguOpA
7Q/18DZ+sp7xNh/EelILde+3+m/R0fwAb2LPpgp/65amqpN95JfXylGiQ/tMNdJ/6CzXlSPL+w7g
FdprtYFxAczYUceCDrT3GWtwh3t21NxlsMW7sg+sF2rzPfRx9pfofHswTPldfk99LqSYPUVPaLF7
GV7mPqOji8IBDMZnM8HyXF6oBYoPeQ5eDbphjNTGAQEBwADpYZ62E9BnfwU77ggicj932+OMQ2rt
40tKgmEybclQX1qS18CavfTQ4qagbQrjWofeqJ6Ja69v0CdRr1MrrClpBCMWf8zuND1euOpHkQZw
v88GDvVkQcOv8q+KhYDELMS/aMx4tXEQ5zcQulLficYhLH1t+eI/EBkLCs76z5MS7gtFs8f6ahnP
SCr0tQ7VkzPeR5u62rxmDfKhn7zAh2PPe/Qg/kH4tzwx6r/BRlA9Tpt2wIOBtCeXCe3AHn/FR1bH
kdBPdCZWtBI4BL8Y4R4GtsLuilStd3A6SvgSzIOKl90SgCXir9DZcqK72G5gVQOfO92tu/HPirht
tJv10uBVBOIcao7+3gsbNl5PjPuOYiUYSPb0uhuq+mCpPcowZo0TOw2z/BTRMrFUmSUH4E64w2P9
NNnA1+zauJljZnXKX0y1NqmPjCbRXGv8wx/7YnOZOQyMtj9F7NcBdOW9lpJX67H5vAlPLEOQHZlh
YJzQ+KGIqj052hSgNlgdPSV4/g7+tFlPyAefCM2wEdIIw7573UWzIsIOS8AwTO93BiyOTLcX9ur4
ZLOr0dOn6YuzNdyotZjW4nW6itfRx6RHXRq+99f4m60LdTFYLhNk4jMtGRs53bOx2N9xrArRiF8o
MVNAP3pC6BaWL2a36a3A+57X6D04CuYI7REleHoB1ODWeqJqz8mqPeKxg0wY+/n4hlHK9CXRxHaU
GmgmlPws2LK1t6cErgimMO5wE0futGcoFYZlp68ibcrME5JTa3rCEyc5aZwUrBBff3o4x/GqevOu
aWzqanzafeWru8AlOwB4NKA1FKDmO9U9ukq+BP1nK0RJIYFZUSPoXIM/EXtFWB0exYiEDUt66mFN
2YXd/s0tXO1sEkKA3FXkk56G7VpAWQIzAv30AKp0H7Ub1hgwraJdun0TLmCiTBlBFsPFJiJ0vUBq
MIz3CDjnr8qi2MwBHQkMSSmrxjTgjEJMydgiZTs2SeH7PB6VW3nKPNa2d06bmN5C6iz23yYIDVbc
NVktX1jVvycfWbRlauDTFNfpi7/EtKKxYccVaqFMPeHmOr3qbGrxlPHN6qB8qTJqJ6f/iC/jUzKt
IzD7Qxg9G5vwmGYnQwv4Y3l7YdaSOTPsLS5InC7FHzrJ2nxonPFPzCDk9XV0qBnUX+gDrMtEMDZ+
5S5MsCfzyAAHacK/3sN56CEjldgwdxWUWJnHRn3djsDdQLSHtYhFSwkG8R/tccM2llYbzVD2r9kr
rwXYwWdGxVtN87nuXI2BCBiSOoCE2FY3cLHOMRVf4/F7sPUp0DcVr+7dkdP0CPhTVrmNAEc1rO/A
XEvrvRL+drBjCOkBYUp2YO2T/lHiVxBtanVL5dwq+0K7CUz9fGYBE8JHMEeb/BFM4rwOnmTdeaxR
2Da1CZurkVFZ0vv1uA74/3cnfI/5RLFAYLjL0k6qi+yr+KsAVlQbPj2flb/MF4rEeAZP5+o2AKTN
em443k658obMZJyPmilleuWnBc5PmltiwCp7fM2Wq7qKk6NKr6mWOwTl0FivuL3jn3r64aT24zu/
zvus2xWXE40hC3WWsue0ckQcV025M3BFXGH1aaIkihC8rHAc8nZp7ecYw5m1kDPO+VKFDecoFV1z
Wcsg8n0018A2pwfsYV9ccxWBKD8YnfxNfXpm3QsFQiLfOOocsLHJ/gD78w0fH2S9W8sRjR/J4NbM
lKx8bKmlmgV3PUy2KCRW9C7XjGNlN4i9HpUjF5V1nrMq86EBNEjt4I6n4w21pfa56h1uYbLH2HpQ
MofEhzh8Ri4RswJDKdSY4Z6F9oJnQ9B8WIXDEX3HPvyEodqIwl8V2P645qeAoQ0+OAlQJUKfddCa
ni69MVZW3U/tyojXuIl+35l3QDjLRyCGBUxDxfWI/rjL9qTGKIKBOnp8UI51hhHUsRkOpnrL6eft
WfjLy7zsOK38Pp3x9YKisG08jh37Ci4jh8OgVzw+FTcRP+ElXI4xmGJaw+thc7QYlPHRUFJz6jgF
fMZEI/MECTkGQg5Hzi/xeRkE60WqoW26Jcw21H62yh4U55C1fSPO7SHcsdmIctYeqiSAFsfs3fk4
fvDGw4UugcCOyed9ORz+W9oLf1AH5tGeuDzgwhm7ZlW9GNqJu0JTt9zyhUIC97anK6CJtkoTWHTh
v3ER+WPrjZHgBhg0Gn6dNOtejT1mMAQ3cWG5QXgPXshl5wg5TJQwtYu3YPMcyRuyiBvSaornBprk
2j+ABkr16w7rrexI1qbAHiP0J7q6liu96ugFSwBGwIQLY543D2E9C1A5vdk4px0uH25lnDmekaFE
PbgxlgOXgddaywqghL0LLY/Tw1lbqa8g7pQ7jFVondfxTlg7vFHOMp+C13EZpP+k7sx260baLPsq
hbpng0EGh2igbnTmSZMlWdINIVlOzvMcT1+L8v93Ziq7M1GXDSSMlG3JPCRj+r691/aPPAZNScHD
t3WJUEzaj3xDZJ5HdaZfx/vBoyQhJMh3tdjxL9FzjzI23MfEYKjTBFSncRl9Hsc+rorL1mcaGwyL
FLxEf+Il6277exqkYYMNZB3iaXvA9EvVo+o2Uc22BZXOjhYbYFZC54o1WCqz2HF1jGMn2rBznPpt
m2xMtaogm3rF4V6rNdOJ6u+G7iVBJtaC5ssOubwgaTOtre9etdal48drSD+70jzQGlf2BsVYKsh7
2ZrOd54xlzkED4w9r/3Gl3zcRcFVrdBwsC8PxN4brqDUwd7IWtpcy40NTwqJjrXh8ITCUVeHz9t/
lW+o4OBT5p3060c5EWGz3GHmUqPbo6nk/kDn5CycNjhONv7TdEDrxiebjQ2PhLHI/XHaHQOuWLpO
q+ZWPlHD4260elOme/CPvIVoCjxrbQFRCHdFu4/yLY+OG0XX2o42aHXIIKOoucxAfN04m+UgVWwq
rjtBJk4eHqkdKwHqxlpeDgZkewUhaEtN7oPPx3PltQzo28HU4QCUndR7fRfwmTg48TLGR24sxzwu
ic+/CILIz0XI6m4CivlXYbmcTdFHxvLY5I9an/jnl5dgoJS5Gnie04rquRPsJFVOTmU45ehi4f3a
eQ0ltat+mK9GVa92zJ5gF6j3owW6j91nBqM6RT9Qqeb3y/sKG4VDKiFQLnCvV04PvGQccDkDS05t
5fiA60lOZ3MKNrXx3UTj+TnsfLl1h+VO29wBsMAskHesmWwt7BYpHMRtGmMHwiHaGkXFZrnhOOXo
SKmV8xRxdmAuR95FhxH11HpmUMynwb5D0l8/LAZQfQUBUoDCFQUVojsPvzrDYBk/ckWcumGtK+R3
tw2++f7Mb/Co6/rU1BwqSMhBfLwar4Mn7qhpXVB2JVTuLUhB5EtQr77Cwe06+B/2jf++vNf2Hc+S
QqtJQ5S2Zx2vOgr1iF6MDDfapm+3CC6p5DIDFZRJkXPlarlv8+xjG6IQpZj9OeLX10RzUFUECxfQ
Ix/2jtzl3ToNN0zPpTzyGvIpBji7MC7ZqDNASTHnUPLKcbdODiq67kIE4ESnM3g2XbLDSsFIQ5FJ
RGE5vhk/UKwwjcmf9dFQ+8m/J62n5Z6yvVHPpOhW7RoN4vImAYkxV8RewBI0LwrWIrdHn+zwms5e
WJ+G6DQXa2d4HrqHpetFKSHaLDErjNDmyFxlUXLqlvd6YQbALHmjjKBo0+yqes+LyaPglUXxT0mq
iHfzNSPQodbHJsu7YogU4SOLkV+ueNtp4o3+iT9ial/2HNGhvTPe+dqPDvyoMHpw+QgAdtIVK3lh
stofjfQ+o2c2L5+CvwnBa/nSXVeEKSOMjE4RYmtoaWq/7KQZ9wbazxcqIvzzXrtm5PGT6Tixbmcs
p7CdeRtp+s/LBLKs2dBDrQMzCQJlwH5FseW16Z07hiXi9KB9guLGc6+GI7b0QJNDRorZD154eiCB
fcfQ7WImO0IYN1FyT4ixgdiBUWEAOKmBghJzecRbgpmTB4YGpj/Zzj4c98a8BYkdAdox7ng6Y7ap
hpPUewo53G6juAvYcTGxfE5GDNbqNnvhnWFIcWXMRBrOE1fwOZ0zGTFz8IhCc2dmBx4aM0+OaAUw
DwOZDxmv2zcEIUxQrHeGc+Cv97uRczP75QwMAcEIq1LcMI31IGB9dMbszdehCVWVd2fZ+7D2USzj
S+4hmzNGizlxRr2lg+MoyvZLk4HHynflIcYcNOMXJVjssOQkE7wl+WSgJXPel/0eP4otCBxTdj+6
xd+BQDhJqQ4PvP0Qfc3+wJihnpbZb/doAmjJsBPj03s/mORvqY1yWOe8uizfKE8of6IsylbOIjPo
WlR/B5QWFJNZnBsqTAE78gZ7+sK2nlSOnFTK4kqZTB6/kyzsupu4mQvZ4hfkYnAAS2VkDa7qWrfH
vqktVMIJOyR3vAYnkOAU6ryjA2s7tEGS5SlKznkEE1e58i5eEBifMAxVC2RkCSKqQuZAMuVr0mGj
yBfjbEqyVmDWKcbMiEa3gakldptiYzRQTQLYO0fIYSEufMtiJI02fAAwl7zsFM4wE49Honduqtg1
tkLzRNpRPhJzAlw4aD2MFRMzVyftzRA91NLnILWwpT5JPZ7GggyCegxYZCqb1TnS+a73Ngn7mjD0
i0OKaPoKF2S2ST3xDaBhuQV7/a9vJ8xm3gapf/P5W01q52xyzG+fPxrg0LyfqNwUi5nyM4wr/3RU
1jG3rB/OpLYsxLF//2KFGiHm59fd4obtrconQIWB2/yfxKlfyBW73TlOyVIyzjXbDfP+97+QuMkP
f3b7P6RDNZ/Uny8UlqHl9cuL/PAJYYk/OUif//srq8ooq2RXFPpk1Cg7jSXCY5JTg/vJY4zE6P1J
HZT/ulp/8cY2dYrj+fN/Pz/Cr29cvhtlJ3/y+29WaXAYGs5gXUutp/FQQn7+y5+/fIJgfmGZfs+t
cqr6uzLpJE7Ev4AgMWvOlax0n5iYz1/G5csvv/f5B5+/Z/XR3k7ceGd7RJF6mdgWA6BNTwMWHRMO
ckvQnJvWT0QzQmKtI2/d0d+AYDOuzQECI4CKhD1rn/juxskI+iQH6nGkMqMRizn+Ut5OqAwU029t
Zjac/IL30EkzdgT1sQxUB7bXoTGi0bQllNASb0BAMBThDX7oXW9LzdFvMdIBylhnlZ+wJW9xNnno
+GtyOtO596+MebytOhbkwXRWgI8qNM0zR6LsupkWN6Ev03VLsvheTf573n5rHAqCTiOKByhHRsxx
3YxzEIZ+nezgkNAIoUgiG/dutsRtbRLxYkuEr/UI+3JiezKjOdw5DTxqhUGLIwH1OWiCNmDiTSxZ
0sqhvyej8KqiauVj075UcNic4WDGAuZy1tTrYOrpGvqctZQz7NtspA5VyY3C3LfJJ+50OG9b4B3r
pi8Q7HnnNBQNJ/L6Y+oNFuiQbZBLtS2saKYnhBLusgUl2mDCoasQrUXCqdCgKwOxtd3Wfs5NHXDQ
D9RHlWlvqxFFSL5kEOZl/FSa3QE9feyONGgTzs8k8MYHodEglVSZAQ9TSCRWIEj616HkpjX1KKm8
PtmKs0Mxsds0Yb1hVlwPOY626RV/IHBGj2jUEaiivZAkAoODJXlEXg8zIyuTd0UFyBGps59sg8Ur
Y/MYFTRgeopVbkA/SlPbMWM9omkDTKbLvrjktfXNWk5dWCEOPiVEpF44aD2UR+qG9GBGzWB4OzMa
X8qeKzaMFFGg4Z/7bnKuTdYur4+OxRRqNvaIPasoffE6dqOm864S5ZzDngUudzCaVnH4XbicDNEx
kxFqzUCzholoBRIclD1glDABvnpY0TOxbO9FGQBPKLILdjCw9QMpt4N9KazqTo89CikavVhQ9El4
zjPMfKQEg7Gr+hgeGNyy2t9lVhjejcVNC6rlO8kAg3Y2CgrdKZ+KQxKXAHYrB1w8cDnHaC6e54z7
tO5e3dAR23Gs0aoweFe14d2BwGPdi+d4nYV+vLxEnHNib6Ca430UlR6J7Mbblkj5URts58Lc3nYu
+xFjKAC1xR5ihrwtDn1sniIS0g8jSlpSfXKUSiPmvaR/gUZKF0h36TYRrL+z/PBCb9yPDcY+bB/X
9pBaUFj0EWQau/85eHNsFztHOpJtEYa7+SGvQRlLoc5NVZ/x03QnfCunLBC/2aRwXjG1+RuWAHoN
CJI65+Q4ItkZyWAxXDddLmrSQ+87F/MsPIUF8H07YfMjBcpDxWbNHJKqJCOo1G2POKT6lRk4H2Ze
5ru8dAl1zFgJmvZxbIrX0c2wtPVip+3sennTceoqc+MYmXX2ovndB1YOBCIidxPL24hFpSYXcmL/
LdXesAUg8wpLs4vVhiwCvW70GJ8S1hHSuWPompi9R07Fi2gRGQjQ5mxdO97B6NlvOVZpbq3QO+YV
XKTCg8mT9lG9wjR8EKZBipZdzHcyivZJ5Zx4RfJ3yFUwQxCvd+X0KHLOcT02N3eksza2lA2j5kW2
0176nXHSMTINYzFIVpMOt7bfPs5Qxw+2aZ9rHg0lR9TfYQQ8ubd/OiPnGxxXIzUBdkVCzNcT/d0x
TDgIxY4mE9z+TiZuS+VDx4eGOCRKixSimrnjTIgJy61S9GbNMB1KASC4jOgiG1uMsPa6tLHpmLX7
bcb/epxDCYUvUKRHEw22EDiOblae+7iyQY8kDwGAuy2TcXqwkkc3LM1rckbPKtT2yaKf5aax9dDN
A00dpFgtFO/T6L3CJvmY5j7ew0/9bY7yKyTq0SOsXiynh9J/NWINaLYqL0E9AzrDdIx7wHzLFomE
GdDP8qvmbFZVfE5F9FS40B1BSk1zJi7C0Eyb/jBujRSUhcirJ97SVVUb1cXNO47nw8i+WTnZJm4N
uoCh800azSbTjrvBUvozmYJz0lo2clqyHXTFtrMc4+6ccdrNUtouNWSxtZ8K99QHw0NHsOghxKFD
42EpkeAdDqHhX+K03kov/631BP4A8SPApI4JdBwPrR2nZAFb37s8HDeRdGD4wB3e5t5wqJ2ZpVZa
7tYZOR55jdzmZvYEOQaNRjvfGV5IU8weNBHUJLeX5QIfUd3Zmmz2tkwtvVwyok2rP1tVfjuO+mUq
u5smb6kRpJO91+ZwhlMY7ro4GqhBj98kVcMbcrC4eeWS70z0Sgc/zHOdglLnjMTFsHFGW8HBmgY4
WcJojp2DIakFEkyP0coesP/cjPN0Nob02kgAhXs6xwXBhr6uYB9BEIEml1BBSYziAyj6JkucDft3
+RaYeJ952e8LKSiVe/4hZocOIwpZhxv1Z2NW9wIbclg0ipaJXyDgXkO6T/bV0D4qVzC1G1QVhcth
S4fgyzS7zdLvkcq41KkaKzy4JiXNtPCcQzduZrUl/Jya2oDUBGw8HO2O2hwAzRvHBOEpvRKVeTJc
cD1CcPoN4/5Vz714q/Rz3UC4DuMAKNTA53dxvGit4ssc3fhOjrahf5mBr5AewGkAtI9OTmRmTufG
mEx0wx+h47IxD5vuKTLu4dZTRVAt0T3J8BHPMvim6CyZZdyDE/D9SxgOP8LWI3P7YDvVvq5o3Vrd
RBlAlwcSeBKwNjkZRLm8c9L2h+iGXWOx3ah9iuCNr5/jACEGYTuAnWeG8avXtoSsaHKoxUC7GZQ+
8Nr0WkyX2Y6jc1/RQvUTezsKsOWjxyGHY3hXEvWg04jYjLIEYRV5L02sDqPVv7Dg3Lu+BcpsIUpU
gKi6aVMFgXOuVHaahO5wmy81JrP8Nqm4PCTo4OZs4kNaGHwdCvQ2mV4Y02z8zyDKm3oJjNE3XtzX
F8AElPUJ4FZUCPxoaDdiqm5s0bnnVNF6nTDipBG88DHRAXNT+g6xKDk3QY86KEl3rutQcp0cCA8j
eQ+g7SML5FjpnMRktFtvFt8JCr3R/eheRNY8YVtnnfRRbxLTfLQsppxpprg3F+o2dXmUgCJQNVn2
FawD+pzmWIG/u6Ni1mV5y4GizsEEFJdCtgkVcKDwo1s5myxsj8kw1E8tssVtRX8dusO96zaUL2TF
IwNGy0mQLj2gYErDjSww75XfuoTw7tZZSJGOc4h7yzpIpW7b2oz3PSykZfNN5cxrhweOptWOXFKk
5MuXuZ91kNCd11ktVG3ZnEZMxhQtxWsj65u8tBUKKN2BT284MswbDo/cXMeViyaXLamRL3zpeSu7
hjSomG2EwcyUgdEaS+ogQSJfS/a+Gzs3f+ZNQc/eHHMkIU10ius9kWpLSTVkGrN5wQPatdnYQzYe
ciCBZY7fjWmyGHFa2D5e2aB9sM3Mv9QDld3SKvdlvNgQEHxCORKnKdDXpjmIvQUcgkSSjT3qZVeA
dJ1gie0kNXJGBGEcqI8ibdI7AjqIoe1prqeLLbIsvRj9/GxDNUt3Ih9cqmYxqa0OIOMR+5Hv9Rz6
oCEcs2yIWK9SalIENUqhbbYnO9/OZqzfc/jkOwN607TAO1aK5/A587DgJ2zq166n03NLXDYmuII1
zzKD69lLF78A7ZPAyR5Nk7qIK4W4rXzMsJKtzZUMc02ejI9T3oYFIb1wiwww2VWBLogIKU/4GH9C
douPSpcxlZP2tXergzaKlpJDNm51KY5Bg3JbeS2J0pTRCiJ6tOmHN53Nw20187OpORg6JvVq30RG
NqPNMBKTSM6ifSbJc2bpHRR7lqQ5NDNydE4RlJyI7U073R01/pe2u4aEFl58M7mx5Gg8cNy1WTt/
6KatV7I9gf6kYuPTa+yNe/hQh6DgoOD1dDVBye2SrKOLXnjXHIbWkOx/jGlEkE0am+Qh5UQshBr9
Vvc8BNMTZQeH45PPLOe0+9JragwUqjoHvT3SkMgOKUHUR69qmFvq6NjS6TcaE/ApSSRXxMUTLhd6
ZNPnxVU3knU1e+ZAcrSNcDKkZ9izdS4ylKHCxn0ixvzgkQh/K8fhMFAeGcIgvkRkeoGBqetr3k+m
08TWJPGYzJ0+iHjpGh8WzgLyGeLnKWZZNSNGI28LA5otLPahqdg2oty2yF5bwTQ6u5DNq1D6/IXm
pbRHe9PNzas5LsEAMdBKWVV0cvSziM3HKKFVqAfa8j5MR+T/tPqDedY0qOvXKK7Fxp5CmpRozdsK
+X9U0/2IIgipRHxfT7H9zfAI8DLV7NH30Ff++xgiv56jCqmG4cLWtZuMHJE7WMtPWs9YyBQF4L7M
r4u2fdRRsTeyEJS6870dhh9TAocNII8J6N+DyxKTRmFRu7Va89hOOe4QFCSinNArkDLnp5eoOdvC
fG00SIbcVicP2sCVclwf7e1w36p8uEvN8ac9YiPxHVwhQ6zAeHlp+s2Js2d3fKrK0vnQ8lsRp3f5
1NSHvoCLnSbT0nSmE9Qqyq2pvEwsSBuqUb8NNWklnaKXB7dmYKXXagdBKaWyiKIRfsubAYmbLcK4
GWa8ZwYavo1IvzNhDVvAayglC+b3aoh/xGX2UXlhTVW3viUguz8XaCkHVlVP+x+qNcXGXdAgcaef
3npfTNdmb5D3xk2CW0EKtR2gA9g0WWzdimbYe2nOmWbstgUz+KoX03kYQvtghTYb/uii83KgluDR
uqj0foKusZrmGdtBDzgidg+5tdRcFmPi2FDEAGxMQbyv19FIzE1kVTd4fGld1IzdqJbPhVI/7ZwM
wKRv38m+QIAUB9Vu1u6NnQkq0mTStAa7Io+zXeVjpZEQ/Pq+qLHoIxifJCQQhW+Lp87wAWUKmhSt
R0pq6jREUM0ZnldGOgfXg6o+YtqUHTGoTjCGKOTxoDYImJlpAmW+GTlyIkE8L3Ft9JFjmnEgmunS
NO+FwAUV+Nu5rctDI0umV8lRLhii733bPk+D1uRH3qocp3HaG9kO5keBdhGokmGwY26ppSt+hpG1
d13aRNtoBPf5Pye87X6W12/5z/b/ixRVy4do9v/ms53LPm7jt+Ltzzmqn9/1b0Cb/7984VpKSduX
7GhBqv3H+LPt/us/DYJUTelb/KcIM+VoAr7t30GqpKVavkXZCPcKDAf1O6PN4gcqsG3Ko1lmmrYS
/xNGmzCtPyPaOMXa0rKlcDxHAGmzvuSoxnMz9mUsmkPhsFeIo1bt/GZ+qHUKL4kuiWu5xqaIUrWb
G7q3E6VCWNUVJK61GdX6QsTTdvYIV1FuClzJmXdFfZk6GkRNkD+KJFurYhT09HyGdNa1a2rENPeq
GkPoFB1yQI5XstvVPfmfrtW8ZLKmhNJYwyquDOq5DbWL5rt/0zIn07JtCefAT1aVz5kb622R0IYr
2AglA1Fbk9MvnGnvrNXYb4G5r4gobtdp3fsQFgB7FqW6Ug0XUedvdSb7vSubh6ZuOwgRfFYqgZAr
JQd5KSww+BBQasC5ojD6n4QGmIc+RFgNmGjj9ZhfK1pUSY5EJyqytyrnBzTVfJzqOd/OtULvPNXT
SfjsB0uiTf3xppnbvSnQHE/KNjbxMO4Td/po/ZdINBVQFwNCTOJybioxeaUlhx54i6RzCDvEf0FB
RbrNNheDR+uAE0JIX4jqYEDXDgN34svXOXXs/R/e6NtfsL7/KPr8toyLrv2v/xR/fUGkJOsXeKvN
Owdw6c8Mv2T2m6Ecqor9lHowO4QJn78Q+1CsQApVwK1opOqsvzF7LkoyY+nY+9fN/PtrUX95V6Wk
TWJLeIa+JxZ44h9xgpYhzInUxeowGg0mu6p4sdnhsR01+tvQyh8NVfyMZfZPd2AZAn+gGDJEpGdb
wvMF+cXCsr/cAd27QreRi2CTmEaaUZAOHkXA1oRwnU3XWejgjEWVNIJxqRowDEZLezAYSWdgfGNm
009/fx+sv4Qfc0VSeaZwGbC+aTJz/PFGJLQjxrxos4OMuBFJQRWzBdVMd63bsYDbxNQ0dHRl5m44
tZ2oy+qtkaVHMgP61WS7aDNG9XOYEBm4rhZYwHCjLD+KfBmaKRbi9iD59vcXbS8X9fU2OkAnAU/6
0uWw/eeLDhkBMfQuLlo1GkfavO8SUsU7StZXTeKKtek58doe6xdXUJGqQ8ZhHJhs6RUspcb6qF10
NbbqDKgk5Z2bL23b+jEL2IdOkGlJ+gssRBhZnaDArXDLWG16HIK6XU/G/K769rom6WBrWPHHZEwd
R4hyvHIi697ya7QLkML+4RMvL8aXT6w8h08KhklJcJ9//sQTu+MoJxfrUHT4yowMJzVRE7twfIx8
bZ1tmMuqIAbWtGQCV11jYDMEag3tgrwZOblUtLWaYci3nluTUds427jHjDlR9LIm9TBQjVklwXUf
pMPGrZgEVNVX7MWDN1UBinb6OkXIKcxt4fRvdTkR9WWApSkB8tYBzZJQbuQQ/NN4Waief/7YED99
z5Omp/jV+zJeAH56c97byaFr1EOpeoqG1B+aIHs3+gCF4W/FXCLjEvTtoKasQ7K8Ns3Ga0O9ZSeD
f8g9dS1V9Vw48vofHsn/7dpIDIcARi6TlJb550fS1CqzuwaXbD3vzSb1jjorn0ufWNgaWkxleNRl
DIfTE7O5RUeNki6O5pAjiJ31hIYgR+mWYd5br60XvUuNCLIL3TteSwQlQ81xpEPALnTzmyNNH+3d
g1YohIuT7zu3NX2svWGN5qZMiED2s/y2TcjgNMIYyHaVH+Mkfo1l4F7+/mOLv05hjum5QijhusDB
zC+rfBomYxy6VXLQbkASQJbcylarlel2NZvwmKq3TVJptxs7+6RAfK31jBlT1NF9kst8z0Y7+bUX
/DH97/AnUMlsDsvi79YV4KBchmLrw1Zm4cl9uSQAoqMYIgWLNKDqlpn6xoxc0oHy4lBknjxEEM32
IRA3S/nIN73mOvZGpJG5+KcrWYbhH97XzytxxJLV6numdMSX9zXJaf40BsO0o4ThyI82moxDnoX9
Nk7oqVnMQ+kcYemE1RdWFK5L7IFdXk3HecwwYHTeIyWsgEgXTYXZcjYlluS/f4D28l7+5Rpt11cu
Kx+zybJK/4Gky0GgpeU6MZW0zrXqaCE0lEikKp8My29fIU7q0MxPXlwH+yp69wZdXTmjZeI0yK/Z
UH6kSQv5pvpYZAvfJoHwpYE5kvj5rcXRdB3ElCVLRTajr/MB7Zrx2C+NmHK22ks2sdsDvkcidvWP
d//LsrDcfaF81nRwxJZrfh2RwyzSuCbg8GBKnDQ1Xd+oHuZT7PvhumuXIJ8lwNRCKtAJ9GZlBnky
sOf8yDnXuLI8WLgFR8LE+Icx43zZbSwXZrHKklvn2+zF/S8v6BCS7agDWsFjQpOpw/rbJmXCWj8/
UPkB07RIVuJU39MhFssNxBbMr2TYbSdQ42xCkV0RTIBbdQqMA8qZdVnZHlkQs9jrrN3qQqxcsL43
5pDXW29wwzUgRIFYwt3HWdw/2GAdqSomxluZVwfHxkaezd3HlEp8uVqQZif7M30NGtVOTt+ohHBf
YjzqAI+uaov8eVWOzRn+5QeFQn1Ke6IjrFSQUMxz7NJ97VTdG5zPy2QdudWbsouyvSKkp1eh2hmp
TtZd6WoUYkF+pJFn3P39a+0tr+2X19rhZVbK44QEcPrLdMx2NRi1ZxiYlaJmD4GV1TvHtar54Fnv
uLc2pY1AucHKhxy9rcns2eocL4BLFl8pQgv2MKpKmjDOwZM2wkXwoLNvIpQsq0NTFj9LW9ZbV4bf
gyWOhvFMs0E1pD+wzUT4OcYHv0N/R/C2wulb3VRDI1+q4AHddsvJ6Vw6WbZtNFDIMHLJDLYgZhZB
cJgHGxJZixEpwuicGfMS3r3MD9NpRAVY9USrth4eqxGTZsh2DqmbIlYKp7XFWH6L2vlGZ+O8anzO
C+SkglFU4b5LbYA9RkSDARPiHtHVnoBDrGquMQCdVK9OaFh3RTnfcMULJLLcaqNMjlJPR79y1Orv
H5D4sl4yCHyT99/k5MZe1f36gExVdMSbc5fI5etXBAffpEFh7itaxFczzaXE6TblaFAS9Ts2MlOB
oBy4gueXd5Ej7E3mWZfUKOkwp7Il27PtNv9whV82WZ9XyDrOfsMCp+59PRSgCeMlMtr41164HvHk
BCEGG5O13fe54wyzK0qvW9oUiJUb9j9hXb7OMdtkb7ZJtanCvdQeqdCaA9g/XB3H+y8vuG9CVLc4
OhChofwvL/jst04ryY86+ACqd3GMnjzsx9cs8TDCWwC+qmmcT4bs5hPcY/R/yT4Hwnj1a9GLcNf/
/QXZv070fx5zvm2bnqkcjlJc2pddadZUFJ5rPOuTnSHwI93wnoogKc7YgIbCQJ4B+SOKi3MYxxHm
pJ+QwKs3u3wRyaKQse3mRw+KkfZkvh+1H51k+ZPtTH8KvLFYx4ELnyq2b4NcT5sxqv0tIXiM64FR
MVD+Xw3ZE6K98jhArRjSKbxtyMzFmVxXBx7lJZnaj7Iqk4ublNAwOn0bWCXjPByCo8ed3EbI70ii
HuwdMc7vTRJF58mB0ZKWDXW/hF2wAynNTrzbnh3GMVJcJ6CDuZX+D5xKFm4f2VSYe5HE1gXUmIwf
RUUWFI70wGaZ4b1ytX8oIxb/PETNZgX5gv/F0W+XetrRNvuNx91SxR6w88/+h03o1SbLGj5UjtXA
BzIHG3nYmwgSrdx3TmUYC+RkMnmw/BdudnSxi/E+MCWoFRKT12GXIvvhAM0i54uzW3U0h7NwfAq8
bEv9Th5U0azjnQvW17cqULi2fKUmre9sOhXSoyTh6Bmh6hg5R1KfFuR0Eu9Emb14wphOcYYwaYxz
9rN5gN5gkC95IR32ejHtUoLVEFpeNIEypxwUJf0p38fp4LJi9dkEzjeIdmUTuM/a2qXS2lHjnQ9d
bv0269S677PkzdMztHhvNkhPQdEKxZw1ZMntHG25fmYSvM6FoS4g+Q/t2AXXRH+noCqIyUX8ypP0
wY4pMgPtIK/IDQ+6TeUpDG0dBWqpjei2svKaqm2xDywpdpxurF1nMap10RsHLZNFgBuY66j0nkJh
utC4i+t2nAyEWpAOaxOvu+m4L36nM+y7BUjfWPWYSv0fkcyqbeGN6ZlNPy31GkRonkzNA8fmHGhu
Ss3fmcn5NEp/Gwy8y1GBHMltxo/RG/pdaLhYKZ2qYQc9gwcuqxuKFxfptMQpeahtpzTfK9jeUuN6
ZFMFl0XD9KhFd9VSfIBX4uGYqtyTVC1lobF1103r7SzZXMwkiy6pC4vaStJt7xY4QwR8OZrenIur
fNoTsXBn2UO39YqJfWpPYwCtmLFOJlTcWZDDoMjrW90v/wR0Xi8rzTuSz0/RwLERU8mvTXdTBNB/
eszUAuCR73qYKAqx44hjHcoMwmAAliI0aD5XjcMe0eupxxOet/MQucIGz74HovA2bQsePR1UfJsR
dH6lW5Yv238qhzq+awRigj5FZBmU5oD2eRZPdsCAjKxHywinJ6sFyyQJtiEpFrutEVEbn4bQgr5G
/HMQBud+0S9UvgvTpOZcO30bipko0/5cJTn8H8PROxoJN8pww4uZ/xjMcbGVBM56SlWIZIyLjlt1
IzLPX0Xl0uzxBFswTsnb1CZKaohQfyo6R8zKdB0i0lDnH24u1nNdi0s60PSTSZmv6PgCD0kK50wk
NE3jHmsM2poHmVv7qEyS8zBBuDENlnJlRvuu9dFJu+Z5QBUQ0B/dWEVk3hlTTxOYD142ZI2JwW82
Munp1lV0xIJEP6bCOrN/xIWdF82Nb3FxKUKJ7xF9EkObCvuTEhft1/0qMgd89LhI8lHbT5WXAJcs
owGnCKdcVsM4gnPPsNpWJNKeXZtGuRen8jtiBBfKelKcZtonS+qj+VIHMF+S1L1tlZZoVxY4tU99
QsgWvzEBHUJY40pM/g8S5Ok9htjUjQRXPEWf+yYU6hu5kZQ65sQ6CYcMpqwLd+zUOraSNHDjDRsN
jv61fpYNU0/dD2QuCEoTwc98oGrAqfHDKqF0oY3tD3ZrDDexbriFubob0tbl7cPkxzGbE04R7nsF
1LEg35hhuXe86CEfp+bGLMsOkaONI72zqx26Oy+44VFmBzE27/TPHKq9oqIBzzw0GANpU8J8Fmxk
cqdrj2NEIykvshM9J+jP9Z1D/O4VYZ8Y42hyM9djyWmStj0S6QsMsN/ZzfhWlPKpG5ErpEllrYfG
q7eVrMFgQIuiMn79+VOn1ktWJg3hTTqNDbwiO9qiIkBFzVxFsASOKHNnzQ28p8KsLrq1Drady3Vn
WyDZXVpfljoSQc4rPqCV9cVYbKvopIGq39UzSGW/tY/oUKAY9//N1Xksxw1sy/aLEAFvpu0tvdUE
QYoSCt5UFdzXv4XWjTjnnYE6RLLZbAMUdu2dubJ/7ko/I9PYaddl1Pm7ycrGzVz7T83UWfeCdnig
Q71mSlGchlmBQXQ682ghnz+glMF5YA5bY4ANGvpRvC4wC0541bRH0zWuXYwfVTtdh7p7LYKGGtrp
Pwr9hQILF26Jy6ILmZ4K5oVZxwecIhEfSg8gWVd0O9aLAUgrAiZVZfeEPxIsD0l+ECVAsxRQU+zg
HK3zxX7BRbBFYvEs/lJGWmSRgQ822+6YGVDJqjK8yP5QWU5wcAlogHRVHAthf8xRAGyFCSJZhPAZ
8B5bJSWgg4IDe1Wt2EZqdYiq/NyEL5Fg98Aw8FQaEltvyuXWJGEHsk2oly1osO2JfVk7pUb7SjoV
yQzGNha2taqmBnO8XEzrOAF20Ry+5sSrIbWtrpErwBXT5NJZQwwsMKkkx8A1DxKrcY/1K8du2mee
zz4GKpefjPeFCwMpwlJW9n+lMrOHfDaeCrcTW9KBDUy3AH2KfFo3QZ+fOgm+rxyRWAbZfHSLCDQM
MxzQE1rswhKAlIWk5kgWzFuYkuNuvI+lP8JkAOerJ1RNsfdMllWD0Sc/chZgaYuoDL0ufiUGorM2
Bsp+nN/c105c62KXWH7T51TTZuSUk1x0IU9NxHMw1pn3JBHu/Vx9meh6R67E41TeG/S/V+z8aDsB
njOKdgfd3KcLzYBE+m/JAPCxhTJPzyx+DNrolJdMRn2FjzUekYxMY7LTqoH7rxnTUDuhA8Aq6HrP
lNToUv3hosnMSNKS4Wc/a9owxfe0jSv93SRdsO5pxqBV+EyChj17XBwQxL90tEZWpqE/9IBWqucy
cCQUPFn1qsXo5FSYTScfJmRM2Wbn585EAltCtcnTGbX3nIEqRcJEkgohfUwFvINjm2Q0WNiQYer1
AGaad+SHOdfTPN00KCDBb9kvw/xha1Vu80SnG9dBXm7lLuNp9BLboSXgYXBG2rf+j+U2b/DrBQM3
GcNfyHZGSDkRa4WOA6VfaH6mwgFUgYuaKMc9+Qes7zHi/4G0BmHjQ4xGYz0Pxoe7sHb86Yu9PfxQ
lNYCRICLCDas7B7sPGBBXdkdXi35KtjAUVYEW+6363sD7ahovi3fOQd+Scw3FzkaMOLaV7TsMn+f
OYztZSugn2YEt0T+uasZ3M0JrMzRuM+rbTQT+WgMS+gu0Jw8aHnbdQ5rpowfBpCuqlcZNqVi2OQz
TKGMzv+Kq9e9k+zHYBVj31mNbJwIYrgUSzOIvPCvVDfXdjKKtcprZIDFb7uazlFymXxcSxUSIQ56
yBNUbpgEsdF1LjJqEX/nYfHkB+Vzg4LJ75tXRb8BTB9NDvKLF1ndXZc3RCURDholLHwRbZlVXHC6
DG32O1fAxwbwHjNQEAVAj16iBQIyZ2tiREcfj8Lml6zL6rEMCbBjKcABjvI4W7qBZm+jSmvEc9NN
YjWRfXhlBMgp0QLvmubuF8URl+zeQ/Ykolcf5bnlWUSeGC3k8+XmlgMdVvG0Tpdwv9uXtx/c7vIv
JXrBkvdLTOC/mOh//yWIcatC7+t2P78cuI7d7h0xPuS/y91vX+MoIaiSbdztq393hOke7aLRvPz7
8r/+1C2MkMSred2KOD5YRs+aA7SjaUs+iv//kW3V2PP2vx92klg/C2CIt2/+5zn8+81/f+y/HiWJ
7GfEJMWutnvSPG9Pw/SwoWaL3ew/v/4/z+/24P/1MLevb/f5nzfu9r3/emv+Pc7yEhNdvS4CldWU
XBOP7bqrzPLoSSBlTIUPfYY6YAjGr6jQB2pVvR+NxF03oZgxyQV6TzR9up5N1K8eK9ouk+TEJlY/
PKCC2ttZOXyUQu9Enn71eXUtOtqgsvHMdal2nZs7mEDF26BGyBI59AJTId5IW1SAeFfeE1FF16BE
TW8OcGeVqBblJ65M0ppW1RIZhR7rwZzh9HWxUR67GGlX2FSXmtm7HzQEPpflgxMdRz+EfeGwBWMD
ssj8Y/D6tvlXiiiBZv7doRtc2XkaHiqEJQhR3HEXHmfiIFekyX+RvPiYjwL7B95+s8EzCXGnpdu3
cUJW06wYr4WXDUeU0BD8BvOcdc5jNy1zCMx1GLQvCo5dkxYmhKo5WCNOZysVKr33g24vXP8l5li5
mnAiAg+Zs3R7sQ+NB20j2uFVbyoCeQAsBQzInUPiGcZTgg99qtZJ7S5y3CBg2sWbJmOD6aaeqFSL
h8J8Tml141YIfoc9OiLlEEkiBT6S4ehzqKwC+6egZrMd3g1FsJeFJ2NL2GzCyE1dEU4468A20v1Y
6e5KY4K6p8e8XBp35dhG90Z4bMvhSl/jy7R6eABgCPIQoq5kHyQGb1oF6jVz4vBCetYu7Xj3nGj6
bKzowWOatO8yi05uaez6QQFVGrpuG2tQl7XKHxuHDNMgiQiWjKcHF10qLyk5C/A5yDPvhsorjlU8
MMdy3u3eQCTZU4i0QV7zbGmnO5nEd2KX92GN8wszthmnF4RSHirrBZJfhxBRS3c8JfBLx3nK+N0I
RiPdV3ybMbHU5mtuw/sPZ5RPCK7A0bdMcnxXQ/2dFln6oiYN91UHbMInAiTUtDwEk8wpqjZBlYFv
1VwDJ4OI1NBEG3irF33D7zG04bAo7DreeHMCf9BKf/IR23FpOj/xlIn9OA3WAclyeCecJe2ZZ4zO
BP9+kMarSTcPvDR5LRcuF3NltPMmDY3gjywQuBjxwLGcamudeZ4+aEHGFYjBZkkZMjTvDMp6K11y
fTiwwjbJnoPxxzWleeSXUIWNJf5dDeyx9n8hQB7OHajw+bmb5+LQkh7Xp468TuEa3Vu3nROQOK49
f3kulWSVDvdFFb/kifvDFMntsMCLYMJIapxiRHirtiziQ0/U+Fq4sCybJGSgG3vOGu0dHve8/hh1
xaHvpCE1sw9PWLX3TmbrpXO0YtKcX2Kr3oqOiYDpobJMMavgFOzONrFooBq+Q5PWWYXaEQvqqrPz
amcWwbstJb72gkYSY7oXKXPYg/yexv4cBH4Kc0S+5BIiq/dtOgJmwGQ8dDO6FlEmxMw6ZPsVUwXh
0hwVEbb9fVfICdwDctHQbKxD23q/Kh2waLgEMFkefl3E6FjkhxIXUqM+rFycVWCNe+3MP2YGebyc
nu0Gh8xf3L2IKUf/1OtIbv3A+ssBSHzVWFBDZO4bUlCAooG1j5VbbrURgDN1bL1S83QggJoDECmK
KArM+TT42SaDPpss2nN2UW6Lb2oMjEzEWxTuafYLAw1itBmX4XNid08RrgrMUNNb4WHgzdM3zIOr
xq6akzQBOKSZda2Dcd/P9sl2I7qobn/0pvTFSI1uzUwRQkELOys03HLf/Xg4Fv16yffwaLRUGTAV
o3QgOZb9CyrBe6fN/pZG+BgqkwMthioyz+42fZJlC+i0JS6rnorHknSjybOxliYHJ7B+lOPYGO7V
hcgxcihLso0T1AB6KF+aGQ1vVmIgMwZ64FGsfHCXAKECaA1BDcajdIDuYjyfLQCAFn8mJw39AcVa
cjXMu9TM3pqGmCDHGb5iZBMEdBCMPumJ0fWcvGW5+8fG2ohXk/p2njHDVpQUsrCDJ0eJXeAA2Bna
Lb4v5yI5A0RnfJOBiYg/+MBDzoaFfNtrrxRkTe8tsPTJbH9NpkmK9hKpqIAaJNJ4MNu0xexjnuY8
pjU3By28bmZnIu40QOjwTSRjem7N8tOn0IPPZ+9sjd1dopjeDKP/MuOitGIHQAtnaD7jFfUhxtVp
7a5FhCNIl8xJyWSCKNZv/EJBPNDxl3AF0R6O6g+6qK+p9n5pGri7SOWMPsAmi/ijt1R6xjjxxx+5
Lxl3JIKzScTYtZYNzt95oC8Mn7/c4nSdiIur8LFYDkGN9o5M5wRN+GQC6JLVrg9OKm7h9cWi3lDm
tyGQlDzNp8sQ41gkVjvZxq16sn16Gq1bvEi9M/wFsMvqyVYVg0vRd8cis61zJ5YtnpQ2AS3qpYnY
14c6J9Gl8fqtg69rn7pU/FyqTqaMAC+mE/vBLk2REpGQbPbFwVPJ35joUYQqsDxddODGwGR7ljCb
EuXiJ6SbiFfGZv4YY26vuXCaYjqPWXmoE+IXKyJERlBx5tEvtI9CHSGelxOnQSMTDwwxrHY6Ptju
9FJVPU1hJx2gcdLNY/kefCSvLVD7IHFOhiRIp18gTz6Gaa8kTjHvBYplTlIziostf3GKM6DxETr9
yEQ2DhQqz9DGDhrki7bgdYSTTQCBlXhboj3HDc2KjjHMqmJMhxHwT5UW7mZGi73N7Cbd0hN6wikS
7rVFuGUwPs+1U/3QFy9aEpmQWcA1Z0D7nuTJu3ZBkWeZpDiy2rMxMkYnoT6ePWog0mG9OEJ3uwAX
fSM4cxL9eHUSMhfJHcjAAC5ax74zhpJ46KRlaejtj8SCqXhK5tI9sNuhUSebX6Ucx61dN3fourO7
NvCPXZZApmGAuZMBABm/dXYhic/YKE+gJGvcPaUZnCM7w0hVRofJnJ7GeI96ztjKrtv7WQeRYcCt
lv6yU7zdMDqbibfH0s2qhilSqqjfdI7GL9e4MD6Gp6mWb61gnN0K/103ow2D6l672KNNW11NQUni
luqKhO9sJs6DIRcK7xDASBD3Pqc/7hD/LvN63OcemfTh0u+U8j3WC6N0CojIcq01K4kJoCYirMS2
QHoR8OdJRGuBRbKilUA4VS/MCbJ1aERYg9zsabYeVFcukk0UTy2K9ZU7QbvKeDq6CQ6z0V3QB7rb
foT0E0REn3h+exebjbh65fCkrZ7eJ5kTLZN3y7gfybUuFxzDjc5A65amdJUSgJ0tUdj/vqnB97Yd
4iB7iczGfEWEhLHkaGcNtEObGZVeQralhN9RLsHbaong1rc07mgJ5vZFAGCHvO7bTbDEd7uC0gnw
xb8bP57rjVjivj1t6lOw3EjYFMFskqFRGeCHtf5A6RevmiU6fFhCxJVqrI0aZHoe/FeciMwJDDLH
Ueduc4cQcmuJI29GgskTp77Et+Ty5cZYIs1vX3K58tk6YKq4fS9HHrfEnt8YDTf2xA1NQRoxQ1TM
Qmpf4452lzD1G4BiuL3C/3ztaALXp4To9aRcUti9JZC9b8CcYH8h2HzBZVTpktzu3FLcVZi8Y+iK
t7SEpiXo/fY3iS6Gf/GfP5/SfZNLSHy2xMnTss7KVVQRIq9Jk3c14cjyk0EzwWPLz293GpcI+tE2
UBY4MQu0whQPsRODlU90lb/E1yeB2WwLq2OMvoTbdy7diK6HOW4ITA9OWq2rlnSrKuVgrExyGKaK
soIjoG/oLXKTy7I4zXf/EB9unBEhtBgYmjg9RnEw7WkHHf6P/8H+nQ+SQeH4PYdOwwzMI9asVQ44
WlXyShh2P47L/vN2k3GpgFTmMgTqjJbBlQZ+n2Ug2Ly7zC/RoDYKN4Okb9kndXcal5vckEhmGJer
Q5fNmxtNJZ2otgcjtD9zb1YQBPIDWm7vFOTJV+u3BnAQjl/cBzs95ep0u6GfvbHgBhz00C521hg0
Za3+74e3/xXLl11IpoWvMDSTZ0y3xZi4iC+9taAf32RBTClq5sRaOji2aCguX2vfwYc4q0+ucZ+s
gL+rJY0vRETTFwQWBxA3qhxwUm/+TWq+PffDYxGe89h8cwuXaWaMfU6YbzP7WuxW9gNu3XfLtt68
PpVrRRgXHsenOAXlOI+4wG0gFEH/p06om38lnv5oS8ahTsFDe1V1HxjDIwrMN9kPRLoYr6NPBRL0
X2Yf8betVm2M9jtw3S/El48j8CtaUVB80Cwd8TeS1JSzJg20zG3bKc+OQsBOaUbwjGTUV1IysirV
pzqYLrmY2dQt3/rPjaQfxdBBi2M1LUwHflgEbYvhnz378rP/uWtKpCzDsuUhbz82tQq23ei+/8/9
+qhHX3/75u1+s/TCnUmyaZ0vic1VWR2SySnWjBr+tt5wdQvULm2UfsQM8TYd3aaymYzXgAoAcFqk
Tj3G7dA4l1kcnjttIDstzCtB1P6auSAMyfA+7gDTdFBlZetAPEr4QPCjr9I+fnKdZRLmQe3KI/aw
C3rJ4UcyZLTRpy1jY9UEz5xylvlXE/d934BJqkZ4h3V3hYwRX/zg5A5pgVFcABjssyenrBdwLMVN
VefZyR8zqObleOcJTqtu6d0lRcUco1HfLTLPfY3ks7XLA40EUIl1+8K2P6CmayHnAMb1FDgCNMqb
Ml0sh9p6trIWmIAG1evhWw1CaoyJy/Xe8e+cDrCYaOXDOBf7VprqJGLISh6YGC+MIIyG40GwZaFU
RHEtEJnv6USy11fW3yAYOUfdaQOVugdLl300I76d2J23Adf8aXg3rbA/BXX+ZaUk0tu+/1ti6Ax8
+aja4sFXyY/rVebZhKeaQJzlUv465DZUKunBA8GNZ1L8TnKv8BDCdxWvZRfazIYZ1Fnl9FPL8A0Q
R7Jrl0GAJIOHs+M1jQR6AyvB0wiMPVTiO5PDB6s9L7E+uo7NXkKIFzcaHwIPkRPz/rkAC1XmnGcK
QmRftwMzl1nvkXz9MX7YZw0X8Dgvlo/JCBEqHnjtvOA4UZChJsBxCtqInwR/m3qI93K+xpVEttY5
J+aYZWSgC+7inZfPzy6bldKzLfym747v/g6qCk4GfcE1c7UlMoBJEtPYMeD5OETCo6Vq0rVmiKR7
DFtpVz7Q6qXKZXMOsmsw7IOWeNHGud55BvBnwyXAz0wfYFr8ChzxMCT9A7yalVewocS4FW3imKwc
aIG0rvONZ5hbA5Ydbqw2989T49/PDsMr0oR3tqfZJ9vjS2IxBK468WM4M1av1jhXrUSYRBhjOX66
OeWqcIaHvA4eO59ehfKezKF/F0X/UQlxDbzxkNGz97IGS/dU/goD9Gc4GVeOwWnhDvWlrqovPv0c
d0jy6BfiN7UWnK6KxMMpv7DQm8yVfnwJXcIf/oyW+0czkmeB/hoLBG3SA6CQ6oe5AlpmKayX2AMu
QTl9lzL82yA0bxASRF0HFUhZD478QQPz3Vv+LwgUmrxoFMX4JNv692RihBzFnzGE8xXEHmyFMbsT
pfOZL85RJJafqezfpsge2RNliAWw9nYFqWOtE6wQuH9yXKZwUMEbUXDfTYn5pkJfbDJ0wvThzV27
PA56kY6iPiGUcczPTtg9WyGuB8k0kdYJbL0lAwStziIDDKj1TJA/lc3sFr9AYc8XJ3AY0vPEc2k2
G9MdXrIWC2A1V4z627PQ6lMVZsXo/z0lUxmmoQUrqKTZ18fRuSP1KifHQRnevRiddm9VNm1QkslG
NORWNUSbAQOj0/t0wYC2TRpwOhZ8f2Swweb6XiQ2V/X7ZrENue0raLANCJuLmuhdBcuaZRMRnsTi
aAp35TOTorXm/h6gliABaTdTSFqmnejFFq9fQpk9DRKeN53XEXBcpmsmIAatX5w8rFYcgJlFAcsL
OxhQ6zhLF50wsCn5qB3jK47CJ97hiUqEa3v/QED2eiqbrTH5Gy3ik6HVPSChU514hxrMajnY27oc
3mgwOYH5F/FzpSMmBEH+VNfTc6/m92ZoKMes4tSn5aUrGIAYfDy9h/7RooFlpb8RhuSF8+jkWFQC
FX1b2IDXaa8FuTfOTqYmihoPYHGVyn3l1KhcJVKSrwQt3Srq41/zQBSkxfMgCmQQxoMXg403ZwQ1
zCu1801rgnBVfEpu3PxWRA679HWyRkKwmP40Ghla58fMrkB6G0q+idR/ZWpBE03TQU6L4Y+qW66Z
Vvhopslet5+xGROCFJh3ZmlcM2v+HabR25gwCmVSiCBuGysSRsa4egNLh7sian4nIqMViD/WwBC0
60No7pLGPvAstqeu/GCY5BI5HDYHrArYvPoeXZttUj2ME0ml/U+s2L/ken7ofAzmsShNoM8mzfLq
r0lblItr/5h0MSclaoIpa8EpipdZ/jZSbEc67zhalDpbfcxBhKB/V5TPZWdhHGsRtdWi0FgZKIHL
/mtKArgqUfeeVERw+dKM7hO6qStmyd8WQ4ED7ieyAkEHHQVriWswiECYUG4MnG6b2eD9zGIoDpNF
C3S2nUs902c1g6nd9MK8ixYZvdnEpyT07sLRd5/b6Rk8Ekq9GnmFhRrPi1XGnMLf8irR/SztJeAg
v2OKmnM7Q9SvB7wipNbvZ42L2GEjtg1yPLqFk1iruEG+XgOmWJumaTF+ln9zC4RxhOwpzUvWV9sG
pI2WcTV3SKvwwpGTpSBQjmHTgsGPXuKwaGBD5LRQXNnvKTdTIiM0DWiVp+fKmx5b5nmXyFXBxU+B
juMtAZPXevUFABHQR8u+RnbxnfSwkWN8FMeRmdgQBe1FLzdhnartaPHx4t2DN7L4TqaxONcjLXKz
mckWd9gg5vnSWUIteeoKHe0WG+ZUlCDH2+CeFO8IRSQ3IUE7AGU2ZetF+9wLwCJKB00Qbf3EHzxK
ay6ilguwY8gl/TEuJXe3G2tCuWfAFQrc+SFkcI9xeFhciYg+V5aKLnERoxXxR5yFWSkOPapfu63d
y8jFcN3EuiNFcSQpVEvzmVq1fw6OjTDn59DLQeObnk3YQW2vYsX0qycc/UVZI7lGeqZKzDKgD9lC
eoFy8+gQeKihSt++8BNrgnvGk6gJ7O1db3A5DZAUuDaK7lzK+U7MguuqTzXTmA5XOsXb49uVexFk
1ktXQfCzO/9SzDirrC6FWStx87cS4pJA/BPEzl0UENeM7tQARoEtoqATDBxicLfzYKu9bS+BNtns
r4a+cyktDYbrpeLRegbDM3AzOZn0XFR0N4b7wWmmZx6FaFt1mLio3+dZa0GHBlAQVKSz+IPPY+7j
NLUuycQlDk4JYkbbWPLjRtARrmbLIObjPGnzEPfO0YiwGAnKiSKzsrPGcV93/iGL2ic1Qz/NUzIy
F58lJjqGGLNxHTuP6E9B7e5rlHfIY9SG0wzMuooPxgiX2QvbCcHoFloOxl7JLztmsvN5ywBw0og3
FhKalCAbhx71BeIBTJTuKU4RVEpHUisGp6QgKKXPoOEhWEHxInEvvYUme4+boVc3AAFNyAnDzM5v
cDT+PC6gWxdUoeUm0xH7wTUZ24XyPWI5V919M7uXWZbVbgy6z7w3fiJ3IF6A81Qni7ylJpFWlrwR
6HXYusb5uagwH1MEgqEYWWFm/e1O093cV8911efMPEeYvjIBEU4N59RcNitMLWlgbL0uSbdhOYHi
792/eTx0RA6Oz0icxrsgi8/Lv9nj6psBlIjbqH0XiMQYa4oODnUY2y/NtKTfDga7T9Z/pyEiYxKf
RlE/1dIgTTiJEbIsQUcwj7m4CnqedbhJU5Zqt4ZvjABqbUwVrGOlCfAIk+8ikwhqnYnWwFTP1yz9
XVRedGSzTwPVl3D/uqnZuxUyzDTGhGb43jWvWnbEHZbsJKIJ1pG9ZrE9Th34rvSaoejHJjMy/x2X
TPagkuGjjSk/hNaHKmHDNg/ZJQJvswUWeJ5GvVimoxHDMbgli2SHJHcSqhklDs7IzjorTeyQZbKz
gT6eHMBkKFoK9eRY9iFzf+I8EtTgKK5HRqvnOBMP2uuNY8xMWiVWC6e9wqckrLPMRsLSQ5Jd8qIv
tyU9wuUYN7faoTU8R3l7nhTRxRUXjGkMj0I33dHEfJV5LsOefn4srOJBtKVPyAJQPOYdKUmQDYFQ
Y3DP9fDVHJtPTiHzKGAdrcK5i44BQSqIO417267fbKZQe1+r7yrLhpP20idUxYvbZLxMmXv1dUom
AJaqlayGty7vgNpAWpiYeQDUYZINQUjUwM79jAnJPP9q+07TVvQu0sQ+4DbsqEAqoUuagxgrZXbi
+Erp5TUPXjevx5YoBBk0uM8r96hnpDQkPze9i3/cg7ZGLi+iZaYS3nuBIsLxgFTSl8XQXbnf1myB
jgPawkBFgVUDMQwx9Ptmjb+9Y2Wl+m2e3sO3krHEFjq/Nt7BNOnaNWFwlry1m6qrIS+7lIiF1SxJ
hgaJpBbuTxQi9IFpUoQuyUiR99hreBw3D/DN7GcOMAd9DnDSIUYSETyPKHMU/XeN+3S7V6c6FJoR
nlYwBYi9K2qQXkgUUKKN+NDjlM00QgQ73AeDH+2xYVAVZOGd5ch6ExEF2bpVdg2AoOjWRziSh0Qg
I4671pEEB8VqJlS7u1kzzcT4TqaSEDy4ZsYsDsxezjmwkQYQp13n32Ig6M3yaQbL2QJun35XLiJW
JC3in9fe6l0gkQxwqxIJU8wZ0KSoq/xZVXuxZXUQ63JBCWAAx6SJTM9wPTwLv5yGeDOBbHRbT4BS
YwacYYV5Lgk+C5pxxA2kL5nLQxZO0xM8FB8Lh3ccXdSpxGi1kjhgtY9mNi1e3HbkT8OsXHomB7fp
H7RDxVVIfl3EqCXjrgFRHmsgPNwzyNnQ3pbU3GvJiXXjz4zkgERNrHTMkJCvsdvVU7EZIuOv0/fR
umyrct3PTGhyDNQd1hB0VusZiZHR2j+sp4uFLX+wGnpx9gCu3Ar5G3kL0EoghRhguaYZ/GHP+Qos
1qPc7O5qQUVtQktPwN6uBfNj5IycC969Mbh8SLb3BGgVmA4HuTRexgJPeZNNn0qzF/Mbpj5Gyoft
NuZWTBmFkYHKTBLJwTvDMBLeWkhxJ0cjhdIyrmlw7gPEhU5ZhBttie/b9WRug2ORVMcpe+ht77do
2Do0Eb9ya991kBWXu47UkmPVf4iZz86qIcVC8sMOjQgl5eO7s7N713Kqvd+M5TmLMuvQYSCQWo27
UrDJBUPGNrUYjFdfqPE0WO6hNc27Wfry2rVaXWtm7iUz02OQV+NxqYH9AqRN4bBowpr71Am5Yj1l
pDnaHYa/Ana93T/koJ4GqD7M2qrNMIzZodL+p0y64ny7MXpih4SRnCZjYZvV6cVItEmO1YS82mIT
cq7m4F0MBvJZb7Kv0wiuLJ5xgrOOPjFs7/ezbT41nvJ3rCXe2dHxGTEK9dAoCRiQ3qENyXUpyLBs
pfUoNIeoIgVi8LlILgeVuWAdhHY/jIBhYqaW94/2GsFGONPc+DS7NEF5lZcxOjLsifbLnn8aFWD/
nu2kCg9BW8D6D5ixokVgcNcS3TKY3XHKcTzdZLeW7p21ZUNH0Hx6FAb9KqJMGJadmg1RcCsZwKia
0R8nIvHeZvqR9ShB8wA3A/UjPL7mLhgTLGUwRnH3yDJAbdqlHEuDcVdTySBxoGgq/PzZVV6FDOcP
Drtw4zsIsC1266sA7RDPrZnWNckt7eC/qYXYw4x83iWoeyrZvnVUxmuwYA4bueWmgiwmI/BujeRy
HBeGx8n+PVfLblQH7P3T9F61nP0Bcwlm9xS3JGyOKZtbpzqWAVN/Omv9NijvS3i+2NCm9mBCiaBS
RC9iuyg60ol6L2I11rJ/BxV3qGLKMhcuDKU+I2NFoMUSNmBp1LY9F9Xb++T7H8aANs218MzbOIZu
T7iZyYRIqLbMIXmdKQQ3lK5c62GgWGWxShmig03UDOts6880iXHDOQn90cWNpRFLhENM0TrSyMRV
R0eBczU1PeyJVUbPgAXLtlhqcuQ+SvWaqoehg2iYmQbHOmeMlzbi1AXiezH/K1l8lxVHE0JaxN6W
sbGnxXYe9s+Jpd4mDis8SpBU/u8QNDuG3hme78TVL9amz1mx8on1EfhX1d7l0cT1EZqlJT5w0UMd
A7+2hgpBWcKdYE7up9Jj6xt34JRz84+JgZ1uWbgxO5b8+K4EzQVhc7jSup7WATiYdYry00sQmaAP
IIGatvc6xOpilU/s4++MBINgYCGYW9arXu56RBFo9lmf5cSGL+fubkfJh0GEVqUN11lO11tLHRuJ
syrZxSOTIH/Kz6YNrKZLsPQpWdrnXdwslIu8fGgCfU1ZZAip/VYW4Vki5tU0ZrmdIRe3ZB6UMVRr
j/b5ylg+x39roh5OhpUPu2jIvguGVuvWwSxTWBuCT51zkSGg8IZoXYyc7eF0z55E3LVMoVYlfdv3
vhcEjqAq2BVBMr2XeA7NIVzaGfpPSkPn0I6e+RDW5p9xfE6i2v5FowLFc0XUTur62cFzyAxIMKtv
DBpUcLGLUw16KvVsfXXG/lj2bP4iy7WvPTVOWczorOsp3kd+xHkSQ0ipkG+i7edwbkAerNqg4AGH
grBxCHihUX17lQXAo+B8XI6QztK/VTS92nZ1hSlwN9TgQOKuz5BExkezc4/0vtnkaLioNJSJR+Lo
8cyWRYoq0VxWgjHKucyyqDgFqaOq4Ixzk/DXrKdTUOBz9t38fVkPOU9QHQTbRqTfIohf6rx9rGb3
Q01ENRb+QQwVq1rm6RVdjTWimZ6PNHhuKa+dgQ6hky6d/YJy111OonbkD8maxt7sLVbIkrznRqyx
+nJ4N5Qd+G7VaibPYTJZkaOiA10dHG4X7Ji9LYGWmOayVZIAcMwYeOjs3J/tLvxuzPCYuxHuQPso
wF6vGtX8jmXIMcvBZWrvZQyZk5Mng5+5ikiTrYjW9SdEwHPFxTfsObRdBilc/LJvHzP1Kpmjw3Lu
2pmcoefi1DHCl1Gx3HWENKwMQ91pk1pRL+XE6MQ7kIHkYdX3ccPJYFa4pSWtbi9x72p0eGQycr+u
x6Wd+dN9GxrPuncNxvHY36gimjkiUA9v8DRzIXAC7JsqYpETeK3G4K7NOfxvIKrb6ZLAUMMgcTXQ
TtNb5PNNMCFonWVrr2FZAs66xbDx5i/f5nwgqrxzNhhLWB3w14LLA8cDiXX6f+yd2XLbWJa1X6Wj
75GN4QAHiOiuC84iRYqmZFrpG4QsW5jnGU//f4fOv9JWZaWj7zsjSiVZFEfgYJ+91/rWJE5alfIu
CAnsNtD9t0jM+Vb9O+TeGPxb5q7SHqkQkqHar/gkBRPT6SgGAq9uj6Vu27DAgUciMo+Ikdt2p5Q6
OUcWZxJBITiiVJeei06Yk+TtWi0aKtohuca0xGGxLTsOChdPU+oAX6RaUhuv9IuZWfs6cbGPKU5W
HOW7VNJR9AMlsHN42bMXw4DLCLqCTxWqvX2mzceksF/tkp2Kn3F9DmlBy7D0tqmmO2sqn2vv+SRn
sLnj6IfriGXgZs11W58BOrxfxxvztU8MVdWwFc9SSgTpeoS3hA7DHQwZ2mA9VibhlcjbHK7ihNLG
NE5c0K+VumxycADHrectFg1tPVe4zxJcG0AWCz65dZx4HxuMNUakfYgaAEoRwF12IB1bRshbfi1I
gyEFY+U3zaMYumurdllpLQ9tb004KLhMuzrj8nA4x3i7V+kcfRlMTvpaONvOm1VeC2VthYsDA1K9
C5D4o7GckZTMZGLejsfhxkcqCKjRSLZTazdeOhoNBgr2sdj1bT5RN/KRESrx6FZlfJKT+JZmX8CY
jc+MQfVJ3uOiQ4ifounFyXxnJRFBm0ZNUJkvvJUt43KJrCF5iOk9LNO4pAnjSNBFmccMvHAfGecs
8wF0LnexwSiMPAj3ncEZdCfidD1448ekm8KVVyeIcKaGEb/eRkuah8MKSc9aHwz/qM2sWKacnlwL
TRQnP26NntFK5c27vmnOBs/xEEuEbJNd34loqDb19NDQ8ZrRLbkxqU+5Ud+V2HLQ4TjbPsA1OJfw
NGBGGFGUYDX16k1rdSpYiAIIcwNZkWE+b8aqPYM9wtQyJenFsFDeFCzfGGl6RH1mFx8bdvBk0War
XNPz88hu8TIj4OzQk3xH+vzXTySZ5h//zc+vBba0KAjbdz/+Y7e+rN8DBX+8/T/+HXXwpxsdHzdP
7+9FPY0fH/aPp7V6aV/+cbsttBv1wzpvo3b60H2rp8u3hi3/7Qn/L3/5H99u9/I0ld/+5z9fvjJj
pi/X1oxEfgQMmtJxYJH8eyzhJSy+fvuPuyZ9yb/+xR/+QSaUxm+GqZuYdxzPMV3gG/8kE/IrkDBC
9wyJR1tCbPmDSyjM3/gLQFYOUEMgbCa/aoquDf/nPwV3J2zdgCpg8M///+Wfv5MHvn9gf00GcuR7
2I3Lf5YucCsInpd1o4b8ALup0ObVmecRZCfp/ptB+Hnah47+NLktA26/ONcM29eTVfcIF6ANc744
oHfjO/TOxqZL5SledkF2dqueaNj5EJn2sxsg2bCie0ZmJEFRBSbJC0TioySAYKDd6MbHMCvumuJk
2dGHCrAu2BcIsgP6Xqi/nkcjGAUB3Qx/vkRYJvZG+QGc5yabQ/IHC+K2DfJKgyxVveV21bpFuzCt
NKPEo8+advq1m4+ydgX8Ls6oShP7BAryUoubaqFbGRMn+62t9EOufcb1OC6UuAXu+wkEx0ygGsto
i4o3jvCh9gmRXWb8Fk9Iz9xGnkrwCjTNjXOSprtWyK89lXjtZeSXNIO5dBq0hFZ2NIkVT0yBa2/Y
VnX31Aoem8g3T2bfhmm6aBWi9TD4RsygtNCu+zbKXHSSMtIepcNlwjf7Y+IXh6Dh3ZQ0FhBvfmA4
eYza9FjkYtfl7H5s8jUr/U4bpnNUy5OGmynS50Ph6WcP+U6o4ZfLp7NfMcAzN3VmXGuuIHZSMxOe
tpGTHjHCvBkldFYt+uQ30yVyuycztJ87EuKyPe2utSzckzKgZ2NydJL4xbDnwzTwMvHRDEZ/CXXQ
+gE5Xi1Rmt1GmMmxm+aziFkTnQHia7IfvGhfxxpRI/ExYiNhG9ERFRN2io3su01LeyMqJBKpYcsg
aM+oBzcI03TpPFcTsHNtUlOrYzt90lOg0Hg936yM4yBwisNok9jmGAe/ErshD5CzZaqpRJlnuQae
5YjwQp8hG97lqC1XRms9J336QoF3j07Cc0Fah/aubEM01YyNzGAPreyoPmHDH64d3flkTr6IJH2z
g/CtaukD8DaW2nytXA5qMT8Z1bZOdKbydL2MdJmSRjblSHNcY0VH/a6iTRFYAxr3GrVbMRxmh3Fl
AMSosbz9aAyoWpxdN0V7IggTwz4Vs30yQ95BCDcGAbBBAKQpTN9cBGOAXzBBj9ZGF8nRsuerOibn
SnUjaYTb0Z4m4qtbEtzhrseE5OVwugyleMa/sZ8HY2mVCR2W+OX2GIzM6bJb54a05GDA5tdVaJEb
Ut3SfNyys32R+nhw6BALPpVQMjhjgyg4/trpTKTDIqJ1gNTwrU4aFomWIjbe61N61ERCsGCMM4T2
SZGsinq6jjPOaDaI7JPPbI2PCVjhKuZY1epHask+Hrd11V9E2j3VWnbs1XLgfhnD+erN3WWgPxCM
F5OPpHbSl6b/XTmI22G+ymq+qk+QUvkAefEowuxFvTHqeDSC4UJbgD33fG2I9O2NadEPJruPRlmS
YdPXtLoFo2E+Gq2az0Ojn1tz2LJZM8fsLrBq7q8mUIdBgEckGfEZw2A/N+DjvdneRcL94pH/FrIm
QIh67MixVcc2o6eDem7wQRBm9e1ThMI2ns1tHOcMIlgKupDAcuZKM+PnRZd1m6xJ30aBCyF6Rtu2
xhnzZBrtRh1MnnLoR+bVJwjGzK4t75TVy+dRVayM46+6gJfpPQYkMNV2TMQf7l+rY5mez7Iez6E9
PmU6YDe49tl4Zup7lfEAohXhjF9EL26gfeq94MN9Q3QRsqnXECtR5IPIMrHUWTryKzm+erb/MUfB
gir6jcLtYGLsqTiYAeqBA0e34JzYzJfa2Ucpg98W4IexmcwWr06yT13nJOz+aa70M5Q/mq58a6uN
7cH6Ajfzgw5Yqa0t4NMp2Us895HTg47Jtuadpom7rD83Vv3QkWvklS3OmXkzpxLxyXiYORHU/+gO
bQoiKC0Or9GRGzswINB3r40/nkeOzZpGB3o0inxRbv1whqph79RiRWHA/oix6KIN0r0h+ye1YEMJ
gJcYP3hc2RhXXo04e2mr6qPpX7tsfLJ8qvFIjK9m+K0hUCIYnZM6JdWaoLbMYcxnx0nUmJxjBjUe
EZvuM2Zuekw5VxpPPDOy2HFNVCbm9uIIznkWKhT357CNcbiNT2nO6uZ1xxCKNQEBDqda9hJ7A+dH
eF/TYuCxMlOyjeKMQwpjmMAmfE18xtF9MnI/A4wRPmCPAlAaY8YKJ+sjWVfRgi1UvB8JQVyYk7VD
uucvdbulUK1eJqKEkOwZr3HgBHeow9WUs7y36H/iIlIhbHmArnJiTDJN+lpF0SZq0B60H9MIJ1DM
gClDqbdMu+Q5G8ezR6vqMBXZoTWA52m2WGDEa9eo47no5QO0lzhqtWVuj57qk813qf40IrHbw0Dq
9hHz2+/f3f5tmiPkvRkJVdL5EIWxuZljx9pnPpm0t+9uXzRR//GjIK1uSbslz5q953YNeiAE2J4M
PvViIkTMau+BB/h73A3aIgWsju8RotISbKqxv30h389AAixgmDI7MtgoMkj29z6RamORfgojs1kH
rT/sXa8M6MQQZsledjPpEYYpI7ybsgGb58wSwvi5om1ssN8DCL7qZ5ygbN2wpDDdHJjIP7vNmwM5
IhnT9YRYOp7aFa4FiRRJ8i+tea+V4bAmLytfVCQBHMqpaL9/6cwRCYpbzbtZNicZ1uOGooi9dc4Y
cCLkHKwPyAwQDpq4ugsvtV9mG+s0V4F1FbovdW6466rryYvOu88RlpEcPeza8IjaiNHBdYiqsKOL
qzMCWivLgYwJzUlYbnRapvT1gpwDG5rWa6rRR8rRn4gS2RW5RgliKDYbz13JcH3mNI9rFg9OgXzq
Lpk3X4J6WnKyrSefQkfY7u+pnrUP9P48FhujaNhmNWD+6AtMiXyWmnNC5fpkItmg23dKHX8BjH3L
IOIlEjttqA/CSfY/FPV/1M0/ETT/tUz2TII/HPxYDpjZ99xK0NCii4ek2HUyeSMjczDSJ6AayFnG
E8OtWZsOFXXUKKtfMdfe8YeF63omJGTdsoUuGBK9o5oxsu9yZ5LAmALjPFkleYSpc5euiIJCaYT3
KG4wFKJ+8pyTKpV+8cLZ7fwEVePhLcsGomTqOj1w/d3DD4hnrZgkuJ3ZUsSz1uRhu9EqOP76Be3P
xbGil6a4a8cPkZ0dasGqRmEbxtP2F0/kPTn09kRcNmQUbZ76f57oDxuVwEJX62IzYzQ6PNljf7Gp
TFLt4Er9YSopDJiaS+SMbkU0o1Gv87S75BNzBvqaaUrB6oldlAtYV5/+/pmpPdq/vkUeESRSGrYh
36OHySEj4g7Qxg7scc5Sc7BCC3l2hNFzGChCieUSSffldniXDfV5Or1SiT0Fzbmw4xfoEa9WyAJw
Kw9dez4HW0Dwn8p0vrZcuqwY3uFEGUJt52TTVlbEbVGCON6wTWJ7F3ICqCpdbzlT0vGShfHezfTz
bNm7ms9iQK6RFiB7wh6nVY1Y5Bmmxabi4ue73Tbvpm1NfhXBZTtAUsuEpGsDYUjY+6To1BskJ+uK
ROgxC65aML0ms/4J8tPJI+tBWvXZNbqLX2Zvlddx9/FLXVQ517ClKUhXlxw1yJV8amL2f1mB3qkb
+qcQWuQvqK1/dXgIkPsgZQ3kT+a749RMIy8rTJhlodlsRKGfOy/d0967Vdbj1Wjru7//2A3rrz53
Wnlq1+4KzpF3cD9vMNDYuZyZgTMdCEt5jEGYxdY1LoYLHrIzHtzkZRpZ1Ga68nrXP7Hd3Vci21vU
9SlOPGN+DAk/zAuCNPqL5wEMN/MHpBccDDoFadpPZwvDWO2aD415QElH3zxnOt5x6Rjy+5n1sKMU
U/c7uOXG0hZ27+wEBajaFaQcCRD59oY5HrxBX05yvvbsqjIg0B4NKDTOTmMstW7Ysr/f0g475mjL
o+aLGw6UKUm38oAXrEayk01Z7qLJxNU6uIjeDZu8b8QhwSILTCZSqOg4ivyj7zJTZ6//arTdAq/O
k0m+a9aRspqM14H2foR5smcLRgVuPZsp1XENY8W2fq/ZjiJIelFFa4sfObbTE+PvT3U3vfYm5Vge
sWUPL1V9h3nS7oK7nvc4sOMjwu5j6Ipns7B3Q7/PxHQ/avGbZpbEcNsrF1XkVKYvRgrUkARr6zwC
EaJRtwMve+hb99npDRwtxpmK5TCtNU5XW37fJxXOzkQYOlk4+vMPo8lFi9eB/uXkOcFpgKtjyG4l
8bUxHXv1XXHCWj384tB+D8dVK5+g+aso/NIEEvrzygeztaiEZuU7tX1TW7qRj924Sr/8pF4yOSm7
/Ber7V+t+rZOyQlPXXqIF35+SGLYIpkKhn12woasYWNa/PqS+henLJxsUwj11YMJ/fODRKRMoP7W
c/IjURMMdkMTJ52f6jHZVoGHDbFeELVTXeaZ2sBtlKrz0ITJm6qya28+xHisI8tbe7ahOi1A6cwT
5rtNb4pnyUIo83Qfh/xNUTMviL+4Dg+D1fXoUtHhvkGAzHKWjdcuMK99zFJd1zTk4aeUU3ZsHCZw
srtYfP5A319Mbzq06HwLxBpqX4Zh8Bp64pSUYjdalORNfrTlZR7Gnc1GRz1JmzqkwmkwWQ5jLVI7
gnXvlh8xmlIsktwwnhMrPpKf8aSiWoNsPLhOfMxr6xgyo9ea6aC2TfBBj/osV4ld33N4HObggZEe
3m/6BQzzYdULazH2xSesYzB0wnzdjZReuhm92VwutIk9SZQc+zHZE3OySPkk3RSKFn0F9XA6Wb4K
i/WcO91TRvs7qeSznqt07/bijelS47n4/vCkVnDBfu0Xy6j+FwUOh9j3nBXQ5PY73HZulu1YTLij
DKhDiIYYH5EHtIha9k21BLKC7BloAIFcRshnpCH6GpryLhw1AnqX6Ypx9Klmm9ezNcSBcuqEu2/a
q13Ay2GHrrZufY+CYbyg+7jHZHpfufHvXlti58QNH+un2Io+TW7yEpvcvzR5S4e8o4vvA8GJ3+D5
LzqTNQ/Af9Jz5lONqqKiq8dL59tg9mgEzf1r4SuGW3OI/OFVsvJnLGbSKnBZ80iTu0fmRPExbg2a
C3TvfG28eG5/MToGGzaymOKz2qRC1wY3Pm4xDW5KmiPwwLaZTbVD/wUxzRVX9JkN3jgIBDnDVlVj
JBKsAjZzC8Jw83YT4O0XdXPJ+uF16satKoLsRrUsrGcP4IND0IHjSxKzhqtj84q7gFPC8j+UtOha
9wuMjAu1e7v6+w/6L1YxCjf1n2F5dLbffcxDwNCCEVG+Y/K9ajws64oiQ8jvVh3kVjuehbP3y+AX
x5dpv8cCs3y6lM9coYElEkXwbvmshDVZJiLgXRva16xOj+o6x4i1J5d30Pkw0uxIgAi+fvYqQAlg
4e1qCp5yovFCh9PkRLGQLXZAHHJFC6DITmhr1rqBvoXP0/ni0EgRBdHs1EuuInWOZ9XdQFH43HvN
BqTVXi0ZQ3QkU3vb9A7hpbx09kOpRxWWTa+B75xCspoFzb14qhck92KZ1q9q3Y056OKcFiKuzTqz
1121bmLIFDBV62S4BBQ91BNFNb+a6mKU82nG4t4Z4EC1yTG32I/H82VMp0MGeXWhzuHASl7Ua7Zm
TJ2Gfo1n/Vh1fC7JF02mR8Qii46/TdDSh7Jem6jqxjrdq0JHjvqh5bAHnzrMYtVV6amtV64NocHi
3uvefVYdCtIE8BGHXG7FqZyzN9UOcfvxIacy/1pU3rbPxiOC2JUxvEEmZOaZHR1B1THN82umry2f
lQi0OkIfLRpPc8tZqcq62c5fFLG8GaaHIETKgKsoX4SVsZhJCG/Y7sZJup90sQhd/QgNbjvF8tSN
yUs3yZPqWhPcQNZuvJ8q8oMnsVZNOPZer+pFexYVS2KcKy3a65JuWtxd1BU+4txAuX0KQACpn0tz
OsCBiWgX1cyec9rJ/egcQwbPIIbHRZQ0y8JXZp8UYRurr+qskWj9JFpoVsP6tomduid3Gl6NIn6c
ac4Ynf6o7dWqC4b+CPTkaDI6MOb4RUTxkSQ4NpvhC46WTa3ZrNB0X7N+WsJjsDdJcLBt+1l12siq
2dScvbluP3MJP8Qplw+qS4BoceXcq4LJSCfl61WY9XXhm0TJza99yKWOaqLPsz20RFDO9BEZSZoY
3AK5jzBHqV5b26a0F6t1UCi2374sJ/DIHPAMPVQZGXEZHgfeT1YvQVdA5OTdchVMS3ny0nZFDxFI
83CnLj65aNlB2qe+UWDTVxKoExRO7Vp1X2MuquXI3qGp6NaMGSMI2guN7K8pgJFFOHMlRS+Qzv22
r+g6sxyrPiEped/+ftUCXPmvuzt2m7bt6QSKCejsP1cpKYF7lSnsbEfSymve8EbOw53lf6TPRcOj
Q46oNqMuIQS0MZnRDFiJ8pXqPasDqwk9tNItewAYD0yThvQCQeq2bN/uQJpfqpgCt47eCm96jV2N
kQ6hfGb06CXeilAjBPVDUt/TDxrWzQdiefsFEbvLERj7nkAZnNu1BgAXYbQHPmdnVWWGLqc7Z2jv
QMHCALRResPfOuZF9GyoLpIzc5qMuNk3hlm9lLUXroK4JC+cpkaNwxxpIL1NHUHu4pQzdFw6kDNH
syAglzk5Xe64na4e2qm+f9Nrq1wWnOBqfQln6w4m73Io9aVa1R3RHtYmi5Nacx4DDVtXBQulDl90
lyqkH66WPl7GWADTSBahse+Leq2u4SnRwkASwRG3q2qg1FPX3S49ehyR6vxrpPdoWI89c4001s/q
3lSZFJhqaxztEzI1oT4wE1BHRSIFYiz6xvT7a9rLqjOAumKRmONe7TTwIT0ZibOzi+l1wuLf0bfP
JqiGnrHZ1SVVUNFd9PuokvqKKOdtn8wsSyXgxuYtbbsny8GhS1cKPfofpf//Ddz/3cCd84zC4d/P
25cvKWdCnUcvP07bv//VH8N2Zua/YZajZPbYQ9qA5P85bGez8ZvQScFg1o4azpaczD+M2w3iAQnJ
MSUmeJ0y4o9xu2X+ZlsqUpDMAxeK//8uBtB8VwjpPC3QCI7rkC1DqoVQbYUfGll4jFjLum485QOb
FyLqNhTA4r4H57dFqtZ/LMSY33UiQukY2UhmamZUwI+wVfvdY+8XiPP19DXICtjXXgi7Nz9FWHdJ
Wo5t2geZ7gE5E9PnSHPLbVin/d1I76vxyo+D63IFZpL94OH2/UWr0H63aVQvDB2DKaWkU0mfVBX6
P7wwAZwXu0rXnwLTyrYDciOzFa+zqOlRtQEsRCkJZ866GFKY5i+7rnHv62E0TmUovmFkKw/e2D8U
VLlH00jzndVp1Axm7xxhhaLDqbszwF2xpCVKZOwIk4eOQ6paDl/7ZIh2AFUvheyMJ5mx48O104P2
LvtD5JK25Oj5W0vMwKEm8XsxocAlj3a4C/o8RsM9xIekbWi/SGDw08TkGz+GTyNvOPua5q4afGMf
u9Gjcy5FeAjXdq4F8CNQ2Dkz3YRcoNILgjr6xXvqvLv63N5TR5JFZHq21Klj372nkQzBQU/tiSDS
doNxN9p4veiYOMjgCS3d0i7naa9BXj9YEYBEhIaf22L4Cv6t2UZehZqxLTds3fSHvu+sHZCqbp07
vbkgpxnCr/0YEyJywei04I02P3oeA47aZzeatj16UCw6sJjzQzDq60C44P9IKwfNow9PZEDg/nFI
OEpDht0pvPRtGpYGO6isOInRCLeV7VMa0t5ewPNPH3rbX9EGA6BSGTJYTCZNUKBsdu5hkgyd7DrR
rullNqwAjsPiN4qHqYfIU0bJMprmlt6efUm4lO3isM2uZkvIXFfdW1b6GCn+zJ9fkBaTGEUsw68y
Rv715CXaRicmVDpKzvO+MQKOjzF5mTan3P6SBHNxcJOaIVofa7s6ZBcQ+2Z06IXtHMdeRNsElLTj
4wEywwPeQLYBTEa6VnA1YRhrhdrWoyiqKv36w6L4F/MK1Qz/IXdElwa9aPTAJB/r6os6rH44FWmN
B6JsgpxCQmv2cWIfc4edgx0O0aqbHO8XD3fLMXn/eGzqdJrfjuFJ992pX3L8z1UdFqdVoxnhg0bs
dwv2UCMwZm0gUDxNLYDiyJq9Ryh9GkV7s3K8rjh4qDSCTugXebEmL7i2FsxXnZ3RqgL2iGglbSPt
iom6x7IDWaLwoQsRoCyP1Bz1pjTlvAAQ6PwikOq2Vv38gjjXTBpflnAcdTX5+Q2U0orCABXrCSX4
Z5mG4UGGitbpGjXLVVAtAyfR11ICeWv6Uru3WIkO9dyZm9ipLhEJX6teD9etwR8RoKU6FgbaAr4g
If6G4UfeWRGnIE7uZDXo2OhHXInLJqTi7mpWdoNXJ/N5AKwmOKqqYV+5dYaKszf2M9SMvY7VZ9PU
Mj3pElc+aGX5iRY4zv5wPxl+eDLiTuLySN0OIhFBTHPDEoBCICgHF7VRMh6hzYOh8HRmJJRChiyt
pdZ0b22jhyelXV36XFBXnXLWutjq6WIkM83utDn4BXVuKdr8F5mB9rueIAeuq7qBdNU9BgRSqPPv
hwNXdzo7t21fU1xPhh/mwtDs4YNr18/gB1h4ezBfQ+0OKzOcviaGG3+zyIwwabm/VIk0lnUinIcQ
DOldMmj9tjWlf4knjR2Zui2hXqOlTV87cNUise5o6Maf48IlEsedwgem2tO5SjN2sXbKSpQ74kUY
vkQafBEVyXjgv7014HO5NKvpHJfZQAuefBFbeNodnv7HAXk1mgeESOHs9kvUDvlOQxe/ySGuMX5y
1pqWD7txjir2RXl6Ctgk9X79O+E85QPGtvoqoJMQyvHJbez2SFz33y8MjOzUofvToc0uhhXBUZ0Y
Ep2k6pf88BY7tRvpddhax5ap+bIyCNZmMm4c9GbUUQFFxpZQTHd3+8Xty+j6PnpkdZtaAza1+fNv
DF97Leey/uGffrgJ4lwDXbX6wz/vrW+IBOjlxFjhdr+3X/tpzEP8cMvZQQKdRyj4OFJQGatnyWg3
u9PMFJiAekJ/3vr7Q96eYAjWYIPWEZWbeqbW7Rn8+eCI8fkwfBhvd+CHV3/5mv689R/3a3zNAleJ
jtVz+OeL+fPhb7/4/pxu335/0K7MHmJjZdTE1titSwtT/f3tBr6oAc/evr395vZlur39t28Fp2xS
nUKu8VuDHKe1DxFWs/xDRB99Z6OUa7pjb7D09d5orWOtJEWq7+BMUMdee3t+m9M22Uztx0kb3vpC
GHddYt1j3HnTx9ZZ9XBT2yR8Scd2XoXJ+KVU6qC469m5SVzU43joPL386HeoO7HT45t0gu1c559M
3NabwmYv2enrqCaLpctJQjRhAnZG2m+Ix13DE7Ww1RQOBglaywES00XimyfTHFRO84cBftcyQJIS
Aa5qB6dbDZj3l3OLAoOtGjYPkW6wFZGuoY+PQ84y2vXcR+TKYqnH36jO6Oxqs7UmKUrkconq0vlE
X/fkRF+JiTr1iURkaAELC9yWVl19NnrzoQtIskhiIIl6m5fLzGnBTXbaNuM0wK7hRlvTKi4hMRWI
CvsNp+9nkX52sxp29kQLNwKoQICX2FZYjpcxkK6+QB0RuUQdZA4UYq2Gm5CU9xhYnHUThXSThPGM
QwwqrYX+VJ6CoAkPWguHKCUzHv9rB2gTIWZem/d2FVSqN/8MdG0RNshIjHT8GtvloynqbgXY/hIH
kOwrzGqzl13mgM542ZTbCo74liB7Ddyx75UQ10YVCA1ouetf5TiuaiSI29ZIwWJAI38gzCrB4+aT
j7htJ3zRIf1gF4DkqDn5FumucSh0VkZyxNMpuqvLnVaRNRA6zp4rNrmGWg2vJo02sVtDGTV4HzBX
zPH4GlXpJZO5dkQBDVxAWDva3bSjNf1uknhEtJEDLHdr/P/tPWDnbqFopGOI8VvMiPgD8vdiEo+I
H7+v7GnrTL1/11X0E+qEAIgI+tPCGDFPmU0YrOYuprrJWIoT+ZEgqWIxmwEKrgj/01gztWi6tZwL
yZsPO67uzbtaagR4DLjRZnN8oxW6T8ersOOvTqH0ZiSa2TAuc4h+964t94VO8kcxkM5QDd06Nvsv
lgzv8SQyEokuLdf5RZ8Y93mVPNLrdKHerCKRo/UaJpNobhr8xqFN7esYh9UDCsxlGXY1H1l/riun
hqbef4RW/xha2Fk6oCrroMYEh6WLwNpIiYkNgnQCb9NXIth7PtlVcf5k9eVWd6Nb9FW96HRRrNoo
pWs65rjNBUtrPKdfZ9G7wKRaFeqFzUAn+i6XwEQNgqgyumpi0O8DgHkliQ5bfUJQY+r1xpEeLuXQ
XHiEDewHSCF5LL/0WvDAgpXu3Sa5Tp2WsLMrp11uAlX1p3xtJ/qeGTBUdHDtC+idH0Thg30lOjT0
XzJHo8tMsbEJRnfDbp2g7qncuE4wnfonGacP1hCudRZEUG+5v5xVVlnjdlh5AFp1jYDq2Yl6EdvN
U9WzH8Sqf69JwqRHyak85uVupr7ETlN8pNjaxLH3cXCCeJOnAGP0Jrtrzep3jqGKKEmC1qyEnAk7
w59PRwjdZmX/rrm8f6MNJqcsEyJFC+hQWUe0+pjcuw4NKQkYBgaoeDSpUBdctvNdT4NuaWoV2V+e
+21oqmLJM8zxX8sD26EvNlr0Qr3Tke3Ma+FqVw3szHJy0J1JsWUrNi7LGR+OmLc23V2IqAP6QMmM
flS2s5CNEp6ngw1VfZGyK5pjEYNkjAgwm5pzo+McxoSHuzfiA7BgzDoEoMCNQYXaQomaezRlLQ5+
uvifkx7OIm9k4zjJMm0/0aW+I03FVdO1eVGPidKmtafJPheVZmIbb/CilrT8hxnJdOh8aGfTXVsT
m8Y28w4wMzo0+kCsdPDSY6qD2jPAFlQA1/oHUEfmISuX0mvtx0hPIfwkaE8YrMKIUnljdfaY+ykV
qCIbsy/agcLJtwbEZ6+/N5m0koZmPdmmey99PuG5De/cPnTpc3vJqonmR7MiwHNUYXVmYYyb3nrh
BOu3aRd9TFg4l1OtFNtmtaVLfJgTaKLlQHoICeHbLMVGB6JsNdWgd+uYH2tZXqtEvyzKYv4d194C
PCjIci9GF4Hgsq7GU8jSWWbztvPNbiNluQHUEwKytt0FouxkMyRINMhY3o5wPxbM9aZzQc9hraMK
HSyDChp3k6GlIQ0chkQlbNQVwr2nTkOvgZe1WmVapcCIHoOVElJWXp1lPD7G/bwj//io9/63Lk++
GV2DvLxnvjzP2dLAIaXnBjz+UOe8U6MT7MCEKI3dsSKLZYVwDCdxNy/xZ39yavh8Mwf5ordR5tbs
mkK7ugszgBR4koJ9VFqgzyLoxZNvPJs2uEmP0cqhDzztlDdAVm63uH25/ZjMefCgO+F48G1sdrc/
U39v8Ma8orkAZDKTptSO3bgr+1TCQw7ip6jVocrzUMxvjlrRd58qrqcbkemAdT2pPZA1A5hb3Ufu
fuiztFXqYLIRbSM8jW3R3Ked5a8sr9Z+7+nV3u5LwrDH4u25H0wNsiNbsWzb4bc9xGGug9ZBxQ4b
7KuZGQcHre+zJsByuKZW3NN2GY6ajjHb07vsM2F2WA24KW89nI0koD0S9ghOmyGByDXXH2rBofv9
3vpjPDUE4khtQPGv6w967rZ7N8RvaNBq+YjD7NlWd4ZJ/9j7MnyGnsIcTQ/C+6Fr7WOQcMkohTd9
ngOMaIZTfUU/WECVqhCS9/VhZNeMKrL3dn1vGB/0DuTQ7Wa6+GSJUnyZGjgF8HLrhykYjT0KimoD
CSC6kt96vd3SnsUJwJT5CeLPuI7kKA6EbgWncJVoIl8ZXq99zrNiVVR2/RXgZg0Yx4ofYRBqBKNN
5k62jvZBVKaxuL0WAQGl1vPmy0iA9fL/sXceza0j65b9Lz3HDXgz6Ak9QVHeHGmC0DmnbsIngIT/
9W8BqluqV20iet4TBEhCFEHCZH7f3muTTBDfdZ4MQneKskOvNy0zeP95/YKMvL7ndlW/5Y6y9pwH
w6XO6gb25ZDupG42n1ISM7J8Q5WbQOKQ0nmsMlKjXCyBcBuS+pEAeX7ZZZOA0a4f+9Gn5iTBFo4F
CjTLzS6almv72pfOaxTET+umohOPQ7qUDWrd3zeVIy8Fx91tYxUaQ7XO/mzz4M8v0oflDI6QNnw0
q5OPu/5kDK3+GMke9dryj4e+wDqKXqMTvIejCnB9xlRBpant23YC0hXrhfw12G/anJuffRTjgATd
eiOB9d6aVAe/Nii1S2PZ+U/Ezt1O05ropifW9RZuig/Swyp/Bdhsm8H4Wbgxnh5wk7RhB+va04vZ
rf8CPWHPAae7RrrL/RZ8p+up69C5xY4ekvfTpzG2fpSmo7raevDLMLxdjaqjAyx97snKym+i/rRu
xZDP2dKYqm7lqFk36wZ6kPqfk/a4fh4XuOO2nBL9Nsvt9iZQjrUb5ll99j11v+UfFdgpt1IG0e1U
GekN9u9gV7aO/+HxY61bUIdotr5f1HdcPJ1LPGGobOXUfuCf+NprJxgAriSGcUf05XBpA6/ax1zx
3nGIfe22giy15QuK7zGAF5diuTQtk/t3sm/YlM8xt/w8ZhCp+0xYfjjnurmf7Dx+R2F8WPclsnwI
4qi5klSDwGfVUNOSMthzME0/CIQ4ru8DaNLY1J6bPThTA2ebe+7BdbX0Rw8PZX0fRCfjJk6b8UGR
oxlO/lwfnJTTi+FBuG6RCYRvCafEw1xX9tks9PGQSrio8MtfSdEmZWweP6Fd4l3VJ6IUHGk+OrX+
i2Dn8ZOTR6ce4EZ3fsxoX48pacBYHT91M7+hLum85KYVnWgLIvuIzeHDUJf1D01Q+/uWugZ90Czf
W3qsDq5fvqwvVjCdKaBW7u3g+O3tWDl41Jd3TbP5cRj07jltlHt26tzeS/y1n+7A4MYVny0A80On
x/Ic5DrOBwp868fX3ZZ83qmwrqWIRkI+Ibqsb9j340freNlTpywrTEjg2K/Pl3Coc9UO7yjWGZ2U
aXsaRsd8nbHerB9RWsS5DmIybtI2se4xWqHEWT6im/kJY73cf0CDbV56LCG7rxeiYGfmXfzDh5V6
LDWc0HrgZj/0xN6tb9mP8UR2RsKkXW+ih3bt6LlM0jRfBfdViSe+VjXmL5VYN3M7aAQgsu+wPc+U
eeZXifDn1Bijd0jHYH6vdIb2i62NNkeHejEi36hqzDBJ7eKp87X3r0+FAoUIdznc6YljX32NvsD6
gorn20x45UuP+evcBhlz3LHLPsmiWT9tNxMhVKvEOcc5TCRpRtSITfn49e2oriRFoVJcyyPowbGC
ar58O43RvQwURp+QjOYhIdPD1w+ILtrkRv/hC6w0FiHqNEek++I3CdNTdlIzNHJ0l0MMjk50tx52
E97mDzM96mb8ayR/9VEY2RgGttkgxjB+tJHvkd8NCLTtcvLeU/dDM1LiNSynvspYMDQhHOro2tK7
VpnrHHxvIuO277mrdo901+U5xei4wcGItYNc4UGnd97Q1d0y8vPv0nZ+nNoGXDbeZd3HS18yg+UW
89OdMg3IHLhmawA92avB3gWjOwFo1T48H+SXMhLAsYMvX6QfnJOUNJ0iqq1w7P1TUzIHBMHlXT1Q
mLCdyJ8KEhpvs9k/abn9QRnjlKe+89qZsdiaZt+fOrc1D7HHOaqcatzHkMjCuQWhFtVe9bUQhQlW
hnrS8qOVoecnHsHsy+roOEXY9ealGeuFNxMV4ffz/9xu3XhdWEbx59+OiAqOopwv65+tb7BuMfcN
/2Nd/X6Sy3iATdKxN52dEqmqbPD2WQ/dHn3VtocSvpt9OCm8l9yOrpbvST97LT2b+kvCDCjW2vko
/fY1iX8UdLgYEBNz1rhw0FVnV2G9LLJOZ6xb9Yz5y2wIjUgN4dASUtYAvnb8GZ4TXxE8y0+v1ScA
ixCnZYMkYbZlBeoGBCqdx3Tv93ee3blfG/QT3PtsAdrDU/xzLbvoFKdO1mg+ZfmwdVSswlb/Q2oa
OxQnlQzXxYT4APsKGGmBqTUYUCl1xbRP6v5HooS8YFjJzGjJHCaz0XbqO2hJN55o1HH9ejjL1N7M
BtBIWRNtXI0JQ1r3L+vOUR2twqLYFHq1lBzlHLb2z6zlXTVmKoRXJy9GT3QhDKRnPY2h1Wb8ATEN
fFeGvhATWuMmAYl1WJ9bXy0VQ3TXqnYxnP9dOVKk9xpY1STAMFAQFSkN6weLrRSeG9zcDaI09nhO
NcGPhoO2eVYZT5PQex8DnNhLs7+1UyAbHVNLL7D2xuJw8n0cTtVkKdx43Hgl4QnbCHFaGGUYp6le
Ad9bjo+vd3cagiHWx0UCpyMdETrGkDeMKD0pWoanGUvcXnCposWi50yWO1K8HUoOaZKjNEeYvHV7
7Cd92zx0dtkd9ZhGakqM+dFU4Fu1qSmQQnlYkBrAsT0YscPcDK+JnZCJVGMLEkEQMlm0oWCFsZ42
oYHuPWzQqjLWSdyt44/YsJfeXrVEghipOe2N2HJDbYx+DUr9hrlQbP2uyWivWbd2X1bHRrp3+Uzy
tzkOr2sOob6ckWpJdlzXGnoQlPgJajq0sU1iY+bOxO1Zr3MSuNcoJ6yv8+4RXZP0iyF5U6aVf+74
06saevBzKrAPTa0xT08de487Kt0lBrHEkdecVOcSwBmZ7tbss+noGH2wt3qjw5g9p2cx968tiVSX
NrXyS6ns6nGealAWk3BRC0vrkFqYcKcuhrDrAcuPZGQRx2VYITi8TTCBB0xGYuw8bg3bYNKsI2qC
8s7vnENZUyAWOG31isRsfXoW4FOAnQfp3spzuXcwTj9qJVVG/k+FbI2abRanSWhMdDhSp8YhPRjG
qSpyM4zt4Dq1lXdYc0MyPHFMh2qZH5WVXdIlQWNdFKN1v0Q2Mp01b/zlAhanXO6+F5lmlNtBBg27
o/0SZBLpgQ9I06oBXkvYMTE8umyk2UBBxNPBtWNYVKHXfzh+hnt0NO9jy6xDT6GdLQjdieHMGPhR
3IzzmkjRNdynN43miBj/Zk3e+F6Q8QsuvTFHaE/yJ2DnYFMCMtrGEAXWzz8s0SjjwsvpKnKOqiTt
wnVByQnrofcaQAA7K07QsG3Tu6TMnUNujm24PkWy0p9rPW4KugrO66xxAubjCKJUAF8Mk2WBxVLb
6974Q2T0xKnW3BdGonMmimqXdxGRKjkEpOLrOMd4gHoP6d3Uh84CThKzfh58LJROMd5kKTHSuhkx
OPK4jQKC674W60MdDQuhH8srOuVzVw7yPCx7si4KvJe7qCQWawRFE87LohJ9vi9K4pYMPV7C7+St
7PVnHPsDAQt8hHUB3P3PteivNd7MAjZDLz9LSdJpXWP4itOxR7yQ3w/XNb3y0KDiUxC1K8N1YQUJ
95W6eBG2mR5i6CfhuiBQU30F5Hw/52f4Z9KYtE+tJmsmWjIo47QA4ut7QEMt96UT8FmiGXCNv6Ts
rCE6sTXLrVPU41azvfE898wkjaq64C4juxc7U7Gj60ZpFGjqxYTgVm1ogWIoHeSr3c8Uamz9IWph
3BT43y6DkSPim7heiKUHq7WQkHM8uHDIgYMtC5fR+gaWXvH1lXRFBrgqhys3LkfFujtZwzkUMV3X
tRMpoN1hTLJP0FHpxenFjrS84fQViLoMJDrOzp2kZkgjJLqnvAbffbbyvYiHMXTgqoYIXSK6AQhg
13CjFPDBGYjzlikSF+3C41QzSx1O//o4AGYkoi4/m0Na7gDDQWWGtV/UQYWYvdznVsS9ODY52Dto
GhtgZeUhjrrnXBCHNP0VI7Su/eM54XIgLtEeLQJttMMy2FeoDa7pXJD6GGORzGRW3tArDEAskJyu
xb6/mXWBdhQELt1dJmOmtJ+zMqsP+pj6d6NrHjqmuZ/0YEBwB4B3UFXO/BrRcB5qDRl/ZFy7Meko
AQuet8TJ9ebsxkLFE0ao9BMSQz6CwrwSiNI843rCYNFb+S57ip1gfCwVPKwSjYG0tD5MAxqCVkxv
yaYlDtXMUMcpEdPdsDAM3VYrd5HvmhQIAxcBtjnQpsn7mFqs6dwYjjwWmRvfw6QofEbvRbuLC0FJ
eUlAGz3nFsXL8GBS4d2PPsDGPh+GB1SnTKMMPcLDNx3MWSvvi6akSuxa9xF5rluTwPRjA03do/jy
wwhsskLq5WqdAj7DmpPdGOjECBK15ME18+zGq8RMd8Y3ycERwXPep78bPaqu6yNq8QwBJReVPA0y
QIuO/TZCvZs0z/jobHxPlm2gvjCL5G206/36vFf1C007Ns4uKQKvTUGui0ydx2CQ780kyBbOLGpK
dYtTCl807hnnudKd5m1x/ZyrxCDyWpTqTRqzsxtFSVNoedUHZV87BC1YVVAeVCEmcNxGrJ11yb3Z
66fmzXMJQ/CD4GeN74/R07zPUMMfdb2NKeUckmIYH9vbzE3V3bqwVJUgngCbiVMDpUQljc9WaxAP
FM4zNPKOiQEDD+Xk031Hu525x2vdav6rNankVA5wAPK622syNu/FskYEN2GCCaCqBnwu7gosGIoc
mYc4B0drOi7i63mSO7RfLV81IL0xT8FLpDoyt2rGbTZzBco7Iln12DHJEsv/KJoOCG9ZVa/Igelt
JIpimz0Da7QQnfm+3R8YN+De4V75sxeIgPuTqCz9dfSTUI1ZvE3hrT175kjq7Ng3WxRc1JN16Gia
w4fwuI0Y7ohGTs3I/sb2SnjRCIcdh3CeongF6K4eGjIYLqMhoz+sjIh0pZAS7Q3VnYemrl4bGhyd
kPmdPaeIvkbrFozgI50p8zmJrfbZTbg0pCVAqhYM0Nipu5K9cL2pOLWQbG7WMz1xfeuSlAdvotU1
8Tf8atzqyscc+e0VhPx1fWR4iPY0vaZz49UbzSLk1Irm+A6sem6/eWN+bGZZ/IQ6NG2jPhW3fT6+
12M13dAWpfbtWN7Z8x3zwVkWcz/fOCl19AL7FTMWj+tfzUEWpHl7j/Zp2yGt2BhNM0APc6cHKCHV
uY/ptkVWRugDYpFyoqFtRow9o77EoUixchPjffcqqLc+PHEtajb0tbt3dFfublTKCaNAyOcgoGzh
1v4HIDSNubVf3dAgIk2vCNxDlTk6rY9p+uXn7t6f4/kdyhGKqDwudsJHmFzpRNlo9tQ+tQVUj66e
k1+jSHZ+5bl/oLgfs4PWD+LI8MwPZQVA1KLAhQBSHAofj+fQ6cFDN4Grc8Y3IxDWS+3oCQ1EbgRm
rJsvRHf8+XB9lQ4nTVKHoSLMifrJHbk4j5P9w7bUfCTCGcnK8rBuxh99Y6C4M4d/K0efb/uYnKc+
yO+IeUT+lgYMcG0qwI5bZHdULSERN4JeKbjfdCnv6u6voKB9j8QjfrYjGgF0SaaT0H3Mcoa+tGHA
GCEQH57Lo+MI+9962/+UNJPfynLqd4h3irtcMEpKAnILCqBlx2LK0h9D0hzQJqYvdjK+6xmoRs4P
/9NU/kPtm/UfgytpzUQkls3yRPEHSrYi5MypHC7LEtJD52TQNiahwslz3WeiP0keZERw1DysPsLT
CO8d++EuyY33PBHQ1mZF5iJWPPDX1WvFlR0uxEvvusMTvHWyse32LtEEjhWiY84cRDa/hi/3jZ4R
s6G6Npxs17lUfftE7AnUIAuMrjV/EMAcW1AhmdeoNnlUmjJ2QFS1k5ir/o2/+ZE19ggnkROjoVW8
rb052k4t9a0pIPVUwPZ6m+XobwDBZcpyf1h0+IvyPNa6QdatOuYixvFtRx0F0/hkUUo6UWZKto6L
IaYkkWy5v8q91mbOPgaTC6IjV3d0hZkw9ibRa1nU7mVpek/NYpNRsnTDPCP2xnYkYaoZblyqR/PR
yp1rmunxeyzgV8659jM2NHp0KcZvS0zabuKK/EsR8zwO9GAJd7haGsjWsumNW5V2r6NmRhtfFuQE
dOqjaYzmKRdVBdSI+qbrN86n/z7KShxV6xjPA4E7l6AtjMeSm+eGq2nOyJdgvXn2PlMSGrUYMpjr
uuZ+jiBUGeaSZ5imKeFXFOZ8Wbfn3rGI2WsCZmetnx9pi3AT08V0g1SGukIivSPdL2x8MA83jk0q
DSLtPf3i6rHCJnbwW2lu//wFWzPfAYZ9dskQ3flBpj5VkuLso5niDHF+9uXyreiAHbPEAqGaV5cK
EuPZMNTO6h0cigDEb422P66PHLfHp0GKwVWVLRIQYuA3NLeAHibW72yWvxvHAIrGr78XKoFiprzP
AUnsvMkYisHcjevbtqWRUdfzixoRXhh+Yr8H/UsJoAGHmI/lOlLaFUBccZkmtUiJ8MsW838WjTx6
WvcHnYz7ISXTnhknQ4tkHi+anG7y2EhfEm3ykEVNhAmWaXA3ZV1wx1k5If6G3bFBs/XH6MDvSWPo
orSp0qe8ODeN8sNmImJO6NqTsgRH4RI+krnmfCtxsJUOUzE1QtqFjxQfsi6fD2ZMDsI6mVYFcTVR
bp6HQQVPuaEhgEmS+w66FL6WQN1yifKAluUD06pq2UP0T9q1jhhg1cM+HV4KfequFC/8W9V6BfOK
3nlt4vhYBNMSL2RUZ5rG1W6ulSS0gL9tnToIebuXTB/eEiZVr+SmALgdCLuM6up96Tx+JjH8czsd
3P2kJkZoBQ0E9gbLYTWACKa+EAJqa49OVf6iwnvX5on5MGTCP5BWn+4qlerHzneIWhtc2C2uCku7
Vq+uTi1dFHDzl9OkV6UkVr0eH7LJ+QkZ3V2m8MMDEvviYjO030bgaUEXqWPbU+DNMCsJCwx9jo71
V7SMKLWRpCGffKnE3kr/wbJqD+Ne3//0ubG4XUCIaZzlyIOM5H7ul/492GrdnLsXLUrhz8iEW90S
yzZLQYaZOxCclaU3jrKebI8ui5sQV2tqhAdCuktPIhgjYMmgiZZTgmCrFGBA8W9qNHTVDK+4GQjr
DE03eSSJGRyvncoTSXoDQeJcsGfXyS92IadNZwnvrOm5PCnfII1o6JCLzdowbxICKU92bO8qDyYP
WX2UWKjXl2QKbSnmBj91bhZ6LIqnykvvGk+RCd+7wV1iWu0RH2oPoAj2e2EIF0g2/VRCrYOd278X
shY0b4v8MhIuqIKWe1gifjjCG/jAEapvyPdGpa5Jau3J5fH8TW315b0JsHjLR6D/ZDAVYrf5UNaL
aGELZqV4qNLM2PPR8z0FLOOxqFP9kRO4GTdZS2fUtpn42c3NKhUvyrjZa4nKdu7cG1xX4ugYA7Q+
cv9AFtWZzcWq2+ZSJdzlAa2dBQJ84op0QB5EJe3hBDfbjFcujT82F+bKt5qLJots2Rdcndc666wz
Y5NyV9omZb40ti4Ms7i7qXdyIdL7sXPqi55p1zw2s1s/y1vucDaJeQl35SzX4xtQiEe7aNXFSKKz
oRdAwMRs4ErnVM6phr3Ba63xsL624kCac3Hb+lYOFXg2zq0T369PFeBkbuYCom+VT7eVmT2LRPee
MUQSW2IEb2CsQD7Vb/14HCmdPKaJpADs1uaxH4EEVXa29xfUlGfg9JWcMBU5ZVZTEnHGUKdwjibt
ig/LpeObSufDcbv6EZ8h8JSicH/qNWg8KcQTXHWg0i02GpF8pF0fHGrHxTwsSDdr0SWl5QgBuLDz
s6bZ6okADOgqsTj5AaDGjXQEpb/CqlG7lE98GxSlmjaGyUhFaPrZdst01/oYBckp6ZpcNQdjCAD2
ZoLhfScb39sylmk+W2TFvZ6VSOw889LF44zxg28ixdL9hvFkxucqUhpM3vjGmAUhZdQ8doQ4mZXI
HphDEH9QNsHelW5zcihgLLUDouaXBfRA3rc0+l0ApLIhaut5XYBT2k0mqYtJMb4NBWKoGmz4MSGS
Sgg3wIKj6WEU48NTEbdju0QBY+DSPBG6rYdk/pByX5CgTaXqvrWiH5qjnZiL9wytuBSkHdNXv/Pz
2/LDnLjcpZ1IkFP58qBo5ywUcEJY8j4HLB8QXUDb57mdadQQfPLW19qGu5RxG1UayHENXqSVFM9a
kEmMuN59KpBut0xogkwjpatTw9avmupiauRlJUJHQz7Y1rlFtFe2hnGdFNNMSe4rYxMtBTsKcbH1
mbeNQ/7Q4Vu8pn1wI8iaZ0opEZkVNJw1RC1AszkOCLEjzn2LuZsTLeut0M4SRtc+PSqKmMGjT7Zj
kAuQdV7w2kmPiFmGI2hEZfQ6j055eGWSX+Juycs7BCb73jOJ8jwauhS4muvsxYkTWIX6cK3NpRtY
KOOuEbZ3rv3yh9HExh06lguE2/psdW754pVGWBIfTUOmJmsWCDvFijT5OU5hmx4H34ye62ECmoXH
lki03/Sx2qvmCPXADLigvxdESzQB5YVCQhwd0/rqDTRedTVYaLM6WhB6S6Kd8pJTJvGnc/EAftoG
DQMMFq7KKI5Z4wVnUHEDXTQ9MQYyLuNIEkQhHdrDg+48x217J0q7+IQGYiH+QpDSiKfKmknF7TL5
XlaCBo7n/GHRZnfLgJhFy2EUT/paXfppWDjSuFKm0q8FrRYc8KINh0a7aUs4T5Sl3j2w9/saK+iF
7OG3lprwiQ4e5T6m79ScQaRiY6qt4jlqze7B0vyNUxAXZDIOLfRG/+w0+I5A8I1LZ+iI2+ianoFj
UTKqC+tV963kkEwa5f/MMV9NF7nACJrtaSgMSvW++p3M+Yu3JIP1XTIzfVXVgaa2faCu1xhmdKOM
3n8iS+MaZ8WeopUTjpIi2dRMp8ThSreh6MHojUz3g0lV527sdcGcQL2RKWrfrU/FsSIUUPbEGVaS
miF3zTzRoz231WyLnZWqJjLLm4nsFiIf2q3stLeinscw6urhPrHFCK26EocACyCdG7hUim5y6vjo
/kc9f2XGd4tVqSa9tcNmF+jepkV4eaL7blH5EO5NatZ3HhKI1jfFdcCu9dhSz8DRqL148BFm5dgH
rGkpOCLLu7odsX6NWT26DidTCUze1GyH0lZOU2SiOFlSVD0RtQkSIJLmjsCvFxMv/42Yi/saZ8qe
lHuusb7x4iZJDQs1Y8BgSLQMU3WiK4YYsUkijOyzuOZ28OeClMUgzMq5KLhOVZ8FtLrLuiCrGzEE
vkBKLkG+Q45NGUHWT4j9jQevk9lJT2DDVCInYrVhHooAAg7wPPr2w5TSO2jah3RZELgEWBgFkle7
u5au6s4wLvGgZ+9GibRxmgyy+CDthwTbG5S6rRQVp0YSudsRr1WkcKPsztjnC7CsGSvzLmlImMPt
1556jbLhNGD/V9NI2DSVVAw8pR8CMvcPRlI/da7nXyhp+5dgyb9U6VwDLiKkaM5In020cn5S6bO9
XHeFkfjHNSMQaQgTedWaW8I4fxcuMhN7iuddNYxV6OSINVxfFSdU6mFQLSqY8lNFhbhO/SoGnbq7
IeHEjPQXq+/aa5QhvcpqUztrhnicZs27HWXnPk8t53uCUexrXt3HRA/TkaZGjQaubT4Aas7vI3lf
3Jes9LA+RCBy48oZjTglAgzuZRxCZLLvKmuqkZfONnzI6oeloDcNw+9hMEjRVQIrg0QN1FGCvTKX
PGQGIc6MOXNmp0G981GXOHYcvaX22B+ygewyk/hdTjQ6+aYO6qNDL+o2kXc0lkM1lhVg53YG9VCD
h+2XBjaU+cu4LsZbqj512NJalQRdevKE3jZcEw4J3W53zVC+FuZAFnvpW+8uKMZittyH2sU4IOUZ
FL772xYCXXGXjo8DWZWMDoLTkJBVmcosfaEdGNwmi5zct5rQaRhb+3ZgP5YRgTgNNb0MDFVBOapJ
ya+NUrSQVgXAbSLVYzbL30ktmPIk6jZPB3vDcdGfDQoqodf1G4uAm0d00+nWyGJ4JstDxF79zsOa
ez/7xs1YlWjW+sbaZj7niqXpAFU9uadS6m77iehxqff6NR9Mrugpt0TDEupp7N4LzUweTU+pJ8kQ
WRPme+nq+kvi8lUIrfxzbX1O631i3wrr6LUa8klMV09WHlwpo/Tv80SJq5p6hE1Gsy3HBnCCkFwy
DDRImFFJevLE9EFh9MkamvEpqdVAGT3DAOAiWO6GorlzlJlsCFS1trPqnRfbR6w5wRD4wS7RGEtS
+dm1/ksjxEPCqX6MHeITZr2972bsJ7RZmLa30RLpHI/+z8Ula6YeCu1Y5OdcR/OkA9s6U42Lnm2F
dtqM3dCLczKIdcxmcaIW54DMz5hsm9DUjSjMDrllk8qd9+XOb7vos3VStPGV+wPkkneQrft78Kj8
Gl2O8sVEgFXnuvZICbna6nOZvSNcfBM0J8ml4i0GZuNnt0WeIANNPHD9RG6fYePLkRtRo6RVkNdj
/LQutAnKHhEjXmgORb2bvWDeDZWX3KyLpKPBUcfW51rBjdFZGpoQu6rr/jC5RJ5rcd9y9Tpl2tid
Uuqv9NN7fx+5tJktTdtLOm3Iqw1ckEmdomY3iiNKLPKYooKmbt/29LMyjQmeTWG79dqjnmrUn2zN
Obr0vk5ketfAQWnj1XHAFIjO5Mn/iQctIHXdm7cq94sj7QAADkpaW+lQUDasi7OUh2t7ML8oa/8f
tfB/Qi1A0sQ2/H9BLSBQbT5/y7+DFr7+5j+gBZ2IAtuiBeNYeGTNxSQ7/KHa//k/NEMP/qVzlnvo
Kmn4rYEH/wEtGP/SsXe6/KUeLI72v4EW3H/hSTTBrNL5gnKoB/8v2QZ8jH84HX1yMTxsjh6lU4cr
5T/QLXrBLDkiwPVCnxbFo+DqPai8Dp2/1r6eqwD5Eh+eoOoZ1vV1q//ltTHCLsc8ud787fXl/daH
60IaiBVMXwwHMQT31EWZEChmFHHvtcxt/DLMVIzFQSk1brGnES2wPIm5/c9FhY4eB8S6UVOiz1yM
72W4bpX/903/9nbf23y/07o2InzYNN3wDjkAwddf/+Yf/3VYpWPfL69r/9jm65MpzdM3RTAmaFb+
87nIsn7TmS7ttbw9Vx4kSTCtTYh5uQl16D9E6VE+RkS0PLsuPFf9t8eE6fz5yhzDE2Zicl7/et04
xwsdGs/r+veG32/2veXX5su//ds/+N+9/I/nRCn9g8rgNyHT6ly9On+/07pmBagH9do9rOqz0crq
efutRkv/0qWtz5nUA2ki00H7Eqt1lu5uCGTxvn7K71/xHz/q+rBcf39fmPOO6mhFDbDidtTYfkUD
nkMttUnDlqOX7NFDcNSuB6ksSLhqDKA764brc+va19+thzSODutgtMbtepwCzOWP15cLRq21FVMV
XP5JPmBl7JKW8IL1f35vZw72vdt5Axh1tvs6OZZPtD78etPlIUyz0dBuV8WJnZgupxTF0i8FSkJY
xLkjSmXR2UwCFs+mUC7Sv2WxqmnWh/aiW6DSLLfJIp+hohc3p3W1pTMqRU0hPy7KXeuXlMt8i5Nq
WXQKdZTOr78zoi45eT52z+X55K8t9Cw6mmWjH5EESVhzaFFohKd8EX89thoy5nO3fDdHBH3rwnXY
33XNylH6GctifZjP09s8VT5OTrbwCVijlw3/yll0mJGms/STuEe9551W4dkqRhNei8Xtb6tW8jA6
CIYY6te7TOa8ugqoinV1VVUN8PLPTnHvisChHKVf1x0r54B/sa768FARbBQFgfNBhMvS9MziTvPE
1ktTsq3tCZf/98f3jNTbmTU1KXc5dqtl99ueA3Z9uC7s5YV1DcccuDzmHc4i2Wm9itmROROHQRIF
3xGlMOZ8k6LPzreA+K8O17X1v+mdNp1G29umRgOQY6FypPiGaBUAJRwHLyk2djcOoUhqVnEHYmLL
cDLmmemFiOs9smOhzE5MWmAuLR+JuUCyqH84QiXm9+36odbfxNaabRcp87Q+tf5C379VdKCVVoZ5
NHORz/LitVIlcXzrw3z5zFMqtW0TSRutIy5R0g/Oq4JrUXUFI6i4wZ4RFkjyPxc1z/raumYzQzWh
ieL3RHmk6QiZ1rVgxPW0WQVLdaypvWF1v30koTlYPI/zJCMTbdMsq+vjck6fDD+rDk6P4FbrrTKH
5csqmc/csZY15mYJB5O4WbU3RlkioGrFyBczR5Jvi4VA0rlxBw5pJxA/Vi3dtAjq1rXvh/4cVHt7
jv+9PtV14h00n7uPZcch4ZEEBCG0iA6WmK+dgUp3fSoWJAIlrjzRZX2r7Jzr/V876zPjZWf/ejzq
tKPMkQz27z382k0rVhx1aqrDqjXMM9UikbGD33u5Plz3t7KrGsRZj9+/iY50YaetbvfEpS57vu6u
t+qavtRN6xOyrrbkwJGdvUiWuhHKTGem2f5vx+t6dMhMBZAFIClbarkSfp3BywEcLJbw2DKO30/Z
dnHLENU5mI3GFXjRI34vxJwnW89J5u36q0i/Hg613t9/6wtxjJVfcsNUB2SCNZjHNO6WCXEP5H69
13eLOnVd6D7CTK2u+wNTuQSBrRWAGyS3xluOeXdR1xVeht8Uvue2qcoxXJ+LyunDg/hPuRI12boA
7DODckOeOcQFIIXZgfVpcHccsTiH65rnIwDclFkznhvvCecy5rbSd7fAJBESF8XI4bCoMoNlAW9Z
/Bd757EjN7K12yfiAb2Z0qatLO8miVJJoveeT/8vsvp0NYQ+gzu/gJCizywyGLFj78+gS40aXyhK
jN8bym5r4F/rat1dHVTaeb1DydVJv/7VwJv1QW4fy2yyEalx6MlYSzjhYkiLIxugzZX1qXaCiB8k
pXyrK+M/IWffCLSu0XGYE6FlmxJCmmuSZfvAW/QFVCjCGyUvu7gCUrcPYwXhf2/bVsulsEAarXu2
Y7bd36vbNgWFRGhw+nFbUxmhSQStl/5a3Lb+4zpfi6Y0rnCxeQd/XcCgsT7JKzZ7M56Q20nbi+1d
KeuD21O+clUpVVw41iETHGBnY5GjtV3RznAQpmvYQiapoNdAbbs+tNvitp9O5QKhNrHFrNHtYgUM
jivOuQkFfuW2uG3cPuC4EESuHwK4CwaNtbl9n7OtDncKpu1fF9l2bVu3C836Omal2CnCX9crQpN1
PV4v8n2l6ArJWo41lGEIUKCkrrvLLZ7ZFkkDMRivG5N1aVtN85GH8L3+r7tBvPA925HbSaBliZG/
r7md/r36tfuPb0u+z9GspAy6vvr6Bdt5//iVXwd+XcOoYQeEV1NGgIBBv5zWQa9dkf7b+lVWEd69
dqvvJtu2j/7vpW11MRkyt4O3pe9zt9V+qaNDptnbihoaDKzboghpnPnveilBXYfbbfFr6/d1vr+K
EVF0wiyjWP73931//bb0ffA/rvh9rT9+4h+nfB83xfQUZryT15dVWl/b7WP5e+mPVThilsMAj2fi
eoi8DmP1Gm18fyCt2XhXbf65bRJRGyJTs4Zm34f8sbrt+J/bYEwDqO9T0d6OU7Z44Y9rfX3Lv+7v
ESlzah0b9a9f/Pcfuv32bRukWzqpbfH7mG13oyT/3fN9+HaMJoXafqh3VjUqpPzgrq8X3j62mzdC
w1mQPB9zX0j1h6rCiQyB4sEF2EuQlw/Dmeq14bdrlKatgZCxhXzb+vfH10bMXHAZrWuZgWmNC7/3
K+uZX5fcLrKtb7u/Nm7r4gxiUCoWezQNAYw1/OZqFMnpjKTUu2wubVHQOq9uYiRamiQEiY8tvFdX
huGo4MIJboHVI3i0jA8SrujGXLe7QUWzoJca9EjXAJqUPqDjLZZctkg7gl7tmE0T2zNVMO/aW+rB
WkRYletSVOfA7NYlNR6MgKk+WnDQRdo1frK2qCohNedYAAudOaNw7AhHSab/z7cQD5BwfYiKjJAr
XsfvcP3YNkL+EZxBblWb7OW9HMGGz0AlQ3ePzAMQoDkYQGQcpvWjh820j0kUgp/qDsk6a9mW8qHd
JwkxA8xoEb4SH1gdLIe2UXDEKrUfai/2h2GdB31/bNv0saWQKYFbH802pkQLOqVsFeEgt0vkZAJ0
N6lOXpcGM7d8G47NdSTePlro/GSVXyjM82dtd0Jb46rtxmxL28e2IwPo73TDtUBADDLN14ecRbt2
MX0Mr+lPu61nXtb0w7j2z8m2uG0Vi/hmVhPLn1dbJuQtLeYaMX9vSN3qz4OltbfeTtv2bEu4QFcK
D6NsoDZ8f1AZ/+fqtmPbFtc4lQvWpKGnWw/gK2Ei6Ila8HyphGzbvndsS9N6q6wJQR6gQn89323p
+2NY28D2zLdt22onrUmf7/WvpaW/izB58tOv2cJ6wW3HdvJ2XhwaN52uSv6ykf3WgZXYsIBUsXL/
tnF2GyKjbbLXrhvqjXW07dsOjTCjoZQyW3DB1tF0OyhT4iBeRbcHpqrWAjhrN839cKAEyY1HuJTg
SKqY9aJj4DLBiBBsMkoqflV/2j6o8TlG15s7fPugb4crr2L76HPyUDZQMXcQ++qrA69J6//VkW09
EUXVyasoXYJQNudDptQuFdTxoKxTNBg6kP7+Xu0XbPYA8P1397a0HbMdva1WVzHbbSnI/5+l/V9Z
WgxgTaTy/3eadk9h56P4+GeW9q9z/krTmup/DEtVNANxW5N82+pT81ea1jT/Qw7WUFVRMjXta9d3
mhYBXYMUrsFcRFdXd472y35WMf5jsMOydMVCmBRM0/9Lmlax1D+EY1UT12KyyDp5ZBn11U1d8h+K
dD16TvECtR5IkreofZDpimELSZxfrnOUou2DmnSEFhmm37GnJ1Njq0xUtFnK78CKya4CgV/NihG9
gBjnzw5waj9mQd7ridMCpWlzgbqo/IOE2uyqhXTX6LJ6wNj1ozaiyB/HCMUs1cTbo+xDN4MGCxeL
6tuoR+KpFWJvKYXCqUEo4nP12oEbPonpElS9Am5sRDvFlBs3hZkB5aboqe0iLJIVkR/Nw2mAIuyL
5Yh9tyme4Y5Q4ZaL1Knr5AfmiDXkJKQQ2ulqF1cYBFWHNjVRZwOAn8nJoLvXHHuTfrbsDo1iBwma
2Y6QB5o1470UKI/N6B+GVZMdKUbbHFJjXTlShrtiXT9I5VlqvaYhx0P3+VPTtbcEaSIwSJWXLtXv
4cUSJR//6OzYl4mJgBWcZ8xfsQfKEcIV0N7SMaq1r0CMAxUrI2eQMNlpKFtbo0LYtvqxV3BGho+o
t36lA+7asnHKszQYCukihpkc1CQwF3WsnzXAkUgs7XB0js5XgEMwWPsTQGf8TGOoM42aeVCAfoRq
1F0ikNK2keo1JFF08R/ySAI61jIGKMyPm67okVqRvFkurBvrOol3df876S6WLIcv42SWLkyc1MXv
+LNHZ/Iw6r0DSI7kpBUvN2qOqcZi3JPyl505RzKyzu7w0rKNAW0NyBJIrS9GeNtmnbHPO+Ee953V
7DL9qUNaQdimbxwsTWonEYDkx0Z+Xw7AdCIJoHwEEtCmQti6kqHctSa060xPYPxU2Sf1XixpjIoC
GPpS0ghgqjWEdhebwlNcXD0LFupdFMGx74d8BmoSFscB7fipqKkjPJdw+PdyNt93oGBdut52fzWA
Dst6dZIw0LPaqwmHAkbT1GqurM3jcYbXdlNYYBD769xjba4/4GJXvZQUAwAUmlkI9SArVf+6piuH
ECG2okOof6H+uBh95poqzJyyH3edED+nVfnQLhVMqCkc93ILYyEzWgeYOJhPC8SrlBa1TxFS1NTc
BjbbH8g8ZH6C+IGuvRujOj32IAGsVd1vCeV5n1CXNXtBBHeGMUY41h6IywtAKjzhi8q0+7xuyA8Y
J6lMfa3N4MXm2Yhiah6dKJx/xIv+0rcz4d6YoDnVv8vJcElmhWJunCSAKat7wQy1U1bfweQwb9Ik
6qFPZSnJNQLSwfiFbHGyH3PAAMsgB5JqKGBCwh/INflpO0eMwvmnkKY3EcKhAWXpnczz9uSeNAcS
k+CTGs1GwiVG+Q31v8EGmSpA6kpwyprVBRPUuTwCoLqdETLc4cBIeEzVFy8QZ+xAiy5195rMNaxp
M9plbWn35vJJogHr6l4/I8uPOOFUrTCi7q7X+l9ggyzE7TrVyWIEDDVhcpCzzNF+M+xMN9T7+qxw
u1SwcPZQIDgH4A8o8UmWQUVLIk4LM/AeyIZFqvlivuygZ5suPpCpZ1R0QKoWmp6ExDIyzWfQ3vBx
dPDuGTrMQK5Uu4LZ7gi5aDj9eJJoHfupmEi3VUSvoT66SVHfRYUxOwMpRLwjQTtoylnN6NpjC72r
DguBQVLuoYS+aVcIY2GeI2Hyksl97Od9+iIgmW5r5M2dGW9QZ0nVO8GqATiiEPKakgIjsdquGo70
EXr5GInWazROmgecEby2PJjB1NQfYS3fDDFmmUNaPptzZewABAiIXRa7Zox/SWU53lkW8HJ1MR/z
Qbj6qtCZD2U8ooCa44dWhrfXpb+fYjTLQp0ZidRAc7XoxyHFk6fHtABHGDjZ5m8ANjDV5P6p6nL1
Tot/md3UBXqOQu6o1WDqJy1I1P51oWzfLvqrVSVgKbJ7YRLvO7H+idwnr+OAnyOYu9M1Y8iL55Us
Ml1QsPNNSDKHsIKpKgvVAEdsKp2oD8JFTP1EVmAOUdOJqwtIanD90nI2pXa2lwpxaaV+K0Q1PiYS
CsUp7Pu0XD6mOqmCRYp+wY+dTonxW1pCDCWtfYFiqmvqyn6uJK9IpP7OULLSqZeLcsVARkVJALHF
q9dPPbq8fTLvGnJoq+hFGcSjdkmsWbM1Y56Y4kGbZ9LSeigOAO5HWH0yHsJx3ssCQlmru7kyafBk
s75yhV6AxCsu9ak1l48rVLtDWqXPuiGON1al7cMqx++tmqr7fAJ9mELSUFV6A/0qOigharhZF3cj
UAwnb8XR7i2wrgjMZ14rVr+oyIinJpXp/WOYJbLef+hobh5mLXFMJDzgBIC0J8WDSGtPCjsrQgQc
rojnaMrsSFerPCri+GNRtBsxqYVnBb3OXrV+DEaI3k5taoGRyCTtQfrDLS9uBQ00fsh4G1vLz3To
f4DXVVGdSEA5dDj10SkdklBhHM+BdJjawwy0whWuIpJPPUNFv0ijO3f1I+KT9OW5Pnh4JHuVhMLO
xGTXlYvlsa5Sweu77JYMLbniudV9uRRR/pQeo8pC3mSmO+uqKcHbfbATXdD3CPmkbpTgSAMWXQXj
3eXY+v1eqySBWelnoxN3IZ667iwh3rpgjpXmDNAkLBZp3sH0YdqFSpenKyIErp6BNIwgI2adeSkA
mznS/IpOU+52Oum8GEMppDtclKzE42yIt+GsxNSMBgSzhmzeG4P8AT8XSQyjN84hQtkQlwQpQDjI
IsXf/SRZMp1qUFUuQoqrwUpyTh4xDaocqWwQSetLv5TKJ12t37tKGXZpyzASqoruddZhLjv04LtG
cekNScaaLpBhfHqRyyYHhTJCVvnRwOQLdCd9djUJniwsP+I2ws0vKW6aUtMZ3TvJkWIVkXlJ9uUK
YbTMH6zmuboFUoBgSq4jSBoxyFdQcExKkXYClb4PgW+K5fKJEAbgISI9NF37YyKnIGuMnB6+Ik1b
pXVQzfAT8kUCVNy1BHHkcC2MRG0zQxV3lkM0albW8bVGhJt+Taqpdwk4rfSDeMmm2s9KaEsMET0E
ppiEcyHT06IsGwrEIOWSPJtKLV6wiYoE6yFOOwG9cSA5ujR7as1McGmPeWIibjLHg7ssg5ujCoDC
xPNCRz9pKCxa5egDoPKRngtXN2DZb8pEwFaYKNCY6n3X1PK+u4Kay6ubVBXft+o34vJ0AiRrkcjV
4/l4jbQ6mMCNp0bxIBsQlafCJMWHygE5rJmalSWLlYj2ZoE2Xh79zAWJwmPWQFXusYtUo8f4Og32
PDSDm6EhmNumimUkXg4rGSoGgbd+aKC8Dj4VuL/Wt43E2NI+be6V0SIttxWqkXqkylBGEFsN/l6h
RJPe0VQMl82R6sa2uwBz5Wu9eKlX7RtGkfpLBeffVv9t2zTIBmC92LC3c7MG+gUsncrZDv63M7bj
rrUkU8ubEEQiIhr+cbSW5lQDv8/uiOHdyMzgo33v+cfi91eE0KZthOMz9/tsRPnx7QxhrYnmmsj8
Pvr7mD/+6O9DpDBi5lWNlIjM/H2uqcN87/z6C7Zz01XEJlcE6+uLt23Yuuj21UjNL7EbS2NO1ZXK
btOhMRplzVRu6jRrC9iWABRAj70ynH3vwK6QROnayjIERdGv7zpH/yoKf9fyvwr6SXEsCeaD7zLw
VhX+Lg1byoT1UZFS8C2ShaJAtpPX9NVWiEuRx6ZWC7KzNfClBPtXRzguZ0/y+kAjhKGdbk3sWPlE
CWlN/GxLf2wj47IDHNMHs0HccpRrrQhUiwrSTN1w1JAW+C68y9oKLMFRyaBAjqIuEngOvLYe5TrS
d9vVvz/m9RvLEWzM97ZSt/zMWLTgupa+kNcsDkjOCD52kacNBvG9fRgm8nnItmxYAzKxzLhzvnM7
yYr0+0gqSh+JAOozYViTFdz2KJgvKfLQQPEik7wBB7alP1aRjuz9RSUFCyF7TfWuvwABuDjY6oXf
lUNAhP+V66iAW5qr5MVWHd7qxlvNcFv92ka7A7NrB+n+dvaXAzKr9m3S0NAQTFH9F9Gyg2wkyIru
sT3201NhG+eX6QAKcj/7tdu6WgDZojV2Iy57mn+7HF5GP+g8KtIA+T1SgXNysq5og+2vD/g8HfJT
ZjrB9aHxtDsUcPyTbg8OxBwHuGRAgtcFJ+O9rV+GNTsTRPsWMd2XxHROk5PuX9B3ejEFX7/Mn2zo
Xb4ws68PGmmO8qeUe0L6wIsd5KeX60MHQ59AB3tcxG6XQ7wnCr7jt0kBIcBdwLXpwn63LhamLhYQ
DiYp9jCurj9l41bWQ76kq8yujS0zf934GtdntbhwW5YctitO05/cnhnTimXZW9orRZbpfZovhTV6
S7xaqxzAPHfg6GdfFHy8cIbcs+ZLvdzqxv4aetOCMgSFxvKG776esy70MiL18Xb0eSTS1RthdCSn
LN0NjT38LlDstWyYE1LkUIE2xxd+R3rqzYCfofZ2M9vkHkdfZ1DYJyN/FoorrYIWnG2GHgusorNU
LftldhDMwvMXpQL1EhWBOB6t2QHYxkMgJNDRuWTC/Kmg8AiBCGsIfSe9D1ePrVpF6cK9hhglPoyY
fdaKo6LKk2GtgZH59mXTDRIVPIXydVF9gBNp7/DtEMoE3Y33eujOZHQyV7wsjGvI5XlWvKdZoKyL
OKan12sF0MYj23wwL/XeNC8ZNJPr5PGf+lJ6ckB/J99RONRqF+7u0gXp8zw78bNyUWwRIXanSmxA
3ngeORR5DgJ/6UE17fGRGaZUO6P5Q/wUe4Ds1AiC6Id4CyydGzb8qiOneOfu5PPz9Z5e0bZkLJ8/
em/xo8fBRWV//rFrH0Xfo4zfnsp93Jw7wbPyX9VKwtjjE3ePIPSPIj9DWfXz9Flq/CYku1yfxXto
FW7sirb1+/pJsKjxvBbnBuaKfOxuiqesOgn73whvI6T9Nuyn7K6TdwCa871Gj1FdHWNzpR+Qa6zh
jueKgqicrWUH5ff0G0IZkjWn5IMm0GuCLxp7cD0utNCH4Sb/iVRx8ywle7ML0KepZo9GkTzr1Z0F
diStHkEah/VdW7xxetfYIepto6teWstG9pinLjHHzr1pekejq5ovtEceWe+8LAfxEzaT3b+SK3mX
kt3gDEzeMzjzHg0pQwXsN5SQCfT4vbQS6C98N4oeJknB3zz+Ck+4tTjpkEJUqzONK0Sa1Vi/UuPJ
mg/Fco6e+eO4JC9ExIM12vsORpK6tuhUAdXm0/AX/BPUwdZ7m4sWjd+OR1Wg7vcwy7+Fgbl8/0FL
bps9IvyWcIrCM40yM1yc9qDWsBFJEX7M0URrartLBc605lNdPVrVZ6/8jGonsHIKdPsS6ZEe9Rjb
wFdG8OPkJDQ/2iujT2Nr5gP09Vw+DQT3Q4aRoBSAANlJ/YdyvR0UQsBln9ewjGsqK+918Yb0ipOV
t3J1Nh+AXNQdvk48kRHtfd5vqZjJrOwH5uKRFHCJqPz5UthW+dy2aNsTiLm8e+QCNRv9DeSCTZvn
3ivO4KifpmTPftrsMVu23s0LT1hudtzXwfmIHfPS2TdxdK8F8ydvsI7755oyZELkjM0O0pqxy63L
qHofyp0SVPacOWtVBzIpvSdLPA4jwM3KW/tu+tg3mhLfEUiH/pN+FWkRnjMnLYfit8aKx085Fc/k
mVDlIRqzVf7S0PoAZSk/CL8aEnXvvCoU7OZP3Nu8ym6bnQrUv7yZffVBv0Al2bomROEUEgYQ7A40
Qn4JGLjXzo5uuAfk3chiBIv62gOWwWL5MvuA2sNHek5UOps9rszcLaN/4idAbGZm7aBVR+M1J3/2
kV6fP+l96EpR2eDvSk2GxetOOkjBOnKooTt4sQOCNPfgpZBXcpncoyDF/Cxi1Lp6RmDGJ/1ipoyk
KxHqSe2C4rfwXjK4C/5w4GGRxpEvuuSC4M/3gO04P0/e39QH4fxrunriJ7cOScCaWaPLm8TruF4+
eSGTQrerxfsFXhqtXkIChmGL0zGGEwynRKjI+TDePe4+pLE7VEFfsVZ7N+4Y/niORsANij7wUQ6W
YHR5qxlFUkQdM7+zC8ZhBnaRB72OhMirY1twEJ4ohpk2bUMpbiuZFnkB48hgttwtPFGaFr8VKqiT
n5jY0xwa2+RxKNwuQsl0v/7Jjvj5QctjuDCcq90d6hPjl3nhKVl3vPULI3Hrw2U6GXc512M8CF6M
d6ZhJ+xBnGh0OZxOQQnEi3AWnqQDD4l/L8nz5HxyE/QHlDToSxgLztxxFvn7+bNo/AyhAyV9XtUj
+sdAsmzpjuFF012tfM6eZVRhvPLE8IzU67nzaNEKfVRgJXRZ3CvjzOin3fGW5Scum3xExVHm+Tmr
j/i84xuXgKHMtKuZHz1atBkaC3NSzqSrJM/q04u2r2+cTIyS06St/EhXuQKxd/FpfXJ0kM90gxJs
Zf7a8sRfRh/wyuCund/4K5R3/hoYvYyh3FncKLxW8Pkq4/2taU8xA+o7H2Q8Z4cONXyk2ef7OfSM
u16gQVc4DPCAFNWPPgoN2zqac+epLr0kjZWaDz/ACLjDeeMqd/T/nDWtjVSffJpZ9pufxeDPVzAV
X3Z9Az3rtv3ktYbexVMplj1D9pwSNnh8tXUe4NTviaKEE2fO+m4yH9ZWqnqZFMg0dPSWg2u9J2k8
ESyo/nib/SYXbxLthfdgqJZgXqYH8gdwbvT+iXGzo0+t36nugmQdb7kFMPFukxkkT4CSbb4fbJg+
xRElqjWnT6vvLBdfBqW1Vw8ZA1ZtfxbucTeIdxO3WJMOqKWdSH4M5EoiOAPQwHof4YJjFsW7RWEK
v+8MSFNuLTpVe9s0kAsfV4neDMMGHAy084f5wCTdrhAlxjJx7eRQcreccboJjafbuX4t8oCycPw+
8uDBLsxQtnBGRSgMPlHadXtwDKf15kuoAxCi+fH48IK8vlL7hE2Vx7BqDkf5QZZOen6hi4IRYo+f
E5IUq8ouSYAKpHzyxnA6cpkxThw1wbiRUW2qPQzWrXNVPmtn3TpUPEQKIlJwRWW1uLEgmA9rMzDL
c4WxIt/0FLbYPJs3mKTN8y2ROe7dcnmOaK5ExOpRdUXFK+n8iVx5PvfhWSs9JT9G+S9Q88IzQ6vx
lDCjpAGHnsJ7GrqUfohp1gZ2qulHiPU/abMM58TZtN18N1nueNuofvuG2fKVyB8skxggBFmj578X
91efB91DkVL9SfUZA4viGJk3Hat3k3kjYSqOhyJiEooXBAGdXNfcC09N49PSylf6K1oAcBONnPbk
99Y5JxwKMZw+q7FreWlQjs5CL0C3gm8NCTB5T1GQGQbRyuSIP804UESQuI/jcOQHM+OgbQVR6bbM
dxheid1subLNxyJxyDsSpDNitP1OusnQ+qelEKcQCI8MUI5ynuYdznWYQnxO7e+8oPh3R3UPQPZy
32kH+VF6r11eSiNAVSnNmG8ckbMwCY3pkNUDCkAYywluJk63NRnp7qrujB9WIzHhj95qWfeSDxQ5
VaYyMbItyUHrntOAE0OmqAi63S94HpDU3efvVbmfjIOKK1WDtq8NjxlFtwy+2SW+EzxiS0+jce0I
bBtUhY8dAMk8PuELLijn9g31I9o1AylRa3ev7yhZZEiwC45oVzem3X7yypVIkzNYYe4mcm0N3TTe
R8oMBHKo2Bd7Ml8Ih72Qb5rJxyNzQnbos/vNMGUcrcID/yqc6Ux4uJEa4JVeJm4o7DLJyc/jmeQj
xc72TsR0I3+nuFsfqLRQPYl8kQQioQtWBEtoi4OngrvGs8TTKYmNpGv1/QxpbrQFBxcjI78xlVvx
DfUDmtDEq5xDLf+JBIh9WwtBhPqPQDr2pxnddoj1988jlW7tkAivKc0GTyflLNRHtszMvJ9xzdFu
5gLHWFel52/Rkn2dNAQ3MB7EmBNfxV+6Ti/01gM7qoIEUDl7qB4lTl/4osK87a6LLpb4QUGdP0WP
gwoWM9Gz7sIU1UU/dczHe8tp/ehmC0ygYzI5erdueHGMe0sL8l/h03zLgIeYkhkfVfGYkNmVa3rG
3YBuJ6NuLqz4k1OiEIYEgjP/DEnSI23hpseCYdAuXoTex6gFu6sdk+6p9/tIwcFCR/tpE5HrRoo9
d9p9S2JYdZMaiy/eJITW2/rdoP+p3wdkELqQmROWubhUtjDIHe3+egfjW/mZIYn5fH1XBboMGOCI
Qz2EZ/K7aB5C3K7QyKGwtq/qYKQY+SAtSBK5dGPS+/Vk3XfIiJQrnKfxhl2SjIyKPGZ12MeBKZ+u
Hf3LBNvBpingTEWoKtiZsquNk9bdNBTam+M83MXabTg+LtkrYqNlNAdR9KbwA8jo2nFt5ypeRjqg
g5PUOs0l+1wUt78r3sb3OmMq7zIC00seEVBw4xMKYUABDy0MVFsu4PvbzQ/+jy7ZRX7qbinEtJaT
5jbJaH24WMMNsIcrqOTRmegvEk8457ILIKkm0wbwAK1SwKh2gh7jaGN6BHShkD0ER0/VXg9WyJAz
1p19fV/86aSdIno3rzuFEj0hJu+EBx9mcA53y2OKhQNzywjxMu7IsG8NN9TfQS+4dY0qxGGXVCtf
pCUojz5awbwVSRC61R69onfLl3z6TAZzr34OTdc8608kWTy0OYFYqBozjAPi7N1LN8Al9rGAkUjc
rSZvvpjYFfOrHaxiYpSrqwt2k51jHO789IiGlm1dhONxzveUMfS78FgH4ZPc72pUboM0cTUScxd6
U/UtPU9HJP2UXZ56yk5xcxTuGztCwwNMt4R6yVG7SC4Zb3oFSAa76VTiuR5+KDbKvwNi/q/FvqD4
417f6kCsyQAEpdfqhypQT/1eIit7+3C90dzoZFwEUgq2cSk9pE5mG+YzGrFeRBQqn7BdZ3p3qSd3
eoy9zNfRCVhe9bfwvX/qRFeMDnjtPqnc8R2/uMUc7CSCR+icerIZVl+ke8SmMBpJb0r5WJpe0z7w
oFsHNyoEVR1EHovYp7Q1InRUgsQg2ArK84jfGH0iCtT0+TdVZ8t7w2tfkxd6UfGNClkYSNxlBcFN
+u9jCffAsGt4+vV7FSMF6fIWS/e1ejuvkrv2ou5N6TdRl9nsiBHEZo9vb0HUneegRRtFtN+YOjH8
ESEIwzqLyEtAHw3CvpSE1/9LmA2wPHmbT2hjHBYkep12jzhmSp95jCY7I6/Cbwn3uY7QXoimlNM5
/Wl8NYAgENOaL/kpDnB0gvs2B83LqlYArhVZEtEOvUo4UsxiVkVJh1KbCTDInqGc34Gmm8+y5YQU
ZmAy6TbmtFO3L/odQpuNEYy4EqjJE+EmM/T5NZXdZQbaaleeYd0u0h2pfnFfrHN2kCRezJeUNuM/
2QwMUP0PWoFs08UZeUDZZk7eC5sXAnTgTbQbf1L6Y9ZU4JlI3cQOn7BfVB8Mr3ux9AMQCzt+7g0/
LHbwyu3r29p7h08dpSFb8afX9Hf80v9AGwelLWZXnxrZE9fapbN9tTBmgaNwSud3/O1xPlRATNCP
W2eBP6d2eC9+661NHwe6gIjjJAETbGwKUHJ7Ih0gk0aJPOTG9pSZwAeRPlgZ9QWMDxtER4Vn2mv1
ECFAG6Dcpe3MPUH+wwK5wcnvYYFJiX+tPsq7BtnbCjDOEfwTySHrJkJeEpOJXfZiMlYh8APi07Cv
P5NC8tJ9bvanVtEUgLtu0buIKr3hs0OmSFlnL9HzIAW9jGKZk9wLwJiYPlv1W/VMSvWzS+6ItOD9
qLd954Y4C5UHCTGnqaLMtOzoOtKDhUYo4h3DfryRXsy3XrCDOmB6f+KVVPzhoXvR3yJ6UUrifhlq
DqOSNu3C5BbvBCfTAqACEOtrm1ng7/xGLn9pGvdUPSn3E/HEk2FgIn1OP2TmvaG30ERKW/LxMnSu
jUeRAEpM8VL9qH6Un9ZZOzTM7MlrXIALgBZQ6gcI/zYS6oM9eYQqvxJrzY+M8a11oxxpHfFOI48R
aJepugvJLxyw4ZN+X0/dj/ipeqm8NSq7XB9R5w1R6MFNWEHYCb2x668aZPSCuDYmPeMjro+F/GTG
nf2rs5XEwQ34SGrA8GTDEzyVzs0mAqAD3sXB8AP1DHvg9eGqEUW347TrdhNYBGe9jzt6kvCO8PZs
3dS1/Vj55U1qvC6k0XxRdbFksgFvPNxbN+E79aoIRyHxTXwgx/b8QQFIX3vb5+iFECrhKfO1wGDr
J/M2s3zkRIXQptsfXvBKKV3y4ohg4j9mWyQ/bShSzOOD/Ky9TD9lEr/vyn35hNOkahsv8WF6pCX+
QvVsKGoS2s94oxn3j6rA3/ZZO/ET/uY3V9ANrSPcpAfhpmdEpilcbzMXengdDHZfOuF7DmTRxlF4
N0APFF+Xo+7gWmAvZDdS+Q61rl06YgPzaJTIFwnhbbjWU8J8Yu6/LY4bybiBVwlE04JOjgQCwqgp
NSPqPnMvQODUsHPLRypA2zarjo+Y2DFQrSWsjf8CRIKEjNyQkkyWcXa+93xxav4+UA0HcA/iI9j1
3OnWItx2/vaxHdptDPE51SLQljX9wHrq9+VSuZH2IcDy1cOhQ5Tt6yNcV7dt12plPkam9mGBGfJ0
psNGH/3j0D/O3K6hle0/r1ZCz/SztH3QNBPwH9bqFGp31xrM+/YR1ut3bIsaBXvJ2xahO7WSZ4hF
EbRThHnLfw8f/v6Z39uscMXSf69vx+RZE+8Yavw/tn+vfi1FeSQ62xnfe1IVZde6ZWj63mEqHV+y
rZcrVRNResvdTvnH1283AERoyFx55rVqQwJI3um8sgYPZBTJrzWHGxezP1RIpTR1vk8gmGiaEflU
9kXsbOtzmFPzQuwIX03lUUqRvlPGh1aydn3F9A/l7r0wdJrbA59oANB3HUO7Hpn3cSj8MNPu3Kry
u4V0x1yAo+xE0miCBa5WeYkU1EQVShaWgD1zhPwZoayaOmB5C0e0koVc86o6JElkjAf0oAZpJzbA
CtKrYe0UDZhslL5kIxLBeqvtOzSyx1x8rDasTzpgsqVOT4ol0QuWycM4Lsf8SngmovM1zG4i7eTE
8iaV2LJOb5P8NQyJU8hyjEzeNNPaC+1EqJjkZOWyxkcgivlKfIna3Fclg75LQfTmA7+Eg9EjgQxj
+6DmzVMVCx+ivtwVWupfwx/jgC+LUjBvpsOx5AsOyKUDRsWkSqrJno4GktFLJEAXkjpX430CLupM
ZnEL1Aw+X1NpTI5ARzIDoPrKKKL9H3tnstw4smbpVynrPcowOgCz6lpwpqg5NKRiA5MUCszzjKfv
z533JiOj85Z11boXiQRAilKAGNz//5zv+G9hiFivsinolOOgQee+HQP3a+4mc5NWJg5h70YPXaIi
kLCa/bKf0k/DuArH7LMApYo/cGEQELXoV/ufUeF90EYuTr1O8lKpLxEMmnhXaYelRproOEynOxOZ
ble8urCrsP9fNfV8hZjkiJvkB4zy6yk2H9tmuCfrbxWPDeqo4mpO6QhB1470bkeI6boZBWMxbvdB
g6rRNp97fz94TwI+OK4Zc9uD0TGEdwqpeXbOdw7TB2FxN9hE7gwz+bAZbWWwyFeLEWKVXo8VVY+c
Y2YlxleV9B9tCKpyWmxGezzjya3pOWLgD6471yCuC/zViTh1EkMJep2RzuJtssSmmh7qsLI/ifjE
uO08kvvxR1411EF9mGDgsdEZFV9GWOSrqNdOY1tuJrssDmnt7qdcBhr2zKls2admYJkk2nyM6uQH
AGvbdPVNmI/PlcfTFZxVRVJxOx0HGKcgbhDtOtOm1ZqKkKCsuo1b/W2BV7mpTU/Di8F8Mjdfpt4o
j6B0v5Muwy3FhHQZtM0GGYC2QRv4xlyf7lNIQgTKy7iBg2XZX5xJW8PoXoLRe+9mcRfQlV5cpBqL
Pj1P0wCXM942gsgYb8jDjQEDzw2/uRE+J4Nsrdqn/GGN5uMEqJ+CTuYP5jGRcEyzM0nZs5+t3ptW
tWO+15+65f8ElD8c05LDNdUDD9n5ZDpGsBtrPtyfZx5eQ3DqHADpWj0t28i5gtF/u5CxjsI3uEX8
evKT7ssYfXMTMHnIKvGMmrxBiIn6doadugzOuyiQL0wl42g6YkvugypryGR25/JHMuckXFr9XaqX
3jpdCFvt74w6ZfzRzP7ODoOfgTUmBGb+4Rjc5mqd6ItMCOz0dLej2fBQo/vFOst/Nm6w7vyRp7jn
PTRByyCjYEA+/ASF/w21c4yOgWlhEMTTOimTkxDtawycgy9rBEyJopeONc0OgGwAwl8yA2Ro5yy3
laa9RFybHF3nj1j41Y5E67c61o9eONOrFCBm++T7PBqvQ4T8y2y6cK9rzJjjyMGcMJOznc7RmtCs
o9WS8+PJGFI49Nas3+bQo67iMbwvv4am+hF09HkcGpD5lRUtBEnasYs/CIyDCa+cuMetCTKSLoEp
h4R0XII5viKJ/nu50P10wGGugG6GhyYLqJhN8X2U1d+dqn2ui/GWY35LGs6hZkALg4yuqQZbyqPo
lfpPwVjf58uy16oKSCAUD40kx03jLvoqyOOf9vTNwv8KRVFgjiije9O2UqTBGRV5PV0nviFWJgrT
teZIo5LQQWWn3Vofsk+thKsZLN1PW1DeqrP6GNrpR8rNe91ZMPUbgpGQBk8nN2DKz/07q8tyVaU2
YkSkcG73re3jn11szvdGx9lP8vkusP2REgRPQWQPJQR8sABxRuR00tZ/QCwb121X3Fn3FpUQrULB
kn85uWmufwibdkEdvWXkykak6Nq6iV151ou1kS+AP5IrM38A8X8bTnV7i7paqkopqBvlzMwmaA7B
mNGt6fIXLeo/HMCRG9CdPGNlrc5uiN3IMgKPANVjcoeBthB7Tm8S2ae5ChDOVfQ9qxkBuwktB3vv
5Lowrog2KVJtNZZUzKuOIoiHtneqynuroPeFFLdY2cH4qk/+vIpt79iUQQoizWzRVDuvgCsZsesF
Z23fUQhp0id9MT/LIdqWbX/lR+uJFIB1BUkTj7CHyzRFQTAL59pKqKR3zD4jKmLbEqzbegiy4VjY
pbEe27VlXWn9tQsMfm3ptBnCwEdrMmUHI3WCm5CSoy9jdFxr/vRxi4ELpWSU55RogSvTkr4l5T3Y
REPv89fSJynIFGCkY1Bor4rHviWjZbD1BR4EJQDPvNJhOKK6nCbiGbSVaIyEWPiOwkhffRqp+B94
yfZf5e17/tX+h3SgfZbV3MRh1P3nXzfb83b4VW7eu/e/bGxhrHbzQ//VzI9fLc6V//wPPugf7/x/
ffHfvtSnPM3V1//+X+//ygkG/t/EOfWvnWC3GCSjf9u8k5n3FzvYP37wH3YwX/y7g3ELO5iBKQzT
l/+nHczQbYBewvPhJcLO+gu1C56XruO0soVu6o6O5+ufdjDb+XefkBpItjrUVnhexn/HDoYJxv0L
tsv2fNe2AI2BqDEczwYsxuu/2MFs3wMyMFHdslamgu3IRUYsKFHW1rIHCm3uTSkq06RNnBgVWdv8
c1vt7HTq9oNWiI0yN8+NxZwRxtSQ28bxbHXOmiCgNTNb3Kl6nm2Zwu24UjjXpPG0m+ArKLemWowj
WslDbA3+MZ3Xlpz9hKAdCrCtTJbUtmMCxpORj31IDFPNDaqnoFEMaHmXKH/JSu97NGN8CDOdyAVS
WI2F+MN4K2bDOQbDXaoVE9c6uidRV89tuDzlEC6uxzE/atwuEJRSdZ0hxCSRZ2zc0GNgansPtNRO
NlDmlUsUHOqYkjbQ3G0CzHyQ6e0DtGM6XjPF2jLnOR4V9aclM3ZM4d5XREXUXvrINONh1juSmms5
raxpNmXJdvC4Gt0cTCCaJHMlnOAaD1y17mL/p5jowyIeBXaEDDKmoF9U3Q0JUxsvH2/I89O22uK8
1vl856TFg2HFPIZEtkGe91CQBlYQz3hY9Eeha+WO59fgU4i0bG6lOItW+YQaU34gCutXdMm4vhmH
kQaAsjhv6blMKEJDf97lMTmhLpm0FKMHBFLFY6lx6wpKxo14T+zEuo664jupSM0KJkW+TgW1VJgA
pyhu3irPewrm+ptRN/de6z77kfFCFE69Csfk4OfixkfFg6jUXLn1g6kxFG2ZNGFNWqbqNI5NsonC
+kcN93hVWsUPD0k5Gld0UnQyRXHsxvGTgIJPhv50pyDjhuk+SortQkpFQGwM+OsdiJydBSxn4wcB
lTxxbHSSPlqDcedQoBMs7fqnaQp/Nes8nImPRHj/4LvmXdYZXw6aIDOr8K9QacNdYKyiyPlJcOTa
ScQp6Sjk9G5HI2Ck6L3wj9YSZ+NnBsfS7Tnxmuh7PNYzTGt0Eo3ZWaQy0mHI3PU4+h+VkxEEOjZ3
RfHHqFs5wieecgbnAy2m8pvxCqOpXvkGqXqDLXZkNpO8BS2d84kwm0Opew+hQZk00+ELQ/SF8n4s
Ru0uXWwekxRDXHFnDjNPGYzstKC1/VjSrGjT+cdiTLeZkHICUvd6T9cZQVHD6B1+EtNngyeakWD6
0hjBq4UBsOuFtu71eRvGGnNAaeDUmEzZnX6PBc3tCCGsU0AzFQmCeFDTNRQ1dD+usfOq6pmwhR89
pQYsnJRbB4o7UZN9w0q77Jw0OfrLdGeRYc2ErcR/YcXQmUb8m8Jd9a19X7gBc/GMYn1WH4j8eq39
YlyDTm4sjBY6oz/DjG8ar3sa0xG5HcIsu+BMFiZZZoXIXqoupCVJMLnWQJJPRiDOcLy/jWTiMp90
Kdvq23F2bpyFlmKf0rIYnfChm6wTQdenqF87HFS9MGmcpvQmsmr+yS94y2P7XotoxqRN/GHnEx7N
fMsM5BuGlw/WScMZxcHTNMQg9PdSsrqGdIfT5zquw0ccpmiWx4FycSn/PS2scOb7RIxbdjqtTZtC
MAzHTT5HWEWK5K416PCENR5MYmuIVfObp67RH/2wgkptcE0PiXXfRzdZ48JgyNoHYcUvI3FXWgve
tu7IntIoq+OUvTeL+dHFBcxTgtMr+T5YQLkhw/1svY62fpdWuBymk8j0b37CyQyAst643filO7eg
Ag5T6N21WfwVGJOB6Ao8tUUtOS26J6Oklm3PTNV8slS2USuzmHikRH3wbYiGz9YqMaYN36eKP9Ja
ilvbJCamo+bBv1zihO8jvziOCaEfbp+/a1PzbIzge0z7uQQSABKWOQwqU6TT0DtIkech4A7zT8Ms
nsYRkHGc/CQD7ZRA89dMsjb6kKdJ19kQdkHLxz4Kor5bGRaN6brCDEtEQszA2hnWbV8863y86bnJ
Vg/oEKWWfshysW2Cfo9s3P8UCfeKProny/hzme1pOxFCtaVodEPiIVqigvvfshQeQST2bTzYpzBj
NpzYr0Gsf7mBeVWWNo0lHNhQWt3rwBx2/jSe3NkIEAMvqFp72vMNPO4B0A+KBD2n4mxm79G40/Xw
UQcIvc67a8s6Tml+b+dByTGj5tRXzrbp/au4tOk1wxnPigc4/19hYt0soqU+M0zvnjXpG7xt9wMt
1FheXRPh6iDEE9p30dfiLNsB5Ddjb7QHCeNQMM8bS/su2sSjPOYfaq+mqTsOmzQtgAVb7q1XBJ8D
BZN1a9B4KJaPzgxfpil+DD2mTwPhFV1fW4dYoI9qXf2PIuig3FkRzSQPX2MNgdB1h6NZN9eTlt7P
EcOJMViTnEVfTGNgK8a97iyPRt4jHEqGQ4ldpxHU27vUvtELuMxJl+5HCHzVSIiF475OE1GI8mz3
zYo8EY9WfJjMu3Ay38IRlUHYWh+51TwQ9UUdOEHG+UcR6QdMdV+EuW213IXAbD1XhvOtmMiQcKf+
jQxcdITeeNUu6KeJA8Ap1D7WIXNObg0UmQ9G6zEJmMoHqzQf4b6dPIJM0CWuwKCkVMfEvWE2wRqz
J9WrJ7/2d22VvsPYLQAEJi8VsaCajq25EvkJ+k2P77TifofwRStdDOdFKb1MmO8Kh/NmIFiqCShv
QFVGL5XVfzhjzuTAYX+lc+YWwRwgujKZKOk83WRV0m5IvM4OorKvIMdeDYI/uIqXZ3/KT82IWiHx
32JjiI/JIn5EqbkXbk2kxKh9+OAimdvcOUnkH8fUuuky9I1tnX3vRkffl1Wy91oLMf+IXkhPdZy0
NQ5CvzBPMdPzvkcrWMXFk6i4xEVev1t28kTARrJqmvqLbECEqvWzler+NqlG5jBZdl0xG10Fpcbl
YD2XA5drVHkvdCCcynuOcWyvLTd4TQmE3DpR82Z6pKWJsiKTJ3kUefBVFOQQaFBUJjeRSNlX0XlX
xIUF6xjFSKdRj7Dy6cOqKvRaoX5bWR9LSS99JDTMr6yV+5bfDnKSHhoDYqqMO2Jut0+ebSdUQvRX
jZAcZAmcCYEe7oaWH6G88sqMUjD4cVf6QJ2BO+aVbU/0pXrCiUqRr3NrgEFYfTr+PUjf76Pj/cAU
x+XTjtdp65kI8pObmcQ6s6Rh4tNX7SP9vnUrHcUdsEsralZmhzJAJ6FdSycsaV54Z0aH3s6OUPQZ
H6XhW2alH0kdvtey2mMlj52Z3BqBfuNiHUO2o58sVF4wGzYk/3EimnTTRTS9zIWP0nepvy2e9b2A
UE6qBPPILPvWZ+IaKoq1gqKAbk2j/I0roQxfnZLyWZFGJ6dGdR7Szeb2t9EK+0kz4cxqwt6S+4Wl
Ah2MkxCplncVwTVKatFHlBqbbjNKhVAU3lHwHVHt7H34kln6ozAMhC0LHRuXh5Y3fyYki1G4RU/g
FtnOI0Vqbp0TI3LNJhA0Zu4tr/N6xNLWEkvodSTfBVF8o/shMvCIvqU7PJR4ZddJyw1ujrLHQENv
4Hchv8BB3Z8OwTtohCfhLQxTisBC3UQZ3W7L19Qow52oP0mUfkw0msbM898nj/Z2NPzASvxlIiFj
pP1BhB4SFp1jBa3tsddIest6mHH+sB/sLjlATn0Em7SfHczdTXASJjQsSK3f+7BF1+eg/yPwpERs
mCSHJHb/MJOclkr9M+p4xM5G9n00vY1DVa6bGNAvZvpg9JUP2Mn7jCAIUI8bbww9vfONwV25kfjo
EGYFhYtpIZUPvGnNcxwMpUe7sUGgJPKjJzRzP+s1j//+m116HxZJZIx7aS8cygl7tmm4OP11m/F/
37qr2Zs+ueE8WhGBscHDCOIBYyVYg2QbwAYj9CpJN25aPxCV5a8tH71zZKQMmZ8nu3iaw5DH/xrq
RkZxgzp0OvrGOtI1zpcEiaHJSLkn36B2pmPskUtQ9jQGIvduDHSkIVW7gXZ17OqJSVAr1rGX7waz
v67L8ZvZjNFaG8pDT7ygp/ufdjg/tkTmHZq+vqd++KJX3ltQIdJPBPcXnQvMG7yNKDqi3WAIL2O+
HjUEgDHXFKnlP+bWeEg1b99gGlylS3wdERBBnfLFNMiFLFsSHaxY1yHn23eNFSPoNF5SN9oKfMt1
QJdlGPND4uanKXhKRqpQAoTAqke6Rf4YD0Dc8I4W3/RtE+1iC8UNNcADZct4LdNDUBUEo9Ed+xyj
SoiUJ3oi7RGtg9t1q3b2giuBiHbM6dHn7rNlRy8eMrBydG8rjmtYEZBVZl+9qe+NerguzFfbHL7i
KPgRLuMfvut89JF4CW3G2753xfz73q5cKtbVQ4AHfuPG1X6KMJq0jJAiv0Sy5nwmZkGY3nTdxHcT
gBHERSX6UXr3WbAHwHqoTQYLU04JtYfLsI2FzHUtq6e2pkGd0AFLCya1vg50YnGz97xmEinJNMz4
yDRs7uy0BVpZ8Zj3tei6i9NHExkuPqnoK/HsXR8+OTz3EDp+9rIvO1G+PRTEwfySiH4B/OIzxwIt
jHh75v3mNbFenOvTkhOlWlDEDIMZJbMESylesB/eYWOmbVwMNYaV6of6uWxCul01BN77nYkqQ+1U
xkCCIxIk5IRvXvYRNNLvQRJEEBokA1HmtSvGMB06DaeVZL/pJJApp6BajFxpfVO0CLhEgj6lxvwp
0bzk1Ec4/DVJ0Az9mJIC+Ozvw4iZ98w0FXaS7zr6tYPkiQl0omM/INY+F2PGOD06Izo8SbTL3Pmf
Xss//7WF/Hc5ThtudNnyVr5KtVYpkpZaVdZHJzKDg8VJ60vD49myeLYxyu2SQM4N4o7aQJddZCNI
dfXPyloNOPsvq+qn3dkD5aq8kufVJSPFpRDxmeA8tXDbQbswrHtdJvN85M5HKYZiUJItjMueA6KO
StrxzG87g6qL3Ke+E3Ws1Zrad+Y9q221IA4jY6wfHWrb33Rj/6i++PhMCJOH5nI2qFcacjS54DP0
MX/aULFn8mV00uFrSlfh7NQf3YT0XrahW/khduEOy1azrV3uBw5nHSWQojuGFgE9CyksnTk/KiOs
YtWS3I4PI1x2Zx+ozhyIZNK2x86VFuX/9YvVF3P+G9Sqm1m4GcyIqGj5J56/vTgidqcYSJOcFAxU
VtH6RisPorU202OWpfH54E6U+3DpX64az3SDea0O3u9H0Kqj2xKhpba0OysqjGWbeNF3rc/17eUI
c4lcAVIreMZxVqk/iWAT6EMjoGH5twxBfZeJBWOP7gxgOCHNdCPmqfNb5WX9m/VWffZv+/y+WlYR
j5uNOhOGJKOWUJLbJ08EcxLuwQ6wu8pqozp95BuIjOENNsPiKpwP6gwGnjIe5gJFTU/n26UsFXjy
SvuXf4sgfSSIEN37BYJl9bvVr1R/40JeHEM3hoaEwh3PZ5L6F0sbs9q87Ctdm0p+vXfMxd0GLlTj
yM3uXQWXVWeeWqizSa39coqeV9XehTLowZd1EHmwzz/SRQ5a5K4toJFIoG5Rh+3exLpyucLVP0/9
iNqnNkN5FurQoNsONl7kxjv1mq1OdvWOy8//fgqqbfUNqbXzz6jt8+pvr6vN3/adT9uqFihD1UtQ
DygdZzZ8klYaLg5GmQGoHgQWYXk8Td/psSa2K3M2dwn9fg8kxvkbHwV6KeHeFUv34CYp5Urv2qTJ
tOiYU8b0gfwgupr9SVGwqTU+EOxZthNdKN/sqBGlenMgn2dT1VqPMGXC/SwXpV8CpDQaAQ1JbruZ
h7yp0kOMSSWih8UMjLVX4JMCqyWFT/L9f79aeAHIIc/8RkTtcszIdLKT6ERMBAKaeOQpoLYDUxBG
rFZ7s4HRD1p/tKYxxDcuwpN6IQx5UAiv34mcO7RSK6mFLx8bl83LvsmaOMTq5fOqeslTp/3l/f/F
65dPjidCmuzGTNAiT82yu/z4Lx93XlXg51/2nn/1Lzsuf+DlU/5u3+W3q1cnsFdF0Hjh3modrMP/
5T/alLeD3z4eMUW4q+Lu+fxxl4Pz2/t++VMvH9NRAluNJnMp9W716xNOLoAIb2caquJa/rKqEJdm
PqMQCqQ1ls6L6sGAF4P1Kxdqn1pTL6hNgrd3PVqz/d/ie2fF9A1Ti5LjFIZbiubgBCIZy8Afg1Tt
sp3mhE1RqGIQqu77hbzdqoWvToBQ3j79pmp2pYV8Vl5nkjXC004+1nQecFsHrwmaKTlmWhJqGsIl
TV2+0Rvr5Go693TOMM6OVLIDQfFb5svo5Io2ivStauiE8nlEeMGqjAtxIG2bIYod0GdKJVdebSMo
g78vN2e/+Z7TO9gafzKO1Rojif0Y4WkRpIej+17iXagI+w1QphUJdEC4JGdd0VyrP9d+29c0usss
dARrUNPB6iTAXS1GSXE/70v0aZ8Ci9AXe6VeG0jD2ROXvFffp0LeqjWDA3N12RePJko0B4Y6Mb3F
sW1aRr+o66qraZHIFPUNq23RmC9BWSLAlj031W2LFW6jljTnS/dtrpoUPBmUVtV4q+XgTq2pb/q3
fZYcPzL3+UzUg+DcgTuvqy96KKipdZ6/Vl+n+oovHTmhHkXnbTW+XBh6FV19UM24WKH21eqc0xHh
ngxvJo3rryGukF/Lb9RW6QGXb1TtTIqS2ixj1V5RnpeoafeCu7wmYxhsya8OVDaD2g7nJNnVIEEc
Cd7Nhq4ckWAm3XEWb4EMQ/Al3uKy+Lt9VGAOhPsa+8gg7GSW4RJq0RWUAVrXSreXfQhq4A4TV8MU
BZeGgg8v8YcV+hUG99nZju2ATkYmZKjvKVRfkVrtuYUQgY7xoW051y/fhPpiLt9O1GC11VwIBeor
uCxUZ/Syeb4oO0FA3Jx+qa9BfUF/91X18vsZS7NCD71s1JdSQSqxgeLs1ZV2/orUleclgwNYYaQl
EsF2HmRFfXZBUAUgE9eJhD7L0fnR0RLIYrTSVnFafQZ0ErbjOZiDw555glgDtX1e9UMXd2/E/Fkd
Ql0ex/Pxlmtq07Bx9RggrdXVEic4KFuCLi7gX3+e/GWtLp7ztVQK+BAl9bPKkwLB3JvWFt/+Ge0d
aQaAncwNmBWZ6WEqxi39SwrNirSrmN9BAXpKLNWLOpdqm5CEUi4um2pN7XM0jcYDAwh1pinEsybv
Nv+frvtfaioMYZiklv1rTcXpvWjf27/Adc8/8k81hf3vyEld19E9hxxS0/hVTUE8mmObuvAg3Nq2
Q9DZP+G6ulRTINwWpg8P10Ey8U81hSXIQNM9w9ORbXiGsP97agpd/w2uq/MLYLJ5liEcyzOF0P+q
pgC+4WVJOImTEQRHK8n06xH0+DXV3+lq8ZZ1qMeCDMkKi0lfD6dY0q5tFYriygdB70rM6sJ10Qoa
uGqfuibUmoJhXzZLM8di1jgH9WIRfCc4szoqDrjCgqs1df03PZnjyJUvuy+vqX2EKzFIuLzclW26
r6z01CgYUyRzVgiz3TqY3nAMvg15aewyWtFBrR0XOdtIdQRolmjyNelFfJa6RxXmwPweAdt2QWVx
aHzGL2uEx0U4TQfD1ohK0aJTZsbTVgjxc6BBtHeNIbKvm7wFSNFgTcgd/Uot2sAtKDdmr0bOA31W
YzOd432sMPDK4+gGxQ6spLb/bbz02+ZU4RJEBAt0drpzM3idTkR/Jlv6G+p+HV6U4ArNLHGNMu5F
LTLHZv7sUVq2EUFnpBStXF9aYuUNUi20RWa0qFVHh/hNSDkKr7DdBASknEd26s9QC8Xgv2zyd3S7
Vh+hHvC0V4/4y0Lt62iFE5XdHQpQt4eaVrbKE0ho0DEFhYOzFg6DMVuzgBJ7HgpYIWOF1EK3xo1R
8mgnarWBT1FheOnI/l6G6Bt43omgDXJImIDHMjRKxDwGQLUp9jziTVoMdQUCZbEymEQo4m1sEHsP
o7yejD1oe2s3gpk7THehNvhXfo1IGRzrsC16+slWSVNSb2lgpjqQJRA6Rg6ojSgt/cqukIdCGSy2
Bb2Yq9Fw+nVVGx8+0zP1gAxkPUktTGoKB90bmLqxKy7Jj/Nobv8ydlFPykDVxlTtZwbWb1DTX2yk
2DMSYK4qoNceHi+k00dLEjj7nRcF8aFwOTP9pN/6QUk0rKCmpIYAY+Uj8CnJeNd0hgqRhze6M/2f
PtnUa6CLNF8X8AzEs8gHYZWHSBbVO+32a2rfApgCrW4dhsQOOLq41/qAZGrX1bfGYH5qrTUz1m+m
TWm4kpFLewi823jV54ysJJ4P70FSbfKgQSAhx+1C1crUEE8dBic1qp1eVY+//dvVUCEM3GjfBZR4
ViPey78bK5xH8uoyxUW+0vvCOfSu7Er5R+QhP5oBAJuWX4t2geQpx4Vj6zcyPdTH7Y4VPEDHuV0C
8ncyDfViNKB+EH3kwAyrnsRE/2UZXBJbm+GZaAUgL70PpLuoiXCP8Tei+TKD/NB24z/yG1C3tjpa
+csjW6ghoylLax55fPIkp1wjpaxegVyFviZZJj2q0ziJmk09UL1xdTpZctBu2yY2dDn0V0P0Kp/A
V+fhe07k8DlHwmz8bKdN4Uc4c4KWg48qraP0OMTeIR1ius/4PVCotAiTs2mvBvOWHNGrIYtaU/u8
kejpVCSUw7kbeDUumrpOuRssZZhvB0HfOCI7YBM4JBPGLTLp2jKarc4QaOs1mFHPfxIAvEM9UHCQ
9yC1y/URmduagc41e7/A/kGy4t1GGZXk4KOrtjy4tYPVTgYsqXPhvGoT50Y+9HBAM1RcGSlO3iK2
tqkVUIbwcSCE5rE3FyoTEzLuDdpr4phTf2LEO9xGFXcIU+9n5lzGJra8e9+ozK06lDZiqdk2T2Ms
fQNO+CzMh4UQ2rjEz9jlkb8hI2k+z2bUTY6W+mmyRXK+L3uR1qmGD5SkuDjoRqXt6Rg9aJgRR4jB
K7uqbuISW2wV9/Y6DyBrMSRABtiQNs20DrzY5NYbJ2muNRNNgIJPXliU2BwgzhChnvc+3mGURlcG
buGrSLqj1CZU9x+1jmAviqpqPctf1cXMNxzX+ppTQkTKOM9OI/7CEz45mSypIkynJJPTt5BcC7VQ
oYznNbOl2yW4bTYhnZFJdP4qmmXWhW0FRAXZ5dEyIWMsepafZqPPT/0oqi3iuQKYnjNS8kYWXszc
ZiZ6IMcgh4UQyhsK6ovkCtzIYuX+la5zhw05i3Z2itSxhTHUWeW2RoCPWwU8MPj3vCTkw0ra8ugi
qvFN+SxQ+2ZRURLO0C7n5DlfIbyb94buHN1CavzrgbZbxxW/D/zqjrq9e0SncTMAbT2M47RQr8Qh
OCc1T3w72CQtHdfAcogaTo0jNWLMKna4r3nXKanM4YSoYVVP2xSjgjFVwU6Epaav1TeVN6SzqDW1
iBgI7S13IqOGhvBCBnsIBxohWyLs2y6mZNDXMvui66zsym+RqxOMoRaFVxF6XxUvvXTQqYBUlfap
Fire06vy5OgUKPiVM+/8go89plh3efZFNf8ud6vx2jRi7l9duE5NNBhtYzwm5Ug73R3eTaSBjTRs
VdnwGofl+9wyeLNG5t1MeGj0z/p+so2tN7vfMItJppelb9rZvYqDahtM40vm4MsH5pwgf32d06zd
On1w3QCXxiQFTgPRz1WqcX+JLGzfTv2aD+IpDSZqNlq77L1o/nCyatsiKhy5GAH6xDdd4GR7E+VM
79nmPpNKQSf2X3Ijpni+kIVmWejerZ+tKW7LeXGOfWBupwGTExEsy0vjh7TTUYNZ1Gy4QdcvYgBA
E2cv6Bfz25wxngUqoYgluD3BUge9/7ZN9Ws9Locdkm6ZfVevFkxhFuOnLXJ2DNCFbG6CthUT+n5G
jIestsgSpz25KadsU7alfA68V2UbrrWqxoZWog3s6q1BxmFn3teReM6Lmfk4req8uqP02a6cTj59
fB4tywAOkegBmdIudgxXe4giA3lHI03Yyc6fYtMnzzIegSEsE9JSnkneoP8UNk1rP9M+O90SuyGr
N02TQEZdBGi4gNHfJH4YA/+PfSRrRoasCWj+HgQ4Is/B2CQLVXN/WsQ2X+JtWXb7cGi56IzwNFXH
IMEmloVoP2Id9Ehr/THTWn4YcCeuMbH0E9QJYWaUZ2G6OWWE46c5+jMMYd8FP++47p2J6e1ojzOH
1w/evdK5QhuAG5ta9QoRMbKre5H3yWMaI8Y1LXjKfe4eLQ+60OTo3XYCqU1q6koSqCdBYj097Wqn
Ofio5g6gQl2DX5kXGl0F5rvOAxoH2QsknrkuC2HtssneRItLFE5UvA0l3Lo44ZGXRLRAGgOFBXge
vJYQtLThu9eD2vEj/WV0YIok4nF0qvyATuAtnXNU0Y4N6RGPYnsjTJImsK0AfpnK8aaHW1aQsOVW
CGd1y+t2xuK/Zd54o/n8pcNTHz6Qs3OKREdlTR/A1kWNiWsnerY9a51VrX5YEPav4ri87ywkBGWK
P8MeefsEHh5TSPvd5b8xqcizBSFa0dBfEveZvM5qUy3JdYeClwTKKgJRnayt0QLdbA4PcxgREj/D
sWrwg0+O/6MNG26ENhkHNtrtvRgCfa/pk9iU42EKxN2QlD5XMdiYLLexJ6bgy9waPEs/wSnwaTEY
zp7kLpIZApc6WRhAGCnBJoaoZYdvZe780LRqj6wMKF3r7aT8O/TL13AqPsIIOe0yej0keMSiPV/M
ynSjj9KddNSN/Ru2guzD6MT7AONhZLoMsh7Eog9vSrhw1rsi2c2h424wBEYzPCGjZKCtWjbnforq
xAwTtTSbxwZTLKeCAaXecFmoN102C9WJUW0ttfO3l/+H+3IQmb5WxRPauU7mNisvtiWfuIaKdT7b
tKVXO1aG7T8Xo/Jrq5cFY8Yd2bQ3jUxvTEkkvlJrnSBZOiRiuknFDcHc3k7tVotcvuvy1ss+tYZV
TeZt/vlJv72sNtUikUHaam3+liKVPq+rDyezDQousqff3qg2z79AraoF8VNyuKjCu9VPq70lI+d9
QMj3kpD2vVT16yV6keTdeJM2eDh/iWdU4YqX96hNtfglcPHv3uMOIJIKrXvDkEVBThbzL4vL5/2S
Hnl5WXnWL+8p+ioB2aeaBH/7l/W+FMYQJf2PN6kfJaun26Vj8lDZMtoOzcq9IVPdCxnKOYCl/mUh
5PhL7atVNrxMiY/VWGtQ6dmX18/bf/+a/eenqPenDYn13VQyl7VxVtY8q3NMdfGgY29QU+GMdPjx
Tq0utsukYqpBRskqtyOL22rtsohlo+KyqdfA1LmZHi671FqhYVgW7TQimfrLD6if/7t9XDFUmy8f
f3nP/6HuTJbkNtKs+ypttUcZHHA4HIvaxDxn5MQhNzCSSWKeZzx9H1D12y9R1ZL1sk1maSQlMSMD
Acc33HsuAVKPJUACcMK2OIVZz5c6/26oDKBriWrpfz+7/L/k5hLYVf9q8niNvoVR8CX//ezR+u1/
+vfsUVv/lIJzRFBeOPqn8eq//h3s5Zn/lAwRF62LoxhCLiav/zd71P8kbMu0iNuylWk7gleBF6gN
//UPKf4JNx1lNK4r11Padf5XTq7lm5QsuYMiP77/6x8ObjBh2xIvl8QsISlmfhk9jsYI6aARZ8MX
z8QFFFcydpxTYTu7YvC+otCqWbIVIap32AKFFc0P2NPDM5kT8Ij4HRZqfcpS73FKa/mYhdmnqpgJ
NVp+54wYMQ0RZjtRBt9kZn7PreaxMAyJCq6GHy3KdJMwyTlZg9pinMnOQaIctmgLHwSGAZ1iJg52
lVdPOKtBDCXq7KoeN3yDaLXO7VdST+wVKS3NIhgZj8WQPfBe35vWGJ9yV0U7pZYJDb0cfVaX4ZSO
xwNqpOZBIoO98YzOrCB4ZI7Ub6ZFqxk5DVK+eQi/KBZV2dgP6FR6wo9GkT9XZBOtJqJIttGYy2Mb
4gjyXFs+MqshYtpX9963CMKKnS+205iPYy9rJMwGL7r6pgj9esaBOuznOO02xJcxybKmt8AEMe11
2Kfc2MFlk6l6J63x3Foh5DE6e7BCZv+cBexmKu2ByllwlmGS4Ugz5gOXj5bPXrT0E5MAgW1pLUUc
XrTsH0pQW3XeTkfRGoDDunFXyiD/TjvpXjpGM88a439nWcW+7xMXY09sPhSWr6AFcbjhNknw6zT9
RbXqWZmhv8dVEq8ZdOYPORTHxM0UdvvpUDSwzoYGjntoA9Zxer0r+M9vsQtUI6jvkfUjn4WBKDEG
GGgZNolUoXE0daDuauayhPhl9GAm18ztn2bfdJ+cAaYFDpybrMhxMRhJbwwgKo+Yo/a9E8fXsDXe
0mmOt23rVWd/ouJOgY1lbXEW/TwjCC2fBsQtmAHYAE19os9j4jprC9/isdcBs2KLHozgj7WcTHFv
aKrWQw8Tw82ZRU82n+1y+G1985uh9P7bnfVfeZfBtc/b5l//EGwU/njDSe4zzZFgasvBfPzLDaeb
bkj9mo3zoFxj2/uFYlzXX2weJCvRRdfG7MKjY0fPLQndxzxqPrPUbjahBFQngszf/u7A+g+vxxLW
8h3/cARw3wvhSoymWnmcBH88AowotUujK4KzF4TDMU2yeEcbwBysHJ66JJO4kqDPYQSGG9SpNxIo
jUe/dM51L5C12fXHIq4QCFcC4GKm71XKCi7K/OBtkMNFgVTLJCwFl+sGPD4OXrxvpecQ8md407nv
4H8sFtOVxDy8z2MN5qEB1tn2RL6CdG7ICr4ieQXDi5eQXD8czqrExuQxVkS6g1+/RMQjXcBXrdPN
D+4Ei7XLDuU0uceqR5ublw8ileoc9nbEAK1N1zEE9Zs0j63tZ1+NfnY2BMa4e2WE1xpgxkvQtZdJ
hC52d4wLGin+NkmEDQBdXRNDBFeFPnptlXiuuzJsr1kNRW4y3gYPtbCu7a1Tmx/wvMpLwXRGWYa8
zzWCKJ+9rRMPeud5hP8w83gx12GR5PBWR/OIA+sJ6Wd8CFvYkUHMRluG41EYEE774Ufm2+2+irtX
1EPc3BEDqMqGtdZ4IcBIk9vYNYtzEMQXFS89dvY5ywgAiIbcgZLmtZs2E5B9INQW+az2Sdd9dNUI
7aJNEuj+1abMvPRotHDVXPxujDZCfPHNvJ3m7Cyb3AAJjA67Tuz+cRGDN+h4eUnFIZwKJhIJGPYY
gINTDeNlnDsLRRos9rKr4K66AgV4/+56A+L/GNRnG5JHJAIJEJAhnWm4lxCX6rmv04N2m+YcJhpb
sJMchcMHpGvrzy4ZW3tDYZqgcVZ7GXZgTtvZWDtGMmzKjr80Xu6R2gGtYtb87/4E7AF5dD/Fu7aX
KNvbiawoVJvkKjXAGia4malXwp1sVLWSoZRna55e+JkeZtd/looKOpZRf22EuqVzpTdpNwJllREv
CYme62nz0IZtBFtBRjvQAxFGwg99NYHp4e7AWei7O7dmhlXD57QKrz2HpnkotO1dHN99DFVMPhht
CQ4cJNiV7+lL4EQPtfAMeu5XggwlO4cpxrfhf3GYAOwDL1jXpQgZGaGpTvxnorl8OFYuURKQO7rM
S54IbVkaYmCKhbf3RjLXchvAa9fpnrFTtS3K5gXJ6/iET23lGjwB/MaYrhNDmVyO+dGQAJ3H0nm2
RyEf5m6HDdo+NjYLiMqC5jnzcyaR/2JL90PhwG4henFfGzLaVnFRXCb4A2IEUViN91TqBqBzfivj
2tj4Fg4dP48+WCKHKU9o3ZpHcbKJ42ncuiH+lGbqsTDVTFBb8hDDhumA0UfEsVjUArpkBKehM2QY
RtYNT6lqrJ3ngKyXQ2WQEV2kj9Qk0KVpdzdeVAXbCUEAotriNeinr7KEOC3BCsXsFFdtZTK9qCfy
4/JoX8n0zTPwDf88eaq5fgtNXWz70LAwUdYf+tx7bchBgIpASMaYG3IzLO9DUTtnE632JgFbE6ez
tXf8F3dprfsYOjTIV/pxQ4wuYRTMz0a71RtPtVvcA4duMKHIhw7QrdQA+Q0op4xSebO/ZbNVUDNk
m44VqnTEjyHK+Cw2GNua8D1CTr/1lpsx90H4q/ogcuh/dj9E+y4KyfLgjAPOwc0gKTIQqFzKsW/P
UxsdyKUy1plwWCAP9VsxIFc1srUqm2hfm+1bSbTjptbgf3GyglXtycaYYoO4Msc+xsuda0mGbZYi
72yIg5U/5ASrPTm+7e46E2fHPDq3dsghXi93ZEbfFk5hcXPd+lQ2FFR1Q0fT192tmIvyscfRRp5l
fSmnEnteO5Et6Qfwbav2e2bpBjhFx/qrMw6+Vd78WrBSIFzxrvVEXlPAqE8O8Kd6u7tMDLZ5bYzo
MvukKvUWTfg1Me8lT2oyzrKcmnPK/rYoohC/Hbw+NyO3rDKYaAkFXCW1FYL+jLnK7OIFAXIaWRs3
hkmZB7l19adYEg0Y/nv9nDARy/RsnvNkcHZT5/4YBu6/sE3mjdSRee5z+7viND4ko662UsC6Ukhc
dujpQdB5eBRj38lPaQCLj+HFe+Lhwa+SiLFvUXxGOhSfart7ZJTUnnMOk1udOtjhutlAN9SKC93D
MZUjA1ET2nXTets8aJngDQxv81tikpjZoN+2s/TUpBbRL5KQy1ZKuVN2+sWYu2knFTwQZkUBmmHv
OkUmBVmqmksPTHRCr8fD6CEPwYGEDY4h7D3cJh0OlHkhNeQZ5gwsXbfBDKur1lqum2D4wqTPYsPA
Tdi3rbV1Akmgnm4vgEKYOfUDe3PesbXZT8Ou8dtmk+mQB4RkTlXZWLPQ0ER7aTDodes6BUNY2csA
t8dvw7aniMASLL8bEqNZS7eMcGJ0+ablEfuc4rhx5tk8VE4f7XMYVPCX8M/UPhugnrNcBOMx7iz/
EZ+0g2Gdpbf/MSs70g/6ChvEaD4gCIEbGFuMThz9JXXLdNtPQbetQbEs+jR+7kC+TvVb6XvtFnWu
t4+Wo7YjBRSdkANthVvpKLrpk53N4cXCToOISuyGxiI4IibPVbGsOUDGQyAfPrWt/p6kPLcTyxAv
Df1351E1pZS01C31u4ALp7UrsBeKF14OWQJJ9H0MzPbeK+doJyFXkPntHt3/a1MKtY8k7hY5Yjcd
qmbe9MtlR0MY3eZh/JAMhDlyFJnRAH/VwZWPEqOYqgdGrj8i0y4PISxjk8+qZDf2OIbhrW8SHgaz
+Bao9OwkZBfbIWAcbjJuwg0vFGL98uYuMrvUzY0nHl0SXsYN/+Td5Ng9SBRgm2w0ZoazqXt0vOyz
m1b1Gdv04xxW+RN6RJ6AYwdsPesq6k6iGhxvfIpM6Dki5rCwUwIkEgPHlQ5ISfEC+7UBaubVhAmg
kL5nY02gkYqjXVhUsN2XL11uvhcx9BzLCGnA6mA6h5BDkz4jyNVzePq7mC/m/ti1WImMUUKACPlJ
DmM1MsluclzlyikuvzWQdeTOT7gGIwypa9Q0Ei/+nK2qee42EdXgxiQbegXERG79MBsP4cx4LNYW
yGy/fUjrMN+VA0sNt8QIajF1JxJItYeZjZLvY6o0+n7gP02AiwehPKLPn1ejRXZp1JWEuvCpzNjt
3fshvCSm8+CVVXkPK9zizeiUO8sZv4Z0SOu4rcldrE2LVAcq71JO5a50q48W3d0aDAkbssYpTyQe
k2SUK/mFV8bLa4kCCajpN51Ksn3cExM8plO4m+2BgBGO/lY3YKC7EnuOlRwLb1C0oeUmHAef55Zd
nIvcnjcuPBCw88XySZ8PnpF9RU3Z3FgAElvJCaaPJCpWWxu14LHp1ZNtRPFWGylUOu/biMvsJOvo
u4yKr7S48jw2lXsQFn1Dr8lKKKtkNdZxugHSoFgn2MnbMGOmnUACB5bp8pDjVubP1b5upwIyagfy
xGYNVzmdt2VzbWOguvSd9VVMVDkBy0N7smDjlRC0ohzSbQ7kCteaX22QE2mUGdRWjg4jyOVYZguM
9Nsq1I++dAGGk1i4bxqQGs6b5mS7Dbl4shlEGAKXe+qjCcfQe0ydgvCEAqCZnwNEnWvXfhjHN1w/
W/uRlGF9YAUy74vRApdMqZEZB2FICO8iI6a5pvzgWWGfvrliNG9pT5qR9CqFz4uzHfjgEQ32sikM
PleZrp9ZiT23etp3XZVegmlwyZRltEKDb22sOFh2/Xm9coMYY7uUP7gqEWKlhJiPwiZmrz5Kwk1Z
X+dwfRr2wU6YPXYQVv0IF4EFh3KNiZa7wAMXLAUHgJdVX/2ksS/OEnjUSPcskpj44kOf5xofPAHD
Baudg1kbzUU41rXo/IREdveLP87uo+Nb2b6bYZwTbGdeQRv1u6Sitg7kvWVXg/QBhqhTcXvb0DI+
UOU+E2rSuxbhLnl7owZILtoZwNo2D+SiohVxkuluMsgRuM9PLDkhZ0HnWvPZpP9Pr05WA4Zx2Ppl
3nh2KulcIWU1v1VzIG9gucXBFbUW+ZKKzsGoGR601O7bzLSjvTs1HsnyxpqkanH++YUFXy1l8uCH
wtzWsTVvO9ZL2i3Mg8ppamNreE8s7qShp2C0qK3A5RhPQ94V56Fu+n2zjN2ichl8zV5KrcDwxqsJ
hqHgORrF1J/rgo2Rr3H1QjsLz9EYR+efv6oAByEWY8ktW3CLRQmGVxfVhQpNH2whHiKgrU/MJ/MH
p8vo0DgIUA0XKC34sw1oAoKk4uTOvZLcRxNBjN3RPEJK3LmBVT5UyeBDmWiFterFSC1qhOmZUh/O
v+ZhV+u4WQtz9k91KtD6WG2jKdHjb7OKAQIYefbEAFQcWNeLrdUuxM0BcETmskXCmdq12aWF0EBH
qohZ6WJ9gh8TbXu3IoWntgx4LPlHKt1uHyWTn2FsPBZ8JCG0IHOvymh6AAkHyzz1o3U/V9k5YfYQ
2GPyZBTFtMbGDpEX+viKePWzDq3sAdiP92yM9q1faJddrsiGB/LzwhbNOeWLMd6IzPCFU3q+TEXw
jhIzcp/NynWfw4qgAUPk6hhODuByt7X2PMbjx2JK1pFl92ezgFpg1ZyNUOMZ61Yw/yAARA5wkFL1
BZCmzLp3GpIJHfvOdsgGSgFfrqexMI7EJh9//tCxncCnhpg41dbV1rW4/vysQIk60g0/DtTCd7AD
M9kQDCFLC/72zChjg13t3Wcpv6JOTg+Yhx+gHKG3Gu50Xzjhk+Yk4pGktUFP1MtuvGEYSBncmNew
ep3der7UTAOutaGefJcqrXIAGqDB2InKk5fq2rbf4zkkMQeH89qVZstwz+LBW2fxvqb0Yp0auefC
8WswjcfO8YJrD7yRKeFCwocjm+jEX4/dCGZBQ7ssA36khSWHLZQr1ejmJaegONSs9g9NTSC927Tr
MPWHazZ3/lpaVXRD39AgxrCHq22idWMVyo54HmC/Rwgy5t5/yjqGkYmU9SHlQOdpi/UinMX3PPPK
czOATALBSjAybto9SjCAXl52JkmUgHELeBOSSff884ssLKgdw/DsEBd77iEsUVKOkOOXAkQb9WkO
6myD31ScbNHyzWfIZRbA0CZn810pjI5UKXYWC+J7h+8EXT8hQjoPuUG6dFR8CWyApxGz8a3FE2qH
X7tjqXNoGHqsZG/rI3SB7GDGI7Ficx/tpO1UBz++dU3SfPDS6rUuzWsH2fOVfEBLhT0+kTi4ZZAP
rpjCd+ZouAceGbAIJk7QCkDEHRlnTL2rHzvXw5HqzsnFAwHi6Mg+V3X5UIdOcR6r5pNdCu5vb7ii
7iSgaQzk0ZHzSTrFi58RpLY0kkWT0Td22adWM9BpGppblqYHLVvAZ4DT9s2iEC5U8SVq5u9FqOHI
NB8NWGCzIrLStqOrH5jVbtKUO1k6IvuN1byfCwPPWorFdmaJGzTelotsrG1CKErUkpfC6B/bHDKD
E+SfwsgYqDy9L87S4mXpOl1K6THHo+BHBNcz1aiVv+gLyY47N2AHUE7Sq8vKYt7k86HNAtzSknF2
x6pmx0HT7FKOcTCObXCWEZQB17FISNaVBYwqpQNMyfamUn6N65gkD9J8VGGbL4FTBqsGFSYTmsLc
/rz+lG7gFI3ZWytZfoTknMOInmmF0j7eCXIYptj+MGUUYVOWAgwRXA5X090H1mVOWS9MUyRJPW3s
65TrnegGuTc8oq5kSZNfJw4zE9GUF0MSYsSzEt7qdkgs4ESKmQ2V4Hhvcm50oy73oIHbTaamH4Ol
qmvDydR0utgJJp37PjCCTWgOzikb863UWXxglgQ9beAgrDvMXrlNBFmd1xvDyTUzgh4gEoARwCz2
ixpoZyAy5ZvYIKqIlPJqHeglzD3c0yaQQ1ITpgOpCwMiaKfVRNad6fWnxkd3IBABb6h0otPWFmZw
BOn8SSP9vdVSPeVZUjPPCz44oeNwaT1Szgyme23R4gtr/Pck7jf0wzyzzIxdaVT5BIND2vdzxlwg
BFJjncToVBhZ0GQwGf7h5qK6GGlgPHcsd1QxgZxfhimdX31i7fFUjkm/nfu0P6DVXcVZba0hGsen
7IMKmYYHvEsr0NruRari3a6jE1zmftfZdBe5Ybjo4sjiFCH64NmkG0Ard0DMEVNiCdK8vBCCjab8
j+Q+HZt55SrGNkoy32H+3m2zisTyrgRfZai3ZGjsU1Nw7gyWmz/2Q7ULSqQ+ApBB6iOYBhKGKGh5
9bGQ+XaoIn9VfAnbfnjzWuel4OSYcxZRsX+1pz5/hHO96bSNvTipPNpMUX7W1sLjBSC2zVMRbfo+
oJiyXtpSeFBg2+g8AgFl0DOrE5/TTyPjrIgp6M/Jvc3n2pVVdbPb6KlRNNrezGqkpc31ClBFYeR7
H3pP3+oEKQIaIw7QejDOoNxIqF1a087mDHdjqi0dzwP6TzSJA/uvIPgYRw2+PhNHn5YjE+8Zuzac
fbS2CCQJe6Dw4/hixqXC5zxAsGxXNqF1foB4yu7C52aSxULJK7aOKMuzu3xxIuBMZtCiYqRoCa3x
0S2IwPNSNyD3GTix0HPP1KjNdoFoYl63rhAnRttlJlCs2PJCROC3hmdlF2/5kivjgyoKl5TTEDCq
N5g39OnkHXFUty3sD5GEm8b+oY3WRjbev9lBrZlmSLqnyp23A0Z+9BiBe2ZMescklZ/GpKwuqPDQ
CZbBaY7Vm2kEIJzgJDE9GP3HZog+8vz/WlSt95xwcrEvgQopqSgPoPsI/AnH9EXN1dpoY1CIcb6M
jzxrX7I3XZU2L7R2ewjxc/staWi+qYrEyYqJH5R1Nu7HpBu23ojOVHcasaloeI4roHj1VG3ische
ZjPDc6CzI8AYtG9jx/7XXwhuZeG8UgIdercpt0NPxC8EPP8adzXzGSs68TcvAcJ6fgGsRVKlx9rA
c/vD4Lj63sbZW11iY8d581LJ90abpFYFrnmf4+riDYQCV1aUYUoH+4WIS1zsuX1VTu7v7Lpk2IGO
kjzr4tXUfJw9e2aj2fl6FYzzp7RSzdZ2PtlFonikDkS2AJDZimG0aMUpULw+22csA7GolmvwcTvb
Mjd4x1hHsqW9zJ68B/gm2Mia48ehAnqdzLSDTN0uGmSGyVH6KS+tpyBmdpPkJfaVgQcLl8jYR2XU
3HvZU6I4F+4OcY0jo9v4fpsgbqeqnSMCUNIOAHgO2n8M0Jt6PVyoOdHARMdpiW0NPxntFOzdHowI
TKUEwo9tnPrUrRnGcUp6LRWmyiO9QwZVfi67VJ89fya3efm3PDPZi5prxpj5RRmooguWj+typp+Q
wGS0PT10GU1a3BX7ypnufhf2x8AIrWtPTEaspuHOfUiUHfsO1mImgEane/XDL3Ds2zU0G3n0ca4v
jVG9YYVVEvM0Maf2qOW7PGzQ0zYxvKf3KQxidm0FQ3DkcpwRVXgOurDi2Z+N5xEXbWFU+pH2jSEs
K8C5nrqtymZ5zVW7SwefPLAuxqQgXWy3Y51dpkkkrGzgxEZzTEFS1c3DkGU2YXM/LA9w3LLWTmIq
fC/pXvw2qp/18NFU1l11CMgbjpHNFOlvfdoy/Y5mvQpru30eVeURTDjejWl+H7q8fQrsLQN84gtk
NYDoQwbfC3CBHFSburK/AHh8UQEkUMf0kh0o+4BkOs+owDNNAVIh+0E2MBHS0NxHcfAQO8CSrP6I
9Svf9p1PVA8fc6WMdz9okFcagBOZJMabyqEnN5prS2/Le9nshHGABOyiFuL2CU1xpr+JeNsAMheE
3Oo8a/bucKj9/tFN4hYJACC9qc/ehQnfP6bcYZWixDzsRA6nB2/UW4sgkcCPXpMqNnHTRz3rAyNd
IDcd+MhdEaXlG7I7i1uG0oUcibgE7qWG6mJmiX8NQ0K+f/4qCAxQZIN3bNXYmXhJ7f6AvuPTEOjX
IWBK4Ng+K7EqDFjt8+Xnr35+AQpinnrLOORjHdxIBQjxH4XvlQ3ajVgl0CGlPxybop8QqCx/hoEr
vGGobfeEn0BLsCHK4wkT26FYiGc2Ffjt5xecfMGuQ4/z25/58yR2dcuGxJVjfDMDHd8o/YkfDbJ7
Mubx7f//+c9fCbNQ1ATEY2t3Z0YG4xQspaQjquICDJkOrai+8yDniK1cXCuUvTDicnKUUMPv+Pvd
ddB36QE8p0/Ytt0zY0nMk+fJN2vyuHtEUiFgTQ+9gfZVapgt1lzVW+FR/JrI1LeGLgTUH394ThhN
XrBIb4TpPSkFAHgCWnmwOBH8lnkfs/g7AXRYhDkEG53eopwJme2rt4HOi9Si6LUwyx/5EH2wh/BA
539intyylJhonitGOS1EVFhUjN9reRaQXDcZphINisItMtbTwzvwUqX6L4LlXxfU4gA40xL1Ok7d
jyky1qgOG2LK1QXqkrWlt6NqU0RRhXnw1LBHTRzsS4GHZG5mckbgEqsjZKuFQqdhgIIKnRClrvkl
H71mFb514qvLvohOSkLoGd1tXplsbXqcMl6c3GyLGEnZo73Lu9RYWbGToTOxxGrsD1IWI3kVwmQo
/XkW6WlywcTOgtCVULuPqUpZ8Zb1zZkJoqvXXe+vapPZmvQz1tGecfT9MqRYZRIdOt2jz0gcMByM
LEIQbgbhlmP40XZKF90K9UFM0Wi0xGM4bXpxQ/5CNAyfc9LMzClvOHarLQ+NNaNjZ6Ub/k4zXbrC
5pAY+Dby4muKHWkVO2Ql9uiWN4av1rG75XU4G9TL48qd7qMHmJ+MpAByDYU0uEDA/qDgPdjy1o6t
FfVwRgav1SH8Zp9Hk2O/z4P/Sp0HiK13nr3S3URz9A56FfIC90VtEj4Uhfj0SvfbHFVyVaRJug/1
8JSW5M5l/iO74wpUkUX+RzJWOwV4zrJd7oKA5kzqaY38ZtpWlfOiWRN5Lpm3MsTl5YbOdy95TzoC
0kZ40MzpQA0xO45ITVbAeO1pY/v5XpU5AuyhKbZm1+JozZ6HviK/qavOVjx5qyYH/juk8jm04DoK
1ZjbkpBantEQC536o1Uk+9EZCD02qu+Oax4o23dWYuJ/aJMjJzzD+HCHS4wrkIscWX71ZNVOtctm
ZwdJheea4UJtHtgoBGSa9fgkgj4gXSwP38UIF7dm+ij9fGPnIeHOTovwKvruSsGFjLoNy0q9c8eY
pGtoWK1PDLvv1nvLyR8aBjy2IqUgDTMNbMt8Yyn5mfeV+FV7JIkkVHyoilZTzrcs6Dtjy9aaZ0zB
GKVsJIKHgare4Pr4SCK2nZ+zGkiaY9g2B3rOnC2bwxIGiB6di7Wa84GnfZHuhim+N2rpSRPy2coK
Dx4TNB44VjGQSNbUz8qibG76XR7LdttHxHuZEtZi0xVYaBEmLb6HgXgDunJSGUceFYFbXYI6SraL
ZzPBqYtNdZ1VIOXQ1G0j5E0AnYjANZLHQsdyjeeEOHnDIz+Ftc7UGZKDMGdXljPf8oR9Yx2Ke0bM
1WpQJXlonvm1xUESiYrSPqlxlRCbgPXjfYqJ18pKhvazwneU+a8FoMc0Y5ZSixqyWh8/dzCyVvUu
K+Q3gBJsV6YvKJu+JJxouAwIagoR1KRNrXagAN+qiZEPEwxMR/YHYHDYJ16yTrQ78uF8S48H122v
Rcaq1lcM4uSUrXMBQHSpN+XgtLideqL0KOJNPST7vnwDLBmthzbUvD3N8wQtdmXnKCkx9Z6ciIuq
Fh9Wkxxp7D7GcfJVhEj8HQ7jvJ5Azwzh3tTeyzSeK9v/bHESbdAMjzs9yieTcX2oGS5LTecbJZ+K
uQq3QWl9K4vgAxFJ+9jDihAnI4V6MYM7yb67cEX34Ob9XsNAqj9nqiND2u5ZNczk19uMTkOLYQSO
0g5P2a43+ruApkUb7y/cS/Nr5se4CyV78zIuLsxL31EHvAVFPxxVq3/0s/fdd3jgVlj/hlqbq7+W
py1K11/Eaa5r84/wXA+bvCbT4PdBA1WRQZZOS//UJQmSbf2xVDg10IySbDwENglaIaDA2pKc/f4W
O+TAnvCa0OhvOpfJvEzIQYQ2G+4DqqO/eXF/TEFAPCuhCsBWsRQiXxe0wB9fnPSBSobsEk5xo+1j
vYy/lBe1OzeUW0b0zPNT7+rZXbRMtAiq1KG7m4m3xx27MQR12TD7tCiZuLSgefbW9PQ3LxBGwZ/e
PeXy8jyUhtZv4IHfxTT0YaG6xgv8E1DEhDirmmoiD3dgKIHt8cLXYTOMhKyycTTTAX2TAiBuF7e/
fhl/0hjzNrmmKbiOwtae/OUaCtk1RoD08ISahiXFjAsHoyyGlrdCUXSmy8UsQ8QkRZr+jbxx+av/
qG0E0om3C52zCXLQ+UVtWQWeW6IOVid7WUk3rAvjKNJbZwDhNy8/caCGAYVMoTd//TNby7X/5TsL
h/OTT66ppKN/YToIXcRFnmYOK6ioekD2dWoHgwiBRhzaINpPcE5q0Ywv+ax/FO5cb7S8E6ZLtZd1
molh9CMb02QzeT3zt3y02cF35zSu+6vjFF8yRRGP1uHv5Km28+eXbZva1K5lSz4yv8pTMTvL1qMy
PtldzXzFmE/DMqYpWDpsyKLr77ZYsymoDwj05GxXa5/YgAsC3BoFaD/tUCXGg1VcgoSduwFktO4a
yDBW/Vi2ZUsKWrntavR7rm3s2RsjIp/fM4xL+6EBqw/NlNYDwcWltAgUA86xZhQdo56IwUkTeUbh
LV7++kr9+dOpHUVDpk3XtVgy/nKhilxWJu+0OnXMjSFoeDzS7Gpb9d2nxl4sejUDYPC1H2sFmfqv
v/efTze+tyscj57EsZAEczV+d3+mvjWgfidTWJhqm89js0Ok2W1L19+4y9j0r7/bn48r7bie0I6j
PI9j65fvplpQ4qglyaW2jO9DUb6i8QYeznQ/EaQUl/73v/5+1i9cE85H7XjSxpiHtBjLwi9vbVJl
RMxHeBMTove2Ef45SuK9aOBiFN0y7FhWBFHB2D8wnsqyzpF54X2GtccQcFmPVrUrj3ZQPv0UjWKV
jde5TVc1+Bvi/eQu4cCa28B5CJoKPyyT3L/5Cf58gGrlcHzxhkmbX/3yluVR709DqiQQVsMlUpDx
fdzUd9Hp4DS6HjwSYXyyWYQpj5eLoArCaTYyY1vkiINGIVKSael30SqVANvmQl21UX6wojJ4mfNX
36nm3zw2/6PA/D98nD2INULwtvO8//U996wBilnpWCdGDQz4HbYdjiYEBwXgURC6sskXowOj8ACM
91+/W+I/nHl8kskFYgDtSuIW//hxdhne8r0z6wRBP1tX+TythEa509fJmcAEb+XX/XQVLfZWGbfs
uhZNbY1dfIXGr/+bT7tYPl2/nMAYZBauj+koyDr/Tdl5LbmNbdn2V27cd3TDbZiIvueB3iXJNEqZ
F0RKJcG7Dbvx9T0A1SmVVOee6g5VMUgmk0RmAtusNeeYvxxNr8eFFZEWdyKmhPFqVg9Ns+bnzvkX
7afqHbtyLjjWh5pLws2//124f720fVw6AIdsl4bNX4cVel2eDsTgVOn6R2qCFcoRS30Q3j63sqcp
pgVtiZwSaDC3cPQEL3EW0iSJnE9ubB6CTDM+S8M9TF0pbr11onK/jg1ZgVxHzRA6CZ5qGpe30Tbu
U8QSowpsGL+dcU7xeJ6EmFad2ZPKIgpn1Ua03Co0tdcwDrcWdRbiNV2xy2tAIQ1QdzgMmb9J7Pyp
t1rM835xpikxDw1CEVgSMIId7ArVrKHCaO1EJtKvhmW6Lw3mMqP4lBAuYU5es0t8GoWDEZBSvPY4
UTaxG46XMDGd/TDWxIJU2sWwevVpHKyDlqBK0vL0SWos3FjUXpoeKzZ6TJqdDTuqpCN6zIawfSnc
7LkN03vXRAa7s8L4m9PlX0zYJGexZfWZ9thALIPZn8biImb3qLRAEORpe+cpFXuUBp+TqPEe+1Y/
eyEyjFShGUgMNjKNaFdFUrx0YyCO+iRpLlNkDWt0xWaX7X0DjriHlpFmSQXHtRbvAGxoKxwK5t8c
uPjrFe/rxHHNFCnfs7zlTPzTgYdZj2yFNeBpkYkKNCaTpr51YSg+57n85GnqlGXCfUinKcD6RByg
WXT31icznt2D8YKEJmf9xZgV65cgi9dUny3Ug4S20+y0jikYhpWTvIZ0q7Y9Xb69HUgsRxW9hoa2
luF/sEh5iFeGlttnK6OT7yBTP8FwuC8rq5Z9/yW/I1ZgYPRHcwu7iRoyveWznVuPo0YvJJNfZIDo
eTNmMZ1ChsxDTQVPDiRMap88C2qDyGNrgw6Ln4/VvcVv+JYHY76SuMEOZYvOC/7/x39/Gf8Luw6k
L4E7jgGVi9j8ZQrT6yaaQCAIeHUHn2LPlWSAeoucDX+Rn1mkH+WKQhwtQag/EChr11iPEaKI1K/C
vUz/ZnQ3/jKlkgs3j69YiBjbIJf9PMTWcUPjUipSDUIxHN0GSYVLuHypyyvZDcj+H9N2TsAFv2mO
erWLJpTqhUvjLY7K5tLFRvQ3K92/jvockod1UHccn9ny1wUUUQdosikenswotpCZOitq9DQM6Tek
kUF5xkRe5zq6eqDer45ORuyl3ptnUi6s9d/8uf6y3p+PBa2xoVvz4lX8MubnuHOqJtAVsBUDXyDu
hGPT1vuYNuBq6PijBaaJ9JW+56Z1NCLaOo5NG6ob6Ytwwuqc/KMo4Hs6e1Oz22UzSXbbNE6f/uZA
/zo7OSwo5k0J5iY2CAsT7k9XbWZF8ehU7nDSpOmvcEvqxzzUL6hjffZpqXegAEtYC5r/WxD4B/KN
6pJL249hXWvxkzVhQhlc8S4KpTxKIG9koXj5JVPDQ7QbEfo+VfWYrxnurq3fVs+MEPmZjiWGo4EU
B9y9lzJtAFHZqdxOpf8xKNqv+oT8s1RWsNP0NkdnVRU+xE4E4SKxKS7OwuqoDshL8EimZGu9t1Dq
240rjqImYk0qguZbE3ZEhVnoLCJK2yjTdnbnufuuyWYVmVuQbsqw0rFK3U1lEW+6ZFI3rumCqiT5
5JMIkDdq3rq0RXEeLdrCy03VqnbXq9LeLxuQkoYe6lervUy4JXGHFM5tUkgQ+m3eueY7Q7GcT9Lw
XW5WH7GV07mPs61mt8YRB+c3qaMH6S3YldReHsJItGun6/zbMogmFA3PsMOeVd191MsJb4S2HVBa
XWJDe2rMFiPOiJbCtcOHsHpPwz/Bc+D7J0eqw7KTjgP5bSxQsCd+z2+DmWBdTKFxNbKYOS4PDo0t
xr9Zc/z15BcGO338xr6AJ/jrZjcmEadCzdWc4hRoeyrXyxq6GrYeHuCdVtNAGNT//uoXBpc99nWa
FK7163qzDXWz7ccIhlWatjuttB+yrvfPiVZkhJ078WbyCNdtgWLNqqwcM893vYLoHO/y7y8q85cN
js0y3fVMZkLMYEL/yzVVYP0wailsWtPaSw1A/sJFxBQsKNgi+91j37CPThQ8aHanNrNfY3I5E0Xp
+q9Jqu0iAtNlAV0kjovPLEQoHMMDqxA6jlrO2smnlT9Fjxbtv02JMns9lRJmfLMtx9H8u5HeM/7y
4zDGW45j8bOYFnvU2Ur6pyHCJiA4thFtnyJiPjaeFhnfmYZ5k1DXXh5jWTROy720gNVSqfg4uMF0
Slqc0KvlrhcgeVplXp7tlKWRrZVOp+UmZhWPxH1k4SnFZnlKaCXFQ0oXqxBe4MmEGV3XbXsgkwps
kF5bBHdhoLh16ijriWZK4linWCQa+d3V+MddHWWKFlJ4xjluncjCJNnMab7lvtIA8U0j83vTraE1
BoIEZIgnVtAjW8osoDAiPSRaRV97RuBlyLUDCJdTTugVXCvuKsxCNCROxXyz3PObmA2lDrWNts1M
suHiIB6+xSwjk+c2mAN0gjo8sBfNDqNjExSnI7MZo+caVJnJKIZirn7J2xyhscYsEJnT3o3eRXko
9m6NnY1eAnpxzQGqIqOXxZn53X6FXhDLXUi+34gfqFO0ZarMru9a/Ga08hRYeX2dbLKuWklcqYVN
C3RLGR7yOYYNhvrRpLnxlBi98VJE3aZBy0IgaEqrIKPBaiib7G48QWBheKhyz7u4ubWh9hzsKtvY
LcszNVR3OwGfXBFIv8vsNjq0GMWWo6QH/kCQYXPsQECsdbcQz21qxhs/5Wxg+0JnHonQxsm09qJZ
ZXdJED+xuaiQ3Jv2tJYttSaARvcgqPWXJNT9fYh2WNp+8Iznf53WXEPkaFvMS02lbSJyD1D72Q9h
EWa3OkEwW6YosJzBcY6LXYdpSyO7k9aVJuH/Zm2BvV1hl8etdeAcDFczgveAs7XYR7DMVyE88hXJ
o+Wuab7gnT201mC8DDbx42kdanhAKcmrUuQXVC6z2klcRIryLMRHsW8Rue5xbgH7a9k/+XVD7zFw
XhCMmdsEdc2+zPFDph1Qfy/W6P+Er9SIblitKEMZ9sHLIuNo5vYhZLOPRn0CZxfI04xiovWRFrXx
ocjFq13kH7wmRFjaRfhKccUfzU7utN4VBys0sPKF5dHRsfhXEa4+2ZvvEc6ydi4yeztIOz40EVge
4r47Od45zFXrYI//XqHUU2SHnnwqa1TqGMmeFmOqmmW5Y+2/mOi7aMJQyxQs/S7F2N1KY+rWhUaO
qTcgryKQ/j1K2Hrfe5xGi7sYUlh7t3s6TBrh6F9k9KaHk7P3GyPbDxH6PqVDTSySqMTWynYdlwHn
6wSzD2XMy4BGfJXGWYQ4iYdZ3T1g5DEYbXUH3QjVBbcbELVE1niPJat+q0+aXR4T7dnU+sUXWnGw
enzPSYZ5ccTwB4VURbiwA+sJvQAfP8lnZZKdqgt9m2gpZi8HDmfCzEuEJi3P8mgDp3uGzBCuCdYB
xBnbJGBPdFiLbNYfYb3dzIBWHcspAoLsYIelj2gonKdeRfxBqyOBlNGFYkl0tMHNsgvngiisTttJ
K202LaqRTU8D68ExG4o5ZDD5g8eE79Kh9kmT3Wo4C87DHrh2lSIVRdtXQTuLZ2UKhpMMYeXFLx7Z
qbQXSr3ZlgKkv67dxNp5pe1CwCzDo9cTG5U6Yf3CunZdeoX9yIoJy4rfPBRtZ1x9S0vwRDxh3Mmh
TXWMMU0zZZu+9Smo2KQ/8vNHJ6cwSabzxnsiCnVHQRVxBkykR7n1TtiRd9fCxrhVXEzwIvU1TO/k
FOODnwu4w6mvNfip+IlDmmSd/qGsRmpyxfCSmn7ATKnUpq3CGwJi7zlNvzAx0GFtLO/U5ux62EnW
oYltEzGvDffyQfRBjxDq7o9G80JZ3tjptbLWKSkGpxGuWU6KfBq7WEvat0wVcg8SlmDFKu02ElnS
GVjrU6OPgl/pW9SFRx+fDPxJRHAK8fsupq1NDhaMTCH7/F2evusaaz3itjrHqMkPPdRtuozJWSPm
bC19AtKiokLX6NosKyuGlCctJbKBVEPXKP1b2erubpS63Adp8mgXlPraigu/rApC8nQ8aR0K82Oc
F/oxVPk7pnwGKjSq/LZ1Cn1+02FIQt+2Zk3sY0EaQffQDN6HBPCMYTks3dSkQkVke825Qjodrzp/
r9UVV7Murn5ifUtDZ6PA7a/QBeCSFqPYxqimipB+N8LZ8qxylst1QNaY/SmolQlyTpi71hOsm7P0
huqeP0NSARKE9EAHeMD5pe3DDKMAbrHpSkuSQps++RsDN/Euwra8xRWT74OpxivhG4Cb9Qez060r
2xa0avBpboO0cPIja0WbZFpbj5r9fmzlpnRN74KArtuWAOp2SLf0Pb/XQ99malfW6Xgk8RXP+fzW
NIXjtTHTWpDuQEN2x+eBUWjrMoR6jEHPtRmCVgu7EfHE3RaWeK4ZKnO3Ke6TKov90LfDepKEpsg+
xeITdN66DnRjy2+S9CxX4KVUpD7hHiPwa0CVN43Jm+6/OunVjjv3owNvowFDjV+rJNZhHPpnVGrr
RftbpjFtlki8EROIqjDJoqOvtds60OyHvLDVVvbyzpbyNzOuDx7A16Ohb2yWUmyMxt+Qc+A+zJtH
1yV0GfKTONide83S8GpS44bTpz4quwo2WZhdzEb3D6bMZzQnUluiJkn1DQdjzxJt28WTc2gwTwBs
02Nqcew6IjteO4oyQ9sQCZPrzjFPa2NT1vbz0pbpWis9Opp0OO7iEyHVK9yfzqUt6rM9i63HEN1O
ll7KxJZHM+1oJwchRuu+tRHmDSORXNPeyKvh7BTlPg4j4yJ65zx52W91m/jXAFmQRYFnDwX6Xo9W
yo9BslMZTFCcDdJVp3Oh/OqKvgxJsV1pRzrPQF506W9Tfh0xkAZKQRAEVPJU+l70ILBPGMrwLrV0
NgT7io0MhrfFWd7GaIzqPNrKqbnUHuF1wocg47ftemmGtJWlrbo+3dS1YWxGpK3bMaZGVFKI3tLP
R9OqD8c0AdXn5cZjRXUk6b7oYlcjRrBl4B9jNCWkKlYAKkGt7e0C671TYX0fZgsjDlF8wtKiURd9
Rlo8HqrWuqNoLTYqkeQNOl1wYpOHTh5r9NqoPXkJsGfuY1O8xYFlEf/czEal5Gjq2QcwnvaOfiiJ
3znmBRevT6wXLXB059nPqjUoXu0U5HWNZo8daFoNz4XV6OfODjc0UckcVnZBsbg5GNh+TZbmT9T2
XnJl6udsQq8yBOkxizNBe7vvt8q1oitykt0wYW8GUOJejK7FeDL08Yn6o7HFlJERaB7mbJjF3dHi
V4ZxeRooHt0mJmMLeSuEyIgBpE2v3ST8G6UTJ0ZAGdMRRGBJ269u+k9U/6pH53EBnISpO96XdSii
aeDuVnRhvW8xjCPp1upWbkERE+gpJxjuLhnTsuPknOwNTPTuiMij2YSW1z9q/nDU8TU/tJ1GWF8I
k7ASTroviG1MdFvutTzDNDMhvINZgFCliT+7fTodx6HDsernT9JImdBy7VkP7WqfWI3PcA9XbhID
ZvA4OPpjXT0VE6AEQwPlaY/hIaj4rLFP3/dW81zn46tjDMET1SL0UFVq3npM1pSHAMyopEHMl3qw
p1N2LXibsOb10xlc93QzO8ADMh+0T8rKbjiRyDp3v0Hh5aeV+hv7YW0jzfYSS7qjNQDkqk2No0wL
1jc250Y2m6pwgDUVzqPeIcrVwh96cGrvM3QAE+fYuW7pkk2BgplfEjttC9/CuAHd6bsIuAFOgHiU
dirmopVTK/CwefKuFuY28qviETV2eYwjDzxp1D16Vu6+DVxg/oQtqMua4hQijnyqHDQ3jCbHOPSw
H4/wQ1usmYtWvhrz6JTYH5xaYz1YNEiSqwbIe4tk7dRUdXyMcnUP66nc2fYUfHAi1DajsxqgyN/D
Hv6zSBrr6k7MyhLpt4oj8x5Y9s0XIx6QwcouCi+1H2f+Cym1Z5KEw4euts/VoOSjaKrmse9RRPYV
gZ7z/mE5bwc04etBwnBpOpS/nWuNT+MgjWvSWf4rs4+/FQo9PEafnaoAEvToYzfS7eTGH9Rx0tjn
scN+taFZn7Vcx2Cpm8Wev8z7URaCHh2jbZDo68pHHVrIPHyckTKVRByv0tEG0GSNz3kLtGBI+4OT
zTntheM9Z6SETgIAiuE/D+BXvnNFuKzluplipvW5XdDN+fKcbZgXy4A2YgG4pbGrbVKkckXhDM1V
MR5zHYCpJ20QNX0/ggPot2XHegBSLoCLLJ32fjZAN8hK+8JUo+BDEIxCBME3Shn+lq6KuW5k3q01
c1RHCOIlbi5h7RJEeg9Wae0Q86TnnGbTsXXbizlCtR5psnhCEuepEP8mCglzmlb71keqMeqttpdK
tfsy0J8LegBnRUF6KW9NTfSFyEA8ODhfV3lHVD0Wa4Zm03mhBf8yFOoqNVxdNis4VTQJjkd4ploT
oVCXeD2NvZbpoLVnllGTiNc4xoNTNwCQg9nVhFW/uVV13+yL0MdnZXhnBpJ+j7/a25kUvwh1aN7M
trNAkvUT3QSUO6s+nMewQmnvdOTLM+a0dZS+IXvtSrNs/JgJLChql2eZw9IWJGowIG8Pq4L9VtFc
h7ZNT0YbnPI2K89enX4O21rbZ+GIo8OmC1Za9MMWRFKLfnaLbCsiXtxfx5SgrjBxdoVo5KOVsJAE
/ftZRb5iqY0uy4v7VRPkeD9N+i5ODPEYQEp77sPWOuWxoGBWio7Qdy++iPxcBVP4MNZkuWMC8AmV
jjUk4GBOHJqsIuJ3WKCiWlO3wG42DsfOlc4hDsZriODyMJrmN1cq8ZDr3oXoV1aaNp6UWiXDIUKW
uQEC+clGcbx12FGwaSJZsef3d3Dl6+AxNJgW03o3DE8LCIq1kc6FP+c7e98xE0jNjWug4lVfR/JB
E91LjWpx3bQy31aeE7Bhj7ttHxrZAyXkYCjHyyDGk8ce4lSBACOzt9ii+E2hajny7CbmzRi85on9
OafnbJDN42vvEYaa+vYNX+657LIR0a0d3qnfb/rEr7duGOqb1kVWqbSovsiaDNtM1jej6tT7boem
fEXcnrw1CNFtXGtuPzVXtxPnsI/4y4OH2AWi/DRIXrhYD8VAIPXYFbcUq9DGCFFf1rgqVqnXvtad
9dJjQ8ZmpICd2Gs3CcCEwSBaM/J/zrUID1pm1g8Dn3n0B/Gqlf4n1iqr2vYyMnV9lrkUNfaZLDDQ
ZMlD3eSrZZcpC/W9UJpVjnUsXGPXEODLbMbcpc9VS7/PrrU5J9x22XNgfTWAcWEPrxXLKnHQ69J8
7wVvUBQ/hyOeGdsdgm1kZvgjDbb9o2l5W2yWxiZoWoKpo/wQ4o5JJ6Jy7R52TORHDzgHf7M7FnIu
hYGVY9RiFbQ4ghBM41YzX1KLkphhdM5vZCsVn7TJCh/KqGC34xkvfkbEe+h8tHrR30xyaaTuZuek
zp9CycbLtmy4L8H4OChbQ4Glpds2dTyigivvGLfmuelCtW0GS7z1Riy2mhJHJy2sG3vRC6d86TTj
ET2AudFiPMbLCq5kdDViuhcxqmN+JB9BGxBGty/QlLThftLdb5FBPQpXJkbvDlnAoLhWGxSrkcv+
tRwYdvzG+tBwrq+iULVHa+pHnFVasfV1tWWYiHdxO5xNRQu0N+rrdxDkLCAD/jRukkAnctKiKjEm
drZxBZX3QHFu9h0644KEeJZaKz1Pnn1ntlc2CAdR++69mmAb9G/V2tKClpVz4GCYSR5wjQ2rMJgK
0DtYhKZp/Oo6wPkmPfGpCI7R7BWcB/TmtyqJ5QGWCNbzfvpM0F9U4/jxr4PZDSdnMIf1aEX9ZsF3
QRWAnTQi2w/NtjoNJsXaRTRJozg9ORQvV6kA6CLCcW+7kios2zqP3Ig9gGuu0YztFFOQ06PnLTCW
r9o+3ZK5QaJfm751JGI8sJSvV9IhUdBj3XSMyvZxaH3raDUuU4rSl6Iplbz5OV2qi5Eb4cYSRb8L
h/7jYMt2N7RA99PUofbpunLrewMbPYj067EdENpE0L2XGb9rIUmUUOYlu63awhfGOYkNFajdmOXD
B6cxj7GN69nVr5hodQGDvSAgjCECvBhWDeCm4x2JJ3nnkk6pLrdjZ1rHgEG285zmPOn640RqwXWQ
AEI6qeHYHgauHTai3rzZydrgsxygJnhw/1dNDWSDLNFypftDcoIbHK4nz9lnczORyPCMbdSAnL6s
9/RPrCNZsgSxQ8w4BBPGKiOoP/E1zC9mt23j2Lg0Q301h9E5agoDOLX0u38qb2uILQ7VoorqFE6X
Y5LqzaYxKm9jOs1zlZnNUyYT+5jb4KAzLb/LqzMI+1Gk4UV65Rfdy7xt1dv13kOcQKGCCFAqvsZL
zVR1LOh6lLK8ZwKW2xDj5guYEDCYH5E0q6c4A2+RKm/Wb8QPyVNWe+LsdJmxYfi4u44CFzDU4dpM
GKKnSDkXVqK9ulFD3lgShkcC7fQRzSpNuhqqvnCGhqsxVTcLlxvGYYIw8EFaj5rHYGubjXcIgMys
qw5HI3tlQStiPnNrqDBYfbs98FMAXQRT0ggnzbZkysWHPUTbfDTdXWp0zGsaUHPdj52Pg/rNi3Bn
aVDMr4k5Zldd5m+BX3zqBEUTlb00uWm+M/sJtyn6R7AeFRT+/jf2/NEG01ROz2KKbsxWG9sxi0sD
qGRn4dpeUdaGqRDaT1KI7cTA+VwyGJHDfRIsmnbRaH+uahW/ojf44BkViZS+/Cqod4bpO49Y2UvX
6dED6RUHA03ZxSRhHeuNax5EMX0d4jLC2pDRubJ6+zUIPrIjesmpGD2VpHdu4ii9tV2m08mIidKJ
IgympHgfWNBfhoJyupYE6llWOpdPq8juIT59FQSDmMHxMfqBsHnE4/VqsgR6sCqyUmKi3wvAuCcV
pR3doPo1FV2zqVNZf/RmK0IwVOOtrkv9cTCKD/jpqrsqm29FB43MHJJsnw6a+35S5kyomzSiJfB+
pMNk70y2Xoem80l0srTmGo73DgpSuXezYGO5CaJgSmxrCCSMVc4MKhBtnV4k6ulTEE8UAJV5mrDI
4OdBJntEyUmhi7SSVWQWz0Myvg9KbdwR6NdcCBw6W3NpxFF9z2qbzVxeSnVFR6euJkPZRhtHqrqd
epd2oX0nDl0LVjaHVtcDq92spQnd1f1zhGXz4PQ6F8f8UFVB96yTfeRk+o34rn3plsa7MBq2rqnn
HwkscvcZmIqdLI32nVvnRxb+m97B7b7aBniVOR8h1ICK1N6MSn0cgJ68Rj42cM/3tn2+EVmbXvIJ
GZmfi6PbQp9iF+857bmMOuDDfDYOkHQ1t6QT/A7g6zpnu3/i39ev937Vr/C/84/5eovWcg8v5Cyu
5t17yd47v1ENNqtVM6wGAlgLSC60jTYtK4h4E69tLDpbn1EYOoA6gDeWl8G7xcMzOvYKVrHcoJrd
25vt9rq9frziLFu9eStjHazG7bg1d+JUH+N7fO9fvQ/WN7A3rHorB7Ag5Zw1HlEeJk91u+3IxBTb
NN95n0faVQf9mJ3VfbibL81HiWgdnwmeKBf205rCNcnuOMG0dtcNe2r5uFdRguAg0a+RytVaVNFL
1FW7BiAabikalV3lESJn52Dxk87Gii+JYCOp5OgNxRXbXXklFuzjUOYjF6qzpW9tfU5ZCKxYzmqg
QVP3QJrnJUv74a2sgAF0o1Y+KCR3927QX6ew2DVDn73nToIyqQxZY8bZeyrJayGRIKQiqvGW2/Z7
q3eomCUsN5PibGH4KDiI5/dyS4YBHNbdvR02ODJP9xRwVfB8dx/xVdbV4GzEnF263CwRlDW4z+8P
3Sihjljh+llypFyobadgDpNaHi730oZTo8vzi0E77UTn66JFl5zK7W7Ji1ui4n5JjlseSrojh0n0
m2QOEitzF5JHtMQAG/TLdmPmPS1fmcgwWsdCUiGeM6OCxLq4NAh3yxeX0LF6Tpidj2AYyGj/8XxV
uBTh8OD8iBD+EUv247nlHlibedhnzs5wLRvzZzYF83UwBfW0Xg5YxEQ+2PR016FRYcPpyIFtwnKv
2kw2Z70yuz15XfxIBA8u79nMkcPLvV+eS2oATobMJET/7N1UkGkml0jDJorbDRMaRKg58GCJPmyw
dQL6n/boGE2GHjPCIUSj2vwjmHm5tzwXujKjpFeel7zX5YZ+LLXT70G9ozOCu9GQSFg6o34vyEFk
HUQobuaRzkp7/7t28D9/Ugs3//gvHn8pKyWp4La/PPzHYfu0/a/5O/54xc+v/8f/j9j/07c8PO9e
fn2Xn96Uj/39sDZv7dtPD7YksLTqsfsq1dNXfl3tcgDh13J+5f/0i//n6/IuL+rfhomas5biT6qS
+RN+/87rW/71//3fh5i/Ov9VVfwz1X/5vn9S/b3/gCBrGOhXXcMBw48k859Uf/j8Ni0Kw8RZ8TvO
3xJzlKiFilzwLqizEXr8jvO39P9gfncNhFeYVIha8f43OH8Te97PomfkP8L35yNzLFJL9V8FcLEb
1yKtcJhlfRkf/KH91NnO1c9bep/FGJw8g0AvCpf7fERjlsTFMRzBV4k20g/SNC32dglQYHVPccCj
F5tuftDSu9aqt2ws0QYY3dcxD9CohVRx0hwy+BAO3/pyXgOp6pa5CerDMJ12bB5xYMMaCtVeuZLg
NAj0VvJBV+WOyCwchiPdeF26c8fZnhH236SZkcMkgO4MZKmJOztAvHVV8ymvqRwz4bo7RWGPmvYq
6r6EkUUCjGc/O8XYr2VMYc8Ko3QTTFgf9WA65PjCx65K9/QjohU1FO3gzO2+JKWMNmlFsUuQqfta
kF1TTcA/E6hS7IniUkxjYQW4Qp2MPPyiScOnYNVaL21rxYe2Dj5GVhJf/bKPrm4QxpvWoGPjjoG6
EGY10DHqdRz0+RF5KzizoiEFTyaatm18hJiIDHSosCSxAZXk4JCYboUVHTyc2KtYZe2DidNF+QCl
RNo/qAa8cUnxjVC74Z5F07PnAEo1kzR99vTPY18ekUP3XyXNpKkJ2Dl1lNp9VDaaEbAspiq8qYdN
TSVtN5QgeimV5ZvUMV+LwLM3pqFejKpQ9P4lb1TWIHEVIYBBT2Kb6M/eMIz3yeUPWlmwQcsxLY9z
U09MWnbxjRqxIm9seZqFhly+WVGJP4hXqza6inLyz2P8lAfZ2QtsYpPJFFnpvGGS14KdExS+Af8L
LicyZKxK8w9KpqfAN+UePwn5kpZxUhlzvOuFIdvB+EsPJ/zczjdERf9+w6iMWu+Ph8tXl9ctz/2r
h8sXAjshhk3Yl+WRhoVgnfdjuZZJN+tBfv6M5f2q5SvL3SlniqtD5+nH5y6HYSdeCzy5e19bTY7h
7acDXd5TcFZTRkFL9e8Pb/ne5TvQupBToGPnWL7jxxeWhyHRi2w05x//T8f3/ZXa9CochK1hmCrQ
j3+88E93lxcuHzNBbEH/DuDbJKcejKB+WW4aw8QCOnkIJOe8sQGEKpVoiiu9StuT8EXKxgcjG6mf
KVCeHzcaqiW4b/QfMb6Xc6ThvOjjOTpjxs4KEFcNH5eXL892Hn4R8pERmYf2SeCQlXpGUqFpsjqy
kro5qP4SafVDPJYFm0lOJUPPtUuAse6y3LMwWBMuCmazJbDzTAv+NPjDdGT3Nmzhfa+KtMxXunGA
JmJdEBJbF22+8UVsXihkhKZVbZig3mMgR9I0f8lsTSBEJGAErqbOhSb4VTtmuOurwb6EoWNflnsU
KgKMFOpploY0Fn9gjRNrAkVwCQuNDFpUkpj6/vmcC+jJ6lirjfMrlAy+SD+igpRaB9oBzrnKC/IK
BrbARpTSUJl/79MYgQVIKrqOEUxkP9lRSwbx2ggaQ4QhXZZXfY+EQxvx/SHtvGRfDekHlIYlg2f2
NgR1vicYMl0FvipOkwvOzvPFuTH5H8bzIQcp3BohZSu7+IJxC6d4neS7QjcqIAfpK4xXAKv1kO8a
bCIQCHITzz71NGuioOs67nhRtAD3fl6+kMw3Xsr5ZkxMZLAGpRIMcePFlPehn6wzaSj5aRDRNbrH
g+0APAD4ovelOI5xCWexoJ0435A8BggL6juiEGOb0Xz3GuDVxCP52z6WKTa2tHywik9IrrPLFOz1
AdmRpEi1oyE2XTRlTBed3I1Lk+TpccJQDBHw9+fh9NQr3faAfc4vS+Yzf7n3ucYH6Xsg7bPjoMEP
iEMSZK258Vv4Q9dSoICQbetg6drcWevg7YyYRn1PjsEl8DmScNKSA6tz5IjPZMGQD5bTpBnhBKp8
IAGvdaoNLFJrW9DmgmyG4rCyxOtyYkmL3asTQVClX5Y91HaZP0wNamL0S3K3PLS1ptkp7BirXlf5
A87NcjO4JdB8Oo1OE4SE3IaP+IrukmXXtnShj5Rp36/SELAi6K3s2KX0x6AQzPiN0Li5AgE4cqn3
MRuhA2zQG1xB42DOC9ARoSd7AEFw5qim4mTPT6oA32Yoh343UeTe1q2FFDGZXzM0rFyXe9+f/PF4
+cZEL6PfX/nLy5eHJn+eHd7p2/LRrtm6kOZicBjzW//4hj+99fe7BSv2JjAjEgT+OJLl85aPn3K4
ALhKgmodOjHIoR8H8afXy6Ix1iYaRpLX54Rubd5RLTfevMH68ZC1+3+zdybdbSvplv0rtWqOLPTN
oCbsSYnqJcuaYMnWdaDvmwB+fW2EMpO6Xn4v15vXwDTYCCRBNBHfd84+DfLbvz2mnu0HO9rbNrUH
f4+t1Fw3Ic7/Qng3Vl9Ty87klrYiB5z7A4LUD1QZ9UYHpevO3hvztOHcE+68IVA4Y1b/6uC/l3yb
YyaxajkEua4Xx/eGEvMeWfYA6Cf1NhVZg/AfaGF2tsrdZhacZdMxr4xvWtAcXZOOBs5zEL8+9TVD
EIxTPQxucYiK6aEzcIJj2uA7a9GtRl2qT21ALVYMVtaA3zJQLcMtvXVFbqzRCBOnYcxA8DMEl3HY
HUghaj2Suw3jFCQtkqfRr49UPGlxM+8lsVlSs3co5NC+doT5OhYJVZco8XZ4BnJEMWfPrJHHde0T
phEc/t+igVRDrsvdAbwiem17CYed/ZsE1XWaRqCjcu0tr/IBaTkdLyH9Qx2lJvonIyc5dEYzjS/i
ukcyi0WVq6cO4MwojYGf/UgTul8VQxtQNxpagjXRrThleEyhNzBEceJtWMsjjhZKmHEETqV2QyQS
iclA0jpGzkCMpK7LrVG32goUA5S6tpOrGpXBJm5HMDiMwMKleJpa3r3G79DEbXJQoSh5KnSOkZYm
dhSxEcbsvRraYzo5+16g+Uqtj3hRVeX6o2vAFEHQcJ40C0JA3r5SokMDFpIDHSO0TCdcB2GWN0co
6tkm1rSFJZ4+VSZaRjlTeepm903Mg8BO3bS7kd2TsZh7N8EDvqbP/Fa8eD35OnNW7UetbFEZYXxW
KD/p/Rg9auEmvNYUBfO+cuXKCmAWUjoZN+aoMaiQEMmAevPtqzdTT6JNcPb88a7yqpCYbRJlDGDi
85geaDJX6yyhSeZ337Ci/RX1wYGWWr3xQii9ce8eg9k6sMWsc1MIudKvDCiM547dsYsDHd1HwKQh
o2ZVinKVgTG3S715hjQUBblYdeUvD9APGIFev0JMOo7Fe4m7etPq5aGBwEt9qLsOEvdar/roDKF1
HzRsQdAsxF+6eBkh5wy0OK+seKCHR8OzNqw3OU/TvWu1wOvT5hyP7Eu0Mg/4rAF3dOygfqXfNtrw
mPcnBG0GWmWX4fPswLkK0U669nJODp6DSOu3NYENYM5CCINWto8p41oWL9Qdv1xFSa4tURNikwp5
nY6eBXQt2EcO/weQP03xbNTei500HFKhOAyNbhEhYh6i3o0BM+GaK7yzmIp6E+gn5CbZtjRK8pD4
jA511sIRuHHJf8hF0h96azwYsGSskFE2KS0bSz8M1IZfAqd7pmnzLl0MdfjiBcRQ09pDO6ot211p
XVztHAwmq4ICOnY8cKjot70tOSfPsrXwUbRggasM4HpTp3taPS6RtMFcQIcyx71TWMh4yI5YKnT2
VZLeugQ/ERAf+chXyZWoCBqSKJOZHMGWDsRrSDn7OLbydSQVDkFzdxPRV78GZfXd78BaQzMgeIqw
ImS25sGVgfYuo4asWuRkIdjGTT7xuRN0MmunzuNtTiJYDjRt54j0hXBXbWtGZbw2q4hwk4Dt00/T
drISDVlFA0NXj6pN7AtzC+D/vAxx6N2sCZXP9lhSuxWwSwz1dJtKIRZtxDTTkdPO9CfikNN+qg07
oyvRqY/igeacT896gOfqsT9qtDuHyYEyaHglQk80uozkC+mla/nuCyKocUEFB4dziJaYRMUU4FbJ
GphWhUklL2yCo6//AlkeHmIvp4IoBA6ItOa798mtgRSTSTib1jT2RZvlu8lD0aDxayTOKNZWXH0I
5zrpfvgWWEMbO8KmiOUbM1Y4U3DtaOzhX/UjepYM7cLDXAUUhcOSPdgazo1HolGC4IK0INba6tbZ
6PMViYoD8SozHdl0fCAh+DvaG+qDtg/YYTnjtUsxsKuTV6Noum0WUsxm/DSLOl2iNaLFoJVzYoc4
jNl16zTw1mgyfoj+5M9h+EjRDzj8XU6uGJFvwl9Nwv5FRomqgPcHGleIg9wTZyoCnoPv1mKOy4ix
8DRIa1qTnCaEcDRYODXX35uCi5Lddb+qGA9HzoZGFjaYm2iZjkYmTjqNhumcxU/AvplZ5PmdtUSY
kNr8MzS4AgZ0no0G2HztAMwdoR+WJBUsjS0BOsyiIWPjiac11eMXgtAHI79Y5y3CHqPQb9gLri2f
wMLYfyjG9Cz0BzH2Z52mJRgjDQGVaAh/yTid6PZ3YWYvGD8Os2uQzCtRiGZQcQm43hfuOOwHcjSY
edbOEsvqVOUG5CSABSzUyMRwCobJdircNzvvu/VSBk2Mdmmh/jSJbNr09tjhjoivQq8u1nobwIEt
13VqUUV17wg5WPcauOAm8b2VPRnV7q7yS9TAtftY+Pp9WixZYVE0wr1sP7JCHJBlIQSXzk93jvQH
W/vLz4dDjw/4QdZOvJqZDbmkbCARPlTO8NokDCx8iv6mYOSfE7mJcYOI5HpY5ZFgiDzDx1pyM1BU
lmhmJkS0m7mK/xpr+7vbUTfhJCLR7IUppFZeHoZX2YJlz4TJjwgFO/Dp53BhLDbuwGm3WnwtuS/X
AHJghiXRdy/GhIJMcGVJClumVTxFBUUb8Vzl80c0V+k2tad+h2vtdcYfcyijJZRovi1LftdIYMln
2kAdXL51tHggp06YHagTR/Ihrru1IYqfbjFvmoRWf8VatQNk9jd0ROnG6RYe+ADqOmnQtyQx6gu0
S3lqkwlmT/PNEDZASdLyDQgafdn0YRpRWzjIQuMOB+cwNftuahwqceLZT+iCqCGXiVpxZTdcoI2E
2Wm2zH1nJyBVIvBPXi32+L8ovTtnC9ToPqthIATOsKtdt94FIt4FKXQsMivWwNnjbdPO3wiOI3Tb
ZQok0WiRGhLcTv4E5cixrgaPLiPydywWQbiqm2DeS/jQeJrCO4zTpOD+cqyu2clcK0BkpfbOnxFv
k8H0rafjBnjWfix6/WWKGov8eqbwSX9G02ZdCeuEoGI8vqUpse6BS54aphKHMeiVKUccoibGiMmu
X0nipLrueH9pXfmXIBNl4XYFqyqKDXR1ZbKNcrOEm3xTkrEDb5tShxaEqMBtZp+RHx9t/2hXvn/w
BfL+ECAxLqKxu27uk3bWNyScG5vML+e7frZJziF9yquJwChhqF7VVfR8sPTyrXK3Ys6sozYmd7Et
YDaSM7HOkRUUAe0OUgxtdHGL/rftQsbX4cH0bHE7WnjrqmHd5o37GPf2LxOP9ErGwqG1B3WAU/EA
1FBvrxnXlanxI2LQ1GPjARbTOLsEt+MqY1K6g1ou53OP2aHm6D/RC6fuwFefErkfe+9bGgaMrs18
2PT4AbapdW2AGcqBxpzKuZHbIh/jI4bRM8zh56KsUbPMfrNqyAXfeG7+XXOmx25oY660NW3moPlO
Mdw94sVN8Pmm5s+eyszGMef42FnmyzjVVw3t2Y3RWD6pS7eZATIPYgRX3f4qSHouipo4d6IiaWhA
joW5fQVj3t5aVU18Ei3qJCwJLwg2k3SJQi8ngCaIvFdDfTeY0YMe2PnGp921LmT3pItrskmHk93i
gGrlvM1Ng61vag4CbGCkIgcdZ8sFsISfi1LptzYkY6gDKJM6zHDQVtx4LZVAzKG3bq4TaJbhsRfO
nWMHV07enY2Ij8Og6sx2gpsd3poRzmi3879NssVGWbYvVTA+pJX9Uls9I96OrMdCSx8yA45qVE3O
NtsaMQ756C0bowGRYDZs0gS+sxuElDb2kxzh3YT+odKis+7X3tXcJ+5mVWFuPLU+diMT715bIO8z
CaeFsLJyG+dYGwPJAH1xk7VIGJezRVVBnRVWaB1aqvzRbhzMVzw0yTocUdlXlnkjC9grQ5RaDKWF
vw0086NCunzFJAgCJsX/in5VMDsl4L1jI1mdF1VXGkkVWBjp5SI0fBmoXX9zI7QY0vJnenSkghfF
h5U99nUK3FEIf9/56UNsws2eGuD2tEftTSX+InprvK5Fj829X/dYDze6B5LZr3wmX4gbtwgKCn7F
It9hEz/InIsiGU+MipYSVkd8a5pvmfW465QxsZ0TTVa7xHL1sjyELcUFl1MHVKp0PUQmoVjhrfDs
c5r4w4492Tmi0H8yUSc3fuuvwwk8URZoT14gWjh9JZPp9liiEQlm8kVldxyT/ICQ5covYUMOAEK5
tC6QftdDv2r3BEo1tG1H02GYT4kUCbW3Z1p5JEXgV6gP2SFG782ZHB1EgS8IAzeDjzk41f2MFBFN
wX7gWrgN+lSu6wBlcF92T0nbmqc2YtIDm9q4yocG+wnOY1snmE6gA8QFtEPC+WS4Fs7quiNhAsSL
GBasWe9Si8PesVoc+2hRN23I5b33TkPfFjsvnhgEL3DSjB3KIPwLMEgNltVB5xbb+RZnKZfAKkH8
i4MK5wu9b66W5A3rKwzYf3m6GSPPFt/j5OCjd+ViZye7qHfe0Mly/gCGaqQhCmfPe59Ela19Yo+7
ETBxj/QioN68FgjX11OZcMXCTsoWY2pjuatpHg+DdJ+ItNc2ZBUjBenItHI49VfIKgSKxquw8F9E
2PRs44JqzYJZtnomz3phQhmvULa10T3JlUifUGxLXa/Xc/1mUbI22pcmw3cBl648z7E28RO9plPE
bLbRfjQUKQxdWtetUWMmnGFpiJ2f196DloHqofp+6gpZUQacQsoQ9l/BLF6mFuZ/HmGe5RjCJmwt
WoE2X0xWL3N9A/9HnMkAK+9watW7mbH5tmheCkD8XE8o5HhatutsnHoZIDBw0MgG8sTf1LMe7ocx
f7JE2G9lx7DU1ItvdOavoxmQypzOsKJpaZv6tqBpVE3ZfcQvRo074Tp/Z40MoTudGoQkM7oP3Hu7
Tn6hW78d8uEJGaa3JQOWXncHPZ2jMmHCNWyt9xauCu40FytBzIR0ttxmbU/xU8bM7AiD4AGMzanw
5D72zXOjh8me/h+xYmgfkxiBkJXvaE6+UBXFC2l3D91ykFKP3EzMFxGw2KcRCN7V6K3SH1CVl13N
Rkk6TrTprDDYxchUk5646D6y9yTHHXyyrui5g1YOOvbMgJbqXvfG3ZjYL6MrSHNzWmZl0fxrHlGw
dprNgY+Urv4ZimFvRePjwhnuhfxw5l7uI4zojV/j0SHbD/UYIERr4YSHwS/YEYRk187bbGUG2bYJ
2pKsndY0T27ZLbptPqEzQhKBKTZHkNsuV0d/0u50GrOroP4Byx91XfVk4eLaxSGeux47ddOm97pu
P42ZXOIa25yavfetNlOakHYxrXJj64GJXsfzD8MG1CAJyIuaALmow1RRNLa5goO6Jcc4uUZ7gm9R
MtMZy1uyy0KO6wA76YjjubKy18ayqm1UGRZSX7tdGSZVW2osGkSuIDjkPZ4pHfO88Kaj1XgMrfVN
IuwPR/Oemqy/zTQwomUq3wso4StjIr7StVA2d+2Z8uQGH2l20PLHof2RIEWHVGq9YYDAi0fv1Yh7
3Px6qx9d+cEYM3n0XLqNpKtjKiuP/UAWE5ubSflItmqyTR2HSVvcM3ymCrbCTNIuXdG/5mEJxrBR
KnmMyOu2pfJS3OFFDVYRVuENpAY+GmfsCjYUFtnSODgJXz/TrY9U9MUO9cZHB17uENU9MD0kk5up
D2lcMbxceZw8V1IDOZZxQttonUZdUhSgtUrCBdDY6+7UEJ7C+BAB+r7yxZ4DaGUkY38Ksjg+Yvzd
+TG27TRD/J3U0/PU4bmnXw9kgZi7Lq6RfQ4J8Wg2PajSr/dRzycunZkYycKIr23t3ILwYnid39pJ
ez0VFA8bL0X9Run4ZA1UX1rrW4k0b0s0Ff0HF8IPw1cH+yyIYBu8+AhnwPAOHDFUDbr0PsACg9yv
aRDpd9AEcm1XJ8YitQ7wahjBXZfp311HH9YGvu5hKINry33OYoRYWbtMjxL8QYXebzg/7XO9eGdm
dZ71ozlr/u1YBzcSudsmkNpbV1ELG6gU7Cc/t9ZW1p41DD9riQdpOzmEuJVQ6Yn6vBmKjxjB38oZ
j2bLdbO1SAyBxcHlxP4Zu32+icpHK7sb+wmXSIgKvApFt600qEZaYYdkUE3gf6kyaNqDbx3GFpxD
Y7TAnlLicWVF3Vy/86mW7gtycdihRgb1mXWObfcJ0fDe8bset0pGKPEwexAm0a3C+GEGfe2GlDvR
ZZcbqzLuC3+6chKEqRWC8WOcybMJN4+ILEqPTlyiGa+oRqMebGW8teLifk7Nd3pT5soDqDzJXd6g
cTPSmCr0iLEw1n80USAeODcD7g0pogQ0+pcEtl3GRGlLtlvse9ldnOP9wqSCgxz3fi8IxdHyozHj
DzKt4Y7Of0sXB9B6khiMGpA77qaMQvVQpxyLBdB9OXwjCrLbzl3KBk57hIMduOm6iyBWU4Mw2akR
2q6jOouPhHGeO7LKQ9h3YWsPr97k7jV9GO/iFge97XbabtIJT5ODANKFVWpfEu50GslLXNMe6Pdc
xSl/tvLdY0+gIXHo9Ghg/2jRO9iZWLvmtQOjYSWm8rlf+kRKK9UvYisnB1P+qZ1S99UzzSKlurxG
/YkvND9dqdeo+5dXXx6L6WLjh4h1DgXWUACjntf5nGQ7zTcfv6zm813/uEo/g0auT625+XyRWjtX
wyXEb/nAX9ayiPagqiSM0jCARWF4GFJfMOBdvuLl832up0BmBz45AFq2fGP1dNP0BGsROv37mtX9
zxeqb9L6znuE2nqrVh1RemIN/36Xy1upDafuRnkRkXCINVfdvWxR3TGKfWwZV3GjPYfQw+k2UquM
k+oNSgIWZt0lZEOMDcW7IVoNmcbMZeCKKYmrRVHDRdfEbJsPTIoZM9/fAKzRN74kfDixSPHQAfyJ
jkoY3r3njDNc0pkb2xA/mfLj/yuTGll5PxI5MXGazzP43rTvgcloYZ9s5ERgvFsUz0FfHyYLPYuD
kHz4MWSIz50579ZOn97oOmXIfAItMmke7HhxjSD5aqiTn0sLo5kgKyd9da6s+Z1oBLJwaud6NO19
gJYEBA7g7x1JDDdWjsA3m6F8W4kYN4RGJEuA1WrMwzvd4oSaeCgELCLsmB/h7p8rb80BW8zBLTg7
aq7DwvsBSZAEJ4AL+Ta27G4du/ueXvyqyKKzjOdh7bo5je7cvBq7/Aee9XJT0uKyKm8rdEyDgdU+
dwV8OJHSrvHYaVdWJo9c2A5a5e8ppOEXdqd3i1reNGqv6HQ00k3lNdKcNXlpzHt9iOtO3OwrQja2
UWTtEIZ+R5bDzKHbhWBIEHgR0CHbcBuPDS1zu3rJM/ejHC25GerpY/RygEipzYnbKodVIrgG4hXO
t8P8GgnzqcwY3lacyXCtVOTEfOt1qqCSlDhA36apx2vky85hTCFuFwYoEL+hgZ7Ec4XuyN/XOgJv
YAJhGBsbgpNhd1jAifqOs+mQMd3oPcM4dqMdrGatf61HQgU8O30aQ8YVbpWsafZ8n2GFUUjzaEdh
mNuIPvsxcVEDubEw9PG4GrE7IjQ1N7ENLoASZ01mCBZAuvL5XNxwGsPZi3jB6TRtneQOH74OoGiG
9wDiHHpkqIhl676MRAkBF3KhZWT1rpt2PEubCUA6avDytpuDl3auTrBV3nMZwyOga2lHUMEkOmvH
yGy0PB5Y70Xz5FZe+x/ojr9jKenjuiYmIduHTemiOFk4o18gUFFoT1ncU5wC2mqt8kELTl5KZyE2
srtMR90R2+GTg1GCTOaCoL8uCnewKt193pPxq1nHtjFJOcxgMQjRXxm5FtzbclrJyMtvU3aE0msf
ORWI//DBfwfcqQ/u6uwO0H8tl7r/3z/4HBeNO1GjPdIITo+a6yDXoJy3kiA3gGgSktRCHCHwPrp1
kogUNYsAjS/SzbtP1uv/KnoSxeKia//v//4dTbh8Buof/FukkD6jvL9/hriOE1dGOVCsvptuccQc
U8JVj4z8jHUA++tQws3BifjowzA6x71+giEHKuQ/UCR/p2qrzwEhLcBsqvuG6/6GEU7LabKb1BOI
0UMsIJh5j4s9otU5CY5t8jrM6JTLzH0yfEGYempIcvLEeqiQ64etdh6Crr5mQL9SdDKBYIbrVcYV
nfyArS04TaMINc4hKWah7eCoHNtzpbUkbHr0w4GrEpGJbnpbxsa76w/DQWI9SoPSu1Y3ZGh71102
v/73m/8P+y5AG2CVsC8WpLiH8vbrvtvrnU8UXSSOrmFCK8SDTtgXMSGG8HYVTobInrGW1SNzS4w2
jlkdCR+kv5/NDNvldZELMvj00T4YTj4cAXlhLRURxtcqHPaY5k0c1ONjH+JhVp/8/+uiP/IYGgyO
2/hn93d9s+cjYv4/X5XXf9dFl0X3Xrz/4W/+qYlGEP0PMHWuZ+uGYVq6jcj5n5pow3D/wUDDQDRn
A9Y1dN7pn9JoO1ik0QFgVZcKMwwnjox/SqNt+x8WMzyK9qbuAHC2jf+RNBp6KHvbFx607hCuYXAm
oqXuL2jyBa365UxazSVcsHCKbt2pvQ+pRy8tleJQAItZ5Zp+nIvS2yUZorTeT7bZEL9RF+xOlnQN
psMR3eMIfj3+RGPGJdMXv3wKLVnVOd9Nv3vAE5swsyF8bxrA8hiMSrwuKGApey+tU97no3MbRCY2
y5I6yVM6dT9m8uNKL5kpB1N7QnD9PUrlzwL+gIva+DbDJHm/FNMLMmBSLaXAj98Qo9x84LIjGeTb
5EKCYLDSO3LoXzQn/4avJd6Xv8RYbsEm7BufiorR2wVoQzgBdUbRQITZXvBnSAupdCWxeM0yhjax
N31IG2QFW2/NCYqqEqwe4mAyIswmcErvctbT+7wrt32ALaedmwRxp3elDZF96OfQZDI9USsamQXF
QfyBX/WqGLKlqQStcNgYZqvvdZ/znMSjHi8eJ5JQcJiXcm9WtIwcyPR6hFklIsluBQJ34/h8c1v2
cOli8HaOu0OUEJN5kvubfsRwyrRvk5jgrmh5U1i5rYt8Y1aps+nspZZiBY8aKEcS5PS7bkDa3Guk
DM1phGO+emzZB6CTAMo27ezVaOiG1Gb2jnUUtVMcCfpkDkJzoBiwiv2dlbTfg4RhiTtb5ZZW1ckM
yvG6whyCrGKbGGTC51lT7mKXoqRgC2Q0fMetRNGVDQ/ujLSAhrm+BoM8wT0yyTuaZ3QD/nRbj1Fz
FfvZLyiU2krm6LIh5cJIstG8sg4mgy807wnA9tDdRpn5LkpHHizKxTIhpi+DrLVBLBsin6mXH1be
aFaNzon0PxkvEs4CDk4hfWOPUoBgc51A5eCHgRKEWAXvrZgJ7C0jmk3DhPUXLxWlm/VoVe85wWoU
SGCd6cRh1kaTblz6XTvqo5bpnqA8jkDAkxEQRR2Tz/orQC8BCqR/1eNs3jYSnhjjAwjFGJUsVCmQ
7cRV50I6+plqXX5KCrAObgTlybac6VrXPaYnkXlP07GgzENbO4peQljLV3aNKq+LnZHPQ7s5yQ3m
VQaSKxAAMn6Q7RruQkLx/adTw42hAqI3t55GkiN+IB+1GrICjm/P2Diej6kMHVjU2Olx8stvgbVw
AZgeAV0I1w30CioO3nvehB8dJ7C1PhvaupnMXTxTl5kkoKWJAnghz1A7WHdCoBJWyp6O3ciuvrDt
htYo1lWc9DsDVvgQVNUBFTSoQvQLBXIiwzpFRvJaO748ekxe7pqxwuNA6lcz1GJrI2VuYgqAYVQC
6C1yAm0yEmkXxKT0xF6HhLHyff0txpJUMi+afGvHGZjYKeeDLV7AVqRhkI53Hf6NBg7xaui8YacJ
MiCJDZfss41A4emiTtVL8yqNx/fMNXdlC4fL6WMspi5lSleHMoKrk176UI7HxIxeYaHc6GQ0LAlq
i5mSXS5O4Y7ZGd4MnyZ3QEcVqVe5pSomdnA55R77ImFe4bgLtKAlXuxVlChMRoJNMLaHt8y8IrqU
fdNOR0mpJLNt3IhDtzNt7R1czUOaRe9OEd8WueXcat4yswNcwNR1uk/66Rw9x/E2y4xpQ6xOt5Y6
vg7RkXHTljvdjRFhMq/qqAAeGshKOFY3Wn/snay5jRIzPXVuF9CEIqFvVcTTwqWcxwZUqdOcMmzm
KJSXPpjQry4PqVe0FGXN+vT5N5/PLX/45b4ZRQhzZkpHia8Np3Qux5NagnhzN2vuh5WG+ySyjL1y
iaH9ZK7xd/tY2hC96iBz6YZ5xOvmtXI/tcEtuQdUTNOSaERE0RjVR3Hbzi06T7pPQziipYzQoHOi
3rgRuQe+6Wk3ETU4faYEGOOWI4ALx57fmRQY1KK6aVESrmc2A8UVrHLq5uKXuzxmdJI0CVTqUCdm
7x69I7NtemfRciZM5ubBistTlYcY+s35CbIhocOlfzM7jO7aODtMdn8LcsQ4qZsKTShO+ejYtzmS
loXmVDtX7FfpKXLcO5dA4C7M76GBdhthSDSX4gwjLDhank7luKlEfmhS8JzG8ss5Ro2VXTxK2FrU
h5bH2nr5NZtpPI7dM1nj4kRDzE9JpxE53WyzEDsp/fcuZqMmVn2Vjc4vxu2QJ3w32Sdee4usBOVz
u/jxhFmedO+mKCr6e7BKywPRctXJM38Gw6IORN8mXDFvqME5K2EEzUndBItUuM/JoF+pRaPj9NgI
olBra/IOGnFndUeOoSdJLQbLj+bZJqnVvVTDVIHIStP0ZN/TQHy09Xw45eUpQlW/QoaW7UNDJ30H
FRYH55tOcOUu7yA6jXW+0+lo5MVA4O3YUtSxBQiLMMVbovYAS+9RQtoDrL5F2K3e6XLz22OmAKHU
gpZY5RQ69G28bBHAxBirKtp5ais1uOxo9tZ/qW1zuZm9AXvksr2+3JCzvfMc/QGVfH9SN3M3UbSP
GyoUc6lNa5sa5yqhx1rZoyvxQwXjalh+jXiRhKsbK4QU4hnma5HKTO0Os8bhK2waIkRG/jJJ6saQ
RthWEe5HHwbVjyiLfmoSRPG6Xgp+ctnl/Tgk3vjfd/N0KPKDekZ6spm36ilC7xCN0r2iMOVNiGs+
X6GeazQC2oc2StbtZB8uaxoKLN3IKcncWt7HWg4/tfS5ms+3WJ5RS1/eRt3v8/7Zh6mARe5fL1FL
ajWfH+fyVpfXqMfK0Nnak0YnI0+8t9+e/C/vqid+W+fnR/18O/X85wNqm335Gl8W1atCv58ZgcgU
AWWjwfpdvsNl1V9e/sdv8ufn//jS39as7nq5Tc8MvoWdMTDHmxVdSTuJrsrJkGJX6yAYmxm63fJE
iMCN6vmymAtsJbQkWVT3nfyZg4RDPnIePQJpd2KW3QmMBknAf15sK4Z4Wp1g2zfguhhBNm4s2dH4
9Uq3O2lm5mG6X9ai7qsbAzsfkn4Yh8ZgNIcq87tN1UpUCPVVMS5fwkaHVbXkU+tcRuH1DEG9ymgM
uIsFegJRgZ6TC9FGEDHp5TXpRezQ5Wiway+7nLorYfoSA/Tv++pBbdnz1dJvf1KOWQfck2FRORQn
ddMsSk61ZKYJjJyEcQDhR/lJraTMkTpBF2Z9Qxgt0Mjl7XP1qFr88ujoW69k1Npbd/G5o2hHWljW
3wko5mQcEVneJ1p27IYKnF/iB9pWpuYzRpt3oLPMg5YDVd10y1LCYHiRXidbc8p+FDAigoR+tD7L
q9SuzFUb9AflYTGkeeqGgBZi1dGFEttw2RZW9wHILz+qFTIx5eMvawU7gNXUO7rx+DGPwV2dw89S
3wNc92NYj+muUCcE9ZjaDJx7vSN/d/l85nLFJMGgJJniX1uRrFbG5+nisc/93NmETo7hx5TliZHS
60DQxbaaAzq46iX28gM39HgraThbvcnaGd0J50CdGg/NOI9sA+tBojJkSCA3HYaZHL/6Qfl1zJ5I
JgqHi3reMw2ak/xYQdrdgDu2dmr96nOFgMiOnXk7W0XH6M26/3zhv39adbfo+59gFOKVLMslhzZJ
57V6l35pxsDPYC9pI76aup/OJCKvjPxQlenCM21HfWsg4qVv3xXjuSfg5pCR5nwiLgOoC9zQE/vC
ryrKqUov21/9Eq1a9b/vqidi3/orW8wYU9BsnAgVil2TK/Jp7PGHsEbNWyJ2yl7VL6N2a6EPiMGZ
XoTQYNW3Uc+pm2n5yS931bOfO/Sy//7prnqxesl/vyo46pKxx1kdcmpfUx9G3c3LjDHY5b5a+nxw
jhF864JEX7V6ofXk19NGVi9Rb8tckyNZLRLlyKH2uaiOb/XhGPn96wBM1RtdPrKoyE6WjBO1oH9S
PinlrYq0UJtJPObCStmkJKBtst8A9FX7IBpS2HpRpG/Vyz8Xw2Wr0TjB3MrwaTkxqD1VLV1uLo9N
+OB2ExD2ygDo/fdzkPpi3WBwyVeLgRqdqMXPT1/NkpLxWZYI3AeW23Ki9k4mMoPjrMWsbv/w1Qex
m5Ppm/pRbWzc2hzGy1tdtv3lMUxzzMyFo60uL1Zvebl7+Vu1dPkZL09c1vfb38bFc59qLecwNo06
cfZeRN6duq+OPLZ42l2p+58ffq6ok8faqG/UutRv+mW/nN8JNC2OaneNTd0jgXn5DaK+Zyij9pQ/
L6pVfJ6qJBCwg18tNCoGb8lyo84l6q5aUo9d7qrH3GUU/D96nXrxGP4ckcof1furzzeoHfRyzIT+
sht/7szq0cAs+nl7+QO19Pkqtfj7/S9r/fKq39/g97+CTxsTg/FkgFRbq9OMuoyoJfW3f3rs8hL1
rKlGgWrxcqN+j8tdtaT+7r9ca0WsXoobiN9R3agX/vZWf3rst7X+9k5iOeFLfdv0REyoY7ZbkugH
ogcvZkq1NPtWNVOn/5dv8/L05TFMEBzi6v6n4fLzRcpHqVZ+eemXZ9RiaIthZRBC+blHu3NBa/xy
oHy5/7mojqsvj6r76vXqOPvnX6J8kkBg+3Q2KOkxOK5/6qC+TN2+y+bUZfLUoXKsYFjXFN+C8TmV
YMT0ttefOZ1IhCCVd09dGFXv3NfPdFWPdo2vYzbc6XthF2B4Le3ZNMIAvXFZb8xweER/HO/KRgZb
PUmjIy1jqbvOQyGxBxpWSFGvzarreaIY74kOk6QNdNmLKTdSJ1lY5WLtD3m9B86/MhA67jR1jvv9
C3+eTmbkYf0yqSIFBbL1oidQl1d1Yb3coC7519X2yyVXLf7p5b89pi7d6rHPd/jT332+w5gG1wQ/
4Yti6rcM6dSwUh27l/vBMu6TlM4pi6nr5nJ/XHbszwf/+Pxvf+46kKjwkwMt65aTmvrz3PeK5Fa9
ckjrlpCz+l49MalD8M+LsUCW4mTlTyMGlY6DRFLDGxHMdTilEemvkzH66RXXvVbxQ5cvqAo91Lqv
/4+9M9luW8m27a+8H8AdqAJFlyRYSrIKWy46GLZlo64RqL7+TYROmkrlyftu9m7jdTAAECQlkgAi
9l5rLug/9j7pyPUrO/c86lYOF0OcB6+3n7s6uTda58ab/DurHL4TblF/WykYZleIr0KKx3DSf9Ym
veb18hwkDP2PI7HAKAZd1NVJOSLqB38tDYjbWqTBVOtkh96pyHdFulpJqTMeek1e2m9kmYi9GTEy
hL7c8xb3Ua6Dr8ZHEeRz1W6SBVL7GFcL0snuSMowFEFB6Cb32SO3+FVGgMCzcsVO08JnR8qvUTwh
LMgLlC+ERU3U2ajyDVTBKIRvoK9TgQ9BpPpA8SlHTBaVgvmOXh5VCscCuacX1T7MCN9AqR3MNWtC
Qo+JxgXhbZdu7C7Mg9KuXjTD/2BjEmOq3B+cWvtdaNMcFMhkgxqbBwDzZwJWyWenMNfUlXuPLvB7
PA/R0V2sLRWCoKvCz9JpHrwiRemPazt3+FRJNdmaPyy/7O/k3C9on1Ezp2LvtqET5EX5QhrWSWhD
vaniaQ3fKWQwZ+U9pDoSH2bjp4sl86zjiceFCrTEpH5tjLkNOSeuIUJS5y3rfWNTXlucdG+GZYHH
J++o3OQB0zYq5128aarSOZLedtbSwdkXkw5wAExOqtNE8D1Md0aNfxAVSjl42iGLKFsYYDCslUah
ldbTWDXeRcyNjRYEAWLTffKX0Nq5bgS52fOf0qmft3Adk4dUyC8x/f6smLSPlY9+eYGyqmEK3NKF
tTdcoNKLNMLbcmnLvYzgmtbWuJ3jRL+UrViCcjAAl4/2wfOb77hfsIghYcM2buOiQ7VyQ4LBeHC0
8qv07soZzauZ9x0RavArqOl9KmbjO7NPZpV2buzLji5yCFYbjC9F55Iyk9TwCRjDD2fMva1vV2fk
RM5NY2FScOsMoPKwiUlEovCCSGgqCf5GXjTnpHTJ6BDbhkQUgssLRKhua4FWJ19htE9kn5zLRrZH
hJI9GKDcoVfhG+1XULUvhS+6IDecjzYkwqUrX9zaiH/Mlv4DO0H5RFxEei5FhduM5Ft+csZdT0Tc
hn4LYK3x4i+J9zQCywCOCxDDrvfVGN1A/gZFKbivVHTYpFlFh1n+itykvM/G7MUzxmMCMjYglIPm
XO/czahsTGd8MqX+YyGI5ZYrRUYFQY7Ite2v2YRnBfdDG7RN82W1QAeJ3xInjGthAIEtZn5smYy/
L+AgUAjlZ7/K06AN7S/E71QjBhSn++aMtBLS+Us0uvNm6c0bkK7fNI+gmUpLqN8Ogd49zvXPshHx
AwFh7aaGHr6PupZiE95WrM3tjeu1eNGc8avpOvxIqBHPSUK+kub+NMLYwWpZ4Mhd1YuO1QZuZcCj
1d2PmCyLndGZKAjCKd9qWLr9jisGYnQcbSg9h7WXmNdFs61r/6Wg1FZMI5G083KTx+DnG7JF+mgK
XPeUOcw1jfyzn3A3HDZeSUjUrLXaE4nEOyqlx8qk7lkK0HBW9mB6YITb5I7bnyOgojuNe4r4HoO5
ecL9bf6Myk09VJ/HMg53NuEF+zEPt13OB6kZ+WVMQT21vN0ump9NMXz2R1SxOQ5fRGh8KQShFoC1
x4kLKbG4qNXrIj56du9sjIazVtqWxR8tcLlU+rkJMa7TPsrdwCq6Z9SOgBR8d8RnbF68FiufnYYP
ZpgEVRume0/2JDYt9aXN1yK5rvEhVMatJ5Oj3dbTnT1pIfKljjvEzH2pAJ6/pQEw3zCeIaOjhZlo
O8cGXV4fJ8D/0YcNFuyHBLVTby/lqW/xBRajLE+NzYzQMW0EUgZneYTaF1fHPB56vtS5GcfbsO4x
6dNkJhWG6r9ft8dEYgpIyS9br/ycgRJra05hF1glur3FtWnKTna/8/yvdU/P1GxpBUV69FuL+p8g
BZZtbz0Mo+WekJGBpGjN/WRnJEwRylqKOLq1FvOT0GuEP3OWXbCQnq35e9PV2l1uLvxc4vx21DTM
LEU6nGjKoY8eSHyHaoEb8UChoNy4xYD1ZCigTQDx8yJXbGDN5J+5Pl4cbP8QOvihljP0cIuLlWlA
rrDc7JHq8g73QXLQ+cR2meWnByuLv6VGdZd6OJrRziFEbasFFIp5a2rD/dKnFx9q906Gzg9mzIeu
oVjrJ6BYqd4JFIwb2no0QsPo1nTMeisb7y7UMSlYLdI4JEV0q5zpQSQCGX6OIYgslKNVlv7lbNT0
gidOx4uufcrxZoB0NvSNHzr21ko+693oBfn3kEyKQFtkvp/WPDc8yaiAngfdqbeD9tDkWXI2Af5O
s3WgMZfFMHooHlkbz5xv/JFTvPHIQUD1uF0m+Y3uNidoyAtVdoFXFQWYKIxP+Fz6B3wzBAxUJkbL
8SRzPqGSi0vrT+nF0IEea2HQ1jfj1PmPURKNp9beVEmxBKaDFNNFRzkWuIZDfzymMNJAd4oc7VmK
TW52gCf0I0kx3KHOZuH32xGgf4D0NChNZNR4QqYAZSCXviV5kubcbObCYTStovdKhJaG1oFX1mBN
dE3zKTTu3QVA2zggr/hm+QswaAskd282gYUJJtCdaS38CEEvClugSOb1Z6utTUt5EQPhA3V2sbUv
85i5h8gCHG3mWkt8W/d1gfLZtNbyccK/kXQNH0O5skYNUka4dx2w2YO388TXGaXGVNSXUcuhD0HL
2VhTgaFrGJ+9Lj6Sadqc+pTAZAcZIDe5Ez5qjc5+LE++M6O5jRgwJzEMU+0+liQZMm6qCZKxjHp5
JA6MynAea/ZmiXSc6gD7wxEPLjyQwEQwtWnRg85YkwcRv9TlcjNZbhjQr+WTSIx9fKrcaOELGj4s
hb6rrSdUEsD9E6Htpp4bKiFryE1bBphEnnJXohMsG07BBEwVQJEB9cUuEuAUxHDyEWdudMB8vh//
LubsK0oT7CLUJW7asn80UentgZ8IooW8H3GRfSTDHM91BOuvd70e4gyhs5EhnmL3c8H8h3a0B8sB
iH0AlPOmELeu9s2NYjJ5JXOHWbto4zLejGuvatacfVcxbolIeTO4mlZlFj8mQ3dxq8U9Qdqjax/3
cE+4KDdmk+9mw6XrO2JokJssL+5Ny0pP4yifvZmE18YxtnWBd8Un9meI59sBGQDcYgLMvX4+gCUY
4wX5Am6xU6Ldw2fE6eZwL/ZM0pLc1a6JCQnECWl+nY+oWAjmDOBmRHie+KqOmIHtvfalHE0G6pVf
XUyyusoC2Lkj7KeEq4PrnbiifyoWb+dQprro7X02IQuHSv5zweUblnhSEiRAWL/TbWHf9nmc7pZ6
IARz8LFvVDtHYgWphD+fRljVegdNKmpO+GTzIKHfuSSAcMu0acHJEQ0QJTqIC2u9AnHxs7rxXk7T
2WccxKgqPyzd3MNbAT/T+COD8Ew/aBM+GKvXj1Na2A/FskP0QiM0Pvpa/LWc27tORO1dX85ISeJW
+5BHxr6tS8hUdX3XM4FG+1feZeRbQlJgagLYPJ29b0Vh0iDEbretHewvMA4+xU6zmxkBTGH9mLqw
BA3wRUOf76QFYSYOCRPPEfXm5RJEtCV3KYzCuTFe3IVkxVqkTBbcMEc5aJFMXKQHpg1fmopwFInm
AONcBzFgdLce8IGNsTRHn2C5SaIk8EnI5u8/m4jUR0QL5zK9l7q1jtARw3tl8R2l8Y2bUADCH4+H
bw3ylIYYMJhXcFijE5m23WUkruXOz4unSXo/hSfGL5Xnf27gxGJryV+SVHMgwhuobVzSNix+X7l9
12bCfM5b93OHsocGqRH0kZOflxLMRIllU+u7cY8yvN+uGaUkhOKas4sneEliV+QFDB/ETmmifSrX
6IFOB2pSzUWg41xgrrZ8dmKyOvQpR1XKd+mIlF9ORagSGeFBOMl47zAeaOeq3nkI07YVtTsiwAfN
uhstPKKNBfenBooNdwTzNdSH0cyNQ+T689FZUsKBEK23DmSPhASJDekoI9mBurdzAVoC6nsgCCHb
a+5IHybnlpuh+TIEwa9ujFgF+9oCLI9QM8ntjCihqek8Ij0HhhyxmwUj1dB8tTW344yevO459TEL
zT3F59y7yfQGZJXsxeeC6VIa0cqvUKVtRUuwcoiEbRmIyvT0vsBcIEiLpy02tSOegrQbdkWEeoxx
8Ic+BTaRM/ngSpZn3Vm4s9iDGMFtXcwhrq8xh1C/OBvHZpY8eN2hQGefF8V8nLv0oXDcCtzgdOKk
RsAaJvwpvfuhDAuU1hO2OodgOrduh4cUu6NYoZqxS+i13qJO032REmvdc8LxCwQPx9U/KoVxjonK
WpMhnvXU4jLPTQtuCcwZF7hf58Xhua1IMuqeveQxtvtnAn1x7kZZReD7nmhD58S30UZkR4aAMvyI
L8/2FizLEwIr2XBCww+yKqwCXuw/xzVOBvreD1CEnAOKsvLgkickjDQjzQBHlbEYxgdEusjpwNrD
NDHJ2YqC2Y1/53yWW5ig/qFOsl/J6Pygf39Y/8RT6shvgirXJnTyT+00Ug2b+6MgacMvUhKKw7Ld
jfKLGXbYj/2bxN9HwpK7rOnF5XcD+uIchhH/ges9mkxBNuC16r2N5Row+sod4CvFEb1nXgHBsovv
ZOUuGzHhq6MwjAYPqGxjyk+LKb8QHmHCdXBhRS3tnY4Vg45A5VIFKbsgk3m591vrKSWkbAPRFwxY
v9Yg5g+yASbWGRZ4hwbXQ2kZUeDKFF6p0b+q0f+/qPjfiopNbyUj/3tR8d2vH+33LvtnVfHrk/5S
FfvivyzDBqi8Suh1BMK83j9UxavgWKDpt0j7JnjcRDr8D1WxharYIsbZsXxndU68URXr/4mKmMgP
3vCfVMSeLdAyY5l0dYsT3n6nIs6Jh9XnMB5uysHupzkmiLK9VfKocK1xqrXr4j/fpwjoviqn/vcv
w2mr7SGhcf7uDKsAB7q+f6Wa0OqZg22lmwEn/1wXpzbMH8J8JDUMnAEFo/EAxRLP4dh+jMfnyqvM
ExGnbjBYlGw9w/hKge7Ea9XAonJ5Lsv2c3G2MbqkddNv7O8SKW3A7GkSiQNCTQ7EzUApIeHhMPr1
x9BDJihBTbXQaMDbfOol+ZVdI+9F7WFjqLyI2LZqPoflcJunRASU7SnPW+fWXxU+vZ+Kcz1irLRa
YtlDDblDRccYgyhuPQKeouIZLPf3cYRPYodTuJP0kuvZcc9CH8mMMLWvhcPIGe61cYJ1tpml9WIw
qy9G7nS8D9NF0lqYgYM7iqpbYLJcWSuCd0PPRZYG/njfJ4uO2JdKESbwLbwksev2burJbZpx8ezr
8tlMoyO0EHmyteH3aMf2LhrLp4z8842UvtwR883cqN8QvEeZwsqfI76owCXL1g7NXWWN3nEqSbQ0
juRB1EJDo0soAappnORAPMBxQRmbX8J49PeDhz/GTu18v4joBpL4sw/NBIAR/uyh/Vg6zksf+eSW
6Xp/OyeY/scqv2/jJj7gC1uKEi615X8eUuNpcSqBiKQ+dG7xsNTeV7TRuLQ0WvhlBHqqlQN9kZYy
tQaWcMq0Wy+lKtfQXLd86+eQNHMwTvwOqER8Y4ICcxteCmXZZx07FbAO3QGO2BIZ73Izjt0Kgx4q
YpdaTUlCWKvfME1gVGMvxSarfSQMzTZLo3WGjEzL/z5APYSIGpvcICukfYByDP1nNQzlLhXfyezr
9rlegGVz/A3Dj+bGG/KC3Bm+PiNrSwYtGd9eVX+oC9/ZlV6q8ZOOmyBxSLGcSudM+sHFtSinA/Um
Gx3h7TB6VUAA5jMmgBpbSd3s1zCSPdGWJ6ewAiaHgd3ATjEX8TgRYLqJMOSZeWwjmJ85Bab2XDct
elkXLtAMS5Vo9bDZFo6eBroZ3xURdGMj146GA6OMPxVgXeP+yNviBxb1XWXDuhps9zHt81+6vva+
xUmWTJscMddnzf5eMg3euMzqgkHN98Wpm5cX6lthYPUP9mCZUOKq3URWwIPBLNaM8m9ZnAW6Mf1Y
8uFrDFLgKBCgkj5ZfvdIZN12JOZolvXJq6mny5HvSjMbEaT9RfN/TEb9tF5fgRvYJMG2hJsN5a3f
jNOxl87WC7EuaqOtH8DK15c+TH47WfHI5ZHQmwgghIwq/IfQKB2HGkBsVhusSuSlAYr4SPRleNR0
wWAG3cvrwsWCVtifk2KWjHfN+7R1HrJe8xmRxM1WdCQUGdLDoWUe0lBL7t1sOOAhpOHm6JcFP8G2
BRs9VZwTbjoR8lgieS7lbWplH/sCsQpnl63BQGe2I4xHDUquJQvYQIZ9abTAWpLPYqHtsfQALtNm
zBHW5JccSf8uOUeMMfa4mhnZpiOU92U88L+8LARb3lrFdIfInp+G2RxlY28jwqSaPKJSEnXu0S2s
ZOtmn2atJs3erQnp8QUh4t4P/KbjTctU2svSox6CZk8d77HCB7CPcpPKQ+MGQhJYKiwYcZO3ocXA
1Cjz5kAT5IPZzOYeqEGUH8JGbHVEYjp4F8dMv9o+otCaaVKkzYhHcKSm/SzwW6HWLzywXt46yFt+
1YUgzIYJZDe5EJls+1sdTttO3hJOwpTS2tV2Vu9qkunQzot7GB3SoHCdtAawg5F5Y5eJ4s5qk0fD
kdsGCfqWBgGZvov2Q9oeoLca9q1pY/PNwyTZmQNW09rz78twFw5adM5hTm36VXzv2swktdkJqB6S
OwjzZUMx11xiEoipwm7nNNyvp9a0AA3KhTMHWfoCJOsUCvvcLmZMWRv+nqy0X804fOGCxF4IC740
bqq4eqmr8QM3g5uWHs4Gz0S2I3TgAUZzH0QVWNCZKsX4OzFR8pVF+ysmPm7ThyO3yv73HM5ypU9/
hIFRHyme7CojWvaoxn/Tn4HO6Hmow1z7JhE1QjYjyFw60r2WSACZTL8yJFjUDb3fS18wa0MSTFho
dOp6pvmFwHzUAD8BQs6FS3wg3M+5s2iVbucprm7pi/wYJ/OR7Kgb2h/yFA9zSR7bvmdIvPGBAhq9
bZzLzBoOfelzqU3me0benxodl2xIJCK1S4b6C9L+OSyITWI0PY/hbQ/Kmi4GJzKKxEwAJO4nNwiL
X35SdozRNcYOJsFEi33xM87l0pu+9iMFg7C1vodNuLUlrx258jfafhcPDYDK3lkQnCcPc/FMGLtx
5gbk2mvgj55HQTY7v0U+uXusitTszWEXwunc9sJ95CWxAWRc9EYdbJpe8us0IyCoxNIPMr7oNaRx
oqH9o53hK6dwycFM85oGHFP/ONaMMqqu3Q01aoAi93NoDSFtTIntN6kGGoR+t6sN41czEIRkU7wd
nfoLGQQkr6blbx87KIo00tgY0qF6Z9bp9xBWu26GojGMF5okW5IqQAa1A6EwZutRn6Ks3NFY8Brm
Rw4XNmTklySqtH2SkQ0IQJjplE8i/HDPOLJj3hInO7/E6WVxOQ66ZDz23vQ97EMYslUH5tIaf0Vn
zahcYK2Zv6sW7auZkmo7da68MFZw4KOQDju0vs8/Y+F+mMhyBSj0w2CKdGq9/hhqTnaj6cWl6rwP
c0/m3wLrfScjHdCPZuwksQU7GzbfHBX9kSIm6Th6v+34sqhu0yry7Hqnz9RRcwunAJ9fiuKy+SUl
Fwzc4sz7E5rIXMtA1lBIuGsEodxDgwcHGXx66N2iuu3jemMYJd0TR+cHhENpM1jFLxeHP60NybXo
qI/JS8k32Swmwu65GE/unEh6Nz4Z4GuOxkgQ394TEQVdzeQ00kw6PvCRx4U7ax25gDRI28l5XwD/
oPvnrtkDCgD+PJb5jgoKJbNJf9A6q0YQGPf71jHaw5DGjyX2hhtBRu6+Iv8U8Ja85TfAGCQ/NTjc
gobSPLm7w4vbZS9Lqv/oWvcpJLRvW9sTQ2YpvzXx4gWz9MS5Tct+M3N/D4SYP9GyTI9OWUy3bWh9
9AGi7yo6zVsqFSIcXmz0IliXVhzO0sFaYNHOYMJ90gmcpLqUlvxp9hE+QZcanm+pdvnHovDqB+Kw
k1CcvMYA6VjS341877apEgIBDG7kS1QPO8ujPkIEp7zpQBg5qd4gaXdJ6WoS7ZLPyzamePlBlDoU
XtdJuQiQftIujOmh1A8fNfxzVdve4bShDmXZ1REuMHoA7mt6WO1pPVO3DvsE/DZdC2LnQOppsXF2
tGLY6rXByVs1krYEIxvLiZFgIrrhopzUNzrwpD1yjV8EfjTE+uKuUGu4dz9YQjdOpjYxbHTH1R1O
xuMI9Jge1vhZmwuNYOX5xkZQcRe7nNgi6Y9zOsvTyG0TU01eHlJ90BC3p3dTkVkn11uH7a4Pu2qt
w5mQaLZaFN7Ohpx26VCL/SjSTWrPIZyW4abtyNvNSa09duHyMKdDeJyy0N2Munue3N7aZFOzoBN2
AVOAz/WBYpzCtNGfC8+6T+nETcbcB5kZxdTq3WA2KDXPunWR9USaa+jdFlxIpFHddNWi308Uny1j
jm+k5XzFyxZtdBuSSDZVHxtIUpeibp6EX+8WvXSPZvHY6d5yv+hLEjRL0ZDAWYTArzDLJaYDC18P
3f3oLelZOuSeQyTchsws9uUAgizXjc9r4DUjNzIJi/FuNMvqQzneRCEd5cVjcFqVDeOEdbFAInxd
vNvnZflPwgPngFr2cK69gdsi/glqNFqbjWe1V69d0vS4nq0N57MzheNZz8GRqQb06zYNvARj0jp/
MHEtDcUMWq2Mfqc6PZgtGIiOJD8WVRHN+cYazAtByt+T3pIEy9rYshRV3/chZ240HTvN63bffI+w
zr3qxo1Mg8Jur3JnWnC7dg1JU4JytUisZqeBrzlKe4qHCxdyATKK6M+pwFSlNI6FHRLFpVaHAhyi
NLrPSgKrdG3XxbgK5NTmrNGXswmZkF2oU54jMUDJI9VrqIXOhZ0JCCmAq7zyuhjaBgjwENOiWaXS
6tXCtUW8UavXnT6UqcrU58NVBs1YCzmvUvm1frScIoOY6D/64TdyWaUna9bS/BxrH5S2lIkHtdW+
m5zDRP0g6zAh+DIs+Li0hSkqgvOtgdGGGb/OfKOJ6v6M5gnzxKoejFcnk1po67/j3GSIDUyg/IwY
Q9oaKg+BQKP2rNamwlqMINEwfmG3UqJ2y08YmK3y9loXdJDtyf0iuYIH1hqX5qzqb8I8l+o4w5KM
yNA4cl/AwIBq8JyVOV+w2gZY0ZwZn9BghZ07RVULUxp/l1oDtSCPwsUwqXxf60Kt5W1vByTDfB3W
Q0Nionsy7RPD+uvHp9YSb7V4DvQLtgZWAtr2q3mLsY4RqH+cL6k9+35N59yF4pSsCRD9+lOTPrGy
R4KrDjGgpkOUEaOuFmKwoXXbdXMeuxAVWVQe1K5lcasd9nfmwOUnhEoZP/zVFAXnujpDvqzParPE
WR5MlnwRFLr3/tw//Ivu8lVouYq15xibbeav1thVK+8r45iSzatttVCbxFsCqG9LH9VbwTQcGT0i
+0US30NZW/1wNKYMQRwWqI4cTKvt+h+of0j9L9MjfBE8elYK1QcMFm0zc/V1cZmoSR8sMbFL59w0
S3d2Nbc742Ulx8qzUy4l5qOwRwNSzwyNMa36nnkAi4wTZYf2wNiUq8ZfLTin/1qbYazigvizrR7W
1U7aW2MAWPf79XmOnulIntbX6aVZtF/evdrSWcWp039N9cT/Rho3+FK1apMgylVcMjZZd6ZDHG6K
lvTgN0cOWH8wArJQa+rAYeI+TPWG9EGdn4SZyqAWDuq7dQsCAj+idc232i8NecXQgNhqM0ptgR7p
5QadiNjVWgnXu6LFZzGcfX2GWNfebcK4PfgOVxU8bBj0ry9vWZ22w+ayAqP4bNXH6nt8/GpTLcb1
gevmu0OQEIrjUHJFVy5Uykz8DCsj1AMtaklCouDJNNsuPlQxF88JkQz1swi/keK6u0p2r1ab2bxN
3NTZ+9N9NdNZ9pT+/uo1fTUdUsZtdkuzOlmrB019mwph9WZVOU69lpl0Eg8HfJNcJLmFs6z80j5m
UCsp8DdnyxmIM9b0z9z6/jLRqj9fbRKSjhzhTyRjXDd0/yVqzfV6pIIYBy5Z/Ib/bIeELh08qR1e
/51VuK/WiBMKpsFMjpSJ250piNJV+9VCdAAOgeOVdE9mZngztb/1+sIJFLdHtTppEIeoaffbfL34
FiRVndN1TW1OUcsMtMA2fu5zKGDGcLo6Ii3u+lybVofkaGh35Lm8/xGuv0knks1Z/SYF9be9Mdr3
b37fapU8RmeTjeQPqE2S3bJDbhiXN8epX7beG3eG0Kz9mx+/Oub6Ho2Borksaprq6/vCTeB8IsMg
CWD+//UHqqd0zkpSmFY9r6ePyy5VeuV0vfsl60kdr2vvNtUDuIbd7X/Od/l3sZb/G1MrLVTx/30j
Zfw/t7+m5Gf1T4CW16f9AbSsXRHbEZRodcexdWBIf1opYFiEBaBIJwDEZej4p5ViueuToLnwLJfE
s7XL8o/sSuO/LNM3HKbrNEMok/1H2ZWe/76z4vu6bdA2t4UwHF/Y+j/zWRpK2yRxlelNhxI3Im4H
zjxDgUOWTzepB7YfmSKX0dhE6bt1SFmjsgzhSitAaSPeCZpY/LSLmFKeuKnGdgKb7IyvizXT4hwC
hQGSNX8rDAYTVs0Iwi8bLp9qtfSoAgRqlVRrrrjr42qRuQyVtQyqvTrFKzV4sRosgHJ8TbNN15un
0XVcktQqVYjylBQv6pJ3Nda7q/nouikLiw6rocUb1bm5+uwrZQNRPZx+sWlKFu68U07sKwXwuqnW
fIM0JNSWjHwZBUTrwlpN3NeFkCRSSVtclHdd+bPVQhm3R01o+yXpbtQuqsETLmkP1POwSlMHdXd3
1AhlqCpI5mSdhwNQt429jm1eV11mc6dsehR1W/OZrk7O17DiddygNlMwlrButN8tstXxEgH1QrPr
DrtZaOlExmO1y2NslSIMVwnMS1/M9xrNmx0eECi8PgFnsfyA3jTaz91w8BgibVwtW/sVSX/Ip+Fj
iD7aoL9wNLzio4SOBaixvRuNTBBBikyiTqN7LlRN314Wso9AirCGALI6DIbxPcyywLU0sg5Ge9hj
stc2tEQKHEggpC30bau5TPXn1HeTOs2nfCENdLktTftZfX/RsiQMqm1ktvd2RXKzoW5pIxB75MUz
sfS684tWPgaVMJFnfs/yrNYYIPy1dt1n1SO5qNdtdcx18/o8tU/3yRTaNJSW2lnCGvnzgv+Pl3n/
sHrZyIwRAavV18eRri4MWK7vKdQfd92+vt9/vq+tfYqkJekO6rlqUbT6Xx/Iu33Ed5C1LHzqBft3
b/X6Ebz7mN5tTiWwGl3CDlFP5g5bH1rG5SS1cSNSd6N1Uf7ZzNR96rqtjmnL1e+qnqMeeT1IPaS2
7YQSWw/KJjaR3f7dy77bd337el6tsu8eVpvXY65/TdnThtMYQ+zUIeqBvzvu+npaJP19i4nnuuv6
1Ou+6/923Zd15ofWcWZ+4avXiDzjT3hCoz2MpNUJzqLuqlZn4sz8rjU1CR313arpreOtOfqQSsNA
L9t0Oh0q4lMcLYq26jWur/ZuU71WRiw7J8X6Zj4nG12C9c1JIbSPPW0KdczfPU/te32yOkb9Ia+v
cN2+PvvdPtLhzVPW6hXqQioldfjNDsaCKVrvMN1haoO/Tm0nuTNhoVsferMqZqZ0eb5Okt4/VMsj
DaKDsvAlCvU6l3TNkgTK+NXv3KpbwpuDInXotSZwPVTVBSQ4tf2cibt0HfdendXKXt0ZCVdoQ2vl
fgGFpvap49Sa6NYZ0XVbPfm6qY5RC+XSVmsx7PONX1IRVHWkdxUlUfkIiLyF5KNrqamnm46xGZWu
wXSEK/Tbxd/t6zPUDXDH1BRWlUfUmrmep2rt1WKuHoEPc6ztwTgg6/dXL4Mtz7MHw8sok7v3B78+
T+19Naz3C6FJdHbpzTB+UAs5hPz1dTRs1VT/TVVpnf6rTfXAawmqrj7r7TSc9JU9ohamYtSUqekF
aIG/TOtHZXVIC+rO0pjmNWDCPJpktkF0LF2unhIxl79RjfT/LNS+uBI/9HKC+pCYCxXKcKEOwqIU
/L8kGZ66tWSj6jpqLUV1N9hVfVL16nEtWht4itTsPKZkqJM8ZLb7yF4e29UOD99U26rvXH2/qtqS
hws/GLVTqt+OWHkS+WWhycnzLZOeSIlKnSReOh/qk1B1kdD2jjaNgEO46DZlJh8q/7oWCwxTam12
ZIU8C4BwQVbsslXlIXOxqYUwAgRrsPKQyGcjTszWcX/NpACbU7cTE3yLJ1WIowEh0Ai47lYItNwB
NLIoSEgZQius9wGYd/pc9IfPOQalIPG0Ed6rizS+JMdw0ta0bqZ2thq9qU602lbFstedavvaqAYI
zDivNnNza1VTuHndvj6u1l53qhdR2zlOqL1p9revL7kwMtz5YdpBwLWeMBQV+0nrl2Wrqieq7KMW
U9KgcxytI+QExyAbS5VY1MJaR15qrVMlGLWtnnQ9pqcT9FdZ5nr49ZjWaeyNSX7AVnFD1GKRCddU
tcqvjHl9vQ53//bx2UFGXFXUbN4do47+H+xTh7y+i3oK+eYvkR+1NEOgXFwX1799mOjA0y7yt+qf
VJ/W9d99t6n+0Uw7iOWhX+9C14Wx3oSum9F6BwnXO4rRh3urpTYaqltLpe5m1wPV2uTm3Neuz7k+
/PqyCUjx47udyDb4VN+9rTrm3+7D7USZILf2DvokrDeUnNWij1pe6v2q2i7pHb4e9P7hTgi+yn//
+JsXfX/om+3X1TevPZkTZx1AiteX/pfH1aFLUlWnzkCc9Hd/+Ju9f/9O1z86m42Ps19jxVw/jDdP
vB7y5iXUQe+31c43T399/M1LESBmd5iaqS6Zbxb5n82CGDEbNSwqa4647r8+wbX1EGRL/u26K7R7
E+tOTlSCWlWPyNwzXt8CPTfwF7IUGKpCv2ExATM5L+siS9fuh1pVO9XDJK8xG74eqdYAWRk7LFOQ
uK8PO/To4f2tr/nm5cyy6M7mWFO5Uavq8dd3Uttpu3xcap/4SFRsWO3+PF2tvXnN65+kXl09zNf9
qBmQYwyMqjSrzWd1rlzPCLVpR9Qwj6/nhTOkJEdfj0LaRVBSwihEVXtH5eyO1QgIC8ZfPnK15sFL
3/qwOGnj4NQlM9L4q6CsqspAvimmqdViyYS+Vav+r1aK5DxRNeamtp4z9AIBu61jtutmMe3T9Cw8
rzzMa2cKwfM3BjtUEGZLC7xO/pql/RJyI89hKYNfj3bCeIoKOhEkfH5BO1dckm429j0auRgJFbRx
frYZL1P5Fx/NS0AP418wa2qGvyRtDNaZ24wmy/SiSxjOWcQAd03qIsi9Pjm9u80aHBGaLv8ve2ey
3bixbulXqXXGBa9AEwjgrjp3wF6k+i6bCZakTKHvezx9fYB8rbScTteZ18A0KTJJAgQCEf+/97dR
QZHiwbZIOZxoadMHZ4rKsaNXabJ1EOZMmtxEVXz1vnZdShHLKjYdZL8tbdLS3b7Tj/95ne2wvd3+
nz8V1RbI8EtejFXoB81//10h7mX4r/cXXdzt7j++y5/etP7v5Wn/e755ap7+9GCbUc8cb9rv1Xj7
vSbo/EfK8f/rk7/TkO/H4vu///X0t5JnC+D1ryp1VzFV2zz9s+T57R/9j+TZ+s0ydV1Jg7oarGIX
hfEfdbq5hGfbSipjKbjx1O+S56VOZysdRrzuAKKaS3j/U6czf0NkRLke/ydLMnyU/4kE+g3X/KME
WhdzKdBwXZ2vocNXpyT4I0gZU7WTAUUuAX2pOWbTWPUj7EOFZiXxgse+IsV3mDR8d4OxabU7mhzm
OmdFtQloCmdpg6DGFTNxn8CRYW5HlE26EpFlkYOg4cknmOtoWces8itz2xpnQZ+Fp9bc0zKM12bn
EURSNc9kafjUj3IkbQR/kD0HM1c/uIGLrpeg3eOsfOG09btNNDs/jBx1cGHLx0ICM63q2VcnNJsW
zqCOy733G9IgBoOS4ShCYLGudlieQiRDnu5yt+xzhe/Rr3e5Fj+6CZQxwvZ+v/HrwjhijUcgJHFh
LA/jlEhbFB8Yp/948fLEchPO/2K5t7zLcm/MavRdkorZAG46rV6Dmka15uB5nUSSnpYbobcplRnP
ppdtbO3RgHZWa8bx7V6TEyJKEWKcYjKkdNWceUxdIrjTJyd1Rb5yXe2mLUO1y71z7CPAyWobwafp
Z6f3m0gHCQnr0FmPsYetwws7uelc5EEGyPZTaIfnpddN2/oytUnfKWsj2mdEL62iCkde77zYBYMT
uBlULiL5nEwALoIQWIbTEWQ7Al/po9m9ZhOCHTnZqQapgLVFbRxHA0VAVo/ZAXrCLrLW3WE65HZK
bC5qub5q1cYaSuPCB3V7MfQjGIm4Qfjl+rbY4ag7iGCMzzQU58qoiRQvgG2ca+OrmekZUH2CL/k2
F30NpltZpyoy23OkfghgjWdAFtikB3QyGfTyi1LjoV6hRDZlbl4UFdhoDdEw/IrubnZXDbE7ntsD
dvxKkgjvazK4AAvE0dlMySxsqg+9ZR5qKM6XVuBWqyCtur3ZoyBFtNw1NGP7cc/UYo/lelo7IvBX
RtqfZ8qziGkiaBo77skZcnkuElJHkLk8Ls+5Rc/e08Q2nRW5ywtsdKRntMj3Opt+QUQr2czzt27q
4LHTjHFXhUCr5+dIdjIv7DC9Gg2pSIOZHmw/Ik3WwksNLGM6r3o2q7dD9ocEgWtoL2pqfOoGpc6q
fYr2kihMu60452uLqnMUmWpX20SF/fC3vvpCevpl2BCXA50vPWnG3NjXqh3U1eZYuXlDnX7WGyx3
lz++32QBUVAp5UiGRhJh5gadbvHJSFpPyyNjXiTGAkwOHFqMlgZ8bXBZ27K6QSr/gBeI3NDRMk45
qV+zVEAOnCylaV/jZST4vB2PFEQQQ/jdpRm7w7GVGMncBmMFUBBmEEhQ9DNnuI6p5h2LyEFV46Rf
F/5Qb4zdIXft9ZvsYoFLvd0tlLWBYouMyiuSaf2SOAm5pO2ADXG+6ZMnS/LLOei8yPOmCZjOTcCq
azY1HY/D8id3UYnoFjVdE1g5QwLidq23V2HRkXDPknAliKiEKxE3tEf+EF4kdvQSD123XXQT0Sye
WBbyy73lb4PT7aM4kfsaISPBd47cADw6gIoNDwVRj1urqEtS49wnk+hXwtopKixfaSKdGYwOCXXL
noQnsspZRq9ZRAM+tpJNaA79YXQVpCSJAZC+UbWlzwKCigMbQFtgIFXOk7Xp58bsOGRseF/1NqIk
S9bbLcWNWmTiCIt3dvfhkZQ+TJ6SJHo32KUaVcguah7MaURl4DgDoIzs3vbY6WFHSTTVEDkJj7aI
Rs4yCBlm0XZjupsePPtqtjGvVU3B2c/O6w6Euwy1b5nZuWehxEycyQMdEeiyyAfsN+LSfHcpEr2r
KfrSWZlOiNU810SA5w2c4nIAvDMEaybDjWiLN0XFIrKwSRiCVrN0w9v54kUwx1stIFUAj8Ko6Y+L
tspC+AQJuxpIWDLHo9EZL4ZSZO62nrUzp/qG4FjvCOLaPLTtaqy/yPq7Pzeby0VEteip1NqQnKlE
D8/NekR5gWO/giqqtssrEwAnm6HAWLK8OraTceORioZuuN2qNCoOTk+nW5roJ8czHIwOba0eaTbD
IXndI7lsk0W//bYvqXd92Pbl4Rvkbc7UG+uAqJW5BUbw3awpnA7Lozetybw75GCfA6147jOdOWtk
k0pLk2krCyNa5ZMrwAmEaOSR0CViQo89H6DxHNYzTgpkJokCXollNcA5fZwuB2XmBzSvu7rJ2iP+
IvzbOW1ug4Zbix+UGAPynD1doz4/FwipLaJtLY+RTutQiF2Btek4uswCRBfciYYBoqUEuHWjHrTK
oFoEAN1mEbgsNxNkYIzamSAVWCbB1l3bkQsKHzblUgdKiZOO4hBEP73LA02yvy+b1FN7I8h+3y3D
23KzFMbeHy51sTTUWoyRSDxneqnNYXZYZFe+0BkNlrvLjeNKd53ChV9JqzmP/Dl2R+jZalHqLTeN
3tZ7gy7IMgalyLkI9A1WsCvCVW10VwgkEI1Z4utbPW6BlM/j8IeHEzgM0ujh0M6yEYX602ucMy8u
8JQRPAXfwEk+1dLKVl3Ti+NyU2uEAdcpeyQXvnWuq7LcG418TZl/bZGoBSfQVJspKwYQ2/eaZ8ez
3IAjM7D8bb5kvi2n6RuczLKx4DgsB97kcb1XamcFKRddQLOBpNqkjLcR/zB0yn5XK4OBuTRBk+R1
vF9Kx0s9OV1opcvddzXe+9MU41gYm2fvzy0vXV4QARE6A2awyNlUHxGTRVdiebSUypdC+vvDt3t4
7s7MnqG9tAkMX/6WI7lnxJr3YyHtvDtFZb63MhLETUYPMkKGI0pHcR51ajqXrXvWFZqDbTsdt2GV
fQ9T1nL6DFcHqTXtdNe9WSiMiwBxubegHbNwrsm8kx/fX/Ozv6ka83eu+RA45qXs+02aqeqglzRy
//j7h3+/PPFOjmwH8BiaZlpvp15RpGF/tZyFZWWT5kvA3DxhTwGJM6C3iINLTyR46qHnv19C3x8u
97rJQpy6PL08Xi6z7w9TBKBpN43HZoCak5Hluv2hFLo0upfH/XweScvZdAun/V3y6IgBrJoDi+4w
ZxaRjtGeLzeDQsg3ckXGARfOPgNo/56h8Jm4DNHHcWw7qt25VwMMgfY/+vWWvLul6GAXPu2it/rD
h3rED0/9cDdsI9C5S61i+VfZthXUA6aFS74s6OtFO9dTxFoetqmoEcLNj4vYnioI0txl1VKmh+Xu
0rcmMgSA+XJ3XKh97+9i1JI+BdCX5OTnRLy+OUz1pSjz9uY//uX9LT+IGobacM5atX53xC6ftjwM
xpm//sPd5dPfvsjyhsvjsFS86u3r40yF1/WH4VZEWUkENGSwk1IjA8S8je/vv9xb/vb2td+fXu69
b+v7C3/2tzw9zRmBVUdnzTubvHGsWY+G5GIa9qbc1iiRMTaM90Nm4SIJeyBnenlpoXEm9RoFQzdl
j1HodJvcLR5jtLZMZicsn5WwUC2o6zoeis8shV+Zoj/RPC63RFxFhEBr2S43eLmewypMDaxBYR08
DEj5N3hsvaPtTisraLFkeNLc1DXmKFJdm11DgLiZh1xpqFcBl8GRaXfdPYFs/aYtxSc7t6ZVo+s4
+9QJ5c1JC8JqhXjTBTnHZpIhiEugxW2pceGz1a5BPAj9PmbZDu6GcwHAVVSTPdmh+dgXWfPds0FV
OUPvrQPRfTEaslJt+7MDMGGliiiGKEAQe1XtxkH/apK4t8IYkA8tE23kJpNNXp1CNppyuhzimugH
ouQJp7VOed60DH3hl8BpMlIsvvXjc+ISnWFm9LeApez8LPjUdCgplRlA8GRBmuXD0TfNvdkUV3rh
E9bo42qq/fab7QEUAc2wNzwqEhEoNL9i5dZWzSdN2SQhbyp7LmCkI9dW/ukKu9FtPNAciHcSmMaq
LlJtbSW41RLzOcZb7VKaeOzSZ9ES28mU62psE+JjmOuWROaYobguR7ht+awj4V4FSCZjxWG1ZKDb
XyfXIT4lcwmcjwFVYLzwydck0YZV9n6oSn5ZbBbkvSfrClPG3nWaJzHVwYbMw8ea1N0T+VA4ma0W
EyDLx21Ggq9mxTZZQuQHV5iGwyLI1rrpPEUc88eIK/XasrppJ4Lwfhr0B08ZHjMS7WKymYDSjaOj
aM8d1FmynJHlWQzmoff1O6evrL2Z5IT8lNYtIr87EMKXvQutOCLUkuPJv2prrEDl0G8mgxhGyhkb
j12+x6+71/qy2Pppe56FkfcNf/E5/5Uw2gCb1VjC10HIAFdbOh6FgGEyREEMZRFVLLIPaSVHOYkr
N6zEWew3KGtVdC66cbxyRy0+S7XksqCpNdQcr7ru5WurgHdRlhs9T+qt1Y8cnO2EntFQzbp1+2uD
/HnLt8pj3TTPi/jTEQpMd/FJsxyGVYAoiVlUeJXBjqS+xZyokRcO9pcVnMgSvWgcnSyjw7+GRSRb
m9EodlCivH0m48+lKZ9lLW8tR4jPaCM+FTO8cOxisXJKqtb9MFV7Y+q7CyEuyN8dqWMjcraMvOJV
9O6AvHheNVzm2QajEj7aWL+x87a+HrNXXCF3EJztEyPrSgwBY9+9Osc/Hd9WRX5W+oNFAUv7Btrj
MQu9XRIEB5fsHugoTg1tzm6Q1kHPGeM6XNM5xmaewJ+33DupaLOWpzaqAfRY4OpLdBqAWAb0S1rS
w0nxON3kcaKqxTTP2fYaUWiQ2vB1zz5fr/3OJBcG6IB4y2NwytOOUPaEsMpWCTgALqz7YIALQ6SU
pzdb24+/5rHgGuAOmzpIKlqrjHyK+BTSguO1UWTVLg68T6TJROvKRnoskwNmwbsCXNYxaeJdoKS7
bUrrFAtV3mgD5MZIh8qv4vpb37j13mOMWosRCmjYsMa1BlbRTX2JHOjah3qwa+09Qd33fRtTlbKJ
YYIc/i20DeicWKuNPnyCE7OeEYNrD7fPqub42mVud+EZ1SOwHxgDYsx2I7ySwHjsuuS1CGnpO/jo
D6SsZpJOpFU8UaZgmzrB3tHjL643HHDj3+sBVMo6j7+BOPGB3JDjElkD4mHLTO9S29m5eP7QirfX
iTpHum7v6zy57UY9g8Zpo0Xxm2QLOifHIIBrNyoa3ApTsQ2Hp9bvvw5OSd5l/9D4yZH6VTLrhu/c
sHvQRoDTqRHTnAhOozZcZYb93GW7JmGoQb4NOcqGtZWhtVa9sxnEax+Q9IQs+dWhfxMHHXYRl1ip
bOLwCwu1opQ5XWLeZPXgBPEuwSkUDLOrD2MScEJat22Mj6ow8eq5zI82Qxs+F/3WoY2yjeBIECuL
8XBOt4LzeHC4VCX7xG0vElM4W9PFVl2EVrkWmf5tzPAHRuFnyyJaVuYAKfO6e0bbhevQLTgvSIII
A70m7NffGF87VRq002N1oA5V5CR526116dch5iafgO9xhESp1nZT+RDUbTB6ELAseTGl3uVQOJSv
e5haltd+gUx5zFkN76penlrbti/1LLhAHgTcx0U7iAf/knozOpIUkK/vu9mGbDwSlccCjp+O57or
t25j7SIVokGPpk/I6YtVGTX2trMNkgmYNK76Li9WYR/fYA6UEItR4gfDk2VYYhPxi9R18lhBwKOH
ZXw38mufaGeYgzOnyxoZCh/t2DjVT0UQPViT9tS4IaYFr63W+tTFZyxXL0cPat/kB1fYfsAcYiqQ
xVWa6dfOVDUbYo3LXacN+PmbHFO7r5+NWM5XgTezEcyHpoQJ2QZclykg3FpAPgCLkVQYFuKm8LN2
j0iOiGFfu7VyfdqmrbvqugIuQpOGeAWtbjVEw8oIXLHHc38do5w38E1zQEznoUivh1xQrOYnS2GG
jf7I6GAl1pa00ZOWERSV54UEpJnssN67XhJfMfNrMCQrGN6oOrPgWoVlfco769maDcUFnTkLIy+9
ImM7eNQCg8jZgrZiJqmL7BA23oseDPftxH7UohLOsFflK65jJM67NSzIkhlsZ9zq0jxKP7qcoBEZ
mkmWcqBwe9QRWKEogEORPSd5n+9kWaHKhQVC8XeGDjhPXtSFFFGZAhIGfyXGKoV5YYJmVfvI6ba+
zP3vwKio4luo9D5VWnbrojpa6VY4UhIurkV47LN832cqwWISMn0SwsV9CNWz7W9Z5XKh5qyrdI0R
TjqUPen7D5ZPo1cf71ns3eVGHZ/3AFR7kJSoZAZGc/cimJchU3orWXVuYuKedSeeLkazuNFDoZ80
uAhFpmHdbFzgUEWLUIXYvmkqixu3A5ZXOToQQHDDOFEBrpb5iZJ4UHqkolSKlaL2WVNU4GrWXuvY
GvN1DsaKalN27YeuuoJsNgDQ+8pwBLqKyfyuaHR3m7SDftlVaE+FOLouV3DCSwautNmwbZOQDky/
heVlnuXGeFtY43CtTAEbDaT/hhp4uG7DgoAPKpMHy46ind4eDOQlfpbmp7GOX5UErgAmUm1Em73k
kfUNw8FIOEqr7XymVivQlcNVD9gq7u+JM572Rj4TOZL2rOgFlHcAbAfYdQ4Doitu+mY4D+KS4BRH
ntlQnp2kd7dMk7S17OIKUhDXPllfxhZekIy3XeUdBUpXFQTCgHjedw3un9CqzkhKgFdqz+74pAj3
atjYiQn01QjtHYALwbXjubXTYjeRX7wJDXiNsvbOoxwtue0Fr2F9EWX6LuX6yjTSO8i0uDXtO+Xq
+r1X6ZhT+nqHLwi6L4nwZfml7iict43xaBlM7jGl3aS+/FSYpNeE4kZ37JR1X4aaiuzTzVC73kbk
020ON3WNyQ8oD3scjyFs4ZktGCFqTIZT1xJMLBU+LAu3mI3UTMv7dKOGI2bCaG2lxnVDo3PdiOFF
Zs646RwcrEnLn4gf8Vaimh4dNa8LPGPbm6BHLY8I4F6rv2JoJ2O8mIAZFoIpDH0x0IspQFus4Fxt
+ia5H1OAnAoZvpmR+ZimymY95tQbFOjolkrjWJJMFqTNrpQePNG4Rf7rHvLKhl+h6A4SE1ocdK8k
Xl4RZJaQKMQqx0IaGe3oLV4kNp+c5LKAhRxxbQDS0XLRAoG7LcIp2sQh+vMobL+2jP1rs0USHMT2
l6qJWgY8Z4vaTnEytU/20NzHrXtjlVTV8aATiAJQ2pu2FUrNlTkOT2OWsnUG9J6UJFShSCcoShhG
U8FyLRihjBMSSiENDb2J5j2DbFNTAEqJx4srbd5KoJEyuvKKverEvgdqcMxPXRg+y1ABOKxMtZIG
3Pv+tZq4KslB7my/+26N02U6G+ksuzjjN2PZZsHtTqtx17v5g1Ny/UCN9Sme9H2huu9tOjwY5D3n
vrVnWo+iPhjPfJfJcubat6LOLgJtuI8Rw9uJ1hwb2e6zXI6bbNrJWKQr6XBC5oMFHNYcLnK/x3uK
+WJQT8bk4SfuoaJPheEDE6TR7KeATaiT6eetAOlg2+VwaqxLWkM+lgF8AcFEXlfssZ/wrvOTmehj
xivWLlSCpHZqmJMyCruUa0TTPk6ZmV+ySjFimJz1xC4DfNKvsoqkmqB5oW/7GrTT/BSFR5/kO2lb
D4wS37C6yV2Rmnu980tOjIDoepdR25POhuuzf95pHRdRH+IRnXUQh7QWXKJbXa18REPX7TaR5ju3
nD29LGJWKVgzR4eGXhJ+E4AJgSDLL/m4hvcD6SCuFS70Z1VJin4ck7XSiJOjXb0KO0V9ZAo3mk4x
sa7y12CCZhkE4yEIx2c0OQaOjujM8+YvILrsoAdVS6Y4UhLtc+uTMMbF9ZI5wiezMe8qo7s2M+3G
0cMreFzjJgXwu4ogl0Lh3ZcN1ycW8mVrDqiVgwdfzdyE3N2ZEGpwczXRytYCVsiBD1o11/dBSkgt
q1BmAEmrbzs3zZiBw5SpGdXIAlqT/U2ldCYAG8ze25mJya6gpAfaps8lsZ4+vZtgLI2VGMH3hI6l
n8dUGCDdxoza/ZNZ1l+w7K3TCXpwCPRwlfTRI9z6wNC/+GkUrdAdY6gZuTo31jrs9PoSlJNKNBol
g31hmEqeipCrstV6IE2gVFfiRC2IhCt8oYekFuVllwywT9qHcJTeRdUfE8fmOmwYz3lrzXyIrt1p
LOO518NjVzu9EWLbxfGrW9Gf1kpx9BSi+doM/G2gSKZwzR5Iz4idJm10Komj2iRanu/IkBhy7aHt
X92AqretP/QSwkLiOF81+aCUzVXOnMHbEEM8QEUcWTS6W0YA5fP5VRKFa5pfZ0GhLiVsIKANWMWz
seNFzFQxXDFziMkuyQt4uzUjiEBWlDr1dYCralXGFsNDdO0SYOBDttehRu9HvgI8C0Y+vnNgAs0q
6ZnrTEcrV1zMa1Rg6B5hBHrJCckmDWL41LYVNAah7yLNMNa+L5l+k6qyKpzrsIFXq/UwYF2/2OqT
+wCF5BVy9+usKZFpeNVl4LpZqXj8xjjDHoPedTZG6KzjMGF2rn0mq9klCViOFyp8saAAy3SSsDzg
HqTMO7sJTbVRmhei1h4QZNEltola6Dyx0h9Tr8XYm3cMxlMGFDJ4gREQ7sr4MLC6Xzdpcc9F84JY
nBvoZc463Zrz76THkbvuO5NthMq97kqjYh7N0SICYh1UaGx9GCidcG/NXv+SR4m7c5G/mPZZEdnR
OjDVXUABGtrKRSyRGCQe3hM/uKYe169kH18rSfsUmUVZ9/f2GN2H3XQ7DOGNH45nYQN3t053sDpk
bHzJ2QSv89eqfClA8Pm9dl3LicNLA7YC6yeb1G5emE7ooDlxmdD6+pUZ+0+GZ87oTB0eTbtvo/I1
ClRFMAmu5rRxdlJ7cIDAFlJcdKgAgfADic09NleW9ldr6m4Mfi3Ts7aEiovAunOm6b60huigf6Gp
YCZMEFmVAuPq0h0RoSEO8ixfO7LaNJO7DUX1dVLqq52WlBD0C6Gnr23tfjXb9jnLnrHKEwJAgyMV
3gNtpJtSm2Fq2SsM330yFa9+EN8lMr/POnNCxQiwF6H5s8vxvK/j9kvGBHs1hQxJUTlC5G3ypySq
zipYLllIi8hKKBQMZ9aYbRKjuJMyOlW1+KT0+q4nITsYaBXnjnfjDOCL0HG8xk584/qPPaG1Rq2d
B6T6tCJ5KQRdpUoBWNHA10ydWgs/sHZVV6YwyyB5GHr5CVpZMYVf4qb+nvqXZg3tqCiAwviNc4Gd
cJW3wZWnI1jQzAvVyVepp/Xat+ZilWFedp0Bm7CwqSIx0w6KbaPCo9d8Mq36EPifq8HXzlL0b3DD
GQQFCrTwdgr3/1/J90sln06y4i89t7skr8JvfxLy/f5vfhfyOeI3gTqOgGypS9uQf8j4HPWbbRq2
REE3q+u4przL+HQEfqYDd9oQ9u+8099lfIb1G5JAhGtgTZVt4JD9j2R8M6c0T0Y/z86+/ftf8FRt
U1omhlv8wLYpdLb1RxGf3w9icoocUAZFwE0J4uAKfGB0qovyqhk6nRVHEOzxUcTnoQfGqTVKVm1l
vImKa4tQ05PRtpdaE8NfLljmKlgS53KeYCSUftw2I+tO7y5qWTqI55BtuEHnbH5QTl6/fdn/lbXp
dY4TtP73vz4YhqUwLPzIWKOFAwbWmK3JP25CWfqTS/5fsxf8VFDrcF5qzNo0j5VmZpD0OzFTaF31
TVG1/IfP1mc38g/77+3DXUcSSG9RvrU/fHhlRlhGU9ns4cnvnC7fl4nJbGEMtomh9ysQOVeFXWir
GCSfZ4btm4MdzSsK1p9s+08/n5/NNW3FMWaZ6D1/3PhJH+JitKxmP1+vTasHItqzmKzRzqXKJ6w+
PivDfiPCtN46JKe/wYz//vM/HD/L9sNmwhtucliig/7z5w9d0yIfYudLiQY7qrpbv6LKYo5Sh2kU
oIwxG3/D6u2l6pxk3Y+0/1Oyh8SWCHfyE4pK+4dd8vNvZKJ95eQCl/dhjzRD4Hlm0TR7jdiUlR4N
AW0Qqzz/9UGnc3J++OGlwemiUNmS1OyoDx9T+46JYshr98M0T9YcDAE4RsC2AwuM7cY/AnjxLqea
S53R6Ye21/prVbEUTSg/nhcmNuxksO0TC33nbZD+2x9l3ud/PialgRxXoBye4ccf2cSy7Awz0CnI
1eU3anHmPAF/AWW8wlJ6H1qCOaRHmfHXO+Svu10ahuEatMR1S2fU+vOB4AVx1Dtm3oLhIh8h82B0
0VrLt7/+lJ/tdebbLkUJ4VrSnJ9/eboNM5+BQf/fwkFVqscxm+ZDjp0cNqPK7ZoGCRPNX3/Uz/bi
jx/14QeGnOCXPtDjPfngTCyTjtlv9I3mJdFUCpDfaAabkDSJX3+qqX7y41HNgM/g2ERNfByQR2oD
Tt9zQhsKpAi1lOzgpuLUhExHWPNaq869CgCfXRRFf98oKwKI1x0YGtxVoamYwBJpbvtIo8NmG4c4
UYR6tMaug4qycdqO9sQQn5dyEKR/EBYFQvW18k2s1J5x4Y1Dt0Zu/Vrr9nQY4+vKYb3px4DS9NEI
zx2oWM2N3mpfLZiJh3/Y8nmHfjhsTQgTQkfOAnzi42Hr1L5twP/Bwm/QyNGZ5ppNBt3BZ6u0oLtp
REViF4w31bn3dYInHnrbdZ91ajMMrKPt7C6psVkLjWlqS35J4eQwLceIGIQQ3ib2kpXRdQS5VUzm
mDReOmo6FJR1y1Js9Mkwz6VhEShbv4RpRiqe04uD93m0ibEzovZcM6JPv95kXf/rtUvSr9DNebCS
/DefVT8cz5Gb2PEkk2aflyrdtu106svoO4ms9Jb7hykiQ25qHY2KgEQLOrI7NPkKxfJSNOGumCLt
3M+/ZTH/F+ILZUHopYX+JfBm3hYt/7Ur9Z3dSixkjb3zzUTdQ/k6uOSiaU7wkA4UdPu5IquVLc0t
RrMGJtva8sQc9pKeUremCaPxnBWlN0Pn3Lh58dC056x8ABAS2uOY6sJoYPdlEojXKZp8WJeBosfR
A7pquxu/6B+c7hQPbrXOU7ivuXUnhHxwZHJXRVIeXFujaJO126ZzPGqpxyRGSVBZmtpNCkxubpBP
0VrhY7imvAw1phl2k+M/mFF43aoOJzqUyhANuTP2L2NBBUgrsnGr+0y9p5apcHw0nGu1IdtOO3RF
e28Jagi91lz5fXgC0oDpsnhA/T6tRotGa94lR0ugHY2mhvW+rOYWr3YLj9OFNPQSVPIlV9W1tO7t
vIbaWsqvxpw8N1mfVYpaWyMiItXRz3vKBNXp8CZV1yKoptwfySrc5yB5V4xXqI+q5ioJxn84qv46
cDlSMmtlKGZ6p9SHKd1Q+7KVPedRiwmoSIe908XaWg+He2+onI0/dy4T9BS/PpZ/+qmSqy5cfDVf
CP58JLs4nR1Smbjsisfa7G/aPHltK/sSB8hDZcWfYtf+/OtP/Mncx8F14SjdRbhmW8aHS07tu12m
JS1zLwvh/EwaHIforiJKZVs9SYX0wxUn0Wi4V+V0/esP/+uJi06PfC9hu64wTfvDieu3sotozLG5
Kv9cEHkWjYZ2Zk2xRs/COIrmoLRvGmvIf9jNOjaiD6PkbC+zHea5Jragj78u62AN5wz72WrVpcsZ
tjVTyJuJPw5ncRY+pawZ6DM0c5TUdFkzeIKTS57s7jGSLPJ/vRf0v171+TY0nB18AbrC6PHnXz0O
NeTiBW31YWAWJOZhw6d2idaDrpIzcmb2tX5ZK9GtfCu/ikG6QJSItmnQ3+d0OPcyEZtffyfjZz8N
82EYQnTgdN36cFiUJeUTaqAoWU3DAc6hbYsZg9CF3WPhj69djXC+LnOqU1gEuO4ln1Izvx2VN/Po
dWIa6Z4dMNAdA0fDSNLqKHlthA38rptG+Pd6ZFw0hFZfMhXp9rRvYPemF+UUvAZkEGwx7Hr/sJuX
ac2fL42OdBXpFq5j4rf6OKf1LY281sCsiWuZ3H22afz2UldeSphny0UZewEAY0zinQnxFvJlfJhq
sgkSOZ/4Kau1WtjUzpm62F1GjiR5hEUB+sStKaRTD1d9kqCsR0gW+x4ofMu5F0YOnc4OprmNPJf1
zl04qAeZs8G+deabXFaHJDmAFkfOBEL217+ipf/kOGdlrJumMsnaMOfnf7gyElvnpqPT13t4xOAW
ggM10pUKsNxOpX7eNTCnZWDhCdOgfWT0L/PgNQo1IuCY8HetpR2YnlNn9QZ7wwKwhz2Mym3qyKzs
o/xzOpQQiOfF7ByN2CTPmtM/VEHiHJNMR5jZz/Mf29ykRWVicOpiGiO0aO0uPjo+kTiFBx6ecvrT
VIPuTmILKZdXmxtDUDnK7W+/3hvLrO8vB8APe+PDeUYfq7d8VD57HygGjOKxIoFAr5BjpP2miB26
naRjUCePV7aONsY1sJgpJR8wR1z9+rvIn430TMC5SDMK4TT8MPSRH4WASqIUh/c9s/edEeVT/Kn1
3K1d6iP0c8pfRUjlvPLpAopEv0qHnL48MnjXSg5kZ1bnXi7YpQW5gHU2npQLEB1a/ARNmjnOLOOk
f/YsDd4kLPMnhOlk0vlAsLzSdjbsjHve9r5yyJOYCANbBx2VbJrV2TZ1wtckIy0XJdtVk0hvJ1P7
c1pIoNZuM1O3vWEf0w4nHfYsMBiiHNOBxSwcdze4c8CVoKTmPekqf7DbiGt74W5VU35qm3ptlkF4
HpYm2kWfANgoeTPK/u3K7a/LG+pEgqQb5sAUwufK048HvTQIfofVXu8dK37yPYx72kTANjBG8x8W
Uj8ZJG3BDMFlocy7ivlH/uH0qpPYzv4vYefV3DaybtFfhCqkRgOvTCDFoGjJ9gvKtiSgERs5/Pq7
SN9bc88c18wLi6JnFBgaX9h77aay2hCJxmeqGaoCSebofPDBQaPyQ7dTuGSelO7LP799/lDy8jfa
Ps5R1/Wk+ffGuY7iXstIcDyXYtsPwC96f3IPTEV/sXchPMaPNtJmgeCVCBcFG95tMdPJI1VEj5oT
Vyz9d0DQKlz05BFs3KTbSu0ijzXrP/+qf3ije+bVK+s4FBc0tv/5HHWxqu0oNduwTOJgNdbQ1NMf
g5k/TIZYQzL+bCUk9H/+mbei5W+fdCZ+duBbNqM57+9X1GAw2kkpPl3W0F9MAqk4+zdSqs3iyVNM
cBUq41bvjMDZM2V4siMsfm05bMaADadTuQ+Tg2gnSbph10QUmouaX5Q1HuH9/ksJ9N/9Gi8ky02u
+zS85t/LLwLZCKIcOJPITOk20J89zkEM7zBXWQ4k6ec/PzN/fMfSIvmBxbiNSd9/vhoICTP0olMb
OuV57OwzisRuY5fehcPZIaYNFUOwTPnG+Lc37H935L5nMSXl7coLQo7Uf/7gtLXYLeODC4ule8NA
+EjOp7GOCK4j4ra5p11Zw2QZthk2FeiXgHZS0W4SsvW2I4TstY+bhvjkYWf62d2yAMj55yfmD6Mo
fkFJ82jyYfbF30+NccaomOCDCm3yYThVBhqZLt1luj3TN34kiup4cBHa2PRrcn7Wboy+E1mgbNhV
cYp9OjNP4T//Vu6fXi8qZF4pulvisv52lnXxENlOabIr7ON0ZxZzcjBKcchbNBEkYctL2wUBMRWx
uYsHM95QOB60zRCxT/3iYS6IXRXq2Zmmjz5Nxufeih/JhmwvmJIDw1mOtZ9cFk6aUx0QnEMUPDR0
Cs1LyXUBS9e5Q5m4UvjAz4vmMlEOlHDKvCaLeMHw1tbnUtMhqIkJzwHV7498El+XHkGz4aTy1a7j
96VW22ywEnRWyXTOLS5rDtmCJzRNbU0N8M9P2B+eLz9AI8hhLKmlrb+9vxOkK7MovTocYqhQi0q3
Pdu17VgSmVX14kUl/aNnNJ8pW9J//snWH2qtgKuODExpmb7/9yG2ItRK1+RahPjhJFm+vbtXRhQh
i3eytV951mFsmjvil9lyR8w3HacWrPadfzlQ/vAM0EtB/PSu24j/ujLoEiGP9t06zNR837gkrNYZ
O3OF1G0tE+vH5BMbNVflKXXt9l/ern9qJvnhTHNpYiSz/L99yhGWxCmbe8I/kJKt+jgJbb8iPj6O
TyRy2+DLg3IN1/GQDvFOE6f1L5/iP5wyYFe9wPUsz3LRaP7nKUOlVHZBIq7G1qVY6+DgRERutOit
0wLuh/mvfzGt0B96SWpKE31tgCKIc/w/fyZaXOKZFoufORTBz8qW6XrUnfcwMbTZqa55zskg21hT
HbwYYMd5G0bvjkySo5yiOoynKHhIjR9laibbvpjRySEAWWejEz/0dndqLST4cYUOAxOL2uTSYZUc
teSzNYLIePSHRjbJ15YRU4s5+tlOcAXOA+L3tkl/dBMSEqjWjy0hudfMEZzJnknbW07qS9khFWar
He/hJjtvmev+HLxEbEd7Kvmk9/45tq7fyLWiH5k0Qpymlm2aT0xzjBc3ooyUo3hViPYPjL+ic6Ry
4mRQDj8Ic8AubkdQyUfnkcVG/aX7JPAEmck0eG++89ovVvoxMNdvRnsFcvRF0kE8VqMwzmMTDbhF
SnpucjGDp5T4VGS/8zHp1cOyzNZrW1oqofQMvkZtWoaOJFe2I3DpvgzyVyqZ/gC2DNOqbR4FlIK7
rgu+0wRlZ21N6clfcnPFFbJ8hTL+YjZxvyG14Coq6OZvCXVbMXcogyuBq5WSnAU7eXKZmZMQTRTZ
c6rkLxbHyy8T+0Dp599Q4Bo7oKXqPMtenfupe9dzi1i1H3OoaEXVbws0bPR7+NdUhdqU6JmFIKys
mZHVF5O3VQPiuhy38VJpqvo+f+sMhG3W9avbQ5KQFJR7boHDXqoLV3Z16bDx3M2MSW4PWb4Wd51v
h3mpxlN6valMd/h97/ZYlGEHGJooJP1ql2aOQL1Se6fbvb9uxiIetnpkJucLXexmMIrocSp1BuGt
zrF7zSuPCZwgVLg6ggLBsB0YXXWsZfN98iq6lyXq0F+MAEev9xZYHcRKY0EkpWm5N6pmue/BXZLn
dn97hM3ffK9ykJP+ku1RDJ66MhIPf93UZb9W1CoXWWDSERi7wpLx+76dy4kaV6Mby5xkT1pOOHY9
HqwxciOA3K6P4L5+nXkFMDTIeJtbInp2/WpnzaX1ZiRVdWyvCUIGZbKptfHUactAJVQ/DrnszlVa
Gg/WNQA+gIgbgRrfiFhEL4glyFBo23h9+7KgxD+Tab7p2+nQDEZhkLuSYYapV80458aqQ7aIHW0j
zfRow/pEtB6gQDemHJ8p0U8WbL5danrpo1sN6SMDpmE7zWrBiu0xfveG5OiYajjCDUzXHTSZ13xO
MYhVWm670o5eCeg11qXbFdRWftjCzHydXbJtCIqBpmtEy6udFaTeWcFjYTbNa/E9vz7o4g05TH3J
h0HLsKZ9+UJGxPyMq2bVSKv+Us9NDT8hLpmRO+kWqwwrOlrie69VDpAL7lG6jvQaKwlwETh6R42U
zk5zkjVCGVlnWHdhJMJnx4aW5B7vb3fldlF1GSbQK6zXmlCQoFzwt3y5zihXdubLVSKIuEmJjyWG
BTGUMTz0lW63wcKfHQxR8GVISm9jQh4MHfw2DKV6lO7WqM/GbC/HSbe71j5azZgBYuqjx24Y+u9o
Sb+Szna04B/feyNaECKLolVl40UwmqI7tyORkJ5O3hOvQOTkxoIZhFkTCyqKLfFVPKFlVzwvRf84
+5P3rYCvsm0HPR0MQuy/iulVCFm8Oor8DW0wOC7TIYyK2v/WJ3e1PXvf2f9OO5zt3b7F+PtVeCza
r4975G5scw2phABCFmN+1X7xXGIL7cae9z0yXQ0w+LWc1XcOkvx76ZC2rLPnFGvTg29l3itqUidW
xevUj/0jGIVzMr9qt7ZefCAg9z5K0rhvoi9CLdkl7Yxft69yBPznss1LrI4VEcWlwavB7PWRiwyq
Ny96Bv0SPc+di2MlIbosZwWKH8Zu9k6JOW5huLTXaOG/BJEHKkJph31bNX/JXZFtUc/8nMapWNdV
2j4jJrbOxK88Ne3QPnfXG+tKRJwq/ypiI9m8GgRj5zIYEeWjAKuvX6Z9lz6rUm/QO38PChgvtT/J
/egFXyenzOjXPD6LNkY5w5V7K87UT7ANkzvuB2Psufj47kNE4vQDRI4mb8WFtRwirinzQ7/uWFOM
5H1z4HlkWPl6KzqFC1DF833s1/P97R5R92KFAnEtFuMq2XXY501t9jBB6b/38tegjuNdMQj8GE5s
H83BsY6Ias2VrOWy8QwPfpDFtTeog2UfzIU8OszXMp1c5CyrY2xl+ujqApdemwbhSO5Fn4lyx4q2
fbSVid1xcuWxtn19LDyXd6lciGW+Xuwql39N0pFGPzKXy+1GsDewMkwgZtvEJzeot35s2QdikX4s
qjsCIii2af1RGcMvL8KqmjNn4w84BrBOe1IV0LFbaLXkROBAFx8t4ig2orTg9lTFnQ0SvaGNWAkX
meEQhI6j31WWPWVZhMQ0n8m+Uh/G3IQNKmBBniWZIS6/BXXfMLXbSvr7BR7paojg0iftW0dsD4av
93Q4uVzHaWCwwrrfBoW82Zhxlar+kXJ+U05IUmRGRMM8iHhTU0MahXvy++7NnrsHLH9sZ/V9LuPr
VZfNUuSiJEGFLbM334727iJ+2TbhYNgCJmhSQ8CxZnyS7HSZbf996aaJsOrqmmxF0Sr9EWOotZ7M
Tq9ZhRL/FCNqlP3SwD+Bc58E6Z1VLa/97D3U3rBsSIxDGr4cnDl/HEpc87RMuR4PUwqdIZ2snVMu
YauM7TzYYRZ7G5GzcpTzBx3no8aHv8HE6sLEdZlAFrPD00bJKvizdEmtbGbHoRvGk6e/ZFlNPl4q
nlIXP0/fuuguB9hYDoF4xA2am1b5v3wLK7BS5EAuefdYBtGTNy8ENpG0GrYplQkk0+uQUa5HpnF1
5d/nae9vl2Xs1mj/Dl0LQZEAEHaTxr2aph9q8XaigmhlNjN/kGN9L7V5YVQyrH0/LE17Ixd6z6Bd
3pORhCIyVw7dwPuLa9I17vzKImoafzcb9dnOQM+iCKnWtXYezMYgoV3k6XqwyLy1v9q9f5lbhD+D
4K2aFbne2lnabuukvowS77Y5Wc2OVRWKcHA3G7g3F2HQR5SNVrt2sIPj7HEkuPIDnw2Rcb7zaZQO
NgBRET+2BJdsWB7NNqBDtoSNw8PburaBJrAkpDAjkm3F4N9cx0kdrwaYIJisWVp4y1kmQ383JTiy
iYULYZadbEt9gTMLbQr7JpPAz5JRMn6YVdsXH36afjqYEMmigSLZU1ms5IDvsuA1dof21Ruc78R9
IDBoyA56cu+VwTI6DgbOunHCHAjVStkGT7A2ETAIDNREyQb+rspwAJtjn5+HCHaU7f1AxRHjrBJY
lTxC0Or+SsywwOWnILXquTs5pEFsUnP6KizDCOU43jd6IDqVzefKqkeIHVyX9CAPcEKaMEKT68Tm
cmjr/lfJBTDVs3rs5uZ+SHNwLyqRm7LW0zEb5+l4u9cqc9PEQX+AHnJmnOMSLRjrowYdcVSSNpc5
o7C0Pua+ayAFSY43iFFtSnBGCkNfZTIz9lOUxEXcHP0+blAZtCCiK8EI/vZgf0260118Aonkh+xu
6iPUbSaKiLE3twQ8m/5Gr4pRk2hp9md5/YE1gd1HSU7KsbAmwafUxxLRMBiv8CDffvekmMqdI9Nf
rAbUMY0ndYT+gjdZtf1maIgP4nk2N7mZtUeBzBt531X20UyooZV/qbLs6oMytm1U/BxiQpfRi9f4
d/vq2F+fhAyRP1GVrmCLYvTHRMh5T4ZPmLBsB4Q+HgofJN3ENXNl0ATe+Y1XrhyP6CE/6PezRjYy
jpidHKhrx9sNe8GdbO1g3xj40dtCHZpOkKRXFzl+koT9f92AfkPIj+ktAs1y/er2EC34SZUy3S4N
QE1MSMcFHwEgtAUcJ8WS0yMsYxCltz0GEATKS4cR/fos121bXT1C5ZFfr4TXwGee/NVD6nPhT8z8
CPcVFfD1njUm4SKSbp+V/Vd/IO6QryIIEtxUi+x2bmm9lnhZOU6EXN0eR9TNUXm7SxoRwRG23ENI
io9zliXH270gWQj29uiCRneHpX3cw+0KZVO7Fa9G/Zbodtr9/tJIgvzIW6pfuw7yeCehy4Nsnhsq
RVrMzWwIdZyqtxze1++H/c71V6UHO4/sqBzProtdCxsYAsC+N+5ggv0k+izC4Zj6d04/5Jzj/ws4
S2R7rhUJGgSZUk2PbDyvcXSSt0/eOWRU84qvgLJke4sObmuPrlwvubFRvumfcyZW53wiYyoNTL2r
idLkQ54h2GglIPHkY/Gt6MiQr9nmWdOsm/JAVIa5E5GguXb8u9kIQORnvr9y2T0YNb1qnpm/Rshm
awuXOKaF4H22u92ESXybRXgNRmzzTWAlUOau0FT/xuS63V2UW7VHPsT/R+r6nXk2XEMcbo/eoF0Q
GdKtEzGqMGacihBS97fHnQQLH5Uy/7fp9T5B8beHbze3b3+7Z46Y79Ig83//628i2P/jglXwbtfQ
xZv17wdv/5O+/bp/fTvdYECzR8IL/vrdptsvf/tvfv8mYs7fhL3I37/SX/9hEuGkAaD29v+IR5kh
9q2YuEzH/wdnu93LrzC5G6vtr3+4PfbXl7d7SDnyXd+XX25f3W7GW/rUX/8vAdZih/8VWzjfk7QF
PGlF9fNG1PJ8AnqKAD7P7cu/bpaURrpaal7t213O9P7ODSaBH9K5qyxq8aRuxToY62jTVPVpMA33
jIbS2+hFtLusS4twKixwFJOEbHDdBU4p2SmI4z6n1Lr6gAhVVoX3iwuRXpkczmHWJAenKJeNjHvn
oZstoCVROZ09n05cs+TG/8cyuw2s0NXQsUYEVnY2fmDwxH6c4AH2fPhcYmP0bHuV+dOndblPGHXQ
Zz8XkrQwiHsNB/mqLha5bgsnRefK2eNl+Uc7dZdG2I8IVpB9TpiYI2AFFRP7lQFIZGcu8nsgH4Rl
7qqp/hlN+PCjuYaxZlt0/1H3JU9p6fpmvGZ8q5A0zUPSLF4Io+QZxnGMi6Pe01o9LLOzUwFMsTaO
otXI8MSxulPe5B1gCwAKAWo/x8PAlpGn7YwsgVUVbJqhbNaDLBrCkeuf6nkc6kflRjjcHIf6KX6A
ZA8Ko/rsXLEtCpLYuX5+DAMYi6Sj8fAJGx5a9y5dcEMKfM7RhMKCxo5h0ZWp0YwNFVJHU4rTzYIJ
fyoc/W3q73uzfIqyegyJ3fYJOyT6Ww4VhIE02WZ+/a7j/sXo6hmK0ajXqpyOcZr8KNKdUTSSV/Yq
S+zBMDZJsy3qPpRVGRzjBm2CojayytHY9/aHV0bWPhm+JMi3nmKLckar6GSgTzla82EeKtRIjnkK
gk5vswBXlCJxYGPWBbZ8pSwuz5dUvwPXmbYtLfDOEnG8giyXQ/GxsEeagwzh0rcrvJCrq8YetxTo
j7bJGGtZ2cUwmvgaH/uBxjG7SBd6vdsQ5jpMWFPFMD46CM9UAVMk1+1RwqRi19FT7bh1dc4VuKnB
NQ9zpvaMnl5vzGfB6GOlo4E1YORjwcf5vqtkGu1bW/+gux027HAqgF/Q2ZS3MntKvtJgLa/7Ll6T
v0YYNutNBOk1G8UC9ltV0bszAoMWyXSAf1AvNDRzqFgTrVL2ssdoeETHFFCZUBsgNTh6jfdlsH1M
lvNqNsgwF5AH+sI4LAjqgaOW7gFLjgblorkSFZo6OGNkGzlYb5gkoopKvhEByBV+cdTGSZvm1DEf
an2UWW7hN2stYGH5o/91snR+5//Mqr65r6H6RA2hxsK+9DEThnYy1D4zqwtcO6QuwsIIliTTOgWR
AmquDUK0rwFwYfc7hm2wDq5H8A4YggsQALyilL+WenMIA9mpsgeFXdE4Ye410SmUUHnrfGcYecv0
A1SSrEawNXM5h+SQPgg7b64OxlXAnOvQ4+91zRZ4ksoJgC7BH+S+fQEpSHyR6VLae55YRxUHc27+
uGrAtIFB1+DZoa9jop8vnyWrZKNS34xKf/YjiJbeWowVlbwXFh5yrWLRO0gOBR8j/v9gIsLXsJJf
CQCXqRQ1AdKEPieY5s/JCBo3d4AA4Mwe4Meyk2bud0Ln5G80gm0unYBa3Gaa901VLQBTVbaJ7PFd
qWp+5ARECDP0GEDrCe9zBu1hHgfQyEvhHQy6ORLfrGNB7x57GPpBZxVM9bCIk7i2K/C1HCqrF5RA
RrCfh+hYgybbxEGaPHeT8x6Jc6UvbcoexxiIc6aOSB+WyoI1UDkYNOE2wifno339FI1OPR7qybqX
hEwOq2Ao2FHK0HNmZJkUyuf6ejOu08RlNFd28q6TARbjujnhscrOv29szsbOCT6jOqHAYgmxNYOR
1d8KuooMZZ2cMOzPJzyNa8k6ULICZDhYl1fHXX9sEc4faSinje2zvyhwO2KYwyzGp97nOW5bOxRN
fAgaJiu2KtAjGKWPm27cllLuvRmeU6PqQwdiYzWVP1wrJfnbwb4/+om9eW2H0tvliLAYbUXrPvGT
HWCCGJkrp7UxpwyGgnHvmj1u7yU5yGjgexU44YN2y3XF3vLo1tdKb3Vvx2u/Dcikl11+VAQkrspE
7TwVt7/GYvhlm1hyM4qd0sSJ10wliare/AFD7DB7Tjhns8cs1F9NjaFPqJzDgQr2AWgL7t64wXnL
O9LuHdQ1zfJV2TGOcFW+LV16TiKWGvFYpCG7HLCMAUaPoq/2MVOvHcqrZn5pI07ZPOnElnUzYAEt
1hS3aHfscmVMi802J4BCl4VBY4dYkjmjej6ZAd/T4Xi8r3n65uQeDu+40z2Ib9xQ6brILLlr0y+M
vDEfBbu+dO6DxQ9Q1sKQkbbCaKjJuI6Bl5qILLZjce2x/Hy+C3JjLY1+ekjaYzcH68ru/PuMCjDO
jeaxcfQvlQW86dwhO09Z+xWuPlkMDF92gPx3gqnZljo53hBsILfNrH3sodY5celCqlitx2rMjpJl
+jbn0N7EJOnsxma4G5KJzHom9XCjenXfBlxcnOEJgAL6OSCmXGKpHgYNimP+hqWjeBpYIG3SrHTX
sizLdcXIa1e5CNj8bnea0Igfhjh7H60YbIPlucS+Zix4AJDleWCH7thwxjLr2lsAwTEJjgBN2+bA
XGY+iB6KRtvI9dDp6GAUy4IqavpJjJpzrLs0OE1BEO9yNJWosWyWbRNMWInu78IowDxleQ0VN0of
apceNprteyuoJp94gip9eDTVtIAbFfYexgAUxMUyF8zxk73HudU8ONETgIHiWefxJocL+YBGoST0
BpYa+Q3dxuq/NX2kX0Sa9ucpwSfp1/VL5/eU9SIpV0H0aQ9p8VX1A7nx2pjW5vVLlHHFpvPs7M6B
IHdIcmYMtYx3cDWsT0OBOAeC1MCTGmohvxZzCyye1WB8JS05czXd+6D1sTd09ASMkkSUpnvbrseN
tMblHt9uvBKpWxzykhJy5hsRPZvv5jr5LmDd5vBaHrWXxBd2ppdu0sWLyvs9IygLOVr+2YlugPnQ
xDu3MD+z7j5FxH+qx58MJNpzlmLT6nKklUkZEDHVu2vRO/Y2VdPBtNqeT5eJfcPo4X6yzBpRwIQF
oh52W5Sd8zUuNxhGliQ0L2Ucqb0DYnUTUaaIKwLetH8pv9+KeXBQ4YEUdVVEgxt1320QB55dVBdh
MS6MoBMdRLscxrTcTQqzUjYvO0Mn3sOQitCdr4bludkDan0Sruguc9qYXEGsYacrsP9xwdU1EtB5
SicJHdMMTnlNDTuWXxsbL7LN8BJVZbAvtP1TdqZzCFLnPDmMEZzJ2Xpj34TmlY6JUx3UcYu3tffd
UzHFH1jrGIhKCXolXbxtXo5hblbeoUsUsL68AxDck2whY5cLbjTnzBMmd+9UOzlEsH6aMb0fOHUt
ZYlHpYRYmVEhV4VOXZjjTEQMVmAITWayhlxnbY5tv1+aPDog5TlA37I34LqRVXFSjI23cxhVAZgy
9aHJxExK4fya1JY4OjgW4HIgZU6mIiDoHWLL1Cr9bOXFtvUYKQO11aH2inTFokpBhyo4txiP40hv
5w0xVJNltgdOpAnphzcw+BiSJ99NViay6lYEH5YbEQF85XO0jlh1s6LoG1N8xXTZa+0qqgWfy6hZ
uMbWdvszEWTzroDuuLr2n8eFdhm5a8SSQKjvNiPWg+sH3+MxGs6N2FpJmjzEE2aRvL8BGM2C4kIy
UdF0d3S0zd5ErO1MdXka5zuE0+xI0zZDkCuaK48xRISJ4tybwPxCO6xbCRqkDLINJvY0reWlqb01
4pPpi9muo7Qx3qyJrYxsHtO5jnaGM/2aqRVPZQVnneHayU8Bn5DnXIW8MNG+cd+iSkAOU5Hx3Rvf
QSd4b1b6S89FtCVxfSa3YPAPDWFeNhJmLupZck5KHDCWW34pyqk9R11mPQ3ji84Ay0TIEs5wn7JL
0XGSMMoPMwQnj0XSMx4CrH8e8ovw6eViH9W0T8QDlW3bPUZUMJ9z3siLoSBUDALxqkd2O4FivH81
44VBwO2QxYKb6HrTunG3a+QiV5SNwQU+EGuvUzGb+7ipsn2DW17jIj+xopifGpdoh8Wg1+hT1k/C
/Vq3i/94u2Fst08z+0NXwLBbM5eIUCUErXbGDBTPL0uUTmeuB8OTO5jE4ybfR8bETK0HNjQJqjRp
BO156aOCvsBoNqiBeFqd8rFyMvJzZT8yGu7ZsS85MR052mdfj/6BikEzlYuaB3vZ9GIXoF3cuqUz
b6Vnlrs+KdKTk7TbLvOXY8mgeKts04H3wMzTNAbWOYJ1cy2S0AKj8pihGxlZUtbp5J/wjk6E0yPe
Vnr8UPVYszNa3G2t4RoLGtZKAdKFwICttoDR3yd2vLN8xorWMctj/VwKwmlRS2FaOs05/g+nTHaN
0EA7lKB+j5Jg3RlRfFJ+CbbfUfvkyhqlFF57jv7K8p1TxC3BTqVpsfFAgt071QwScvbIl8qjflv2
AE6TmWWQJX6iRTUOItF+OFkQuK4D39uNQTzCWk88MbpSxWMxV1vvylga+MQTHQ90NetNCMDK/1ZG
8YeBefMhdwB00DUdEFNVqzlyRkrGUm+vMMXNPDr9pmpsNsewoLH1x9C0ijoO5QILU+hRMf5ncjfP
E7PX5LrjV+yexa5LozbsRqrDWvlfl3Y5532F7N0ZmyNh3JqlSPkVY2zHWyJQ28Swfs6uSf075+Nd
R08cppZfb1KveISw0FyKQU33oOCP82zZm7lw4NRyCoXlmJmbAWQF6qHkDbAX+IgOMJdjIOCL/JRS
KB3lSjORuBfxj8D+rOXgvAXViK7Py79VBv7QCUrEN+bqGhrfuia+6EBj7XF6Y/gbE6ganeM0u6QY
Xworbc4VJQUkkLD3OsJJOEcPWGCYDoRZN6g9HvuXMoFREgW2sx7lSO3R+d5OZV1/SLMa6UoAtaU/
moX88Hsb8WYdiY0t5hfXK9xD3/UEkreIFWxEyAXM87XuAKlUPjqBHsEbUptOrJThxaxrl3fPRYUL
PmqmewTcZRN0HFawe9hPIHzHDNLFFbz/NG8wLEByAaq0yboMUQ4iPOZai82rH4E5a/ryyoj6UUfb
1rKp9A3Wfp0OwlzDhIiCCoTbTIJLlfRrjc40JIZxP5SarBGN6D3Tm9GP2X7q0HMr93M0D/hHVhmT
fhEp58GwLLDTtbGvzHxLosS4soGvFV7Un5vC+DYV068YhBxzy7iHGjRPK7241qEy5nswFsFZG1lz
sqrO36CmKlhoskStyWwtHVttud5fP7qQg6ai2TnT1xTG05jKO/DFnPduDUC3rrnUy3jlBtDaHcop
NY9kKZfTvnNwyHuRjeSSkQy1BPo6Pa67im1uUaX+KkuTr3VvMKllxk+Tip5Hz7Ryk3/JGxDe2szC
LJqBFoudZbVox4223MiS4Zctgm5vBNDAiFl2wmsMD9uQvLsDIPTOPNwMfShBK4zS43ZkyZZn1Q/W
ZF44xw5jLQNrDVXQlgBkZ6U881gIQFKT00dPNcOleWJf2+NeOBoDbNKp7J5qUkHgA8fIIXrDfe7K
H9IGU4sMdliRYG1t6gROYX/t6w0GazDenP0NlWYoXAsQoNd4blPG6DWVYyHfEiPwGS/qMqzNZNrU
eoHQGU1yx2l45MWa8DU09CZm7cDGse6w3wHWc82RWhaReGP7zHowJcJ9ap0TEJHlUIzFQyC76lSW
5Pc0LeQYKak5PYB1HMLLaoqy4D5XzEEUszWV1mJFWtkLFVTDm9VBLJO0B8cHyeri5Wf5GW/jrgnC
xSyQU8CxqSu5MYq6ufRyebHYlF0nUvLOsvNi4/bVTE/NEzfqmfbfA+3WRdZLnS2EnmCYd2cvw3Qz
/uhH21qnKQGkrcN4jwy0KEi2dk35FlfWzyTvcrYc5XtL0x5OuowAyn0AxEpOSOz8nRTp+yiuoy47
zvcplnvhj9WGDPtg5/rRT9su76P0NrdlkD0TqMEcCfNvz7uaaHnvAMRTrKeA/UsBLhjkpQZ5KFIK
WayFoA1Ll3O2+GDPS5NVUL5ES8p1e2BY5BspgwU9nZ3uOzMMkHEqe5PjYe7gH2YWRFJLpLw6PjBA
DRJwi4H/LlicH41MzZ0yk+xuAg6MkN/a2mroCdtIexp0jhLqyMcy+rRkUz2arphRQ/jNttRpGhIX
AE8vmFbMHKFC023oANtI7FwvrAXwt3z81uWNOsbwYXQp13FT61OOs2CdehUbQmL7mCQgwxoFQVUV
9YDKGQbNmfsrIjJo42Ydr/Io9uBfh5UnJrBWQwD+0jd+5hiJTTytO0aOXA+G2T9ODn+eO/lwSMu6
2xQREMSYlSN05mTvSCRdTGjjjVtHTihZtmSJdxcX5D6Ns1UdfMMDe8vYbze438zZ8I/11BEioUZ1
kO4FyhWqI04cw3iMLQFTwg54B9iAq8a8eXNkNN5h7KtCvRAuVrF+mlyPhb5Ta1QkmnPf7YLj7SYf
xbtmtsbsT9U7hhfqwL7oIfK1e0oa5yc1pfkrb9xHEZnJBeIY0cGJgs0zplxfB2vLSAjmbUT/g+OM
F7iNcnpNb8+8Rb2lQXVZxv9h78yaW9XW9fxXUrlnB0R/kVwAklBryZbc3ajsOW36vufX5wGvvT3j
s/ZJneuk1iomIEAYwWCM93ubBjceQLAwn8pjtXepobPSYYrD7SJNNkVUxQT/euUm7dUzDoX9esoa
skZ8+bf8aU7k4yBHvHz/q6a71pTG0y0u6Zx3MkkVkRLZiSn09APka6inbtJUbwtCLC45kNCachkM
j1YujklTXuhUDZsed71oTOPHlD4SdnYy3nHYwSMEX950PJPi3K9sIegUu40ATMmMOlGeweKrXvjb
UuQt2vQ3xoaFisC8ihgKjKgwJC/cFhga7KHMrSYi+zLtPeNc+ZjrCn0urobBfNUhrtkiuVL4QaM9
QLqFh1lWu8Uik3f94KmWyVisDoHfImwRABo6aVXKjGnGTDyYo8R7UM/XiUctZoiEkFSiVj9oZoQH
sslQB305v/Ht/hjfYm0Vms1iqRQ85VW+AKHx09shEXtX7BUigOlLb9oYlbmWV/CdFvHRb2PB7b0V
58G4XAjvh0xP4dsM/tFEMuhj/L1aeFK8xsYTsAdL/M2YKwyVhUOYVbKtikroyHgtb+q07lYGEi/H
EAkWqhm3Fb32HPOsnBJpKOkq+JsUBtVdkgtHrOXbTaNF1dH0PKwPcj8+dDyXvtxL+J5lkE36G0YI
cOGIzvJrpbGrWA320Q2ztqGtF9jrxrRWqRjac8NvtIwmdYGg5qxeLDa8O47BQFdRLPJT5oV38gLQ
d1RavOXCdsePidUb9yW5m7no5lFzAJXHh70otYebRnHCLxcPWUof5dZBPmojKkNtIL2nYZ6eAr1a
tlmhvBgALTZSIE4JfccyLRL5UWzduv2o81q5FLJYnzD/v6QV/CnGwws7kr34UY39j0zT2o8sA99T
B9MaS/iwqsBQOBgHDBM1eVMt+uhgLJT1aPb5C6/BFA7iIlxGWuZvGxljQLMZ9KMfwSm5eVli923j
eFIRbwRK6bdgcakC895PRm4ikdH5kMm5jUB6gLKYyMe65P1xC2v1rs3H1vYxIsiA8u6KaTIQnIxa
tuxPSt9h4t+JynWENW753SM6OXMa42Kr0cWnIZd7t+rzzySPCtsgIEJj0A+haLKjxRXfO2Jem1Bu
uE9vjHyBbvSdCs7pGIgZgO8xQl2Iqb8UPGxoGVrjXFeVASIAtG0jdp1jCZc2pFMLDy7DQ6FmULfo
BHS8eKZLqnSHOllYI9v0V4sSkhvN/asujSo98qzeBFnnOXVQRstxEWkoqPzKVdA6PUTJ+JlzfxNH
kV4Us5HdgnG0FfEsj2IrYnpL8xPqEZzVkSQtOYiyQ1JOxBbFaCitjrddgp+6H4zBHkFjdFxIe6+k
uJ3VcgKBxDzXsZfddVpGhm3LXYdiqNoZ2g03OSWtjosq3ohF9iCrAvAzypyNUZZ0aGrVXuj0uCTT
k6/Ey94D9tfb1sBWGYmANWTe7QGO8KNChoUlRkW0K0gWOC8IwbYyQpIcXQ5AyEDzDmaYAf4tEOj2
/iLZU6NljJW3bmJKw6oh4++c9bMoGJu9Jtb2veZVx0YUDxJthlM12WIZT28RIQa61bwA5h3cpo4C
lhqPGbhgU997QiaeTX9baWvEVvGvCHjK1nqxOlXtKavjeE/EFkFiZSQ9Q0xEwE2GIFqwsXtivNh2
h1uuGC9yWGdUf3gpSsA/9A51qkueR8yO17ylfQh1UcuVbSJVr4wIxN2i5J1g4hwuIgfXuyHb1fDJ
+VVonMiP8E9dL18I5sY6U/JBSKaJQYEKy43mHPL+PiGDOEtyYGl4hGyVsIJFFErBrh1M3a4L9EYV
fvYMWTvuWiZezXhbGLvOjZtm3baRtClMNby/QYzTxGKp0y7aidyOOw0AwyUZvAOSIalXQBaYm7L3
WAbArl6CSTG/eoqCsQCAVqL0Nb7REcGsIzgnabNYV1RHH6ltQ9M7g+xpSnS3SCDcJQTv4Vf8mEz2
lugNQdhdAdnQAW/r642C5mcmF7wCdfWEo7dOdJvIUW+GfKQqdI46OkNGfRuWAy5RTtYkx2zEiptf
vIEpm4sHEazf8qLmoYagzHVNgye/AN4pDPRi3VCuFGmQGdFKtkontE3a/ECqZekksDKpQ5k0wqF6
O5WJ9mZ4Wrb2tfZhIXh3pQ/htonSfn3TCO+LbnwNcRxndTCMHXX6jEpwF4KTxDcXu8MGvd7QnjvU
JR26g2etBPiMouAsoTakULLQiDzTUHncNqj/Vlq10H436BS02zLKwKbmSahK+pFQC/GAG5PjOQL1
oOdYKcodjtu8X6NUfK7LtoGk5hs7uYPe11S+vo6FNjnkAQ7Duao2V5+bG7A3eoRMFa6BDxlSjZ6+
yStPIizYzN8HSkRDIIl7P8T6ICdnbLuQx4aBHH7RckWpHs/dXwZUoWsFhENvAPNQXTdKOBVdfz8M
Woa1+O2jBw66D27huMpTiArmjFelcEzTnMi6Gb7SyirZG8OnjtstRpoyzE5MZSQbh7sGL9pJdRCE
8lUdO98OiOPYVrdWvhYSLt3zopbzvsMtjuzLuCW6LYMWHqd9shk6vDERFL0OjRxc4xzDdTN7bBc3
776TOzgXYXg2O1+4w/hgnfu3C6jOQASD6UPPM/VzlOJELM21iKbPt+0tJTug0i5+PO5rU9WBU6Lh
EmUgbYjMdiXmyXRcJXnX6UiiPBIen8fbFIOQePkWbWa7LkswBxM2G8YCjbmKGobQKiTsdKKXj2rZ
r6ukM9CXxOlRHdBBpjKVXNyu22WLseCK6i6MSrXKiCBIPoEajHWxEGEwLDp5Q4+cR4LOBskwFPhv
g0AzQ0/XFut+XBGtCKovqcNBo8NPRkLX0r8TSNWVlPquHRny5pG3eByoPZCD1dxzYp9DWZrOCD1k
2UR+56bQ0Kyyjm57aN/1kqomBdZbqd0RJ7o2Irtum9uu9ejwJlXzyc8JQOhVFTdSI6/SJJpexZJ8
YqSrnBhWEhQzqLtEUPtl3We4Iz8N5PdeCk8oL/TfCMAUYp/cAvpHXcoYuxvr8aj2AGX1oD81pHte
odgyxCUa7UxpRzqO5C02kR4ekHCoVCCH11KrpcM8EVqiBwc0kOAXrKNM5paF2a6NYNzxW8Vb2HrS
/U3dBk0TnfPqJu9uSU+bJjGs0XT5MkoPtSksnqRfcdUcjR7LUF9YeHc4ijz1Gn6gsapn6Nv87q4p
q+4uMcY9CtibucXyJiQhD9xglQ50UUeEr5SJU3FVFWU1OxrsxAj/6VCuiEHNg8WpUeK3kKwS6FG5
/ARPihzL20PdMiIJyQZdZXJbHvwqvdOVVrhjwAAJyG/BeMaw3EmesK1yfnlMU560EW98pdWxUNTb
F0YWZD00dM+B7Dy376VkRfKugaXwmC5NeKAAJ5Gi9QxVCWddeLfCydDOoTYrH31QcZti91usLPzr
2Jy02k+WCP+75UhqepvX90MuGU6vZN0Bp4ptm8kq5nHe1TMLcdcktWKpgzA6vCeMdbdQ2i/B5ZQG
/u2dSBw4y//KD/+x+L/c/5dCyWWMClGV/o8/Y8//ijM/viXEmV/rN/+//7Vmcgf9a4e/fEwl0fyH
iA3GZDxK4UCeFLL/DCSXlH/g+LfATUxUcAZRELdSNa39//nflcU/RJwMNEMTTQ1+wuTzUmXN9NGc
VS5iYcB7SNXxO/ivOZmqxg85q2jgZiGjgRc1/BpMTf4hoc0KfGgyhqwHTSLcM56jE3XVyHEUm1IU
51lNbyCJI7sqtl+zPzdQ4jXvex0X3ypCiJvp4ynwidCoSCdep3oDdNqZj22mdqsmU/YICgNEfcLJ
p1FhgG7sy1IgnfCmGBB2xk+cu4NTOiDAkIYBT+I+CldZKZAsAivK0npv0pQvhnWoe8cEtGDb+eGL
L4zPvhTq9Fy6KaMIy+uoAxmgnrdKYLzYpoJzR1xQ7E0auGhV0AFWzX+JkZhpdjfPClJmjA/zrJKM
cbsjrqrD8JpMZ19AF/C1AwK0f16KPw4z7/XHVZq3mleKmoHOHqN/KAZUlnSa0a0UISZ5nmdvEL5W
iuJf1OmDedU84XWRbcU0JQ/0Xx98r1O6mjHD/EmsgJl/zSpzKvC81fzRvPv34rzu+2vSecd5+T/M
fn/T3337vO77uF6Qq5shKPtN3ZWEmxoknM5z7bQ4z31/UEXiX+u+t/NUmKaIOdn6e5fvj+dd5kU/
poEHKyL74m82xk14HL8++eOIX2vn3VVP53vmWQJx27Hwv072xzl9f9/3uX+f17zOn24KgTYWddE/
/54cBx4Q5WnZvxkLG7sEOndYiEYY50/TYOJWd0rI3TnPYuw1ka+LbUxlcz2v+townT743uTrGPPW
XxtNH38v/vExkC7f00yB4l+z81Y/Djcv/vuP56/44ywBZAjHMRkRW2YMQB1ORHL4Dn+dIR0KktfM
TsidspZwIJiXs4kZPm80bz4vjoIfbrv7ee284vtIo1ZzkHk5ng4/z33vmc609e99DKEhxCMh3rik
g4kCs9jWUlrG+CP9a7a5pSUjPxK85897ekhOrpoiMSiMEOFCyk7bQMIGO2qdSDknqqoCZCfV9gaD
ZoskZK8PrbDS68lBK+htBBGEmxhTdubXLDbGZC9zNSNLzKYY5nl2XuvX+k4JsUSYl+bJvOO83ffi
H4ecV84fzxt+7zevYzSBPiakVot3M2WLFjJ5C6WGgm25G+lw0FKQsKKpOnXOuEbhQSM+T+SqpyX/
IxVXmuCHjHeRrTQ9AswpqFnRb5qbjpiZDcVxVIoLgnhKD3NU6ZzOran7MoEONUe3G9PfPc99T+Z1
KSViaHl0tYTpegBNpVQECsKihFJ+UsKCgjM2Hq5fFvLa87t+yxi538aaVKyCUboESd8hDfIqkh7a
28XU1HMV4NKfl3W9BYyhsNQVgTMvJmWBupi/YsHA2UYjPm7DRVdPvAKo5FELVqoF8IkpCdKq0hdd
o1la1ZTMN1LzqMrtm2w0JP1UXrGD3JrvTPiUNkxn3hCiDGdUGh9usWFrUOncOaeaYmi1VQW92s5z
lVEqLrZL9hx+awSlv1Q1TPzmxN45LrjKDViE38nB81wARiR3/riaU4/niY8B3vZ7cZ4rBwK45UQ5
zhKLeRL5JXZ2qbQh/G3AcQpfrC0D5QK/xjWE49wR8o5HYEgqCVMdBgYCcVRp2ZwWUJ6+bkR5+uW+
b795bl5XxPgT6C3SMaS8OzI0YrjrPAX5gFGBWppka30vz3PFoqGmMZjl4BoyHkJ622+jXJ9+YRmF
S5r6IX4T07Jv8FFfkCkZdXiLp4peKyiomsIhY2PEy6oTiJ0blX77NVsXrtlUi40/jqtbVypbj+KP
5eWihjPE5BMB84thofE1KZoN5mq8kCexTl1WxraSR3RKSHQmSM1jvDYi74HfJqCg7ZeErlB3K3t6
NK40nCt0vg9knxJ9Wj30r4a/RjRBXQU0anyMXeEz89fUN3FGFREQNnb0G5QsOgXwxb3nBtuRHqcR
d2iel7/k/Figo6zche/g79GC2S71NljCSVA93x50lxyMYDx64kkaloXyu7m9tcl06JDYRso16TIm
TgmY1IFGLsLmp8KG5Sn87n5HdnLsrciBCU1Hy55JB0rGjwXEN+Cm3N8G3Ur1Nq1mk06K2qaL7JY6
S6cgLQe2hDHBwPFJ/yCMaFCv5D3iU1FKbhkeMvTkRHDG+xscWaKScKaL9nMk3wZ02yjRqCypSeC9
jWRhRAiey+uKy7kgD5YGR+G0ggNO0gRpC4TQUNT77POKAkFqdQ0RC7gELzniLb+bzDbSFVaqQrMf
jPs0XnfNUyJgZuad8vq3xvh9a+wgMhSwh9o1GfLhlOrppPEGSSTaSJes+TrZetE9rhoUYW/i0Wu3
muFWCQQKV37rvBHt8lpsCGzeLKAMVZu2sDPxCKelai2f6ytfAvlxJC/mNHhQVemjrkWCPT4XsS0+
l4+GsO1FV/4MsUGnv3YnHZLKEWL3pi41fxngIADJAOX+Y7jrzWV355Glda0P0EcN6rp2dGPkaEU1
ZOFNLwN6bKCvqeUH4TDjFAJ9YBQvBW52W2nj3li8hyNdaprJhmikvWieM8HJtLVRrv1xW+onuNVh
sG1HngvoQXFohdFn5uHlcPC4j3Y5vsHk/JGd4q1D/jbNQuYMdVUlkstB+UZM35bUQOrrGj9gi/nb
Tv3kmVXU3/64nCrkC8eot9JnVp7TaJMjnhOnC8Z1EiaxNuhx4kzaPGMTCohb7Cm1hVpma9evWbNT
e4QMq4zgztoWCks17TQ8BPB/CHiBiGvgI+sS3SLu83tVWErKxYy3o+gqvlNBz3FvJXFoK1TxVJS7
kq7DfiKgVKWTA1KiFtiD/ljL/rW/+igB3CnUTj3Xiw2IEmmIJCashnDVr/kzPQ3Caew29aYDRgUB
/whfNXzF2t7CDHNB6Obivkv2urYSLwvBUYQXMT0E+l3wrKL0GddaCz2PHridvFCgrXgU4IxKp7xE
pxTcj31ijbDieWrLcCMGxA776E9WSmMRGkWVvut2C89pVbIQrRLnZLIMB3uQbfQBtbAPy3eKxJFH
+pl0aQzQCKcMQdKtEULVb1JmzKsBKLGUjxoRdAQQ8W42rVtJDxIa+Kp7QReiEXI4WM2Etq0ZFmXP
5FaRDdvgHkGVoXA4SoVjj2+bscM1P3Iz6wfzKO9gDrlZhfJhNfnrNBace6vigskEgxGQ5yDflrNl
W1MJRQVs5bvmWZXhj7g6mahuc7/4fZOXUelyavqIqEaxiOcs8zXnBGnKSPZw0DXZMm3vmj8hTFOC
tWzu4p3YEAxK8vYDhaJatE2aYqnbT6p2ceW/N8FxNJ2m2QhvMT9XUYtoZJDMH6GSYx2NpVJwTZ/w
h936d8pFWNbjPRz9cWJ+vsryHTB0Q4YV4hgqqsDobQH9/SD1+0kLd9t56HHz60DwvbEkXcZEpQ/d
hKrvGUGCpLgCRO3cGmK3PplPxL2Zv7JHfRcrbu8qy/IBWmqOV+t53EVgSsTKPZkID4a1mELMXFLo
SXiWBSd8FmU8b5YBOW6t6VYx7zpy2ImddqIRExOr4Onb58IFLXczYnVNmP25Y1BavZnivi55MVAh
JdqSHxkeBIRpgrTtYbSU7OHS+Jdh3BrQUWrUT+G2iWEOrtPmwQs/u+GlxaKD8SQBrU8JYpO2PgCT
QZq3RRbEFXHnIsGvxj1c8rhA5r7XerelZQlg/zhB8dblewl6RoS/Bg58VoluHAsBXBHwxSWdt7CI
AQSyigmP+m28cZZ3/nOg7Dg63gQ3sqss/PIwmvQvml2su3uEAzDdxnqZksfUWCnjbEculkVv1e+S
bgHpQxVtnItYWJqtbRe2YIUrhICl80sN7fwpHxztFC3LjXKG2T6ucJ7bDSetXMqvN7cOkYXbQGW4
lBAmaYu/c5qDR+8CAUt80I/wCjhzUlZyy3/qTeeGVztZglflZPzOXe/gHT7Kp0awVKxQLKhUJVgb
jhLcsSwIS5y2EOSjK7BvLubnFpxAW7JAA+9/WR+Qqn9VK83Z+KK1OMnH1F2cBhoFOgBX1AU8MelT
+AR1E/+d8km9b28Ity04xX2+vF0wWedfitNsSmpa1W602onWMqUBqkjLdnGNg5URriHIqDekDiid
yEC0fYdEJj1zcKNEILOJueNw8sUy5bVaQ0YkM8oSxbVX3TNcQr1yG6GmrIZlsFUcPK35JVSb3L02
PY5bmUK15Lwj6LYhwi6WhBpIT1AAne715tnyHrKWq2ObfxR+4SSCsppEuTePxyDZZmfVTc7i1dtG
lAN5JViJRs33CKEsu2ZkrlrJOjgbL/Cy+Ex6Ski3z+zxnUBjb4lFC7GBfraBnobxj0G3zWZdYIVO
cIYCrdYW3Hz1SeQJAyZi9HSVLihzKPw8kivtpKv2pO6hzbWnaIcRpMPNDsJuK1w0W93DED62p3Jz
W79iSDXux31xlFcENXuuwCLEpwOPd4KyAjXdHg+r8gKXF1LZaqSDMKQPbEFuqMVIZw/54qXeqGQT
vg1LY3vbvlZv/T459pDWLUirTrpfbNM94D7BYFzHyBaWsWNaiYUE7HCzCbxzcDQ4xCtztbDDU73R
kHdeomN+EZ6D+95p3sKLaYUXWJefxWO3zDeqhcUNae8vHuCxRcHiQgVWg6ZORZC7p7ZKBxbHe/1E
S8atwxVWeK5gpeOZaU3mD7jGncb7cm/4NlYkR8FVHX2vXlDgOTc7XZun1A5W+ovAvtiaHhAvji+N
TUqgJdi0UCJWVpb2IsguilteLi8Jf9XaW9Mp2VD+t6rH8FLvu8/oaKzbffEGmz8D+XoWP5+TY3A/
LG+f/kv6O3FFrsSkV9mR5HwwBXukzvaQPjSHdGGvmlfxGpC4bmMtwG3FQxVYF/EjddgQkdVwRc3Y
WxfzvXkl+4g8vV1xTlzjTbmWL8ORhpAGUnkrX7BqsLsjwtn+IdpFu8VVs9tTcVau0VK0Jyrr4sDU
Hh2BL3iHq0Trs6rs1AErVPcQn+xs6z9PN50rPPWEO+LPAVpRW8WrwuyBcDVWQl89S256xytxW3xw
r2ZXnJI24y5cVVcKGLQx9RM1lOzA2yn6mO/7+im8Q0fI/z1PkdPvEn6v0MFGHgMsrAiDjDgXa65q
WcEHvKL6ic94mAK8N6Xd5KXApUEvxwuLywTxgXfG+/gePgj4GEb2DV5iu5KIrB3WqkgsAo+J8C7i
qkkzqq76DWxAnpYTRDC33/T8IMOx/12+FIxALXnF/Z5eqHbJvzyNmNfsUbgbV9LKcyEJNqGE4swS
Hzv5OVqLG28TbKjUp1ZbrMalvBUO8qHOgqV+n3wMdO3wZjV/R4NdeGg2Jm3lKXrCukszV/55uBfX
+t24b4ZzdCh3dCnUPuJZEV8y21y27u30EZw7LjV17siSRqejq7wN74Lz+NTPDeDcSpAqTaOCfLC6
Zh+exdXnL1ffG3YsLEzKMFcJeA2+d/CXbOWx3qROv5EYqr3Vd9j0vGM8Bweouzex33xjrnzxn9V9
e6f101mPey+0q/sWnjqcJ/jsD/qTeC3votyOxjU5HfQPXqX34pVTRCISQGz4aIf9+MQLsX0f+RlD
DDumxpiGjS5Cd4DZ4QxL1H5o7rbD8r116eEx1ryXjwRGWNQRbd/2luUdbSmvydcxOXTDurrGZBxb
8V134LpGrmijS91Rp5TuFlufJ5QukC29ipsY+ujeXBobHnw8vGFWLwsndXuaG21t3uH5dMxcJGDq
xXsqV7kzgFdZPs3Yo+e+49u1VNck+t7c/qztCR/khRfecd59sZRoJLFeWjEae8I2yXvXf48vdWer
v6UX9c7g3R2uzGP6BPVvU+/gtpn3UIc6fdngCodRy4nuIDgMN+21d2Wa53KDhZIj7KQHyqVreqgc
eX0iV/mePkX3AaWxePW27S5bjy5VLNoJN3GxIrIlN1zh+HWOzuouXXX3K2Qw0hN5PTytveAsri1P
5pln9vYItsgPqHwghk6Dpfg4vA1v+am8RPfJsd6ntIL6L0J+LvqDdIeSaNzctqiCj8ZZXIZO+PIe
OsI9sco8zrI7/af18JGsANuJx8VbfMJaJczJrHbhN9cQ8J7F2IXjEdGFgtpnPRv+gTeN+AgJA0Uh
/eKtto2WBJID724YL5xRvh/pZnLXLq6mZMUr2ukMT6gLHN2NOTpI4xeYLukfIpp/wztH2sCvOIUw
X+qLCdVgSz4rRLf0kt2bT5zEu7emgx+G7Wr2uIhaOlbaYopHiRkfzbAbwh7urU76a/K1rkJ6BWEI
rIDigTHVDeY5aSojzHPzZDCkZpV14ZlRCDCuMsHJ82RGor4X5zlv6AyLCjgExwnTnc/HEONt41OU
7XTpIepGVIQe/g63DnEGfHSprvSNhCkbrlu7SnjFIsqXxpbQ7XZJ1FbgDmLmbQ2e6un0A6FzJT3K
XFH07hZg8usy9hgATxOGLpooaBsP38RtOUF581xVyYgE5M6BmZ9vq3BC9aV4wuFhO/w1G9UkXY9+
R3MZV9km9TUkLgYIpnH1jDKZUtdBSNL0/stxA589+EWT48YgF6dSARsMNBCH2YSj7/x26/tS5dQD
5jA1uosRl8vQp0ed95g1Z30/dcqh0kXxYcDHcTWfJ6gWFQExFHVbjcjEquEgEn8GwUCWaXAL4Q6M
1i0nO51A4JxkT8YgKnvqW13HG24gCtOcain6VB6ZZ5teA9IIUIAkc4luxniJh/oL7YWdTrGuK4pd
gpH2OpSBv+cJJAGcskrQ8e91udAEbul7K49oWyAVSP5b9Hr4Fk+TeXGeiDnAFapJnYHCWJH+zSQX
BCx+51nthutikyBtnGDaL6x2MaJKm3i5nAy8dRcnEfxGdDnd9hMyPPxrTm08sM9p3Tz5sThvN+8W
CTmFjSQdXiUDX0mt+ojE6gNbSJvaKg1A1PCoirxnCALeSfA4t2Z5jOucvwsyXLkdTLHcFpLcr8OM
aG5YQHhsO2i1aYkUrl4+VW36isrePBcZ5m5MfUIbx/6UiVoqLW8FKCNWGnq7k2QMOoqShBQB/7Fx
kRdbciAhkBraI9kBDe5M09L8ARbGuhN4YPZ/rJz3+1qeZ9t+aaZ6voMDBNxKgw9RLUMJUYIfV6rq
Uxub5+fV8ySlVombEZPvxe9Pi+oG4opx0bzZ9/qvo8hNWY7290dal56NBrMmIrVkuxUDCWaqqB4C
kyropNOJQBnwYIMVzuXlGbxlPI2C0i6WhPO+ZDGKxsxUyK3852fznJezFdm2/A3zDrJWVOJy/mie
FAuBH02p4szK8nbhzBvNO4Fe414hzWXE6Zi9jsWz/XWo77Vfy/MO867zQWFe8hqeZ7+P97XlvPJ7
9+99vg7/c/NexQy1LNuHH7vMX9jp+DPhEZWhi+Sv/HHon2f2x/Lfntn3V2PsRo66GVJ5nq7b/NV/
nP0ff93X7Lzn7fsa//FNX7PzBl9/oNkwztRiUNvvc/5x4t8fzN+sV8E/f7w/vvn7evz4Y+a9/8MZ
fH/F+DrWypUy3Us1vUnSqfEfVfWvyY91Pxbn7X6sowYArvXjMNJctPrefJ773mY+RFZojMC+t/n+
+O/W/fya+RA/Dvu1jS6P9zX1tlUz/X3GXIv1wgEtZhVu66mu2Uzv2/nTH4uk0lBcpH1OvzY05irq
vPnX7Lx9BtaETKlZ/90h5i3myfdhvr7l+2z+7X4/TuzfHmbe7vub5uN9r+unKthMqPn/pKPfSZA6
QVWXwa/6Tw7RQhZN2ED/nnR0/Oj+m/uW5JUflB9/s+df7CNd/IdGzBj6ZfHPDGV98Q9VNTQZ1TF8
Hx3h7DfzSP2HPDGVcLeXSdQhCuxfzCNISeQm4zIlyzoxYQtR/q9kKKs/eEeKoescSTMUMpEmdtSP
nBhFgMZTTFmS2BuSXaAd5ITyE2zta7GPXR3jv8Wq0Le3xTIrnOZSvym/0AE9AsMTQD+Y69uw6sEk
hKcazPq2xmpKStfUQwgLtCB4h04iOJhJ+9eIgX66yW/3yFCcxSp9A2uR5aWEHePN8a/S72JnOvrG
dHBe/OM3OX3lz/yZsSxNoWlfq79youe/EdqoSTQD6aTmj6iA8rZAAAxL0cXD7BGl3L3fjECu8ins
lF9N2XySUEbtLgpe1EC6/8+/HArZ33y7wi+lEw6hi/il/Z9BBRnCxyIkpdQ1rma3Ez+z+/KOdCLx
tV4ln/4N4NCCQ/qg3Gc3R9lRIIsehJVxMB8M8O27Il8qZ6k8SHs6jW/JcdxEZyDc6hiUVndusMpd
Qup/M5Rp0KI+6OGaiJLM7cHS/T1Or+vc+PBU7FYxLHyMPqJuqZ2UFzLU0G0D2bHPgUo9HcoJ3mpe
i2tybalXyxtg0ERf6qYjE7OS2+R1ETyKAKraJ/tuJf5mhCy7tY5u0sHyBR6N4ZQPxZGEL2lHRWJL
/NhrdgU68H+FF/6cVf+UfhLVSq77Clt7V0NYDmL/5hlut2/uwqWIPf7H4CZOg3fVVOHDu+BzsStI
UDNx9RE2+OhU7yOCZt0SnOS90q0eE4xN+YpkNlksy6uRWLxSKcViWexdMizyrxRH4vA8nGBOg0Az
RDYu2Tn6oAhEMUk4ZBd1Pd4z/KHK0V3Qn2bARonl7Yfn9E1bUbzFuVH9DKF8HzRt00rbyANcB0x1
W2PVdVwQhwEmWDM1Cm14bhPu6cMowTWQlql4VpCPUZ06l6/dTnvPTre7mhHHQycT3GW1mRsAytaM
64M1aqptd2R0PrreSdtBqgeLR6cq2/lbvC2wbQTgOmcOFdGlt1o0qwTUKLG69xo1UbvyQUswOLZv
z9S48+wUXGr/YOyUwYEDnaLlXFIU2I1rZYUiFSQBRgCU5hfp9+2QI+Y+jM94y5hOcnez41f/sDjI
cO432NEIVN8li5i4G9aCa33f48OEc9LOeDJxa1Mc1N3xR3mOwUOOi8BS7ohybZfqvbfRS8unmBVg
VmR3km1eWq4EgH0NfX5PROnCDd+IjLCTu8X9FI169d61I4Y5Nfjh0+1qnMfA4tbO8fvBu8GSN9ox
ues2Yr2kGq+f4WoL8TJ30/duleZ26BZu/GzivmuZLmpztDMn83EsLFKdqeTBvLYTng4r/miPCldz
twgvIQK1u2yj3VUxZqnIfa0kQJuw7fBD5kdTKgelA5pwch+X9ZvmkgNSWNISE+NxWQl2tjLP6tYj
6PhQkQJL2QBCCz41lvaLAtL0B2orfGk3WMV4oKLgaN06PAzuLXcV3cJU9Eglt9n4WOng9EEbiEPh
INotwcaijXqtRdiG8dfv+Eoguyu/RKVFj9QaXEC/2ELt7dvqJrzWr4PjDq5/VSjo51ZKnflOrx0P
XP9ye6s+hWqLHdXi0Lab4YmR1RL7YfM8GVICQ+PSQyXV6te9Z1cLy7iTm6t5bg/1iw//2tJfABWf
RAfRJl5N90A63f+lcVZ/to4Tdxa7Fl2SpsRL9QfvdRGPhtoR7uRWXu2k5ghRVH8ycM74z5vh/9AI
T1+jmguMQXjZLbQfuZrwWodGvEn4T0jdZfoKk8jRwfvf7J3JcuvYtl3/xW3DgbpouEMUrClRtdRB
SEcS6rrG13sAJ53Ke959N8J9R0YiAFDUEUkQe++15hxz/JobmpFT1iJ7qRji/54L/JtxR5b/6+hK
njiAKE3VCbdSLfGPIEglqFCYW02zk4TsWZki39XGPMZuDqIMiZaA+438byv1/PIpDizVkcz3Qhkw
LOoNsEvKLWo5PRS+3+9mU+arlhY4HADW4cAHadWNNyMmAhszdeNJ5NZD/SQHwYRsSQlPKr0Z1ewm
qRroTtwyUuIyrIL+oZJSg5yV6oReB9YmzINE93zwcE9y2Wm2blBU7EX6PGleCK5iMpfOAOZxlRtC
MO1kuo6Exj+2mkEnVGvkM2rEI1EWvZORWIM5iDgsq21Oo5HD+QgYyHyxfLX6Yh9oNyCIDS/VfnW4
6QkZSb1aR7RAM00oMta97UEElLZVIGFTQZk9PaEgqOb1VgD7wEIP4qK1uFjBJDLV6G+jnJfAx95y
O4DgaDUe5QDhUIgZVsbQepbLWnBqay4dqY6+O1wdF3mAgxkV4j2eI/Uc9dS6c8BF3KjkclNowiEx
p51W1Vc9jRJbnAhZjoCdqdoSYV2Y3/JDKPncU3OUG1xyGGVT0g4xVpG2KczqVq0y0xsBzAhyEm4U
ak5nynDnWJ0BPIgU4xJDvZlqZdrqgvoxwFK6WK2rphT0/c5Id30vUxluNZxwDX3vIYZtKvyChigc
cm1+0OT3gL8Xukf2WReqD1MFkhpYuhsoE2cUOtniXtI8OdKfukhD9UNzffAnqqI6k4S+YY4GrGcz
6/q9Ngf3YlnT5ZAuohnuhEm7lcbPatTu5lJQtmqweD7Kp3JM30NQqNggmrG5G8P8PvaDBzlqPmNz
rDYzF/CsdomtNc/Lvjq40hBRaI2Ib9BIaQ1G7E6aKPASE3VH9xD3KXivWVdsWZUdFX24m8WxYpMh
dIE28RjJ81kQRGDSFp+0KR8KoApbAeM/JMjajfvF0knlCUfZgCMcVRigBHssA9MTxq8lGQZXzcNY
opwwpgMOqZobHzHLYDeEpAOAFXRAfDv9VjTMYEMzOW0vPZ/AhMQ25d1J57M0lU5ZBl433JeU+VqC
JU2SiUpiT1R4vbkIappnkF7qjemXhSoM5x/ca41QDzB7c2q3ZrVTb/WSpu0SVWFQ6ykqG5etY2ZA
9eiaDKOxiet9V0MxGSLbl940CvNGjSGOiVeufcGSncf7udfAC/WPZjOcLBRypiF6Ki5qA41DM4PS
ZYoGqlU/ZkatHxUIftsoy26mUKM1HRAn6rJAZ9CoO+UEDx0FSmBcZgWO6DTstVYlM6rUeoeEnmov
6/m0A+i2a4BvlhtNGjt48/WdgHF1qxZkU2AEQPyihdIhQE1/KLnzgeE1MQT3cgBIExkPIQk4BaFE
lrDZTUmMDhNBlwbu58O60RfIWxrVzNlkqw3xv5m3ftvnFMNocsUSTTHYbaU7hOQwEC2SHAz9PQaY
AmhhORWZz3mPhBJmUXpcz2ihlfze6+VffCPi40xCAHg1SUT5qvZuUCspFuSU2+dopf4hBLtbBbLg
yTLawNvITqeNeDPfEdXAdJEpQLkzneZcXJEBRFsC9Jgy+q/y47yTX+PSbZz6nJ7BVr2nwFxRcdi6
5Vi3s0BJ1E5ep3u++xW9c3v8rreSS4BEdqIl9boprjTixVekQ+pN+N6cVG88Y4D0L8UHdNJbkW4b
FdsXPiP9xTw29+GOBiU5zgb3+RsoAkaDOXjRE6BvgM8pts6gOnVjGxfxlsoFiQ5BgvfrwHS2RxRA
LZQWwNV0mODT569fJYxqxgmlBE8zmCCSbEF/z0SmYe6rr6h/JTc5AZOyyJJ5Yv9dKa72NJwQ2OaE
EqMuS5j12EnrpBdrazwVD0zkg1tzMz4ZW2Mr3kBUIziEQQzw4VX5Tt/meJvb5sf8hkTOoATjQtop
sDgzNjHk6U57RCxVsVTx+qM8HuhIpD03ULge8YWGbq1tadMi+gnwXw47crQUZleDqzRHSd2jXJn4
tpHS4NviuaZv1wL53VCapsNcVqQkboDXMj8XMPLBr7ZHXt4Vxc18zFyS2EyoDxuD9ju9PwjtuT0S
v8R7WLrBc9puS0djcnqBrE08j7IniLF+kcutAkVosIvJRnIOwwDPjkbj0Iz2bGi7b5Di0BXWTNQQ
G90ZXniPAR5P0xaNVa3sZN4P7NqdJy9EWHIL3InIqnYTudG14N1idvlFjVCpj/UH3Wg+noreuEvu
MGKM9Mai64UQN9jp+d3Q70frVQBsuLEumnZAUFDS7eWygHLMWwy+KAvQ56ifSEbExGVJ1pYHTNrU
Zu2ZOaP5YJDQgxztYhLC8Km5wnV+8m9YPzWvNfbh/K59GGuHfzt4Y+r7kp/Kff/JmgwQLI1AL7ro
5+y9K2z0N+3z8IhAn8AAcHHgOty22JmDjUSseCy9+j5kqdVuzFe+AcpHxmIN1RiSoVXphJ6L9KvA
VR3tkjxqTFVnR5aOeuxaqHic+rmnSTrsaOXDhmf1051xHfCdZAoluCNKFnHzgHAcCZVRbatHInUn
hLjhIjHocbJLLwApUFaZ5inQiIFz6ezzJhosJC9JjZpFwgR+9AHzO53JuoZPCmLKhgByPqDcEX08
0E8BPWqkUwlJh0fhQ83d6C4ApDHTHdpWTMQu1s1EmgxZ0ON53PcnhC9F4HHlUupF57Ktj13ijYcW
MQ9KCmY26Sf4GjRsYCdPfr5jbasjHWGyne+LD4T1aA8L2sk2fljjhetqmm1waRifIfsKO5l7RvcR
u+oub1iZhztwdIbpJC/pttVtJgMswAZ3fIrKTXIDaQ1CF1gWsl/wBYS2DNrdtOkpGqwZdHc4VSzI
0WucLa4alqjUBdz0rRZYuNijZodXVuRYSZIHAiCEjfVgWnb3XDDDGbeoG/ZIS14kT97qj+mWYs5r
Jm5mho99eo485TGnruAapyNwoPl+yNzxthI31W16ZT3z2nrxHmSLeiYv3Qic0rG4cX+SwEVI4kXl
9/Yv6tZ84zVcWema+S489Nt+RorOq0b5ObvWvkD5cYO5nXhx0fDywhMv/l1LG8pGus0ScCAwaNPe
NTfCa3XU7jsOXswrjNg3BOdHn0IK04SrT/+HCCvu2v19PHnm0kT398QUfshu9sQQ2t7SvZdO6G0v
cDF+zcpmQg95JjbYuhEI12a69Vh+dI525g6rPiiX6DE5IuWSD4ECJsoFSAN3DYRimpzKFmn3rX5V
z8Z98ZSBaaSfj+oKOD1XnbarP1kaIIM71nvpBbfDfMOS7sIIQymENWL00dLIlDdW4IZ8WQ0Hh1+K
eDZzSv/A+w636qU6Ikco0VO+SIoLTD25MS8aECfJI1qy93ch5BjJ43PCeMtrKZKrOJ4KdS/T5MeX
RUWh8/IzZRUoVHFxYlUpfTbVB7MKC8Nse1Kv4QPaVXMjeeZV3lr35MpB2iEaMhBJJ9iokOrdGkA3
eeWOAg7qFO0iZgTWpbrUIELVC3BNiW/ld187yp7LLniefyH7Wm5zKvqU7I3qykCyxxuJmUyLLHe6
zbaYqq5BdFAgaiGoMK/BcI7eBiZe6XGmdRpu4hZ4bseM98zNv5vQqh/94WHxIwfC9walqmm4gH+5
/1jTxBLsITn095Mb/pKeBcthRTCc01cqEMqLdEMBpEdaeJPuZ6+6SoTtMZ+7Bm+MS9wMFOXdQhxw
7m+Ku4j8qF+tFzR29iySfoRDANEtbwChCAxl3B8B8DEO65KbPo4l7W9m4XaibS3GFjzVkgeE03qN
39CpQ41gXnodX3z/HukDApl2r3DFxrKj1U7nzt3Gf1sg/zReJLf8qB6Lt8I/qU9ldBffElxmaTtt
F78uE0/Bi95HcvYW96hTS5sE2c+s7GYGimfYRJ66xTKOP4SCyE7ctvuFoH2GtI5etJK97osgN5Q/
3DZRwiG67F7Ne7LP/Pt8Z7j+awcpZ4PUTn7oidMgxqh2+KIEF9HNHg14pbfFVbWDu/KUzXbyTr+n
+laQpZXUN76nQ/YuK9cssgHwIDsfzv1xwN7GJPyeMS+6WvZ024uYEPbkW7rTG6LJiiTCDQ5tKNOE
UFSX5Fjf9+WBUUTZmU905QOUUTcUlN4VT/ziQNK2Q7AfqTNTYgVjgcKpIpfS9h9kqpdH7a6kWBJ6
YXrNvpSZWaybfWnGJk+us3VMJE9wzSWs6IIwu7/t9b3PsDiJbyrllpT01llkcYI6KHiZgUbUmFqx
1RQNinwqWCxsB5U7HQiepKuhR8+bCrlLhP20HBh0SdzeSvKGMEsW6C8ws/1zrXw39a8a88ktrwl5
Ego8fx98MYfJbyBeRVcFKU5gAwXHUNW6NXFOiV2+xh1z3I36RS+U5pUGp4BL/xGtM9dx+NCf+k/j
F4JTAIsBAtHqi1Wj1YDqtP3vRvcgMiJXsM0DtWTtORg3jFki8eBbfBHnyclOBF0yu3QGfTNcEqYZ
NVBxFW6kJ5GYdgTfX10iF4XWJHnqJ1I2Uku2dWYHR/Vc7Sj4cXshwPSSvhKms0Uk3Xx0IPIpaz4s
6fR2OmwYKdA9VRe4IuJ2/Oq/SGOgTBvY2cN8Ds/5L+shuGnPWDnUD2sfPdWnnqvA31RkynpT/i3N
t8QGkofA0muK94QbRLU3/jLMbUmbwmIpswlMLnQBmXGU0WA3AxSP4yQeZ1nlfR4rLTjMrGKJixKP
Q5BKx3F9QBLbc5/h7hKbqYZPxGjbLY+um/Xn1r31aUDLuZEnScNNuZOOFlBqpHPLT+PHLslMuU2D
dgd/Prw2IrB1bVQcxRQRkXOfaatGdUyxll1D5v0qlQDGRKlLTgxcA/8Wvuf4JghHvthZ05NdJ0UO
uQxXssKPaE/42+BhOQLAbhQRjCCzIeJhyCsVJwpeMLlPMupHMjcP0k8jOWZGJSA38CeQTAvUJKlF
ilGWRp3TDwMXotmrlGC4qbpmuJfItouyPPUqmQo70cx4CmhsORX0XlbC9T1iINMpfPNdDlUGrkUr
NikgiYkIQFgjO7JF8higO4rmsp95SjSGT1HkaRWWDyE20PmAZLR7xa+9SqPfXeUMhUVVQKhkdmQq
KLKtGITDCLM+HVWWa81wRB/E4jWZKaSYwzGM06vgVziDRMkHHKG86iSRg/YrDzFsD+BlVDJVGGmA
QQ5maRwNBic/rI7wIHBIkUFTQVxhtPOvaeS/qSSdHlosVPDZWT7H3P+aWfPSxAPTXx8I1NsnwZH1
9W1bgqKVgVaSx4AGe4oyViITkwpgEPtgsB7DzAiJjO+8sMcZZwQ4scYXPcnlfT8I9Mla/daP31MU
IQffkr7UEpuR1hOc0k9gEkU/YvzFWwIw41U1Waz4UAzt2SyFTTZjYxD88W4OrsBftZese2mgOi1Z
iq95N1NeHiBi+g+V9i0JqPYXflkfpoyrVTJSU7O+q9w4Ss1YbyC4UjnBr+vD/cQ5oLqDbAosfedn
oTXBoo3I8Sox/J4JbZQw5tRmkIL0g/lEgLJXdfNjZeBF62IBPY8A7zjQBzoMwfA8Lf+YTO5ogi0H
7iGK7THV4M1aWLrIJ5MQJEcxYi6IljuxpDwdKZAbCfomJjBEjS0T7fY8VMJzn4cXnTEUDBTVxr5A
zstibH1uFmvforlPpJKbNSEiDfW0yEC6OKYELgJ6IjVGfGhF9YU80l1XuXoHzoDpfcWoM83WE3fl
ECdkwF9g/JL8hggkssUyFsRlzhRVKdrHvCI6BkYMc+3B+qhx1kX+h6ozNYZ6eTQKJsxlRgdBxaSm
vlqp9AL8EM+GSgOrjQbMl9Op6DsvKFkyyCEtlLiKDDdK0y15IsH+LtQW1eLEii4JIfMSeCiFsP7k
yrhak/EkgFsiGqdmPi2+JuXwEY+MNGbubyeLelCGjD5q0eh1cHxi7FBq/IhoL4W6wi0lFVkth0h9
gKTPLmFyGCAJKtuZUaVvrDzSD73EAGAED92I19BQtj3r0rjtRVsSxOvIMNU0Fkaz6MEP43fyItCG
Ihp0zbbdyyloR6UpGRdlC1NcT91CCJScUEMqehEdRG6RrjJVFvaPzhEV+m0BGaKmlV+joX6UKjh6
vTGZKKcxf0jtnTVgrKnE4TEjcoFoRoSvCcknaKFoW8CKjYeCdrJoBDvMK1qgC14pFVeFt5arU853
tcqUVqtVDDlJ9xwX8Ar8lF4M9/DsZFVPiskSTcrjV6OFba/G/nRRc3yggfkAKfM06w38KHWJeRC3
hGeg+4co62qCMBFzQYhESR9QwBju6RYZRkT42ok1YxRIxvvYRO8spdZ7lbJyLUJkuh0jUs9npVgK
KtMRaZWaVJeSMkMLQyokzlfpu+eyiNFIT5gN9DSOXRh39NIx5TY9Shb5LRyZyJbtq6iTY1uCe/N3
pUFeqtk2X9ZI4x6npNhUTPDzczEpa8bB2b4rTG2fVdW9aJmXsay3/YDSPWpFohDr+pPsImsS34Mg
YzjNsemAC0Jp3WAAnIz0NRE8Iqn5tmvhOSVolPIo9sWAJc70+q5P1gT+i4l9E1Z23lMnVQQZQjpV
EdK0WKuawx02YCYecXQl+t3WUi3bKRVt37EgBqGw7gHvZQD8Ecx3SblrCHRocQNC2xePIEcKOxbT
u7FvX/syJsgmm5meyAGLZeZEWd7j1xTeYSe6U6jcBH1OmIkG/8/C7YKBmQw3lpJSszEFY/TSJoTt
qnGoZ3K98xNxGxqsifOAICcrSQ2nsLLHYhw4VVJWq4f+mIbBo4gDtsGAmzSatK2GlMiWYaD6S7gs
qZA+4WsJ5Y5euUiz/JT2Ezg9FajVnB40LZ/fZ7IPYW8L+1iUrpnJHBRN5OMwpiyi9fZ+VKjg+oNx
7bhO7UnlBi8T9auSYG52SI4JqnIClWVVb2jbxi+9pIL1TO6WoghbIhlpQqcW6Fsp3xNBc+zN6F5Y
yE0AOjZJkbwkRhIyEkOzqhnIJHhbdNsGca/24lG00FTLSkYJOVa4T8Fg9MKShT3ZK4tSVmfYJyZl
H8esO2b82GIQR56f9/1Ngiawj9FV6gOwxUAmwmoGfarQ17EnCkBqJLM01Kd3ldAyexhBUhZYgmdR
2mWFuVchprqmIAmbsEsSiuO6o8+jM6DYgKI+YQmQG7sR+fx1yK1KyLpMQsSC/0m4ndQ222slRo/a
zFmykzcPayvfxoP8PVQ9ZVz4x8NDL4iaa+po36eYpUPTnRs5jOjshiSS5bvJbO+bzKSu2eJj6jBR
GxE1iFq7DhlDbjl3+2gkvpa3yI5841TqvuDg5Y1AYmzSNLqvJpTeVaM9yyMxQWKSvSa++DjUIV4R
Hd9gZD0bMA49uYd6rQy4UawmIwVHf1FRhdtNLDgaOTI0aXIDV6Th8XEPHhGDL20PV1aHXb0xl5q1
Jqd3syAcw3K+rxM6ENzYNdWVSr7GmTo8kAWj2YEpfXYQc88AEbfU8fHiqWXlAc65C5p9kRofukxq
bJMv0OLpOy6C0DN1zJQk8tqFCv9spL5GwitZQWoo23qD12TkW21Uv4yqYmTTuSRCUleddmx0J/Gk
DGaoDMXbzmXp0Re74NR3LBRU1BEFqECbYBRQnXHn0aDpNhCYdlZFKzvpkUDMXpTC9xvpaMBjEyDO
GmdZYWbAje1siCNeW+vq+01ht9M8b6O8v+kVTzBl+vJhp+DBzdUDKDkV6zZ7fxyOaQEnA858UCUf
EZ0hV4KFfyDL6p+b9ZxZT5YbicFbEKPlXzdVzzeAGxakZBKxPV+SX8UF79Ho+S+tEBvPSizZ6UVs
rACh24MW9lT4woBFKek7eGgUjDG94CKqoqaZsnILSozcQVDsVapOWtotRdz0r003lVchUwxvtgQd
Hf2EGUrWCuMghwpOzWWT5+hP2leEvsZB+HsTIS8gabvax43eHtJlky1Jl1rVYTbWxDtAe1TFFC2/
Ff1B3vadlhBxk6jbtdv9/9WB/506UEFI9h/Vgc9TgbAw+Kcu8K/n/E0lAz2G6MFUNZHfZSj/pJJJ
PGRYpqJYpqoYyCb+L5RMA0oG3cziP5GoaBk92V9QMlX8XxaKQUkUTYKKoJL9P0kD/5BMiCbANElF
nSjJKv+Osig3fr3f8Yqa//0/pP/JKNYktVUNF6V6QaRkaN2mEjwKzJp6i/LoP2slVr7ZPzR6/+Vf
+0MHUgUKM/6Bf80/T984RfUnyLfMWf0rtz6+Cxqmv2NwVrbFA8Vs9aV0o69gG+1V6NmbGv+kHZ6G
J+qyaAjFzVjYzOJnHOuFWxz/858qQX/7V9GKaKLV5HPDGqJaGh/eH2qSSWqkVEtV6Ww0VGLLxYWR
LxtrUBhc1QVM0wehYZcto5+SPxgNvhwhW60di6GjXfwd3bKH6KPFa1wj/5E1chbUJQSoi7BXLpte
IlXBV8W3NVRGWAg9ijQPdhaTN7Gey33KMYyv5IbFuJeSiCqaX1UYfMys3Pyog38roPO5p1cgsQ5R
VqyVWNAdjBbmzXrcN1gd1sNS7G9zsxq8lSyma9FsFxLtZgU98+Fng2MEPwfxmF6Ak4bEo+qwbrLa
l7alRrL736dqCeMJOkOCL3mT0GmN2IXExSjUrZaariuZPY1MsKPFMKVBXN8RFG6vfLPfMDV9Raqt
J1aa2qz2RAilLCYHs/a3Sr9EzWEAUXu1PAhx+NceaY7V78OmPhWtJO818k4OGcE/WDpCozqsm2rZ
k0ZqFgNhcBvCFFgDi/hVjFylV/BzXKgpBIzRf67w9LeVyC1VSrjpLpabWQPDG7W+t55qZ0Gk+yor
uuub0aspQi0K2uTb7Ck/shRtDuupdfNzKFXxi7ZkLAtVS4Dd4hxbwXBxi4bC/uHImXVwMogh366v
d32V6x7QWIxH665I/pOXzfH9zyuUE4Hy/HpsgE/DEqV0n2UoNLhqmhq+zeLT+Xmx656kpujPiG+c
BEwxggiIaN2LqoIujDrvUYCQ4mJoT+tj1E0CpIMIHGVEALqAVG5cPE9hTkzpxpLbgDkO8tT1UGGY
PExbebkSUEuXh3VvvTpkTZR3A2rF9fx6ik/cRA7KNR9AMqdAtPjQKn/xpEghwkGzWdr0lLQOrUUA
CHlv8FfCKkKWuRK2BoNdPFZ0hWcALeNC3IqkegQFR8G9yOfdyglcL9uVIPh7b+5gkvmt94/rtfzt
dFuu4oawYK/x6/P61xTrn/T3RlvIV9biv1kf9Rs0CFExa7t+4qLxTW4VWcGVsx6um3F54Ofwjx9J
Vcp4dTNBTyn4vMTFURVkCXHQWl4TN2oVW2kxWK2PzsveH4c50Ycby2oiR6U24DQptWRFIRDPXZ+i
SyR3l2n38vPr170W58KuwzW4HtUkdzGbn2K7Xixbw+LWmpbNureem8qFdpbXkQoCDJnzenKWcNhq
lZW6vx/+x0+24pfQCxmAG2rXP7i6UY3L+mU9OQVL0Pm6u24qU3sPGTLcZnVo/DywPvs3/G49+fPb
1kPBzDCG5iY1t+WdT/5++3V1oJQoyHdduGS5Ms7+C8KQuBRrN8y0htaXRkr3X693fdGI4hISlikb
r4+qOoH2m3Ba7nq/Hw/xnUa18lxMY+7qMTocCjHa8kt+/+z6U+sxk/+/fvN6uD6wnvv96/7xnFzo
su1E04tah4FmDiFSvHzJ/t2v+TmHhdScbbxon0ZTlI5CNSdcLlNzAHArpcb7ehQvp8Tlek3DmSyF
5XBYPGDr3s/mz3PZyKCiawqaZt6NjMAg3oHleYS/fhP6lbv/9rnr034eYUHP836O170//6l//ZOC
Tg0xdGyVCbZZLcrfBXczd3VQKqHkGmMJRQxuuOpHuIyXUW/dDMuoV6ErN1KBNdy2pwKpMaEna6QQ
JuKzkZSI7YRkXq1BnC4bk2m1Ei+pUYub92cjGpSZfw7XvTyqvpqoLN2VRidS27HzJib5eRnmcjB5
GPEGxEYKejRntfSuG3kZoH8O/3FuGfXqpBq5Xy28w9jwRfowvFn50BAzN1Uy6UZQRoYq82S8gCYp
al5SQ4oyCf0UQJ3HephuI52osJyxRcx67un9vXqjJkny+99c/cXG+rWqKKAh+MpQ+hOo6kYab09N
GMOkVWDUoqh15ZY6l7+Ml33Govv3bihxY1o3oHY1EHlIoE1YQOMwUa7qf63vjaYIebEr8nImKePy
2xC9fBr6MuglRnMTW0iHgqYh0X3QvruYXD5yq6mcme9Vg112oO5nJc20s4hBl9ANqcFjGPPlbZYZ
1rhMTyyjyxBVYzyJCqAK67nlclBIuNrVY8wf3AiztR/k0yAxhDSVAWTBT64QgZ9a5rrTFCRQ3ShD
SfSIm0zfwpDb0ymSD5KgSL83aB9vLI0MKLI5djA/zUuJqyCU54cq83svnrJDP5R3kcQEp5BINtdw
nNR+blxjFQik3I6SIy4GvHWz3GwPK+3x55wYTdSe0pzm1LJEXTe/r4B1N9ITJsHJ0NsRpXJWG8LF
CA1iP5oZpFeongafnD9DTkj0mqGxmQOdtJGGGMHRzJdl5q16Z9zoczpuS1HrGVAz6bshc8ddnd3r
ZjV2r+bn9TBXemk7w9TNC/WzHKXbPFV6xLOkSa57VUzcjRSGtRMWzHUzXgHZSzOfzD+OLXExRv8+
nVhh8/sxk1tHr9Xp9ufU+sTfvyPreqZkLHWtTRNQ9WiWQWg1DwNZhcS27nYq6VM+kRaEvy1WbHGw
6E2vP7oai9cf+sNs/PPA+nO/nzKP0Wca46tYz1EFsQDDqR6qTu4Ey0acczrr6zEXOxFoc545zNna
w3rOEFQeLmlWTpK2X0+tD2LU75apHbluAh3ZvuLPo/2D0McUUQz45Fd22u1IgITHlcKQLofQKPxh
O+hBItq/z7X1V2AGtSsvuNX1lJZJApV17BlkMtKi+vuBn8PhBvCiRS0thY246QdKcA4XgAR4ciuZ
/SXdYqRvlSOoN40Y6uf8C6joecAXzOi4bRz9Ib2w7LgTXAILw43TZ3f0acNxixmFHZkgdf2wdMJq
qnCnOrosqyTwD8Fh6p86+b1HJxCioYJ6Jbth8qTGN1IMS9/OhGMR32BiamW+M1sDOEu/COn4fp/y
+FKNp248UZemZpT5OEX2SJBAk2KTGEA3RPsk2ydTYdej5/O6PGomJxNJDiO23f6aA6dys++K6KR2
i8LHEN4QUWm8/vvWQEYYI/VGlr3JkmdYItjTAjwZ1GGrD+qTamz3MjwwN1wSSWwKstjXZAI6Eahv
VKLARE/P9jS0A/jzWN3UG+RT8WMd3zbiR3oWvXJz0g7lO9ySC4JEvqIQgABDHTQ7fiOMwYm/J095
b2A/uYUj3GrciWhavVnb0Tb38qd0zd1hn7xAOXhCPeyMO7hz4Y2yoyW3yTfRreFSB9RvWXQijdvj
iDoj7PiIWFi2FwlWUelSKodz5WPrQex4Umjad57EDLt16Fj5zgesmpt8r3nzA3xtOEBX4RJ8TZ/h
U/ldnKoT/TiAVm72klOVZJn92OYI9UgoelGdr3Y3H/fdG0opyF1bKnU2fzDzkENxeyBcyKABv5kI
sw8IKGLIcmYMPds8A7zw0sa7KLwbAhctRl17erXzPQtFUIregIYkaS76PWpu5Kjip4p2Fn7na1DQ
dHGJeZ0nUieA1dlDRwIWHxo8PbgxiD7x7G9iEu+QxqDYEeu3+ohryOJl5Xvdzu/18YDOg6IfeAxH
8J8x6BWgPibcVJuZi+Ox82YfRZ11lZ38HHjjGzluzacMv2ZDgyWxdiAnYY5O92niwN9pyYQEROlT
h0P9dLcYJN+V8ijO3mubObEM2HFXFhesc79KwS1n1w0ZSZf/cWJNsF8Il+kpmWrHxEDKSCbDPh5s
hZTyTfJUTfZRo5S9Ae4CY6Z41hDHcTOjTcSVdPLvAtExXlFPT4t/y2od4mZ4UD2qaO3fpgerPMnq
Tjwx97qmb9KXCKwXDfKHldvpoX8XuSorgjJtZj/bHIW7bQX7lDmKbqPToBsXwYgKN/Jzvm17B9Gd
8aR/9Nfs1nyp9iPZZLRaN2V+4usv9HvTd4b7XsfXuek+A7v+svj6YIejbI9Ej5jmAsTjlr+QX58O
LPpt6awclGs+2SPqu2yH2iv6Es/Du/ArvUVJY7NIe5Bfgk8yM2g+E+oMURhdn39Jnqvn4iheF7kR
zrbuiFZXh8eTRpv5Jd2rl6fpTrsXdlg9v+Blo3NUENM64jcqO/2Ahs9Fl8KNpn5st/1V3uGN2SeA
qJ4Ax/bvrI6TPVKRDVazF7GwDc932k3ndA8R2MViI9mwQOBB9qlTSQ7hsQm3bBYQ1/4t29d4rsCN
6bRANuKJ2Pht8KziH9wE9xg9eemFS6ondWxWv+SabmTP3OVX6zVxrCeAJM68S96yLWLckoCrG9oy
It0pm5smiBqEt4Ojw13dFCe+brFHkW4XQNZ65jo8tfS6UMRSkhgWzp6MJfQCktKk/7Adr7/8XXBi
5bnLdzNf1BRK0227E/cYQnsigsBhcgck7M7ayE51z3sKe2hEZObIqGe5UoNdxGsggk10Yr7Wt9ZL
JQJ9RuZqV4qHuEjhypfRAhmwWm1q/M0Wc0G3BUYHozB+Hc4FTk0GA8h//EbL054l5K1ce2BNTxCb
9tXJ97KD/oRJ1tzScdjBhLoxMts4VgQ17pRFoK8yqqPkI78QhJb7Nd0kJ+tdvU0ecXluww+6Edpl
JK3Q/hn+zLyi4LMOkQq3jaxP2x3FowPUEjCvin/5oSms+AR1WRt1A23AqNE7l0YWIm5iTbWduiga
lLLsEDTCTOmXxc26B33/rz2yKNt8t54cLBGxV0yGQaI28TZafiZdVzf//bOVBAVLRUgaeD5odEWH
SLAtCB8zvulnGAvKxeoW7s9fG9qk3UFQ0v6w7q0PNE0JlU+ERVshpLOGBd8MxzlMEpl2/K5dYc/z
TF/59y6GJbwkWlk5BvnAcKFDJpwEKAIFW7DR4UqQzhaYNGzxBc61EKX9BTZtQJ2ekmTa0RtiOi0u
5HZrYVave224LAp+jmuKjtsoFI/6ArkmZRlB7ALDFpeNsaCU1r2fc9ICzc7q7tYXe4cGZ2Pr+FTQ
CS+VrCqXYG7FkrD1g5tAB8RtrkxuODH7OATT/ZuLsEyo20S7VAvMe1jQDz+bYFkK/hzKCxKceIib
tfZJhixLkWWtVq8M8Z+Tqg5i3FgwC/KyCtSxR4jIf3ZrObhdSoLrnr5Ug6NEFncZ3m5Jl+7TBWpu
LnjzcuwTm/S9/8PeeS25jWRb9IswAZNwr0Vvq1hGJekFUXIwCe8TX38XoO6pluZOd8R9vqEIBEmR
LBA285y91y5PQVcSrKST4irgoevdh7HCmDMAkyY1yN+9F5B0ep0rRX4gJ2PcYUyp2umYTVRirAXB
7tOVjExGnh1Kz9HuEHzMT/UhJo6MoZIPzd2dse7RQnhHc/Zc1l61pQcAfH5e0F+ydlbs7cNp3sO1
sF8zVXqbPh2hD85traOQOABdokbX3swL8uc99754f63vdXUwg/NC9fiJA1mSdBVce71pri6zHjJP
nX0/F+KWEt3cBSHhsOeqN9eOxcLM/1k8fi8mY9j5bM+AfTrDCEyK0Trmqj0x9424slZfVCt9zhGS
XLZFY732jWcwc2OhIx3MceBtmhr50FJWXXbwsnh/6oHc40cyMSRD8W7ZvcY8tdcUsYQrg9y4VTmz
uJTyKO9Uc9H552KuIdvlTBwKiXzP/IghSdWS8DoZVOiWCmtiJvXx53NPH7PN/3fhSuJ93v5rF872
5lief/ty12/t2x8xQD+DgV7foHPkIUnZvzTifn7sz0ac4fzLNywwCDZcDdueM4D+jAcyxb+AuVnm
kvHz7yYccUK6CTzDwEtssKR59mcTzv4XLSEDBY9huiSlsnZ/hhb94Rn+GeT0nvP0C7ti7nu998WE
Z/uON0cP6Y4BPMQQc5fuL124CSRapzWdc5O6DXKvlurQtOGhDfVhFXZZjhke2rOHVLz1DblzhuKU
63oBUw6kT1NyZvu1v0/STr9oqfzxly35x9r+de3MX+khy9r5RE+7uu4Lcm3t39gWaFdF6katoFhS
3FVTIS6pjy6i9TT7EKfGDXfqo22gWskLxBeqQDfngkrZd2EDmDyDMyJDhDgBY47Is5NzMHX+HQI1
BETGgN80iLdZBpxududaRfDlH1b/1xbnH6tPqxTyieM67P9fN25NM2aoC0Mg8yaetZ4KppgTsAfp
liUhI/hSQyPyHyL9rrOGTyrU2wf6R6fMcWFrRCI+m7P+vPVyXGrpytPoYHmt8eKXNamlmrfOM1Su
sVnVh75vHk3XxGcSGndFkJG3S8zxOdPS2z/8pnmT/3rAuBhmDd3zPZ9j8PffZFpxmPtJat040PNd
3QC8g8MUbnUU8J2JUMaNDPssOT62pQTlHxSVdrTneM1RUFuIverFG1V1cjNr6yeVAS0Bm28MtjaR
4tFJmTJTh6d1ErY/r12/ZJr99WiaT5r/XHXOHcEZxVll/XY05aShd2HpmzejBCbnzEHGxm4gkp25
YBxww++jUw6VkMgeeaECNH4ugYN4BC7YWr9HqUGaQt2C9QuncWt1BQ5HOcQ7iIGrip9w0hLzovVo
h5XbMLyt84hMO4se8aCTqY0U3nVpaySx9OGquemWYwMPpoimmeSIQQOBLIJJ099UaONQcUbRFl0l
de6hLPauRbQmmtsUh+x+CqboVgYB0misEZ3mEzaqwmscOf5lWSAndXuH8b0DqwLHwEWNVYxsE8qi
gQ9IBDg1URirz37h4Jcb4tdeK7pLool0w6WC/EQ9QBeUGMlW6G1/vzwaJJjmpIXHa2nNo2WaxVWv
gkNhULCqzLU/zNJ9RzK9F9AnRmmQ8iVavM81s7hGr9ckB31TAAsOWdx8NPNwuJtGD4ePUe7trKn3
/4dD1UHbYDv0tnWyz349/bzB45bvRuZNM7tz73bM+b263gUM07nXU7l2zetgCe9QqOYlim0I+FB8
mGkw1yCqz7hERbnrUA0bsp7OaWfcCBUOZT2ir1TTeqr9i2/n/us/rPavOKH5quGasIR8hzoca+7/
dtVwNN1NRrs2bhNIeS7c0WMonfs5Gn5tOjj/qxxXURWEPsZbL78IapqxJp8a/02n2Hly9PiHR2V6
PyD8ODQEEGgCW71V5dNaRV28+/vVNf6XCwISE8tz0TFwWfj9Gt37fk7G8IjoMPCqB13NEH35OR7S
cwS9nzSPvFonObaPXJypXMoziegvsfTaw9+vyKxm+f30tmg2ov7WWRt7Of3/ciuj3dVya2IvdXn/
VElDnGuovolzLmLrLtK17kPWf6IJK57iSV5Cc/QJEDPN+2VT0j3ZxnS6rnXeCso+3SqEMpmYh7LK
SxqiBpbORDuzcwY46PmefGyXIO7+sUc/fs0rvH2B4W/DAPdz7Vb6WdNyhSwg/ZhILGR//1PN/+UQ
sSxdMKQwXNv6jyuZKbSCIMhAvzVj/FV0Q3IaPB1yeW25OIDsR9XIH07h3UB3ou8NxvRz4ljwBnqH
OEqLDFl0kTvlTbjmXPNk0iSiKKWNxIjn2rrSaF3//Qo7/3kjd10GF9wz+Ofa5rzv/rJvjDLRY83q
zVvdtN7azEjV4SK9m9zua6laFziqwL2TxkjjXWlvOlcvCM9OxKGxTJJIgUYwk6A3PH61vd47G8wy
17ZXfBY6k3tuwAOXUEviAUzuhwnRvun01sETr04L/0mPLBK2iwh3KX9h3zXWMfLRQs/gtW2tU7Lp
DTc7d5nKzjpRG35YnFxzfJS66Z1bbBAbLyFDRyMfFVnhNp8oYVdef+Cu4KEwBu6r5+ZD3oT2D40w
qjwujZvWuUcr6UKcW8bTktSdjRrhGGYhjuTOotrBwRs4lnbMIsgR848yazC1f7/dxXyt+O1u7aJO
ZzMAefO5oPy63ZM0RHOqfOPm+yVxNu7UP6poKk4TVMu9A5ztUWP2u4oZX5yVwvIXDergFIgV6ZXX
+0wXAYhDlI+esRO5du06i+mTGCsE02F/SJgQhV6hTmX40sH1CizP35ZVB/fewhUbtIwNcyWewpwK
Zp8k91LLnWcPw0eam6fJ6syLVyAIrVQwXEwpttNAFdMr0qe+mqyV3yK/iohDGbkPYtJ0y01mS/9A
/nT3D0eoMcvNft9SlhCe0MGo/afmSgNg04NrMW5jmb+KKkTv3kUfZcqB2FTgkzxHU3eEVFUgu7Ls
ZKsWTTEVMCnG8qQCdOxWqS65BfHg7/fhgsj765o5CPWEx8RBN2ykYb+rwbI2NBNdquY2lFZxSgbZ
PECig30gXwIcMOfa1c4jHpM7rYxJFHDSfIdByQZRWxJ6MR++pSX7va1q5MKmZl1qj+px3PX6WQX+
ZTLhxIeBk+4ExaytaCUdhmaS67aL1Can8NcJ/XGwXgmq55o44CKbwF/spdu+aXkKkwrGnDbFuyy1
q00hAESNablT1YSQt2KqKhqCCJr54Lfw6et9aa2yuFyPQURuDsayreHiEcyFxAIe+iVZaDoSbRvX
mmGoq5RgOVR3Jm8IH4Og84RS2irMDzKjmoHIF+JMWRK+Gw71KvIFnKkQUbdd4JS2iHlewwhK/+n6
64tfJXoYoNgPnFAwEoUpXPiGv55Ykyd9PBEqvGlyKK6ZBvNaaCnw5xxdXqGdbbv6FgcjEtlJeYeW
dCffyqNnJFtQ1EG/riL3izfWknjqTsApcKdpzTyfYaOhH1y39qLV0KqWrC8ESonzJW1C5jZJH2wU
svorAYnbrpXyQTc+tW1lPMJCeWl7R790xUPiy3u91/C5py3mg6T+GndA0u9GfbzzYAyDdDCdJ+yG
R4kqgAIuRLVcbMaelCePU5oSa0y2g+In9ZSUgyIhZRnpCYwCPTnBKofQkj66+ImgbjNK6h1/73gh
tRvUSmWEaMDxVL7Ta5jZ2SjQC+TucLYcOZ5/PjK725iJoxuMFv2sIDgbcQN7YpT3NnKbrACbYGmo
jdw0RwuPR7Wx9XxTeqNBFdp89KchuKmV5RB87UBPa6vk1RjcmuQTCMI1KoIJsgzGL7KZsnRqdlEO
ua9yY5yNHhkpgKR2btK4O74WP3iTAPvGEoBTiMAAaY/JWi9mtyaD3muVflS1YRy6vKXZgxxz44zm
sa80dfZLI9tgkmp8xgP0TccbFauQkPsuuYKvgh0R+A4pdNlXLJ9qn9cRv9MW11F0Z43q0n26IsG7
vrdi9O86KKZ1b1ENHl3iGTIdZeloeKvM7r8nJgocfWiu1JT1neMFJNF1hEpNWncTA0cPuzfdlZn7
zUi0YIc1QLtMWG1tCprXBBPbQ98mnxtress9ciUTmTo3BWqFe4ZBpx5gYx18rJNoeiD5cytQHa9r
gwMiEdpWK5tiX0kn3dpF8w2GlHkYXTqkde/pz6CrD0WjTyd2Wwzog+K0r4y9ZVuYhxt5jbURQVUJ
4kCXmEZS5TyUnCr7sfTbC0LIugh2fh6dvQILOIm81BKahNgLQkFMx2q2UUARL1Bxc01r8tPxHRyQ
zmYn01dgRjBipwH3W7/y1d3UDNklKJtLF8Pp0IU33lzK6uvS1FZ9zs9y4lbde6lJnIEXlSTAR/m2
sAt6TUMG6lLNQLyAWVgIF0w35HVIfxQpJ9iYuv7e0CFvsM4BQ64ibMaLsoIQaqBw1rFJSRHLNYRK
X9ZQcCznhLWo22F7pAku6/o+msLmXqTTbFE22ayRnhJyjz29sEW5jmBtj5TqPgg+ddZ0PNHlpHmv
o8bvB9dY4oZDviD0h7Rt9Qc1qeEhOdg5pca4ZSM1CfinLsOHlfllvpJRHF6Joz22hbDPWeS8dYGM
NzYI1rgdnXsjBU6QFjR/A5uwvdCbYAsS5Lgxa/8r5tVV2lufx8CD3pA0wbAeW6QQLkf+BvA9DeUp
5Fobtd/dNhnBirFwS1IVK4+iEHM7CCeIW3b9CHgkC8OHqR3ag2bi0fcoU1aTeC7y5lLXQXiJHcvA
f1H3eyOqP2SVNJ+c0DxFmpquMVEj1B7gIsB40Dhsv8TT9E0Fmrsrptkm3vr9eSqBRU5cKQ0klieY
XlHJXEhOERkfwrgT/uQ+LGMZ7ET3zajF18Ctr2EURPuwzIJdKOmJUspgfNdX2CqaxMG52FOsn1lI
TuA+dMX4uZptD3hUnoQUm4Dgz01vTR/tSJE3Xbn+ndGBcKl6t3gexD2yTRgXlXHPdSpad2Wyb0xC
eFwcLSSz9WvLgcnYOg4f60f4YL32PWoNCz5XAIQNQ0jjd+LFMMwXLZrGzejRBlQxQhUc3rMW+v3h
4g9Wu9GkNv6uJ32Xl5pLZXv5Hy8hMcOTE903Igbs3Jv0zTQrS38+18lLCOLGW713AapZXxqN2sV0
G3c7amzWRU7+vqj9oz5nQf9UL49cZTeuBwttVjQLi3GR4waEYNmw0eJ54YaTOgYlaFXH7PeVESOi
oayNsbffmSa96FBTGxTsbz9fjuJz5JhyV7boX+p5kc2pDV2c4fUVtKxSXIjHTARrXOX1Ph5HhWxr
lg8vi8hAQ7yIhds0+upkA33/lGZq4DdqYxa62g55+hKi5qqdrt55vWQ4lZMss7QfUgWH04oi2LS9
EZ/cnJNlqnu60JN6MiMu1GTjpAyFjnk32od3Wfuibf/t6TQkIG801MKu3xCvIpDG9E3+wdSGnMHB
n0Hg01z/f39aK43OOi32d3X5orh+l2GHwyzDXp5jctzWBn5oy8UFNBpPSSrCA3bqcOWmYFiA0xHx
GykilDHQdQ5BOKDsnzGDRRC8umbdS/Wgx7jvNK891RVMRpcefulchiFBhqLbgG1dOErSc4a7tsJm
K8IqWI/CQVxYDfo6xYzlDUlxBXTSwsHehm4gN5qZvg1+s5uG2MbVQRQL5kNnTXbI1sXmdheVdFcj
G7qcmmlaKUKFoQIF61KvOA61/kPztTcfIl6suZyeETNchMiHOhnAcYX7sYHuFaIuchninD2pEJcU
oOsq7v2YJyo4MG+5Fm8HWlprRGlkJ6JRXRFYfEaOtszV05WRak/4D0CRBC3lzLC01xm9GGIdmxOl
of2SoE2jF/DZkpa9aH25fR38kObf8tIi+l3etzxaXnt/78/P/tf/fv8Ge9Y8tz3cpN//Zrbg5d//
TFnp8Q7A6Okv3/0z5NuckyCM3CXN998p5MvnynlUBIbge92UJmGGc4ey4PIEMAUBWzBMzPWWv/K+
9u9/7+ePCUuTMT+ZlyHicLtG/Jbm4zZJOEOw/oIpwrN85xXttyQJdtpogdKZBghbfoDE1wni7rgs
JtOs6anr1spOWi740DxMRVxTbnjVavQNc+XZOP4SG42K7khgU37PjENAp1yV5tcoiZ1DrOOwy1He
HuVgzzlNhH1vtTZ6GjyPM3n572XRMQ+iYQu9xKyIX/RzC7n48j/cBe0j4INTnSTTbnnf8tKyWJ5m
dk6GpI2Eff6S5XU79f54VKb6jDAlovf9A4zkiQVitgw2Q3l7G5th4mntAfX8RLIyN09ErI25Sidt
5WVI9JOP4RA82RkauEW8G4Q2ju3lYQ5DZFo1S0t4eWFZDI5e0uqfu8VFySCsqyxyEOfu6LLw52bp
+9NFtwk1nEP3/cUlvfv96fvnlne/P10ejSFxl37jYXAZdPR2nQtPd7VIh6VA4z2P2Z/Ddohxn9YE
NCyS0vdFXs3hC+/P1SxA/a9Pl/94V6YuT0MVeWr19x9hOECz2IB5GXXUOn6+O8sKPOPLBydrZC3e
/3YTy3Znc8uxCXa1IjPYY575c+Xf3/b+R5f4pfeny6Pf3rd0w95f+8sPX/7nt48MfqVtJuviW+VD
Tfm0hZOTjdlx7KD1l6vle8pgatqnRZ4bZDLL9suWKWWfZ/tJd++azLX3yz5736PLUx9PGPE5i3b7
5+Pl5fe3Lo+W3YtgOZwosswf6HsDMXruZtPOSuJ9r5uM+4cJMl7TFeuKifgiEa/VAPB1OQIAwibN
xyXC3F8uHU7N7MioUFeNMBXsPEcsOdtF89kuuizqxiMm6P15YIfaSmvQb5eGA6tnsplhoEtfvjSa
ZRO2aYTUJYJTqsHOtrV6G2PzXS1bddkvNQPfrVkVzyWzukMwG2HMeQdPLaGb7WbZgL9t/uW1v+yi
cjlMf27194eBLDls4q777HXhV1eL6WLZcXFSBWyAqfOIaqvc/NaNwWkMoN6lkz0+FijckaIy44I2
72mNt43RsezITepW49zDFBLMJNFN0aZs22bX+zA0CoaSd4k51RdaEJexMqtX+wEaMWql/BYYpH1L
Xx1CPYTXDx0VeJzxZTIaca0K/dkeepiQ7bWTen3yM3GD1WzuKbR8AYPf2NAm4LJuBJdg7nl0iZqq
ho5ZOeQ3R89TrbkMEcRzMlTJzqm8LwUXq7suhTYVg1zZaDNSY4z9z1WdG9eiG3A/CSs46Eo7pUFJ
aczRP/uR52x7M5nQ/JAsJ8Npo4b4rjMz+FFhW97LqdrWHQSVQA9GsJZM6DWh3uJp/JxrfXGKAc9Q
xGXyRIfJZGzgO9u6IYXQkq55N1rFeEA08nWiAbwdMo1QiLAJH9CrRS5Oc1HfklB9sJ3CPajc/ZZD
ltnqTeejD4O5AqDoscrD+BGTJAjQPnnpQX1saA6nxDeX4dpShbdJ0P+/mT0FMwyQ4a5B6wtjN7sP
C6pVcQQutIoL8lH1V1sJm1tsgL42G8M1m/0KIRoWVZ1/xf2RX/oS6W46U7ir7oELUnUSk4OyOk6v
SeL0h9SRN4C22XPXhxbDIvFlNJX+oU73umUXp0Jz3S22uGLtmWrXOYQPtNgqD4EXbgYluRUmlX9s
YBWs2B9fJ9e69n5pn2JoqHlAICPdoR9ZQZ1S6tDj9GbWqlVhenfM6AOds87LP3iSuZj1PDa195aG
BDmGZmfu8TekOxd8cDt2Zwlu4g6IRfVgNkQM2I2xSxvDP1cFLL1WGxlnBxNJsBjmVVftXWNUj3FU
721Isxpe3huWA0oolqJHmXlYa9sZe5AmTPRIldI86MACG1+e0MRMcgzkiLa69tZ2iVx3vfDOaV9+
CHvXOIgiPlR9kG47RQ1Rt0uCIAKZrbxe2adx0D53oA7FTY0SxmWEW1fPov4UG1/m1A0Sl2knqCZU
mNgR2AZOZR8sByDeQ48UEfQQl4vy6lPE3gSF13zL/DC+Jr7xgf4NI1hm6FvDGDac3cUVzdRWVwM6
wqzOsUS5T1FpmefsbaLl/KEF4ViqRxXnwc2IxWerEuNDOAZolJW60MLLrrabcBHz9f5QFyOqxqL5
UI+1/WRW8gLfKjk3+vg1r6lRhV3kXJSWDSgE6SOBH19PNNefPTIJBj0ZN3lGWnfeFB8GyyOZsBoP
iCL0XWyN514o+hdxfyjpmzhFXs8+X39jmglrxwZGowjkOlXTS4I67lmOd0lgjg/S2pKv3tw8WHl1
4Ry12E4pFdMVxbLFECkl9XZS4w7HHakfClktg02YYbiwCKh1il2R0j+ochWeQNWscht+kcl9tZYt
bGmkJ6d28l/H3kzPopkAaJndRKosNUKlo7+2AmGdGHiNqzwzSYGvrNVQAnY30KPZWfJRDaw5s31S
R+v2o1YMUDH7NLhobv5dtflH9INb3gJHzww4uvWuPFVj1z0iPXgya5N6Ak/XwVRadFuIy3XdL346
Gde89K5dJJuDcomLZ1Z8bUsUrgo4RWk58VGmU3am7frV1Itnf2ye21B5oJXcfWFPlyQrPxZafXXs
eoShRa/VHz/prTTA3km1Sfw6II4buKP1XU8OA6alN+OjGeSwxyMNsN6hdDvjOVafY9eyDkUvPuPV
cqBb9Y8IM3/YgLD3IzR9aRdUczNUw8xlnzGlIPxyyVbI1CNgJR2bBXwNEFGgT3sqjBZi6Nxymp3L
rDV1Eu3FQCBILoaJ0eQ5gqI20g442xXGMDoPpEcjGIW5D6xFhfqhiOptb6vXScBSLsOmvdp9niCt
r/yN7z7pmNTOYd5S6IdQPyY9MtqAGaDS3HCXUI9Cvw+9Nx7OuZ5qF7tDXN+VT2bjUdKyyvuoG7K1
FxsdwMYvxaDqm0e5rjOHJ4ZycGLpHozpoD5ajbxYVnpurCR68kMn2hmYr474iEsIeEP0ollBf3MB
RsaTj/xncrpbr77Gpqi/aI1TrRFIxnet5KClGpnTjUVX67qjWtV9OFADkuVNtdzTvJTogW7plKRU
E7rp1rcEQi6vBFZYn6wx/y4TP92TE7nKVOHs9BHrh7C1/dQwhjKnOFo3AScM/rtdXPJ3cL+WlzAB
wYzrkfMCZgmlYZm8qNa5q8MCm4GXJfdt0BHVMGV0PHxIX8OY34+ZnR7JAyQ63rJWjQOWrOHG4Dpl
sy5b9c2x26sqDFiDKn7DFucewny+bGfUolUO1almUMnQq/a3aUvuRqcQPXQ4KBhDPbhOuztaemEf
RmhFG72v8D3oQsNl4Nx5QvzIFbz70k6OUncAVgVp/NikIfjXONzpRTI9gEF/s4CKXZo+h6VGn/rY
3jSXJqBTiW3ChX5H24WpvADFrfKQenfGPYyqqOkc+sIZXiitcPhq7QTuyVoVViiOAHTmsdLwRnFe
J1KHKTx4AB/MjI94aMJRPMrxWg+3sPzEn5wOA1thq4zpY+TUZBPpEfm+Wt/QubfUKhCUTAO2zKrM
8ZEUkuGFBtQUbgAMHClfCVQI6OiZ0yoazIaECEVpTqe3WwYQpPUGDDUj1Y9CpC898JfcpMTqBxX5
KfHgMB4Yn6Wdm4jLIHcNON3GmuontkdyYjSy2GMv3Q+WAjUZaxRX0HDrzhvNOzIQ3G7HhrSybPhk
5aQvOHb4PazpzBX0mW7jCPe4aqOz6z+MYe+szTx9KkIOZYzp/box5kgaIErQu6Z7Y7KSo89ceWjd
Bois3WycEBYzs2YqyBP8NKe7hCEq+cpWaPEBQXuB2FuJ/y2uxnSn95yuLQKiTeI2V0229XpU1iZp
BJHJ4gejunTvm4O7zu2cw6Urv9PMebQ7U/9maTGFZN955e6F8Ue5awOSyK1M3Zdoyqa3KHQwZyTk
hDdWxZixl2QFSZJvS7PSdr4L91qzB//QhOi+Lf2DXuVfXDysftwMxyA2CG8XEyFMZtCdpzDywSJl
94bjMq5HPQLJjjjTRjLTqBlLn5mKd750b1ozj7yCdN8FndxJg4ifKq9nhkK80ydQcaZRFts0ReY/
jDiOQ0yVzQh9KsoGBBAJpNtAJs4nP0w/e1EG+Tt1Klyb/XoYxvCESRdgjxz0fSsrfzWE1oOXZ96D
nQ+7wKWCkQ7xiZbgnlI2dRUxfar8rDhBZoXpOFRro6MMV1jQH9G2Bceqsx4TNDOr1HbafaXNiT+O
TA80q/j0SMMuZbAfpdaIWcI8I0qgXixGsmhfShf2e6u3xAa5OkIk33soR18dUYF/AoFVrlODGwqQ
/Dwf+zNDhZY1KK196RK9YRv30ExLTH67JHOx0kn/ARXovWlQbDHIUJOTC9oVD1Kc2e5DlRSfSoNA
hK4ET2qY2OUmIkkSum+7ZmB1GFYlaCLanuTf7DFROHQQ4+Pp1bwfDHisk1ZDsKp9OA6jMRwc7m33
6J8OdTUwqug9Mku88c1paMAIrYtfbF3eZ6I5jmPAsMlpYDjVldzIOQussGxOeqxabepc88jK7jz5
2S6V+z1vgjdRfCK2Znx0Ev0+7axPBdLSe9cvX3NfQjYyBV7TsgGslw8gtRKboHijOxVyKGfLeLOK
clyITsUMmBsLcss+u6LFOkbzd2Z2m67gVVW+8dynuES0IKPTNnnHNgLP7+neo+T6m6rOPqUFlNFE
oZ1DXJjtdCJPd4YYSQQoph/Uxh+jKGdjFS67rwHCVzpqP4XGp2IILgyPwHZYzo6ckumqQ1uJ6/Gh
l2c3zD5VAAQeTNKY74yqIjigKKb7kT1xV1p1gMmSOj4I7MJoLXLz2gfVElAr7eBYiCenSsXFaFsb
fIVRXMyov6WYh2ThxBc/SNWqRDW1TY3yGPoG9jTPi3aLPDOMU3MjtCjdcn0lfMRsaHLYNd0gvFBF
1JcAiRmMS228fukt+jddQgq7y200A/fswRG6Dqr5angFppqejHJv2Ose/D0IscWKraBoAU853xyv
l2Mcmexahlk5uxN+IEPcRUbFZ6Wg20+z5m5EnY//jjGlLk5Vl5Kx0U7wayedwVEBOBj1qBNkxiMh
bR8iTzvTpYGlPn7WSoSaHkXIBwTRcCErlBHLQiJ2vVSZeh2k2+0Z+WXnKbP3mVcxP8ujbCUSlEip
B8ZAqGzP9Oa58QoGFh+bGtxz4+OCCpwywHZGvMAwMAdZ2k6FiV9mCKxLElQf/igNpETfhRIbKi+O
8sz7+q1CbjrZpX/OmY/cJUyc15KbzV763jc6/nsuBh05dfJWSWmcwgTDbpCok7JcdrhuaxfhDxNY
HtMBe6M9Err0nfl1M4ftfDHHnJx3LY/2Q1Rg2wLwltr2Rxp83sGTkY8gV/9WTOWANijXtrqwm1PX
YfHmvMFHX0g6YhqMRq0L1rqJrS8R3cbKBXWhghq8qOELCjCvIM6z6kAJ2DxULU+jchToCJR+1FzA
lwWe9U2TgzdMaHzsmBHjAuPkWlG2SU95oc/G3unBSYlznIU2XU0DB7QBJjh/RIy0yVFfbZq+29OI
sF7t4ps+MT5SxXBumY0dGIe/cswQk2I9tlQ1blL6V62kStPqOkjiSB8fFFbitgXOyGEK+T8U4mb7
2on6Aq7tBAh9a23zMCMzXoeeyJQQYn3pM0QIumxlUnk9monWrfq0YTyPrIsw7axdNyJ+JSdWXuwa
s5gdAjOlwBVv0sj1d5HS5Qod5rDTXMaZJarfE1+mRMAppiq1dxoHtVttBnfaXCBJ2+ZbGffBhZyh
BzPs76M48D+MrYFEOdeNE/dd/ISlR7wUs0UdYeAxFwZD0lRkex+h4MZySQYUdreh61tds7Sodq3E
tqqpMttoFiDlgmwirTUfhUq+FwM91rDJx50M7O7sZ9hObRplq7w1fmiNbkGgIj+9q6v7YRgwZsfx
ceIoXY211+1zh/a5nJvbUZAaVy3by6aIziUtL4SQMLzoD5G24vrDQzQlR4f6jBYN90PjvJSldnEI
LNsK1yB+z8dRPBrq0ia+uGuzsLu4YXqvVbWOF4sJSVjZyTWbutepi7ZuL81vA8jTLPPNu0B05svA
JdFvnfi5r1sav717xdxWffaJKq9F+tU0/ZD5uPlU2Vq8lwEqCtOHM5xZXXbrHEYksBBxLpfBpvAn
4ms8EkYRnzwgv7SgsXM2pOXsw0LllbQEhrjUHlaodZI1Wsp5yjB0cU3LszER0Ln9xRwrRFEFlO3A
CfZ1GQhqWTTOhxoPXKuTDbcMShLDSI5hyRyB9iWd9rLeVxHiyymebcXW8GzZwHQC2vw0DIhIHRO8
GK08BmPUbM3AI9aKTNSkM4gJrrAwNK2I6d/pbz4jKLuq2cay/NhLqR2BciePhkUzpNx4ooY7MlsS
PI/Jiy5Sh/M1zNfAA78IW/ZHP3kMuVxcIy3/kSlzZVtMyT05IuWJ/GyjegSXTQfH1psA3tZM9Vb0
UbRtn8bADYkqcnPgtp6611SUM29U4EsjY9p5zYuW5JikvVg70IK3UDORDdoGWMgIe8cFnAnC4lpA
Hqns/oe981huHFnT9r38e5yATQCLWfyiF0mRIiWVVBtEuYb3Hlc/D1LVzSpNn9Mx+4nozkAagFSR
TPN9r9HX8KQ0Ek7mml90BlCSH2pFLs9TTnqGQElX4eAQqe1ejR0E9kE3JWe/GYJdMU+z/Yjsd2MH
xSbvyivCqw4g8KNBCn8LzhtWd2au3+Nran2JXHbUVeHC0J84LlRKEq2nzPs0FsjQ+7qD5G5S1Cej
P7MahQelxi1lDsEkdm8urEDXtvGbkScaOVwAQehJ8nOD+0gSsUMO04/bjVL9CCsrIZzam2e0Tb9b
qdjjE9Wv6kgFqZ/0eJIM1tWqcecpcwvYBJKirCT4JbrauIuLijOrgctAHxd/8Gc/GmX4nGa+jgi1
QAzZghKcFZhvNB1RFPQdlE3gYQOrRdHSQdEB2C1M8dQY+O4EmTjprXofjrhDTVW4KQBxL8WEIZ4S
eOUW4XHCfzY7a8MokouuJc9OF17cwUds3A+HldmxARFql65VLP/WeQoftrbbfUESQX0wc2+EqGb8
aIFYYAVlwcuOGtTVQU+EasXXzRUYE6V4VPkxK1zITmU5oaPNORmHV7g6bDA6MI51YR2DuEv3WHOd
+kxdO3ZufemLoz4FzsFIiSOlEewTK5q+x6iKLlK15ftUTeWuDUOPPXf+Q4LhvcH5mhWi/nRHrCq6
CyzH26j8kauAH/xJ9Ig768/WMPR/TAbeqJyYAMeZ3bbTvrLhCk/NpBP3q4bkaDj5uRMhwcY8MdZR
Djw15te8INqMxRrSqHnvHDDryy7EbfWFhhDOkt3Uc4MI94Z0M+iB0HIOAI7ezKKo9qUPR6K1TVw8
Ek9HUyBpViM6svepM5D6qMRBYAY44lr4QIZ973WtSmYb6WHb9YOnkZQEUF3wIVmuLaJSWHg7Gnir
qdphSgrz6AGLRsKgN8frmATFzgoqDIOiCq2FOfSI4vyENu1Zjwei9MoYAwCNXksOw8j4KC+dR/7F
AfO59+PiVIczeNFVlvqscwrr0r/v3UthR/ZeFoli8p2r00tiewbITfNHwBkV4DDoubteyb6MEVZI
dX7IYjF8ikMo1l6wyrQAekMWu08YvV0RPuz3fo1me+3Ov+qYYNyQEOKKg+YEEq4+6YWzcT01YY7H
1JewqwLJxnaTP0q3m10vJhayujgacaruSbI0u3Gq2JDkAaKlYP61WDmUSZs8h0MUP1Zf9brcZGEe
P7M6awf0++HnlxtT0aOrCrJ+lWojKRvNHI+uVsG0jOvNUGMF2dXVtJGxBa26cERRtmpfoE0RgjAM
yH+oThVu8TEOlGBfdhxBY0O5Zg01vbWWY6O5xzGNd0oe4nCgVOU9BLjPYdmiIpsi/5I7ZXTXO0wx
4YBHLJta28xQumggv8NpQQdcx0zDNMPtGKU5U5DmbREmBC40psSWUsdZdAIPbQ4jAv0JdLlrfJR6
LVg3gWFfMnvcGA1YvdzRHtIs/txMM4KmK+pLhkBE1mN2GHFW2xe55eyijEChFubNvlSCTT7o6inI
8hf+CYqVObEFHw3tbAT8+RkZygXg9nRdOogQtJmN5jg74g0Y3QpFjHURIJ7plkI/jInyVek7scmc
YlrbeZWti/Cl8dNhG3j9eNdkoiOwiplzFgc4sXTNIXEQh/CGNn2o4q9ujuu6o6dfImZTpDmqJYwf
/1jETb/KdANfSC1iNhIh3pkDJA6l14xXqyM4HDefkDbyULNVnoyiKR5qn3nLNjVvg7nnMhjc6bEa
uuzsDX9kJOVXXcDpgpDPeBaBF53wJ7xT7ey1Uov6HlU/bKYaFRhNOHVgZLPm2GaFvuoszg/IYGh9
Zx0hHVlH4cbfUr9MdrkzKieS/VdMHbUF4brqYejvHNW7mwgGXVlzXHxZUntf6yuvRu9MgaUJixmP
xD6+KsofydjkG3KG3cKcjzp9EeOc7IOdVBOQOH7Ity0Kg4OIjVNk5vnJ1ez0Iamf3yvIKS8TINmI
7APYEybmDApS+QDtenMVmtirsuwghKr3fEk0vzsYjYXJWTsWd3012VtJuEDlLbzTa06UpIryjaMC
b4yEcyg7Ula6r+SHfow+tT2RPFVTzzkJqzpoBdKWJQaUhVYRidK38qTInwDqN1K2dt3w+UbM947V
ALAV9kYPp3Zhq6PHGZ3g3RANZ8vnxOl7j1WgDSfeATt0Z1wnvZ6sYi8fVmB+Nzkf1oI9DZqnWBoc
xVR+mdII178WCEfpa2JtVvGbP88ntu1li7JRHv26Q6OnG4ctOEYEEDvb3nZoOXKofkwyoz+SN1A2
ZY93VDmnHYuaZb9HI8o1izuSWOxYM7bFQGKiu6JlcSDY5WCBhudA1qDi09VoiSjYfg+sw6VWg8my
s1Xk1fvSat1VXQCb6zr4ZvxNYBKbbuO0BOT8QXvpEGdoy/4bAcx4O5pjsPb61FloRWUjAAKc39Ab
41D02r5Qp+jEObngKBAikBEg+4oCWg5Z1Cfg2ljaEwH9DjA9MdYtOqjjkxmZ0aPPlOVjVdWp9njt
a4sRKt6FYJ8RN5u3ZwhVe5N+ILgA0SjCMWrMccb1qhZcDhSaUQv0JxtN+wYIb2rq0GsMwry9U/wQ
RmzuFPbFDxlCSQTilrESis8GHEVbDAu7NRomptbZa/Pkmdpqu8W4plRQmquKUbD50zCcjMJqq+dY
+ybpvgPNB4s2sMBIz/TJkBAhSSycHcvo3BHPWIiBUG/dRKgkALcgpylQTGvC5cSB61AJ/ZMnPg++
aF74sJ7D3unJV1T9nWW0oAsEXlaaGmBmburPnZF/NfVZOdjBPNqtOT9zACo8l/2HSC9TMLsLV5vM
aos3ZNFWfRpeU73PVgq6++cpT3dmGc1upslCZubihJ96ofXOttGwdjP10GfB0bUHHUtRe3xqTQDo
Y564TJDJeMqDAYCW6N8sx+CPdD2EUoytwknpgDeUAhx347f+kqREybLZ2qgC+P5iTESwb3KVmUOL
vZcUXX4ngD2SafhsoSWML2U1Kzb4IJiTyfSXNWaoCCYRgm16hA66/vzkA1baWybukREGuMSgATNj
GYOFz6oV09bxDFIlijB2epY+A5Ue9q459PuRTNFQW8Z928clfplZunGd6att+Nle1Y10L69yq8iw
3NRe/LIq1p6RT/e+SSGvBnxEpkEZiSUl9dFGPFYIiLaNBU6g0jzcXXRgY07og5xu80sPfYhMMh9z
1uHANUTYxaLUD18hRn5irHyME21o7JWP9dSAq/KxIn0v6WUZ6dXrFH0DiHUqTU+81ZxXAld7Kwa7
vRhJWOztHvnBpseBTCj23ohnUkFIMLDOp6PeNf2jEX0GlmhdGzPemKOLQp7aYgm7z4u6XWqYPqOt
8gc+sq8BO/8N6QeiuqDXWZQne83e9p6UGfuvNLwP/eHVVJFC1AIH62fH4BCZRl8kPmLwR8LTfVge
J7PH4c3XQZf3szmV4xQbJ+ieAjfSD0rATEkY6kvLG4nA6t2BpvhDa3Bcsix+xhWuHuBVmn1nmi+p
NlyA5yFtFuXfonBKNxruA6NuaejGWUfTc/Jl3cDedXFFi5DXQ3alQ0bEVDBDTQ9FixFsX0DjNXN2
3UbTQtdw0fm0jGcf3vs92yTMV8lyEz1ldWhsxLtmVE9X6Q9hMWLtOWtwZMos9BFijZS0aLQV8OhW
4LvRvE2JnoS9oSxGPBF1u3hqEweLL4dZIlM9iOdkp7DJHptF3GJfVQ8EzCsXnamgRxSjq+JoVaPl
R2ovtx7DUCTgU7G0P4KB9J6NGrEni9l+4QoQKaGNzeqQjV+AhmNSZ937iiKOhLLY9uvKKqxV/dlJ
7B9pCS6KdXMz+xKkLT4oo3BCWJfEdCfLYh0YkZyc84s9EIQMD+Om7LZGr6pbJf0K0SXfdHl4CgjI
3sEsqbd1LVa16DdxG2Gftq0xn+6nvr3kenVygh51RUtJln1L/BNhCXEXxp2xDGJXY6eta6eya3D+
hrac5q8pIbU76EQ280tR3OkF1lu9xynPBjQxulm52rpJA+8FbU6UKt0BRF+Kx3DWfhsijbikF++M
0X4uNVIkpR0rd8jjwhZvUmS0CouAKulKdtL6UjiuduSA8ogSd3VfWNUbAusPel6n58bS10bY+0cE
Uc5ji9mvoSbekolwvA9wLmzUTCUfRv6J8989mMf+QTFtdVdN9UXyCRpTewLgme+ahn2RaUbXqMox
qM/ES2PamF4X9ghLRflu9awUaRCXK2V0Xeg2GA47ZJ0WItGMQ9Y0X/yqbPYhuogASK134vP/GRL8
OykUTZ0Z9P9eCeX/J1/q+MuvKijvd/wpgqK7/4LZ7ggIwITmxczPfhdB0Wz9XyYUVdJYlu7qroBs
N+vwBP/1/2ztX6CsGQ4D0oLtPMtN/BRCsejC14Bew4DgqsMH/18IoRj2B04170fTNeykBA4vpkqK
5XdGn0NML01b1fwB8PKPahj9QzBZ4QM6EMnSrbSJaZh8idZE3/EvgoUAx+CxYureabbdbXI8AoYA
DpgfdNOqbVOU5iwrv1ZVVz+2IVE8JymusvBb9sxtklqbwB+Lq19ySm8t5wyDOkJHsiN3Xccq5kTz
HWjkjvdsCTAZmmAAogcEQTLs/OPERhmXrflg8bOwCdcfnaAhDjaGCmKCgOmXt255JcfIq66DNuqh
jTLfL5sz3Xup7LRdmz54xjootdfE1h6II7Y/NFb3UWvbt7EaiBMOlkBON04ACRjsP6wmvJoqfrml
TW6GRAKCLGpeHcnflkez8QpUQLznW5Nsl8WtrXSSVV1aLu4i3MT+sD707SPHEvyKydgOWMRTYBIF
7H2+4ptGerpK/0e7o0Mf7PMCDoccLYv3ej7E9MkHhU6/q5K+3cJaoc16v4t86Q7gEiImFRbGVV7X
7IvZTpkErmWQfY/dlDWLi3JEiUcfVvLHS8kONgsl2RGSw7asypz+KGa2t7ya+jwGJl/X0X7ulR1N
iTJkZjXOWo1mS6u4Kt/CCUKi13VIDpOJeC1iTEfd4s31Cn8zEOmx3XZ4CIZ0vOtHu3jTtNBdZJWJ
hBsOfi/QzBd2X5Rvgy7wUDUI+chhfQh/LTeNix2J/pfbS7/DIdHwgw14JIuMv6KF9w5yDu9VL4zN
BxgbcOc80eH7oyoAXJyTELrHD6To+EaUCAeYLgbyWu6e0ORxMRHX9kEL7uvW3gaZd2/r/qNskkU7
TS7kOLhRYYq8hmwLXI4quT+k6zqL+kM7F51qwfiCAblSBr5fHzrkkFtbHaacCoI6X8m4VG3gNAeW
8ZOstZPZgET4K2r1Sz1QErpa1sg9xwzCIK1pLG8jsyqF1WV1+s94l+yBV4i3AeqIXRM2F1moGK7B
yrYJrLTNpS00WDVZ+FimbvS90+oH4Cop4p0hMvGF6z+PdWosw9zWCW0F00YMWrr3op6tJxvCjZW7
7d5XC6V/DprWq1YewNqHoIZ0R4AY9cJuDM/vBerNh4wY9C9Nc6filNYCXK5LTPXPsSGSaOfv+jAE
P++de1IYf6sow+MZJi3O7A0u9pHmPnX8QRdZcBBSYBAF5urWFnrTwQX3ckzbobmQbwGR4SjvN3lh
5O8wRUDYMdfNg9tO2SFGUn6uhNEUdu/t75fBWJuH0UULzkcK4b2nn0eSMwy6OzPAPJtAk32H6lDw
4Iw+wqCleYxa5j02ksFDM7cTeqXdc3AhyUZsiN7HtZP3sz+twa+kGlLBQbNRGrjtdZWMF3spr9+L
Xi+QBR9hAaIjcpFtgB5eqtjD4mNuGvwUOVI7fr3d1ATEVD881Ht/QE4mj5iDwccYZGeHAO+k6u0R
EZ/s/N4Ut/U64oS8kNVEq7Ozi8/nbeyt3Rqzeg1ej2Q8v2m0+fD7m0xyhn2kuwusW9NvbNsVJZm+
qg2nNiT846MzApXsrZ+rwj8PmEUhC4iLv+wHzu+aBb8qMMGR/11lQbiqC9RTOPxvmQbOJL8vsnkN
CL7B4fSHcEm1N/zrHwaj0g7I4HRizRZcbMq0eVZgwbe4js2eLeGUb4r537xFRXocdOsET1u9aB07
RBW8G4dnOmVb4CPFixlncD9TzjBIj3YpYR5UU6PoKxDeAFxotSkm/0tMpv0J6s7wWIzE7+eaLPoZ
n92mPytFeFCDKTw3Qa88WY2F9qTrgo2ehxep34OvAcIpqyCYEAzP3Ts7crJTklgKVNkRId5EjT5N
SXn2gzT6rqnhaxy32jOwC5LNYWwDZ3Fg6XZiUfSReg4jUHNVYoT3Xt1pRzPFQlt4avasZWzog3qI
N2MSchhr9fieIAMiFF1nXhQg0xcMmzqUrGxvNw7RXO0Scqb+QdbkMAcLjWVS8NJjbZuX92G7VkNx
lYhyCke3NjcDcFESoqH9TP7nJCq/++phqQpDwZ3OU1lNe7QAQM+lQ/7Ve+htrSVgjTk82Qa2P00s
Hv7zl4Zk7McvjW27moUoh2MJBES0D18aO9KHFDMS/3sPMxvCVRVfOl+bcOFcxWgXoPvaQbWemvKM
7kC6Hr26WZHpTp/UIm0OdoYnSA8Sc2+UCd8AcOd75hNlz14U7+KUhAwwdm9/65BXsk2Ok9UPbbd7
P3T83eBbGztM/a4bbNgAOoIGoWkdCzNWdtqcjoo7szunqKkCM1HM19Fur67Rm39UHPeL2vC/tUGq
YVXlG9ahD2KkvW2UbOBJksuU9YAtQgrAldb3S9kqGqveYEl4eB8+3yjbgfahu8sJ/NBHItqWulrv
Ci8tTm6E3moaG+4rbL7TqOXej1DJNhoZv13qinShzQoUCfDtVR8h+lJ3KdUmBaUpL8nWnCLIM/dy
nGwaPZGvQHGzzMV2ytJgfR3AnYHd4LfGyTAATdIZKw+dk0cylfGjWjQqbewKqtlg1eiU+NGBFroh
aVQuZJscZyrkXVKnw+Rqvk0WvYPiXBuNr7cmc+jSoz0ZO/h/1lKvMH9ieEQcLjaeYwwSUvDTe1mY
BhIUwBnIpc47hFuHvJJtddjOqda/6W6rGMKKHgBd/OuB8qrR/RqAQG18mZK+OgjX/2Emg/YwOK31
YoOh8cGkPEE96a9Aa1e4DCuXAvXRA1wiJCVQ/f8qbHPr+Y7+yQachICsn+x6OLHAQ7tvcoAeJz8K
y6qvrhWWO3M0EYVXDOVT1Tobk9DwV9fzkXHV3f4Er7I4sPrMmiN0oB2dxRt/TnFmpoF0tDf5x5ig
y3EUnOmX5Ld3fa37D2yNgyuacwhFBOqxNEVw1XIF/Ue7CwAJ0CmLTqnOxDbUo6zdRpQEaq/yrr+e
IUeggOq9P6OJcIXv9VRflWjYZMD7PAcDpvkyyjUHDWLn98vhPPWjsiGGjIm41SovHrmaJcc4a2sA
/npRDSNjq8pqIHsFGGvFdpRrEGfKZc5LWfOojhzOP+ii6R900WyVhQ5yJYaTluYKzrW/L3VeEA+I
QiQAx3W3O4MFI3lCrP9rEQf7Lq5mLOmDFqbVzMHuDlFjE19qUYdqkBkLEmdKF5A51KVXoGcuVzcn
Toz7egySezx+c3cdNf24BqsJuzbO+v+lWCJv3zAs03SFNYu78Vf8/vbHBDeiiSj6d6WPjqVLtm8Y
M46tjvFaG0W7y3rfQeXJMF8jlRNr1xEhnw/MTyUR78krzFcUubDszQ1wj3PVa/PviVFXZ8NRlEfb
8q/vdwPRJuccBDBMeHbp5o+1ejShC2f953DA9U7iurCsJ/skL9/rQCf38iq2SuR/rGKsCXi3yiof
s26Z5zkwU/Sr0dNG3iBqLd6ECRrSsboKj2XwyGFi2+9FNNR9dSfrfeSUy6nQtbsuhQ8pVz94Squw
aZxXUwN2M+gzHS0vqiu/oe9yQMWvG56Z4lymKbF3HtSPdT249Vti4Q4Rgpev6yBexwNTnDU1+vPk
quo6q6GiqJ34tWqO+EFE5IlT2/SPUKuDo7ySRQC5EbaG064/dIQkAe7/86IrPojpzR8/Z14DySkH
GCFqaL9//Jrhj6o7ROI7usaVeLDC9s7vRHUcUhUYQDheDLehsF0MIEI9WFtzVXYkSrOKdDG+D/Nr
LAsCH4dhMat0a+qOlASM08dIib3HuArcvdqm5Lcc79GUuj5aEeOA45J2SnKbfFzWk+sWETL08x1y
4OT7n5hfLZh1KAHJdrzF56fKhsw3HflUWZN3jPNTU1JUAPT/fEowVgY8c1AZclxIYLr067UxYxuQ
147BbMnLuZBXsnh3dxXs/8ltBRYLDSymyrC2GAxn6//8KWhSF+8X7S8+BgJfpuYaJvEM9KY+TCJ6
mCVxgSfSd8BHFQbBZXxKq+TiEi6/tws/PsmCAGd8ikJgfjmQx7Vsk2PlVdWAC4R61JF15Y5bx1Ci
zdIF4+uH9nHWpSr664dmMKnxSfejQ5OPAXxDanKELGolItmdGMr7q986bHzL4BA3c873z/f78w7s
8HTAfncfOhDSQ56R882t/fZiikayI9OUveyU7SHx6fvAwcwnzcqOrX9AIRW63+sfL+UAT2hIeH+8
/OU2smWltvgfD5sf3igFKNVCQUujGsgtq4lzlFc2OFGzHY5W1F7Dwb9CHSIfntclCquYZFlBM2LI
kM/IpblHEIY8yOpIfGoNjx75qQjepQtM8png/qfJrf0LEShEdnJbvbOVSX1LyEEutC4G3+M72VOR
6HvZzmEawHnjFITEQ+1NFxd8yqpX8JNiR7ZdWcpRf/NUjXzgP2jW6R9F6/jiInitq0i+66whzGe/
zx9RnmuYRenpd4IefMLCGyZsNXTniCLyuvGqGJQxtTzSAxVvUqRXiLg2C9n4S08fbQcvKY+yqRlx
OgDz6ADicU2okfMTZDFMvvt+VRdxehgj6BHAdjdqz7ylA74LtaHBOL13HtHDZv9j2wvXztxH2ZQ1
WX0P7hGj48xxHvW5KEAor9NISZeyTY6LQamhGwzxQbb1ib9PWY93TpVZZFZ7ay+vboVsE6D910zR
/p3ssPUyqd4v/+6+X7qtuB+3isthNvTMj8//ty93e/WyZkkcxfLvhrpNY98n/BvtJ3VQDmRLlYO8
CsP6BcqssvnQjnbczxFyrFGxAwb4N29NiCPf7v8wrgdLgsM9qLQPHXleemiOzk+tffRZHN4tLh1/
NconCkJkW5c4WtBa5t6Le3NPiCraTy6pboBkaH7QLjudIQaBmxqh9T7udgfRNyy+1XFza7rdJp8Z
mJvQuwKhhsjKe1mpStO/NLr1Zsyhb9D3y4Y4wxfRRd2CIEKJvKLpws9KVpVwys8OQqrLZKw4YbSl
fQhq21oqcy7ZJVAjj/0C4N2dguzXddARuLTLqNlmUbDsk9I76R4aX8ByX5S69k9F0rylXl6+RADu
Dm3ZjcRcqbZhYKMkUsFKlWPTVt9U7RTNiJfypa92CmrfYV5CYmn7szFE1W5UxbQpQDxf+5yQNrYe
9nfVfYucoSairpGSgN5/ccrJ2XWRg8txbMwrejtdCtO270RUKVvZZkX1dB5DTNznG2QTwf52nQVl
u/T9aLrIDs9HFLzIg6Mc0Q05fyAhrpXvlf1CuBFR4jkXD36BCXAcrGH2eCAKNGolR3nmQ1nI3tvM
eOsAPrdGDiK8vzX18iG3CfX2Src2OVr76/HeVtvJdRuvElzaGxe9GLmuv9fnFR0XNXIamne8Nd2W
f+1vdgNy3G1z8OFxt3v5J0AgRtZN5Of/YbNgYEvwq4KprVqGcCzNQpMS5L/1Ue5a0fClzRPb+OYb
yl5UKIDcFSSLZ7AzeC5Zd8MgONelWWMv1uTb90andIojIOCV3YwgLoPACM6TiiXniJnJUt4CodmD
FD6ZuHr2EUiJtMMrQB+XhiKik2yThYATuKnDWUR37rDmwq50f9M5kzf2/xBOlILtv+2OLA5XYv5P
dywyi7Pg+y+qwkaVQHKN4vqbWfk7XYTFISk8fd2W0Q9kICd1bZV1cXi/9N1PTYFxL2uD+s1XvKec
detFg9y18gbL3deuXR/Z0oNbqkhwV3EZ7OFmCyBuojtOg+E+iVRfYyzjvGbarABtm2I12IH7Clf4
S+HV4pygoPDou/4bYf1/0N2fc6AfPl1Hs1wT4pWpqZr4GDnVAMPq4C6zbyIaTND2g7h4MXjBOBBn
WcOFQN9kRC4WiTKW2SIV+aOv8dHK3rQX1X2iI3Xouba5jkscm2JvQrxkLL29vIJwcOrUiUDU3E7G
E46OvJSFhUOpmODz9L7lkZQQMBiVrto3caOCaGgauCoDmwyiEE8IBs2KoYUJjycLFkHtoNzgWaF/
8AUFkVRlL69kG9pO0a610eObOz8Mk2MhYvv1nexWqvlZYdg9wH4un9l2WmvbCbM1shjKSzPixZmY
Xn0vq6ahfVIU1zrJmorhFGLNL+6gGmeUBh5rBZWOf9ixf0wj8yt0+UKyIYILaerax2ClhwHqUADZ
+BoqFurxmfLZSLrsURaeNSQkaKIzbxMAN6d/9Riq+B6PInsMrSh7rFo/heyfLrC58PxF4/nijCV1
F3bhSFb5i9Ur3kk+Cx3HjJBYSyrBrB5ur2GFfKYOM6x8nmxXwuoZPPqyifXpsUVQlY/fc/etZ2nY
ITbTOvGEfkkicMOovvRfenDBMIfMP5yk32SJcL7oPYqFvuX61zGamnWH/gmcCxtgbIVqiynyh1s6
yJxK3qqhxb+miCpxcV3LQH6EFBFIlBaVz/JvbwrbRk1QUxEXe75BPldxhvY4v0oTJFqyKEakFW6v
YCnlOUTqZVGUeXNJ07I9VmH1EMZqc5FN/CjGVRkY8UpWtc5FqjJI/AFho9EWB9OrfmRxkZ9BtLqP
g+Fce35Vr9XMPW0H1nt8I8RrGbRH0JnRdUiD5FT1+K8Wc3uXwvYyRyfZYX09wiJOwiWRu3xvjsla
ND0knL+KQBU/q1UzPHtxR4z9GuidsSeO/bPQZyGMpLXc8g6dG3iHVrKUbXLI2KTGPqgDbQM/H7QT
/INP+jdJilObcjymJUxmWVWUYlhXBvhJUYXGJ6xokTnt4OP/vAespHnR/EBsgj4oHxz0ShYJf8a3
Whwn2G6fwxTNbaF0h65q86sYCW+oUfa5HC3IEqGCfm/fjM+AH7YpOZfPoD0xfAB1v8uhXrxGwBDk
+DTQbH6dhcmWkttdpAC5+S0zZtVcgGP/oM2MFqb6cSXkV2dbcg10HYx1Ph4+LL8vKsRi869OzRnO
KBxxwvJDnMoJu0HE7qO1bOvbGT5bqfq2clgnbuMCp+j3XuIdyt5o9g7BHwgag7bxx9b9BLRrFXX6
9CVy4Uj3quMfJN3FQH/QV/TqnFmCBSkTOzsI67NsaszI3XSI6ADd/7NNdliT4AecdCjLcmdZQZWs
0hykl6pzGEwNYBekC/o9gECTxDM4Eln1/SIqWdNHqBLyUrYKUevA3ubxv7QWOK4lUTTsZEcz976P
nu92q2pC/iUW4AEVAqWKV1zNIZjZ9Q47hzFTL34loDROENytCOBVNFP8ZOEx8DAWGeja0MyWtzZ5
5cy9/7bNQAdr74mn2yg5lBzZCGe4c5dBUaukIFt7hYeBitVkYsPyF56O8i3HM28+vImiWdeeBkRl
bhrtJD8pKXCzuSabUKhI7klMJHeh7oGxtHuWfQ6iRl6Pb2WVwF/1jXLdQsB+C0KIGWwgnzzUhEj7
GSUq4wzjg7HuMicOHwBbGhcoZxfZDhoGGcrR9neyqnOmi6b0zYqcOwBMCHPm8T6yEELrxiB4Qjog
eOo0EvBuc31vCVLEhpOhuA9EZZ1isLf7wGr2+tBWfAQUislnkwR9dD9porriR63eVxF2RrI3mDrQ
DepY7BQ2DssxQrcImEp1Xw9JvmmyuL3oEy6LHNG9rz0qH2Fjej+EKD+R064+9XWPT+V8UxmgHCp8
Ea2RgmqzO72KORrKSzvjlPheKOThYfVRN1TP2xQRLijEsEtjqVumQxYKv1KoiSgD+Vl958AFlbmd
rCPjaIFz2sjEj5pm/Q4AzL0DKgcWr4AON7nJ0Quc6UoIF04/oQvfyyz4/sqwNCcngrSDjm9gNu5B
s5SdrJVwdc7yCtnhhavm4sFJQrISmFDGcAWmOznnOkBWt40evsl510K062eHrKfTgFxIgWPK7/Mz
KmyXHmFXcM9IQ3VqCvXAzftHO4/ypV/p4XPikuht4jR4M3Px3Y7V4tuQj/cdJE0fUC6a8BAz2piK
aDrvQRZOKVIw6mKl2h1qmbJNUSzvIc+01xDS2e69Q2ld/aEou42buerBGycKJ9UOsuo0s8aSrFe1
qLeljUGmHDcPee+VdX4e6vstchxfsbN81FAnp7BK8iVKOuZiitQO9DOFxkYf2NcFif/+6kUlgFMR
VxvZh1ZNfiy07lnWWm92V6mir1YSqAvNIOhZOJZ3koVboqXuAENZ3dpaESun3kNvNa3F4dZux/Z8
au1+8ErwOdWSMydzOezowcJDcW6Ug9UM9bMqyh5iO292AEFQZDfcbWOl5L4IKp/bNvoqm6MQBHac
Ni0cRkZ1fNHvIiazk8g858ltlKVsbxw7vyeLjuWo5iSv8RBoOB5ihehoPgddkWufcwUCcF4wEWTD
6J6LLAVSNos3oQpYzGoz/iPYJ2ALRu/xfjtU08fZD3EGVssiRr+8AJH6Z31QkDjwQZIjMk5bKrv9
qGj3sdCb/+brvJbbVrZ2+0SoQg63TKKYqSzfoByRUyPj6c9A08tc22f/+waFDoBsiQS65/zm+PYa
ZpePELaUdUWt/sXxlGxZCyX6AQ/UGZrhOznegVKfqD0XcW2TWW15h1HS+jZkw1XOjHT1Le4999XS
xnGjgEHZeaH6170QwCcE08uLM5f09anmVBt5ag4JNRzydDCpBkXa/QhEXcNE83vr8JepPdB1DiSa
1yqjYtuGdbLt2DS+qpQnY0uc2BuWreKVmhB+kTCS13LUy5C8T741V08xCqwZx1s7N5eyWWc80kyY
BVD3GQ07NT+0HesU2aRWbuWkpv0UTHgSmGj7f1IotWj9vg4WWBEcyIU4X2Ifw4lIc5Hx17WytnzN
PyDeK3aKGwZosJf4ZmppQkX4SAl37xX6i0l1+6JxyvFr3ah7UAPKl0Q3wb4bwYtdh+5lMsY1kmTs
nXFO//TtOjvqShy+FGrUra0WjwlchPJHUrDjvrB4w4zZQR408n23M9lsqbqCH8PhPkXx7WGtWTnB
L0hiG41qCXWuE5YHIt/N3gxjUl2Na5PQyijiVYTZbo3Zr04eCi+LHru8+Xrvkmc4S+DuGRUY1WRw
CSLTGL9gJnZGiJO8NE5U7WV/MPfHqnJWkvF56ISx75HsrATi72U4hsWJgHJxkmeqIyA6d+Pv0XFu
yj456qVIYXpfTB9mDfgIhqF1MuyhPgpSXkt8A6pvnVCWE+iezzFoxabWs+7RKinDL43gqz6xAkYu
ug29RpyKMRYneaYT71uxybaXxMr4O4Gk/j3i2sD+KQ4QPI7puw/Ii8eaEgeYaPmDHJB9tztYevTs
sESjmLY+eLzGUOhG57gvyVlXrnFrggjsb02fUD2EhPLQiwF0yiTGfVP2FREhJ7lMZdcTgVb5p7Nd
Xtjt0F7qxolXiQbjuoxi4zV3rYqYJBxr8Z9NRdj9xh8J62VfqazgQ1xlxouqF9FnZ5jDMstRFJuQ
bbC7acx9kar13mvHCB97tbwi1zCWU2UTAI/CAvekKj13nvmWR7n6aMwt2YVVZXpOnTZeUrwpNlQl
4fQmh6VQHvsEfrGiOrqlHT5RmUgJq423PJLm9jPMUuRkdvuiRZ1zKNW0WOpZ1X02TkolQBsNx0i3
p+dGN49e5rafOB9kmyECDSAvR7+zUODEXSslfpCJewIU7k7m7eXBCXPv1pQDhUzr3+eYqR/CmqrW
mtKaz1RDgRPomveU7+c+Q24F1its3mMDfHgfKu5tlD8l1ICqdw5yVMW9Nzcy98VsKv+SV+j64lE9
FhA9kGIV/oW0bHwsbPLXc0t2yUOef46DbZxNhIKXSfHKxyT1LmqSR6tKz4pHvFXrNz2zZjyFwORg
bqb68LUBiHuSrdzXKYys4ifZcpV14AztMwxOSlSqamWUtn2ox94+zDm6boH/7u+27Iz6gVIeAW/5
PlEO/NVsncJAG1b+635y2n+b+9/u2VTkQHGoDVmHpNa51YNoawioIhGBlWSdsm5eRmacrdXkfbRb
+0fT8bUycX1cEEw7V1GqfNaeJZaTYQRP/fxp7XoVGE1aEnmHy7vRYJ5s/YE496DlGCWVpOMFT5Ev
gRWfRaCUL7I/CqPf/bmWUgvb+U9697XJovBSDYTdynIQ3yhbOjnxELxZfs1iPWcPVo/u+AZqZS8n
KHY6P/3N4Rxh0nywJ6ynzCiov+UWZeNo075kim2uRYw3iRam/ZM9QLSXl7px/CPQs/IZyrXxaLYY
MtZ8xj8nIDVygiEUfzk0Exg/ClROpTE7lM//qj41t2GBRzupTYpm53JVqQKXB6n/nnkse3l2H/hr
3l9NObmKsK5wgSdS38NN7zf46373n6GzoJ/ZweUqstUEjxaKV+tqbD5dsSm6NvlS2wYS2JQ/U6zB
yiLIQ9WUMxILBaKX9xWOTfO0rKDcliDKCz5Q0S43qCOKmlHAV3XEPsKcZn9vdnNf4iotC5z5VLZv
E/9ccu8rC8odiwQO5n+bHGIWsBVWhKiswJMqMfgU6CC22jr+HpYW7oZzS4yuhR+mBWFYwZZSiXhl
hYuiyQBXzgElfj3WyrIj/18hJ3eI9lVkh7cgk+sReYvr6P0WQbpfcGvHSrCv58k3HmlvhTulU5dk
+FrcQMEE3s7mPsWMq1+mgX90NHpUgDpsS+aDbN4PRYDwvdF+3nv+mgUcxFpOTQr+g+1iKYr6KZm1
cSNaIuR8TbuTTa1RTBaXiYe9Zp6/2ALHx8pUPuOe8H5lTGCIoY4cFQ2+B6aA+WdaiV2Y+PaPcXDe
DDvo3/IAxpApKOaE94ZBFLzQVZ2OiCJLCrB0J0Oh7WvRAmCocrbN7vdhwCxt0bNrebC1NLjIgUbp
m7PabmRjjE1qbKGQ9tTxNbvai8EGBWJhBGryU6PwNoTJ0EXhT5DdZLeUhF1BOE1HoCTjTkx99jC5
ffmENBHcIi/ob+kA3XC+iDXSpSk9+0MFzLTycms8tzZCcmMw11ok8MXBTDVUpuZb1W2k4jmqXDCD
WRWd7FnVp1GWA6i7uOLJ1S90M9e/NZNyDpvEf9WayHywVMAJ5NDFq+n6T3Vul18Gx3qd1Kx4ckAY
PKmOy0KhMiAiz005AMhum1GTcZJdCgjpA8nvS2O8s1tG96CVP7SkfheZT7GLg6EkToLDTp2S6czW
cFjG0ZB/N4u9OyXVj6wDEdTgqXxNfaV65J9eP3gkzF9CzMIWcko92jOjof+klMOGV+b4h8nT3UPP
6w5I8tR8Wl22lT+XgDgfVNaoT9TiUU+Y+/1psKffhwJ51z4LOsop/un33CEmmBSj8K/YNkEn/2fy
fc7Yky4oRvzdcGC8Rph/PcRDFb6x1FPxlg+z7a3p4h2TUgb9KJuTFufL2E+nnWxaCU4QXa16gBCN
8M1q0DdUGKoe5WjU+B8EpJ0Tj9LojW3waS68vdxuRKI9yILkSV6ogbnz+wZeExWbt/d2RgqrTxSA
T/NLW/YB7CBrKuzjvUv2I5LrK6LJjQ1NfQjj5skUbfiAXPOr1nTIR6sxrR4hGH9HODxtW7XOzkXF
F6UqDJKvIxX9SVJ7P0aSzPpYIFqpjPrUEkn+EoHHXKrYaD/5/rwRVJDa2n6f7z2CFw+lljdXouoq
lFVMedPJ9Ve2P6LlqdBal54VP8mD16aPKkqo060V1cRpbeXRntLkNsFVrBnN3wFDaLBIbvWdYiXD
UR7AJ6UjRE3ao/fRTaCL6sB/K3wn3PfweKHnTd5bpI/eRs+dcKPPTa+ngpaPl/coR4WR/ihz0z3J
S620W7Qq4TICHyV10NZtku2W+qE0kgmQPbeATJpucxBEa7UJ1r7J0mSa2cA9BpLaZiydaj3wdILN
QS0ou8KoPqhxQVWaHCo8gHRyviH/BNlYaqsgzYBMsRA6AwQAn2dkV9kqIKud/7Nf1fvRYu3HXD1N
eznXmPmEsgvN6r/uIftl14DL64FQ1WuhZmu5GSKLBayjJYfuYEz6PkzprR8bQn0NB0M8enP/f86X
/Z2AkiECthy24e/brkVFPp/pGfJyPaVWR0kIlg8jnmcFRfeL2+d2Xnni8W4cpr7ayy7Xcb2L/MgK
jLvI8D1WJUwY0iv9+/+5vJMDemP9LGstZF30H+vJ+7KxTXqN2DMuXrX9QdCk/yQC3gHHjz0o+DQp
Sz8TH2UhlMb6MahJ9ch+I/H4YIuJd5tq5y8Q/onX8zbRDcypsmhvlibVJZmqfCa68kX4nXXFtR7X
N0+wEZj7bZeFHFvzkoCW1631orMxEvH8HR+9mbLzT91GrVHWmyZjc/OaZL2hXHyc2qTsVdZ+4B8r
NlOvD7NJn/qUOZa+nuK2XmtVt0aMol9uNKPUAYvpzfweqkmfCZqr+wr8xCIoFfNZTvlzwYCck61y
jERzpvEPer2edCe66nMrETwTiyx+iTG8XNS1s+vsibBd3gz+KXMynzKj7DJYs+FgEe7yNKWiHhwB
64fmOM5yPHnQ531ZYjkfft9BGJcyvXmDBuQtpbSCByWKz4QEDSk8ZcISaVKC0VvlRavtDH843poy
Vmgm5TEqbX0nW2LSeaC6Lk4Klf/AIsh/lgckne/GYFeUFXj+85RomGCahrMWc7P1WbGYpfLFBKYq
lkFZblhdjRc5t4g8D8B7q9zuRgU3cWcntqglrZRnQ+/05+n70Ks2DKSxUHHhirrd0PQWpn2e/WjC
iECf8wv8zavmWc1HAFFu5eT2DzuqzZWOwQLZxaQhiWHaJ1WL66uYGSpa2N66ciA+txnN0DjYMDMo
p80Xub62o7aj3LIDREJHObB7cGww5atIi55V6Mvw7IMJcd0s9JDDt5mVhq/mYBj18l9XyklWEPxI
euAl2NJHT6I2rplpjh+Tylaf8FG3kU3qBb6kcyF7HU23WQA0Lo4L2KOP2CjOB9Y0fBinDuHwn748
yMNHMqQVZYyNqSzUdIKsgrZ3iFmW9nW09wEP72VTHnD2AAWD5HVRFSVLYdkJLQwPeHmaoMGxl/JU
XolbNWFnXGHsapuGXf0UVIBQKtPpfiCN4kTvvqmpihgAkuZMGe93gcbrye8BcNed8oXURPcD68+d
n2jXLFXVXRZgRwmR1yKFHpHtd3GsPBKrY0HVtdMFhEG/xtTeAIktDpi9qpCPVeN1oJXMLTnWU3Ej
x9R55jxWikS7jf3/18kxbdZA/7nOhFCw6EKIT3UCkxfyOhm10W8fUZn3D7wGyufC8GoAH8iZbKj1
JjHB2G7WbRaZ33p0UYuxzfSLMokCwEhVrDX0MF8q1mblZHxrg/lPrhLL6LooOSEzBdE2D2hGuLQ1
tkKi50sj6tDAuK7hA1o5vArne6dxfx4CJXoLNcImeq8VW60BJoaIKWHRa1q7GPcyoBfd77PBLrZY
w4Rbo8hm4c885T4qz+6XhWapUk/mxyeW64uhMuyPwMEBpASs8jDACfwYMg3rcTP7ymuqWetaBuuW
x/MLvybAqQ7qeDCciyqeuhdfhIjTklbdePCYX5Q4GYic12CO5tFOralHJBxh5Jj0EQOrl31rJE8W
5bUv1MkTCFbNaX+/U+2gV4f93r0wf0F5mthjwQG+3/OMZdDFEIBks3b4488HTEWNZiFPbxPnzkSJ
3zQ+SQ+y/36opuCK2o5S+1K88divf4k55kBlww+WvN2ii7z0BRQUlL+wLQ9Ynqt7M4rjZQlzOBHO
cO2cbLwOqWBJhFBAdsmDNVRLPazbs2wRwR6ut1F5QShYIXQq8JA/9xAej2/MNHb3e0SmO+69ULzJ
roxHyUkre0RCcykwAnVn383lws18uDczJXiPVFD4gawolgPo+tVmY87Vw7ItDzXMDTTkFURrbvD3
Xf/VjqPgqdJNl4J0K8OrJQTW7Sjqm6kjw7AbrcMVpwEUBRka6c0A5GrS0sdxDq4HOkqlEMbdJoVm
/AqYdnpIWxvQmY0LYpxX+qMdCrCnvQrv3krCg51jq3xrhlQp6V7xKluVgnrXq0QDPjSp8E4zqr08
ux+UyCVFItvQcj33NrMO2mofNw1WDWUL9V5pX3zPyhYZ7mGvUR3XOzG42HbOzdi2QALrubWo1Gx4
xR4JVZCJWZccdeCKH7AXTfG1sPrXPnKtI0iJ7/ncygl34LIzvsmxpkqNsxeVF3lhEvjGZQzCvRxL
zci6Vo6ykWNFWTpPfgBpYL4LoBTlucl/yqHBDJNXiNg1JqLjMk622AKZL3IeVgmLWBARlT8bEOiK
NLuLDVkNo6G181codvC3SVVSLVC8TmHzrhZefZJjbowMWI9hQMtBvubZMvNEvJOjigO1zmRFvZXN
oiNOkA+DujFj6NaidPe5X0bH8j8P47jq1F47yG6ovSURanP6PS3WqJ8C4bBqg0jHSWK+VI0V5kzN
NG3xn7n+bsoL5bi8Osatb+OHZgYkFj5DafeQkBFAlCte2Uh6rNQ4GK07LBWS6cBZDY8/1dzZVwJc
zG2SG6GkVieCi70+He+HaQjUI1DpFGqQ/qjNLTko+5OR+Dd14J546CdAVLIz16hix56K29wuLqJo
XYt2XtAov7oSdRspX5S6PdSwYrDTgzyEQOMO3U37KI9u22S3oazKn6LRmXkcf+bIU0WJswPsHL6v
43BOnLFbQusqd5UZ129Rxdt98KyAeAxNoVdPU6LGF9kyW7yxjW58ZvXCVqM4JEEFqgFvzZWvkyCP
JsWYn1jmNayScTNGWbCKMfOMsWhAqWV0RbFJTD5zy8wh0x6o5M1ubU145zBzp8PMWLvK+7glL/Dc
uEzz/Yo4wq5l9JGc8yNkFwVX024EQiW7bv1TCrMkxFtc/iNkX+cWlPViCLoOO63YaB5kW3PeRUnE
c4DtWWL6BkgkUZ/FfJD9CggKcFbGUU41q763Fvymbn33afKqP3Nlf+aO1UEDfLVsSxxwfAysFK1Q
P4bIabZD6zWbmNo+2Y89/fThiqnZWmrVbjwTdBMLlfAAWq1fNlVlPrRZ1z2NTgZdX9uGbmNeZQ8r
FH1LnFPBw3jmwsW5qpJTsupHJXC6JxMR30Vj/38bRRBE8RE0uaW8OMySnx1S4pXdjslbO1SPA+ZE
V6NNEwoLbQpXeFBoWeS+hl9lZx257bPoHJIvXJAPhCsKu9nLMZv1/tlTxnc5FhCuPeo6zrJtE+lP
bme9BZP4oftF9xJXgf1c2ptaabxmye1eFc+H8j6P2WmNX01SNFs5tXON6QFYSc3DgtFs8r3Dn/vo
Yy3vEyesV3sMyha1pp+NeWdUzezXMjeetbg3jrIVqA2xoGbo10rBZsmLfHGa58vBYp6v1tbf84nf
9ms56BuTODmjeXayENESztyLyR3cnV1ayaLsS/OJl5T5BK4ARtboQXcSofWUa3pwHstoKwfltFAb
TIjJhOPvV1n9c0Gx2lVeo5dG+zAlELjvFw0wWF1fj4/yGl8p3J07/2Bz/pl//WDZDOL4kIjo1bY7
7SwsUQOLC/03cCm/PGFMP0PjpVAM/K1KKo81V58+mwjzWMh0iI94zWwqYU37pPAJrClsggoUktfI
AUXWO6715pfZNsg78A9D9lzPBxEAgPcUFDJ5kWbPwN3qkx5ZB9mSM5yqdhaeZzaP8iqvy+KDGL1v
julYBbct2DInVYtSy8FGw4E5qSdhcurcQX/MnO6MIgI7DiGPYOODo6Z+yhm3Lkovk5NsV2SZUMap
e23ukv32xOYkj6thpRZtdy6Mmi1ImlSfU22IVaVq466uDf+9Fy9uppefU6/6275r2jXeudi/lSlF
MclU8whV1GXlleVTMR9Mv1EX4QR3WPYZmkbAl21Q6wZPFOIVTz5BWNQdBQDXeUzOKgE9UJhRHa2+
M0Buc8CBplv2VgPUdW7WGmBTYBLG2QmdKxsXfXfvqozWPEXaVa9ZFyzk5SVScb7w2ZJvNCU1PyY7
sQ7yoLgeoS55CiWc08IMxlXG7mh5n1QP7e/p5HstVqD/NMOgfRzIzD6afvyd58bPAVgPcc9pOmh+
GPENLrpnCn5BUgN3/ZrDM9V0Q/lldd5GCdTq22jbxgIst/U8gnRbT4pjH2Kj1naYrHWzrDq4glzY
xVaATgvLCxjbn2GauRsttoYHbW7OlgBQkqx3cIHOY9xp+MonJNkBruaLdPINiP6K8e4F+SslhtYF
R4j4ZSK7KrvrJIz3SghNXTYDw/dWWZeZ//Mio0zypTUJ1FsEp0st/GaHlo45VWPwbRiDcwDEnkb5
wb7y01RR1XSmZT1VlX+Q3UKjLgFbqnrdRmn1MeOgF+XQ2ySYh+iNTMztaqw+CCM6WXtJXexRScZ8
EoqB4IFOaJOWY/BpjOHF79HkKTxGz4TxK5A69EO70VZ8MebgZhB+VtOmj63yI8w1m4XGFK/CYvDZ
upjaGr3lAV9K/7ljx3jsND1aKnN2W/SEgMbOiI8oZ5MXXi97meYWUdhtJrexHmRynPq2ZU+W561B
9b4fSxGs5DSD6h/q3kR+NiF5XMfR+pC3rYokW4NAQso0/5R27bZ+9QkpsX/Emytey8x6N/mfZLZ7
Yp91zRN1qiDOkqGfSiVaWagDHuvxm4X/8LjQjPE5TkLMfchNFg+h7obbnJqnw2SRR0jaxntQm9Ck
rKHpmlODv2Y0xCA+3Q4Hsd99RXRscIgs5hmW2XUb1sOQqW1cPkVZwNHqM+8lqmZmsYcd29xKDHN6
mZknc8Ptenx0igxviiGmmogSvUMhyNNHLfWLvmaqfLqK8CNzve9lZyk/fL9ekqyIMORgoeP2YvwO
ZyQFR9Fbb7BjollgVCHNHbp1Hw3ieVKGEZRWBXJibnZUJl88NVyNmtYQ3jZQa+YULKxDw/dPpe52
zwHSKh7kT9HQ08CIZ5XAGH+QY0pYDsfQrCjSZDCsE2Yk2g9sVpNDQknBhp9LUisxmmXZsb+Yqsw8
l62q3URg+lD9ytUxgx9AUs1hgbuS4jCtw92UTf+7Jupya5gWmrfBsD9FQci1rr/yLR7wBaGcnEfr
L90PR+piwEDCchDGqjZGnsBJxCJocHbyQPkGgkx5ykROi9F2dtV8+Hv8X1Pv10Pk7H5fLzvl5bdh
AWg5qHL96kJoXAwYC391VGQhjlrMYAK3gi2BUDs8R54SftUDqONVZ3ovoqLiGyWMeiY8rj14VMxC
YBP1XonrcGHAddyJzPKvIKe6h9DDcUcfGlDNc19PNcSSz7Kx6XKVwHDa8TlM4e/k5VQ9tEieP0Zh
f3WLKrkIShie88x4CHlAsFtt8cSabJTIPPfsdTsQJELF0B58ve7dIz6u0dYL+5U1koDM0X48NYgk
tmqoF1t0N8pT2PMdKlk3vRoYg/GtqTNya754n8oBn0rbSo7W3MRyHqJqEb2C/EFi2jlPsrvJByz1
SgwYfdYK77zj4fD6RreVo65n/aIs1zvJQdklm03R700q/l/xFZi2Xp+4a7NvtU8iYse28zH+zLXg
6IQ1JpyusyjULp5FDvxwHfOotsD5Bp+LaNbYia0Ag04xKk0KE5Sd4pMJB3AVvRpRGZy0kLi+Yn3m
RfiuWiMORXWub9CKYbvDL+DF8GclrSPCZVcr1otLcuJklvFr2tfeQm/6YaMI49BaQGe6WeGZA6hB
4Bsn+3HWh0KTCh7x+khQDzAq58UNRqEsAK+y1Y86PAiszzDu866IhMsdOjv7EiIF4HNbD9+1tmJ7
kWdffDMO16ztWd7ornpqS0tfyhklVDmliL83RK2WtUs+3p9QdTjC0TE5A9tUg5ntlelkV9HBF3X+
4cRaiFosaXeW4WcfveniGsqOq3Xs7tSXITkEfhEfXWr5a1ai+oMhRrEIA+IjQL9wWtGQuBQ4HaeA
7b9GOmVujmkopxhl524oec3w/bde9ACLJ6Mqy6uZhvE2MxTl6PXa74OaVk8WTI7Hez+Q00tqDngP
5L1OBcIwfCpTcW7ROP/Cz3slbDX9nkdE9GyB2Imqy2TTtewT1UHt9/bED1b1zH5qINUudMAt35xS
38S6Nf4yAn83Eo35UuuFWKpj4B0sC88tJRF431Je/RYZebwDzTMuZVOEtv2AZoUs3TyqJxA5wsy3
NujTxBuJ22LlaI67HedRWydgZJsVwZ15lMUQdcsNfwmF4MTbpGvwz8rkKu9Ugs21i7p/QaYzvoz4
KMlrdEPPt5hD2+d2GL4i6Gp/+e6jqTb1T5LB2WJItPLVppxmXY9mfsw0gvtWmOUPI3FeYv5U0Y/g
X78mrthSo9f8yvDs7Qm0fIlDUM5wuqdrokcUdStZs8vLcDyaKvZSk9/qr8acqnUpVv1pt0vWf80v
HgE/MjtR35o0dRATeAWfOGri8QH0HwbIDRfLQwGsx87Gqvk9IuPvdkr+gmhUw3nYabDo8JuamNbo
xKRIzETs5UEO3Zu2HiGqcuGW/euaPKWqQqs8ZcvroziJ+VCjOVlpou9WkCeLE/ElJGxyWKvd5F8j
EXs6VuzMkaNUtbx67CSa4eYfIE0ECqsIWB31zabqU/Sqs7FAX/kIM/Ja/wSY5T+2sok/jwuFEMHq
PEW1JhM8pt+RfNGiPRlxUSzk6Rho8+mU1w+F351uI/gvR/uu86twI0//NT90zyMBlqtn1puI6Mj7
pBr5kZwikrK5GTVBvTUMHg6a3wXvaqsbK4Im01aO8qauFlPR9kc5SlIdcpeiPltjVT3PtxwaTXmT
t4zaqVnIprxlT/YLyyRGA5Y3t1vKJnSIB8usnK0EDdcN0SrMCEgDZCpmsDN8WPbJs97xp53VCwxS
ZPt+uM/5b30sWLa11xzJ8JjABF5x+6Eg3OjcSxs47sWlliu1i+lw7zcHXDwy/Km3cgb7W/eSzqrE
hkgsGap/LtUFvxrd7vqFnDfsTFwSjjyfk4c+bN2jmM80N/59JvvYKv0e/WvefxtFlODe7lekwdGH
5pokurNrBuoJIRFRIet6JsZJ8tQ0J1Yd8vQ2Qc4lmYfPlYvbqmzKA844XC9P/3UR6RJnV2oWxqmh
k1EooGBngi8GvwkRXKYsCKjZ0FhWCmQ6Ve6RfPwzMCZOcKJ8fimn3fu9BMYszwvk9oSq3YUcbkz9
iKq439/nKbEe7epo/Bgsy3lsfE/dODV+ZHriDbvOMnNQaXN7ctNxF6mFb67v42aZMy6nys7b/Ftb
NwMdXSAiUKhPC7wmczefvgaFLdZqmje7MIr6Z11rPmS/L8qFNY5DrVOazzIv1YPgmuHkesErYlrz
YW9WorYVlh2hUW9JParQ6iCZI/bFNBeV5W22vITFpXdOyhfZIPfHVb2lbDAghL4531MejBRtMRJe
nipq6C863BYJns5Vsou+zk2CPInHNytXdl2fUJoajK++kTXXUtWra1omb/gSjR8wE6ATbqqwVF+b
V4wnutfa7wzO9aTrXqXW+fe5bQCexF7iTJm2i21MoW96o9TZXwGKQrL0Uxitc9CjdHiJBArNUGX3
FGGA+MJSN9i2rMBXclSpi/RYT943OZhWhsYSaY8uIW2X0SQ2mhGcjbFD0WhW3lEespYk98LC7/Kh
U7x4cWvfx+WZU2EpYab6rm0TtX1oFKyhypzoqheX3d7qiFUsfF9p97LtzJ3y7K8+N9UppScyyULM
ACGim+h9XCM6NJ0TnFsXJ2B5sBxwwUOModJfAxQMwLmqXHVxHyC+F2B4msdHPi/Lv/rl7fyweB5h
dTzK1mDr/UH4BJLn2iBZ7TNpffFomQW1Wv+U/ch+i00apWj3QiLmPBrMu3fdzlyqh+63k33ynn/m
yq6/7q6HwV6zq3prDrNlmhYB67D8duslWVxSidCOpOn6onjs3GQ+pS3PckipC6wVDnpY8vSZraJA
eJknU58CGELjSuuU8mSPPiBiLcLBJcYzDtH9PGqyfug7LFcmPiholfnfiTF6H3U+RrnZZWvZzH3s
0oG3VI/ohuN3Q4t/6rO0SQ4m1hPfEueVOf6FBOOl0pToHS2jt7M7cIZyUjBUgsdVpaNu4P58rdMl
esh6LycPoX8UpKOvrm2TT+MzIbvrzBJgabHNlhfpJns55ctN+lDmn1ViJxcpaWCNUl/poYInvdyV
DmjQ/+optM846ZILYuH6ppf4v+9z+zm19XG/Rz9QLEa58q7FlADDUkBde6H6o71EQI80bD5Q2dis
8inlOZGXLeWKShsfMgpWD/KskZ3TZLM515uQnds8SY5Htd78nn+bJS9IMjLqoM6Q5v51Ezl8uyh2
wuTQ7jAzcveJ19YPXeu9EOBV9qE5WOIoT6M+D6iwonPkC8lDg6IG1H5Oh8aOQkc+B5FPNCT2lX1E
dGRR5KfB+9G4fryaw4jlQiYdZSbyvycl5RCCgGovZyoG3lg4NO5MbwCQQoFqpc9qUsH+/IZhu7X/
DNdqr/SnP80hglO9kGw2Df5RvUoTbPgqK9nP5nfBw53k1uBRLn9AbJFlOf1p3u4AwWgAl5P1FHVO
/VX7tC3LuMoDxjUtbg8hcvuQp1cX1spj5IiMv11rXPM6Na9JFVAxovjq8t7n8Qxe1Ykz241zKzlQ
OMJfjDoZxnufqtofXjI1e3kn2c9zdVWjH6eMiCsNfE8viiNuP092CdfMSc+2T/Ka2KHgtmv0x4g9
FsX75YB3FM+rzvc6VqhYmuUAO1p+cB9zVIVFsmueMPrBSinjYRfMF5Zykjz1AxKPWuzW6/tCTMyr
uHtTnv3vBdv/nlIndbNA0IUPZ8fGZ0LfgKeOOPvImaENzwe7vwSjNexaXvMWwjT6qsJ5IwKLIeLc
chIhzrmhVThOVz8Gq0JV/adLzhh1A5s+iL7b0QJFnHSlcoSyGi38sBvf04lyyqH1m6ehz3DJKhX/
iC2ptjW1Ot3pAJwPtTthHY+59EUxrX4VZ1H2Ok0Vm+bOct/Sduj2SquijyJB4iLT5ICZGj4t1V7L
I++g+wGDoIJ/D8oZuj7GBxNrXJWNsZpa8aWYE4txFDsn1+7WsiUPCk+BXWo0P7oxSGJkqFH/UHpV
PXsq26vaTs1dHVBsHkSh8mCOk/vSKYJNa67vGwtNISntixedHMtKwD9ySHgbXxvQvZnrNGfZuvUH
3o69oHIgATHNtXb1F9+OrJ2coWJPe3WBLy9IXf8/1s5rSU6la9NXRATenJb3pq1aJ0RLauG95+r/
hyxtlf6evT8zMycEaUgoA2Su9Rpjo1ue7M0haABJqEp/fR9dThAC7TBlX97rsiqWlqMWJwsxjBiw
KZphTVqdTzRdlDFt+jSqt7nvZ7PbJTiyxtzAVJ70ahy8uYkyxdGvWzxb+ATisMbU0ktG+PR/f7qu
HxCQSQDNT5ctuqPDfvt096rfn/B+BVi6TJ52nrm5nTJluQFQhenD/ZyhZaHAk5KBu5+1DSR3CRXu
1ycUA5ZB+usT3r6twLeR+p0+3W1s1fCY7/DpRG8xvviEFcJp94vspk+Y1Lff7/a1dDkk8Kj/9enE
0bJl7CTPBhU1fRHi6CxJv4Zqaezuw1ukHTHNksIFMLziEdzRxHeV82NuNvYDqbLHSrWcN8g3aOyl
LgBLxS1eMyWd56aUnDLV0ZfOiJVAbWVnHkzGI6bE7sIfXZ4yQUTWM9bxQlK0d9EoNgVgDM3A4FWU
yhbSfE0AdCXyoV3oNwc7j37c+zsK8UPe+Uw4bXnRaBJzvWKSaU/6flGFNgbjXqY+IIl1sPtaOoZT
aSisbueHfLWiUXQzXSTrmW376GDSxcWC+qzYSB5PY4iNWue41rVY897r3KhaOTgKn29nGcKKmL+L
P+g0huhW6wGuIGae7ESxV4bqBLj5VhJH9TVyRoVZIEf6+3p9tQN9oNgXURUi+LBBQQLLpN/john+
E+cwvLSng+I69I+WWt3OKarQdicO2kc+2b6/LkZ7i7y2uX0lgP3zyd0HGL/2tXew3E3TUyUpEFgH
LziLPSNOoE51Zb4RRcuIUXIvVBAIgV6Hi0+9nUjutyVsx/sAoofYcAY3HX6d4V6N9TEu3r/PcG+I
C7zMxVkySCjoxzMfkls0kmU/WQJlJrTNpGOlGpIGpd6LtkznEbPGMHlP1tkm3V4WJ8fBKqGX/fqq
gS5YkM8xnyTf9jAXT/svRtX5eBVqw7cwq4+l3bo/nZFcDd5jzAlbsspMzbxZbKvAp2T/O9aTH7Xl
SV/8xLFRCGvSZxVezyJBX/UKdYmlqYa/EperrE2/tfaW1NpbJ7XLbS/xz9UyS9iwMPNS3O/cXMMB
qFbezCqxVZjy11qbbEVLrzkT4wjDX7QR22Q43GotDQslXgRLEBUpP0HNr5zOAzylF4qkxKtGYXoy
L9Ipna1c06jSHwr0h9ZBlW+DUgmImTreWXbAg4AvlhCgbPHoU5P6OFam/BDK1bOot71IW4RjWe94
uitwKrVFmlvSG3hWZeWorkkimcP77pipDaK7ne5vuTVwNZ+qWSHuu6KXn8KrMfo2NDAzrhF/deBZ
rpgmEoQk4xvvu16P91WV13CUp91RRbXCNpQdprX4+/o+1qFtvhwHvOsck/RZ02OOYFtm/JxL2CqY
GfgOUWwbKFdhJv8UpVGqbRTSnaM4Es0X4wGV9DnayLyLp42dbkCW1E+i0EX5GuX2+iqOTcLxWfcC
+SRKfBKUiF0/PIiucQcIsCFUvyV8ID0lrD+3/ElzeabnVUCsno3WK8Ec41FtOQbBr7oxgc+FwnUF
UNgg7Cc6hr36V/PU0WzGfOcOGXjj3/W5MQUaWjniQTq+RLitAKsu4tdWGlTk/3nzi6KWE/PUQt3D
11uPX5kDvMgGJovQ1ccXfGxFJyV14rOWt/yPGcFWQ/hMpsJMYDoktg3S+TjQbkQrPpHIClmjfRSt
I/lvcEje8wC66mpo9ams4+RVV+xgP9ZBSTieIbN2zFYmGIuVOMjIZQmUb8DiAYeVPer97sqbGJNi
EwpfHidIkn088TBFpQaWkOgoUjDCYTUkrDVEjXptIq1EbTmIltj1BSvR2A02ZtNBfyuJqrLpvHka
D9xCXlk+OqS090qNI5rW5yQgEUJ9lhoP48tpJALBzjaEXACC+adiVN9QdgD2E0w0cd3KL5FeGGvT
HSfOXI/socQr22nMamJW42xHMOK9sqBPKVMaXWkwiwK69N10i3wWJZn8nPsmqRZdVQlk686mQyFq
60jjhCfJgyVastlzFbM040/ZfSe+triNVKTRNu9a/T3SYSqYEMMfm5qoVx0HyVGTMzJ3Ue9tAtly
z76lZQtbiZLXwJR+JJZlfMT99TYOpldXCauVt8boMBsvWunqoPqwcMcRl6Y+fh6xtXoK8IN4aiuc
oCIL/txUFVb6iHVoA7J6aiyapFhlhNOXopVnY3Ro9Q6I6NSao6f8VO/vY5GPm6JaUX0Q7ZaTJMvG
4k8mvaVO0z4NLaaqCDi/4qWlAL8ItJkoarlhrUy/KZDurqtXVmJYOUU99Imps5a4KxIfKKC4SfkA
tepW3ZuJv0+zCR099Yoz7jnoI/16kBtj30l1PNMNqTtO+hQLufK7uW6O/VHUiQ1QhP4YT5sxxIAZ
Sye6TEd0SPcOYFdpEWVVRqL13izqRCtycKCnUnMvV3E4b7rRPVWmZx3rzOrngzba74Tgdl7vji/5
iIFD5mJkDScz+OLpI94Ssf0uQWhepOqI106rhJeU9A20XtV6T8PhVcF8wiOzMfPdtAPX2AWX+8aq
3WPFRGcPmbGwZ5HtRNtRMnFhnPrFgfWrsxeguqzL6TEyYTXNTEJ1s8KoK+5/UWZ1sSoSvp7AwDy5
QtBsN3ZAeQQ7oB3i7+WIspJgDtSUgPT4qDnBKhic4LtsNsFJsAOmtnrq+X9xnBhFN/qtrZTBWR6h
CkgViXjXiJwH38DA3K6Aj9jmVdQMMkEfZHLqhWgTdaZdr3qnHs+iFBtRtKk6lMt8TODSuelWF2R6
+2M4DZa5qr0acZEKVMN88PFYQUIzYWGi1eaDmo32NbaAudAmarCjlZYufHaMuitUG0M8KzUIIEcF
VLZdluE8DKPyRcnSX3uiDppV8zj0+RwMRfDV6X5qZlZ+sXIz3VoQ3Jai2vWCvWM1OslenlZYxyBl
kHTB13CUv0PZb69+1GSnAcPHmehfpRpSEZnVnRxNTq6uqn+IesPJXeYBhYlsDfeZYxcHUc+ztUY7
M2m2oZF4X0Js7EW91EnxOkaCbS2KXJ3x++q6zu6X2XQVKMzsi8b6dXUtU6l5p7qrCimVsOiyj8JS
zkRksy9jmBkLM+rlo1s7xb7IEHvsuiB6HlsgCoRRsg/Y4POo7vVzo6nJotE1rL1xoN6JvfsmaaRh
bbbRwTEb949G0VeX9RdPt/3nttX3SmyqX9y+QIcM7/FjoTTQ42U3W6qJa732anx2A1v5EWrZA6i4
5FXz+FhdmUn7UBu7I+oUMEd1v3oDK7/1mEb/UNz8K9Zc+rNcSunKzgm+a0EtnzpvDCbRTPdrJHlL
0RXlIxydnLx6ymB/r1q98XYyVPYz6lH9XFUGbuJBbxEfH1xQbaNubbXQ2bDAiIRY0OuYlvWsG4f4
q5EH3/Kkcr8RSThlCHR8FOq4lHns+zOnPSJ6gut3YyJ/A2NkBvUDX82k/HB8+YKZWvNNa4OPsfWN
jWQ63UrGeeTRBbyX5Y/IRWSPbVmwAB1cZSXq2lEvzxDHNmnWZbceyBV6cyfWCWPgMDdkwYOPUe85
DwxQzNMeTPxq0cRZsKxt5ESWPgpj/ALOvlRJSvN6Zd1oFNHDrbV24SWF+DgvIwvxItLdDeP8dcit
jm/1dogY31cyZRn2Qb2K7VaahVIsnV27U/fxAFAu8rLyvQ1fwB9b3+KyceeIjStHfjDzqCO0PC+n
hmb4nsBDfg/NLlx6JesAcwCikst4f0Pqtb6Neg4jo/G/5F3UrgI7lLdSbsgPdoh1u+jRt+aTBgfz
OUh1b4M+qA14zyyfm0R5FB2QJEpmiPoBOauqcq1KgcpXQL4IKCbwuuqLBSZ7I8VJvioxgrGayH9B
8V/dxrrTLe1eNr6aQ7MIrHR4dcte39gqviGivpS/1X0QvzXYua0b4EdrxcF+O04S46tmE1HoY9la
F00Xvw3xN9EWwXFesazWNli2jK+DVi1EvWKwUA2rRCXm1fsvBJQ34hTEd6xFIAVrzYyxaDZ8rM5Y
S+zFHsax2m1P1ImN7pf/R5dOd3T4FI2++HRsD9J+h449jpZI/IlNGYJTLoJc+6MuTbrszEWEazIF
eBH97hxPDfgT2OhsGz8+1as1lFvfq4+f6l0vS48YYc/byBzmFazledd1r6lRlVfh/m6j4bP/XQXr
vbpiTnOrIstWEkSCFSuxrPX1QVnkOOpdvczQlrXeI3jSOs4q1/T86LDS28CK7fdyze9JWtzdeqaT
75PMbzcVKp9Hw0VRp45yMhgSLn4RWsgXP6zQBHBL7zFRWhRiQyajoSqfgAFk59LU5JWptPhHpwY+
76Ky4qG/QSOBlalppmdRJ/ZcXJF3MINOoqQ5oYeUUeIXOPiyAIy79HyrC8sEC8FEjhf+MMiPkMG9
XT2WAFhdfShY6/lzANDdVbQacV0srAB7UFHUIrs75EP2LSsT+bHSy+aE2OIh9lxUe9UwIKNrRBtR
1HWlm6V56N5ag25c607kPpA99Z5qtVmIXvbI/KXUmcfLsBUBfqE1MxgjecLODQ9+qdcvgV7OsetG
jtkiUjjqbbMUxaaOfsCNHy520kbXlLWnUceARB1dW+JzXqN7yUEJblUZGZONnOHvaplG9VDaRIH1
ODg2MoaIUW0Ex5aXv2gTG6+ry2Wj+uXSNJUxBgjdXHTDlNceCJJtGrjJWWwUvYgWcmFiaKdl6a0u
qMcEtpLn4wJqAmecOos6sQeDs9zIDQnOe50r4XaO2osyA3mYj8s27smNTBo8idNgKw6paR1TvnAc
cnZt0/CAcp4dVXN/BjG+2779ERbuT7Xp5ZeklEZgSZV/xrDb3qAIH6C1aOqnToG/m2t58aKEeUB+
o2g/wPIamub81MrwKXxKcQTnDTWYt02dWCjUtcm1iDIsTf93fTs1fqojtoHjSjOLDf9nYXiVenLA
M0PJkMelDrDgmI2aAjYy/EDgfEDVZRj2Yu++sQwF8/KogUWNvZszbXzmIbAep91QK59alQzx3ehN
1KsSPH1Rd+v8u59ovXfuS6VYxrLubiTYaGvMVgfQRmbwqioS5uSRjKl45QWvfpS8B6ZTnXlxB6/6
lAWPqxfPtXpCw8mjOGQsKnVHyrCbi04xK1iQX7A9iMLyThl4bYwdzCKjt7RnM9SVRRIN1TlW1Hij
yEUCfkEzD0UYxyu/7JUHC5LYvINO8taN1gNB9gnIz/SLpNXMhckeuExDfF0r59Ad6we94g2SFIp8
UNCq3aW25G3GQh7PuZ8OiwEj05euY5Wcf+GZkxx0IycFEFYd1t8wVhbAW+ODN9GknAYq5EyUxQZI
XgjCoRnxaIz+ahFjiO6iz+0YUVYlFFu79m2o9OTqT9LXSt9lhz4tzqIqnKpAIBjHsKvXokpsOl1t
zsQKZuKYe73YUydN7FsdPW5df4+PNNj6NqCcEKdLogp79TQ7iP7yGEgr1xgrgFiaszYIbO3HIix2
ddY5hOAb/2hXGob1QMEv6OLbCxYuw2M2GDUJY62Y3rk55kyahwM5vDM90pU9ii2IGCSTWohS1tFK
VIZKahe3XdtDodklmjbs5UEFgqawns68pnpsuxgkuO4SrE7kZC03HcKIfa5vh6QstukUmQxRZFyN
ThlfckmEslXvSZezZG7KVfEFH2EfnVBCiy3CpLA5U6bKw9qdFlEzgIXLtiuQGnMza23Zw8yYAB9t
IQU7FuD4vU1Fy2/cGXwJ6RDGSfvyu1tjgS60exgzma/96uZWpotpGd0cRhP1YjRz6gau5c9uzEJM
cAJjfIjqulxLsU1yPxrUx8A0y6vPE9ysfaOYuyqkgBZFgl3pxOqjZabqJvMMmPxTZxtzm8cUas/U
Vc+TbK6AdduIropcx7tGAq4tirpVY3jpFOqms0gJIRskPyY+ypqGY0QvuceqpxlV80sdMhnm51fe
o9F4DP1a+SGlLXOuGKFtYhUzmzBXOPPKNcsMTFfB0yyrKCmuklTp86qBal6GLRpNTULokCTAOyTy
Y+Y3xC1Ce+OVmf2T/Nyz24fFW54Y+dySCv1BAyW3qtFRPZphpG2bIdE2WDC0JzEiUj8polwuqtlt
77+XGbNT3l1T7Pg2YpGA3plG1Fsnnw+TSKEOLGor1jh/twr6VEdGrNj5CaHt0dj4kBTDTO9THHaG
ZJmgP4RKt6TlyTWo8+y5aIrnrNPU0+C26TNXmQFuNIjITI2jlCF1Z2vlTrRaTRWi32m0G9FK1qNA
3ck18efkWMKwxqoi1t1XzQkMTQH+XYvf7EA+GJPrimmxPPFc50uqm5PcaNCcnLACmNkqLsvzGkJY
VLSzSrPqj3HlelL+UcZxD0AESSw5796gdjgHVyp/beqmGpZxFmuzTw2fimZZsdqCHCnqxyBDO8TB
QjAZdefg14ShEV9n0RoarPCLoP/BjAxB5r77ifLhC4bi/hcnQScYXlF3DuPe2FTwcuC62Pk5ISG8
QGbbXJv64Mx5vfG1T5sGgsHeVGx05HoNe3FRmeGKirH0EJGZNlzeX2MwC3RPP3RV5T65XjfdKGqN
MSPFpHXKZdkYWF5MnXEJMNejpiO3MRX9xkHHGTPk21BW7jQnX2qexaEjq+IHBI/m1tTVrJtuztQn
WMWsJ+BFemO0yGMWnpkm9dprk/D4qRasG3p/BiS5x/khQHTAWOTR0H3IufKYkmV8d1uzmqmW6bzg
YDbM8dxNHuVGDpYIT++dxEIn0B/QbA3HbNuDxEH5RJGyeV22O6YaNnh2WhVLj9eSYceLLHLTx2Ta
DGQWyDRcRY3segfHGrcyTUffN52jqmTGiG839GnZdJMFEKFOXoj2ciAinLXoFVeNewyJy88Lvbdn
qS8/RRbsK7Pidx9IP61MNy3nQkZICAeFo4eGRpZP1vHAWuWxwl8lVl8snY9nR+pZlGRC6CCvn/BU
rS4KmsO7MkvLhZdaxtvQZj+sxEiuuVNJJ+ShSXobHfcRPg9TNPJKNrn6lvjND4Pv7I2XS4P3JbCA
UGuCOYrNF9zmu1MGiWkZ2DZIYsfCMlPpqm3pQbd20ZsccAvCYEgeD9wtX5WRByQ+IDje1a23Mh0Q
lui9BT8cfhitlJRNpITShgDgt6FE2DzRESAv0EP/xWVBITJVc+sVH1F3jdVJujaLvLn6Zn6M3UHF
hkxj6V8m3+UaZReCzv7FCotrJ/nhtu8Dc4+IN4qQ08aIz17+nhV+7c28Dr5oFrQ/O3Ula/K6Dwrn
i5+53bLW5HJvs4A4e1ziPGyYZGkoOKxw3dbP5dh4845YJGyhIkQp2vGjWd1EFrRP+awpzfiuTBar
iKekM9fKc/5RwyqT7Vcfrd1vth2grNJBOOOFEq7NEmUUVza6V8cErlXqfvvdM4Z16RUk7hrtqU11
B5aedPXMdFPriC0MFqIjQ6TO6xqT6S7x7XWEJvk+66t+Y9rSzh2zdKkMzn6Mq3YmE/QgENP0qzbQ
zFXmNl98K61xeLeDWZUOwTd0mS62UVgfOTcPUs54wCKDvnKkut4h/bpz4Def6DCZmcNQOKUDuPQI
GEjv+eFVbBAoU/ZShCr9VBVJErJiiW0sye0ox84alKPc5V96O78UZko0PiufoI/HZ4Sd5edMUhDw
UqyTGubVcTDKSxcC5cmTMNwHzkcoN+lBRnTCCfth61kooADvz/SDdHIbmIq+mbx1oDLWYNORZpqK
0mCep8jWg6m23akxa4jrEqA2XQqDRSk3/l51mqNSNzaa9RPicAIm+g57TBF+RLkPRmpAvkDUiw1k
LPD0oosoO371lUl/ior28NzjpnQu4vC5VrLqRKCVO2nsyPB1Vfsi22k4g2SRrMug/WGTCbliE6wd
+96C2qj7wZzZRnZg7yoaEY3vrm1vAVceo2+E9enRKcawdYIon93KgWr1s6FSY0B1abvMe7t4KbSw
WWKDma9F0dRMXj+Ogr6sN8J/c/Jh3tXQQImyaen+tmuxat27Oky/+QSq2Eee/kAqWJr7HbaLvrNL
q+FSDKFxthNQrV291B3tB+u6YiaH9bdON9rLWCeknTJkPsvgbSy5D0NJnQ9NWP3s9MfOtlD5iXzn
UJBmmqFC1S76CPJME2JFHkiNu8Eaj4ATt/MlQcnzkk57pKEviRoXkDipEo1tBlGq63hWiqKs6slJ
UspvEaieDKezpzKSW95ByEKJohV443GwCZbxnnsC89k9JE02hwZhPuWZnMwCYAIkzvs/3eTGqRhH
Gm9d33z/OzM50UM0OLwettrA2X971lkoZQ9B/LNwc3vXF2g/2g3+NrBukk2gw7CCnwkzuUSbjCX3
sNJyrTiPdmlBtpQbYjjexamLbJMxVd+nNnk5n9t/wzuE5FyGlAKCh+MZUeZs6QaB/NCMkYXLUCc/
5fG1LJmATna917YNw02r4wgfek59HoIp+eLE5Zvqpke54E6P4h63deBMRLm0uWlpyUVrDH3TuKO8
ASuNk3mmxkvFsIqtYjIa4O7pldEVZKaZl8JaXqpyaX7YefKoDNgEVZksY1sjLTsjzH+yyjv5PAvf
vJYr7PwoQ6IpaDblUJ9sbqV1pNrdujfs4SJbtrdAA1p9lUlQqmYS/kzNI5ksoOPczBezr603y0fn
tGiV6oEEU7Mq4joD61KCjSaMxZyrumSV3szTyoq+FVk/97My/pD9EhOENIifTaCBqxbpk/04aqi0
GGB5fadTyOkPR7XW7SfbcRQe2SuiXMV74BvQO2252Ll6Z4En7D4UL+JBaVtA8Y3KBAjfhHukiMMl
kZvhlDhmPmsN41uo5N4TVMRhoyCcukb01HlmjY5UZOp9R8YCAGGaDA9DonfQfkp5VaZt84ou6k70
CMx6hLVGfE7tqmzd9NVGtrx4iyaEuVXIPxz4LSNSf7V5RnrCWQQI+S+bnqD7oAbDISXsO+sDx30y
dJ1wUNnvJuxJp6EQXPSgBfs6PgYA9WDUlPWyNLCp9vguFyaOn1teLtJLE47+zG5t0t9Ta9XYOM4Y
+pMsIz5K4oFJUc2LtARSoeltt20aotejraRvTmx9dCBNL4UT6pdM839g1p5CgHZmOTjqOTw+FBYc
2dxiIjWs+zZKHzx1ilxnTfXdRDwrCRrlg1XORyEH1nOB9NNSUaI3eyjzBXlP55JMGzDLKKmSO9q4
pqRK6HtUymIswSz5bulcREfHMYHmhySx73W51JtEf3mwTKOIbjFxpYt9G/s2WGxirtOc+7Yj2Cx5
/tLO8vQoeRUGBGOM8FOrxQdQF18tAJPHQDOWmV89IkEdzNVRPYyVs9cT4riWYyvHHFP3+Tj4ysKo
637jxJW6xYdkOOfTJtikAyEXUAbBJvecYKGbjfpqDujpl33/EzLc6Hes2JG1ei6Jt8+q2smWHQJJ
PC5jb9yRQZj7umRgFJVrG3kAxBYXpkKsxrM2biSlc/7y3K9K/MV3VGRgbExgNDkfDiNk1XmikY4O
Ta1fdEZEhF4eLCh1TdPOorp5RCwo2Yi6+wZW2F9dKlvtlp3VaTNmI0edVMGrXXWEYSw9eJnUKBdt
YmiXyPGdlQ85202MNRmp8QDBKN14Bo43nVqg+BPUx67UkkcUFZhX47IH9krvt6JOSYC+oC4LHFSy
LywFrA9FJQw1TnZk9oOnMUvGbeJdlqRh5+vZuAOPzbfjksEIIPUfGrBHTASjL1JF2qGDhLtsEWDe
JEVvX2UMTWVLbVn04DQP75VYacAaxw+aeewlwQHMcLoNRgIWNjCPRWGN6kLzHRdxl+7BIxruGCYp
/DGUzGMNQtGFr3aVMi+7Mpee2M7YRowmsyYP9O6ziREA5oY+k7y4Lp9x+SKIHulP/H9MMDpzFN7T
i91MzsTNswUZ+ULkM7ltCvLSiwKFsOUw9RINYVG5pzr/LgpYu8pLEqbRwrLK8YLClDPTlLony6KN
l1udbJhrNbZ18K90EQ2sFvSzAURyqsm7MJrLBgbutdSUh96xikPTxL/2YqQWUOhGhhHRa0DKos9t
lycR/6tYblcxb8JjaeBnLMlGjs2148KqZMPfwNk2tUX8Ph2PRmnyAkjCa11IEbc/j0VmsBYeuCh0
Y2wChaQ0rKuoq+2MQGOFbGloqyyTKpckHVFdUH/rUU7TRVYMpwY5oIuMssFcc33v6nPVa0JzMdnC
DtV8b7zYgIkO3HRVpyzQFdR5Tbv63snVZF2H+lvrt9HRb38QBC9PcTPkK8d2UYsJcCCqXEQ3xR6a
ysjkiN37prZOfdEPhE6xH+lN2cRowkKvWorfXFRRvhrYW8wMXapfeN4r8zp0vcfCLnFqC0v3bMr8
KYII0Z4g2psNbsRqY/BqmYpi0yHqAQvSyfpsJprUnrh12i2kLlYvWvUQCHEm2Yyx5+ELvmk3yYTj
trDCSF+MkEpY9apTqA8DNyGwJDaFrzAt8M1mpXiydhNwKusG+9VeRV9oknAS/Tp8rdCLNg9Rho5A
HnrxorEUfVcH8PUdwFxPim9WDyynZ3KfZE8oPy6BSUrXaaLuNpXyqsVOcSiTwL0VjTxJ5uHQhSsE
XPBYSdteWmLXKq1jYLoPlZ59hzoBRiztuh33WjDryFRdjSwCL+fE49pwXABXpfTi42310A3JXG/K
6skbhvIpS+xLjpjwKfek8snROmPeDkPDE5aibSvumhRFuHBr92RkeXds88E9pdjLo88ZvnpJWG4D
2c8hbnjRqxkRmyQOGWxEawSPGow8qTLR6koYV6WR9CjbuvzA+2MjqnurTQ+xn4FsYqEJQHL0EW8g
g2loVbyAD2E+G3GEgLeKdjiMKvM5qYh9AzSTF/ZUNAZZWecZr3cpsoznBJYSkFAlXopjVaf11ih8
N8vbsQ3IYd72Ggq/dGaGV62y0fXQSWOoqO0DRNvhf4miiknlEmV+eSU6px2YdB3Z0Vur7EUpoRs/
X9+O7Xt3geCPvBadNcgUi9K33VtrbFbNwoJmvxGd5aAD9NROaVhx3tGX5npdR2twoxvDctpz6w3W
KgnG/GBH+4wI3RNuX60id08Tk+YpKfsX8nPOMUNZYIPCA+r6Wt+dmzreQml39pYmocYi6mrlvRhh
Zt2qWq2LTjpIBVfO1QDp0lTfkx3Z2Z3dnUX/tAziBevnAMN23E2stGOKF5AnlsMYgzpyF4nSf09z
o33Pc1/FGF0zzvDSw02AblRNOuzSGNFzI2MVZjqpuiOm3s5Dp/deS0LHKw2dg5VoVSpsP1D7w11k
as10IH1V1l68wNZemveqSLyN6meIlneE7cLELBeVVJRr0My8t2xvHHYONhXGMjSsv3bjaVdXkkKd
/9Hhj109UfJVNLG9POMBc1vvxeTjQVoeFhIyQC8a/7arG2NENJUko9PPoTc8iFI4ptmpAJ0nSmCs
jIOGQ88smOTVxxKRJ7vv0TufRsWgU1tN6lqL0JS08+DKvza6tLUkKIf3aib8+S52AVNOne71sY7m
oj8E5vxTQ+aF8qxwk2F97yy6EI9grWOiNf/7dG7LgtEoFeUZY4IV/O7hzR5NdzHWTncYlFQ+yirh
rkYFOBiyRvYHxCaCyVFIbIrJVkjsxZox6WBgDDtaOAqJOuX3XpxNSeYWe9pPDaKzaEW1F9OPaWRx
GJ6/HjoKCFksR0DUt1ErYsvAnkhKNTOQzItoGNNdVgW/NnAD0x2R73Qn9u4N9373hk/9/oMu9+GB
myF4L8a/HyeK9z73M/0HXT4NdT/2H6/yH892v4J7l0/DV5701+X/45nuw9y7fBrm3uW/+z7+cZh/
fSZxmPg+lHbA39EPHkTV/TLuxX88xT92uTd8+sr/+6HuH+PTUH93pZ+6/N3ZPtX9f7zSfxzqX1+p
7fkls0Mtw7R3YGoXTLeh2PyL8h9NUeVzVEqO8HbUrdzoUfZn+XbAH4f97RlEpRjqNsq/638/6/2q
5Q4XmuW95c+R/t14/+78LGZYend6yOz8fsbbqJ+/hz9r/1/Pezvjn59EnL0exotRdO3q/mnvV/Wp
7l78fKH/eIho+OPS70OIlnj6yT/ViYb/oO4/6PLfD2U7JdK5pfY+SEawb6R2UkgEbLaPf29ESzQM
xU7VLqJa1Ii9Shxw72u6ZbgXzSUJpK0TY8umdd5DpjX63KsMuFW1IV2zIEZAre6fWAUjZDuV4hwm
YQu+ZWoXx4yBbu7Ivv8U7aLeRSdqNZYoYok6sal61DJMHRBYjdj+AbnoM6Ie8bmwpXjb2Q6Gzx08
X9uMbhsUKuNjnqJAOvXSoggnOdEaWBJwNk8+3OpEsxrpH9jRERCxGqRlxFC538NzzlV5eevooiq5
qIzARifZgF+SjVjssLIHh4mZ6sqP8HK10bsx4M93xVknaEDePoTdMxWHwCrOhRIXZ0VptLWnF0DX
xdGtVg0btwDZ8MfRVu8ATE7/h7Tzao4bVrb1L2IVc3idHBUsyemFZXvbzDnz158PGFmUfb3vqVvX
Dyigu4EZj2ZIorF6re4L5IKsKCc2dokskdU+LmvJpcPBaEhqBufbelFWdZc4T6Hl/f2SMiwfh/Gq
82BxCzNntmiOfvDUeqSIGb2gQAjY38TqoUemRP2dcH2nUn81T8Pe4u92BpQbXMJGaNlLwXtplNMX
dwVOxFM885QNHagKt6woOs1h+iicY1k54W3gaZEHGkbYS+C4EFyRvLrNkMZlmuLMyZpDj3b7bs4t
spnq7ZBm+fnvibM2hccuVh7/WksOrcK+kum2jlpjoVWfIrQ2q0NwF3VZcCd7gL0CdFvrYO8DmeVc
G+/ikHGDNyfXmcpSEbrMvC1k9B9cN0nJm0bmSTYzqbMTysjmSfYQTJuOmZKtpDN7C5ND3zSDnIIT
ZhQURyM2q6x6TwVehtpYCPFYV+l3vaJod9LaIya3BVNrrKXj5hXhsjfMKilvPbjI2CWCEyd7p5RQ
eoDXeI1dvIkWPiEypJOw/cNpzIV5MHX322K3wRPq8GnlBac8vrqXnuXFPDQMQdUNUJiId/32vm7D
nFI9Sg3drXwTlhPofCJ1BsOW659kYxUFivW3drEOiY21oCaEbKGIzUC2IHw9oXw3p4PybgGzKkkY
pEOq3Ba8TXq3YD3C9arA0LDRYUY/m6KJ47I7y6HsLc1fNur0oI1lI7ZeHP9PCyzTbq+hj96ugNou
Z+NTj5eMLSIKyHr2EKph/hBbOburGEEJ6SDflqBBjUhtAUc6vLTuiVKAGT4jMQZ7+mp0rPAZoQV1
J+2gx7zTMmOJraWwpVxGzl1i/hqWwUg1htceZzX5onQ5JxmlBZObGSdPEQC1o+uQNFD5hn2qeuMg
Iyjg8thze+GDI2DseUF1XWmnNZAqBwp/ASfpBZykmwD1lHNpc/QoutLYCo/sLTFySjPunBH5piVU
mv81jCREZVkpVec7v2+nx9mzHsw2G54rNtyn0tTr7VSn+bfAtDhSAmBF6myC5E0cQamJ/7myAK4m
FfRrcdv6K6WdjhJsLFHIsmkb119blpdtF5uELedU1W0z8Ftr6bjBk33Pj/eGy1f/Heg5aPvkCPPi
91tgRxV3E8GYi8CVf/IqzzuxczXzlezKBi52CwhBg6b9zVpTBT1WurUzlkjITn1kOEUM50bIxIpG
TnerNgJgSVqgtJsRxtAcQnV1Dlpkc6Lmri7hfZY92ZRTRrVtboLq8JtXR/LWSwNADjA5m3sZrBoG
ctBJCCdq6zT3Y55+jH3PgXw4BXKqpBO6Ib9tMUdZ99IRit5/s2dj/jF9WyPpn0lblpfWK5Mr3P/J
taudTeOR+oTU69UknXM1zOBJGq08QkJ7UWd3GlYyphlAUHPuiTJ87iXUB4q1sr5tor3spp310430
Yv/OJl8q/lXCC36RfYWU6TgaGUR3pnfKRDPaGoyUy1j20AlGl8RuDn/bld47/cs2WqF/UhB9QtNd
xNxWlVY5lnNk00+Unqylp6om9cCpcm/Z2oNphuXHlnxzqAJkt9PQfCHr0dpd+TEIchUF9QFcv1p8
1JCQv7cG+0nOiEs3vdYlD42lSbbW7riwmJRcn8M89M+ylw3l1ylw7Z0cDVPln4MGSDI3998h8Vtv
sQ3ATFHD8VGfEN7FcZss15Er/vVyLdU6m7zNBCf+H/OW4Ne5kYoKhRPt1DAq9tVsBo+KWsNCX3np
Z7J3X6zR1H4hru1ZJke/bhA/pU7SfvH6hCOduA8/hLHLNdOKlbPd2un5r3U6SL/O4VDDd8OX+KKp
jXMclJL8E7QDqxbxnEuEvMR07WAF3PUx0EuwCHb9KU4Ub5vC1rVySJRzYJolW3jHuksnGg7r3jeL
TYZoqrZNalc5LnY5YRnKMGnLS8M+zImHVtsfS1rl/P4VlvlGzHFEm2UPvmVRCJUi7uDASr6Xw1Qt
szsvS+8A2CblustRswhC1LZCo4Xna0SBSzOicQWp1sDB+R9NgV4veq8W3N4r6YoHDR5r2S2DDBXY
irTaO6NfFfbWGGJQbl7T7SIt0UTJQfgkm86EQAKt+0c5CioIcJaIQYQNRETO/DuCpybwjxry3lqV
NxuOHYNrLUmSqjblsd0vxq00Qp0ZXidJiJSKIGn87zHLnCWmEbRL0hHHRnBQwerBIFQaL3CFJL5W
vvQNSnS/B789lVIpu5zqKIphxHXPCIptDJXDWl4Gl6tiMcGMGwrHYrtdR4XDnHwS6eKyKptlqcWx
TFuWWoILBJvI12Y51/V2fqLWf1y5nLif5gS9GD1zAs5aKSlKHb+r1g1cJWGnfxiFE2IMd91pILNl
7KjY1jlqhN5tYfQVxyrR2a316F56o5K/SJ5BYy6HDifzd2YwCiEh9ametj31MQ1IOiALQu7cLYyN
39nhMUfo4pI5sHCxJyqTjexCLD41K7cA2UkZar1rp3xsVpWhvobe/MtU2RsiwcEwsVeRQ7LsVDON
gPASpfjgUm1857eG9jxx6Lk2Esc8gprSnsPacWG7D3wUp0uowlRzWNvi9NVC8vVoGdWPalZdtqvC
BqYxAATW1cdZnMPKxgw08xi17Q856sSZrYyNKN35Z6xYc5kue3JdrVDqIyxd6XlMhor6dZ6nND6H
e7MGMCNtvUa1Zuv53n6uCuWupE53O7U9anNjUK7HJtNOs2zSBoBTIeQEV9LwziX8BVwfpyDrX3sy
5F20kUSf80KtD6B36pOuQiz5pjYoJQflsIiKM8ci4VmaWqlK2GQcndlqLij4f+sTyuDapnJOGXWg
x0gWvpsxauXZsp3gfFtAepZV5hy6683b25j6hoPyOUjXVlT+5Ci1fOIEqnpSlPQrZ/39xRQjTbXG
A5BJpKxERFnp1VMRdRuoz+cHGa9VM0LEIyVS0qlYdvOot6TuxXQ5yfdTDcARWt+3F3DT7JrlFrX9
RlmuB1IlKzvxirMMBkUwH/WJSiH5+ihEqMfJ5VgS4mqnNz51TW1cHQV4rBw6AaTKc0tVjhxWntOs
VDNxrnmgqJ9e5/S9ZlyVDJ5xv/KMT8scHmLjB11H7S+E0zJy0u8ZGJz7QjQcYWr3oZ5Z21Goly42
6cjMAp2EBJUfOZSNDAnN6GkEnXhaTLJHzehok5xZ1uHs0D35ufLOdIvUqTX3Rw+sq3gLshkdEwb1
PNwPvtKeLfaeJWwDenvWx/pgD8F0cLW2hZ4WU6rbBlUrciy70nqbI6fbDYeIQHGrZhvO4J+7tvjH
hEKl5jOJlIPWsYWQTdoHPqgrMW5URb8ZKXd5dS+Bf9lmMaOzO+91snSbRqrvNXD5fy9tpZ6boe35
x7IlpS8HY4K/EV6QdJOgOPNZ67yBO62JSKcdFJ819wVSZOcjRGf1tYmRDHTGNP+c+1O5dQPKy9li
Q/RcqyunULWNJ5D5SEHnZ0sgN2VP2maA6MCKhUc2xVtPDqFJw+1ZKbQ8g7jxFsNR5Zn5Ai9196CF
Wf+ga5a/GQYUbxabrVbBtSn9vTQNFF3CMisoXY3JHY/SKJsYYoi9DaBD8Fx3D0tjP8WtXzyAznTY
KloUcRZN7QG45wWr2FavmQWajRLTTQy95qHktPpj1/AJNbGF5LBQYqb+l+pqv2vPphgOLQhWKoT9
i/TabvhtmLzpTk4FAXuf1Xr1IH2uWe47004/SF+ktCsQOOmz5mney4D8MAwvnq08RzDlPQDYbM6F
DyJVjDKoDW69zksRIdD65igdoxXUD17tdgeYtHgeEcGLowuVo6qZHYIXhMlYcGzBrgsApiyxcnVE
5KokDG+zb76wBo6hGNpWCQJ/5w0hPARpUNzLRrWQhppbBHTlEEHjV0dTNlDTqGqwW4Jz4UVyYtiE
SQn13NsqyagV90Goe9uhKxEIenPIGdZA1i5WHMiYTGVnw7R95HXsY66hGiPIKVUhtYcsF1rBktZy
GS9uhAshvJTjqW2rQ2NSvBwm877g/B+Wp6B/8A2d75voGck1RgPwnjPlV0vsF4PI+vAHkgHC0Zdt
TQUDYFKyxVtfSanTjz14AiGgPQ5e6zxMoqEqFxXgmuxYqkXOQ5hZzoOl+c6+HRNntdhMTdEuVDid
pUlOlbHQ2KzaXA/BKLKadGpBEN1eZrEtL+P1VBz3cNOcvdDpjxRmU5yelvMnm0fuTWZ25CPF0IWN
irJ983HsleYpMZ19oOozWJM+OKcgTNeRHJpOsk27oDlIb1SN32JfHNWDznmp+PbKKLhVIL5nQ4ho
BUtXjZbvoOWI9nI4xxUoSi30rnKo1SA+lfxTboTdHXeq9DYJfRaYh2Fq2Mqo0rCUVV2D55fD3IGw
U0dw26z42tplgdICdEDHpnTyPRdd44nDBq7kEAn8J7Kh34YQ/zscgePaQer7/q9YE54AtFiIzVNU
3nl83FC8621adTbOvWhkTzYRUlRnpwr9Cg50PApwq1VvJC2EmwyTuvlgeG38aUhaL34u8679VKrd
T62Ldq5TVY/loOrPlKUDj6wbnhSj0HgeQXtsAmvw99Ibmez3US0xAGAQPKH8fU58YFKJCK7JIT5Q
An6STjk/rn6kLrshaQnL+EtQKzBci2ilhNh/hlhetSx1k/JT+yAbiq9UK/wwWH35gWLOmVySCtnl
7Cfp2k3ZruamCTHqW3zbF3sjtKw73dF/+hmCZOOgpfdDwZWSx0nY8UEj3neikY4xz+1jMGYvrV39
NokJee6W19qO17f4zg5OcThfO0lRKsjnZW9p2n/Ypsz63+KWaXHM979Q2nFjpkECVtqHcWcyqRgW
Nad6E+owBtHIXl9yTrKS47/cYEGjQxj5F2m/rSCn/BW32N7FlHB17Pg9/NTUSuchgxd+90rLFNn7
+93kJrmhkce61X8NlCsua8s4I1SsbcVVBaZuNALWgwurNN/apNxZgltajqE2iQAPA2hcbMNooGH0
biwmdtIo5yxN7TrxqSwH5RHgoPXUN/kPpbCGixyRctV37M2sTc/35gnhkEOUFOMl71wNlRwqNSY7
1tE3zfV7aZNNn1uQXLp6sZXDUpnB7lb9fCRny/e/q8OPoKEjKtS0Dq3AIt+Z3tRdk6TxqFOJgpMi
mF9ZlMQ1AKFwrgMw6EF4L3uWzt2m0DrYkf90oDJG9ti3Pkm7PWcxNBQiREt/NQMHSXKNrHBDyCFG
ncucYqMgS23obWEZW08cGPg/UoRJzlmbFmdnjB8j08r28ZtJ2iu7DsvV392RinasfNC32dL/Luht
NWn770uWvvd79bYM9oCc3K02ePm1SaMeogUqDUpqTFaR3Yc/c2CeFBH94i/z2YAb69OsFe3G19z0
vihgEoTcTz9MdqXd2zyjbey+K9eU7nscPrTzJTSBZ+/qkFIip3HGzTuj7MrGCACo963hA9cCsw22
W58vi3uC4r5bdT4fE7rJ3xZHBD0sSmxoXqpZ8YG7LZdj6EjliEoJ89wU8xc5ks1QmuJLM9RbvZmK
D9KmRhDB1LPLjxuTj2g2R7XRVvpMYYL+RN/PitGtF1uWte5q6gGrLwuNyXdfQ7v8tirlYCfK5OKV
XEPacg9uWT8d45208XAUrSs9ag/wjNwX5YTEBzJLH3rPHq/wZl5jMaJMvvowwcK/gzRt3sihbMjh
/wQoH5OdJCxtLO/e58RbTpKmlmrrPcwG/bqGGJo64XECSeYjzTiW+n0KOt4s5+iuFSNp10PbPPPs
cJIjV51NUIr6VO0dJLdW0nhrGlW/93WkwowOpjlpCwfVuDOneNVkdby1PaW6i0qL01moeQ+poxl3
/L9dAM+O9tLbHKCovRn+Zyq1dQYZCsXcvXnKzaj4FlYUrrqwUkF2pCjbZK6ciwlDyclrVHPvkBR5
6KmH3EDBon6yiug7J1z1Lyfeo6gR7LjO1HuH6rmHztPtdVEF2Oyu81YFz+aXrvVO0msrCYz36cRX
HK1R+6CChTymSNxsDL22L5TN/4RSIaSAQkPSW5iWZrHZcLQfCrWj3pwIaUdTrezhsv49jdrN/5/l
/vWq0ibeIfsufRuAlK/F8WUrmk6cvMqGYqNNDOD3sphkRKBP2q7TVf6gIlba5Hw5pBD0A3h36yhH
y7pUyeRwgewLyqVOHbByIbOcPVd9SrGo8xUqe+++4YRtavLqUOhqdJcPLdW/lmE/kg1CecrzIVdC
h3SFLIb1dbS6pyHhG6yMzdoaOONkl3++8au+o1qV3cnL9G1dmZTKCGZV3bBoZE80MmQW7KydyFpH
c/Zr1svpnisaNNdj2H+nWOVUUVb5KYDcaE99eX+oIj9Gskb9bvEdO+SuA/1O4RQfRwqQ9p47T1s5
bMa23yLUlO/l0J+HeKNaRnyUQ08X5FcIXZwnLpUfA5isKDeCeqtSVeWK/jO45hz6tUp19ZdRy1+H
tci3yqGXeD5UZP2rVw6zh9LcToH6s59nD+ZXW0V1KDXB+rZ5Ajp6YAdjayiW8J/ZZEqvXuVINlmY
CSIL/Wc8GHm2HZ2jbpPoJ21gUA6jGreeeFinMKYaOASi0Ew6TD03b15+aiYlSiI6rS19W+oD3LNv
bq+yjHIjV7wtS2Xtasp9ZdsiFbPu0744WUmGTiBysZsZ/Pl31YKEQfe+KvNgbWctjE5d7eZPRmJ8
R8Qz25dBAE6nC4qrbFx/bC+Dey8HU1NV3WZxGkqgra0aiaWxq4YDhIYf/byimNCr9ZWnO8pdKwRD
OA0I7vMUtiVLM97ZyyoPzNXgQj4ZtR15A8LkLBho++Pco3TJ8UX8pdPhqLQt91s7BNzokhKe+J66
jG5oezgjCu8bNEHftLKvn0xjSk48KmlbKJ6HbwmPx6nhfTPJ1HFSW6pgYXXtgzm7P+U89gHcvik7
eRypeOQ8ojO570bWjZJMHZ9Mzda+UlGKdicQkaPcOsomYysUOiW3KbGblE1UUfapthUC4bnjwjRc
zs619OyN3IS6sZBry4O15rfqfZPE6n3R+F/qKNCOciQb6YwTfzVQG3dd7Iaum5euNOYKqUq18T7a
szFfbT+aVr2KqOAMydzW00d3L4eZYr30erFGjRVNDEFbY2pxyKemhxfZS+Ywa1ayGwRu0qwWl+q2
bFpqDWQ4U94FvnaR/VuZre3B5jiPl1g0AVmYfFMbw2ensLu9dKC+5SN9EhWfbDOn4rCsw4a/9QB6
SHZDQbsTC1ELccO53BrB5HMb34I6jtw0tL4gxBKYaYmKbuBz09h+hg4ao/BSK6SK0XOd9UMrtHsa
4PLc1WPj0Ga6/qL2/qsX6rv4NA0ow/Gc4K6opQu+z06yr2PT/AXD/rGJO5J8kDSwffSPduMUDzKR
n+rVvFKDPDzLYaCF4bZSoSZzE+elGWf0kZL5q+275S5tR5KPnlN/Fvai0qevlMxCy8pXmOOddQVC
6lSoY/TZdBPIjL3muZtggcyi/qc0u9kQ7ktjXFnZwWaPdoK5G6Zm0TP/HE7KOAj5Qty37i08BG6F
dDjkuW9z/lrnFq0hL5CvljUDz3l0qIPY17kzXJSgGBC8R8rKGrT7Di1zEzFfbNKbqONwkU1R58/K
GDj7pIlt/yptUIOAodHLeiVnADKJSE+LVat8Tg4a5z8l4q9ofVOTVKbDLnkr5uIP6Mwr6bWi+EvR
qN1hbjWdqgYxIwpbToJKO6JK7y1QVoFB6WNfrPYb29gkgdqy54Gm5CGkbjnE2Ct1Yu9K+Mxgu9Y1
dRME7a+yJJWvpBU6gdS9UFnxW+yd/yuy793w6pAC8DebYMj4y+HmDsWvyzIyWqrE34Tj/1z/X8ss
tpt8/NuM3IJZhd8u7yYS7yYS8tAyenmvVqh/CMzcWGlKU23IMRQPKIzlD47ogS+ggMm+lxbZzCEq
cvVgO+9CvbSd2A8dblPeVhirKeMy5ndbOVMubbpqfzeRy5ImM+tDFC8skzRyFMa7ObYCb6VxX72W
7rDV5FDOy8q04DhTNXdqQNk4ZX59d4lAhC7vTL469b4OF/y53y8Or+36c0PS8fY2TFWIgCkbhJyd
x4y0U+eRKNWtyn1MG8+8gns5SZ8qTMXgQNRhTDwdiaF0tGU3bGvN8zZ6zHP4mh2cv2rwCzVo5xbD
H/XehrznIlfhqtA9omaz+MH+tUdYXa6OmxzcqLPuWqtIub9mHIFqjQpEB2aDu3g2rTvZc4PaOAZt
+3SLk1OCIf1P7ufzIeOfQeKbGQ4/iUPbGNHKFqvKuGUpgQudnLI43V5SgysjoiprM4jTxqHvAkrw
yvIgh2idIwRsUYokh24G1UfdPSEY4J7Rl3BuzV9D6ZC23oujXTmFMcyDYP+MeEhX6NvUj2jM1Y9R
zJmXWepUfA1TzcdMQ53Je5sM5i7YbtIBtg45lHFybhvz7GGSYL7N/Wu9pgnbfdlQi62hen42i/61
8TrnPPDQQAk8TEsUU/12CMnyCiEE6DituCnqHdzlcE5AM1hpVbCRK7zrymVltPT4MIjwQ0MaaVYR
j0J8E0nMMkMTvo29CyXTJNkGC7X0csjUzW1MFap7uUVNXgCDhR1+f+ex5KRCzIf1nO03dYI8hqc8
r5i1r5xnqgp5vqKxklJBhplTPwh9dO2UjGV0iahzhX3eOMVZugvIcR5ih7KquaysE2e29iEwhw+K
MVBlDSvyypj7dscGavqakEWg/nT6rAdwIvANaXd12t/suV3PN/uQ6e/sMn4GTnKLN9NOuaKqCCXL
CH3SUFV3tVDXTRO2x205RadZaO8ODtICGgJ6u0aI7RpsXA78osKN9AZQs158O+EGJeZW+WQ/qEp0
6EQsGgfuyQ38j1CYzo+N3Rurpoa1By64FYzdxjdD65DHCPoIOnOTEle90Vdp7CV3fVSmTygu3Vew
iX8BZpXv7KBRIFjzyi8elczkj0qK/dBo58Af1cTsSolmfYW6GgGhChGgwa1vpsAOISjiJL++arVC
Li0Dni2DZYx0yKFsSoc6dj9AkScIBefLEih7iqB0LoYfy/LSLBdZbEMYfe2cL+lYzLvaaAJtV802
RYsK27UNQqTVmutow2OUcFlxUl3GzuAqnnlxuiOBlK3+j1lgqeKT4Rmb2yJyvVuQmfSfNMWoD7ER
R3dLYxegqIdpvVigR4ru4LFEK2GOrGdSksFR2pYQ2WtKd177mqZsFoc2uUwjaxrsrT6j7lC82M0o
u0UNsgP2po2Rmu/fheGQiuvK7ptbJ8Mp8Kf+5KnOayNtcigdy/BdSFwp6erd+G0ZZfbNtY+s1lp6
l8n/dS1HvLDSluEBzeYj1B7zPhqdcFULCq0WZn+oANxyUyqecc5DD+otSbWVQBp1TTjfWU9WRLLX
rycVlUvmqAV/lGnWzzIE+oEIZiUEmIKgtA5j6jg8PdbKl2HQjlTOwcathiOHX4K7XNirufppJDB1
RHGo35WteWrCbjco/SlurOJ7mLkNd0lDeYlis9qMjTI82KoV7R24Nc4u0hPrLp1KpO10yO/b9lvW
OPGLUSrOQ0EhcQ7d24vPecxzEZykSzZQPwBpVht0A4nmueKxacwVmrs/KrSCnxND5/5pKGs5shAz
enZGfmRu0m0mnrU3jrGylSh5CsKuf0rGLN64md/u08zun9SiiK9cAT9Kp2zGwP/q8rR4kSPoOJx9
Y1K7GaukhdYs5orFPCd8XWxu0m5PIvg6dS0HfnPBM4wg8elhyAZzIoYwn2ydVt9XKWxAUaQM3IR/
K/FIYRwtbSB2tsCXLo6qKb8h8+JAsUwWQMlCTpnG5EEirUAZ3ldtljxIEJbwNWIkfUEc3zdqqq6m
lqcOx2pLjgsTdQVWv/zgFGbxgWdpiiXyOd/LoXQYBXXCcezcSVNj9fVFb53nW7yYFChCLjVg05NO
fZyuB7P9HntBd5YhnGS49+1sr5cJmtquVS6Sl0YzV4nDQ3BSRr0FVXDqH71MuY/rQGGzBPDzDsmy
/i4bGs7/1ZSiFR8qz73hULOARlG9933N4EP0m3VlhRyRiZtpqidwG8fI/oiRbKSzEBFL2P/dNvWo
8I0Nxb2Jsi1sF3ZC9tQudCPbKc7c8ziG1T0aJdUaldbsx/8ekbHG+OcanVahSWIUwaFK0vapmZTP
Pu/xUohRnXfhYR5Gba0oZvNkFGP7lKSfdTNNPkiLhcYISobWsJO+aPKcO3OEJylo2sc01oE1V+Yd
e1OUubO+/z5wyw4tJf7cOp6xazwjOhaJat91XAzswfXPNbe5mnJduuPsKVu3BACJ6rsLHeaM2NLc
6i8T1Eu3od7b+kvX+8674eKVwf+am5P7O8B5m816e5GNp8J8wE23gMrxt0321A7GC1LBPqcguQB4
ThmyuirMkpubsRNo0rhzDpltzKe5hB1bkrJ3KCBxT3Kee21WDlPfAdXP9eiLWhlrSD/D7wAngYNF
7ovuxEgklmBwkh5iVyO6swZFv0tgkKG4iZ/JJQvK7c1px61ztAP1U0hJA0c9/sei4RLh2XO37xGw
2RTebDxXodmcOf7oV3KoQw7+EDUJIj210q0N45Oml92T9NUQLCRKFd7JkVZO5dq9myMu5Q9w4Ljn
KVGSNQAA5EUme7r21WyskVsKvzuGs+NJyfrUtyWsIjoMWfakhB9LIQgmAuTMRAiT1COMTnImj9bR
97mydvnkWJ+GYSj3fbINA6i/ZxDD9X+iCp3DqdWUj3Y/fK+tOrmXI1X/2HSt+gKkrnvkcO2apgXK
353PSaaeBms51PMh2wMFtrfg9D5n1Mcfq9rOZ1D2ynwoQV3rKakhVTRWOMI59dYbM5gy2AwMO+mQ
jVam9i3OgfDjDGnYepmfNhyiIH/UNTBA+OHOyVHRGt2OnXE9JXdep+pcMVPtA0zNwzopG5cPfQ5W
jVOb0HEZ47p0g+Jsd1Xl3rqZXxZnzbVIQTsljIzKj86AnZuEW4HU0AgMfOIuVRgDsjhdOzzpvtAM
z8z4R+r7a1KP3a8s7h9MyKi+zBM/GNOoyofWS8pDP9jkCLVMvzPiSt2EGgf2cHZ/k5Mm91jCQvTT
sYZsFap5/ZL3CK3Xjt+v6gAFcM4HexhF+c01k1kf2sTunslJCK0xsO3SWxdhwCGP+UM6nSLwnvhg
pEs2yJ1/RL/bu8qRYTfu2nAHEGdiaaiL/7mWdFbK7P65VoTgiWlo3tUUk+Vasf4cpJm5kWm33upS
1I2i9jVf927cj4q7zjoYhxrxbN3qcH/M8MEc4IqwnlMtdnZVnyfbVjxr93EN9a3CFbgXQ3U05juy
1pz7MlK0Un8ak0c5US7mWOURBY+Bex5+BIIqqrUy7yzXUo3x368UvJRBxK3HCPxbE+itBXQ0TKJd
1zfdSnq8vnp1y+EtRs0a7QjO47hMjkt2FgH8QSttMriM1mDczrqNthkwVs4CU66vwuQL2nM11KYI
WSa6t+gsAlyraPFphiJPdbUvlhoCM247fzcExfTVmOGe+m3uKph2pVl1/mn+I1oukouc3h/R0hzG
8X+8Am7jUXX7Azsna5/ARv9sTsGP3q6nH5CEfFAgIPpo6rFFcZWlUrlZs/3p5nklI6BZ3A29RzWn
H5YA2rtPRqyNa4MT+CtPkzCvqkpbXOW4Azc+CF4ob/jBozWyXYX5Kw/KO3Rl3C+DXqN2VJHVdsin
7mt4dk5O0ymXvvf07VwMzTPE5gO8cs34o6gNceExf5EY2sM6vOpyb37uAbbAT6KC8RKfmlUD9/iH
HQ21a2uW6nPgwgU7WNZrfIRQ1BK/2EV8L+J9h3i5vvxA/4xfXjdgnb/i5fv5M/4f68v3X4v370zF
duQA5dnwrJ+h0Q0/Olig5yRFH8ZdUUkXQfhv5QdSBvoP9NP/M8amc4LktueB07IOsAfFO9/1p6/w
tUHFViufHB3O40rYES+evsLIszbf7DmFdje7iJ9dsz+QPWlXGYIr58ZM6nqVZop9rgbDQcCj1zfS
IxvpWIayVzcGU/5yF3F36sJxPCz2SRssMmWh+oSsM7xMWaJ/KfvmxeVU9Rd8u5niwDfWzcNhRKNm
PULDsktLr4bajwY9rfoih7InG2XguDww2wYmFG5JCiVa5dxeZZOUXnuNRCOHvjVaayhe2s1iq82O
PLYcB8oc7wwzmFdynpwiHVMJqyw1nTX0/o76pZ8NpN7q4KVwrejSD452s08xFCdjaiOnqaJIwt7A
vOsH6F+SNDtVToeKegqaa+/lCHfD3a5cSPRSN+dQijwbgv8un5/GiO2NV7DdcqYn1EHmJxftAkpK
e8QXhY2ymwlhVx44IpsyP1t/oLhtempHDwpcYBkwH3t1tQ5Gl4qCVL+TXjsSdVagxLaaEc5PHURc
YjfMw2S7NlTD+xyH0ycNXsJfafLgwGQYrGwbfMQs6gSh1d92Kc8tegHsoFe7rzoVbsMe5bnwDgoo
scU0BqR8YeIaD6oTggzQIHZTq/IkRyOpkXvZq+6bvhpvfYV77MbSUz6zESAQNfxUDWUBpecVlYnX
Oi/HYl/3E4/MEOqtOZwcrxZlWzlcUDD9GP13vynWYzmZ8N2WyjZQs+iUaMP8obFiKGchljuMquVt
3TZsdu6IYqymBOPHNhGEj20eHvW4Gz9Obqyt2ADm6DDgnauEOwoCeGYWjaiUVNwx3hpEIF+H7I/i
k+JV8NHDBXRHGVT/0jjdmmcRTk1ijctGEqCJI4bU2UN61+ebeDT4LxmOYNcswBKTgt/aZaN/LhWh
Id4k3j0HbvXZBF2CNpTSUy8ZhjsWb1dVS3VE7rr6o2x4uL83VA0qwwDuspsd2gFTKR8akNuPRUph
SqTP0G7/nmJG1UDe8H8IO6/muJGsTf+VL+Z6EQsk/MbOXpSvYrEMnUjeIKQWG957/Pp9kNUjSpqJ
nhsIeTITJZYBMs95TfD6GZoQ6dypOgntz8tQJ8XYhifjbWqNMOUymdpspXkYIVeAce7jSehfkOIv
fbX5kpvCPzmIeS5kWI0FDhqG9aqhakm939lgwQ5uKiahuFLEDFdWs30VV66yaqOKPVKeGZup09Kz
E/vZ7ZBidYIxNBLYFlCUUw6ycqvq+LCZdTueU7+zYN9o9jsSzZvC8POPvG9e80obXgxb7deKiOoj
Dm/9MW/yctWLtnnqytRbUSIPd7UWTi/kF4DR+BXki14bXwKnfVfAmkATpKX6JuubtH80ssZ4UsFO
8fFOLxnOPJdgch/koHL+ysB50BZ2iNKyyNqtog7xpjTQ74P7MjzrnXtUeO5+tRx0MPUBcE4Y4joJ
JRNduqFvvpYjFLrcTpzrgLLYXa+BAxhBan8tSb7prl18QXk/2fm2H27rxmze5pKRHIBLLxq4Y9Yd
qk6IRxGWLy15161PLmBXzcKvjatpTzPiaBNXdnjA9BcSJGJWS8y+xLdB+bMUyvgdQCl3P/jiD4Fr
hzu9CPWdU3vqtfHR9kZ4bPoOfggBLeWPyncScDe1uPg2ttV1Z2M5C9Qhy+vozp0VpOXBGyf1CPYn
3YwztOIzdjtzEJl2Gr5Qtx5zHhhovMW2bhC0f1yH98bCCBV7tbLIhoM/2aQWfz+VbXkQhjEcVGgk
/z5IbRSVsrPfDwczKrkKAMYAjBBSCSogMz3UupNfhea1qIbuErlfI0PHVj1Jg+zoj96D7LPdxrwG
RafuqgxMag+lIFrGZmCsu9zSqGHNbR+V2SW35hzZN4a7BhqPhbNNS1T+xkJou6miJA2Z3WYdrFHx
qSfw3xhYdu2lrkNg/2p/ki0Eb9tLYTlkmLNYrGVMHmY9BbwKtBNGJlxKxhpPvKaa0hxuI8xXkfoH
MhQTWqId3K0crAXeMTP+sRT2lep9dE5UF5OZwLmmemlfs9RsDnhqhwvZ9O1BnHFTJIXXOdPXWusP
gwDporjxtGsUw9iw6FDfACAif6rs60G5knnqroNdxgfHFO7C9/w/jSKel3yzh7X5aJWsTRrqZosB
BeVnEUfJqvbKmtdPMAIAJXhv1yxYbBvKuppWzl0bqDUV27w7e7NdARKx42PbghIcDSV99X1sm20b
oTrLQl0Anve18Or4Gy5+/qJLDYw9eiTVYqcWmEFEQDPsLn1CLhYvrDayry2Jv/U4AD+ENq5tmrKG
jQHwYGdlQr/rWPTu/Y630VHne4RqNTtj6uN76N/ciqwhPmO1yGORXcB1nM1MSr+YHrE3U0mPYMg2
2I6J9sqgveKfEMM45EdtI2TbBHb53VDHfZHNIvyeCWO4nbA4SINxYXWa/TxZ2OOGbcWm2q9gSIt4
5dZ+9QoCCWcIPUd8WLer1yJZsBfyX0fVyo9IiSRLOSqx4XzriYPtyDwJyZeVk2TIooq6O5m1V/Gb
tiqsUEvlxQlcSJEu2YlcdI+mryzV8RiYpy4pQjxrhuwgsFD6Qy+y76ZqRm+qBnwxjBx8ZTWLumuS
TABlLaQuUr86SbsegWi/bTlloS/Uvu7Ozkwjk0xaybgFi9khh989ODMdV4b62EedJenEwXWS4nGC
u3jAZLpblFXc7QYwcRvskdRz3IQh+hXaSbZAygJMmQ8oFzbbGH1inpC+Ea1LvRcLpUitB+RYxGIc
LO+9a8szLhCOv+BRa82CtrzqfZjFMEfKLNxkes6TstdjBXBUgqeriGyIGY19T5pKn1Y+hCvWie3x
1iw7T2waE0Emh7I0H0MUbZxYU9WDGtf4bCEzukiEV97LQzoXbyre+eEWjLMd6jXGUXaqqYH6CDmy
dWli5pE4oEIaw49OiZ5uLAXp+xEcGD/j3LhEnatfgrwrTxAMUXX9V6iezxoUJr1htO8+40OsGEur
7oqNFsY+OtEYdu5ul+OOCHZnNG+XkhfGcrQ91lX/p1ZPaOsPQf6RnureaT6U2GwXhlOOj041ufyl
Rn9gZ+uu+ib/xgrAwkWDEnKnZgGVMCh2svnZcWtSvIrdOrv/LT4YrbqK0NVeyWGfhzwnhWFkFxkx
nLRwVsOotUthuNl68A6q8LsHeQgc3lpPdOpeNlEq11D8RYlnqLsHhW/hAzKX2dZ3HNzl51kyhpom
7HUtcg9yXN9AfIknb3ObMA/LRZBt6skbV3JWXxndQ1WpL1iS5kcZGhy8Zrs6OslJYPdy3EaCXUGF
4qT1JOJGDedKvepJxiLLz91TvCl+6m8MS/cPpJW1B21C3lWOGOz6G9kt9bFWnWpfmXW/8Rq8gtU8
2td5YeqYvAjvVDbw/VvXPKJKgoQrXgIr05hFqrAmXCEDW+3JWzqvFg+XsLCNlyDUomMPBm1ZeJbz
qgc1t0K1ithl5+aL6WF/kjrBsslBzGuaE+/rVNeO4NPCbRRF/TlvmmKN2qj6QLbeWhp1Hb2UZaih
L5OiS2+N7wqGEH/UXbQvYl3n2eaM29CbPHglHNqAm7ObjYLdDdl4y0NYPxnfPDNxls3kTndl3NnP
YWKtg2Iijv7KVpvQTTUzfXjLBFnpDllXj0wELuQ6JZB5+pgDCwuKoTi3xVRdvaD/KqcXjrBWqYks
u6B6HYfpPclmfe+6QM3bYuhOum1n6wC33Sez1EworFn4tbZwj5Zbnqrfh11v/YnIwbNpxflbmOfl
Uq018ZANo7+RV+zZetyuaKPbelLSHvOpwcqfymEwgfZr4Vcz6O5FLNhEccUMVMV3jYrX+MfsPaOL
wHmzQp3Po7f0o54GxmPQA8PoE/ut14GyKKgP7A1UpB9VP2EXiUDBVKgZhl7ZDUXnZ0Z7x52jXUoU
HajWdjlm3zynDDGg8pxlpVVi57s0+y5BLKnvcU0mXwOGujG2oYJFuOwdYnZoAZDspezVS0jtNtRC
vP3MO8UVzgrNYv9bEqx5+GvfylZrMO1K1aMZ1sl5VIxspqoNTzPCrMjFvqqt8Zm9fnHwRRSsJbDs
13g4xyUQ7dd4wXrhP8XleGUoKiqSqblTk8jfpK4WYEGvR89BpyvbNkb/wPai+LkXSnGwBOaXsjfX
EoV9x8gTae51XYGb+pDcT9pcxGnqbxLuYShdcuh7ZAo+0R8yRr2TcvwP9IcyGMlBxiRARHbUJnWB
GnCorSN07OLQdu9MOmVkJRJvpcOdvRYWlifFW4Pj9Us1C+iTBEThbB6afJjxps1BNcpMgTG2xkme
ifkMQf/zoEzJQYY+43lmNdv+xyzZQUH8r6leY/40SwTT92qqjZ3QtOjcprG9yqH7rMwClXUZkwcf
asNOFC6uVpB4znXVtSxw4f7B8zKW3RR3/IU/puAOtnXL1rm7jZPX8jxIk81MXPkpqKietbIn8A6t
WYfKqjPyalchdLtI3DrAcHN+hZhXkNeW17nNnl/BKDp7lXoaeSe9da/WpMG004bqu6t/FHk0fDOL
TF/yNqRnSsvmIcAgbCOw2z0HWmzikVbbayV12VlqXfZiqR3snFK0u2FuZmaF9HLsVAfZi5hDB5Qp
6I+jGmYvZpu+u1FvneB0Zy9GxFaeX9WhCfjaqAmvWk9q8QaGD3mjwIhOkeKmjzCHzjJuOnkOQgPS
8ISj0pvdF6vRtbIXbN+Nu6IP/5rupUiMhaion3Qr+Y/TfUAtb9aU36Yjwm7c+bYrlnaqg8bQQ28Z
u2R7Yn1kL+C00Ze6fXURNXpuqlq5+AmF9NSJvrR64BxI8TR42hTxl4Fd60a1a9BSfCYLV7HqrRg9
HOb0KjgNDe7sA/rQu3rEIknxx27VBIX5MoXWn0WCO0WZXKEms8SeSRjwNRaRlZ8c3RiO0mlX+vHO
Ib7v2HGY/7Lo/RGqSjwL+zTygLBW7b5KyocIdWp1Cyeg+amJd0y7xyrqoWzV/BTEFQxDz01XumGg
gDgf0rR9T5BL2Y9diXHg2ETpWUNxfBnZdruRTTlOnTvSUVBErPTsdoFqqFaunoDC6/TxafDIIkR6
/YoDYUmFfDRXoJHmhAKC22hyJ/cDD7UXs0kWsRk3r4ZuqQdvcJSlnOX7ol2mJjbRsld9HZH3eyXR
Eh7TBCc1ON4Nq/coXY21VxzqULVWpDWDTZfwBEdjoLPgMbIDs43baY5Qdw0g9wh+iCxJR/U/Dup0
r88yOSvW3s6i6Sue72iULck+Rs9OE4PMwiv1I61B6nnW9wgYAmlje3rUM2xoh8Hw7wwTPhtSEeFa
seHcm1WOX9FEuplqOvqI5reeuzClQR9pS2wTtoNX2Hu429apDt1y5Y6JeK2EeZYvZITBLoYLiTUc
D9JCnYAa5F50lmdWXX5XlMCmEPhLvKwaFwN73MVTUp+7QWHD2almd+ysuj/KszaL/jqze1O5U0Og
4gz4DP82FHf0/tbbdrOuilWQmIwpm8VtkO5crKxuZbOeD+i+FNGr7CxmuEgeLsbESZ5k8ctWjK8s
lbJ72YV/QLYS+FtsZSdLkOR2rTJ0lUM6UE4OYuFfMLEzVxg1AW0KYbPLmDefkXdfK6qgXIxL4S1e
eqLedVRvF3LE54QkRFrKtYcSlOa/LhKm/FecEJGf+WVkXM6KO8dYuTF25LLjp6vzgsY5jNTiylai
fa4z5z4cO5Agc8vR0mdFDd2TbNl1/t1LZ02OMe2ebRzd8ZospqM5NwvwzIvScHqgE8xUEa1ZCt/t
Dm09dc9xF4zLFJ+8vZxLxhtryciYdnLuoHLDHvvA2N7+DxoKI16Ha4Kc61Dk2rS6mmxkbx97JtDH
2V+vxIKzSi0sFLu+ePGsaDepwn63DMVaJYAfIA8FxRP8wcstjirHKmY/f1SHrHlwDPFVxuV1wrFG
ndNtpouVwb3umsl5H1pD427bVOcgjN2TJUyLNISGhmCTDqt6wFaydIL+AguzvygzPb/iMTmpLpCz
H3FTmMGKwqXJCo0RssM3NcwqMhRY5pBfqIqLsOt4zjAruZOx1IijBXdMc1Xumwjwt8Yqfl26YtzH
FDaf+ny6NlWPT1BDLnC06+7JsiEj4hBw7OfWLRSgZlKhOStbEXw1vMyT/k42Ry/K1n4SjBsvBoPo
tK21ySRzRw28dlHMp5jHb4yqC+YlDLF2Zvdo4HqLVRMFgHBmHK42xdvUnQ5ZYStvDbdUM2VFztZ6
h8go3y4QkW9N6u4wUcufeUjUdyjEzg67xNEI+mPE9UbVHs0+y4PVeAnKUrsLWWbf6fBknJYMueCm
vTD7oXrIlMzdBWM0bIcoGZ9SMfxB6t/6I7K4j6CX8CUvjGTjgLw4kEwPL0jgIidjxdYfTvZgqUP7
rRFY/NqelZxcDVBAXYN6VezUuEMboV54rHu4zdGUBy/ujbs5MQPcfw7+dOrKqN6W6Yb6MJqPc39j
avHSnbeaLO+XGBJ4R/LXhrPqbTVchYpir9q0sU84eLfseSJ+LUFR7jpdt8HX0OGbNYDRzhwgKXKz
3skgFS3n1m0GAWQT1+oWA0pdq1ZD70TVrekB71xzOxtLYeE1Nil34+EDc5cKm4ZoevBdNpyIrJxk
S06geqiuhnmrqipFm7KwbZdlUlcXOcTjGbafcs1a6KgBP5jzwReIb/hZ7O5lU+/85BSoOxjPFyj3
pPWrFxP1BX8Bcf5B5b/8FvhxjF1SmD+qcFfWaorFQIEqy972pmDPbsk/JW6IHxK5l8fAL5UFP/zm
vSuTv64oqIH864o1ullbd8rUNVahYmdoMZoWVeW9IsT8UVl6dQlgEmD36L7I8KirpFfSyd0686jC
1remCLUndtsTpu/C5LMm3qGPuxrAch9wpqpfs3Ql/w2TYz9YOlte6HR2XsDFToafm7hbKguKUNYy
HSeMlnqjOkYKhNPNOJ92sxWQPNRaaeMdwpgCAZRmIYOfY3SUe7dmkarLMCPtKJ2BNTHusoZCVcRv
cmGC0Xwe7URQB5rgAfu5v+6rxnlprPkblH/BWMw9+X34560FaHNXs9pbBUabfxnLtOHW6mV731PC
leN53UYpwV0LF6eutONJ5fXdlq9s/pohetLOiVsDCswqLmLsPxGivZq+HS+wNpu+tiBJeYKlyVXE
cUL51Iet+EOqUZ5JwcWbKuOth402q1xv8zmui/p0GVqpvszw5uvbrL+M8yEpHfLofvHRpmiAyJaM
634Ii7QcWYuiv3wb5iZVeS7MVznqM9yMLHBMkae7z46yIIEV2QAY5dXk69Vqp4F31bP4a9H7a4Nb
wympB3yu2jF8yMDyLIUFCnWsADD0QV6+a1rzgull+JHpVENFy13X1bZZqxVsAQ3/IJwaUynF/NDH
QH91yzEgg5MOT6KPh1VWlMalQwJmI+qovm8FjBLRGzOhs+9Wn3j5LhjapVO4UPQomFFh6YP6XnbX
8EFxhuk/ajaI25J0MFI8eYxNXH6dWgsfHQ0YV6YU5N5jgfkbRpN82mFzaMHjvcLMk8Mj8iz7uKuD
ZVX3+Y67FLKLdWSsgvmGKw9NExXBrR2bVVYt9Bom+T/+53//v//7x/B//I/8QirFz7P/ydr0kodZ
U//zH5bzj/8pbuH993/+w7A1VpvUh11ddYVtaoZK/x9fH0JAh//8h/a/HFbGvYej7bdEY3UzZNyf
5MF0kFYUSr3382q4V0zd6Fdarg33Wh6dajdr9p9jZVwtxDNfVHL3jsfnYpYqxLPBfsITJdlRQE5W
stlqprirMN/hLacXZIJ31r3oKFt97dlP0N7BG916dVaWSF6eZUcuBqhVZY6umYNQl9El67bRi1ff
CZ29MyXNSjbRGsyWlZNGx8Eoitd2BaI6fY11ikHJpCVLOUiNu27lkgrdG1n4nDnZaWqG6qIZXrFz
/bxbaHoOfVwGs9KBrhZ4R9kipVpdKk0Z11ntxiunTKtLbndf//5zke/775+Lg8yn4xiacGxb/Pq5
jAVqKKRmm28Nyjlg6vJrMVbdtVfyZ2kKr2dgirLJtDbSYj7q1Bc5it1EwmaaHYGvZR/FzJmRB7PT
Wjx94g+gedWVj5x4FLeHH6PMOVPyI6T6loEqr9ouCz8aXhJ0KyaPcoFsgQ2GjBK+BE3SPmSTA5mX
Mb7i1afINMiKXP7+zbDsf/uS2pojhKs7mtAcXZ2/xD99SQWgx6ljq/htqupmoxltujFYG+5JYybP
UZ+fHSNSv2ZOSoGlNUPy2UF0DtxEWciOwjGe0db1HqEbR4cudcd1PJTY7FXNI+ajWFZOSfDQNVGy
vzWDuXQg6wcqCdltq0QYzwRJCwfzR4+sMYzoucc9VmWfFQd5JhTdvv+cK2d9XvSnwcyXrytHfMa9
ATgr0oF834Fy3BXZ6N/ZMM3zWzvQsbHk3drKXmse8jkOgbzgNsOVMz67kyjNrCWm8/5/uYsIMd8m
fv26urqt6aaw582zo1u/fkK1qtXomUPu7pSw3PSp6uIehP6P40KoJM3AvhRrtFPkVd2xaFxI+l3e
vNq1CO/0pMuuoRllVy3B/TPpXWMvY7dDB/PDDwoMSedxMoa4bUruomu3stmOVnbtC+GQRE2azShf
3PMKirp52a2hhHjIYEBTjg09axZDpaDLrMecliDqSZE69TK2teLoJgU8mJ9OGwSHd9HkXTy1Bu0e
ZbzjfWLu+G1ax2ko4+3Q6+E5jxKxBjbaXyN+ESuMGOMnvyNFxS7de1GKHorZMClvSRB8U1TA54pw
juhNT09wsR4qQ2t2E8Ao0pxtfBHkOi/yDK7Mdy6AMuOPUN4gchg16YvhToNzm1CUPszMFFzo5/ym
g1bokYYLFX6N+Sz4Nll5GX8lrQIx2UZkyVdLe2mYPT6/woT2O5/F9oRUuzytp9C9BWUToLlxaP40
Y2q//hKsdjynA5O12wRAmOXBj3eGMyp7ipsxCtZKrS81J8ACABL9EQl875goTXdHvhkCPC0Zt/yK
NfRPp4Ca16ixT4fPMbnLom0l25awvkWGX2+9vNmHahE8B2pbrExy78d8MpyTS314qc/J7jadDSUT
85VHTL6hemjsMeSmPuq11Csra7zB9CUyf/B8LPocqJwzkH/sXPKsNXAj2Qn4Njr3FXx/05uKpVGl
42JUI+yv5sF641JmzcJ3MN7NcXJ79QRa8q9DlmFAw17X3rJPncSi7lL1FGnA8pBt38hxlvahjk1w
tpvYuR8zrNkHzwre3R7WRzyabDe62rzYAzpubq6H71WXQzzynAR8jKE8UmY6GZ3nPZOT6RZudKBG
NJ4Ur1L9dYd3JGVNYGRuWZx1Bd4AkrRYZ6dTeSdjGVhOtC614kym4rkv0I6o2IH6a7Z4JHbAdu5G
RIr9dWGyaFMycBFynpwiz9wggkiT8Nd8XmtyEIRP+LGskyDhjY3Alq2NyQtWNsvltdYIntyoxp9g
OeR3pldZ59oW1nmMQNP9/ZPD0H+/L+m6UDXD1VTd0GBwG7/el4bKSxu/t82vg+et9dlHQZsPZN5a
tv2cmYjbeWDT/hUsnSFYVZTHf4rJ0S3osLs4VwzURubZsi3PggFZeXVKKT5NOtKCTbsh+52whbTi
UxVw25OHbsgi/DLkObIKqooQD6Nk269cWEV+dyfnyPhtCBCiZ/SsfBR1ak1d5GYGn03H6Prv3ye5
nPjl/q1btu46puW4mjAcuUz86QlrlhHuxopVfFWMKFvaZIW2eVngLQqQ6a0zUbBD1+4ld5z2jnwy
+gVz3IlQSlQLczonk+JdfNP43hfWiE8t+xeWE/XBFIP6JSqLhYwHnh7uyIYWG9nUMixCQXA8kbXT
j0YwVLfLllrBgrxR09NkBukmEVqP8UISboTjO9x7Y/tLj7xRPINif4un/tIo2vzdH2Nn3WMMtE/Q
XfwSqvkNYByhVXqL42befknIJ0ug72/jM+ISMOyGSoSOw11YOfnjXJdcFVlobGRTGZv8DCt1F5Pv
KhBeFjC8gy7fR21ePGKQTYWlqT/GUdHWf/9pOf+2HuJZa1MIM/m8TEEZ49dvdVXWukMVM/jaBS1O
0Fr+ZbJq7xqlpX3q86pfNGbbvw1tAH7Ady3Yyo72jEbOBkvs/s3shmTrtCLcmkbarOsApIsOvuRO
mw8OlbU72ZRnMhaYglqNbR8iEWcX1jtIuqj8bEq8kC+IBWIXO3Bz6Uu1OHra2B8LzDKem9E8B1U0
nRElyp9dYX5Q72juZSuYk5RNEdR3spm2Yb+sXLvfV/PM0mer5k+6vZW9IbjxtZ5W9cZ3RXoIZsgZ
GMj22M18ImvWjm+XTd3XR1B7QC1lRPZ9jip7gYy4w24hq1GaaqP+Ozd9a67vpcKiPkZu84HnWLGL
o5pkSqKSwohVhupxNw+tG39ne5Aza3e0722k3KaFaeT2fV4Zpyo3x305d8heGdcay/4vH7z8YH/+
mQpylKam2rpqsFnTfl8I90hRd73r6++j8KtVbhUgak2lvx1ivvCokbgveRVZG7YU0b1VOtY1nRDe
tRFYlC3q4MnZ7AzgoGyBZ1Opbp17RrjIanA1Y4+UmTygFZWdHJt7v98YCotRPMcdVKdItQynjiXx
/u+/1P92qxamrvJ11lWYsLqua78tIWPDLB1di7R3W/O+1JCa7xvuMj8dhh51PviOGgu5yV6kiEvf
gxrpV0bmuZcyFfkmZnuPkRIapGaWe4fSCa2DCoRm1yXTdO91Q7UpsGa+QD/rF70+NndFqJGLN4p6
B+galFAyrR0v9fYG+L2DPCvUqLudZT/O/lPvZ+xzHIW1+L880v7txy9M1xKOZji66c6b998eaSzg
JvbsY/UepelHlp1Jz3v3QxRZp3DG8kh8jinSeIXikbn6jMmzuHXEUcNg6zahRKNmIU+jaQYR6+W4
kReQg2UHSjZz9sO7Gylaj39BvTsUBspgDNBacfr7G/xbnqpDPUs1jcm6JwcK7gDCqADQAzdM1Gdb
6pjMMTtstfvbEFBft6Y+D/HRXFmgNTsiA1tnl6pOn4RjGgdpNoQTcXbxVbPZmYjoQsCiKQ9ybJ7G
t7EpeH9nYZZBu/OVYdNHoobu67Taoh3Ke5DyznugJtjTO4DxyJDYbGLNV6Px3Xert5slzAXURbTe
uVQJYqxi7kBsiHRwHmRnkDX+uZg8RDfnjmxkjdd4I2bgZpDft4M6p4foiKbiiwEg8u9/Jrb8Hfxy
D7BY07gAW23bAYSo/54ZQLIy0dCyfbcGkONlHZL8wl1gHSm9/VIaXr8y69raBXNT6cFwq3qT3cte
Ht2495IVHgvTfMpYYsrwaIGd4uH2DTVQ+6XVwH84uaEuZacrsGHx+KlwmHud/Br0/RPuROXJLE37
3vRDsWxRVv4GzB1GlT6+TnUB6g/XlH0W+sVTpVRf5IBOyeqF1Y7NFbnH+C7wp2SdeIPytQkXckAu
MndVuMF45xWZi0+8x6N/vjR+ek/sA6wnVjH6btAV3Mgk8dJJLdJ+fs/ni8zRVtWi+jrOB+g/f8Wq
zKiu8oBUys8xOfhzrhJ19W3cZ0xEKCWxpvjlWr9fv7RBBbGdFFTPH21bPQVwQt4SHXuhuByyfV4r
9msfoRtf229dA4cu6dQKtSbPerNL7MChLLKA78CVYDCCyBlx6JVQE+rMunTZgOZ1AjXUdct9V1D4
Qygk4Wei+9hFQ/ePoM9VY3/HwqMPXty8eXQE2BeR1y8uBIH7yWicR+Bs+rp3EXcLcSN+HP2qw+YO
36MI6YolCxcQ5kN7lmOHCQevpFI8WKuM9TWKYVU+JQvZezvkzdJwo+masHE8moOmb8UPoRSpd/Kb
/MmnyApG2tMWK+bLZ0hO+G3+b83fLtfC6FuVprAWcq6UWfm8Xorl2EEtsDTK7Wbd9bl+MQutocDB
y+rz2TDHZK9auOJ29vfjcjTDN65Kjc2bMe6WhLvLUz/3nvXWMm4d5Ka1oysR8rLXmUfLs2LwAacw
LqZGNOmQICbWYqCo1egqD7nXIGbghelyRtPcYo1pTHs7m+HC87h2PqhNC78lFufPqZHdKicxtcs+
GsUadaNnw3HHq61O9VLru3orm/IwZFq76Dsn3XdNMV1lTEuBByuQnmRLxovR3edOMd5/hlozQj+/
jS6ZbjYXM/vwNErFdYKjEanW8RVbrw/qjf7FVTTjYdCCUzPaw6tZWjpoGtSbcEj5eVQfc6eBWnka
0wJcPozBZTTqablM/JOHtNmDqyrDY+1HZBsoGW79bhoeRTnqx5l/6LhdVpKfxAMKnAtIQcZ2ueJA
RuHhpMWPgmcEuvzjle1y8agOabu2tF6sZXN04/CajeVStm4jxlJbGr5QtjCWSTH65BIQ9rKrje4Z
+l0oOlZ/fbbDJtLemYbV13vZIQ9JD+xz45r6rGXVVws5WvY0tnofJEX5oLmIZ5eN2d/HtqOdvBZA
EiDS8luCAFmKrOOXPE2zbYae4s5U8+IZ66+rHPAeCt8+BHathKjRwetwG+N+cJyB3NM4nKHApifI
AIvbCI2VzJ0SG8fPEXKYX2S4qFkNyGRDdVgsVw5ZhABr8sEc5vcsqe40HxH5IKWZWI23z7JeX6PW
UKKsSULHHrz0m46AThlbw3eMigAWY6n50E0+8jhpY+28SB259zr2bUjCb8617D8sisqSXXHJsnTc
8zxOUaz40sL0wqRvQACwzv86uHPzM1akBh/jTLTcgHBzFwG13Fes+pZSOSCtbHT3VICYUZnb50Dl
sSwVA6YxebDTUhyLnnd5KnoUn1FtfJ+cmbKkKcMpVUnpGZiJCINNKsjvZdFo5Tu8IdBHgZvDpWnb
N6i5VpKV7xMg/61XT8VWNhNxKAYPeNgwlrtpNOqNnIwk5DKH5/alVxTknbx4XMt4UIe7JtLM52JS
u0PSG+ZKXkar7JOakC70sh7pgBbdycS0DNiC3vBmYGO8KG1pUDSNV4zc32Vc88Fug++WxgbDazzc
BfNw0SjqzsWwby1HFap5NmqLki8I6HvdKhQUO/vhbTQbJADKRYzf2rKPHfPZUlt7MTT19Nr4dYzb
Uzh+NSMf3nolvutRtqNM4gPCVP7M4UZGJHTOJTv2YEGZe9PnafUR++lVGTr9OvlhBmPaHC4ZsPkl
hAlvE8di1vZVWm83iiZnrTcE9dqLkkWFfuLZNZXMW+gaDMGKt3QTZz4q+dGbCFSXHVZZKfderyn3
g40OWCzKOxn6jMsztfd6/igWnL91GIGurCdebFsNFg5dU3x2khDZHkPxnsdMT0A0u8rFzQv/+v85
O6/euJV1Tf+Vg3XPPcwBOPsAw85ZWZZvCMuWmHPmr5+HJa8tW15jD0YXRBWryG51syt83xvY4diu
BoWDTCznTL/PzoYaXJOiPEay1h+0QdEvcuMbF/xC4lmWbSVOiUMK0AablqHdk4okgt2yZHBkJbjv
YwC3QF9iUCRteI9Sh3WJu5LxikbTi4dbX3vJyzC8L2S1WtpjiueRMzSnYT4UaoS8Q1ZtZS9rTrJt
cZhLolF0K3WtWBiQ+Fbi3Id+ZTJge2neQdpRjpUqT4feSUsMdOrobhpIg/uAL15CfDMa3XvpjCB0
PaSnyLf608oHMfZ2EQS+ch0limsAlT5YKsKxCoy0DsFKrdtKenP1VkVVXj+ONeowrrXS4dvdNxkG
BlXBzyQy0uq+hCi4whgs2Ni+Wd5nGnKWjOoWbjFU1VLHSNTOEb2cq6FlWdsALemFqNptV+5ZYEZv
VRQVnQO8RPBHc+d0MuWTWvjfEvXOiyf5C1DwrxEQzaehLj3XrwzrLqnUepnbZnAN+y9fR/0gnwap
HAjyj/I+GfmSErNAYgU/n4Upq+0VDNt4K/O3M5WxOUPKM5Z+NSpssrtvihL0r/w0pCpJXiNWdm6M
NcJDGY7BqiqACL/amZouYzPhFyBHpnPsS3WLzSI/gEI3H7Iy0/aFN45Xc61sCj4pP8juQQEnrqRo
EyKmcnpv+TqQaF+q9qLVUTI0F9G1BxJPq9oNPSp3zrQWVbLG0aYnoLeaxiy9R49Kd9NWio9OXgcX
VVVeGQy7xzBI820Bz2ZlIkz56OeOQtivkFFlodXpgqMaNPlNkzGCGD7CNvNpq9SrA2xmMaB2jw16
t6tiqOWNaOVhQeU+qRLwWdyy75cVMKUHHRm9i9XrP7wupMB0Ja7R2mGtYs9oyl19g+NYDjS5xLIr
NsOzj9Ti0q7S+hG59EeYSTyfUb8g4+0825MHUGu+yIB7shkCA6vw+aLABqmlYWv8OAXJ20Wm3S/s
qrCf/T5FoMKK6ht/fqVUDX58JUBw9WNW+Y+m5Esvadn98EqwereTZLqMpQYo0TkZL1L04lClzfoP
m7w51pGLZP1bVp40mqrLJoEzAEi/xnnazCsCSYZPYUWBhvBnGx/UKlMfUjV6mvyoviD8pz4EWgyC
ta7uhpKlTz96S9EJLja2xkCt3y4JmnEf6aCKRHUGTG5QodP44riFPUj9Em0SbSvuiEQkKIsiJkk3
t45hdImxoLlS2JXvif6E5zz3sm2Q4LPAag3hD2MKj76T5G4QsaXMwwF2aTrgjJWYd6KHPzyi+dbd
ivYA2xFeuzmLWqgwFaWjnOxHJ3iwa8dEMEVjNy6bG6/SpBlIaB/hlkIPmqu1lEXbOI4i8EZUnaQc
kNd0rK2o6o0JM7Ro1ENgj7cMxA+qbWY3VtxlNzFbDpCYZDK6gt/Cwo/48YZZehCtIEba0++/QUX7
mHmYM6GOIxvEakxYQsaHcFZkMZqUtd2zwxvGDQHCSSN7OzEweiniWA1m2tGpNWT9YFYZDxX/K0Q7
j0SzORpXXvasynZ0U1R5fFNiYr2zY6MhjRhBLHfQEpURJt7UciitxrzoPskdE3Obas3Fr23UVopp
l0hq92nq+mk7GcA4A8ThPpUayhsTIbCzqeOQAz787XLoIc3Orvnp9PPdihaGrGOb5anHnuRhBJ4t
Lq+LKd8XZNEx4KJbOcMpMj2tjino00f7+2s6Th0fbCfTF6KXbyDopzA6HsQ90EQiqTkuJTsaFgOR
wCsVhbmrAvMFn+Ht/H7KMcDEaAOibeKcOHhY8ax11HXfLkXOWTnqpfkoY6J79PFX3OZait7bXHo/
90+l3/ezIuf7/Zz/lD7cJQ4dYwN0mlyrfF13kreJgjBcsEGb5l3adK2kQbI22i5fvp/zlXZadq2i
rcRloqHT1XKhp1a3eT9nGTaCaaNaro1++gYOHHnMWjH45fnyztAIY01Gj1J1Hdo36L/nCzML2ie1
M+7AjwWAcKQVJyAwyXZ51squ/vz75/uXhL+msUcgrWbCQidsK9p/SBhlJpucUG2CJ4RqwnhvWtta
y+4geDUvpt1ujLFWPsu+bSwC1dIuJZr6uyqYzA1k//yYo37v5gAHXRBWPOTzQULWf2nGIEFFVa2b
8+/fsvYxa6JZjmFpBDdNzdZt3fgQODMV2Q8DslKfp3FYRs5UAxHhoCcFns+W1WzZJsduL3vfz8mD
hcU3fnaumurdk5XVB6h9wM0VKFakESBPpWn/5IPXd1MjlU89mmG30phezFTun4qKL0jFUmabBkto
04WfqaexqQhtDjr+2nnCJG86toJtIi2iJA6iI0iFHt+qMP8DVEOzPwxM/OO2ZSKibFo6WVHyjD8n
j2DRg8TIZvsBkwHTSMr8SH7Gn428KVrzIVX9/OgVcM4JYO8+nBdV0eO9rziXGDlarYmO1998kw/9
3qvv1+YOxB1YTRGasHp/oyFufggM5wniADGQWh8xaLB8Y23rNa1zF5igiwHm/JU4BVpr2DGSTmjT
0ihu0svYONV2qG+Roxtu5KLsEdO4MqKcW0odz6Zftai2zBeIm0heGbjAJ/yDuAkMs/EcYx0nGo26
jVde0esiUXJIiBGy5ATGEM8HUWpqPXeRWW5XHxqyFK12V3Q0+aksVAUh2aotLOT04mkRaGF3ZyXm
eOYDuWnTDnWv+VAOTzCm4tu3dpPQKIvk+ijaALGoWdYc8wTPG7Ns0HL1AwXPBk0+Jkr5vSTOiUM8
t37oLM6J1rrRrZ3ho07TT35xkJ2W4MOYXBtKURAX//sgGicbwft1ro/FQdTfm+UISWOSBgNJWge/
XWmS1to88yrzQQa/EilterbneRgYTXyamuzSv03DgOTXmLW24BTm1tnNBwnOjEwiqApxk65M5Wuj
XYs20StMp2qH6urIQmWey//pVZVu3IWe/v1Vo3SQF/ZgANlIpwkFXQwaEyT3nmoQP7DSCucCcdO+
iGqvjtKT2hPF1xBgOHaDml3SrPmCv7B2RlVeP4uS6ensAHHJMMtCZ5s4AcIRDRH7fGwk6nIlqu8H
cUWFruv7KZnkg9sqMTIpTS+dAAIhxqZm9jqQTekkzr0fAtMPFn4RJnuix/EBDS8cAOeSONSSN+au
KJK1StZoo16iNkiOkZ+hgGUX2crma1hWUVGtUmQ2UJVAD5og1wDxrX31yxz9jL7LbuuGuHU/qvLq
rVq37bWDbZCq6V6+MLKK0EtZdPjR0Tlw+vacRdOR4E9y8snhIXtq2K7X6NrjMKjmqjXqaSOqOeaA
rj6N8aUMav+hYsWiOIn+mExjB2H5p6vM7iqFJMNys4mIC6j1M7/m/Qi479Ez82qT92x/8jwoULQM
b0QHlN5G1wo882oIne5gFDkSwoNTPIMGnW9gF5K9zABOHRAWUq/aUZ9c0QBU7JpISXPfeX6BugyC
snEGej201b3oYJRoUksEXTobP9ViEaee3t31DptWD402ds7VeibhfBmWCCcCsoohsLFk1rZeqOoP
eg00a26O7Bg0t8l+Je0rc2UHxrCfwcXwvpCekwLpUArFuUFeZhbiWYKY4RfxLqiLFF6u0xyG3P9O
2FCH7hv5hOIaD7TxXJUl6SkgmE+1Pq2UsJEu6C2MN6NDXKkAQ7qNM3W4UVFZvG71o2gTZyrFKkAn
BeZCVIldXOu6bu7xVAx2dahp61hW8k9jVq/FZ2EObbcImqk+p0lJCm80jLePFyHmZZbl2ZOi8aPG
lUfeDcFQ3hoYPokrMyVGAq0w4CTUAJUk3XdWzjAGn+FqvH0RqofIXm+j0anh1XGRkzJbmBXCCFKH
5GWmo21al/DkILeWzlthFAWchN4K/2ka5f+fPr++BPfJ6raalwXvLyH5qvGHaVn9dVbGmUqTAbnq
lmY6H2dlw/AbJzXb4V7XJ/sSJ+0F+47ySWnxx+zQaNmIaoZsh1mpBMwqMoOLviUEOfZLL/elLubj
sYpFhiAeJEEpAhL/d0nSLYdVxhhtROmttTT/kJpEpuTnbeu8siItaVoY5AIh0j7uedg71GUBhvpO
r3qEN1HdlStN2Vo6Ypyi9H7O+Ydzop+TX3ANdUcpJSuFZkyyCwlO77upJPKYON6+U4vdmE2RtlEG
z1qPLTPPWx13mjV6xmiiDMlT1zbJUqsra186CIoa9W1kSQmrMjPbhUGYMjxTjcbuG+6LyhVUJg3S
X/hN9CICkK40GyczUa28OwtIy2MBrHLd1XZlnpMhK9GaC4tHtWX9UQcN/o9zNSzypa951Z2fTvo1
vz/WfDNAZ7RwXsodHDcDdnp27CWbACWnS0+W92h5w1rUxrh1LqJUtbaMyhh+erGF/LQrTkpm+oSC
lrd77yyuJ0q1ludL3/qKa5OW2Vic7AZcx0NfgyWrKd7GD+WStUpfPBICtkACFMle/CeR49yQudQJ
3obdfddkRHj5j0z8ChZwygcUtzLLeCrS8EsQTenXcIqe9CrXWfYPHg+oDQIUc8i7uUPIPHEfGiVD
Xe8AmZuXS29FsYZSx5hvVhnbeqFrvIn3hVWltIW3eF9KoVCK5wLsuM3U6unaDqdyx3rcviNNfK1p
ofalMLwYxURfO2taUJz9smYSmhvaYDoX/LDuHTnzd1ZYdeuyZ8Cpo6+indRzsJoSLOn1Rp69Gbx+
pbH8PycJ64pecYovqhM9wvLqkPVTjT2JXGkpzvOpLyLsgT/NWqqbvrXqjVU40qcA8RrRIcE/aqX2
WrVHXz26y0ICNPMNZV+vFvY42SfYw9qlLjpSMnND65HwRclKula92jtMaVouzdRwrqIehgu6pA91
ldfIlxX+vcHeoPCV8bGzrOI4Vjr6SWM2PkLzCNdNqGUg8mkNC4RVJayfzqK1gvNk6dkjKkvDucI2
gS0JveJwmjajLyGG1IbTYxO18ULG/uYgLrIcf9Ui3XYn1b10ZWU4yYoXhveys5ygW4qLMF1Mlo1n
mzskzepTFaHNMo0TwI563jWFkXb/XsUn6nu1LLzqQGjpx6poDStCDuLaZnZXCkufkG5K7tHRSfwb
gbcP/c74XmTq62Z/6tLbK9C4pdUvbeIKyTNWWmzKYEJ2ceZ5xqdyqCskOxCcA6hKyD4mQdOp5i7J
Z2k6r5DxlbKiQzF6xm082Tdv5xPHJOoGkthuBu+a1fSLOF+zJFmkNYIAkJaSq7QpGjeYoSbSiF1L
Gtj6xZzK/gxOFj+ICFndrgVYgzjvysoaa/9WxK/G2ou6RzJmg+0mGjlMsojh6KdsRMayLrHqeTtX
luYplCdp/wO4Zj7nK9cjkHaPwYLlKyi3Lgqfq96/sSIvfOn6coNTcR64RfqcYhAeuUV7YWdsBG4e
Ryha+NNLPXoXs7L7Z9x3vk1Vrjypkz6gCobA3UDY20UlHpldz7KQFEzYQUBgc5iHZA89zc4myDUX
RSdRqrUGryjbThfinFRBmXGlgHuk4h5kEMIN+p2vovn9OrvHeiwIpnzVeengOsicwzWN/ZVklvqZ
Pa4Mm1VRdpkTtSdwW8jEGUF9KwWsle2p6j6jFHfxfNCKrrT0s657YzeFM6lJMJsEi8n3U+UQTCB/
Zv5TM2JNYWpp7nbVYAFA40CwD5pIgWed40csRCCzqtz+CgW1bu8H9Sdl9mcTB2dmErd+esIgXjqI
U6KrGSAK6aFzunzvawU4DypGsE2iyliq6uhf1LSZcK8yR5zpEv3URHK3Up08u8MXS4V7q/nP2gAE
pmYN7XZxsYyR9fmaD/GswKfo906I+KG4U+Ur3++UzwatmimpG1OqjBOhrdwIg5M9VxKWoae0nxKE
3foyXNeWNPsi0GIlegQPEX/OBUhIoiZRs6WQHoe5FCllevSLqtnmOBC+lYL/nPvQmvt1v5Kh8oMO
kPcOsVHYN3MxMGV5LxkcRFUcDM3OzNVbJ5QNDRWjDbrasakscqUIrzqkNxNbSx6B/Kh7W2/rpWpC
dUYvA2WwgOgAdLX0yk40fFjnBvTQimXvtPa+9APnoUraRWLqAx4pUCSyvhvXogrua4eTnHGHt09E
uhgCWIL6doufKx81q+88rL3PmLaHizSfBcokrVpnSZgdkeUFy4zs7qac/O5acaZxEQSw1+WE5IM2
R5j8OdbU9KG+s7Pq8f2UKNllry/D2c1QxvBHiVP7iCO5zaYf3hxKc8ZCnavinDhMBSsXF84hFpE2
4nwoBl1XBMAWCvkwhHQLpBREfZrrQ+2DYhJ1ZvG/635aPepyhuZXJn+SwQ+nlZy9skFEtDMz2C8B
NAhi3bwBK2yuA7sID6aV+qfWnhNOUlPdt3mG+gXKvi/tc5LE+WumgiGtKtW+lxj2AA4kzcnvK3Wf
W2m8Scq2vGHXicRHWibPHYab4iqlKy7+yGgFcM9bMLRufh/5U42f6UlkCXXHUmXCwo5haDKP088x
L2KUQWfLhffVyGf5g0nzDymxPjgwr2rt189pPK0+GS0y1xEG64s4PI0q1nhKDa1YMpTw0qrDDick
LP9KT2NFlp/DqKp3rbPUrCLcpEUe3ATZTRI3l1zz9b0sGdqeaAGGLnmRLMKuBQGjQ8pg16Qvc3lE
9WtIZIYObgeDFo3Pdfuo6JK+bEb024jbNRvoJ4STtQpKTRNga6HszRl8Y8mwpxCU/qQqiGtl2qfo
BeSsdjXl95jROSB9UDBWyW/iHGVnR1nxlE1atfeSM2FU5JPAhGtvbMmmpguIldLBim4JeqDqrfb1
xRhx4vI66EghKtIHSbZIuaOQ6mb4tK5TkKnL3sOfyg6ShWco+Rqqm7zuvURbT8bXVlezXUeoZWUR
H18YCJmuiYAPC6sqWHsb7c6bwmQLFxeszARuKDZyF4leCJ14qEkhb7nOyfHEBhrOaekOcjjd9ohG
RxLujWPAnA+9F00RNbZW4JikFcC7Yj1qturGQU/qPm7KpYwgG84PaMlIvfolzpHs68ysXGW+l7mS
VKbL1FeLmwg0IJAC9YSItXpq4ILFStjiyBAsULgZ9gCOnQMOhgif1xDJyBkGtzGkyUUyqIQc8XUD
hFhWO3T4luhhksyPmt2Ejj1iDYVrDkQMoqn9msqldgQ+8+wH2sYKWDOZZR5lrteN5Z5ouN/46THV
9IchMrW938jWMjaQ72XV4i8ixWnwjjRrcix37OrSI2T+9FgySI8Boq8tjIwq8orbQC/uDKNJ90ZI
qtrTD4SvL8himZ8Ye3eBjbk7vuN2kJ1yzYweKynZKFbfY2oV1oucdOS1Dpiuq3Q3CSzQD0WAARwO
ejBlI7fruubUmvsJGMRqVvNcY+p7ahN7OgU5ABXJIisOhe1YeLjMyjDX1tagG/uijB7y1OtP3khQ
NkYzw1Yqb9uO6rXNftRlSLZ3yJYiCq0Ot0pUtWdxUC2UE4cyw4IvqABdlbJ20MYaqJxmHQuysZce
JMpyNAPk+y1saAHbLnpvchv55Je28QBN07WD4FASxd5LqTTsRqd7SuGPn3R1ABut8TVqAFwXqoax
MDt6wI3gJ5ddhUCCN9nqZmAlu0xVaxFK2le5L1dqqDK9jMNwkrP0qoG7iDs9+FpI8shjjFqzjLMW
I/Q0WBGwcDaJb+VLRJSX5uB/MVWt+8OwpvwcM2BUgwqgGYoBGByKwi+kSyJrTh7DR/uWIq+1RwHQ
PIAfWeJqHmERlKDOhHWI52awVF2Chx4+3AkG26oNX9CwF78fZB3lp82/eDe4hCPY6jgKqc+PTPIB
yLna8Xh/c1gTo8LRVthJ5y+dHcwUmrFZTroTu2aEbog92K+aFH9tm2Y4tr0z7XLd3pSyxQqaINaW
lcqw96QA+FMTWmslKFE5n9A2bLvgE4gk+VxPwTmuLQWoQRee0lZNNi2+EMZKbMYxTnyU8tBz1SK6
C9vyljHVWflFn+KvlRibStYewwTbwUhHQ0w3YzTM5nB31DotHxeSOG1pyivF73ZpWquLwJC7xegr
Fc5RFqSWuVqZZrKqe+vgQ0TChSB10wFvQmQjX50mDDZG2Dyp2YTQX5Hf5Lbu7FVf2fehdItSVfQQ
8wy5iu08pznSddrYygdQIvo28xnOcimJNoanVofIX1UzyrZtX41Rv/B0wsmqktXYo2ZaeXF7VOWm
AeHpYCEgF4embJtTkmIObPp5u0A9N3Zj2Q6JWihXSPlLZBNCfDPrcXr9/fev/DLH8iTOzyPodF21
LPvDHJuj22mVhp99yyx5uOoqp8DsydP7BVmG2zpQWaQXxHjV+eksyjy4NuzoD/wY5ecAlHgGDcuA
KE4cDVOkj9h4tPkyy6mc7BtAPPUxH0EY4qZkdRIUtcaSCENA40dVbVV4fLJ6ZxSvOMlYm4A1Hs5B
8VGR43gfgztpw26ER89s9/uPSf3lZzInSwF18FvRyEF+TJwqklUP8GSnb0qefMUGrTkCd0iQY0t9
YJ1Iq4hsrhpXJ5ARG7Ys/i4YlWFFDBi8cJ/b69BQn1Hyb08D7rJoqYzSIYGEH42ZvOz7Tj1OPT6a
v3/byofYHh8tUt0yTEpbVZw5efgBz6DE7L8AAlnfworfhxwbX5y2V5c49aGq4fnlLrNMMCVT82AE
K6LdO9TGtc+5PeyY62DBYtzHrF30Z6krXMKVzr62xsSNbMT8Uf9fKDxWrB1t5S4sFXk1BvkWQSV5
2dT+QbERa/Dw/DPrdInhiLkb/KleEmq0N71NcKxvEoRJUgw2cTOadbGTR08asrXVI18ckNw9lOAt
V6XnIV3ih93RMkcSIORd4fji4dnmUe2W0fic6SQDAyiEi1ga29XoD9Y6N+yAjVveLeuoK6EPjs7a
b7V1kBvVtdY3KaT8xFoNGF2tPV2PmMIdlneG3xMOmxoIYlq5rHS/WXgFKz0n+gKTLqjLZ0nXjVOZ
sCCTJPxuFRunzRL+u2tF4UjwyLuDW+bsej18bVkoQfMRi81h3KFZW2yLugF+S5hiwxSr7BGdDVHZ
/Spr+OCiqKFVHUZUeRPszDk5pbM/xS4yxJIx0Hd17w+rHs2vhWMa2a2DjPnW6doXA+3BlFWAqmwV
GGRXRc3S7gJihw2RDNB0741HRy3ibVD2ijt2ejgRXsgWRpksRrzCrzRLwoe1RPyxl50gcwn1S9dh
9inTyfhj3aCkBwwqWUxlytLvX1HnTm/rXDe3eldPi4aYrWwoVyjCz75A0O/yqan/MFN9YNC8Pco6
ehIW8WoHnboPDKpW9hx+l5b3zazCgOVHl7mxJTnrGMjOWpHDlixt151N0+jOuq9giBn5hzyBM8/Y
sh707rabHfqg+t2lfCm//6WpP2O/xLsjgA7DR1FJ3lv6B3KnIqtJlZZF9DJgpogLBja9vZxf85zk
2LyP/Va1MB4rSJ0sCsKt60SpXa0HnCyU94sJIatoxIdDS9aaYtZrMApE+sImvc7lzFnJU6Cup3l7
ksV9yNefaCs9NbDNy4PHhiHnD//OL+OdRXLBcAAcKKZq/SIwo6n9NMVDH7/0YXsBNqzcKg5w9wqE
8cJjplyObZVcNaihgZPoFoo6wkhTbGXRGAzYkoard10r+efBbkHQxpYGCDLqbq3+zsnt59Efizuf
nP+fwCLOx9UMH7ymkonRNNvRGUh+3jGaSlinNZYFL5KP8M2EpGKfW/dNErFUQL50bQ7q4AaSl+/g
7JAeAhZ7i9rwlZU4+0wxjZ3YTHWydpLqAbxetlN73LLylv2Ogj+F64OutJq+PmlKsYsIHG4U258F
SyDWoJjm7Kt+kl3NqzdYA30dQYo9abENcKWpTlHqVRtiw/Fd2lWEzRhMm3Z4/P039wHBJh5EW2fz
ZsuGCtbV+YCXmdIW5YQhjl7sVK1XTmz6zOAetO/avtbCIj6Yg2Ku4Eq9jBJGUe2wl8baOKRDtYK9
hABxH5y0Qa6ORhoU6FsrnyyM6680W9rhWNhJjf4A2Rc3SMgaS9CLoVvWSbcgqIL2SeSX5ynzPrdy
yxjtsamC53rvwes5VC1a5L//X3l+fvm+wf+waFFtHlJTMT+MCVWfGrXtZ9lLYhjyEiRtf4YN7GC0
3fnWLmSZeUnDeAlOJjs5k3+rN8GrV07qIpZVY53ojn8Sh9whtItyD2IPBshK6FZR28bXjLzerrDr
JyyYh6NEuNdu0lUoVWcMlQeEKgiPwm4867y3Kx3BoZBna+voPp72iaRfDaT7znH2FFo75ukEN0t8
HFA1yBzNNQobuqus3Zdmu/LI0WuxrhwwJQfL33QySru4hLXgZjLo8YXF1Ejca+v5UbBoMQ1xaz+b
kx9ssaYbI83cUTclTE1SpFIg6FyQfciOzax65KdOiYU9guBgaXhjRis9SGNSLklRXMAv5md1uGua
Kdyy5fSJ05uQutOswGW4SxYAwdXFpN2zJATiWfcvrdkenLLCy4fJBzFwl6RifElYRrsTgNZVhOOJ
m846/KZRYVVcZmfW7M7BNvPwQBIrd5tYN7ZK4A370R5fh7BVyTpkyt6bHV09NXsJ2hKpC+KYLqYB
w7HApcMr8aVs0PYbGNnXBqsuKHIEPGTEfeZQqG7MEbius1ysZw5DVyEqFiUPpl7haTk78Ko2MTcw
Q3BjlEMdjPVJ715J0DeXhMWQi4zIDq23fqN7VfwA0H/vVcSI8/HZTiT/yAhergcfVe8KaJ0bjWhH
EBuXD8Z8gCHt4tBaHH2veEaj6KWCB75VcuOMsLN+o7ftsLVQU+3Rpb2oIZDKwUi/Zm110k1U6Rvb
v+rx2bpCLHVRK+kNzhH5q+UztZtnYvvWY6ZMpjuSejhksnoeDEW9HZVgM9pFfNWzx0TzbGy2DEvE
t/ugx0IogEkLXm9rhoT+kSdlbVGkzipiZXIA8T6e/JZQ1WQ79ZWP/9kfVvTWL7sKy1QMzWAytBwF
vOGHcbjDmZKnTm9fTOxjFnEwsopL4WXZTssYygroYtslD2S9VvFyL9zIR/DEVPxlgDHjxgynr+kQ
GpskRnA+MhAe/0zUw3KRyXJ2cTRHqNg5MZ0fcYiEDIIUHkOcf4Kb4cZm1uP+4pmuqkGT9vvRXir+
iHx/2o9Huf4cJ9lWA/R5g0RAjoFg1p7QIDHWUa68CtUcWCMbvEu0nTGQA0K+LH5K6y5ZQh1jFmkD
tiG8Vp+GxhpOjLqBPAA31A/zQ4+oVjz7fWZ11d62kaospu4uJfOF7toQreQMCaVgyl4GG6SROXTN
xvdIKMXzI+xV4bmLuvEUmsZVMxXV2x7mf/2kGlcLFbmvObJigMGaD9X/2a5uVv89X/GfHj/3/5/N
S37+kr7Uv+10ul3ffezw00152e9va/ml+fJTZZU1YTNety/VePNSt0nzt+zd3PP/tfG/XsRd7sbi
5d9/ffmWhtkyrJsq/Nr89b1pBuQrjm78MKHML/C9df4X//3X/67CKc++/HrJy5e6+fdfEnHnf8nz
7gnopc7mT2d2QSBQNCn6v4jfmIhkoPPmwFT767+yvGqCf/+lWf+SmXxNjCLR6TMth91ujV3p3KT8
CytsW3YsJNGQAbD/+vuf/6759/Z1/bMGoGJq/Dc/8A0MGeUXkkMOVmKyouhIeP282kmJutZDbPbo
ks84xrKZ9uIwDPG0V7Ah26vTkC+ywu8Q3pKrvVfWHFBZ/l6aq+GUPGYN41DfkNxHSgJOseeM3V6U
yC6mmOTsG6nM9u0IP1eUxKGfq+KclWJwjRI9fSSUhTeOilc6OgRrPx/v8E7xp4WjpHB7M8WvPsnq
NNNUvHVka9n+/aAgy8LkN59Ed5Rip6ePujpZKxySsn013z5gyiUc5UscjdLMIEJJmFw4YbEXBxUq
07SYhor6e1FNnK/kaOuVj60TIcO5ueum/ntPBNbGaZHE0biMOnSmTDUq5bdPzGai3EKkW0W22WEq
P3+Kb819mR7qbD8QRWey3Bujl+8bsyuQWf+7mpCgThAIDyIyWIiTNs0+m2JDXoii30+EL0VRHCRH
afb2UELh97JWXkx4Dy7y+T9/Pyh4wpMAgblAgGj++I0JijEyYgjjKkO+D1ia7eHvFfIKXkCYuIZv
KjA/5tOiw3sv8jsP5CXh2fHwrseyvBmxHMTbMq33oqT8pxS2WoVn8c/Ncjh4ykrTonQtDcqdZ7f1
Pm7QRnJFR1FXu/mD/KHp/e4/3DPT5o8W3kXpkmFUlh9evXhrnl9dvCVxj7dXEsX39ykuTItNMfKs
xVKs7rvEVt5KpKpV4HEJU4UoimZxKKfks63L3ur9lCil8w1EySglFGXz6K3H+/n3Cwym7X1ebFJJ
wSM5s/nk8YHi+FYWp98P1vysvLWLk/9Y/+FWohiW+HfHBkyc+TXEJaL0dp+Pt/jhdX8pRs43Dcus
3cdX+OFO4JtN1tCE0X+4+of237z5Hy74ofj+pn+49B/bRc+Pb+1jz5Blq6uTvLJIppJl5ef//niL
0v/13Nvv4mNziKjU9sNJKedXI346yAe30+LDKxTkm+WVNJEZc3V4qhuVIe39mvfeH24rGszpOggL
AwFUHoXEV/O9KCkZY8d79cO5HAIC5IP5kl+KoqtoEiVxEDcSt/w/7J3XduNItm1/pX8ANeADeIWh
laFMZir1gqE0gvcB+/VngqrqrK6+3ff0ee4HcZCgFQkEIvZea65fNy0khwWOJl6jvL7c9ao1gdH0
/v27Xx94vbi+DQrRZ2WYoIVvr6XnWDNfrldxPI9qmPWrtldp7RmFSjyM5TQnqvklpUOUYafrxuuF
U+jmShFqu+v6qOtWmU7W6ou17b2+zWAFyU3Cf71rxZG5Pl2vqlZc1vd/ehndjlWPrG3M5XlcF97H
aymokrJz1wFR3nQCwVJowC07cqjs+VvamcQfofopNZYKSan7czd8y1l8+J2c53AsfiyTinIgScJy
E5DAeNX9yUnPTYFxAkEhMq/NxHUyRPzdWMdxB+4JOx41Mz/qgFf/6VN+/BuLieBhSbskHLZT2riN
4+M2zl9v/stt/fUU/PeL6zOuz/14xvYCf7lJ3gvOtL+89P/iZZBQDsxqncP1ld3ryfb60h9Xr1uv
L8OUmvP+v/8kpZqekmzBIvqnT9PP9a7Rl8fmeiZTLas8ueVMAuF2TW7/yq9tf33Mr7t/PebXtqa1
kcj9uv3/ell9hD/gXZ/96yX+s7e5vuyvd/n1MtdtbsaSIXcqHJLMF+bt1KVvZ9Prteu2603O4BcN
8sLu1/Yx6ekCXB/ycfV6V3Y9r16f85dXvN4sr2fI690fj7w+ad3e9nrt4/5ftz9eMzEJA1JAp64a
BmpRK/ghGuusqa80nEqEVSWeCxWmcrnE3jxM875XJwONg0bNlaDY2snVYI0MGuum3fhZwtp3tFes
8G7qc36WoZ0IxGdW7u67soRnCZ1hlNrebWjE5bnzapjI4hvSg/tXW3GOGtqB4+S0ZC5EpEmZ4hGr
/4LcQ6Ex2bffCQ8xg5EZRpgad44dr5e4jfZ9M4NA7TC5F2n7rBIosgdT91KkyvdrfW7RBjesVwvE
u4r6U1/92PoCCtvdw6VwQ2sSvpUne2Dv/gA+zhtxWXm2XELisr/nERbwZbIPRq9I30Jpmpj5rsQ9
HYLjm3aVMA9N3l5gw7/n1RR5rDjAM9n2DUsEwhyhaNBAx1tQYAy0nLw6E05eB44tToWufikNNJ1l
2tyoSx/WzN3pjYsngDbZ0aLlQBOd3LbWDUvSEkJTLrk/Tumjra0KjcIi997Gqi6DZNiCHxRV25l1
mt2k0/pSF+mbANYTatNXtYeg3Fxa0/LjFtmXWoaN2MY54uvWziCpgrwSL0/JQLQwoXhDlFmeWBF/
PJh2caA8xd6rd7pPQFrlQ5J6rad58hxJcmVZR5uiwXjQjR8FQYmnMkrGT4Wgjc+i/7GU9k2FHt4i
8C4YnAiv0QNBfAAJ6do283tTatuKoYuohrUDv0VDJV9C+iNVY/UisnyOEOkjprodMsr8NEkGVUpe
1Y5APB8VZB9S5RyIk3S/ZxraSBKvnRtYNIFrt3FguXV6TIT+dUweSCsofeLciWkwOydoGrnXIhVj
oyVCw6fNxNzfSpvdkPJv2et0nGHVVIme3Y8DuJ3hxXmCZTPuRbpMntUrP5XkELVUyYpE/Vy7K5nZ
pHwWcAAIqoJWVEiQIrvYaoB0uI3rE/Fk+tpIeFyTrJ5ZdZUvHfAmlUlLqir6Y5sVCYzSNAlapxMA
5DdqXiqCiIi2ySrbg+HKr3E+vIOVngOjpYtU5vejSkFyoYB7b6GFrInXcqO7xpD22YH0uLgFgozm
h2LHBAW4xa4oYX+2NYBwOWgnt2/eK8j61hBpu6ZhdwhR/vRQX9Nm79IrycYRLJxekGdJWdJKqOUY
ZeMGZZSmQY85mi+OlQ1qPQ2aw8jBs2qPzTr1HhVRXieiDZBNX+U6P9jS7sIe7bk36APNe56xNAmg
fHW5Jcr4QjOy+eqQ95Nq61kKgWZJ/dLnZRdg2fL6LHsYmO17TV84ZxuAQxA5JT3yoby4unlq60U7
6xn5Vvw/tIhj7fts0XDHk1D4Ft2Gy1zZx2V2l0NXuGrQOAYh98Xw0HBU+UNaogyQdeIjGisvCyID
b9NK4HJ3Pq3TyDkcMq/fDCRWAVLW9q1lPutQ6W7aTD51RH0d1pU1K45obwGa4VP6Y0HGFLolIvVW
dU5lklj72Sgu88Tyb8zNJaxr61OiDHgL1+UwTnl9nLE2jQMkPhl3kCYcuVuz8Q2pPvYynDVez4Hv
14hwdygkS6l3oYV9eSDLeQfgk5TCofmkALj1LGmYN1E7Zr67vGLF9mwD26spkLQBi2J063iBdOws
MGSj15vtTnPOOXvj0epWb0DEtFgMCVbXpH4yFF8QvvnGNNRewycLDLO/bcF900GUracmiHTXSqs8
VZtfpESdZmXToeHH9fQx+bmO0U+8zbdEWh/sbH6KqpZqLrVtR7oYM1uxazTCgaViKGSSy+caR1WQ
EKDiqQruAWkYTyNt+QCwNVg6pwoZCpfLlPVQA1KFWhuDbpIU+U6WyBSaemNuiGZHNvOwwze4j2EZ
te18Fxn2S+li8jNzAqhKAIE1LNxgqfTHVjSfOfoyGOMDzFtsB0HBLelGu3oyWY/mKRSkNT5neruf
O7J+1KUa/bmMP6UcpkhY3jQyFiigzK1PXAlFReRv6MjI/x0T+OY0c8cMaRMI6Zs81p61gWkZ0bE3
qvXqFhG6fwKQYUORZxYVjqfRXDWicgV+kse+UuWtn6jF3nal9VQ0/jg6+nkAC9oqZ7pzHkeasYcE
vHiOC6hqaWi90XjRF9zaoCqcMLYfYLVoQdpwTE4R8dKIAvXjbF0IVLlr57wLWsG+N+WDQ3E2P+by
CzoZvBTCVyOGOynzVxYItb+MvedK193VMM89y242V5vRoW3J0pCZ9LFTEeHoS3/JAQMsmZmhtCfU
vaIPvS6LeU5r9EwceMEQC9WfWmS2ZopxbN3TMXb9AbuKPwhzv4zR59Veat+c3c+YGtfQLLCOFfRD
5BK9dYN1HrHUwlMpqW/l9s+yK5QArFPqc6RUh4iVgBc3+lM1k5mKL7jDOHTW7QR8cwuDRM4u4dNJ
m9OuSHFb2Ftw5EC0XkdnQThs6hrVOSxCaVjC11+pqJUou5kRDXa6Uyz704z82Cbeq1pnk+5BRQGY
X1jA0/fwp9+QMiJZrffP1UALYjBoObkG4iennsJxsXKv1YgS7J3K8VYCVIwqu+8e6T/NdygrdiKb
5anm2BB5NO0YSGQgx7dxALYQmXOQ2hEdeyDdLPAsdmj11OayCgkuOU15uhzSAUlzn6Wfo5JYiTVT
7sRgfjNH3Er0RE+qk2x7BinmOjzDdaHJsOkKN1EAFIubaPumG8LZa2xDiDwY+Yix1Ro5hdWG4TKc
9EejpXAvTCYKfYrRR6pmHXR10yFBdxVfH5v9kFXPDgWigfH4BM54l/TadFtlG0nD0ofQBNM0JKod
xkajE7dcIzYaP+GD6AIp5cU12s6LR1S2Um/uLVv/TBr1uY72s027yDYI3oN70weD6pVt/jTk2g0P
4mczHmiPFP5axjew3L41E2+lZs6uUvPFF5Y4oa9obzQ9eTTnAkFDJiGNJj/y+bM9YVXV5/diUhZi
yxVyJmPt2EPf8g0zF6jOINGVdt/587uxMICoLQAV5AqfHDchb1hN7qKRdMLEUUjFFuMCfTdzvaFS
UoxRVXRsmUKrXQ1mea1CWzWxwo5+IRzgWopxxPVLQFh+g39m8smsyXxiMvrAbA312Ip5t9amcWCM
C0sN9YJdZfjgx++D2AynWu6lDl9cAm47G5SOmc9wbhPbps5rn9vmUBVLSstbDeL+iOtMO0t3rZjP
w+zLZq/Rc8V368YAJ9X4uvlKAoNx32vb0Ekvam/Pc4Ba8nuF5ya2E59vPArW2HlmxdawrNvXfYMX
yaRH5ZaPs1nRFa2a29hQH/WpJJhVrZ6sYfgR9yMmpUb1GpG8FBkGM7DtOtS4NlRTfTgAsAvXdmZo
TrLkjGaPNutpIYOB/rr2gurD9RgM7TDLmxvOg0y3bIevu8n8ocZcgPLZa8wE2D+a/n3bIqsnHoUC
woS3T30d5fKqWOMuNuBnERTzWLpOiom2jILKig8DhuZA1buGMQ9O8ZBma6iO+n1md5ci5mQMk+w4
QD24bTIy3dMfnaPfdZNufzEqnHDpqVGYb885te41+4mqpvbl2DE5wtoSOtbKPkq7SRFbvlphekzR
FG9yogShkzYgj9I4+KD3kyzLzORB06fazyL9Tml4jVp2VLqj2ob8auMYzqJQEqyxqyZ6ZwNm8lQO
8V50azjFC42kRN1VcfElGdZ4X3Vr7g2sf3TqFZ8krEgdujGHF7MDbSBzc6LcMUvQ73nyRnrTsxoD
8qqi6V2X2o1wRw3D3/hux58ox+e7qV/ep3I20Iu1KBWVZptYzkY4aYJWLPkLt3aQabp7iHFHKz2t
UzmuoTuo8d5Rbkt3+uYufX5L5QhFnGGetLm/7fO0JZg0PsZUhelCV29W3QMKkKtFTuXRTqJ1L9zh
Z0ObkzzSMFHT70jJO681bYo2bgr2ZhqOSSF/dGXk7oiEPju4r1IIVIFmc1JohPvdVsqgzgasde6t
hfPPRLDguIWE0Bk/OHR9az06TJrzyexH1xtZJHuGWJ47cpFwX3zSsNxD30YGJ9Sc2PX+hlE69VtJ
6a7LwkKvP6PHfkvq6QZHr7fUNM8XIh4bnHp3SEN7L5dachh1U993QABSRXvoZK5c1MyKLs3aFheI
Wqbiop+5bprm8djNEOs+tmkibkDhTeXx17NinXiGspuhr2yvdL1jXI03uYo5aOUYGMn61LdP9NKn
y6RNeylwq7BQRRFNvjBUySzjg8SflAYBrxcxi83aQYToxon7SM8WFkWySIq7UZvjB7ldLEX00EHm
qsr6LOKJkIvtgnLkCgR0ZSZai9+3VfbS4v5MOOT/vm3YZKS6mer71kGt4FjRPUaY6H5gZ2xEe+Gg
0BnyJZjdUtcv63ZBabY5OAvkiOtNQAfGJetEej+h4r5u+rW9t80vKdPf03WTo7T6pUDdGJRTX4e/
HmvokX7sY2Kvrg/50x2YqFCsf7zxdfMWhualS10dr2983UbwOQgYaWD66Jrguul6Z4o8+GzZy9PH
M8smvRMC62mcZA/UCmuRLxepaenD1M7oHtroOGnGrbpkxQ0h5shFtgtn5biqpU1z+e/bimWswFhi
2MtVBVk4HGvjxlCGU27l1iXdLq4PHlKbdk6Uo8NEf0feTcKPWsQgFK3GgTe93YYI3O66ujD95no7
aSydmdF8yXrnfnUZQzBtTxw7g3lx3Vy5t5BtbDcMljcfFyytvg5Zsp4Ws+AVi03VOVd4DH49bkYg
cyhWtf14IaHW9jku00vZlMNdAwblY49am5TolER6blGC82H29WAqTvygZzhWo3g+Xx92vcB9oXuR
UzWH683rYzWnkoHVTirGJp513aYvehEodX4L8X6G5Ri7F9Kj3Uuc84ENY3iNo869XLfrohzvSVvy
osxR+T+2h0XDcmyEngB65JmsAi9qqkGRXdn/6iWVByV2bZSOtbjg8CIyLXHWYMNdXa53aDLrj4Rr
AALcHne9A/ededeC3zOyXCpM/BO560vD8Md0YeY2WhgZ/nhs0rbCc9HI7wu9JYBxyeKAlI7kAWml
E8zmArxSRMTRCXzPO6jag9+3bfowbBem7OWRmlLlJfOsfoit/isf+FfyASFcZCt/j+X7J/kA9Zvq
53eZ4nf4s4Tg42m/SwiE9hswQDSUAlGigcsKncDvEgJh/CZ0S6iqIZi9CNdGy/i7hMDUf6NgjJjb
NjZN/lV48LuEwFR/cx3EvWAaPqQH2n+iIXDEXyQEpgOqzUXZbqK3xmD3V107MnTbRZg1UhZRD/Tk
Y3+I2xszZVqJTgWhjZQvUnkH6vLoqFiKGtZpYTXM8A1wN3nVNpVJFeyWo1N9YfUNaNV5xvSYn5Cn
IRds3+ehuBmhMjHJJeugZn2kpsdCBQUvstH1lwGDshu73Byj2cNMAczIAVlALqlXrZ9Sd8i8RVvv
tER5wKvPudwQb8gePglXfyg0QwVmOnGO7EpPXNSQGq0MdBLaWYhTfGZx7G3F52mj4WtvmVY18O3y
QJ03VWLm66n54C6PY+E+dxOK7rV67tbkPYEVYVvZt2Fy73s7uZ26CNwWTWUV6Z+2jsBZWJ8PBEf6
zdi9rEnzTM3ikaXF177o9os6hz24bwpl4rNpJJdB5O9jx4e3realqNN3FIlo2Wq+ZmHrDzZ1987S
bgC0Mk2I+cyx6F7MOmzSZGeUOpYMkgJYMUm3CxGs7B3LvBvd7KUYAUMAxyZWp2dyX/0wIIh2nUPK
Fl9b1NeZZ/CULLKIZHajMJalAeeLQcRebpn1o97DZu6Z+cExTax4QLzVls9QbAkTULsOqlkFsT55
c2I7IUvioznbr5GQ36OO51HUabwiAy00lWfAjHDjiCfZCJ/sKZTs6VW+YqcMMrNrdnmyhWPNmLRb
O91qYA8IdVd+Tv2wvXBmRkRWbL921Cs/zOYL3tLeawqDRcjsfMkoK1AGnJ2Axt4DXNuT1c6jX7JM
sqcV22FlHa2pDaZxpqJFdSjtpztQKi2QsYpVaNcHRmPzw6/xp7xHIRqJwQlwaL/3Bi4jgq8ONciF
VLDr8LeXTm95g9iqcbX40klnPLtF/D0qWNzJzn3OBFHlacwip/b6gmJ5Mkxer2aZn5QZoc8ICvG4
LRdl1L7r3XcoOsqj3keBVriJF6NUZW4WtK4d0VU4mSuUrk6I9ODOJzSbdFl6PutkieMYiWOCVP96
sESuO/sqoKe11Ux/Vd8bMaqBthgP5cgx06nuczvHX5D03GGG1XONL0i1HsaU6r2uxQ8t3oxdjs8i
MDdhXVvxbzY7rPGJv2xQNr34Po+R3zQVbkcqYy4zMS9+VKdB+qia7pgLMfVrC28o3J+RDAGyPDY6
XYZq2UOQe7cje/ZWfTvw2vxYELEFYs+6m5f8fXZzwyMTyfE6vf5iTTARa4/SLkeC+kWj0c4+Onuj
plQB+b/mxC4ixpqAppLfKq66equTvGh17wSytkd2055Urr4jocHWPOVYxsy1x4JDTOGg8x11TxAW
YXrsDqnxjL0IOyQGCMz1pzX/lrfxLgdroLd811RL3lUtfjc7LWBZQvX7mS7NTsu1C2ZEoidIA/a6
EalrUnYIdspja84KN6KzNEQOhoL7bSf7ZmgCX+EMj3pqo5eqS5bDwE+I1P5ZB33q43kPuYc1wYZE
J5o5Dwqb8dSoIsz6Cd0AIvGw0PcvIud9bQEdirF2n/RgKxg9c1tk/tRcCBrmh+0dbYdilWDkvPym
MJCBNmmPZcPAUonS9SlnF3pvhU3cqp6uGl6jJvaORtnjgF7MR6oN4xDxpY+9B0hPtyAS07djdmha
2tPibs4YLOuue9Nr911nJeIr+Nr7BH5r1DIbyptoX5vK2emVeS9j47LNsLrE0EOgHngUks89zfsQ
2zUFnsmgMYV9thrqPmjJGqeQaO6oG1acDPJbgy/Cs0rnNo7Oago9z02NJ4Q64SyxUzswSUisJuc8
y98NfDN+olT1bkysOzLZWRCbFtPd2B6wtVfY3ynbqwPWOkdLqAF47a1adpNXD4hG1BJrpytqhrdy
os8VD2GcqNV+AnbmM2sNRw1D1kihzp9M94K/aWca90rJT6FE1Y2OGx3YBzGtiAywbPwYquLJmPi1
cutlkhMQcJGvO0ph7p5S7LeGJQEsKpC7nHx920g49Apn8RQ9pqrE7rKNJXGvPyxdngWxKx9FkTyp
3fBjhirV2QXB8lIyWNjxReQ/rnv57ALcJSkkI1FE2vvJhBJQ9gt6BlHfp7BkaMsz3JKfcmwNZ/au
Jyw0qKm/KnzQWukjf+xbrMwugWx0vb4ZY3M/L/JNDNV7YpZ7/M9focW1nqYVP1SFYxFGrevHerkv
Td0K09E8RgDW0fMqlleoOHYzF9l1H+2t2dq3jPZLNByVmKI0pdi7dRK3EyoKYgYYgaNR99skCofU
YjLLgjBa1Z+qLT87gOi9pFgeVoO0xrVqv6YDpZgm5mSkaDlD+ayBqbS3avLYdZycijulp9u8Vg7z
i6x8U6f8C5Xbk0YgZjpznmQu3KjqT8Qq0Jui+ZW+AEo8s4h9O34zIVrTj7uxpq9Qs4ug6ywi7LUW
wtwsKU/bDDYYKI7uwLOFlNWOcKMDyxg16Ai9UND8+iImlmRoGHwmoTz3rL5xw8WGFw36A1pCv2UV
slu3AdKet8ybnjOxaqiFX4zndo68loB5POX8E9OAJShLpni/mMIrtDtD8LsWqtyVokDIvJ0OOXgM
r2bGUWyzLzDp3qxo+zFlQAR+9bwu8gXtZ36a6wH7O8XazjIfVCUPUk1Ndlj/Vi8xbi1Zb/M3pg2K
1TwpE/9L4t4aMPQY3QqV3qNa3fRaGNdKcrdNXdJGv0VrqnhC1+6WVX257jmuUdfsAYCRFEyX5BCG
YlZqb+AUR9CvnYf5Su27U/p74qK/pBmh4pAGvfgOfWzOjmRiQJuFJBQhuujrlAQyE/z+2McyUsHD
GjBgl1Y/nUlrSfG0m12rRm9ysHCqjUmY0Kf2hEeV/HOJ+B5tHtMsO99ZhEzDRc7IkxuznSTRhK8c
bZdtyzP19d8v2qWW5w50rGctHaXzLkSN7Z4Mracx1WgHZuBfkxZVbE64A+CF6+R4OnWdq4H3Kr4U
6hwkSr+92qOViLdYWKzWmkbf8olX7RQjfzp93Fb7tQiqMUOQzrr9lNTFfZZRxR8M9Yk4vP7ULEb/
IW2sxQ4zQBYSs0VxxuyGk4WT5tSk2XC63rxe0FEYTtFuifvhZJvfJi2XJ4FB9WRTjPLtBVkrCbXJ
GR7JvQmWepeDSTy5TudiidNAYxhEFumds1PkDsq6foDoEM69eQf6GM0W8nMAIhSWTLOlXwY5wQW6
TrXYlAZq1u2zYPuXp7ksPlkdTeX2ege6X9OXaacw847laZVaDPkRVfK4/Z5xzJEEVDTFhuJA5jsn
1d2SSzWsdKJL7EWLMXdKrB7J4HdFRCG/pHYYyYJimq7ujcSwT04By8A1jTCBAnOwSdjuquopsn7a
cxU90XVnAuaO32sY/zeJIP5hfSgS+65pjRwlmGOdeJdPpLQ2BA+cDCJHIE6RHY3yLWw7dhinV+eT
HCNF869Xc6EzxbGL9+uttEFwMQxUObU1e8pKezplWjefrtcKmq4Vec5Q9lA24PIFzyK+VspKZZed
lXq+/SJUbH21rhmnKcmNk60aWxPy77f1OdZDeNA/SrnoJ9S1Am/69aqJ0X2hE0T1kfdRukY/aQqY
KFQSLnS2Pg2Y5tABmB3aaKV+A45SgS5hNqfYqhCQcEsnILBjmWVX/uyMTTDiajlfLwiw+v3aODWf
DfhQO7uWImShknp1KSdaBVLD1orOWBX2eC7VkbWhYBKQV+l0Y0eJ8Azd2jrfEMtWFQURCennltDq
j2uRiZwB5ZvhXbddHzJA/ap6ROp2ZobXLfj5rLNdwUiEOUITsFdvCa4mRCQbfzZ8WMj23de8i6rA
sVT7bopQqowATs9TO9m3i6LcZJtkBT7wUyp75Y528LmacPu15NieWzFosNCIKdNrO95fb1oYtww8
bqFABe03k6o/F2mm3fRkHhG0hB13QVi9K4i9DqCzTa8N1XQxi/wht/Tc7/L5azmI8nMzuFZI2IxB
YdViek6DxBj4thNhP/+pvvC7BeBvFZKFOq1kj4HhH2011rZa3zDYhm2zszj45f9R8F+4ir6adTcc
ZNlXez0Kt7VqmuNwMSrneeiY1dBrCTDBo45NOXv9X97f1PDbYW8Q/wShdhdTX1zZDIdezJ+sFbq5
YDLJYs9I8x9M9vW+R99h4zfW1v+PI3VzDP3KVvj9X8dVZOsmTlO87P/4rzP5V2hQVsOhWFgnbgvG
fnCfoT5rHrGD/mqqBxW21ofp+L9Fr39V9HII6/zTTvFPRa/gZ/E2vXU//1zx+njOHxUvC88M9ltY
ZxYj2NUZ80fFy6IYJjhzYpEjJkOnFvWHZ8b9jZ2aapgLXEGoxlYm+8Mz4/xmmprGMY3rEm+vavwn
BS9T4L75h/3IVS1bgyavMgptxp2/7Ed5NiaZtrrtYcy3vBr8Gqs2tjvAqKfpSijEURqyR6Ue5vvN
VqKMdjilbXXQxok2aCsI32FZ41kghsha7L0lMy2PHh5ABFAaZwuBs7dTRSJDrP7xeaySUN1UN+Rz
6AQ16PLcA0kt8oQs9VohcPHVselkS0vafm/jrkydmMWBwqxfa5M3FWrrvhcMefj+j8zEKHiYJE/Q
o0tU07NWJw7pT/xkXbruTZK5dg7/ok/9PRyr/oUsy7u6OaWlxsR0KF4plDlIqob9PG9yw4UOKt1r
wiKgXIHZuHOMTgnrEdNzh9meyA5WDGukwu+19hGL+ac6K85qzHJKGSzpj1Gynu2FNuNq7huRtred
ZkXh4nCaL+cj+PH1IFTZItjLL3ocv9pRoT05KWKi3LmJsrJDN7Vovro8D8Rh0R9FeyWTjrk+jRDf
zAQWBHqV3hqrX1e190i2cP1Vt56mSW/C2czzpygWX1HudcUtHuTmOMmeHB9T+7lWYvIz0dxphFEj
hXKJCN2gcxA6vK5PX4ca5qSC1TeHFFyX2uxT30e1OqG3BOdSlqWKEHTHPvSeT0x1jYYKRYfi67og
sTV++52qy8+A4BHRzgy3REKe6bpTDI1/WAqEmCoqE09L9Idu1B+sHG4qLZUkmIZkpHhWe7v7JKeL
nJO6o8b5O4qKoBCnFQM6Bcy6vKUL7ZWm/RyhhURcYrd+3y1AstMVIEULjMSysEEtoKdsJLhWVl4S
3sjGv+2lZE7hhaW8oesPlRJ7CxAmzIa3uNS3BkH1NLLO9tMIVWwHjGaemswrcsSvTCyP+daEcdC7
LOWNpX7rmvLStKwrkJ/TiKbDlGX8KPkSv1LCOi4N0ywFxxJFH8N4yJf8tbU4LYi6pu1dhgDNCky1
kU91qJQzNT+UfxHF1KAUymFQKT2kaKya6D4e2vvZiMJIMF+GhfnMJ6YkYUndh2gO+1LTduWo00hv
KT3SVR78pTgYsdKE5az73UDJaJRx7eEga71mnA/1NJk7uxXELnUupq5pPoJfD3AOUBuYga4aFaIq
0dJhb1T480So2Rqr5gpOLIuR8j1zqIMl5x5lckje0n1kKicZR4o3dIKZh/M0dP10b3fQwEjAEWvz
ZBMy/qhExc4dEXhqXfLZaAqyK9N3DfQKYYHHYrIO1J8dz7FkS4XZPWTL08I6AEMB60k4789DAsoR
zWSRRz6s43Qvi4baudvUfl9mzLtAqcVGjtq4VCkPIncI7N5EbcxQk3djemy+kfgdXaw7o0iY/huo
gBh0ds02tikpoooaMzkkmC/LhBo/VsfHMqVbqTvAAVlLo9XVHU+e+srwNdGhw7TrJjCVCQ2Z3T60
SzHfGOucejoTRIhPSxwmRtWFVdqY+xJIi6ctjE5j8YjT1zywaAZrvPS7KGeeLgZJjTRR791xdXcI
sqYW/XWUJk910q5U1KoNaN/ihC/fiwwSnlzjarck2neRAgZjbTU9RX12GMFOqPC/NcWLXe0iWq0I
gG3cjQuK5OwsN10ieGHQr6g8wL5/R3+UBqVufV716imNBxQXOiBjFLD22QZDdCapBuSRvYQkbca7
uJkHr2A1fW50gtgnPgDK2+6MZ71jUp3loVTWHyO550m07Ixl/kxcoOPZGnLZ0XL2RizlYRnSBzH3
897VoNHUER5gqsf2Wdet+NgMccAkstsGfp0o1zMySlrFBZG7parKw4pr3kzh4eTR5nuWbU5ER+Hj
aE6OhTPu63yy9oODSGl0GEfR3q9bVbvzq0gnpcPo33VBNRzLsnLuFySDadFbRHLqF6WymCKPKaUr
pUK2VGBoRIOEO5HEOF+h1niopvVO0jM5IDoFCrGoZwdWb8BXQVObWXLSugiWKuOLO6zZnnqWe15G
5EaGa9/WmWp5GRQzNMWmHaQSedD1U3TbR7leawHHikyQpcYWlhoz9Jru41NWCQGJ+QBeFl5qubLk
AbtnsSK6Xm1T++iALHLr9RTbxnOtGnqgDMlhYf6460z9YTawANJrGq9LLdEbp+u1altumQAvPJkB
jKjX8b0kJ2BX43/09OxlLNga2cUGvVz9Tjcp1izmJa5MeurueltsC7LYqKqjRgmJ1eC8n5T1tiXT
+b/t1n/v1nZp1f3bmefvDu+/1e9/8wmdKL+l/2Dd/nj+H7NQ+zcWCeTuQM3c2q7bXPOPWaj4jWxw
pLCk6HxMRH9NQ53fXNd0mReSN4R728ZQ/Wsaim+bBG/ysyyhUy36T6ah29v/ZRYKztQ0NEs3LRrD
23/e/CmHadGqXEuWWT0oru4hyS/jd2s9D3G8UzlYtf9h77yWI0eyLfsr8wO4Bjj0awQQiiJIJlXy
BUYys6CFQ7gD+PpZyKnunp6518bm/b5ksShCw93POXuvXbPQcxQoAo5q1m93yHaD+jFhKDHXX4LJ
6YBbNafeSuvipFH2dCczv4I1txy0mPnD//Yy/ydVJ8Hs/8mjpeYkLY2XR2y+9X97tK3L4SIIUh7t
TGs1o9c61N2D6YPTTJz3JexuEfbF6UoukX8yavPJx6TcrfdLoE7SGL9ETRSsQ5+pNuNUl2h5k7sc
JJq20eQzd9S0zVEGI5VkKnD17d9DtzAprHdZQmT7vWQtLJNkz0T5Ybs5mLM4pPkev1ESWeDI9nv7
HZr2u7ErOOANu9YNTzpM9ib73HZXI0iWzr4NMGBs39p+ZbtJcg/otjq7oNOwXPVBu91lCKbY7L4d
bv0fD0oyBd0e0/YA/zxgSVCC6caAdffb7+TcXMpIJNFeRAQ61gh0N2G/E2Ssb19Lvh50smfGwF2X
hyEt4zwwr9vvZLUX9/TMM/6UHzuYHFJSX+X2qynfKxieSLoe49UpmdBNGGDQ2MseaAx/7eThyayT
D2+QdLG4jbxtIpl1cBjTneRvsf3QOmYYhli6Du+2mxPFzaSGk2MD1ud/y1w/Sn6bfmuJnI23YzT/
EgGDvw226Vzd4cZpDwN/UZJMkXAffx4Xdy4t//CPp7rdH3OgHTyQ42juZKNO248Yfv/573ziFDkU
xBni8/nzBLgdB6k6zqnj9vJsz3278+05OEZBGnN52L7eXsJk+5qfDUixwjYqymcCEvaL3bw6JoCO
Pht2oqJnLlLzWHNynhwuDVo/Hl+r9qEgWZQEDhPBtTlecvrDnCdRnCZMNXjQ1rxjqnhazD+Wg53E
5OIU6jAVNQt8c7N9P4Grq1QCF/Yj5z622x1KdchL2Cbc3HYTgq9DFODNhCCXR+VRcvzjTwNipCTe
kFLT2kWsmGw+EW5Wbjcbd852alOH0slHogTGHybKzpo/3x7B9md4bL3wJwEtMSk0JyWXgyKmb1eo
9rMurF3o2XvH81Hlomvvbimy9iaz5U8115yHy6fZSJ4xbo47dHQf5UCEhuXtwsV+IHDoVXdeESHE
RMnBqWDw2X39O9nDLeFkPRYlc20BI4qspwZ9PGEqRw3tbccc97ls3sWAT8LIE8mZgaHWYurvxkmj
mpwLGA1cMIaVPaDRiAeV8jmbYluPj/iB9x1OhKldeQXtK4vYf7dt/h+oE5onG2PnvxYrvcEt+R+v
eU+S879vm3//5T/2TX8TJbH7hebfXZp/7puB+A8PQS5QldDx/jBP/rlvIkoiBGcDcSFjIt/Lpy/5
j32T3ZYt06Q1HJrsHaic/j+YJ8L9P1ih9AFtz6d94/q+BdaSNtO/70Xp4ugKzFh21sbW6hDt71rJ
AexRfh18Tubatqu46nBhymliWhTU58W4LbU13SsKCMc764nKtEmPzBYLNJL01V2nNlif00Pn+Z95
gRx1Npu4BQUNxYEY45LEi2NVZEiSU3Yuj2yJ1YuIHhb4APZ9iuWBeoDEOb2+6U+6M128ThIH2Aqu
u9MRyt2TRku+JxZU0k+gM4N4dJXy3Adze3YclMlq4QoVjf70U7j8TqAPhYfMz0rQQKbVeqtXJqJ+
GUZpJq+1Yg+zwHpVVsCshnY1HY5zmCHFb5LmzmgtGbGGeTGgqCmr8whusjqYjrqrTHt9mL3WiOvF
c2I50IQYxqKnWCtDVE1dGM8ohjDCZfXRCVoJbtMw4yon1LwD9lxObnBw86hXHP+XRuZ7MX32Cyow
Vq/lWoRmHlXCTyOaCcsEcd5burteU0X5W3HpSYwUljEXO3xZMkolSYJyyg/4mIoDWgs27y49ZEQ9
PtsqeKqDgf2zwhoHIjsS7nBH/bGzTnUnnrtR6VszM54tgOrLOLx6mX50iWlR2jtINCFejwOjl1Gb
v60iR1q0xNLEMkVunNeud2oKX0y/+3QYOQA6BsJELMCI0zQyxuC8/dSuKGJHxhukRn7oItxi1Fhc
xzoElm059wy7OKd5IynyMLrtebawbDQ0xjLrVI7eRaeslItN0kTrVjfI5+6EMt/zdihvV2rrSMxw
2DMbbJ40aQcJI4mQ6KOFLR3rWCCtAtfuTpwAvfFYkFUPD6bcATZWlIcdGDW3HpDB+O7NhAfnnYTW
fmw262TPBy5tsZGaY9RZq95LUe/bRaTHqmZiHczfY50+m4LhhsUokVKuvGMTZQ5v2jjyBQEh7iPI
nCuM43Qv9YeTAkrtreJddll/RSmINnzVJ4P0vV1JCr3L6CmeakyLTOMPec/+MtP9uh1cKlBy2w+6
sY4Q93C0NfIyqA4DrA6P9jItkSy9jD6GoY+kTsf1NL2JqqrPmB2KGApwxErAZTbjymDCuevQ4SW9
8agE8HZ6NtfMhlI+9EdrUDrCIUMntm7jqvYD4tTgvg/QdIBLqP04YMrp/PvRqeWdn6uDGkf9kj07
onvK+ydsxAZilsbdmR3JrSNAvaYVv8hzvU+o7MMGF5SFrOw4kZSNMomTy7L2mqjNMXtHAJ9U3oh4
KzcitQ7ExCaw8TD35OV7UTxJt8p3k2bs5os8piq49/tCHgB47fsFuNu8oRjBGSv3XnrzebJ6cfAt
uQdhuxzW0mqjbFYPy4J4ZGoZ6WEAZPY5EZSnpxPTdnn0sDD0IxN+M3kc1BUR3gqBGnwQ2n2/gXlB
hI6N0EfgXnB8uVerOyOkszmzkJ9ALAzTk+EzXFZ3bw2f80zkoA/QfknNT3Pd3qB0pVsmnIOfTEdM
jSxlxZCejAAfpJv235Mwq6hmpH+s+vUsoVLeVhoHlGknT7MMk5esri6y+lFnso3HvPlcpoxABTtL
6S95PJk2+90BLbJCbV9zPWBts/0raHB1mTP9ytygvmTOlixNM5BoV6WROJZZ8Khs9C0dB+JZrfUm
RmDOnG5cDgy3MXZysNHMh4u/csN7rVZ0RTUDrMgtxW+9BVaS+LpbvIWDims++1DDyeb9Thn23dtu
W1KGmuZO1RhuhWehGvoKGm/Lvg6yKLRZsEYbTTfGq6BjZZLtepxhXSGOc9JHD04/gL+RYFls5x3v
bp/Xx8QlAHTsqVXwyWFFNG9LX2Nqsm/mbnJvMmQgfea81J3JTC3rJOzi87JiLkrAjARthbTKGJnr
0u+qkXQcMtQsCIynO4kZVZKqE0jEFvoIYzrYG0WTRopdMukT8ViHdHacruEqqPVlgAMTWW7suuRK
bEWoEjO1maKHXdJ/kuXW+7YYkCzNj77ql31Fgs5xLcMPL/TVqf4L48x7EeAk8iv5OCyIB63TvKJt
I8f8Wpn3TuVxeMdRG43dFGWOIPxutIMoN3sGyWl/tL2OMi6UWZRX6Y10E/OB7LO4cG0+O/kre4Hc
0yIuj76RWvcqs8+qZ1vTtXywyyF4aFFA1tTCnuM37zMU6hsvMyR7ZH6exqaLKgzdt7nX3Q0nAFPG
1RlT1DWeuvediR1SmTeOGf7IB8O+MAIvHwx8VA9Ghb/GKDyIWcPJLfzYGqcfqy9fcMI8lwkflLR8
y1pcm3Og32hJ1Bdrlgfd4RpomYkTIWofaxKRiCoIzzLv1pMazqyr8rAYA6w1eQ0ArD2WwU2nA1xY
fn8fktoJMJnQWca/WDNoiC4qRANlLI8JwtWLA3ac9LiKCb8MDlxqH12vn6ZxMfCw8PkPCb2vOz6Y
nDn0KU+oNtbFvmDyFO00xnx+ry7a5hbBHrlAYRa1mpaD0/1uXWc6yLn9LafF23tyIyXmcJMVyZg5
LkHsz8FlKJcNT5P9xPT13E9BeVCO85RudXVVqN0UhlNM85NQiJbgutokS2y8HdBcw4sAd9EbeD1M
xuWWp+589Z6L/JSsyHhr6mWvTk/uXNdXsw8Qk4r0Q/r+cMgtgxxwBdO7XbMX1SbufqnFBwq2o15D
NnjcQuEwv3n9ltYm62er9N/caT5ww3vvArUkOdmdlcXoXcUJp850ICkXu6VlqcOcf7rGqt9x9H+3
mdUc+6A8whS+8UCUcwHxipmGbaFpCF8U0QB+Hni3BDmIQ5hqK/L8kG3MFa81zfQdaQKfxWhSW8ET
9yVNBle2KGwMmunL+FpNao1aSYJSOyYROKPzgsTvlqQxIHS+epEhlSRByKQma6OkZWpzK0wQ7toZ
Efa0C0T3ZSaSiLzGoLeCDXjO5+KCzOtc59ljbqEbLzv3s0PhG1v9+pjjV85dxG1r+r50ISui/PB6
47kk7RTBcZIAFGd4kszGgLk5uxucckBxh1Amd4ltsAv3MQmsv+qaMHLHY2ZprcG55/i07yHTnjsm
axUJ8DSx38rtg9qLAiLCSHgMHLrbgBGa27DW5TrpD/Ug03gcdBcHqdtigcUxLRe6Kn2PytOvDqv/
hZMTbbmuuiPUm6oUX4aBqFuhSN0bgoZBKj5I9vHOg5FfK3bRG6uG8k8TGM/2tSG1dU+LuouNpXlK
pLyiv2137lQ8FXSNyCpAX1zHo5dzpKxo5TYYPomQxinQtfWzD+y2HZzHpelFZCLVW6RpH/rBfGpn
hdSes4+fcUQPqWxNDc7AFdviXji42raqYXpyTW3t57Z/JF7jNqjHuwTFG/K8GZWCAZtQJ8yJHQNU
SeiuMGhnZZxYkaZ4Hdb+Z+3IN468nO0GulK2aq190w0PU7PUZAsa4d5ps3PnEOJXjmOwQ0HG7K5S
ABtsI+Dq5vX2feLg+Js0nOejo6aX2Uc4xhNC/RjMyWEd6wVkc5FHjo08ZbZTcrdn2BmFmC6V8Rdr
TMGZfKo/XHVmeHKB5vPam8PBKHwOqY64VymkDIfnjGEQ/5XVkZujbBXNISLvwYXNAgdm51shZzNj
DQ7DQkzJaPjltUhg83JOkh+ym91dYyMbWRP4H7aRZrFXS4fhsX7FanJc/eZu8QkWbsdavydd8a02
VWhRzldM4b8ne7D3BajcSNbug0mxceuSdtjnRQSDAUN64lnndPsRn7+WrLuzp/OvwVY3ZsBntOQC
iLJKfBGrbNQud0XIyAG19dviLr+FLJ+GghxJTqwN4m1xO2AmcY+NbO4aCwRxOwxO5BaMiAcjwPuZ
fdEXA6lRyI966M+Bt7DvPSBkvgxTR4hw+Oip5RVZ8gGPyxoJcUN41MdoaFivjYUfbg2fapUSFEKX
KiNt0CygW6QgtNcnrwufXGJnaLbyCvf0BfE4CxNvffqZGNM5pDHjOtYhpbzxHY3CH31wgn04VCDh
quBiVlCv64yhnPKOiF4ZCXonJFpfofUyr2u8Ur2pufvZDcXe8sIXx2eAByV8Dp/JR/jm9PnTV6wh
TmLuje6nAJTmlBEy5F3B1hKYFbVB87COLH9+8rCm4qbJutfcoIsF3XsNhgcnBCkyVv6TSwpdla0D
pRLdoKxAvjujwR2pN1N12W6qqOqNvxIpz75YdbnglkE+KYwZv3922+n+oVgFMvr2VGi9dxX0zIQV
2khiMutvCAe9b7fWuDXj+2ddQJ4/8nH0NlCzeGxN6xWTM5JTq2LTdmFTEXTY3q1GwGxcls8ICe+K
rr/CeHgQSRUP3s+pa2OjJNopSPb+YERd78Rr1+W37+hQiwMDjOesMU9TwapsnZNWYKwsnOvcOx+y
7Z7NQRBjlNyTPS9IHA06BrRz+eGGqIqVdL+mOrzl/EvHNZsxhzjT9yy9w8IRB7XlvmN0WWJ+3w8c
BLBRSI52xO7c+8AS6iH7Dt35kehTOgIFZZ/wH9DZYGlRzzkdUrmF+W1vTcMY3Q3rQ92fQuan+DWQ
mssfxRZAbUG8R78W0r0jiNSoUQmLyxjap8zG5OCKt2CdEEywtmt2pO01N3Tw3OPICtPsOenuUAh+
+uYxb7DiJMoDeg3mBqzYwyT0a6po6w0qJvGjYwna0wZ54VjxSvei4hhF9Uxw5EPpYcBH9L9zlOP+
eOq8rL9pDGtC508U4kRAQ0nazdnWnKfouNwZpWne5u5wNNt1OI+KRYOcL6VX6ii0jmg2jagyvXOK
ZRtJdEehDGbaZjDK3j8xqhvv6Nhe54kOABtXsQP5fedpA+o/gPos709GQnLuOCBFEHzwW1j3MQ6Z
G+JAb9fSZ90N67hv5e/W4wEkKBVsrqF19qvrIP23sFaKCB+gH5sLaZ6GkY9EOO1WY71ncL0r4cGL
qaN8NbPPnmNdrjSW3LbGxhXc2ml3pHPFMY4YXDcrpoN/7wV3veRYUGSCYj674+z45Sv7y9DnYbOo
FZrdwhvDAl2Md49mYNrNlGi7ucpPa9d+dbkKzrXTqT3TL71nlnTIwuEBF0i2H432zfOKm9nvCHsf
0HUYenlmdiSDJN2FScMMfnSfnTS4Y+t7UERtYebyj/5iPHvKuE62fhUDLRgidUcq5fBg5OLqu6BI
6OZ+INFHt0NQCSrmhattOvG5PIjelMzfw3RHlALJp0Fwn6fWTQnjDcU0Up01zy5GSQg04buE1OPm
rfjcudYwHbNOfKAy5xDNQEaNCEh68AJt5Z5txEmFsE2i4NrPNkGdiu+vWv3bMhTtvZnmI+m95TkJ
mT+TLXkD9Ynaxswu6QqWMsNqBqsOSQ2SZq9MI3rjNw3KmOOc4gmoLP2rLoYOOofBFGrtT0PHsmHR
6ozrUt/aWlnx7OObdik52vkHyMuI4xYThWb8sAIBPYiDja76SDNtPrsWqo3UHW+WjAbbOCXvKdNw
uRkCdQmrIRyGCBQb6S29vm9zC4GGS3MSmFxHRfFXrbhAJ19SSbrq3RtL6gX9g7jjep/2PXm0bcEq
HlKV6Mq3b/BwewfRGY9TJZqI3y7jTFD41a4Pg2osT0IkVHere2JPxWkQCBoCaqBK4HAWFmy22h8r
OCHuaZk9HD0Vo4rajx0nMeij0N6oIUI8zdOv1kYSh7W+Z+fWdKvsOzk5gPxSU0ehA9JOYNHv6vkW
SX2wI0/zXhf9gz+3R4tW7A7CwRxLA5qg/HbhVXEFF7/WmVlGSUEHNxi5B/Lu2idNXVcJipuAYF/V
mT/6cDiZBqo5Z0ofRjMl2cK4T/CdMnZjJucsaH+ocjgLztMePStaorR46CrnGwF6EQWFus3b9G61
QIIKou3EBDOu92Wxb7vWIDjVODdMjXAOrsrnhqsB7Vh1j1OJCU/BDKO1nyejpTmwGB+NIWyETCba
cd+mGkMADLPwLkGMmxjdITeRbXlwbwYT24NbK3PvA4sbX9uB9AkzJX8pLGo0P2rvCBsfU01ntEnF
ZRriTPfhL8MUL95KR8orUqLWXLUeaaieElWfcGLWDGCqZef3c0OEUX7sUlxOvlXLGBdYPM4TiBR8
tqs4y+R2S50Ze/ndG46IEz7KW8n0GFaoGkh3RdowoLTIiso9eNaAe320Tkii9wbjnQsWfh/p+vD3
V3264UY2LlmYGAYGBHroObVO5Ab0Pv/8U2eVByNAeBexMIAEgMhPxjBf9sLmUh9YMy8TzI+DTcPq
XNhCXtIJg8nmWWglvMyuMbOI1gwOAQLaL872j52mWbUbVdpelmbmSzsNc6jhPcVGYZ1QNy1H2sny
gknupOt6QeAFVNdW6OH/fKVHDjXBcq46NrDKy85T+1hbBFjHA8mZIBspRf7ce2YB0OycBCtkG+Lb
CqjY/9zvnwfz5yta4lC/t8fyr+9xCo1IZxenweVNVASDwRTzk0iT8LcXGX0f2tDi0nji738yGFJ7
Jitv9sZInzcEakbm/AKhkS+hUQErlRsTNciT+pKP7D+NcG9lTvIeXldQWGAfj1x53YUIOwmyGMsF
kZjwBjfo6J9/Jq6aWAvz81/fEm5w4ZTbHaWYaKn96wf/8qP8+V7xh8m90bn/9QPdMsBACdXuSCI4
0wEcjpSSQK3/+U/Y2ykQ7O3/8xwLL67PfRFyFQQDcjGgjcbRnwxMAPhrxlSUUVDLH36V1HdtynmY
7DfqQhrYEpdl7TfmOXBynGawZKzJsiJT1XbUj+hopzqIsvLcWijP8fbh2qdYKUIDSkZdGkd2gsea
7AUiICfzqUr6+7zjjFSwl+7IAxXspzoH5ZKuaIto8nqiBDCjvN+rMMYTRtgzNYF7CxjniAkYdCZd
KWP+IVLCDWtOt3QhPRTowbPmMowsgH54J+uXpRjIEoGd5vOhvCkc+zsXbCywqRj0LsUzVo7u1oCf
1ll+FrNGXwgt2zYBHHCu0CKGsPbgVOFwQ/JTbLVLf+ia5rAGknCt2S5OI62hfeenlxWx1Z5lriVq
AjQWpB2CTkrz1JjLdGkT9VMa9Ys5D+hc6QdhtJ10/UidaJOP2PnnCp+ep/vNMevZzIOORjHxT8sh
TqRf1L7VQ2dY+QHdbsjQZk+wtI76pvslRXsdzPsUXYe0KVVsLMA+fc/afS2tcdMg2r9rw/vRU1RX
srupqqU62xgTlOEke6eC+maLl1KGqAQJjCmDs+fA3udMhmBBzc8Moi9M+sG80W+x9TWZnKewR94b
FvdmvkSEEb7SjKfeh4dJKdm8LA4r7tquezWRIF7D/eBuu8BiVII+w/fwXGd58auB/6fo4DOIW94T
sk/qxAYwa9Y/XMd/cwwmOIqmLFzPd4JB8bmu/S/d2+8jz9AtaIyMCLztSQw/s4Uedit+9CNcuNwD
+WH5O2cZ3rZnt3doN9yhy12P4Yq1UqUPocHhvGXYTmv3ojlPjOq+SAMqNwexn/vcJZx/Vi6Pqqvg
vXTmCxEGRyVWqsR8+jXokeMVdS4dcPZKce5M3LfD+CyKOYldsx5Zz4KzkPkxBw7J2sguL7Es67z+
XZI/xMREtVGzYBxsexL1EDZQVewWHGs721qeOwElKUWINHT0oKxJN3sUm+PVWDwNYUly7htdqvuM
UKHw6E606QMyZEku2oQ+We49NHQxwYLCRmOWUQHQiOt+nPbNylMghuKwvXQMiuxPWaKwtI2Pe7x7
WSQShhD+5L4bno7S0fthTQWkt9a5E4zgCjUa+0TQ806wh+8SNOYe8Wrb+9HjpDn0Gc42ox3urCV4
U735yVppR01r/1QtFkgn4TlLvLKVWr7Lful2RhWnosfjr1EIEvjz7DklDYTF42CDHqHpuoPWEgYR
fWGQrO6tRbPu5PmtecEt9rU0AbOQ4TH3hr8w+xo7otJ2S43uNnWJps3DFU4PgwiTdxE0TApW3P5Y
u4C3JwwQ5IS3aJOfksn+pQkCAz9Fz7UdkB+P5HI7fLH9CPSr3JXl8EsMJqAk59XLuUiTXHE5tq+9
b13J6NAHt1QasbtxrOQrRVa4Z94f7FOIzHtH98U5hOgxlJSUde0+M1F3+JDS/A21T+VmY+j0ZQyW
BpTDoDg6g3WVP81plZEL45XPCW9J0JMk3b6Zhnvv5DVK9zWG/fM2KHkWjr7i8zvko8c9i8DZRB5n
Q7sWyc3Zc5FBMQ5QRnNMZXgXgGZO04WzsSFZOIvt7E61FYrjgrKdAehE+X6im/1uZHZ6SAI285vS
t2773vuQHMEGt7HZS4nz7oIn2AlfAVAebAjvjT39Fu362MkHX7Tx4tAGnBM+i9sPCrdkEIwhf/vA
99mK7ziMDSc92wi55w2RkU3OY1n6kbEUnyhVThBRDjy0NZo8enGhNh+WhE4MhwURucv8kmHvxhdp
PNVlddupLwOk0C5QpEi7JilShM15PRZgx2J4CLDPHqb96k5pLLqg2kk/xK9nnEpvuadP9Uhm50YL
fmwmA2CgF7WVff1zvwuxdYQyk7vujRV0iPYpG0jPEqgSrJUjt2PmfDo9ooI5IHEiKpfD5FQvfjaH
TF1TNFHN8tsgh7oNoGnP9FSI86TJ5gpJutnT4HMtKdPHwtsTjtYkTx6Wdnshk7B2PkP6uMik3G/A
YA+axOuhly+FLI5Dn924jXFvh+qSZ6yKc/gQ0E2yRxpF6bj5yx37c6gWYuX8DygYfwXVlwmTCueG
99ygfYDlG5mND5azZeremycWV01TmA4rgshV92Q9sbLoAPduMB4bFlqjkZ9FWj8hprj2obuvOocg
NQXHQtX+GnMGuQVDezFD5xnZJRwaXrOaJ8DZ8pwT3oAm3P9YCLraLXTeO6QUHWMYzCYoKm2UvYa6
FC42n5px5+ZXmKrupVDzReVPpjt+mylnHCx/ox6OFdcJGy3cQHU12QysjJGNAzOqpU1srfQlg26D
VFtM23s0ccWy8R4KmG/mSou5FXdBDhrVdN7lam7TqwSq5Rg1qBMmklWpEpmlmC6C/u5nMSkQyDjR
RZ5f7awn760AHjY2vwKymLGxT+9BJeNhHL7k4nzUsnltKo4FU/4iPfXT8aFkqmZ+5KzRHKgffTaA
fN5XuvzMRhs7uNoEnAwamv7L5f1MgllwMUCsbsmoryyoMMuPtDDGx6I1b7s5EqaUBCDM9haaVqHl
I5iJum3du1xKZALmPu9oh+M9bjS6cpJWJXPK7p2GfoQwyWTgNTKXtMrPUaIISNgoGIvZB2/cEA3M
ix1eGOQEBUZ5zfxWpD8HwzuYi7xp4F3tnA03hITkhs7rg2sgiPWzczE7n1qVCOKWZyTwnzTN0Mdr
dTRCNA3owL+36ztpU8wzWKxosUEVEeO6nzHWOCaIlQybRu4xhdP2cuv6TNqCHnutJ/yFpXQ6pf7o
XoeppAAVxncruRXXeG1YNc1BTjuv5tzi9s4b0oATxncQPZ61nDNaxn+O+/74S3j0pwCm48E1rG1r
vjYKYp6SLJmkP+Dg/jYcHsVgWF9DnwJq0BGRGHx8IIUi5NmLnoBcWANnXDTrybiAj30pRTORsFRi
AQoezLLIbyYmJVhaObKsTGRaBqQt2r/cezcz5gJpMt8tZfI6murGG4IytuRwk0yoJwF9/EZkypIh
1semgLaItBGRb3nTUg7RVdh4YxDsfbtA1eR/2oC8CV91I39GgIgRI/bK+dTUVuww4Qd/nXr7jDbI
jumBPraG+ybXXJ8lXGK84Mwn/fxNivU6cYg8JsRb7UJRPnIEQqOw+O8Ib079iluH41a/T8yFZ2Qz
456W2DIbGVfT/UJzFWfQzJLhfQARqODesa7w5joHApeepExhs230flJzvDa9ttnwLtYC9/5sr5GB
MGkghFEEfnq07GbHqz9dQtwaF6Y3e5+JK8Ogm26gqmgH9x7uI0kmwfzCRwEslXwQrtZnZD+Phl+8
aLNq6Fuz1eYNG5mEjFPMQEeRh5HoPeOmIGgclYVJFCfaoWSh7zMM4F47rhU0lSWHPN9AMOWF0wFI
ijx16XlddY7AmyQMaTOe14xLrdHR9Am8h5DgxEPr5ncVfasjM2fzqKzyye3sry4tC7jS57C87ymy
Hydw6nOW2mdGZqO58paMNScbNqy62BjfabCeHZDtuw67xtoVaKXo5nVTzTkywycXzi8jbSEtmqcR
tKVUwtszw38dEeNGtvsedt/e6A+RMRDcboocE9H61GDEo0gwyCxM9VNSPgZterPSE4GnDIeF7r03
kZ5QrcZf/boyUso15pAVqlgr1Nl1p79EWHugPpejU5gvjvFRwXg2CYrRjWhu7AbljK3y29VKYYum
wuX4bsc5gCyxVq/AYG6I1e2YYKAngE1YB1VzMDzoN1OXnvQwbjxLM3IWQXNwHA9JZuUx/egAFS/w
j9XGZzgtTYSfqdveNc42BXZj+MEZTVQImDjdQngeTnCCkXwM5lfaM/QIPcM/BKP6agRjmbpLfujZ
f7fE/Eo74mVqBBscUuejUXv3hM7Ti15+WT0d2WriSNMztUmrDbUygT8IjfPamdOxDMBKWTp1I/ZQ
PqbV8FB4JG5nLfgpH9XwCPdKhvTq06D4XCuqtql+1xXyp2T6GLKQNJqeuXyXSA5U+o6B+N0yMzkw
Zeo9Mpv17ea316gAfxFTD5Iqiwhn5SbmPw2rfw1ypPz1qhAzs2WfvFVc3dThoEWr0yW5gABcpQVq
/9n60ksz7svKiuq0OLH3pcfWeplCBxmy4LBXVnVzsMnyCKr6oXAB2DS2egwb8UP5v4aCzIYwIPUj
oYU9Tu9eseVu13eVSzDRFk60IlnahX5VAUNbb21zoszFb75rhHNh3H0qYV9CNaaXPpgnqj6yyYNY
U4j1c+y19UueT2jt7XXXOb0dheY6w0veJxBvkJq3cTilVhTk3pezzN2urAsycnPrKXPMkSiIhqV5
8d6nr6AF1V5Kpkm0GCffMuGHVLR7RkouwiDAn72UpX4JXHmXCS8/BoG3G1fCJVz5kieDPIb1+sMT
RnkhiSjnwFcV8Sg6kuuJksTCOokYlQxRUiOTNTzH9qj3zLd+rGkCszu9uj2ddSvJP71A5GdFvu1g
kBraE00RVTM0tCyfl2h13GPYKP/JcJe955m3hQGdM6O9gpySDA8QAnvwOBth+sQwJ4nbRauTa5xE
p6YN2c4AsVAo9LZ81bSLbXP+9Ud9/N/G+v/KWG8J03T+vEb/K6/z/3LWk7xJc+ffLE1//83f2uzA
/I8A23ro+KawnP/J3nnsRq6lW/pdes4Dur25OehJeKMIeTshlCklvdv0fPr+qHOqb6GAC/SdN6oQ
JxQyKUUwyN+s9S3lOgi+//E0KfGXpLjFkO3JH300n/qXtR4zz7+02OZfjvBc6QuhPGyI9v9Iiu3Z
i+3n35EMPjNJ/oc1n77RFnKxDf2biYk9S6GCUmUH3EDfZcJ4YO5wKNV/fCFxCqNR7Pz0Oc7rG+zM
+ymK0J5GXGaz2brAgKZ2A8AeKmr9fEzNdRYgz6MW4AxtQCWD4ob7HGWa1SBkbAbrXnXGVQ0NKKSS
vQ8RHn/0ZCKSdb3vWdYnUxr+OeGyQCQLyJUyca/ocNJN46KZsEaLqx4tD9OC+uqkCU7bPKu2A8Ji
5BhTtHU6dc3tt8FKyGohNZ42hYiLUtBvG0QDpQKlhNNcDNR/O23MRCu2pIbQUJEGFjjHrGf+jZn7
qxhFiFHEgad9iMyYLGUc3kXpflh6ot4vZ4vPsvZNzE/ouQhHAzYDDZGXPkr1eeAMmnSgFkt128Pw
jWG+rdl/bNXEOd7zhLWP4fJskih67PP+vg6wHymfzkbH6refmxtbjAAH+iDftIhfl8Uz5XkiHljA
8+tWz92im56p7BjKHN2h3+QNZ9E5nxxk8y7p1tPgrv2wI3Rtju4NOX27GXAVrEjYRPYpplgmcvt4
tKhUXIzkuJKPDlNP/m9P2X0qzSNkkGOdW2CXJwrTcn5RkZ+cArpI2dEEWWHZb3VbxysGvCy4lvpI
R4zAuUKvcrjpE8FrDGfVV97HmOONPzbem5YOw8Rkakd7MYvfPrDurChei1BxPMh92InfKSzqNfrI
W85mGzw7d9iMX4Pcvan8Yh0DN93IlItwomD41yOtdtzdz0Rhb5JcPQyt+44GcO3qEifrjd12X5WH
xb3tXiFN3UyQV+DqqQNpG80WpipLefcGOzQi+gqa5MR1fYq/22zaKY/dVpSmDwQQf4H22hMQvO1Z
ha6caT6UJQlnBcISYjDCzWTb4Xmg+VPK8jdtFmnwDc2xr8PwLLPmUQQklpjTb0d8T11gw8oy/a0z
xysrdM1tyuUL2VQbIxduL03lVvjpeMsEQ3apVJnsGKngly+EvWuEBMlQTg9JRGJn3ATRpTOTo5tO
3SMxA6pN6wPGi/x+qM9/Y7Li8WlkeX8wEtJf2PeuJ3rTI3itt7nNgBlOwl6NDbNdumCVGO5Z2eOl
7x2xjvEzCPTBm9mDreSEEF7LOIbiz0rbNDpWzbyYNeCgfdMh+TS7pTEPmifEd9ExiuppU3TDByVH
EBbbtK2J7aLS9yJZgoo32beF/nGarOdkdCw4B0ANHRJWh3nmOhfflCXHLhn3897q53d2XznzfH1T
tO60axBQSHbe69Z1kbcrvfYGVBH+sk4LYmMbcJaiU27uwWmaB+vLQER3bJcME8o4SSgAS0oiTLb+
lEpa0uWPrsY7VSTDjpVoT+ddw4erg4Mh1V7AZ9oPlmVszK5ZVj9DuHbxkqwLy5mfQAFyGEW/oOc2
62qsH8dJpbfSNKdV5Gcn7YnqHjUXQ/7RaTZJkp6HVhgg9qnkpPeWEhd7FUhrM5nAgY7FjRbh76ZN
+z3ClJdBxxL0AU9s1LG5QZmI5WxgD4jDx94oYAa73KGXz0u16np4322oys1oV+9Z54mda7jdOas2
o0auMo+/3TmPnwS8ytmCdS+HPl/BKTAP7ijrrVCWB5PAuxkWFqOcDf6eMG3ZGp4NDwRwhRxl/go8
IGu1JZEK9f4lYVfKd7MoJ9JS445hdNib6OFT+dK6joeYPNz19cJ8tdPdCBHkoaT7DVN/3DJXJYZm
kBlURAxrNe2+UeGKkdo6NGHx7BA0uJt8GjY5ludyao5uFH9wAWXJOgcPMW5T2/LGexMASsT6BFvd
qG8Gl+QkwjwZ489F/tIWBVqX8cJ0Ybi1FBcU5Qe/84QgNlOzrYLuebGiX2isG2CKaBCl0GKtLOvZ
bpKXXBvOrinoyDn4ib2iTPZN2J65WSEADtfMA4rjQNaE7zArFQCbSD4v7G0jlL+zp+6sCJvfdQGB
U0aNOC2O3g0FC39iDxsxI1nIEt2KgjnHtDe+R15XXgkIeOmn9jT4MZYVDWO9SiiohaXiTWsbD2IG
zqQRw2AceohYka592QxvLl6BqwvIqcdacBrJL9xbUYD+1YPIZynk/Eu3/1wa5p2q8/E8popB31jn
+8pH3JrMcPvifnyLKuvCBa05gDqNTyRuFeWcbSe8LAejDho6Pp4RO0KuPwdA9mDT3Ebl0cbbyZk0
9TEulShmxCfxYPGRjm3bOa1+Fwyx11FhQcAkW2RbTMNNFzbRbRBOVzus5m0r+m7TiPIX1xr5Onvu
8wTHq+3Hc4ZoC7yc/wjMhrGp0q/pnP3uncA/RXHgbTiWDrOad6wcfHtWWI9zwZSOXoTeCvWrfEOC
4yN5TK5kQrGwOcl27veRw8Zqco30Jmxc5ALTfEbR6QxIfpFoYgTFOKNYwW4cf0xAPtT5iVS9TZZ3
6VUl7gXGsn/iVA2nIJquJkuiDYktxpPJG3o9Te07yJsUTzNMUuxi7cZUk8MTC0DPnRHr+5mHiXqO
jLWHYWnVVWwt4Bv6m1zq6ASVH2Nze5wSYV9GPexxehEcIBYRL9fA3sjiq8wI9ethg4I9xifnbxmC
yPMY017Kd6gopHqU1bvpM2Wxl5vJrD8VSGO0EmMFAoTkjWoreNNW2LCQeemI6RTMPJM5EIkXRPjp
MueZ8e1xPVc5LAUr+UgN7G+zLJfrUkbSl+pgcvjAc5000qdEyq0RzJwtTdPc8zdEr6F+6aI/TfuB
XwPuq9/0e/QZT6Fn+w9Je/Yjdo6j9vJ9WVJI2JEVbjUQ7PUwZaxtZZjewjElTVEdiyKkkBudahVQ
iphmc8UAiGJ+Go2TnZcXi/HHWi/ewbT0PqMQk7IVLa9xmlVwTR9jnZ2DENAKQgYM2CGHpmdW1lZW
2TflkA8MpnY3Zkq8Yap5MhgycdGc7VdtFz3dnGg3jmF0u7blreLaG62B2bRk/1ZlfGKc1f+xsZdb
3qFviujNzUdrL3NcwlU/U2MtoTBB0BtUX4hlqCuDQ+xSZ9sBjNfOrjQYvuY3oenhwalEhZJF7Iac
DKjBw1knhks2XBUZKGczyNX9cshUaSbux/5hYDG8rWfSvwzZLujBud7idYKwyLjPZZ95AhLJhRmC
S+dISIhUtzsdhpcRJdKyhthjHmYhbHnGflpC1SLl7aqpKO50kWxS1dybXtvc5bYub5fU8pm0mUM+
O0/K6Z5SRNkrdnHNeraYKbskheJkcvCS+fBQUeH5W8sj/rLld9tLWTrgfySyGa/6Bd0nPY/SR1YR
82X4RYh/iNItubz2rS8/8qglNbGys4PHRHwdNeMbjqAbHATvwuFM0A5kNDL7YkXdIpA3QybSExfp
vpsBPwaFu0VSzQzcxNuhxtsyX3jA7A96vJ4WmoL9PCe3YcvuwerpyXXnrP3iOFK6GHkC/sZ/AKL0
KcvmiOCRaKIpuBhV8W3m7qGuX2rL/+VpKLZFt4fMdEwH9SsYyu+IxBURv/uqu0XBcph72o0Xdh39
uvzsYwFLt0Wb5hxj4V+oTW8NEwRvAGoqaG/HcTjoCP67t9gCU+PiUESQOUaWCbMXmDtTNOzbmN2j
wWp/xuZotPtWzi9ibFicJsjfnYgAP9/fWPMMGEA8OA1DKPTlv0RHomvY3oxN9cgXGtm6hyFkV/cq
l09cabGsx989hfcqY/FNRslOd1FLbGBwTuuBQYbyeMZTlqCddak2lahfli+yq5QhiX8YJ/QzyfBQ
uwEKeoylhWs9lhYUGBw9uOH9JcWHK61DWOAk78tJnTiy/3TCx5MWi3Va7QiuxBDGLKc3O5yYMbZ6
d6d09diW4eug70O/2nPEPrXhnUjMncFYaIbTVTvut3TvGgc66PIP1k4D4o2+w2dgyudFP+lV4mYv
NXT85d+loQal3FwGj2u8MeHpcB/1ZMCbWuRpRmRvFdK1xSqAicMJVobCzzhISDy1ubxBLhI/xuAN
GznFZy+OjyUkMxWFBRuV+DC1NuDz8oihB5qSiRlgdtmxt0iM7fiSu037uyRqQSmk9Kn/0o8Migrr
fWyat0E3NyPEUav+bHT/jBm5SR+8wLJhcgFiFuNvw5+Os/qAlvcaRFGAMoZcuvihIHi3ccerQXUd
5/MNG6a9O0aHqil/OZN519v2RWoKFvYbSrJMYSFCop56klPh7I3QfvOwjsrJOSRWd8z7R3il244S
h4J+qxahAwsVhM3eVhTZk+izQ3RbaS6uc1DtjNyZNoZm5W0URzoyVl8GM/CkrNhqVgC4BNFsgb4z
7JzASI6Uii2mNsHztx4U4Wb0b/OToKb0SkLg6PTOpH76a8nWaTBWxgM6Yd6Q9l3d2SfJnC7kFNER
C0Oy7Bat9YoB6EOTkx5ZteNjrtgdEXjsNfFJpt0uae2d6KCLFy1w/urWrKdbTVzMOiuNA5uQa812
3qINk2zMpSFuGA289sJbkgRX0SAQLbiE4Tbxe5ea92DPPViiGww87BndB2l0bxAfzpyE1ggvv03H
JfiJJSzTXyimV/7SG5erNAm9qOfzj8lzrsakrsKtv9PxSVv5XW2yn2kQ7M3PrdnsNQhw6jsWZOoL
pe8GPuOdT2SX4TXH2Es2fu6fyo4jrQeXiWEtIWiS5VWPIzi/06M6hI5LfESq1oE7EZeb/Jwyi8zd
NVnDDs58kAoUYbuRQX5IRPe7DGO2XM5jXjbnaSh/mY7A4dZtdN88KXsfpdkt3FQwiCztGtqtPF8E
XPclJA8aRtihzR84gfeyCz5Mpt1q/PDa+gUZ9HFOJehn+aQz+dUyfOf4V8997j6bVvPlt8avsJ1O
hVfiQQLg5Ps3Cf5YOfwOgZObCczo5WAJRfKOhOmzVRRvkXvNW5xVefQmgqeiIS3PMfUem9txrMOL
W6IS6gcDAh4ckhkeNGKO5r50FNvd6Y898JbzavO1GJlPpWKpgMtN5VlvuHKe81RsG8O/jhQTRQUC
3qk3nNPWYdXjA3C2VfbeGclnwWtCHugjSc1bPPI3k4taBA7fvgOZsiQ356J75IQBt8SwNkaFKqIi
GZlUJpnqNXasfePUB7Od9kxyiX+1VrYfPCYJ20+84qE9XTrBoS3HrejuRvh+OE8qUMUeisjGNpbT
4sHr622U1swQjOZsuB/elUHjLVZioqAt5DEiZiU+xS9xjTi8ygjJS7voS9vhru7d2zgNyLk0sMJk
o1hNVEt11h8IYJIrF8hIzdkV+ywZ2T68GmP8yrPkBbd4sg+Vz6o/KZiRDIvXirNbajwhW4aRnleX
SdunxXdVWt4LGw8WwlW+Z1W80wDOSksSeXKPFRTmrgN2qCreG2fJx9Q0bfPdjJ7FhvozTObD4DN0
wj8ZS/3qj+U9orSawRdxzLk7wX9me442FFzJMBxC48BEbqYj5sTBdMJMGBGOFRYdo20+rFLeWyl7
WetaxNlt3uZHaZh7qx3Y2hq3ucghAzdbK6U1GlHKpM/uUD4XsjpPXn/TOckG0DQKw+INQ/VTkluP
bsW6vp4u1YycfAhsvXIIbGUDR0tUiu00khSzFHo1QXclbaArDy0nE5kEG1uyIR2yDeABx/Zu6rx9
ixzgnZoezH0QznCn8b9G+a0RF+gMueLS/ZnEiExDetCQHDrnzco6ymT33HCMOCZ0BCJH2Ky+mX3y
xIJLI8vhHNGP3oXR43WOl7d92by0lOc6bsCThhcKYCqtIUWDsyl6eY/zi9wKfhYywxv25+tikiP4
b+Pelmihyy9NsELi/Bz4GO0OFE68KoseXrjfJh1tGHR/GttDAOps0rnc2v70mlrDPUZfPPYHjJnn
EdKBMuvvMIV1P9mg/MT8qvFlscHdZjNp4k5/JyXM+NqoMJPinUGet/bG8WZ5vequfO9l/+LbLU6t
7NrWYl+xPgL7iZD4wa5gHCqTmZqcNOniX7i2/8Rw+1oz+ww8NPizRtJCwhYLTFphd8ZGFzQ2AShB
sbYSZwPlBt0XXRTCRSp6B3ql4T2SAn/PivukksRbJSP7RAMKZqsfZ6JeWnDFGdJUm6QF3NEgldwi
OyCvbJhkY4ySyHOA9O+KivGkJlmVB8IlsI2BClmDorsEFv4Iv8AIQoP+mLgfjRhu6VwpmAhUQRB1
n81Hzy8ewUxwuurnN90TUeOVFVLYcCtkcUugw3trl+lqJCFwcvKvtJlOY/cd1thddf+S9dLdOJlh
c8hme4zMvDcITKWdAGRvJPVZB8wVOlVYK01XjyzB34CMuXYuq8oW4FLZ9JeSY/mUCRr0dKzZ9/fq
5ArMSHAgL0ydqerKaTvU8uARjkAYNjVWQn3kIBjKWiSKUYuA2p/7bWcE5s3M+VNaVEaiaMjjiPy7
1oVJ6/uc6poZ/VxNC79LqzBY+YJNGdtbcuUQYdABrNSmb32PzhkXpdU0j9ie9HZQuBAFDIMOe9yq
icInOoJfc+SCmmoSfex6RuZh5qw9jZHaUVF8saMpXVm1+5RIcuKs2t4PrnMnB/e20WW2grD5UvsZ
kbhh+DQb450bFC+B8OCytmmDEBBgQ9TW7iGpWPhnWQnkwLaomwuyYNBlWZ4fbaXFtjYdmpcuzfyN
OXmvdhk4u7gYj5rrlnblmzAcyh9avZhajrSB0Ni69QNqGMj5VUL4VYeoMGTJn4fETOiGfkrZBUTU
iiTRXvn7uibCuounHWP29roKKhRpmMWOOuid5zL7zZLhEx+KCwGxc71nXUHJJHr7UHi8hHmwNXG3
rV3OaBPG6VjIG99jYSiXHU7o04wTyAn6ql7YUeFwDMvkM6oQ4E55hxEGLUPrVe6RPbFYJ3l9dLKa
TCcYM21QTjfJhPyoicAD+43CKZUEH4K0RJRcZJEbDaA0tpjInTmUnNTFByMXS1iPEB7f5OJ6zM+A
Gx4Jiv6GoHKoUFDviFOLOVJbLmryLtLjn1wpLneveVnSAaAXzpxnI3Ffysg217EwHpvlSNaatUir
Yq6JllsSTKbsbafa1RhKhhsFi1Ht7chJsFd6Jkgm4PKUd3jr0VWPOYtn3IuJ8wTi5SWaAErf6bk6
e1VxS+riNl1s9qIXCOSD4X2y1Bf0ZKnyg8wW054RLEDz41xm38Q/4GpC2r44bCcB2DYdi5dqILqS
3e6xs91z1da/uMRdzAEdtGXS4bp6gEfX6EtpLZqm39bet907CAO/2JhvOkXeOoNlDguQDmnQPNBf
A9NvsxfShBkdYvpe+RGkIcv5yir2YZmDNqEyUFhQJIhDpqptkXsb4Dt7F53j4srLeQPnPqHiLB1c
w8Cg4j31bv8eNPinYsKbqvToSnGUofUcxJJ5nGEh5a4Ffpn4OijYYiwMDzaOgmAYv2irWF112adM
i01aooQZMgtVcVq8W35/VPOwGUzrYUjiL3NAXjrV6NScX7aeLkmQUmsV429zFIdUDWQaLNI6jzSS
5tkcuPr4+jc+OAwh0THgytu0slm7vJMZSZPOyMBux9EYtaAJkKJbiu6iTpOT4KqYkCKP8Nr45YXm
ieikB6GhFuOOjXqCuyP/VTItXM1y/MZzdh8z9RvUAzuUDckl2IF1vEBjHrH/P9l5d2thxzeT6L7s
srNog+pmaM0jE+aeLjGuuYjnxdYOW6yauGjKkVWI1EeG01+yDQ7pGJ7oksATFIh0BrTF0r7UffYZ
Ut+johD3QwoHBLQ5Zix+mHUc5fCdyfRdBO2baYrb1oAhCJflESZQivFqKr7DhIFGQd3oQiWWkIW8
3LoYvtzaSIUdZw5X49RdtUXY8jRPh0yPn5DeMYJPHmp2IHEVmXFr2avHJkbKAV2JxB7OjCY+aMb1
7GPG5eC8ABqZ1vCCzj5mmX1eVd9GrEl6tqBf2Fd87/dx6737vf+8sFhnQfJGXhJ2Yw4UI2CGRiO/
Q02Mhkm3L2HNSjHB8Pkc5uNt4qFl8XWEVAWpZwfcgmiGozUWd30xbcHrsZXFeO21OKGYKjpsKeKY
aW8DkNr00EAuN75Oh7/v/XxoLB/+x2P/8eF/fNvPd/z98+Jmn04Oq6dcUYrKxzgprZ058xTqukfR
vXh+fIDrp4JdAStm1FNJkK9IiSpO9nLzc++/bv4fHoOogfcmYCziDXggf/xJUwSyDFnAYvTBDqXm
gNzi5ebnQ9/z2qM3P2uz69tzAiPilJklP0CNsLxElNsrE4/lvI6VQ1+y/LrumKt5+3O3wgyeUubw
KLEvALIVKI4f25Kfj/np5wZK4L/uNVhYSIo7OBniZLOqj1Cu+H1/fs2/76bLv/LzcTW1y8COVJBK
I8CthT6NYalPnTX8c/Pz2M+HP5/wFKEunC7/9WlS5zXetjTDpeAOiJNVaTKz5MEKfOSIaFsslH82
aLinXJsLmzmgMEjxUbFOxZC23Puvm5/HcqM2CIX6par+LjCGrwyk4VFqME2BSm9UyDjOc+JfM+sb
QpzSiQKANIB4CMm2O6Q+mvKc4dsPW0g1zKrs4Ttt1UCXyo1awM5NWZ8ra5o2vm9sp5nTpCOKYJOP
Wq/T1AqOpN3d9nE1nbQ74Ro1OblO/TXVsHs84Y3rgvfPKKoNArlDRbeMaUi8mv2UnXqagGQW5dXL
J/Ivm35COumn+1AejYwgPK8+OaNyT4RFTVc1zg8qGdKT7QbtOSrRWE/1L51E9aEvgpTeeoXRqbg2
ddWB1qp9zqjyzJYB/b32tuUPVmLhvjcW/4wNRB8uGC9/nic7xG4JNanHpUoZzRXS/EbmDew7iAd4
CMx7Z7Caay/0BWx2d5rBgADhLo/U4atn7EjZxQQ1EBatc+1tx7lObci73xlBn8rb2an+eHkab/mW
7pqLdJMX7kXHsdxzYN/F7aiOeKCCmxQwUVA5G0xdH9CnWPNV9ndjt/mlIMU7AaRzIauu9fhvAlKD
acHEs5riB+wjzZnabz6HERT+4JTFrdHMxe1MumeHpanXc79RTBcT+DdQSHhVRBNQ4prtvE3TvLhG
npdfTeOJ7dJ4ITtAkyiXsVJh3FbM1rjrsQODV7e9C9ZZ78KMlIT04gHvmccoq55u5IGglD8OI4KZ
FRtmHySthT2HGyZ5hDss2AaGjjNcAVoJ5gD5FmIM4dD5dLVGFsKozm9Q+hZXdk8G2znKG8v0MKB4
ioAIGfKqdGNLNHeuuRL5pEr29hvXO/PAmO6JAmRrLi8iGyWUJixUcnZyfFUE9XudIksFMshjf3/6
5zMi96INXjWemPMcH4oK+3U+5K+Or746Od+UeU3tmpSPrh4ZoekruNlTYgTPRDlDl/2UtfNtdsnT
lIeXNEcX7NTnYbSe4jbMV61rvZQOnAnDrz48G7yLNTOVreeHAcU+GA5n4xrmjWipFC053GD1jQ+G
t67r7FQ58U1TUOcl9a6LyKCIHa1JB8QYg5VpXXr9q1vahIa0DbwBGyU+iax+FDlriaySbFv/oQ6J
AS3jiOA1Be7Utfonn2uVMar7IQ7ZJw3TXW1hxZmx2C5c+rGkBGvFyxAMFzWl74PhUqbSeJqyubNy
pDOWPmUHVtuUJaO/DQREpCEB8i+c6jb3Li1r1N7Z9D6oCJ3Gj1UMQbBjbNV7dbtyipSoEvS5A7rr
lZebH11V7XOiIUkwA+FiWGe15OMFs/NH0NuB83XznQjHBzj8gAtHuBsibNaS2sGSd0EfenBs4p1h
l+N5SDGzjnn/1knnwZ0f5ojDJtLhXWcApiEMUK2zMVjbizS0L89GHI9UkFc8aiMnQrBhc10CMjZe
sfJErO8KdrtpedBi/gyCJVmih8lnudsheSBAlDP+k9+CEUm84nnSOU4d56auLZwaQt6T8nis2uS3
a90NPZDOWLGzAMz3UaD4SEs57SbU69QC30VV+kfNhuTOGCNvU3Ws1EwILXAYHXi1B1SW6UbQ56EB
SW7n2YQ1NPA0ZNN+FPaNmVBRNvaxYxE2FlYHOZPkgpKUTGskANChyXFii4OynJFmmDNizAE769mj
itvEDTENWZ7WWwYU9trJ628vdH95ONwBFjO77Bxmkon/ODXxeIgEKBRdCOtch599ZNmvHcxiRzSn
3PPCY9yNDnEzxqtlXDFCscdFgeLq+iurLU7T/amsoj+WxXnfM0sKxOzOpzhDLkpnHKIVM2IAMkAA
dEkDbUTpOtNcgSMSuZZSsnHM8yRY2dleXG6l7iwEpkwi4qn5TFTLpB4v6ipAjxv6bMjDL9XI4uwR
vUnLh1g8lE55OzJOWNmTOnhyrg90u8WDbiq03MOv3k2+k+6LLCCx65Gfbhb9Ludd9y7nycoFQ73C
Rq5Hx88+YHxWFX7PDA8PszPk2p+mwPhQM15upTtvpxq2SNuOt1Y0wpaWLB/rAF1gmkJlEp+R4cw7
QUfJy31bhZZ4D4T1XUfzrYxzm6gH0GPJiO2eDT32MN/czoPJe7tlVgjE+Tgy9IimKmSjiUMrbwMX
XXjlIwNyO36fhkygmaNLhvU9WJp0a9iay2/AfkZ709Y3mt92X+xDI5ufjDk5ckaCQWEVV1Fi1g9N
6zFC4by28Sgv6JV+7XU1Qdwu9VtWfAMlGlZNgmvW58zGSFdeEoFEpwxuTOVe3bBC+ebjPhCNdtmd
of0Skdp6tv7oJhONeqXvGcv6B0dZRIPC4BPRA4kipBuxqdiScf/AzvrAZEhdQ0B7HNGVeUwiCJ0I
w/KDX1G4KGHgiIdZsm7G4eQ43R9Zzy/5UPT8bKz+0r7pgimBdnYbuc1XOPZPNdoDCjW96WGxbXVg
7rskuGPKonYYM5g+t9Oas42776mNV0Fo/dLGOKxya+kWavldMgFG7O0N29Fud6Ppf5m44TD24q9M
U/N3UBv8CV6F3cYF5dGiccwzxhMBLXUsa3NXF8eUv2ytl8TsSVnB2Qi/i8ZDXqdSZ8NizD7HXHd3
0A5Tgq8NdYmUqS5TZsDJIRHEnAN3W+YxIDqByzBtseyZXtNtQgXUqy3M4eQRsAnbkeFpA4mJkWsS
9lemLxnW2IWXQGj4tq7TX1mH0d1tAokdHinXgkordrlM4LS2/PapESdID8L8NJSvI2ru89+PLA/P
eukCoifH4S8szK5bB4jDzlLXXKrCqhl3na5f//4Qzcleu9ZwmAISb2iyWS4uxd8UsrFIo/PPPdIS
EBqIZDv9hF1lPhLOn7uzZuCMbRBTR2G9FLPXsjmMgtPPDdHs5S4pujc+ag/gU9BomNm5CZFGRMu9
WNG6kC1+nJin8hYsjmBUC/wzTbmJDe0ThDTT2rcSe4yNE3trd5O78gR7YW+cPyaI4Zy2amjrmhCS
wku2vEA3FX/9WS83tRGAsRHG689DgD8Jqc4zwg1bgXV3aPL4WBvw+BvbP6iw2dme3Zx/bvoBlNVY
CcKI/O5gS3hBZK9w9ioS8zQQSAr/hBicbLQZVS1g6AkOOq84ekADGVbBFyRJPmwIoMHD3ndYV0JK
jI5TIMd1/ssKycsq0vTQxera6ZHlYj6iFcEFuoFe2ZyRO5qbTiMVyGMOH2GixIvDMT47IdEutpf8
pm3leEBFeh5oT9bFyOIiwbicWSMDkyVRksye6sxsoTq3Zoeio7IxLTklpYSf1gsQpd4wXfCZPHb1
2R4HtS/b8KZNqI66PISwJBobsGu4nF1CFiE/D3pJseGQYgge+wWdu6e3qgBW4U3ROVVYit2ffzBm
4laLE9CB8twvT0I4sjDomvhSh3531ITh/vzuCeOn8889IBS4xBKKqGbSt0Rgxfcau31q6d8Q+uej
z843s2O9L3vv2JbmuDPr4Ry5rg+blHqG1MzbNucXiM3xzWYFD8pY31RFo1az2cvlsv1RSyZgTS2I
TQ8p5yZbfvJE7+ahyy6stauNUrsSnVBoCJRSimmSHEOMEyGBrwPQmpA9fKzNeOfeuw/BQK03gdGN
I/nh9M1LkiOENuDg5RWSy54k4pXdMDCHUffn//sgqu///b8+/1sfhCMFzPb/nlR/IF8wjv89X9D6
+1v+sUFYwv0LFoUlbAcdKJ6DfzwQljT/sl3pWu4PHt50yDH8xwNh23/ZZK/bWBU8l02E8v+vJ8Ii
8sX0hTJBRXkWn7H+J6YIy8HS8W+eCNdXjhIu/gZbwrFyXfUfngjY7kxr4b48mlVikFWJe9TISogL
hXVJYwq2rCCauhqKM2RZ91nNeFhtX0+nNK/8fW/NLw0eUJxvBU6/2AR0MrvjqTVR86eEN5lopSk1
LL3vfVK8x5YSuGpbmPbst4tahA+DMoobALlPaCh2Zsva10VsPdF1n8wgG9B6WevWJy7Ns9ngdRar
0KCn3gmBn07WKD8UXQ2nHnL3Mh9hu1KDc4hbtlNTMfwf9s5rV24ky9pPxAYZZDDI22R6c7yRdEPo
6Ej0Nuiffj6qBv9UFboL+DG300AXoAJKmUkTsWPvtb6ljkTVlzsfwevDMiHkMN2q21bxlO2pjh4b
FtBgMdFO9CMtu06n3q3D975o97UpwTz4+rmpJrBTIYR8o5OXiPH51EfHJbWXo7/2AohvR/BcXUAv
5hTlsg0I6ohwgig8cmowN7GzDlyG8YdmIUOf7VA01z1NxLEni8n96OT8zrLd3o2RehROW+OjWBfT
uWLclBWPs4Rt5WkFKTz1oXV2iXwi+m7rNKp71174i1bGABMMiN4EN5ggHmwiCXJFHA3bbMwQuPoY
UVEjlMcpTfbpMPYoM6JbMYXDKVX01nPXOVfV9Kuqxux+7I0vRmI+6EosT4WcZrwkOnouE2RYiplp
3DiQ9dqIkT58qlNamr9QLIyXJCatrPNdMlZzepNTWm8jkzSxZlkor1QU1F1cHmqow1TNDAf/9M79
m9Afd42S/R9zz+8H2XXJczB9k7RVy+Nt+rO5p2C0zrlbu88lUKzMDPujtHu5i0lc5SA6YASw6m7H
59JBTr9RkW9lXTCAzB1a5bHQ94OPVpQkAoU4ozqM2WA9KrwxW70M9gNDDtePXqyqRnM9e9FZ1cNj
kpnDYYnTmRC8fs+8NzmMvXWHD72GgyrJ7utgFjLkiMYG12W7VEzjVIK6sl6ugz9aq1vaRE5/VxX6
EKNC2GGtTALwCT9UnYFgWfS7pur2F/U25L18QrO8G5bxG9U3pGzNo0pEMvIpji+pNT9px+sCu0dJ
jb5NoEhBTl/a6FUodfznf77gwlyTK/5yxfGar4uQ5+EUc6Sz2q3+ZKeqiSCNOLeUz4oobY4cnTp3
jI440to3O4LUHkrcLnF0n1+nrEY9NBsPUz1860xgk1mCPb+Z4QbWfftD4ujfqHwojyCl2uucAAbK
xA2wXLpPVzodzDcGyw2df4Lklp2uR+uMZVkGbdgHRp/aD1ZanbCGI7ebPtb4s3NeD8AIDI/TcPLQ
xOhhzYRmzuIRXmdgs6akeRV1ZV24SuUVJNrB6yN1ztsxsKNmAlcZviGGFwcm+IisatiEWTlSkSSL
tVlU/ZVT1zWHVHAo+oXiw7tCoaGJVbXQo5BSQ72vvyYm5G8mrmd/nZaZi/1Zuv11bIV1VCxuM1L1
QzGAzm/KtHqbo/HqhDYsE2CBnWN06KLIp/cmjJpprQI7xXHgRBWpdVDa+5FYyCSu7E1exM455ezH
PgTzbXXbzNjv7Y7pI2UiMYmBNVTYTlbQlk79L2pVRC3JNYvpKNbOa6Gr5Fk6w4l2EcY2TcBNBPst
ruKnzjM8NK+ooQ0iJXZmH5kMznq4lcRGdSU+FRMWZZobIM81A3xatZfatV6R594zliQ+RJM2OE+N
2OQ6Gfd+7GXHJNGIqGJ4b8OC0ndpCXlKem9b182xyTPnbg0ZbOfxYsQeO8nAK70M9XxpOGXZNc1+
SvItvoT+5OB1C334oAMJ9/tGQRoubYQEkUXiwSIduUbWH3GJzud5jrD7yOLAi/7Z4azatGJYEQmM
f+mD/yhjrY9Fjr6HEjHvOvPGcxV4tGKhDGRXWvnbGPDupWcxEZwWbiMG4v1sWfsQ9xNT+CW7n+ZH
Oy6ch7CH2VWG8jAlSAr6WdYHOPQ1kkr+oXBp1w3Et5lfRkM4q0ERIMHzZYdwPsQOO3rfbAEF2uzb
bG/V7pGXgIq9xHM8wxY1EP1u1rDwY2ra8MXB7J1tLQP4E/bBWRy9nRfF9pRF13hkdxRe/cDQ8Aeu
tfH4z8sA8+6/LAPSND1SciwThZ7t20L4RCH/eRkQ0RCGEZPIJ3wxckPipEs3hGgnX6U+NP/ltPhO
+5g1HvOy0QNa2AP364PYAHzPy6J3JhMG5PwLdn7SGVRRDm8RnZfAYns/DdH0SZSufE6KM7qHGsP3
Vctwk8vm7JWGeyBeXu6YyHVnA3BTEdvdXePVX6aVA9wsU38aEVGj/ZxBV3azuPpRnuxc4g3uTaJH
6BKDZON1vOKt+81O7nZEWaFQWG3m0KUvcdQTWSMsBpZ1OFwWovawh5eANsprEyNNrNqcISGs92Cc
YPJJU2zLMMDu9zER13UsTKe4tCCZ+2oi+NXnnJ2rdfLJ2o8HIwmkLecrnV1Q7B3hvqQzUw/VKEM7
cyUa9WSyVG7uHIBUF7iuu2LfYQelW2rISzObb0MRfxvq5MPFZXYQNHIJkY4uhYVwfogsGo4zWhs1
BjECasidDd0WR4rAT8rx3OolSGvQaQsv8MX1BbgFaNn7JOzGNdrLuY1wsDfeXEAd82fqMk7AlyRa
k7umFGXwlKcsABmUHe6oSEYkMHV26ybAQ0hMyqAiPo8BU/ZZKcs9NPNTAuRk7ygOOaZt6Cd89v01
b1Bmlyg5q+JqlZwFm7q49ouiObv+4zgN/R+nmD+cyv+uWlgfyv/Zu9aH1qZ4VqbnukLiLl5Tt/+0
d430tY1oacMnDHaISYbIv4Ru7V+WTuij6Yg3rPxHw1imp0H+SBd/vjlyb9FJDmwyEb6boX0wypzm
mZlTBSOM2iYCQC+Og+lajPSxjeWJ1M4Uf5JrHLLWezRkPn/1ShSHZFnFT4wgsXiSPnRwYM8ldLx3
6LWHoJZr6K/XDluC9aZbU7GW2apd9ksy5WSlwR0r3DFEx7J8uMloXTqZLbuJ+JRO27dheiyZhVyn
EImAWyJNMdAdPckwbymiuWlua775cYjRcbGOo72gf3Qi9yrHXceb85Ay/kSnmkPQlXrbJL2x/+fl
wlnPE3+78M56trEIALOVkH9bLcol060VR+opd5duB41lumtqVs8vqHfChxIx+8F01vwBD1tIR7aQ
EV8qnfTXWpKfgY0pfSqqu5LWyq5ZvaszhuNtn9VvZmhKvHuREbTO4N/hqsXajb2v8oivKVsT2Gec
XywqA0DYcAE9loxAVFodK5FzJpAD7ZLZzl4spAZ55n1ty7gi2TqOgxLT19VFtonHUj8TpQz30Myj
PVXyyaBPdv7na2T5a5rm3y8SsTaWJYRC6fL3izQWbdIuziifqBHZMdNM3CfWo17MHrjtYB74zC+u
IOzOBf5yNvtl4riCRagZLAdZO0udAQ/rkGmyIeh6jxhTkb+4TkPMlaoBrWa+tV05j25ERqzplz3k
16Jl3S7JqQXIfMaie4Mu+45U3TlW+hoXw5XwKWIV6xgdjGB64EVYhNzCP/hafTCik0dWxeVFoftp
ieQ61TTlF08n12EotlYNbao1cWXVVIxb4RUTXr10vssdFrksId3ESMD4E14LdK5yztCwPfKpcemg
OOpPM0Y6klqgDybxF8OC9Fsm74PRt1ewofu5zwifJuVw28+x82Jac830fHHBLtX2hkKCheSM/WII
0qTgfCXw0sTDiPZ0QvxjEnaowW/42A83TOe/uCOv5chZZwdIQ25aD3u0A/wWOiupOmnpWheMgJYJ
p913jaNB0fRgOWOyM3xip40uL24jCTQCgMBWVy6sxbx/ShasHMQsbZquce+WCkNfmpjxlQnVl97W
LBt6Cuwq+xCI3L57mcAA7jHjkmDlAD6Sz2IqZlr256ADhpQEfZGwsi0L+n1WT4Pr9w7kxOWDxwJ1
rcwGbqhxn4+Wd982Bm3kOEdHKrZLmes7lI0noK7umXxwZoWVdcZCVUl61CJVxrmO3ZNZttGbnRVy
g/1jfsTUcm5XS0Uym+/M/a3XcfIRxbV6W04GBDAHR90sEr0bcEruO5KWLqmnHrr6tRBFeo+G764S
JD4J6TNu0Kw8UQGDZLAvegL13DDwHJ2E7Lp8/KmsHrVW5Ub7mp4XzbIie8GjGSdGfGWMUu1rjW3m
9x9pnh5Ukf4Arl6d5okqjleKY6/A5er5WILAVRtM6K9US/lmGrtn256LfTxjpFBdhC5oiswbF9f7
Iw/5P24xLGZ/f4t92+E4ankSYj4Nm7+dSJGbgnfNBqSOLsXBVMBxrmWvzpqOyh2b0tPisvSjyHLu
VWY8i5jBmmg0WVDj1BzmEHSPBWAaGTPDKVu2Fzt1+l0SPhhF+eiItHxZVYyAwR5NkcbHBMMpzYZY
vPqINBC+uDaMP1yZlahfupS4TFOzb/9eZ+0WDHOS6/FEEg53IurHey8LPwdveDJz23+JSC+vuM13
AzHeG2Gl7QpebgP2TA/7JphvMXgTHljip+nO9IhprHyvR51tlUHoZ2hBvZ9iiOW+EcIHHdW+xRFy
IXLDuwubChlrgSmvdpuSD47Ke9nbF3gEDCB88mrIreu/qno5YSNfXlyrGXZ5ZJKPMwlJ6MjjUHaS
hkwVv9pL04DS4XNzUvpeivDZBci44xBk3CAq5iff0fkJgiLi4JDVzQT5OliFeQtXkVdh2tc0RMg+
ei2dD2m/axdOXDyL7Oo21PlD7BTbaDZTeDvqx5oS/xT1pgsKOmHyZzNnqqtj6dvjxVrLmShFup9j
5WZ2OTUbScn01FlLgA/XPmgfPXAi2bmSsj/BulLBZC1U84nR7PN8OJQUexvm3eGdaCoIoaYrA9I2
mJrHRMB0nYFuZcroa4zGWzLApChBrh7a2WKNA1Sx6yk6wLsSki5ewPc3KEsHhJ4huljS6eSud8mu
shFsLti8UCv6MCvRyaLwd+nFx03D6KzusyPRWczGo/Q9hmG4aSbTZkqvmYlEQNGr3OcMq8PrkLrz
I9dhK3X2Y5Q5Nji3gxde2dE5ofl9j4wCGXcHnmRsih+Wc8+OG36Hewpqv+ONjKwRaHuVQDXzw0vo
FNld4iXAZfv8FbHtBw0b69asf+oa/+JHC5C03Eaj7WKYLjsCnMG87N3krdCGuNemJiE2tlWA8Crf
e0yvyQcsPG6hnz15gviXrOL47WS/wnb8cBvPfUzf0AlG51ijYJ+OjB8qAok+ky6Gm80Yh3R5mvYR
efGHeZDe1jIr79VZ8gKXctfsjDSvDkifJSpi981AK4dcmr0yi2xikDFh2jH776SLeSNWHAG88jro
pjI9RbJ8raMKQ6VZmufafBls8KtVZSdfPSDpTXtjelMhIoec3VXdp0Vo22UuGDGrDn3ZkiX7yIoT
zNgdeMUISZgxuPsISxbLaz2/ZSGPHcVRHHfLl2ZCvwVmodwW0sJRxSp+ZRSVMYr8Wk+FChxXqaNI
5RXiePUA7B4HwDDlD3CnnvuOqTWBfQb0Nj+/LT08CT+kPTkkEzWZgRA/6tP3MhFyNdABlPD84lCU
wILLaFgjiKz4S2GR4DeOg4KiVdNzaD/pU4i7OKp98qGAgpZZvOxBZbkHZ3A0rgxrn0Sd93JkmmXj
+vNPJNNYV8+JX9OwM3ZA0fK0a4/NPGID0bK4uNjKtz3np00PrflYGJ7eWxDft1iPhier3sPqq3Zm
h2oyL2NggEUbPkySxqkzlPmpiIZu2zt2eHaygmQNidlXWah4S50gyJnAs3TN+BxViLiEN08He5jP
BTk5xG1SNs/ye5eTNMThHdcEqdTz7KeH0pjFHXY7hACHuk9/5CnByGbumVfRmARukF03KoJUqkoH
kTuHV2NsljvIkBDq68beDI5DMWta3nGx7K+qVEfMAF+VtQgStOfp5FsUCVmXukGWqPHOIuBnoVm8
M22y8AZvfGKG4HPRfOJCMjzrZj/e5TXKgaa0f+UNJLoMx8G7M5f30eoZcOqGNc3JWkbs7t7335Bw
l1+guyxwXiQZmnGvjy61+x875f+htf7jSMn3HEr+/zxSun1Pyp9/mSj98V/890TJdf/lM0lwmH1L
17Olz1Dnv4dKyvqXydif9rdipOPLPw2VHPUviIBQseiRC8/m+PX/hkqO/S9EAYppk8lhxBG++v8a
Kv21MUwjWJFvSR9+bcrTGnLXmdOfDtedSk2jm4zl2INKhxkJQhNVIFCZjfhhnVF6vBgnWDtYh05o
3v50of7Nyd5aq6o/nZ34cOgAVE9ouvk1HAr/+uFVKasGdMpyJN+Wjm+wEKWCUrWC2XowE4CGgef+
xMXyv/zYv83RepQcQwtJ+9h+AWiLvY28ALC8lMTgRi+y3sNn/eeP/DvN7O8/dL0Lf7rKmetjaxr4
REI9++URkjvFN36iGXpK+vbPn+WoFdb21+sKCsZzlBJA2xxOpn+7rjo3auQiBFRF3RieYzpoyrHv
p85HPlZ6zY0SDCZZ5aHqBEtKZztLbz6tkE2sJLhwkd3o7EHiNkJvz5PrY8ArCG5pCJoh4A5ekUcw
kK2xxC/KfGdyZjHvIjEUa+uaYfc5ULtO3PiNParyWEaIYlq76A5ZyRXOGjIQUpj7BnbRIh1vjgsI
NQEgswUZUBIZR4wY/9tq88Qejfq4Ek99BHB2MXHQTzMwjhXXaLvFHVS3+BxWLeokCCw+3DcjmV5t
j4AiCNHPE1DC51ufCMgp2ODHcTF3oTIj0mlRacYa5mT7Xc8TT579He823btyfpXUjGPZd+QIyLN2
0dFbsNnUWAW0p85lTJtSdBxi/DsRAmf3S/unLPpbUjc0gofXEQ0v1LObIcf3WYzI1kAU0LRbOUZu
uEWpwDQANaarJ1i8kvrX/egTeqh43afNMjgchPrxddJw6uq6/WZGDTeGblaZGPt5NmL8MBjE3QmD
hl0dm+yHVYqftsF/N9rcCZHhGhf8VSIiB8XzCpI6lsfKqg71yHyt7ceQlNwYcM78pTTObrXGGHYI
+HvauEVuYcdCGkeTc+c41TcVEa2RZDvVzz8zehexy8gjmoKknV7nESNGHtaHoXSp2NTy07aL16j+
JBnke6+bfDt7HrODVIMNMII5I4lGjfW3kEOkAVlLlJ7DGHZ4Zbr30xyrXdJBvlj/nsKeXs1Z3s/V
A7rjYptpx8KLFyQ1pd0a8wYx4CmSLFd1O3FMhgmWVeuRWV8XWDM0phnY9AZY2gLrGHm/SFILzVVD
CLgdXfOXFvzG0+ShuyAk4Keh8JVbXRI4Bc4/JJyhYOKn0uSXzvgFhcafHBvdNbMtM4DzSZp63n5J
bey9aYVzHFAhSkc17fosOxerm9lYEBPn2Eo4C+1CsbgAkbDhMZQMGo8v0jCnxgVMFpo5RLvUTMUt
99WxcbG2xQ3fWeny0bda9K88JrlF0zv1IyA7PmQvE0dgbsSnLjeBEFnOHhUuf29GIzhGr1fN5jYJ
TRdOHEED88x/MBDjvN5oH5DM3ITfPd974O+ikdCxxodcjFG0h9og0TqGXGXF+Ghq8Tir5I/HF9RR
RzhC9YNTLgGNXv4Iaz/dDJFekEZ7VCFhHkwkjBNgYhHTQOsQVwEIbuVmp/W5mebyJSvGu1mQIAqS
/pvVECqrCferqlpi5yG6hpbMvBmEyQdgbCxl/zM3aHfNsXkc+mLP64valaTQ3lyRwjYQ1ax9wL1o
HXSvb17dvRolY4205/L9fvIA3G9Zd2EPRfU3IXgN8wS2VJqGu6Rl8C/XN65SaGfVwWxIuIYShguJ
d7bhzI6UjYGeqHdZhBfA6/AXLdDaELiaPwurexZjepeJlaXBm4qkgD6WhImiYbb0TttiDRxfB8U1
1rL9hpUKSZ7fP7azC3mbMtPDtw+hPJ6D4S0cWgyAEqwOhvA6YKQJ5l+Slx3lyzaEl7w+Tl5FrDJM
P5SxXbJVdfKa229tQ3C26aEzlIX7KCtjn7q8kDHg7rma37oaJnJocufjkL50yZL/eznCTjnDKoDR
1uHu7zNypeN+w4lc4JtDecGHpJHzs9MsVMPMHcGXVwEx2NJfffJqLgUsCc5X4mdLB2Rj++CubPcp
tueDyxfrJv5l6XNEg8vQDuSvt+WrIbJ23yZzsvET6CfrQ7F0+zX+wRfjazPMr61fAHsO79GoE2qX
TCqI0ukVQdk+UskzyRE7FlWOIBjtRMX37Md1jWmLb20i6aruhoiRP+FAAEPnVyF5GlnLTuZkP45O
/miZxWPhQxBdFLMupidr9olwuKPLxOXSBmSsoYIy6hW4agi9DkIFI5osw3DRAA25FLTcCUtLrzrm
sqLqoytArl+tPJRtXRxtZMZ8JhoRIibsP0E7T7c2Z+q5+MRDiFb8TJTB2plywOzuAf03S/c2ZwxN
WD8Nn58Weane0KM7ab/9tl6SGYgSXxLxINTkDZkQMyy75fcPtAz8wE0fn38/8LLuvmEuPpdMLREh
7DSfCUqAfRQY8EHp7is7MvniglC8lBvuh6B5TV08KgfsTFN/i+3oS5vFK/QQv6hiior4GQwxMAI/
CQ8+kS+g3uxd3+Yfi+XWQbquakRrw0qyMmNDRHCzIQa93SS0V0OIohX4w0eP9uqxQqwZdDXEolHp
x3Rmdlj5LTkALVHmMXjBetW5xzRiLQKE6ObTkZ3GB8x6d32ob02JUm4k2ztfd764y2922j0yTu53
soqf2aMv3MJwm5JU2mYiCrzxtZ5UsWd4htg4BUuMx+FXFzH/b9kBYlB5W6s0N9rjJ3R4SLexJOl3
8WRg8MYShlUWSDvmV1/FQeom5o5V1jjUdQHfMGHkkcxQAPWlHV+WiLhFld13hL7AS2wgGk3el7Yh
rY1ptb2J10ahGnaFhXVMzW0SdJHOd6bkr2JT/dTMnGum0CmaADbA6UpsybVa01rmENiYGMT7GBP4
ySycfN7ACFOar2nXX1KS32SDyL0sxHUx8OM4/Ropkzgc4OVXEmUIXa7gApqT+MZs4ozIMCBRlRSr
dulPA3DFaoz8+6WdHmOYb6yxzvcpXNOVcrhBw4gGLIeCCuiJHxWXHpczd4t96mcv8P9RLbpQB7I8
/zCqjDhpd2GvIK0MKKRBHzgm+Bj1EaF3hU2IZOScteAbDWN3SjnUIrgZ3QAVVe+GH86cZ5yOjW9G
h6cjNmauxjwckUIQrEA6XjHiBxfiiWM4kcmdt02F3Hi6BldkTAA7KOD4KfW2aEe62/3iHfFvXgWB
6PaIeYBh/1tksPgANjIAnKa72gkmOZhHJHvFHu3rti6TJpiQ0FCWheSjWgW6jEUmR87mPxCQlOcU
upk3SDQ90gMiO7x4HWJbTxjQMwY8AjFdaf5/nm329NYZDZRpn6x244XBzzWyF2vXTSQUATx6gWhE
ZrUMv1cNG9AfX4KmfTDMxCbO98JYrv6UfLMKn8gccyV72jlpm0DSgnjtQNi0SHEDRfvUMN8JiOmY
P9RH114jTmosFGjPy81UIiag83KoOISiQndeZjt5shFybBX2x3O7kuHazrIghYYw4hCrBShk28M0
eXdOjtkrsRlhYceCA3xK0O3vpMKDrT5Cz5G0cAtxgBBnLdPnoHipAN3XtySli9tCB+s68JJeh/2V
1pF5BAnxxAyWKqnRPzSv5g5dR1LwQMRD/MMRWIWQQSBlxO2IeWSBGSCqbTp34W7CbSERFphrLGZJ
OJURV6zbS8bbwpLbGD7ZbTZf/vcTxUKRkGrH+xLeksqFToRdVGGmS1g9ovlqjTWah74sA88R5ZEr
QWKWW1ib2CIgJY3C5DoZ4UMuP6Ocm63diqZ+Wd6Y3OY7p+dJ08iwJ/jqKP9D8o2S5CPrhnw3FQkn
ELAfDnOmnS8XYK4IiQOHXj2C8M7eLI1LUzAiLK23AJOQQf6aYH3uIzI0c05fgZ8jPctG+b0oQAw3
uBGZLT8UENtqARdGRuGB1Ehvn2qYJfbY/ZpaNuJxyj44FQ2BJUgwqhua4PTFDoaNdqOuI3b0mTAQ
j+5bZzPOiyoJV0W8SUEyZ2flqDwiD6kWnk0kpIEdW1yrcGG6HWdPtdmtEVnhS1b18cqbxMXSU7YI
3VR7QIdDAODHZ5JOwh5QOahcVyfJPuJyLNnbTr0SSJ9yRuWT49zBu/7sObAGqmEQ30pBC5vjVuuo
zyISv0pnyc6tpLTFcAR2BakPCTaa1FS3Obk0rgNtpmlgZv177g5PqkbQaVWK6xLGWFbxv+eoTh/b
eN4O9AMh0qd3RtT/ku0aYFZjU6vm9NU28xiXGQEb1Kh3oMP2Imf+jvW42ltiaC6a0qKzmG7icpum
DLNA2bq4OLUFdafnsEE6WEzCBPOIbM+4TWPRCPd2O5Hsqr0vXWbJLZlZz0mtwMAMhIMaCAZze3E3
o4r2TlxTNeMPb1pNEQuk8BCmR3+Qyc2W4XN4y0spn3S2ZqiFWQwP5wwrHONwJYOQUegQgdxIK+JR
5NKVJ/70oZYuJhzQ3Y/+4Owin4TPeIb8Pw0H23lHb9V9n3L/2bXn7kRlBW5icsl1wv24TcmOhAgi
rxTCxWGYeK/90b8fl9WbSMsgxqcbuBoQQWYjeu9M8SKFc29404fT5kgXLcH9je5SklxOJejaMHdH
5LLTxzpoY1HkPbMIltqNQBM2k0dLl6vL496NOyJV3K1yIhjI4yrudFqQGEB1d46GCNitr1vajke3
d7dLMXjYvRZ/PW3yePoZAcVRux/RphARsT5pmES3ljQPdiPwFKFHiDkxAhPQHIqZVC6cMczEsM/9
NJwWg1o/bog54VbhO97SgTiWnikDkJ77ATEtfeydwdRmQ1Z90MHjwAu75tXUt46owY3vzgcRUvMl
hCzGztKCq9jXE7Efbml/La1611pDRjxn/qGM+NuYomX90ZrL2aGq2dSy+V45BueCyTpnFvNzM7z2
AlS8Nx2MoVH0SIpHWPc/s3mmT8019AlFJObcnFn/eX7pF4IKL7+aM1klVWmhzaofq8T4XkcFMhLB
4aswyd2dsYsO4OlcypyNdv2nLh709h4G1cwT24K3IImnrNFEidIqD4Ah9sRSN1uMuaSlVE89OfKb
sCPxCqLPR2pjcDCJaETaAdWUj3kuHTqHGbSGMNwNaNa3IHusK6qWS1uah0G+GZMqD4sr4z0sgjsk
8ssxIbcmZqi0K8pE7gjUrvpk2Tt1/xMFwBMKqWdVhm9lGqWBm4OX9mIwYPi5jZ0yLrYpjS0KyhZW
ZfVed1IwIyBRLfR2ZNlR8Ixg7UC/wnr2YOcudpAzEwKGWVyn1n7UiXOzXXCArVmlh7S29n1uTyfH
4dvkrnd0pHP1FwlIPUpvRkgnJeW2UdXakPpzvmU0GxvgBNBFyZtzOKGQkwKBOm9ezZL+ycTQHTU1
tCA9wLyriweXhAAaMAyX5prjXTdA02UwA1FqZBEMa2PH7PKhs5nXalz2AQPLN5ciaW+VBhSLHoi4
07sX2zNPyYNhkoU4rzTPIsUoF7uw+g+KAFnmrFwuoSNqJIU2M18w6tp5euBwNARmY4Vn4t3JTMDD
W2Tl0a0qFdB9fq3nxN+v57tMNnjZmndBByNw0xguMstbmnoHIpJ8GKr8gqa+6xWvYzzn8TVPKX/Q
+ADOF0/5qL+osltjb4iWHrCAZ6pFbDXBrrKxxc8qW7BYOVviVctg1IwV54QlbFXiZSUaSDvOkMVP
w22CG8SpjcFnRkvwOBfziGwTXb9htwCt+VOV1/Z7n6pr34zjfoHyeHCcBRZ3hiQb+Rf8vdo4YUN7
UpFRnJixPtqNbV9IsM5WqRVKcIVdodozg9a8cyQaxwAtA43wc08AMPlqRiSPtolQbF7sj1i3L6Ou
74XCeWSTGhH483whxbvFCaZA6QJNHQuChvAlEJoi7vOmklA+QW5GQErrgt21mM2gHWIaTs0KOuBg
v+7Vbu/nmPzBucWcmnyfDVvqmFI3VD7tNOKJx6V5rxaGdD0wOg/A03ZCpsNRqx8CgUp5q1T44NsV
TmJoI4XJi1RjkW6Z5lbTMt9P4/gepgwJUXhhmp7jc+2TD1UpG0Tz+HtdTF+H9csT5x6eXU3Xta2i
wxgOXTCIIt+1Dq3WRr6DN7Z3cHmD1m0/68L4mmc8Z8iF8/OSsSvkQFPH9QIK2Z4sTVlhVd6e8Gny
rkkyhRsOhRu0XjCw9sIAl3td+m+e1MZGOlxTfFUaVV22LzwUypNzzuf24sriMTboGmqfHXOcKiqW
bJvSaePKwEV1Fa9PNqGgzpAvAlwht9AgHSxFazb0BHivz1fX2wk6NTRN5FbnmL7VFUoa3Fr9ww3R
nhdSvBFJcUvycqeRLG2J1+Ro9BXi+3jFmZszQpza9lQVlnnuRpqP5QIicLbyX6XrDkEWp/1eSsry
sO+6nbZ45nm4pwsd30/ZNzQFc75Zazi33DbuB+QZLhS5EskJ9HuRPTi18VGiDo9IiRRm/d1vzQHJ
O3lvbEXWOfrmElKx4OBRa/BipJkqI/aG37pO/G1AVN3KgkvEIZ9naLaIISvNM8dPocrqx8fERjLv
cIDwF7BYjZ99lhPrO5405p6v1TLtClWHwSBNotjVap2fqNiIbNpMvUTnZEH216q4Sj+mPSd5/jzD
vZOKsWcqSuNFkfCEVgGBf2fG8Q5vKztji+qpdekEgZ9hAYqInEMH/ftvNpkWa29m3I7GLRMIEsZp
u5JLHpP5+0KE+oEuys01iPiKkdauuyhKVDwKhOcCwbA2RS99nJ5rE3ChN16NzT0qt5qS2CU3GVzi
2DnGBl1yRqgru4RFcKKfCzT1lns/GjSgYSHlGLuLoXgxPmUYXpalU7h8FxXMsXxs5mTf1TacLsPZ
S5jETV2feqf53sjT3GYRPVKO5EibP1AL7cPUu6O42iOd3i2+7CkLLIzrrvduT/YatAEyYV42ZWdd
MUhtdIP1T/O+j/wKr2q/Z+2aG+KznNIbxfe/q9rh0xe0lBMrv3PJ6ETIS+Ge6nlXPU3u1XZngxb/
ZOw6WVAiKva8rg33tauvUR0SutlbL0CuWOHJyfgvws5ruXE067LvMveIgDe3JEiAoBEpkaKkG4Qs
vPd4+lnQPzHTnVVTddEKdWalRBKfPWfvtfvlkhHi+xK18BLk4U6rC4nKQFhwllbuPvpktYLCLiNJ
Gjvhwgn1vcTBMXXTnQDhA32CS0PAjTwgNosMwrLk+n1MkO0N6Gn0iLdWj8U7hcF7NCrXWVCvA6KO
qB2OAj3HVaJYiO8QLtuM+PdGn5/QPryqNX+QCPXeajrRnhBFLGSNjS6UjynM5XXDZpnM6G8AN5EO
Ir20VRuvysg6ZIwFIvuKTwW2Ke+b9axW+DI94/B+qyaTj4UAerqa3BITEiiNgpW8y+aFxbHWcpJu
f/edOuIOnOJE434l+iq7SBWTVQIxBIpteOwtfyNxrU3pD9n4vwPUt4+FrlpPig/6IuISKLC65IQ8
k1RiJg58PJ4HbRY9rkFnt3JkEz7HlMRc4/eOKKLEGEw0HGUcD5eiJxLFGN9kMJxctB8a6kubmGQm
kF/jmYukQf3cxd9KrUnWj0lTzOQaGfdZI3BR7yNbBhS0DsMCKx+wlxazixoioe1jbu5i0HHoLFO2
VLaZUEct/3vJS4mwkVTgsK0Yb0Mh+qiTaTw1Gst+JKDtIFuN18Ddb56qxm4NA6y9VTxJvWJetISK
HjnisZ3rU7mT5ZKoEB+A6pA5YvY99NZHbioQlZnmmlW9jgsto8VG15tXoR75fTHoDfQVtJIDwiI4
GBEQisRiDcCEbmI8UVNeLrat4mo+GiqJaZViZIAucjHTlkcYs0COCH1NAO9rfHIW4UWQ4KTgsa46
Cqg9JM2phK3F31QVJSKCOqGfCZcmxw8vVMZ5jPPiMNBxuOjirldEQAMLH7MWIQ2M0T3uqsATpLQh
Rl3ZCoWInple3Uqs9ZtWDaqbqmfKApFT+zrJ8Zxd0GGsqqqU3TpLHnsouCfd7HZFm9bO3EDAA6Ab
m8jbkDNdw2n8aoSK3hBF/z2HvXqvKeFaQG1o5wItGFR7q26c2U2agk034EHIvs5KxWdmGqQCpn19
rbVbJkTBDsBF4Ar3qgYI21IqqE0P1BA4ueWc+rsXBgI/IJYfUQCwG4z6KdDYsk2iIhSBAjDJPcIm
1Y6VYvq2oOUmaGDjqkERYD5jRNEsC29BQ290pI0o8vB+F3oUC2Ax4ZC2Gjg6grk/foeuEIO5O4mL
9iSplhNoSNlvEH5SCR2rirYFeRfMmby1s6Q/RTMeHIi+tAN9Mk4xmqmjcUIBSUFhmefcV36Umucu
xx91JFFXrsqfDqgmaRcK9MYwxgpBJqw/hc7vaOhTC9IRr7FYjltVggzGpHRRFcuJiDpiFRdAnfOC
nthEIbSF5V3S7kW44Y4RrqxfEQ++LcJwIHp0kkkQJS5hT46td2ugTRpBbChTc3LjhBNAbBC4JEr4
2wsFp7uvUu9Ie//SqU8KhUXPKGYKdOmG5Qc2Vwr/hupwuBbNjTWzK89NR+u7HriyCz94PCdPwkZn
54CV0XcxB5Vs5nzCi5S5b8jzABecQGWr4vrE3YuToyhszFH8iZDdQQqyDK83PKnVv+YmtLAXBRDz
ZBWKrNGOp9/vuqaXbAaqREN/jLaWH6U2lNUCko5F5iZbRBv0A3h+uJdgNYp1qZg5KJzyBmA02RHX
S6iNLDBn4zbTAJ43BGAvgP0JsfI6kO5y5O/pV6ae1IOdJgiK9wyB76EUlWBXDIvXxfAxZWF88dkf
XZgcZ5S4BgWLLHqAi/udqkuMGkQYSgomMHA5falixalBjSip+lok4XiBoM1VMjrjCgbyNcdfuWjQ
JpVNujYSCCaQ31ovGLT7FfAZ0M3xnVHKTjk1GkdcwvPcIdbU2/hkWWjCq7kH8BhV9zzBsGxymRI8
MWoaO5Til4lXzpzs4j05DPTiIdEuPCty5IoDCjsCbSsFl3MFpcMo9M+BBrwmp8zZMirWGlq8fIjT
V6OozsOyoc3ag1LWIhteHKxCJe43tMHylRRNP8Sm7eNWIXkzHs499whQmM1rnlcOpf8vv4yOAjx+
O13soXKIkhga5gzogbwzI/DvQSsIb0a/NRQY6vF8LRBor0aj+bboy9skJpkq9d6yNUBDK5Ra1Ljn
gExr1VbjSMcprL3JkTx74D1JPI247hPX8SBFFVwEmMdTRmhYVSanrKxkJ5erjgNJswXz1Dlk174L
Q55fMVqvOFqmDnWtWz6VxW6IMApyYl2PSqKsMS7UHBJFz2+WSJWyP8Gui9HHBpPD6Wapgo/9QS3V
cNMNm7xU/ZvM9awkOXUl+OFVUmvfZuODv5hPpFPwP5J0TnTHPV8H5D7gYPOCHMiKhIqozKT3tEWh
O6ap5AyMRjtl8G79BCUdvK3ayQSan2qeYGeffmQaInbXT7MnU1ty1CR/yUOanaTMUByiy78NAab5
+rCXodA1QeE7utZyOpJlZ4wFBt9MOkxMAg0d2572LllvqE2imEGzaCekjaYaFEpxuT+V4gRSXmML
5WBjrVFa70xjrh4NdUOalg5B2joPMoVOfca/nZu6mwtKsm3j/gHGoOSVM6xHKq6bfCasOeI+FFRI
T6XUeCjJcObaYYWN9/ulYBf3FCmHU4bS4P9+KxMWtZIalezvslQhdufN6X/+Kf1D/ur3v63aelZe
fn9CJF5jSLTABZabRQQ8Ue1h3vIcqcfzY+OMjDgl9m9iQPAMXssrQuUaOwMeDynH5cjNJlv7vWyh
QJmti8UMWOOam1AplpYrWdtEWIjKcfBghbXw/qgvCfRNY/mniUxxoHMfEAe/k8sUwHWNsGxsy8l/
KJthn4TWjPZVjzyx7BjX2sYwMeeVYm89AFIjAssMNlMgR5ccpwXZzuQ01N23prGOYfYzELaRNwQi
vH6C4pPNpvDkL/Df1ELgqe5yrQVNU5avSZi0VBKGV4Dr68WLfxT1sHcGE5RHwkWLc41yDGoVrg0G
ucXwdRvLodvS188xeUfJPstGx4r4RLKStGY50/pjVQCQx1rtltgSXZkjUxbn28hS9nXkJ5ysk8cs
K+qtkBS3EXpwCLrTm9F9sTbjj8CxcG9hNelJ+TQlAm1auT3rNX62AVPMxm/qPTUpAlnnnqSgtNc8
QSYgN5QSdaeg+1tr4rjcsAoWBIIhjeKH0iKHdC29W8QvY0TeDppf8ni9OuiolFZEmcR7MVtmuoo8
z1JGYj6U4tQPhrEKqRxupKCxPLr4GFboLg9ysW1rLAL5QGplBuczQFpl6hO7MNG8ROyQFGcYCqFJ
6GTrgOxkRZQzMnDISqCMZjkNbTWqD1p3Q6UDP2dGJx3J5Y4CYPQQipY7pOuWG6lXCNP3lJvJHUHF
CjeH14fBuMsbtB9RSLe5yrH2Txq1vLxv+w3uyW6LQzyF7l+uqjSDZdOEtL7KJNiAD12kycz/pCy/
ZmTq2zI0H8tyoDJR0sVFynxWYZUVqx6+1l4dtW2a1XB0ZT0DxTb8yPGw7ooM3BS9O2MufmJFe9aG
6bMLK2RFkUoQvLan90aI5YLRlgh2oLKEBZ77c9DlVwaxdlInyecETRhWG87qk342hai7dNiqYzlY
4t6k2FbEGWt34eu2Lg3GLs90GthZtknpbnk1elSmSm9goFAHRzNSimZcyF0cJeY+ply0CxvB8vre
t3ZE1ITeoPE2GP7ZDpm8si/EouEOYskHsjRmZ0xkQJVA9baJ0msnbFF0g8NjAzvyhB4KKBkW0bMh
QfHIKyV3Z7o9KFxq00ZqHzxK1CFtTdL6RyqwnT0ImvCo4DLuBY7zJqCip3ZxE9ZCG10rVVDXQl2J
186q8O+qBiHLtU+0plFwAA7JhrJolO8kzHJ0RxcQQ+7XzwPXmHUWJ/Uz7i5GuBaVz4HP2XQUu/y5
rWgiAb9Pn+EkJFQK6AuLdZmuKV/Gz83yQ+WpDp+phSKak5Lg2Z/oL7UcUm9jjoggjS3zxsJEQb4p
jRvyqmIt9Wp99hOLbNNCpsKNPMqsUST+/t84BDms+YW4GXGOpTpB5IBaMcELtBYr4RzGmraL9GY4
+YHan9o2GoiFKZVDF9LHXP4cKXu7Ka2sp09laMdGavd1jLq8083nNjFv7YAuMp8/0nGI8FYu7QVB
IvXODF7judXWhH7SPg4aLIWjKvEpxeMW5HW9aTD10NDmQQhjIdlo3T7pV07bqK41ytQ60aMFvdEa
gx5wegb0FBI5krTZuzDNB1GUCsLC48GZy9MAn9RJq8Q4z7xiIdYPeRB7Vlylj6jzafFSCKf2irUj
63N0Ubx+P6mNPc4vn42IjqBaopRQc20R7BAGWoQ1BXCBgIgQwXxr9Ed4B3RPBt/0EO0odl53j20Q
79u6mJ2qGejWaMkZAqvb1QNG3kXz5c8s8n1PP3lU0gNZwgPWHs+vDH1DYZ+THccpNgFIjqTIujTZ
Goii2B38mIJbAmuNVTtIS2GlZ11tL35+oSSFETA+91q6JDj4UWgpy2kt75tDVbM16GFF1093cISA
PO0U7Ni48KncEgSJilKH3thwYE97kVFlkjSu6UD3OGxyabK2pkI4I+ZEeAGUgB+MIj7Q+do3dQ00
2zex0pmRvGNBGF2GH2Y/gjmwLiFinbdDH1E8NyaysKYGKYiBbV9LQ83tiL+L1TG3xYlzSDj33Bxi
GotqfMM/VZ2DaSSCgKIYy/bsKJBfPQp7chA9z3M/45Iq04NRoW0BTuIfGxgFa4Ugug43nYckbp0X
pPuAg2YpwZ6fdJUBQIKaAG9y3qVhO5+xL8tU6o6mKCWnxiSeeOjUQxr1nPMMw/TUHlNXF4XZKhUn
p4dmyL1MfqAriFBVUe4ENn9PaX0LETIzsqYHvaRZPoL7PwozK27YELDSsGq5KSac1VhQq+3q+EBm
IEWBGLLjaA0PCC1GwkIWx33msff7m0knq02c+nsx0h+ZRGtaRwvbRB0h5Kg+Vw/ZeGhV4I5NSMOm
K+XME7D0sup3B8xtxc6c+oHE36I6cDI7BbPfbzvGG631BBJvWFy51kmojfR9PVqj145qTe2+b5wS
cyDt2G7LzST1NEMgM2JCiVcEr4JoIXunZOxMXXXGPcrWUEuqyx76Istcg0LFXIo/bm3UJ0sWCBVu
0nibVybh9YlSbSw4j2QcBV5n4i2pyvrSKNyAew4EdtYN1FDzULHncaQXS/oFJ5uJwdgfoHRvB1JU
9mOjP/xeHPkkV3WGJz6sZtdIs4ByAQqCXnPQpOoXQQcFUnUaaZq8n20qG0fNQI6bkuGySUTu0ZUo
owwXgtOcyeWhmbleCDg6N5muUtbxLaqEiPHWAxRJClfxsxL4qZfM+U4XZX1v6e2BrMnWVeP4rBUT
VZIUgo5Sqd3OiAbuQm2QSvug6KT93NMfLJfN//fPfr/Axpf2BD8iS9PqiWJ1Rr5MphuKW+sNKU6G
uEfGZgprvY63ql9lO2WcxH20/MXvd3JOmz+3tKUi3vq2eTTrrXrpWwckAxxklAq6hz0Jlah56V8G
5O7XwK52kS2d8eK89Z/WQaJdGAJSJRluKexmtvrMdUG9QCJeALQXczr67wrMx+HSVI6FllBYLWWV
aQ27OyQg9DXot6UTu6KbOvlG/+QPHoonnX+KjB77o0T2xrN8iZrT/EqiNBMDkZ12JvYDvHN9Mw7R
dj4K+Grd5xpQd0yRezU/ZPHautIiFD+MnXyCnKI8JR+6sVULe8aL74D7Sez8q7zCYLKqo4EPO7T1
S/CsZm5TffTlkQWBbHVyMhtamQDHms2UrhTZ7rCgkShxRBmd4cfLKdjZlumQsLGq02188FMHKYz8
WH0U4qoD4XI0jasgfPLWEedtlRvZvkh7qDENX9UOYQnZeyGOrdV4UpFp1evSK50quWZPnLrVfDdJ
GxG5ImvHBQ9Jt8uf42fhDSkBpSRsD5vCASylPKsfqbyXAdIQGxp+t0flZsEkslOsrWiP3YBm4qrf
Vwf0bRjF4rf+PetXyiW0zTNvblqrn6Mz3MvR61/Ca/dMlgBw/y09YmrSRD09sashIXK4cUob5CL9
STVW5bpOUWGs8ptY2KhJhGtMOCnZ3P0GBxv49vmhGez4ACU3REOJI4G8FsAwxMN789PgYn8ptjR7
BIIf18XeCAm6WBFPdsiepQftmg9rVb90spui8D2q8PyxiYKw2lpP4sW4ypMtM3CEnci4ruyXzsMb
MFMbjtfCIdubRwrHXCSv8S4dlxEQcOOY3OBOw67f5t/1sXoVLqNHMIXiZLt5o+5vCCc34THjzdyj
hryBFdXkz4Yj73ttU/s7SV8j5f6VBiLXTh5q9rg37BB3FmDgnUW5kXDqqw5KjJZN9WTtQsTXzdrY
4XkUlV18M4Hnc5MdPYMiM1PV7q7VNj9xD0dLMK0F0Quf00VXbfNE8LgGtd0c5FXsBU/jTXDik+ZE
OzJl8rMWEQZik8l+ly7y2d9xNoWrmd+BVCTf9Z6oRMi3FEuorWLFZN9ZEURnFy/13qdefu+2qi08
AnTBuU9EgEtuN2qS8DS+k519NM6l8z6G6+agOKDmcN3apj3ekzcMIU8GNlt+EGQEatHBhsSfKNgs
HtWf+CdtV4gnoCkhQjyJyrl1pT1Fn+GNpUz5oM+3COpRgDtUv1NkeSe4eyJKTTd/sj60ZF29FTdc
hnsyJ9VruzcH5A6u9NG8gYCn0WpthGO1I6kHFai1HtfmC+kHT1K4Hj71VWHXTveQPS2OHqS480p0
SbIZXOFKrShueaSUg8SrupU/m5f4HfQULGlHu8zGqr6XqW0+cU+cf0DotqmbHcQn5WJdwnhHGczf
zRSQT3xCXNZjD/ZG80GWW+tw3Mg3tIl0L/SKB/1l2Bpv/qHeB07ulj/NNvTX8QfA24m06WwPRYuD
J+ovddWJxOm69On2nfGYEjq1irbQn9IbdfsXUVknDwBQoa4mOG1cLLuIkZHWDT8B8U/odTu2xJXx
hY5zmjDAnAakNaS9sgJd8SxU7DUMGuJ9phWoZaSPGmfPjJCdHZ/8qnwO3+G2z+K6+eTGOm5I/UOd
SDMWhvWmcaVziPrYiRNb33eHqOZhM5hyCVsozC+6lSvzobyILVVCUvno7eyFwTG0NQJo5HX6pvH8
m1qu1WktYt5kXZvP8AToOz7GN/TcAqVgGGFOo26kI1GtNOdcurFgLz76z+BkHqEJ9jaBRgfhaTxb
h/lBoInKieFoHQLt6H8PBNofhC23RHwYypUdUeLs9qJdjbPxGjyxJbwaO+VLODQu8y/mUk/BAMBA
sw7d+hkmPHGdKEXX4oO1wcywDl/1HxBFFyOg+bqSX4nsIcCIjkRPj9SVTlawihwauZbXBOgU1giA
8aBb1sZ8gqVe/4jBRvCA+PFIH2G9P1Tde3zI7qSQULUj2SMaVqS5R2tkMuB8B17OQ8pSNvluxXoo
Do66ayo72GXTNv6x2mcBrr2tDWyZ6hFwG41egTQhzWZmwbUm7/o12zWlS0sJTQVpM2BfjrRgUVlP
toJYhgaIO1+gG4ryKt8EdgttaWMgzb4oeL+37bN1lESn3GOC1IxV5ZD35lhME+lBeCFpweXoLp+j
7+AYF7b5JfY7nTX1PEnQK7adbWQOOmEOQepn7hJ2giaZt1jd+hZE/1rO1+MemW+4AYvzar1wRpcO
lbCCh0kbUHinzo8c1//STpC55XMCst+f0bOs2g9LRKeHwPhY+ywLtnDRn4L+oo/evE/txsGVjAHI
qY7w+T/yu3ydXjLaKB+UfkLP3OenTN00r+FzOW2aT6acRNLpXvkQHvl0txK0LpsPzBge+CDmah2B
SLomoWtZl3gg72QnLyFClDV5SszplXIXoeyZm3GnJQdpRVSjMyPSeGndFuUuAY/hSv/yU+Kk7AXx
vydM0zj2P63o+tS+ZGpBTv7cIBhc9zfhFRAfLjhc6NmDuY8U+k2bfHpM92m+912Lu/+qOoSu+qFa
l+4BYWIB5nLaNp/+TgEEE227R9D5wrBtbjDG8S+2PgaaVcaHt8egOG1kCHOlO4CtOOihgxtDPhg/
C3CcxCnSN4/05LUL7nJFeJo4b0D5eq4vAzL5jxzN5UbA6XEWSBSht2TTgcREqRYbJiaATAfeS+vW
8wMjrDln5U7K7VBc07BC/tDtYRWZWJGgbD/y3xvCKsdt0G+mx7Hfk8O+aCsTIkxX9JH0cKvkW1Pz
uLNH0A4ERJ43XT22rd2YVy6SQnfkwFZ+14+t9dTGrs8x9C3OdtKFBQr5kxzdKArmj81D9JDjqfSG
ahM8dfekchIaLxprFMYh29iRSL0tP0VjTb5E8KyBK8GnsuVWjDJAd4PiVCUexTmOc6iQolPwbr7J
RxYJQs8u/ZtB7c7tN8pbcah2ZMLv21f1sUydiY4wmtInpQhXYGTxQMEHDzO73FTQ7d7azAF32Wd7
IszwsOeGvUQDkHb4EMxPxVf5VoY4N1Zc/ciCC7TvQNtg98h/8HZl6jfesukF7yI2rFQnNBztPBZG
IECrdmuQnbsSPcqk19yJun3ztCAC7+Qgzsf5pzjoT8VLTPSsa14Djl9e/owHda206xFv3rHU7JKH
hXUEBiuTlafEYLtUhBKgQFmnN85xbf4ehCuAo4RDUte78zoxh2IeYPvyEnTdycp8pOPml3etvwjn
7AmnzAiBnGnGrQOp6Adiz/mbja3CGLEPOEqsTH8v3tGtPDXcOjxBWWn02k+m2yCYpq44r7WLdkRH
Hz9PW3Jd1A8GvuD1qce5FcOPTcE8f4squ/7uDo0tMWXYnlDVIch/zlmqPd/l3GJnl2Sv1La2JXNp
a+6io3ko8YJBiQzXxhGuHmSON+ZMuu8Lr8QCA7tOXJVP+uyV8Xbx2yYo2De1dfWxxjDaNE8j3Gc1
7qmrU6dQAfwi5ScJY0PHs3yi/Ru8SSxYnKhiG2NJDu7bSZ99yZ6Lr1fhrRzfxOLSg91+oeocCDt/
ywkqAuG/QkjN8Wysr6NaOeZjV26IrE0vbU7bbc0nZ33xMNhVE47xXGh28ko4ZlcSHKJV/wbGpfZI
9abK/jVpK+2KoYXupKTa8xlgirCt7qLLY/QffSRFAPMaoOAoxrcUgk3ZDW9MUFis/Vb1skvgILI1
WT+9dJceyEg3V8E+vQYnItALi7MSqT3xN4WAR/WD/gwXUQ6sJmEwtnVAsRysEsTiXnTOH3nZ0ll8
Ey/KlWIGvxZ3FHeEV7w+JL9wFhf3hc3DFfbpG7U7Lgrpd+PvEZAsXfZr8MVqnAH4B29/Mu8Ydj/i
n9qNaentyo36Sa45Zk2fOx9n5FVxtB7xMlLXI+7Ny5o1QNxN+JXBH2aP6l2INswj6BIb9ijGS/dC
qYD9uiNLlr77msQBLg128KA+Cq/ZVvwUJ7JBVw1T9ZywHiL85CNv32PqS5/1D7vWUMGuXxeNDZyo
t5WN/+nvm3tQ72PEvDv5AA/fy7C5hTYsks7ckZ3waumsRMxQPuwfJPQCKX3ER68MtBKQiLeaY13q
S3tDzHk3J7vA/4jwk7mKInQ7HcJ3TtXxD6uflNo6wI6PiQJfsPruS1SWW45N6LPZ5dt7dwmVQ/ql
vTA6H6N33yFxwodhYlt74yThL/yit4DowpqfQwqYG2LV16zGb8JBdMnCUTYWaS82q7++p3Vih0eG
1dhs4l3jhVjgz9LTstgsIjHucMZOOpfLJRYMWO5QzwtO0016eakk2vI2ZR+atnjO2RirtxQt+xqY
2YmBw0MKL/I+/Mb+aj4Sshr9xNf+k01AeJK2+WtOGpFTsE9cfGfcGU+sUUwK44uu20E5TB4hscZr
ArohXc9P/LDxtQWsNu/UZEXxlqSkcMeJ2P9GOc51He1t/E1AHfg42o3sPeERe5X4yCpP+h52iyNp
IfG1OBXvyNGtw1LfFOj6bPzH4ClkPq38e/rNGO5fOEJPHnpM8RI9sBwREiRgOSNVZg0G+a69NneW
x/BR3GMkOFfb4c7dVT3mB2lr7HfJRdwYLwR4bCsEpQUpgstiqb1ytr71b4NLN+Ze3hCoCfaEjtTr
OUpvpxcu7ADomkOJTrKym61Iy49m37PlMZo+6kslUJZZJ4jCcnu4mi9kBlh2f/I/h/EeA6zLHE10
CqJM2PXXrWucCG7j6rc4fLjEDdgYV+LrMoHgHA778sffarI7q9uME0C3FSs3cPgPC0fbT6fygVUQ
zaHlTbzY2qkfNW90+ATEg7JpaAje8BiHK7imlCQItS6oC7FR0tw6LcdnvIQfOceycENI0Fdlwv/b
sIDfwUrni3BhVbrGsXxvXrBTyFw8pYtwi4AXaaTq0t1XHQMR9GClvifQmvF+v0tGHURZAqinmcXY
NmqmNOJ9DE1vQeLz8JRkAGs9QGre45UNxWRP8DZ/niDCypK2YqhYyb6RekJravZxPE++HcUYppQ5
fRFSpdkarcb71oE4eWC5+TYwEw/HIR2/GHdJxNkLlTIK0aE7J2JcOWnO6wnLHqvzxGQYli8xspt1
R2cDj/esIINrDqo0clwai//zZTTrY6eWupPoYepB9qNFqXKgTOu08qxv67torP4Ay8wkJgcSOveY
kqZHKXBT+f2iz7fUEAKH5gJFTATG5aatI44PoXlHZFm7YcnBHN0jFkQKzyreU5QclGin+UvU4quQ
nAMqFkNJqIyfSFifYb6r8peciGDkYy5zunnxeb9eVNH+q7LOLhbgsb8k5Vq4u6tg+lZK/+i3vswR
lsBqtXuJdblhqoj4j3kQnSq76JUzUsNntsfxYjRd4hBkl1CZoXHml89qc59U1KvL95E5VqhFmi8h
jq9WWj7VY/PYCnPCGklo7Ji+D3pJCXW6T6WgOLBEXSrrW2kyzskUuKUgnxQunlbvP+aS+mT4S4S7
rK0SIqoJpFVcOfUvPs2dzdCaz2U3a9skQA3kj/NtmOUHHgcHmAJiE/q/L1OAGGX0nV2L46cpa4Jn
+SGOvtD1lZq0s7EhP5aLsaGm6a4mOJEsFncQp/BUC5hOMGNMjl91Ti/CCY/UpYvZGEcztcZ9n3PI
tHqKgVVGOUiYVcey5M+JovEGNpi/ihBnECDr4x+9z532ow4IH+HJM926dKulHBc68JsY2E9xFXIb
lsz1//p/iJ+/I9f8Qf1UTUDKoqHploo7k1/6B9AFlq5MXLtZu4MKH4KgK5yt7BeyH+2aDDBcVjk1
sPpSkdmM6+n2z7/+r3yX5bdbEqRDAi909Q++izFqY6sVRu2KyfDjj6otNgGlg5gqBrzBiNxmnWoX
aYv/grGR/kDx/r5tSVYMy9Robqny8sL+g2MjNno5yqNU02nJyHvCKVbrDkCr86TjhZ9F1PRZfcSG
BzwbPSftZG62hbJTreHfwKvLe/wvdhBPQJINgjpUy+IV/fEEpEQTJ+ShteuLYBFiQjM7UfgOCxNV
5EP4EIBHixcgDMMX5LPf3zS/msmY2xZ9MP3LcFgIxH++FllCi6qYqiZbf74WLfIlWSgieuVVjqEq
ZoNfsALpVL6HeNF8wVT/5UkofzcAZSweBhYTUVf1P55EsuQSlKVQu3pOuc8YspuhaOgkOWl1M1Hm
y8dvSO1bWUIty3IH8p0KHRDHYY/+uUk9JQUWqVBEE7HSAvDnrK9q/CM/2WK7xXFV18/ErG5LyN6r
NuPxlh0t8ApyBBcixGGbyGwv/zyu/+6ZyopiYJE1F+rVH+N6CtSSXSloXDNb8hXAw6z0aviXyfM7
SP98WorM3FnQ0qJhyP89iEnNBsxnybXb19oVNs2lz4z9QCpT0DJjSkqwxpBf5rIHx2DxzWDuxlg7
4v8Ysa+nFz1kRKVNeR4OPkkCPHunNNVvq12YJeVbChJwngBolHoFxtM/i134U9Rkpv/zhyX/hZ7F
DFBkXZOXDA1LUpch8h+T0dLUUQpkhesAoHnQhwW0Ah2NE62WKeOZznWUuZmh7EZoT4QjOrW5zev0
OZAGBI4JhBGypAnZ+zaT+tYszAUlgFYwD8HZz8z6X+bI364dikrjbmGOyfrv3//Hy1UaSy+MiJfL
yFp3ElQbDFdr8Jbk3mf9LaGlvnj630ZtHyvULgMEcNRkiJMA+vvPH530d7NHYeEWVRT1CEP/GAIB
whJJMKfaTTS6J2RiTPZCG5mWVIRKrgjpYj61ADn1gDbGEGZf//wC/nb6KpYmqyKcN52B+Mezw2/y
P2NwRFBk15JMkRm+fDNPN7OLobiSJdEsMw9fVgIQZHk4vfwUm9SVFpzMiE0OG/v47S9AlBmx/xpG
9HdrELIbBMcyLWH3pNyyLYIdrenah/4HnIg9NkoKpjHQaChL7YKh+uc39v/5ZE3dYDeWVWJF/vuN
JWhQGUBi7TbFXiPdZKUruAJRrW1HUDNtjJZ4lqxdSuE8hvzyz7/97/ZFRthCPBMB7il/7Anq6Kud
Ck3fnRZOj0BpYpjppvZD7EiBcYsJkpnqof2X9/x3q5YqQkxS4ftAsvsDJ5eMXd5P6VC788izRHDz
ppvF2z+/s3/7HX+8s0hrZXyiDFhEfsdZr4kwyf5l8f3bMclkkMg1YFQafxmTVgyrRQbVmVTSVhlo
AUysItbIANOK/AKBk8KXGm3Icz3il7lgaqIZj344TQ+pX+2juj/2Iv5QU5bsYUrpUhlUDMIpfItK
8jQbFMC9wkjuhOkWluzN0wKMCoxHsmU/FuCY6aPS+OcPTlqm8n+v9oooakRnsfZYSPb/2FNUrewU
AViQS7AVzSu2ceLPs42MCGodZ0wzo0mhMNOJWXA3gVDRNSk5+pbk1v3zSyEI7K+vxDAtDqugVI0/
F51KN0RzKhVSU/IfIaDZHpIIbhEWTx93uox16+8VgBWhsv/n3/vX0wmqSRNhnaGbMlmcyyf0Hwuv
FUjt/ybtvJYbR7cs/SoddY8z8Cai61yABK1IiSLl8gZBmYT3Hk/fH1TVE5VMtjQdc5EMyqRIwvxm
77W+NZZRXKzG0Z8bMvdkxcGeZXmLH41Bt3S/Ww9NV/zFMefzmZqBcV5T1MvVsVUFwTgMJu4wFfh8
iDKbpexzXoaPX3+yq6+jyiKY/2kZrl4kQ+js4RSrNLKVSe1mdOWl0GFmKL6D/Ju/L3tJQfjH61wM
aoIS6y7CkWwFkqIWLHWO5ptdvm4LPbIAKVPpK96TS77OqrBn3M5f1HANkv/Ex6fW0DbtQrAmzZWS
OAp6LEnxxUXISsge/YR3nA4mP4N80KFgK1QAN41HzUi1euz3OVhw+KGC02siil7oPo1lIqpwvaOX
4AOTXbb5obLWioqMwnaRJX5y06l06KTWyGaWpyKAz2rHz8Y3fOYCeW4RuBx235pGLz9v3lpTRF4Q
+R4bYvxiAEXOHSGLKh4D0+tr9Grmi2SglAD7mGNu6ohgWCNDkk74GDem578A2xcRrkLX0Xr14JEP
LMLEm0cuHWxDM6lhjhJUcU17FhdyON6xaS6WLhXWzKIB3urYbcII8YDZ+48BGWRecPv1lSJdmZhY
UBoag4GIMky7XC3F8SgobNMIXCbNg5pKd2zj9KB08tEsrVeqEa0tDtEBO8+TlYR3leWrQJo6rP7E
zWibIVWPmNefNalwJD9/GIX4h6STMC4rdQloW16Og09hp9Dngeg9li0xoKNP4BWmxGXviu8l2RO6
ER2wtdGlUv3HrKV1KgAEVazXuOuOWm3tx7o5yjCFq9ZdqGFKQySx9mXhOyo2wlrlPxCQNVN6Irw6
vJzhIZHVG7wkB7luj1jmvPI9HNK1okjvgyctXcHYw4OJbKWUz00qLfOe1mPAYXfJ51GDIKbU5BTl
iLgCz8Jsep+y2kXzymiOvi69f/6/Vr+psuqA+nZetRAqZOR8dWxtesVdabQFm1I8V2G7cnvGNEl9
VmTycb1xEwfpjkTiO09Tb70INoRfPghjtsPtAnPH9x/8LnopiQO+qX2YPK4HCDutdmpjvBOCSDXf
LJ8y7Ih3UWvh3UrvsMZl9+xBuaZcDFffXCFXJgrZgpZK8Yn0Fqz7vw6TbgK1VC4H1NFgyDKvHDY1
5NKZblGHTEptESTWe4CAHUlGiZxF5LRHVU8T1FW+DWqapvOLAZSs3CmozYLlYV1uUaiytG1H5N0K
HAjy9E0kCMFkVEscE71co0styVmZOBPy7twb9ZuUiUciC0HQ+ybJwm1ON9EUvHVX999MYtLvuw6F
HZpIFo9kQsW8HNtLb2gFv9HTlYdlgHpXbiKVpfGCuNzbun354iYjdEJDjleVAWfLF7p104juN5Pa
BEe+PETwbZnPTFPj3+VesR4is3OHBrys+QARIFni/0tIy524IZg67D7sh20aI05UsnU50TTqyXNO
3gyyYuKeTVF/A0YeYyegLN/fwfsbd5krIH/CWCKTIk+UlhO6ZT0fdeFOaWM+S1DLEOdga6nZuHAb
3cayEf/vNyfkU+gKSAaN2oYsX+wNqqjO4whPFYTWZl/LFq338gyDym7j8lR06SluCFgplBFYTHb+
+i74fQWtTrOpZICENixNu1hnRm2Ou0kKsaOYtJvwK837YThRrVuQfE0uR3I/CoiHvn7RK9cUq3Zw
14bBwkgR9YtPnFdZ1nhtE6+yCMknWsI8qs6j3gD9CG81F510ikeuPyehQZCj/v71y38uAX+921RR
4WPLxLvquna5MPMCggHVuIhXo1ar9BYJGjV1GemdOKO0ehvG+qHFHEB7mwTwVABt0VGdKFrV7kXz
qWyUUzP92Ayi26HCy5/3ZNMk2XkY7pVmB8ZvE2ZY9I3yu7P1+zDBG2fTwaJd03j7Fyu7QqNurTcJ
bxzTva/gBh7N9xATPgjKb3YH1y4MhaIf6XEyKyHt4qV8pMKuWVvRKorgGhg4PDxjmWjNjiTIcQqD
I4bIevr6xPy+YObjQUxXgJxPg83lskvNAWsKRBAWjHeRlZ+zQTqBZJiLufTwecgjN3FU+W/I/f8Y
B/P7slIV2ZIr4rRY54UvbgKtoohB+k+0EppmM8TtSlWj20AXb77+eNK1Y6qJlLsUE7KgfFnGZdlF
ogJ/e+Wl2kFv2cNn3GgU3Jgqs5dCUG4iVV6EorYwYQuoFaNsqeC0aoZ1gCgQSJUGB240ngT3uyvr
ynKJYyBNUcgmaaLsCH+dDXtBJvwixPZb4gMaA/+oaD1jgHtTBzWpii+SGyLyCWFESd9dato0017e
j9PQZ2hAwphpLl6bCaS2oBxFK0sDLqFi9KMCAmtBNEgl77NuXcN0szFogmuARJIqHrO0iao48W59
TPB217rjDPjg7hN4a0oYAU1uakXCe9wnEcQaZgIvsLntKZhJcjnHGYcoJG/ShVul97GKibyfCDKf
0LE6VzHQ4ybBJxZPjrbTJ8tAIJ5P64AXff46QDwLdhLQJ0zklFrBwXXdj7rSNmULkmHMxMkU7y18
UyFBFI3AxF+grofyrQfuJ2TtChCXNZOl4gzgeZFP24BvLrjflzicVNOaSjOSaamXF9wYwnD1VQa6
oRN+uCF6OZ9ce9IxStRoBUAUV2s2WQqJBNPUO+4cR8mru6/fxNWbi8gB2heWDP//YiBJ1ILFA+Ec
KzydSKr42GIknUyj/q5B8PumjQ9r6ex7GdR1an2/XsG43ZQ0L9KY6DyaTmgTzQZkB+N0VbQbllAn
mAfowTk3taId/Ea+Kd32pjPH797I7yuVqUIv0SYyKX5y9H99I2MoYiMGzTpFgiCN52Hel8vKO0fJ
8KxNVs6qil/LQttPRvjEfP3fH3COgsqErpL+e1mR4zbQ28hnNBsIjZqOd4m+jEiVbwZr+drxJjkL
/wRHnU96cbz7KkqlMWPE0CNaDBacfzvOY9RZxiEaJCgPjFmhUq+CVrfsruYqB0hut2hMZKItWUuj
NIfIOVoseaf2XaBahJdJNzLJnoSBISiSEDh9PwxfG22IoVDZ4VtXyjKmXpIZN7YRys5mI3Rkk+b5
mUNJlKB8M4jfjvpXj5OswLoDe2H+1rmJOUiGTvVrNfS3gtSARI7yc0PZFCSkibImDl6b+FUF/NIJ
4Ko6VqR6sQlSBDBfXxjGdEYux1lOFE1eVVIIJ7mY56xGBvDkFdEKkzEuHUD/JuAHCJQF1MoA7Rcm
qYy8PJ/VBEuCA1llS9F8MUz1RHbrTfbRe1hXgqRdVSyXQiZIUNM+UQ48tJaEsr3Xdprl7oZaPpk9
xYyci0FU8rNaR4+WUh+TPDtbvXiTA6q3K5STavlSmppDNCTqWtZLlKopQVqnUSruFWhNuRVM4OGP
IKPZTt6w4mSyfoPH+L5VQMDkRrn1GwW8hbigw0+ouwHwVCfziG0ul72I4rQXwVrKNz6Xgx1pAayd
H5/PDT0h7IujnBdUVPzsNRS/m1XVq+feoMLK+Ie373JpX7rVVFJImNmKcpMCWzKjdtPR5JxPN0TZ
deiD/GGlSU3JBuZV50iHlnQKy/QceuUbmdnrUVRPQsAqs+4YsIuyOMLiuBvVsmNZSiRf6b+Fr5IF
cqTxESXowx0OrxVR6e/RxJkyYh1ltKC/t1xcZq4Rvaege5zGYsXgRyIEfPBSOW6dFidB5t3XFf0s
Q/hmGri2wJBElW0kBm9r2sb9OirGRkPAPQCRlVBLttST1da7G7LbJK94yMrhLBKXRrrpwcqGb/Y4
8pUpSGIwnBbNNGuVy/W+LHFXk76erUZXegfX9gzs/9GQiKyz0mOY/2gkZaWshg99MpZpCHf8ZzEz
bjJXOZttTWg9QD0zp+uXT5WqZdUjoCB2dEG9B0uVVR/9Ml5/fa9eG12paUk6633WY79tu1toq33p
ZdmqC1G0Gem6aKjvJN2xjNL1mEcbkdg+xcehhUpzSHlz6EjsTmyOcY06wvCxzvi3sTG+hb36nJji
+wgLLjQfpGQ4R5X4zZ7q6umVJNqS9GLY013OvqpghUFpVtkKO92+0LsS0dCjV+dbUQwOHoutNO7J
T/aWg0lu29cH69rCmteeKs+ypFmM1b9eWwx5XV2pBdcW4SkzmatZ6tUb7hoS7+aaEB5x1m/8UXzP
Y/GdOvUCYtsy7dy9JjdHrPl2VJvImIFPK2K6++bNXVkO8ObYziiswdi5XYy6iVuqAOc5k2OdPYMb
Wwyj9hxqDJeeb9jsT2+IiittT9P2RL5u1N57/OYdXNlXcWZESzF1Nljm5TIwN9SgTlKqS8XQHqfz
0+nWyquAmNfPqtUeRTF6zBL9po/MfYCfDJ1HFirPYTW+10QyCqn6nALZJ7xtg6f4m7vzynQsKahq
LEVlTvqtO9/Ct0xH6tAooRv21dmHphUn0i8RznrFwWzS75rBV3ZhDMiiLGuSjKTkciDiynAzuRrT
FdWBRemhhodnYkNenee6fwz9gW/239zO0zm+mHnp14uaotCBVmVrGqH+0ZLJx64vRZfiFY7lpxEd
Y4833Kh3XpZ+V/g2rp3tf77WxfVmCWEUqupUKLPgY1WBi8FUgtTFDkcKzkWfAWAzkTWqytIXi/2Y
ZwYmHHNrDhY3rT7Hsn6aiL6Jaiw8+nllPqzFTH0CVJ/QySedBNxSPC5zqSGb0xDXlZCfsMT6IPSV
mmItFImtsc2b8vRJPkaiSRAu/yfKP9RUWg0K60KtBbsSjuuKxOIiNZw0a2+H4N2TDYdgO5R0xsbE
g03JRe6zVZ0NS5Gcybxs91YC9EUYluVY7QnlO0UAfBoBqykG0LjdkbC8VhpcakXzMwzrU1vxLr10
36cQTBJ3PBL1TbvdItIow6Q9CwwQNnE/2vmrufYjtmeZSu5u4orPRNm8RJW+KkGWCYMyzABpW/28
FQnJUSDSLAr8aJ+ES4uPslBRSeLGUzc6miAj9IpF0qOUFpNzjjSLymJFDla9Hb2BMNY0ZR7RC5J8
Mq5A8AJLVRlloEhesOEOxglKq2UZeh3CzbqDTQcoqhtCAiKa6L5JWCQqlgoYJBZj/sRE3UeWCCtB
2/u94S8hCyEZp4JtE8Lw7BborENLWabEAplCfgCjh0eHq3400wOo87mSsx4zxH5dpUyFGtS4CL9w
S3aQFX1Y2IOMoDqZrrnVzPKjDbKDV6YHoarRUrhonlQs7dlbZUpPcoxvMY2yx7BfwzK0DR3cLY2D
JwM4kptj8gZSbPkrX+NvRe5OJNSqARyg+NqiFtbTJdHrxcEajK2pD5hIeZPTOAAkfYm+dalEcA9d
/6YLmufM8Pp52gzLr4fLq/ePZBgSg4OCbOViw6oXVVEPOgOSXLnzUmdE9ru7ISfxApWQOuhOM1pb
PuI34+C1RQr1D3aviCnQKl28rOYPMFS8ARcZ7R9JtPZplFDPT78Zia7VXukM02ukY0sb0bp4HRVx
EPB6K111g7VqugZPFCT4BLcu1ZQMOR3QTf9glfIuIBankL5fKVwb8ZlUDZ1jTBX2cuNo5aQL551G
RwEPR1ygOG3Qv3eCfsO39wgF2PSZtkumLIO/QyAo+cHWcCOWAJJNio8NgTx1Xd5FMpFapr51E5kO
lgYs2SWIpoOcaSdSyi1YuSsvTt8zr75vfKJkUy6/oQWmQNpUq5U4FFKq+R5BIR4G4qRr5kOmn5QG
DFzEcNkMU48wFmZyCa3UHyankziclXRcpSOBO74xkyxjn/giQv53uYoQ5rQY8Mn1sg0luC/yQ2lm
aNhVTANiPZ6ns5lBBsP/1UdzM9Qf2UpFiQ60YQCfFR5KeEuQe1mJ/HCFDuHC1LHzGTcUOHpzyQso
1LThzmSRSlZBCE6BKlSVGPVcDluPKgMYR2kKDHeDJZEfpBAgUCf99AMjFWBSETZ334LlRxjReSqR
BrV6yvuuWAxo/o289sA7WDi0JTgU9B6NVt9UIibKuPTspsdj24aPY5RD30gmkTiez8DlBSas4Nf3
4LX5UlfYolvo3bhUp3v0H/NlIFZakhKLC/2QHpP8kOjxdujEZSQRV/P/9VKXW7Q2hzecgXxc+QYk
xRS+cEqNHUzirKuFbz7W1VWyzr4KXQpyNLZzv34usZDzrFBLPle0Ip7Zn3mp4/fZYlq3h9LwInnE
i+FkBzf8zce8tuqhSkNJiqUW+7CLJbJeIitIY4aXnrYvBPQkwfJS13vDt7ZSzvnl668P7PVX1Kjk
T8Gmv1UbgFOjboFjuCrDEgNYeYIqc5bc4SmLy4+aOQSqk/P1S34OHZfrrEkfS60TtbJxKf4Zqxyq
PwkKq7CP/ZlKyGGLxhGzpUXQqFjaY60fK9hMZMF18dE0T0UExbEcWCOU3dTqwxyR1weBiarC7IrP
NKlZkQbj0hqQNmhCBnWC5BEj0bYRojcKXS6muHGt54Y+G8tx6bl5PTNM7rcOVxpZA9S2ty0c3Tn3
yjYI4EvRvK1mknssY4xxNUy4xFJWWSI/9FZxlwrpYLtUYhE0E1ntQxO2hGguk59AbbbDdTy5z4sK
aBICQELCshm7z3QGx/8lNKFOaMDxvj6qV69arlmFVhCtaTSov161Xe+SleZbyaor8o94eLSgjUTu
uAZft5dVp27mIX7H8btC5rULCB4QhUwKuupvO4OqFQY/l/VkBaH6Ixw5fdZYnYe4PieTBqMv8wPc
n9PXH/ba7E/nCcW7OD18rq7/MfKIVhkhSIZ8GDGFZOBqZhY6rWnqLzNtE5rSbZwVp2l98vXrXhvx
/vG6l/vncFTjNtPEBGNzvzRjrrHQrPadLD2VWbv/+rWsa1tSSqCIxNiWMipclG7rziTQg1CmlZKG
933fdvMA2bpHNVYu45oYl/ynRpgb3adxOYg+XnYTZgZ1Q4kT7bqVYWvVSvHe4wz6ka73t6GnHGBV
9okL4FSJEfkJ0run48WqVGB5rvYSopF0ZBlZXk/sXgVj0A8B52jjQ92ANBmjI2Mj7F7IUws/XbOm
xRaN26TCrU1y29OnuUQ3Q5HYJ2x31j7KcCMVAvsNCfy1zc6LgnHGWl9IT8RsVFhCqDu70tJrNTLu
6oo0PYIhkVI5qda9tKPaEQLHtkeqtSVyr72re5CcO+CXZJowBdcwJqKZJ8MQjpT+oMb+Zlo3F6Xy
ZLIi7iuuDSIVHM/vn1RvJAarPoVZsyfuIXeMSNj2keZ04GcDwf8pjOXgaH69IWO23mulT1oU5lcS
er+ZYq7dNNYUQE3jgbv1UtQZx3mF7jKnrp6zu8qUpxYcRS2qT1qubWn4PtVElH0z0svXLl4LTQZu
CINW8eX1xP7SI7eQAUKPjb0M8B7ZrSvPJeLMIeEGUzqUNLXgqsBa6W5IpGHi7vsgDFdemBzLhrZm
LtP2TUjtkMOfqZs/o7cn3KodJ7REtIXFCy+hAagONsuJWyzAkgYN4uv74opTQMVjgc5DZrihVnlx
X3jCEKOpjGEeuckC/RQOd5GKd19KezXhU5G/ldsBpj5hgL8eCT5he5aFMHvIqJB7GBEFq162DaNw
nR5J1UO/hdVpSWoBTlz47UR6xI+tsnB1BXh8DvGyFgigiMUpGlok9zVo/dXXH+qzvnQxJ7La16Rp
MWVS/pmumH+MaJY+mEktK/Gql0OnoKgOSs081RlRFqXcLyTLzedZAjo8kaWTD1+BPXyKvdcjG6RO
o2UQsQ2AWmn65jfj0DUhBqJtWkfTKsH4rTDr9dqYuy2DbW76N00Qn4W4OPgZxmhNxYhck3FSwvGu
tP4E/PHW7+udRuvLbl12nnVlPHaLxE8/6ogTBaUemVvyMZBWYHT8iSY1t4TWoPZRhZ/fHFPxygiK
NgKpAAI3GjuXXU0xdD2dslGCPrskSCnC79cMDBuuuCH5GY0IR7cfs2Dd+RurAz2QhdG4s0TYDZ3/
Lg6FfEsDje52DDFIcad8zqZA9SYNZ2/kdhniV/IhU6dL61voqHBPSFa0cmocqc7dogWtMA/hqpLb
yc02QB3XzOCewQpAZZoZqziyVNJ2U/ZSprLJZBJyFJ+68NT5gpvibwCoAemLKVC07cQ1dT/wKd4/
VYXiozW0BEcscpSngnJvasFTigzJVhpVsructZIpmDeR9WZ0DMF62Lx7mjh3NVYzabtCyDYv9B8Q
Sz8819v0HuwnL9TmnpIdpvmkNR6IwfwxLQrrWHmqyvIkNc27TK+PvvlTG8gS3X/+sCLWJ581f9e1
ayuvaZD7W6j17dwLup87V1T2FrOBp4bRkmohlvSyIDLFMg7EIbN9hAjIENvC/Mrr1RhP3NFB/JFm
w9s318K1SwFBmiIiWmFTe9lVG2gmxFWtJKs+zGKwkIoN3vc+8ap+yX6O4xNYh1YVCPGcxi98NlEi
faMsubJowSBoojPXphn9ssBL3HVRJNMCzco4fV2cP+oGiOHWKjg2yElX1lA4Iz5SO4C1/N1dfGX0
p1RCT4cyLivEy+p7So+96ZIgXUUNIZJ5Gq7UDIaZAeh+rhTYqzLMSDemdtS4BxaJ6wMPrVZunpH7
7NfmUk7DvdsU8loZpgjA1gJCSC6XqK3bpnd30DLnBCadApPgUNYWS1Y1rAnL8q9Z7P/8IgOq/v2f
fP2W5QSven598eW/V86985/T//i/v/Hr7/97+ZHtz8lH9eUv7Y6L0+Uv/PJHedm/39b8XJ9/+cJJ
EdQMh+ajHO4/qiauP9+A95FNv/n/+sP/+Pj8K6ch//jzj/M7xx4MMX7nt/qPv3+0fv/zD0mlM/mP
i316hb9/PH3GP/9Yv5/97Mr/+DhX9Z9/CHQ1/iVCQ2efriLiYyj84z+6j79/ZPxrKjGxCUMbMDlk
0qys/T//UK1/IchGmmBahjX137mUq6z5/JH0L8tCSiDKCjIgFhLKH//92e/+ms/+Olsci7+//o+0
Se6yIK2rP/+gXDdtS/4x8TGpIOnifSEFopT/W0sqkvAba4ar76UBtXJEkaLzCdJo5BHeVB7EiLlj
X643nw95ULcL3fPvdcGoNjG+a5lwGp5+PoQVOqwqrMxZU2jl5vNhFOCu49Sq/voy6yeWegpIJO7k
YKWUQrH5fGi8rNwEGIP/+vKv7wlpwlaxpI6INGayMdPxnx4+n8lVzzfV0iRd3aA3LbHVAc+Cv4u+
Fk/dgpjNroXHoWZPU8oo2qKShjcRUlvU96S9+XcuZgKHaMg9LNSAiiulYHNCiaPR5c+oVpBvKM12
i9pMdj4QGiKi8OWhhF8oNQE9TarjHbWMdTVEr8QKIHpKkdH4uopCrvPbjdBK0qKQqztB41tlnTYb
VTDQS3pFfj94Cg4IMqEcj44jwS1rBLBgscRsrcgEOkWVFswZyvJNz6oRoeX0tCornsoEwsKwJyAq
wOz6+T7ZjWebz2dBkBlrcmaLGLn554M0Fv5S7ILbnuysVVBi6pyo6RHJVlHvbQryXVn3tE6c6+1C
0tcmNBM4v35EZY8FxFrOu1nudvna89hbq0a/Vj31mCSQdkAfb2qhSDfNxMCXOgVAdU8wsRKbKW7a
/37wtCj7x5fDMKabOUkQh96UYI4zJW8+Hyi/5H89M0b37+9NAiIyZlzbkpJ08/nOPx+M6cvP7wG8
pQOSqLodgm5mfcn7qcOwXXjRUhZW8RFiEOuhiFyIzEYJXRyUGwk+kGkXD7J2JBixfy8x5IHGs6gY
kAS7oILWCgtpDqIsXrhLAmlmhJybw7muV4XANgySVXPPM6tZWoTMPcJWJtyuguMr3tb0bbqK9eu2
gucs7Qou+efoJzgDsIHZzg8cmPyKMquiNQTRrJexOILiPar5Ozm0SDtphtplRKUVGB8ppvWGnVA3
K7aQlioAoQmoFFpEZHa+injG7GacgTYJ7kU8z61t2T4h3rh3SfNhRS3qC0ueC+Wc7HJDvQE+ChBT
hZr6Ed5Z7P1QjqCmV+0aTFBtp8f0qIQL/ZFtJW5dDlsByzWaAVMg5jUgga5bhmwRR2rO1qrA8hsh
IUfTYhcku8MCsl7z98RpOXy37Sk46I+CZVseZL76SDAuRwLtSWWPzZL2jWw5kbwb4FCpdrDNDjlp
tvd8P3/Bpu2cozUc0a2wT/qZikrmpckcnGkoztMWTwwqRPYNM5GgghkYMpK0EZ63yyG4I8yblOfh
AyV6V76FyQxkF6+pR2vQLOMbmX9RfQ9kj6NbyySA2riNxDO9C6vGVuBU+95flmRhQ+aXN7RWmnul
36Z38oPylJQzaRLikEliU2yuDmyoPQ/Ek7sZ120JodVRSFT0Fjr35n1ukmIwkWuJWRaTOfkD8REM
OPzMp/TVeEgfLSe+hSWnd47RbK3yhZndACgzo5JuNXi3llTpG2NuMiK1b1NWRvQANXZH3L14R2Bo
UgPinQNCuxGedawwOFBaWz2rH/0pwPu81Tf5ul6bBB0HjiDPW3K73rOKhBg7dJfhG0gkUbGDcJ7s
ZIWRYqU+RtsOECd17EOUHdub4rG/k3+wkCifqbUgpOFia2/MfM9JJWoz3qjjDL+DVTlcUBqpwSMp
NVwJ2xrmDyCKH+XWCYjXdbITNOuAMzHrsXGxL00ckr9JVZuPP61NPGuBKC7MyjFm0Ub/ab35J4XM
YfVd2Wjn4N06MO4MlQPdz8knkrSdjA8ue7XWlrs5jdT8rlKWfT2TnojyLGbWRhucjqx6y1Zv05W7
pm0Kc5PpAE7aaFdn+ZxkDmpLPFgjuRkBPCjy5+im5/P3dtco83aXT6glbETkJiWLdmfNdUdOIEcp
0RxVkPtMxzh04l0HZBMg4rae40LY1eM2AK5TzzRrZf5MiSt6FEfWK45SP1fKC2OHO9jI2Xr9nUDq
2LjXMDHBg7wRw7V8xjmabVCYMfXgfj5RgAY7Ur5IkL1W4XvtLfWZFNgUmO4lnG6VgxvgFC6k1+yD
sBBcU+ZqIDuJ3itDVDkjqudBuwFhxLDYLYGurjtyhCZOnPYQvEDQIjR0yWjZ/WjDxbjO7+ibSi2+
xyXn0q/mrrsXxXV+cjeSu0zrVXwnvEGG4fyS4s6p594j4IaFNHciQmBQSTfNI/XOntzfgcLu3BIW
Jp8D8iUqNjLO+63WzChgpEx0U81pE59CLspy7gkOPD24S5CdSxx5lNyXYriKXAdtmhMdkl34SraV
9Ybsyt1ot4bKAKJ8mHK0kLUpptTun7P2ISx2kbS0jgJ5oMKCP+PmE/V0EG4M4Uc1UHMD8l/dlG/S
sX52dxaZEwMQGOiyc++RLVSSPWrQn/IS5Z8dqVgGl7X0SKKfKB6q/tYQf/pTCNOcyKqJ0Jk4rkqO
oZPEHwkkakBfki0f+mdAA6bPjtw2juPRbX/IFeyywubuLeCIIUfiFgLcBak3JL5YJwyXTGfPssXe
iZoFg4WBVwJUFgBSCiP0pi3OzDx2f/jtk9oC49uAcM1+wmBbE/tOjnvv8MEY/8EBL4DKvgHykOyT
4KgHL36O1J1Mk5TS3mzcdeuZC+mMJkbA1LcVi0UMyIpuh/eGnY0uH81UssiCZkHMrZysRnyJGca+
u6zcCoEj1bsWaitTEzwrRKeA77JdZEDO5s1KzRpeLrnt9kORrunWhBOoSq0OxhRFmm+jFxpHm/Be
3w4rda/cjrfug7nhiqY0uRWeDYJ0GWIiCTbpLH/mLVCKLKtbISB1apEq+7zCRY4Qzl21wT6Vj7I1
V7UN7C73Hj3oKSO1GoUj0wO0yUWQO2nwGNT7qMf0uYP4hevJiRaPpJNwBrV3yX9TicySV71gYzil
fKKWMxNGddC5NuCtMdjq99YnEM8VZ8UrsQoQ4mdopiDo9doswjEZLgvJoRMMGaELT2O2aLSdxNZe
nZvxjqYrvy/njhcfiM2m9grnFkZifs9A9DD9qc5Obv3SBkNKWWOdf2RgCx+EO7VYSjqNNRv2ImcJ
Imz4EUQHGWFAgrqfIIMlUeE53O5qBsxSa+aRvsT9ERVOUZCRtrWiR6NbySStpTbFtuBNfcp31kti
2umB7w7l0t36217Ym6w0ZuYT8DTe0r28pWk83FBWf1Wfsrl4E98PFE2m4bT+KdCD3nvWmrDQJY2M
dinPiR9z0h90gZbtYXS8O0HaNOvqttsqL8XqgJIfWvaPfl+PDuRf/sbo+Ft4/Uudhg2tkG4HNvRZ
XAXuqSRyU5qZW45RkdoD1DNSPo5tNkNZILNctdgrrAEJttGjckfvhuiOhqCnaE61pVyKr9YLhe/q
ieCE8qGN5u0BWjmt7uOwZa3EuyChxdaGZaMvUXHGm3gHbzQ8qNv4MDx1T+UDx58XA5KZA++3IVol
yGGdWbauTt0JwypXbA4AflFDSY/36cZ4lB7GD793lGCVYOZ8KDdsA7p8XnMPyo731tyh5V2UFVOr
Tf2IMjhU3ci1UZv7983aO5IO+86FUy6lB7F+Qk2jPUrKEq4FTA82Ebr4ZI5HYrBE3skZuLT0CEk1
IJIHqmp73/kI9pZA6IqtoVCZnEURkUr2TTnjIhXpqRFlmf4ID7i2CndRNQ48d3GRNY4I8Q9hRrvU
p970oksoYi6Uc0ztQbGlM9krt9k78zTJpAOcqceSWLVl9k48wbLeN/WaxFuZADKioG/rB/E1mY/W
swlTmcyghcTSswfnvKMi6VK/AJRQ3bX35T0SCSmYtfeEoVjROnoJqDkC+twWd4OMZ3tRHKM3Pnyh
ON0tL4ByxCPFJtgUdxPgucdP7sBBbqmYi3Mh2FAdqm5HYNUs1HUnJ6H+Xq3XBJamCHdF+Fdg6gdC
h/fRLXKaHnlCx808S73bNlu26TwkQqWfWz81lufChs+Sq4eoW5bB0chf+2TVvBcpUTDPMRUoZd6s
h3HBakK67dYc8wRa3003KtU8rRXWnL5JMAblOpV86MrcaE1obhRgbpu8WYeZZOJw48HwU2sjwMQ3
zfKHq8QtMUxWsxmb5u9nn9/7fEBu0G5oTLPCMOk2xyQEIREDoV3DsiwrGcuPEgFsUtkub/wgZ8c3
Peuk/u9niSDwvsLpJ7FakRkct9veEgPR+fzFXlNoNf+P/1vN82au6R3rSG1lwIctIuGZXlPryCkr
Ra0C9ypk7DMB1WQb2WR7HCgcarRPy0QCwt/G5FKMw7xy03Jj0YDFxTE9VXL2+UOcAHu+0xlua7KP
nihhfATyNuL237FFqxgeZ4E3q8ulRhKdN6PyFRg4Q+yeV+VOJrhStbsPc51uy5Wirgl3BDWYvtL7
Mm/Y8YSEAuxFdhKqLb5ozBQzGXmyvMBZ8l9Enddu49oSRL+IAHN4FYNytiRbL4Qjc878+rs05+EC
BwczHluWyM29u6uqq0wctDcJPhzYJDPUjVn+khdV9UO373E9lK/6VSEjzytQlpieZjDCuEBkl/3m
j+lEci61KPG6/A7qzwciWH+HKGHffcgfNEjzlk9/iB08uBmnXeHSdp5CB7f8j25fPek6g8E1VSec
cWxdZKZLPVYytvqoYkf/CDbiSXrq1/ZLmJzgF2N9LjR5Jktj8BDscO8nJkY0V04W8m//E59oUsv0
on1h930eabTmVRJetENK9/aVe/mawoMAjHLX7lQckHkK/wTZbt8ZrPgNPekZU/d9GGfmzrl0hKof
4h+KYjq9Qbf9j+a3eFZoWInta+3QWEpbLl71S3GJX/5HAPZBfgRm1ff62uMayoEEK8LuulO+SDXr
zs2SO9JSD+8zoluoYkOP211CjZ7QE+Yr7dxugj2cqXLAG7whwsFYKFgHTgvxZ2AKKF5Y+A8eMXLG
SjcBFWbLc6zCnYg1p01iYOyCxeW775HM3RZOy5Aj/lIEDMYwBl6wY1XCAGAHi5phcPsHpKw4cKkF
93u0R/axaOe/GTYRtWudmYFFsvc9KMfGQ0+4quFH6eqX7ZfMLfjhVStstyf7ZVmO3ockX2khXNvQ
fUXcrvjCRbgghEn2KuYo5DILF/pnZQuOIm1JMS+v8RGX7l6ytdkhkBj/M/WjQXR+EQebtQJ4r/6U
q/RBhKPEqYYlCJ2jTNKGi9ZfXUiOugm2qhuccx8bRWr46oJyqYw8lhEeYHxJH2xlqdQLNltrL65l
SLhVd2M4uHCMR7WRtua4TI/FM7wydqQUzvRj2MoZAyCDPIvbyxGcACuuudt/jQ0+V1ht4scunvTI
lX9IlkOkIWH3zArGNhxmmJL6StTSanxwNwhm8cojwYDmh6wukhuZq9me7qV7FYGr6KmWnkUjkLAH
F56grKULxfkZZwXSt7ntCDdSmE+8xFfJP8vxPFnhdauRdtB4Iw5J6qUDfuLgzIhsWgjSuets/1qE
bvyJRzORLebfqOLEutfqtUDv/k3xR3uqL8v1CyzDvrxb1CF0sjNU/xADMAL4xbv4ZyLl29FHQiUO
z3lHWGfow/nYEedEw5tY6i9lKWudntPrPrWvbIUgZQb0AJ2MPUPGgvmap2/awxPv47o8RsBMI0XM
aiRJUHTIU8IwZOQZBwd75B+YeQTzskucUnTIWxy/pNKRthhFv/CWxm6er1X0NH9BETCPvrIwEMnx
GAIAccO7M6iA8E7zrX2xSML3mQBPgdgLZXa0r2Y6Z+khjF/5MvF798sWF36UlaNjgEmoTLftTyiA
ZWoqp3+QyBzXbJK8L8CJtX4ekP4Q2HIanqh5gTL0wAbHmrRHUoJMoqBxxd+UNJvnVHq4Uu6GPeEf
M8c3s6Wk0/014F8pcwKL7GluRLREkL7APshzh71FM204zRfZGiJLfc+8WnafnW4ZHw1c87vF/Mie
1mViwC9BAeBIkp2SapGgS1jkD+auwsTu62Uw7JvxBbOwherxYSQYvAUcCna+4MlX8TWusbigSHo1
DoAOL7MRMNTd/OhPWOSu/OvktNxOYjrOwFo2xi3c3fonOfOQBMrV0DhC9/itKqaXTcsMIjJCpLxQ
nOYmu3QvIGmrqllMt+zMMEK1L4c7qBcnka+dQotSweXIqb8M1ziAoEVb5cGz2+Jovi+P+mk6FRbC
qgVBJPmuoVgoFkQJeiRN0Y7ycueovHAfq2E93V47BdbEV+48j5zw6PapeYb+X7DDYgpTfnFqNNMy
jtluJHtijCnZFrdkP5yMp+p0lp0Gjvg7qquORy7ZCl/EUyaKJ2JRHG6y0jNBQiNvRMdOGWGdfKoY
gzli6sV1Ifz+u97cGPxdzj2bgPnhiKRrtkuk6tqWPttflsem9DTJjlCFV4uXfpMipFhlBRS5K9F8
MvVLUBpxZUBY5i9HrTnY0bQU0nc93nJCsYuysKJhb0i0mov2bbjI8NJ2f+Vx03WyB10gcbC7WMDB
x/M1Rx5cfqGqOpKBrmmBqSMsNpt9eCDcm95fXzTYHZOG+olfLQPN/jteddn79Bz2PGls2GRbxqSK
9YtI2qfxTdS2qWLjvbpWnHJCvMlyKtZ0qFwrQblRLQyGO694agXsg5aqcOlfG71Cf8t753qr12bA
0NLVix3BNeVWeWqji7M25llISQgBxti9Gj0zO8Kpmz+RS3vsaYknBW6SuczX6pOLRSnWhErjEuos
4iWxLq+vz8zOUrlgnSzHBUss5C8r7SulTsF+QSIqdh+S4IFvbbSZSPFu6Co5tlFi4kTu21FBAomd
ym6k26+FogKnYEJ2btlg8Crvhj3HRo0/JX2yT+KhZx3YfheDq9/xrA2pofDBI/cH/udXIi7A9Jqe
7vIg3jgUAQUh3/uf4twQW72MvUg7cVOUh3oLzsFN/dEo/w/9ticX6IHXk03VFqyso/TCfh3pOz4F
SAXtvlhnyZJnFOd1Fl6B1+3CxzrmVvBgxkBx/PTwS+1VYR4POYR7HxdfDez6KH1NvQswOX+NXArK
uXP79ooYu09uNDjkjvnnho3kBUcndIvFmpARb7g0N32TfSYX0dWfFQnD4ctVu/4H6HfDWnpo5ONY
mC/OtuSRkUPaxFoYv8ti1SyDlfnJ9quyLG8ckjhei1curN+9nt3ml1qc4fmWLg6L9XIvfHKkJ5vG
Vjek0bxLiA7/dLwTa28mjhIhRqxgrkIcOvhdYNj+JgEI40vqC1gVgSw7MJ3sQM//JDaWZ0X+lRF2
MTpBJuhtcIN7xhNAgTdw8HkZczmanaEDWuh/ITuwtUh5GY00NXBgcEzSs+TNuJP/2HVJ9I5mWzgG
W1YZg3o/qpujx6ydkZWAKf50bg3X/w15gZAAeJvozyTezJAfw6/i4KZ+qi7BitX6zZv0K69pd4Cl
ZXnkJlcbf61Sui21ZC/Ttj/Ne3VQ3XEbLVMP+19GmBUSCXxAne6PY9nCW/xNvlF6vaShLnTCjtSu
+UQkEf+K9NqhOL+wR9U4L0teCkFWOKP2KjN8Qu3MXVjS93i4w4nFjtau/7K+eDixi+4fLBasqFuH
67do9sPd3+RHnt7mNj4mhssXocPl+3mmb/OuvjY3NsUY/AT85i2iTHDltfoxf1mPmYzBW8I4zpNz
CZOmtDuE0zcHDeW/v1OefuWE+tb8pjohqyPPl3W8Di8Z5cObdi4BdK6JzFtepCy3nfxmsCYf/ar7
ZaSepuyY7Mez+K7hjrUmwSnb5VvVwC0J7gQh5SvpCdEmT5NMkoG1D04VRc1qdNUjLrMDXU18lz3F
5dnZRa6ysrz8ZG3H1XgZ3qWluavZkmiWDlP7qhzaI5A4REXocTdq9LIUUi7VRWgupC/G/PsreyQD
bioJa19SbU/9ivIdKYr4wpzNatHQjbHzUU2Wbl0tWeEq2cw7wgiWwATDm4g2cXTE1gXUJ3/RnD0T
hLezi3HLfJjgJhb+AuuCjI1r1y3yramQiofqEamgbfTMKzjyEUuKVWdsJuVWsrGSr/dCGzYdJTKC
R8mlQMRw/Fva1Jv2OTCo5GmDI7+Ptu5w06mYO9kjXiM/0vVRmF4KxZae2Desixsd3xZCYE1jYdxw
MbT26aEM16log/PNPCPJovkQQVrZ9INVQZPbkjbkr4b38Y8xqKEg1qF6F1qv+27vRH1bwyo9V63d
5YsEG/i7uRW/AK5I6VEfwqaWluFlvA+1q7Ue0EXxE1Mh8a5A84nQLcVVq2z02YvnhRxBAABucsNd
JgQ60o3LRQONl2OSQw4PDjs4+BvjUwttpsc5oa+Eyyokj5nX6j0AUYKCohg3JjcDjAEmuajJs+cT
oaR6jzBNUz2yK/CwxxFc3oGkf68aAcyrvXDbKn9h9ynA26LzF6bkTEDkbCOvUC3hB1X2n3KH9ED7
nWHsD8UmraKTMu8JlmhYFnbQ2ZV5a7pl2XgzK582mLzFGJsO3g8HtCMs1RWBiyLpYBiLQq0uzW9G
Te3gPQUfI5cXZFp+XX/MTpNiMV6kyWHylVaNp4Aefr4w5nFoCWfjgTmZ3y8LUR6Jl3E0c9pusmfX
Tul26Pd+JiLpcg9u8VQdgq3BVI4re+Um4+GhVOYgCfaaW3rFZ3fXvtpd3ONB7gSfIlBy/dp+k79i
WmR/7YeJpyypVwhrls2GEJQ9HGvwp7wxhvXWbAa7p+GfnuofcRCQHVh50TGHdheuCJnnSevXycUX
TjhJdtiYkBblb2rxNM8HXjEkfvDdz7cj8dk6D9MrQCjuloK/ISSgINJG3b0iunANjRZpb0uzB7EZ
vc6sm/QlznZurnBogbRUgqVvOAMxV+Zybt7VZF3NkG42NBE6726ZB4iEqCPgRE2bAQaNe30h50LV
Xr/Velf6DaxpFnhM2zRI18Bm0Nt/Uhz7B2SBTPpo62FDQQBfSOPnoHgTvvMPoqRzEifCTW6dmS+L
0ru2qq/k008k4JCS90301evIcpJV9tmCnteLVCQSipzHIwTHQMYvOSvZisalcnHXNg6xV9N87YMn
JmMF1b0rY9iz4u5RASdYWTmz9HoHs7nIzrLLxUFiGmYex5nbkc6D63TTrw235kAkwRUkZsmWfeDj
UhnH71TLWbnDah93mRU1mvVp3DLFzu8JWmuXpZ7tElIBzQ+QAPIE2IyewEzZedwFB+hT5Mm9bRJo
ZS37N3p4CEXrox5YGbz4o0oOPNJDwSdwhd/h2/zgkJM153Ug9SuLYuM5+6/jmxMu08kgp7YdDupv
dq4ocdbGNzrpyk1Cb5LXPrZBNAdL7V1xWBM5JyxPUuLB9ZNXGeVuWzs5+W7cF/Zqbj5l75tT1R5s
MnyZwQTSov3mAFXs+Ge6FaYrSBT+XNIsccT74OKkwXYkw0yRaxRXA9n0bkyumvLKj0F+O7Ouybq/
RV5zTcyFKLlJszWZ8XmiTa9O5Y1xbENYvVILExd9WYuZT7+W4tM03K3Y9QtqZzYKig3eitd9JeA8
Sx145xVvylonXG0/7fM1psMroCPWwit51+lv4LJT5BARmlyNE7YY2lHecDyqd8Wrveah4PMjrAjB
7G8ykVMxuO0uAjQmbSfu3ZZa7Brc56ukLDrlGZleyxuEhoDKWpng5JlrtHZMYJhQvJgqQ18HoTeT
JYwgJXzqh1faIFFEeIzU7xFig/iGs4fqRp9jahMaxH/YHKhka54gzCGMhs7TDQfIknJDhfRVd5Cn
8/2VggaN9d5BU96kk7DOjoxkXzjUXxPCW5SnSwIFWTT0o/VCWUM44K27Sq4i5mmb4ai3C35X+us/
xMdE70vhva4+8mW8kZ3ZBdVRPgG72yf4f7kpBLuTbHlbP3OX8LV1e4uufBwypolMhx9eh+sIgQHb
NW6H++A47nHzRPkPqPRi6JihYtFQ26Vv9RuP5vjGImPDkytPuyrvJhv3cewW0tpqbUXe9cWHCIRx
1wFj2iW2bmPupSOcrM0QHXR3+Zsr2zpxGZAmTHnmiObaU+4gCZ9WIf1VC+fiTb6rsb0MDqFuRcJU
yNoo98Quhsa6K5eh4RLYMo9wGR4qssz39ITVvyDLBv5hlJcm42W5ayWPlHyg1tj2wkHac7BgQQn1
xdUz/vFxiGZFJhEN+OiF8lH/Rtfsa8zt/BdC+MzLs2JeN2FDDoYxsNXZ0aPZ1r+1yBLhSF8Yu/hG
Bpl5McXXp1P6f8wS0Fa1gALs8ckG9Xvj7vAZCQuaKcMe8pZMw71+RCZEVJV5gTsca9f40WLXIZoQ
PxUDolBdaPFW3/af03ci8Qwu4j94jnV7qMdFy2hivByGe9AdJMVFPh8mbn4O3rH5wYzhbOyNJbFQ
VxIzefxUsqU7RyGKlJlrODsiq6TF9BU9aCr8bFmHDkqIBvLE7TYazymSni+TcQBSlMpbSpAYuWDs
DqJHRGdd7KzCm4kTYgrS5TGonAqTsDf1FPxKlwm++dtMSdZEFnFLf4lgKwtgCUd+8Pt6j88OZrVv
iA1TblCKglNciTi6jB9BvCIRUVu2tvzdUKL8dA4nBUAc+YPr1raWcIs3Y1qyZTTXehMSrPAIrmwK
uvgSommqW+KscnyFeQ4reIZSty1G0CW78qKTtBy+k1ML+SacOkZYUN3dlA8Vkie6pqpT3swvIoE1
wJ9t9wZ5Qrg117NeMgExvfEa7bk+i1/qNjlafNbabiA4/+lRxvv8rJdYpUG1NgAN4KJXSGaG0nwX
9Zv8LjsE1z1ZdsFVBGy2zSOUTzk52e7zk7Y6AWFYjUvmrdtfA7X9rQIUskN+Ee8xuqpseNf4Nl/R
BuRUtezgxSLv1kJvE+9bfVn8jLX7S7mg1i5dBnbAxol2AW70SvwetDLELbopN/2drroXnpvtq0Ie
OXhfqXxISG4Altv2kB31g8BAJOxXyYO1jbz6Up6ttXYia+k0LtUvBcKQWSU73sor7WRabvsePXh0
w03k5OeUPGHYRbKhxMhF9wIsT9l5dqQ18YG9LXsCkg5jhQ4PmAVg/qKweZSvD9E9yDM+6Hxa6Nuf
F2SLe8kOlnJ2wi0xZhPXmXY9JPBZXaUXPXB32l8Vbnm+dCTQYHVr7jPGvIuQTNRm2WkL5B0I3Vi+
CG9AHSARjc18VuS1fqTETBgs24jbjO2To6fasS7LTXorsFf91L/4WictlF+2CBaK9IHzdEpl/6j3
TNpQsUVURE4ln4bWjWFqpkWOwiqz2bL5hGqwJM2pJL9LZgDhtUTEt/qM7lOAcqOjzkDLP6neS+WN
LMJ+dgm5wLfO0hbid7XjlRDLmjjEd3Z9H646yhcehPzFBJtbRnRDR/vs3rK3eMv6hLwm300A2UaI
eW33wiZ5I6jb1YiShOWna7xgxzSRIffypmDr4y1yYtIghivzAYVdYSGwlz7AdX9HqqpdcM93L4lY
4Jjj05/W1rH6DNc8WjN46juaEHgbJrq7RUpIbmIin3NL64hVZIUe7l6/N7Tgg8O8M/v2+F7B7oJO
bYI7ig5hp59BBVoA+Ccn3VuSbMwzwrIzMtdz+0GIoFNTR6de+cmOLSwQK/TkrJ2VIycIJ42+QTWk
VsjQAMJtCk2JSNbKRuCNB8SJ2GpyowvK4/o8vTVX7TRs62WaEA1mG1S293rJBnPsVE/YWm9psNZJ
1VaOnMzAH/O3EC0DB1HMNh6J6yPTEM0jMAtVL+7QirmclhYpz+Z7bTjjHa67vsd360ZT2pog/gvr
FtAGUX6Rettt3lN/n+MHT10LYsxXrQX1CZTq9BdZtvVODByiQW4kY+M0TW51qg8xNQdtDX7jZNnL
VMpu9tN+0qlGPenb1vM1w4rDBMfCus0IQl0RCE096Q/bvDzE4kr/1r8TmVEtpucpTjHn0pIVNHr0
Tk/VvasTdIirQ1yJR4NiN7OT0/Aj4l51jVf5QeHB7GzjUzhx0mXKMQs+KjQsCotLpZ8aVuK0a4eV
lV+i9DwoKz/0KqhWCtPfCv7vQQ1BIhtlBn7OoE1gK7fge0xc2QfmsHl8WI2p6eKLM5BaKtkjRiL1
g+xnenWOpgo4TUItyyQd4DboMrwr4BVcE8F6CKL2xbZd2umT15ooq/g6W0vv6vrG+Mgkt1wOX1G+
JjkMQfZW0+1wfDXUSg6V8NqQZxJfCXjL3IzDOnwdwMF1WrW/41LeRjxB/Ytb0N6aR4JENViFxc70
bQ30Q3UKxoXTPYZoyKjY+QRofUR8+ESH5LNPm3BXgmXMrxKW7gbcMrAJ9w45qwiJOseA5sN9bI8k
w0Kb9itFQYa645yGlvYCNpwAa4hLMDvKuKkQQegbIjOpSHjDWfou+UhGSacVKET7dVc4EocKZAS1
tfy6/BXJ68dyWGfCth/PbXHBJFfO9lm5UhhNGm1EhrNwxyN66E/5tDFhu+AgC4iJzdjvFeIddYzA
EYvdJxO4hjnG/CVDpBaiSFC5vYAhlOyU3TLuAx57JbdjjtHqEQ+39BHVTbY8kVLqYGWD7C59Vy/W
6b8I14TRVghrbKIEhsIWeelJxWdAIvK408gRTe5szJG+7m/6V3/6R+x3L4r//zz/v79iLoT4JZOE
/7QA/74vNIMXOlKjh+MHRj0gNQnLxWGpyeH639cmX1c9ozVOvZ9Za2Yp3awDGIsbnoRSAJTTZ3yD
o2DogFL4k1GiqB8mSVtX9c4UVHrFf1/694/ynCPYbIG2/31NmrEzXlivn/j3d6tWPbNiGqpV0dVn
sdy4OM/+YBcHEvnva/XrH6oEqf2//00Nowf//vT/f/j3ff/9iImbELt51LdOr0Jv/fumLDUVdrzX
C/371jYoaExiOdn0Wlofg349lnTj5J53U+evFN6spEfmssagw/ODlsHizJZjxmzHQZ8cPXejW9JN
ewzHzwyct05gcteKTNGOeh4d0zT8tJTsoqjCpyz2raemqmpb0BvMJ64j5o1qntfOP475iLERk8qg
ve++gBOQEaejl6KnSwLs7OeW2IQsLmjyQBCsHKoxRRY7KTGh1YJES2MatMkdOtFUiQ9ClLxnPR60
fUR9ysQJR5/Oual3EcRV042rDC/ENBo+sT2St6qPLKoJVhO27NyVdZxzjTSx9xrJ1BZdCzQ6nBjH
lLaWBvvAxMQPM5sAAopXGvCTCRa39fRkKqRZpDMFR9cz4ewjSRMCCiNidF5DtDDAqC2aviKUt0PW
2AwchEkD2Dzg4ZMW4Xsfy5sCdeprkMSHHuisslyJWgswF3ceFyS3tSLIkXxXCC+tChuYCJHXrMaI
6fp+H+jybyMiZyaPkf5d8uYZvrxkHs+WZ+MnzrTP3ALPSCPNtwstcTQDZcJoon2pgW9i1BSqAbXX
K5LkSILLhieIpbnQhQHfvPqYhYjtEARO+Y855jGuLXBv0aWkf2hQi9U9bUA8YWmizoND0gU/Hlrp
NiIuou7zi18kCJ5C+YzvX2hrijbtjLDIl/krB0ts0mzTaF8jxoq5sJkF9sCpYNqcS+42IxJ3KUpn
N8rIwxXDcl1mf2KM8sGvEawbIwFRc6JtLLiAnqGHSAJzqNsoPsRt5nbta69J88+oYtpCOsQMrAOa
mIgW5paOPDEwlzTapezrX1Y47yc5BZQyJZTH2DpPEfLahE8UqGCbcqiPh0wj5DEtSFYITYpeHrW1
oXRY+o/jinBK1NyhBR4Mp6joxb1iJbrSIIFDVmsmohBHEhWwiM30rx7Celua03Em9gV4dmKDznk+
/AHfF21WIXlSalfjyRZY/mE3+hPrNdBaytmWSEBUMku2BUOTK6Hfzea0MWYiSvyYakCNmw/B5Cwo
QdCqFoKoVgkokTudzUBOP7UqA+qq43cjIkOk9dE6G+VVTGgJegEDt66HVcW/5xTEHG2xYl07NQD2
KxPNqdnK4jLTjhLdvzycfBaS4/eAEXJgOlUZoM5NUX/nf4OQdDspYedWMdBkXpaKPMqipY6x9AZT
JqT/wbj054L0aES3hayiMyRMZWxTcTnjdcyBWvRp4U2avtW5AH0Feph1LLOeMJlFMITqigSELfE5
MePIFCpZQ9WXl8l5CD6jZiReGt2XiMiALTZYkSthTyo0RJQMP9nLPzOJgvewgFIujFRaFHKynJSm
s6M6mZekJuReY048JihVg57h3u96ViMa4ORRz/NdTU5jCTXVwiGOyYT4uWMFh7W5SAVArALiM7IE
J0sm8WyoWXssZFqYZPwWDfFjxJoMOtuaXGFKXGTZX01Bb7/xQ5lbOylHUwVyFNR7rkuc1f8kQBOE
S4wXyZDlaHC1+jJmgvqBR+pCVuAqDbDgIOy9VBU2A0WEPOocOI3Zbogue6adGbsM0W0VjJBQRc6w
1j0E6RgwluCjEokmfLykdkG+WUoMPDRxXFE5tJIiOn2FBW0uTEe5nVzsGwMnMX3anlq5pl2aI34H
MzTGAoelMZq9bq4ZvzHCY04A3kGUu/da7nAN5Tnp5sJtR+JvZQN8Igya8JCVNKAapP2siQtVJLG9
oJszhrLkddnfZMG/CMxvwxkLyQYtYtVq21CjvogtSHJr57NFFua7mABT+lkMgc+EgkRK4qoZB5dx
15uFlR5Bqt0T30h/LRqUw4P+leqMn7e6tdTGobd1EQye7HX8eAnGQVoiy1noMP4mHbsCqbklFZhA
qfRLHQPfshzoyznozlHZhK4VWne1YOi+TsEpeMxQyjUjQhFzdpiqfin97CZgvgfGechjfZ2aXh+g
N8zFJsdFYLiL3WUamntTXF5vceMbIYsq1IWlMvkLKVY01kl6jywlxG5DkzZyBEdT59MAjYPGQ7JA
RsyWRzEtphanc4rpHOKj14UOCbRoN9JE+nIY+F7fa8fEpxo1NLVwrXpedwTmuHqTnrMsm1Y5NM9g
NksCl2ZHDGeEDfOQQldMhA1nKRijMWleljQMiPAiIx1OFztSVh/zgCWPjVf/SnGL+DFEqhH3lDH6
jLEEtCtCKS30GnC5nHvTFiawL4ILICFa7ZGKgAaZuZvJzHXVCvVEMTQtyqV5VZZ9vClGJim1IHWL
nBLSyhjtiwNQ/lLzCXf1zcDz6cISgYimoqeFQXgyIFkITFBDZaoTz6jPilQKbqhh9a6MNPaxCurR
6PR+PSfswoB4Cg1rYgIxhcMkvQP+kFmJvl9UelMugxwJn6Frh4mUcnStmJPBxXbw+5Gh2jJbvxfW
DMokAmP6gaHFqwiiXRrx/fIRyNeh/JBM0GWB9e22AGpFPEU0icLNShvT8c0MknPQgD/U7MqU9V2o
ghXWuy1UVzOAw9OMiLnsdAFDL3kTM7fEYZLVxqNJNPmeqYdJqckRNUqSEQAwJzFhYqstfrjitOym
9dBNbXifOvPbT7PrKLfzIev6ZjsEa2WED5D1aNhqcvDyXaGp7zNQqNoyd1aefWpEEtm9CItfxKcx
NI2NMne3iRXIYqWsoborh2bJZCvQK0xj7IuGnVF7oeOamb2Bf8p0nG0ziCzsAuzY8Gl8IzAsRSQI
ca5IM0q0e1FXkjOWojsO0y7yEX329C+O1repU0rqMk+QLoTNZTaMdaRXjhQhasCTf2lWAVBhwMyP
EuhPpRkqui+8R6IREEvID6U2svRmBsYgD8pM9ixBEo4d799ptaA+FFN98IXwYxrNcKXj2TQ7U5yp
Z7UVV8EEmpTJ1rysjN7tsbOmaIHZVsV0OY5NvPajeaM2w6lKi2iZKxg6RqBXUoiKv4grxpCijmHF
Vwsk1KkbUgs0Pcd0ZB2CQZrWBoaYizounEToLU8sIenTMHZyda8LWWzrAfSqpjPIKEp/2tB+k7jJ
twUnZNDTlvqOC1beiGUw19XOGlv1Oss6c7fSoswYSZspTpbzHf8e1WMCfF5Z0qaMIHNUn1Urzdpu
CDXIlEpYSAZaIUOu15EGSj82ckWfcyqDjIHbiVFSUmoNs53Q1mYhDlIGuqthP+Lv0w5wP02lS7Y1
oYYcujspRfE6TbMTQoRRrhm4RFBfSdzqqB0VVxRqIkqA2HujMtaTUW3VUQ0uZUxCgxzaTY1UkchA
3VOr9mlY5bDLLGuLveWmt7Ry2Y/PXNvLZbRrGBV2BYJIYKgi+mjjEUratU3HzO54r1ymGDVh5icU
kMnbFJhfkdZrK2VSLGw92wsOdcEuU9nK8in50BLhN2m5oBo4qaX161ArP+oKibGQNe+ZHMFriMUh
8iuyR2m4CXZvnEyvF1PbchUiTaApSRlpUq5iJjpl1JN0DLYnEThuip5Z9PhTUTlV+bwbtPDHGMhp
FoIvPwHZ8ZNJcynGvLwtp4NiSHgVkgAqYDykeKpUIjkuAdU6ul42f6s6ixaMCtZszbJ8KXvjqltb
RoUhvYL+i4FNbe4BMQJqz4YJkUqb7upIGs1oRi3Dx43kWlq1rcTMLRrzA9ORbDGkAqZ9YEdFnqAU
agDfpkk41YwWvImQZkPUfGRj3NihMqCbHDBC1RDmJ1u9l2mh5X6rK5wfLXk0sCIZf5rQzomBUmNJ
ij5NU2o3ipBq1BEJTv23OM+xjekcn/TcVsxAD4yUhdIUuLrGcOiAd+lCn4LY831avVlJrn6oR07a
wdVyNwq70xK3T8UGO0wYI7po8HwzcSLajrUi6CfJqMC7Gi8Rp42AbmLMoIdMSAqFLhUJc4YxJAI1
Gvk1T7J1acpdnXrh1L0QN7SCPDxonLCqt8JhrRTyMvRraGXiT85gCjchlZjbyISV4nMDBakGAxm7
Z9LlJJOppks1L9hNK+78CbZW1DJUkMCNE2JpTT/rdEMbSTsPIoRYPN3joFtZSQx0EEqplwWELGs8
7LLpxsNDkwQSrnwJWa31mpdt7gx3j1u5RG91VPOcHKpiXlWp2qGI1cKloo/nvpfovGuKGV+JgUIr
84C/z8vuK9jPJKm4+IRgwyPnCHKaPes8c8yAEJbJ+jJfDstTG28loT/Fgbzng2Or3tCwCUPDDHtf
HQwxfiZKgmmJxhXqMja/IkclaCQXeUQ93ist0pKJ6yu+7ruPnlSR/K3sW+lD1H1gRqHdxu1rTjHr
YSCnNF9klbBMsfgaRhHeZbTAprmVaguxoSV1uh9fOF9TCoc6/Orw0K2nNtmSfMDqMFVonTr4H3nn
seU4kmXbf+lxWzU0YFNq5Vr7BMsltBYG4OvfBiOzIjMyX+XqcQ+CiwzSnXASMHHvOfvg8kHS6rGt
CEaTpvWE21aZ7j6Mb4sUGQOckY9QQ1NRUxyoWjY9kr76YLUrzcXbnys+3ZLizCboEOy0EQ1vUbC5
cCpcWyOY9x2zAAZosoCyET2iUznqIiyI4pa2mksZeLwNRHGR4XdrZzARrE5Gvu9q9HUdeCl229ZS
majJNb/0th0alxrho11YsIv7+ntk6LVlOJ6yLp04LWoHESPqIyVtf2X5vrpskhBuz3QxaUZyzD10
f8NUHmXXNquy9tEO+qTAxv5NUiO+FpNxJMJuZjQxMFlZ8wj1ixactnLU0xQE2gEgyGNvmYi5elBx
HJSz4PsMdxZpgHBLabnnJLGZeYdRqkU7PY6c15nYmDa+hvGR9E2sqNo0LOMSZVXDdBBw1isidTZD
HvordsFPSDNKrTY+puouNCLopYz6Ll8oBtNlE10aUYQ32IxuCoQdpYHCsByrXZOQkKwL/06rcYhM
9IX5w1I9fUodczNTiBu8FcKMjiwLb6iYTIgt1DbXjG8Gys9wqqqlm7O7yzsF6skkb6KxxKIm09GK
jXQJnahYO5FkQ+vJ+3yOu44dTlSXZqFiD39lMNhgznI/pihCE4LwvWs0djuOesFB1fIl1vVptPlj
QxTVVZkPG1HF9DlEG96MzrsX3GJxKKlJkVTeybWrjFetpZlCmvkiGZ9dGEOb1GleDY1tXblpfOvZ
L/CWYsE6aC06j7QL31qNolAMMyAu4lVkkPSexTQpm6p65pKjwOTr+EU066U2O7UA54fkyckNZO7a
u+mou6mmp9E6l0ldIAVoPOR8OgIylXyGbpRfT0j1jYJWGYTxxWCzhdNZw5UqOAmME4T4kW+d6id/
irw7u6YhomhejRS/AjPSL91CXxU2NqqmR6qZlEN+N5nau1fq4Tt7m08bwmCmO/e5tKlqms0n89tL
5lB7sduAVdZVUXX1jnKmPQTDJqiiF0uz0GXtO8WEGlmYeZuOshpDwylD4TLm+PZbYxWZWbW1AxYx
LqyG2lQbpi5aE1ZxcFVKOIzev/tGXC4NlOKFz+pk9Gsf13W/C61U3wwew1s+6m+pLx/yKca/kp4H
K5pP/nAZDemLpzdqOzlZc6oGy6PfJQj+irQCQU711itrO28zoJLb03p0rOkoZY+Ug3VLMdX5ptf9
Cwa6+EhKPBjgMqe4QSJrKSv2htkgkHpiirO7Zyav6CYZ2nFJNNSd5wZy7U8+qv+qefDyfOWMlbUa
igpbamHeWS3jX65b9SoNyq0rNLFFo2qU2J98SHjMc9R4Bsa+fNDgJCe9s8lq61AXubNzUR6YBHuQ
O8oi1MPJafo5o1Cm4UdglaRFBT55tnp9yIjitdZeWF20FEG5TPJY7kzWFoegsD6iTMirKC6vJw1T
pzLMYSMzdnuTh+Mly1nIk9vlxPbGr7RNP7b0LGXeXprvCuFJxsC/ZEdYoe1NVpnb0HXwn8w8JzvT
RKTf088I47cazv21RzmaXcO4cHr3USK+y7D64XmxgDOW4ju3uq0inJadm7hyu/ozoPC2Lmq0EqqE
XSZRYpC9ASbZZ9k9V+1BWxWbwDWJ3ggDd0dC5SXBN+bCd+mR2v7IQo5oMDwqKIp9gQZhNBgxdOpX
wVQbSFkHsXS77iUIxGNcuPYqddglh2X+TBJZtjPs5AhvU1uOCvuh2c0iy7ZdZSM+fqKLknWhU2w2
m+taeKAYgow6RwBKvXntRHesm5Fu0qQwdTg1vIKma5isBMg3HS+PloOOs4EzLtqJcsTADLeMdZnu
YnJ115XBpyoG7cPp7FuzyewXKdBYecSlxM7wprXi0qidE3PtteKbfSx9+zBoJrjqvEGx0nANZqm1
ifPngV3xzq/hyAjUDPkpURj5Y6TvmWLwb7FlMZEMcGt75men+pixicsIXiDV/5m88/d3w7G+Ue1s
qIJffhikXcRX55cHleuNNKrnTUSvxhUb//zw40XzK38+zCoHJsL58Y+75x//2+d//vjU1xzXz8eu
R4dRbXWhvnnLEI+EyRHPN+d75xui3nJC4XCz/nx4vnf+v/OzP1/8y//98vD8Oh/aTNl/6LW/HhOs
wjIbsoOflPw14/wn/rh7/t/z48kceEpAXd8Ysrhjf1IczjecXThufz4Wk//7Y2v22eKjiZ7dbLJ3
yURyudAaY2lRyjykSTvxV4p2b/kZqV+jRxgwMQaeR/eUXF37EGqhfSAfx1tJjyXN+WFbTb89kcwv
ga1I50GYu58/cH7Z+SFB5QjuVHg8/1dkW9ZhMMjtQvqQWPiX4facX3d+5nxTZCTjIEkTt3FkYtx2
cgxd8XwY56db2Hn7wvgA12cjGJY97lYHrUAERezIwgHK1kwrciua+X7KXFyVdH+tuL1rYxo0fT3W
S6dw2sP5xhhaBBFhUU/oGycUIlBn3KL9HARai9yzqX7GenRMmMCtmo5Z2DS0C4VYJsDGdtFMcYpn
UFR+PsHnh+f/yzKFdLtz63pXB4Ru6z32hvMzfUDY2tov869UUZX/+XNpEzKhjp1zAKiXbpPzbzj/
7jIgSpMVcX/kz4m2P9/vx7ucf+2P15yfGlo6KbrKcYX++6CSfx/Z+dXnJ/7wu/+/T//8DaUXN1vZ
Nfufr/3DexaRt4uS+pjqLIBhZjH8eRkgBVvGqzCQd8pCuGjo+OzcsT0llJ7BSUHP6L2cZpiIKF2+
JZZe7dzKpytQhHs3IQ7bIa7xJDpFVymhj98Guz7s13Gb7kWAbqUqQHmBWFn5Urz1tfbtWGF26Csa
8TUZ1uDAC3xuoc0uG1KBcBxqYvQsDZ+dp8zNAQIMDKJeNluf3odwKAXM8L0NkRkswIrLRDGkyUpD
OquRkt4m/qoM+gqzEs36Pq8RfnrsRQj6IZ4FhkeeffVBJNZ1iQaKtcCqS8brjhLdCrs86iKnuG8d
GghVCBmETLxFT5VsxaKbfneLXzFKrWBfDfqd4eZXLG+b5ZBqCBGieJcyBe96R68XbQ6DR2dfpvkR
cioPP1fRXad6wWQW+d3loNNY6uhg6iZtum5Wg6eBPPTFMK6I9hswrqElhtc6cWkBxXHRKsP9gC27
8EpRXxf0Fv2YOM4pJfxdIqHR2087SLz1FFfuCoDksQhVh/zUR4xONnrgYQDRXPlEHgUMDStaBUGE
g6hD0ZM3FO/FW9cl6abOm3fN3SQpYGoW83T0k+S6qdhsx3aJhjrEr+ujBjVorh0t+9W1zTcj6TDP
NhTTrFHf2Q7a8bBAGFBc9QlyQzetnnAZZAvpwTmp2yBYVB51Uj2JbKbAZgLIwfggrGLYVy57B1iv
i6SN6qOrxCV9grpv7yuNdbHOzhRG7o0xNtGSZvClSvSTMj0b/VgH4dcrLkRrVhtl+1fCsN7hqFK3
5XAEpzDFEUMsRNyBDMwxxiR+/u2m0TH1FcbxoBIXYU4NjekMplAk+ExS4zKAMkJicb2sG8oBFRKY
sQwMIlf0Z601v5xE7PIAcwU/ekE5gAsmnK4z4dz1Tj1cU3s0AhZriY0CzLFduXPh0VQUQw7C0kZc
U0myJ6BErXMpjq5/l1i9DafV+LYNXPxR+hCwQMFRn6PbtV56knNXsp2ewp0IdLYJkwH8M5l1vU77
QTNw3vgpsfYq9nptgYnP7NJ1GTOqmZk+0VxhzWrmtLSRwDa5q61oYxnrInE/gr4OH0mvRLUsy1Wo
ok2lALf51HU3fkZyXBLtKWY+GJXl7ys+ISFNQamzsB/0oj2lmUQD5zGIWpnCVmfZu94MvV1b+hcE
L9QHyyKlpy+yAyWBCw0T1tD0L1Vav2olR5CViGAz/6Ys9OsmHNj68Xn3Yt3bLAXNbvzUE0dc1BE+
AaOhhCeIMfJCdFhJhAw8tv1nosPpI+caTJ2QHJUMD3Ab+hfF5FDr5fqAHiE+2K6hqND2ucTgG3RH
C4WdwtjT1CCVGM43poLGVwqCdIY4q94zh7JBAyFxZTrA9yz0bTqlPcQvSbNxIZrfZW2NyjBGKMNn
i4C5DcUla3oAfjqi2zE/tm4UXLsdczKhbHwKUbAZTP3Vi6WGGiZHf2kkD6MVddsmYRuuh659CR34
o6WE1uk2SAwDedfQcVxVF19HbQk+cDJxz/odV/fQ98hixoXsqUzZAaKpXvkbexqMdem26r4rFG1L
dV81DWkeffhlmJ25rCgWbFobze+gGzpreH4pXWI0Lt3sRFRSLms802mTtfBOYmMt+isO0VgR0dOi
GKX0YQ1Ntc1hVNLGRwlL0OAxD1QLOg81KUKO7SQEOPYYUwU0oCxBaewQMrI3TMBCtgivIIsqNFoz
CYHu3caPvXbfBtpVNaELo1n10E0ppqb+RjXNtDQ8ah9jqWMv1ALroLzuI4aUSqEt/xxikISqDnNW
adqj0KqGTx0asbAhZZItdCSzF2Nb5276uKOEX5gUeEx3xoDmmC2q4W5oDfTgVkS1WKwmuPjHFnFN
agfZxSwym/Olij46JeWUressO1EnvRLaWYAeWesidiq2HW697Vr0/2qYksOMw91IIrOsIAJOU/Y+
ZYThBXA17cJhuEqo2x9USWMl87BxDbGJabiQe21IXhSCV3cYXlKHZrrmxBfdJNBHj1gtHAMLk1ab
y8BGCj/24wnscnogUEZlN2mpM6bm8q3MG4r5LRZfp35MPC1CM1PeOTS18imCIuowM2fC/XTmS9Ux
aOEk2alWXEDU7FjtTcO7r1WXShtLoDn89TGOd13Dku1lWJCr8F6Xja0j1ZXVHl1OViFEgALKr8sO
ygFuR5sZG9T8f+cnJg82XuVa90XTBkcZ2s9RCtkwrkmE7WaCjZpvdJVgpgjyh1CE4SHMankYreE5
FIAqmtwcDzqrPeQl3NTCDtZ2hpwgRgd1TKqcWDM5rYy5eug3xnaY9wCay76gYh9JTqK+1WbI5/nG
+Pe988Mfhzj/QEP+zyFfn/+jbw2Wc8N85J7S70WSAvlxlbby8Jaji3zKhvZY5iM08rqeKDiNSXsg
DYa7NNKLReHk5konHW431HKbw0TM6hczQPuvS3Se5yX9+cbyOBWM+eb8MBQeFXQ2bCurrbtD4r8G
VjdMPw7KbBo1rduxuQnnMzyxmA9aKM8Lh6uFzSWbiMoAXVLMN+d7v/xf70nmTQeDUW3EFCfnnZMQ
JUvawOxQXyb2ZdB1bOjy+bv8edPMa9QusoOlRsd5aVU0O3f6DGU9I1KDJGDPkmvboWlhJcw3sWsj
ZTo/jmYo61RRjZGpuXNEn6Crd/sSxQtk1qy+7VtP3zsuxCJvvplShLyirdKl0tRMqgIWe+hKXGdk
glyEbsEA4RjGYewK83C+V2vCOJTKKShmUIoNZkZsZZrzWsxmy8Gj8zGc7zlsdVeOhYQrjE4k5umH
liS1Azr2PnT8vV1BMzESRL9BGWKCT3Vr3IfmLW2R4pDrXrUNYw8oW/MyKdZ57PVImJnhw4ZXQGUP
BJYdtzEPpaGbh8aM61XHHLpoHdQHc9jLYkYnw7qUZIwmM08s9aEplAhKS7p1Y2MZS7NnL0Mf87r0
CZbSM5fTSbLlXbeR+FbzPuZ80833dOUjpp9MCkO/E3LdPPII+qIgUtdefsx7HfuSYEKD6lVKhLhx
hMKZG+qr+6Kd9O1Af/QwzTfnz//80KSkmGYUc/i4AwB683fAyu23GznAUPHQCiwnKVDgpmyIjNBE
VKq2RYfipWLBK2eQ8M8T8PxwjPGUF+Pkr7rGuzNN9VKWeOr6adZKxlPcbEJteDexxzPuu3s1lMf/
zqy+Ca1WDJcGMMJJ7inuAN8MmHmpWQOfTLZFsk7WLu4w7XX6DNlAxJQJ18ir4Tmu5X31Lu4Lkq3Q
Eq5wp8t5LQhzOWZBvMTR5J7Ch+kFvNjncEXHwn8I70kJ87buCOF0mX0DUZwvymFL2ZMOYokviVbA
uDCtNU0Q6NYx4Ei64c/5DBwDQbJhUJ/u4EnXCtDrptO2UB3DfqfdTlftR8HDEdkgWdRrwiAreoAv
BpevvkKY0z7zVg69OORf9UK7xYxGkzDDDY7wxjlF7zDuES+Xkh+akDPgNxZHvFNtvGblXA9bHCGG
tQntD8Qw4G1LQKP3+ssNAKt1dN3RjltgM0ZocS+olIoNtvN4Bk15p/EjuDZOqNMAF6zxx0IkSGm9
fhJ+O6ZL5875tC+NO/FqHvw76vGs9RrsWCbs3QUJgawZGFaMl/hpvPI/B7zhTwoGdrsNTnq0tzDw
d0vFoO2wkdxY1UrQxUJOfgI+O5VsuhfFM+cBDviJ7gRdo1N6jN9xXJbL3F/r1iaocRTgiEVvgbEX
wEMnFlVEC2uJPA5QlLpmJca4gSRe3pxQW2yH96Ba2Ldfst20I1L504jP26uYDHdWtZPunUj/IcrQ
8OC5/4mB7mm2xnLCdj2kqbptz+z+P4R/lNWg4tTUMWpqh1IgWVkn3+JY7JL37hDcQjlN0S1sNP86
cldjtqWs6J68i+mDM4R1LRq9dGa7jM6KqFSfZdNepDMnlRzf0Nv7+TXMTlXCUF2ZYiskedMe64at
geTvGaIJysDH6Ru63ybbZC9QOC7wgO7Kx/4mvs3uy8eWisPSWNVf8QFi7XP6RsCEue0v0wNzPzpM
jRMWY/3O3I50JLbuDYMZWoMdshns1Min8e2bGJvGraGW1oqrYwnmDWXpZOGOah/dCzDMA9Xsk9Ov
Zbf5qvtP5z47geMNvzEmYGhwv3FA2dPSObJLWwFMe4nfEUNqn9Stkb+qOxoL9xVfOlYbWMU8w1UN
r0Eg60dKRlDRxj/ZN5yyLe3HW8Rm1RMSC++y2FxilMCrS2045fM7IIl6cSMW2bv0Ha3+RtyYj1Aw
NyQIfU3vDsZucxvdpzOn0Xj2zHV06vbaLtxal/hCrdemXGKfWmO9b2/AACJ4zp4KyCK4XlA2rZE7
Y47kOnVxA7zH62W0z21wrQuusPFqRgDcm9ryCzBZ5K5ZHazaZbTaAbME9kkHO8RAeOxm48URnwI4
9bV+S7NSD1npnCiRQxef6Q2ctsj4LscVq4yVqHYQGfb8icHGvNY/s2xf7YY3tuAcKhP41j5UL+NR
vrCv3LJy27A23wkcQ6sZtHD5Yr+iJEQhuj7EW+8fkuCMX7LutfOJ7xiabjmuI6XxS9IeIPsGRZeh
Lg2vv8SzFK7mMYbT68GVz8asMCVXdJW/YptB2YTR6AFHUjMTv2et8h9SE65/RA78MYvA+CUi5Hww
OsG/rqeRZub+ehXacTs4tezVZWRQK+Rfq+3DfD3yEYFow2HD/LHCZxdDx6APdlW2VwENXGyWD/hH
oh8Rwb8lSvx2PL8kW/zy8P9W0IVpa3M4xP/8Hifxl6CLx686K/I/hWP89jO/RV24+r8s8omkY2o6
mamIdf7r96gL1/wXCRiuRrladzTddhiCfw+7sP+l6fz3ORbL1A1iMH7PujD+xdpKlzxje7pmW+7/
JuvilwAW4qRtXUqXA7RM16Kf+edB3tP7booKz2Z/JT+8jh1idDPptH0IITb/IevLnH/ZH1I1LI8g
QP5Si1QNqfF5/BIn5Xd9ZbAW83djjaPf8DoIbD3Ff70yozXtg1r7ZG+/75K5OHUhc++5EngSMqAM
UQ95xs0ORVpQalWNQuusVsmAANtKAibnPHpA4Xhfppa9dBzzGKW2XLEMVauunq0/CfSHwUWnaUen
IvB2ivoTtYCxWPeUIP9wBvzNRev+JaaWP9R2uHYl35TL1/vnTzV00hQkqSd3Y2Dthhb/vRmjBGLT
0SyAw1PlouMfGR+I9r7TyNyVQ32tRfQ/Wz8v1xGJRYEPG0LLvjMrO6UpaThe4rNwqe11ks+OSyeq
1ga9eKNoUNRn+lNC/vnB2BICYu2Z6/e9QyFnCixKYq154QYJoK8S5IQ5l2rNgzA0uAVu/Bg5VBbS
iRYsAQmgSMuQsZ6UJ1ggwOOEC5vItjjstscATWQ3EtpEoE8N2ucRJSrbu2oXevpDHsEoDvIwW3oy
3hFAiC6WaDF+JPpG/7zLS3XdO3wBYYOPC2PfOH1VaXWdoH5xElgXUxLdld24MtTAqg8V2Gq0kpei
KkDnyv6Ntg9+LydVq3/4rv6Sesd35Vp8T7bUbK7QX05KrbZKM2snuQvZruLB9O9jM3mVGCl7+tZ4
Y8BC1TlbhMCiydDT8k6KGriWY4OPAfNPAvFWT8NdkJgeJg6cjLXrIEoxKDFF6lASHby2K+95aADe
GBZ1TY108jhkD0Ns4LYuMb7XaRtsvPFGf+q1FL5bEH3bMVy4MrKoL7v08eOC876ijFgr2CGTJd/T
0BqIhame0zA/WaQv47Kahdc4jkNav5lRPiIOv84KTjyXzVky9qdIT14bO4dyB8PRPhQ9hD3DWRl6
ehn7KFCN9oToAr3iwdQa3Ns9kAFegFOKb3G2oUBJkjeajvrOH3W+/Di+knJcuVZ6PzTJN7YrmiH2
bYbC4h8Gj7+7pMhMkzp5WZbL7PznS6qxzA6lh5K7yCzVqtaoTXiBPW503NKtcddayfN/PjH0v31H
HFS25bEKJqPwz+9o93qTlbjYduZgHkvHuZ5IRYe6x5/m5N1TGWEzJdsU01f3nIycwVHBN+zi3FiT
H7enavaNrDFAN913L//52P7unGUx4HG2EIT0l1RVQycEPhMpJXjjJJsiBD/PoTGTNYvMdm3Yog5N
MTYW/+u3tVgVmWwJTM8wrV++A+os1C4ViQqZnX4PJAFqJeOBV8TfTQXwI6DaSaPt/j+/KY2tv04b
NjVmpsl5mvrLHBUHxK0rLtyd1uINi4KrQA3kFqn05M+pdm5J08DqcWhaD+SL3icxjsZqMKBNkU6g
6/KY9RMiOaYlLrvswomLYxUzyPhaMm4jfk0KSmiULN3zeMSjo7mYAlLkapgyri0KaagBybGrxU2O
1TTHzbcc3QC0DzWaivddp7gjSGBxNnGpiLwAFWsWbAgctolJmu2JuWKdSz6lhq69eA0wdiFIxbJs
hgOqMNA4tBUBkXj1R6s9JGWiVn6nrqQPlMr2hxncMFuvqJHZHBk61wSufRMzLCZyaXnwlzr7qPt0
JWOSqJYlhiovIcMCdpaDfm+cB550mE5WwGSgWf1yGPnaymojHHjr0eAAQUjHe7MvHjp9fu1cPpXj
eOu2zDlYugjXieS9FXDh+ZIP167MZ4eqRVLNs8PoNqAQq3xlIAT3QnJ6KH8UXactUFETPVBn/7Am
1g3rl1WxhclV05ljXYMQWqK/5mv3D3tTQo5Ro031sAuk0SPWQyzSX1FEmiBIzXghagDaAFdCLy9M
E51B2LoXk8KGnFbBfhws4kjmKFBCDTVKxr6n7XQPEXGaIYLLYiYi1ipLm2as6sAnCq0LYGbrDx1C
ZcwVdPzTTceAzn4xzrFVkzuXV2zihf0R0SGkgzdR/spQsnoqwHqJKwaBDnpqtoHmBGe2AL5Db+e7
zSk4GZEGzES+F9q+DtWtLEhVj3ogIJSYt5Tvalo/1mciULz7/ng/lL5YMGatC06nBn1xOd2ZWnhK
7fzWq+gNOgM737JI7EWpG8+yS4FmW+6GWHQXEZ9M1i0kUdubfHaALLECPdtTOfNh6YwbkSM2DXvx
5AApIBQefX1mPjRT8eIXnU0ny36qx4btfBrdxbEgI4kmsOMj5vPZ/acJwS+NuKymbk+gb0ToinvD
+9JSol8YdDVef29cVKG6M+NyZ5DA42lZBJdXXdQjHS2PT8hN+aisx1ZBQh6q/jav7O+xigDN1+Um
L6Fr6SVNfsfluP04vEFj7yxdu7XIMtLppCO0SyeDnw1BKPgGs9M0rPisVumIFk0TNp9eNHUIGyVN
fRZfZYLeOuNM5meXhjO+sTRD4gnbPG6pFrE6Rc2h+yAgMCpMegjTL6wOOF/6q6ahoN9PiP0TqqNV
bBb7wcWSTzNJkk0A4COtrWijYpMloElWVpLEtOsSmEW5re3LeXI2I0o5adiCQyfWKtEBtWJUiocq
fJyC9C5GF4++bR87IZ29BL9RHIW7rKtQKpqr1i/xndnb0OJkGHML3TCMg9gekLOlu0qTrJ68Av7g
KG9kgLQ7E/1d0FRyWer1Q8blCsrHvEEFKvZ9AxqwMaY3zOBOwq9hKgEc7VuPdmXTIakQK+AjYRgy
EbYyu1RDxShoBAYZEmrp2ePKLiKSI4ZjrMOYVIWGfy4tHwaDNv6EPWEtB/h1Wadv3Yz2j5Uwl4ZJ
hnhLuHhj4BEElMS8fGREGckv7yf3qojK4xSaV2Pf0XcSuFqHGxatC2YbEE6mweppQCWt+/1Lb+S3
gcb3n9WadrTr4dC4AMB7Vqg2q5UCJTH4TXFn+ozMU84Qa+E4bKiapnF0E3s515MHHlVgx+w6AeZU
GKepRqro6HPiB0C/MaEBDaaI9gcZLQPe2tKHniYURKkYKnGSbauqQP6KCbuJYI872Ug90C/nqqr5
Jltcld1nxWizrxXXsRwaFOv+ZVpVd4h/9jcbJcOLcjQNklLzC22okUO2q9INH5Os/6pcaoK95u8Y
2S6b4dg51UtbdfeyMV4T64Am61CNsFgiWcTgDFw04zUGzclVT6ltgzfzWXS3WzRLl9OAFnLKYYnE
PYoIGhCkqmUPddqj4UzlW4KLCebmcJfKCTeray4dk0oy3UNsnQz1ufCMq7ZO8Sb1IQEfCZCZZNC3
aBWSDV4rpBLpqc/9e+TLSzUUEzUtVCulkb7EOZ9OiPBPUzQga3wVwikBUCr1JA1mExFryU0pZE7B
HjG91KsbK3DEpmB3kAChEAPIkI6SL/vGReyOwGGMWaBsUe3idz541NvZffS3yF4g/3ExlwWV3cpq
qeDkN6ItrxKzxdREImyssFegPltXDdCaZnIfyN/O91ASCFcbIsbIqSkXGaadbeN1hAAS3KxLuDcS
Yagf3dcNXg81MmiG5k0eaBqbrg4/zrYdrHCrh/G9iz9niGvnkEj4jVHpt+SfYbZtE23d4mZd2S6w
074zUX55QFGUesCmA7XW6PKlnGgr6vtIYaFJRlD9A99VIsd3Eb1ylTeYrFW8sqV87Bp5M+jM1YFM
Hpqy3loD5fVW04LFjVZnwd5psm1SUcIzQ4gjIe5zmswdqBDtpNEIBP+EtsTqSAiezOdSWi840/Hh
dCzwmDejvoNEkh9KM/gwCahKg4/MQtCER4KggaF/aEt88G1axqvSVgfDh4Yl5IefRTunVGwjfPGY
OHOVH3Iqe/2+WhdDsus06xmBHD0KjcZz6l3FLu7H1k13sperRLGNTNJDJ93vGG3pwvZqDhQNv0Ky
gf9Rh18H9doMn/3guaFKnIeEGyQWclRTbvVyAAqAau78s2qkahcxvTWTXI9DCmxasjRQuj0uQxtU
DVB+N1BP4Rz1gSgWAkGMIKp2LY8UhOlBdJgnFSHbucQ5NvB8rjHmtsm33UMQddNE7fRRfyqwtkKA
gZ1bWfpasxrEjElGLQKmQuR5R3qo38P8ZpNHx4Sw48ewpECKXZ3Oe/AQGmzXqEzrsXppRaExdT4b
gW4/i/omjrRb7NI1JrMWoJCY5FJZDPE5nfyXpBBbnTlXjdRlnd7DsFPCvxdS/wpjjeTR8S1vnWul
RAx8Ljf2ohyeW5fOBWoO4pc3MgfdW9jiYRx1az9AsB1VCXaRBQ9dC/JcmAZoNbnWdVIejTbfW3Ov
ULBzbSxiHW1aQXOkKRvA+seNPaHssoqsX7WOfcNydaLHYgJAT0YccZOgrjMgsSAYGBciFyIdN+JB
z/d+3gRzgSKLwf5rHba/Aa/2offwCOSph9wPhog55346FevvloTicUBlGlaoTAEzQMpO4Waef5vX
Gu62g9hX2fjvPQk4OcMfn7aXoS5rxs78sfayaJPXLTQV32DmUHQlQjesFkmsbzvTuCht7UKjGZ4r
g54rUovYCDlDswdOcaZdixp+G0C27wJWIxhFFxXejZVmtMfJ6zewKKhti+Srq6NrNWUm9IX8y9bT
CxcmXcTeYxqDa98fLlgmDUtc69eqaB7yJrkjBf6YdcVXjc0qgt2ge8ab1zmv1sGbt589qiAMGF8I
766NVlvqhsrY/ri0SHGbs8q46DuHeb17GLr0izXUsa/mZQrYr1hDEYGxi5UYsKKRlDYoAAymLe8y
RRmkWJm9su8bD7bWjQdldvm6d2dLtKNnYIbAcLYGuJJe0O4uSxqwtHK7Wf3pGAOww654dOZ+81kr
nPBFk+B6DDIuURGBJ2tGzz+cb3JcEwctSi5Zd/tYXThlp45hLFU2wZNldai1RKJpzWpooXVxHyft
BynziC3mU+d873yuRBPdx2j0WWebQRdu/VkiEc7Rrud7YDLIdaoc7PVA6Zpa3qNEITcmm0hryWCt
OlAjaw10H9Uf1eePvkfS31zQ0OLkO+79ezZMOystQMjk9slogwdpdtF2dCTHq9m7aGB2y8mtXuhd
cPBG6jtBi6kfBg6oMOKe4oxFXFSECIVZui0tswVwkttr25g+rVHtzzXMNva8OYFLBkCKvUJnwxbZ
4E9ojs3bSaUJ6O0TzXt0IzxhMm6ulcP2xOfjqdv4u7coyNm2+Br6mFjsmj+gRTNolwP9zom0O4sl
5gHP/KLG/ozqaTTWlfOdzNP6XPo7bxJ9LFGlQ1wnzIidV9BjO2+5J/LQIaHAx836do9Hylshl6Q/
4ZsPuj6upQdDbC7hnctcIqNrraWv/4+981iOXMm27K+01RzXIB2AWVcPGFpQJ5liAktmktDKoRz+
9W8BWbfyVnU9s37znsAigioYUMfP2XvtViN3znKcmGaR/eii/MNdxCAoeITi/8vkXWIaDpNVJP22
aSa7tDefMrQIgEj4Jn++N5bA+bDm7ioSoDwD18MdvGZUNVgfVQztoQLm1iMPtESYIDF6iPox5fZM
CUf80/egj/ANVcdsdiHxOvmRYf/3UsxgOEb7VNAiv9rpFYxEsC2heiC0tDeJsKejTz+1/97VrKCW
I0bpRGzbpY8pNIq/BIcN3QPZl83O89TWlTMyVxMp57org4i9n1VmcVIe5/iwtBUn2Cz8W2CufPkT
8A+knGm+NBZ60mikUSGy7nMU4KqZ6XB4Zv1qDRqMPloVPkGMTy4ksqLnrj1JVFsORRM992qLAd/e
5NjsdsLoHxQZFt1lsDi5192Dk/M2RV24EVH2rWdHEJRUvdomt7KMzuDk1fdZiPQ9N+HMGNH0pF01
4RhsOD1y585wgkfTo3GStlTTQRg8GSlxHSqkK9HzqfgZXYxCpF/TIX00Inq961GXK9hvlkn+mqI6
wUuJotH80Jr6IcHesjRCcsnBox3M/hEdR+YPGEuj4FOBGJHDgq+xams5oE6BByKJP+Uky5J66cT4
pfcopfsDxRg9HlJSaCS9p4Z5V7nPyVhnDGpDguD4SNOsJUkj3SyNyjnmHPUqSEHLb6vz79S2mG70
mFz9cunjGnhLRWeWywG+wy3zXCp1l+Eo3Y01a7kyxYU1mAXZsVpjYC7J0WiW7AKyAzxuFDvNAX+j
evbr2tyuaMbR2Z5O/ZRuzJwOjyHKCrXqYB9LXVIvTNnOVjSG68ZNj1aPYrmA6MRv9k5DP7Xnes5Q
T9GFsYzrCFdo8eifi9J9ioKWyXhQcDtO/Es7WcmuMmqQlmOAE4qYvc4lpzSMnjESpFiGNSctoe8s
v6qhLrdeVudECbJS0KE6Wel8QpD2JWb0wKoAtl0VIZXJ3ybsW6d8IFamCPRHab70ywHsJTTWjBBW
NO4lQlJZHqPfP+T0zSxpPk6NfygdunNmRltJe2CvWFV2y4FH/wJeRX5ZZzKFkX3QXmE3T8GnFKVy
ob3HLuKwpYCCyNSDBAIobYBxXo8x7VbTFp3hnpj2mVOXoBVzaB+7zmUlUOcfpuZKO8hbTNcAnNPS
3kYYKkFg2he4R8aWhr2JZc+203CjxmJbgn3aTEZzmnPQmmbCrgvr7kcUReh0448ov/bt/JSM8Wez
5KRWwja2RdhsQkTM9NGoguMxOOElS3Aps6Dq8u69bXKyA9Lk4lkIgBoUFsfMpUEaAh80uKZskkRb
9B8YtZXx2N3IsIl2U/qU45DC/HzmFruNkGux4L+GE6mVJicKCgKqRMUyBzhahFYCNGxI1ExKhvNR
mjYZr2heXIJtm6Y+MSn4nLr9o0k4S01HyrIzeHeL4d5n2XGwqoT98Sp6cPkD3tvtJL5Kq2DQUcwv
QvtH1Frfx8D4IfsaW7CF5dumgmudk7AoC9MspRXloXNhfdPY2eemQGebzuqb701QgUdivJ3impcW
6xoskACMkbONoruLQmCrvf2phUMd6PTObAuAjenjUAOqKMr0qkM0EThpUPaZ8aWtxZs1FF/6mMVi
GhS7cDSzXVZwPPpmtY1MDToz9cAL6ng/dS0xzNDBaNlml1JnELCwSrv9EkwR5vVFzZQpon9MXfqZ
Nym6Y13CEfKcd5zRiKJNfEw7+syLTb3W53UTmy1clt/PJaFaRVtPZ6OrgwuUEHmAsfYkeQdnqySH
2ne5hozKIGxTw/nWebt1uC7dKG2a5zpxYArNQppE2PM8TKJ7y7FrNLxQV+zSqa4RA1k9BRWzOn9n
0ixA32fHu2oyMTZBbZkNB6lfnjscEcvDxiOTe320bgB7MTHl3r0r+hmI+LKJwHiwxsXn1Ce58+u1
9Qsa6SA9f7WLkZ/Zsg72Wew8x4ODonAbYzogV93Ia+xbtEWOVcR8kpYpS+PuNHA78i5myB+quWsT
sJmZ598bL8RN76D4JL24rS6GK8/raOD/qxF+LlfgdHH+/Oj/9r/eqz7t59PPv//NYkZBq/u/VyOc
6un7f/iBf0gRQvMPy/N9i5mA46MomN67/u9/M0Lxh2CSZAnbt0LfFovG5E8ZgvOHZy4qUg7YEEiE
yyT7Tx2C+Ycj/NDDb7RO5PipP0US/6IjIbDyP4zMLT/kV/1VHWAu42AX5IODzsVm0rPo0f7S05/L
vh8rPw1Qu+afFcSYXiberiNzamhD4jCj7DXAqQPRsrt2qSaPovGY/sz2dyNDP2C0c3HAyHYbZ3q8
NsG3pKWWJjqny5EGLCK7pviY5yE9znP4UzFRkYixXEJSh3k0jn6eLjInvVNNwLjPlNeUIvdumF4i
1h2nssrRPk7E9Jim8zj7zdXo1HluwOenMRMiURnTQVRReM6n4NltkMXKnkwB+oF2LINrTC5DJEd1
8vAA753BaBjtuMz5pbMzap9gRMtHdpVz1S8K8TkJMxOzQ2njP1hcL7G+83xrmwncJlHjOo9tJd59
UbCAScb31OuLnZbeNQ17dXKD7qVVXAv9okP6hpmDNbhjXFx3PuJk/zqljnGXYjkfWd4y5IgOUWWp
lxwuWOO4t7Y7lG/IWS54Wo9xrRekZmWeLKJuA4cuqF/muG9qOwPNEZxB1pj7eGQOLj2osG1DiIgR
sTho7lF3VynUpjYEUTUiJ3NmL73Ixtckj9o2lc6s4eU7rKVOcx9vFVXlQXnHMPHReZI+FOZNSqt9
fhNGYV/BoJhQC0gMdlR15440kRVVhZLVN1d2L3Q9B9YC7qErkpI+iEdkbTlsOpAG2BtJ8Z5s/A/h
6JeHecpJwskferwy50E4uNf001Ba7blDDCdo51pekB2K1L84yc62RxP4xxSwUhkRq7ruh+NUF4c1
yaUy5DVTBti3KdiL17wnbYQy6rZQhk8scvLmTjAypW2emU/aFFLenevVNKG9VB3T+t3g7XHvNfN9
rkrjYGbD18onKSLVULlGBC5WFXkn27YuU2sCBGbquMscbpsqKfqt9joHxq63GUf/Z1XD2UfngPIx
jn6CS52OTo4+LI+DFGsRyRK9ReXfGAxkqpFEQ9ToN17sWftAjN8qM1FH+qe3eawRF6MEZoLZ46yo
Tx4UgAsQp9080wnEHl/P903cxY8iOzr06KxE4k7mADu0Fi2iJvjiGY6+zKypR8OOTggRKNBH5xb+
5HjNrA9XquI2MRgYe1VC19cgMqOrupvGd+VFYCO9cMapLY6KS+k2w6kJZbXt+/TzIBpyW3JsHYlf
iqtZ/zBUJw/4hb7GMyNLP6AZbUNrOkP9tyE7gvuLrtKgJRmnbcRRN3916PnAdLFIUvKM+6l0fU5t
QIOMSbPEPJWBuR1GlxxLt7otLcxTgRAkMIViLxoWI94MTMcNep/ougjuSj5scDB4lDMtlOfirRKj
e2D9iLNyKmKKvfxLX7hY+se7WHlkCn1LC6K7uyXdPAmeJJiRnTXTwGa9AEUTegjersWUSGO6+gYP
Kz1OWYxeu3S2pW0XO7PuHgtbf7gR7o28vMTpuBtCkqaA270Hgi5vbXiA7JqImhdJZVb+4H0H2zj3
mTYh+CZ+WO4CGIseUvyLRr5aTzPzsaFLDn36VQkHMyFBOF05sgN1sFNm8lJy0YZ91C+hozXy2gWT
A/hm3jzJGgqhjojx9ITK74ynuO0hPlfpCRjQPRyycT944sdItbsprCzeRYIoaW9oAJGz+Dlhr8BG
XtBnE9mD7BatLUPEnTvFKINhqpVwMieB5CBz70WItzrLAdaPNRjBIcqz3Wwk+7BllNmXXxq9kPWE
1wIlwYtrKogcrb52NquFotYkds/YSpnrq5xltB3H+9KdkRkJ+U0ojh9X8V+2PRJUxgCfy3cVTrii
K6iErOy3Oe2xJK3na5g6iMrS6ketwqsZ+fkdllH451ZvbM0Rznc0nFK0REfkNfGNK7FCVaWNNt72
yAs13nVog4ZVdBVruBhbZ3rPfXAuswqXkZETv3LPJVY9fdAyTMkRs+Q2m+drRi/lUFTlmyuMF8OM
LtbUba3YwzATo3XojfFzqwZgOhjerCw6o9/ysWLal6To4uewZBoyVnSQFFQZx11QVUPr7FXCuCdQ
/vMcQaai009vGGXcPY658XV26M0NWc/U2vYVjWWGLF1jzQfYNeUdDtFq49gNw1pUe9h64W7Wrn6I
ctmjmG6vuJc4fDyGgJohzQOTzZqDnaD6NNPXvh6WrAI/PAcuA9BckpOzLCdQEZAyDt2D3ImwhXFl
Q6/QzbFOCYiY43JrhoAs226UN1UyyE3YZf157PGTjZ6GKEXKK9hjGyYieQ/RxD0hUGTuGsVLMKNg
M8b2xTRnC7YUrEzUh+S54TzcDiZxvazrIogWfG5S06n1xrq4c8HaTW3U7ychb9OhuZYidi/AdgiW
t7ur6DhNPAVBYmKuJmLnTjch4w9IGXhFISKlZbyz0+MYYdKjJ2PtVAgQmzt7S7e7OrhI/7ij18Y+
sJY17SS4I2s6NHXymJpEaLJ6B8XXkmoPuDJsUzrgKfbgQPrMN2g7GgVB8CEUlps2a/oTRiXAyoSP
KvQumMWnntlYcDs0rn2Uz0ZKhFDiOKRYpPEnwJ5U+LVuDyJqxs2UqPooh5FbLrJzT1hXbzFHo/Hy
bt2GkB/oNS3OvyvqH/OmGGlM5DWhcpPEt4kl9r5LKQNCuLxGe4jjwngOUsjxZh8gezeQiy/GruvQ
zQfGHDHo7NncMEH2uQDhz1obtBBfsuEZhi6DmMYmgNK3mBQVUM7iePa20KBYFCe9hiFMP3iQwU/c
eWQ92Kc4ZyS/vro+cjvy5n1C93xTVbuiG5/XuUEw4OVra5+wvMXq09isw70kAwjBYXYWjfMty+Gu
ICZRN07j3EguYkcT5/Pa+l43uhisnecyHy2nbhd744+/oC/MctnbOOdRGNDyLj09HCN8mPQ3QZEl
MfKwNMRPMuTVhcZmc8CuRYuIwSSds3wZZOYe/UoDLZMZG/PO6vu3nhocxQBZR+ubVNVEUostcLRH
KWSLgTg8NeakHXUvsgQRFXfkUxjyJcr7fJ8N4IyQtzVnbI7XrEY2vj6Lm+Bq6yXl2OFAnNOhPa+P
7GWisz76vSkBkTlNGh4Ha2KKtGy6fz6abcc4pfFOjlF6SYLFr0cwbGRmF5zhdAC4nlRDQB5glRP2
mxF0Ui8s5Z76Fele87C+3cknkSLBdwehnqbWYrFbN87UA6D7/VzE5CPFkfi8zhhAiFXnsYkLoMHL
aa/g7N3IFf4SgmnLZCUP3TKHcFfwyvqwc/l4c7NQJEAyEDCtz9ZotQAHGBEAqMNGtD4svA68i26D
7a+pxWItDLyBJe6v7cpSQXn4oAWg3com6KfFH8bxWZ/XR783TkgQi1w8jK5Z0pEGY6b1RNDAYhp0
Rrc5e8tmfSrn/N1sCFz4/VLeQLJ3AXZRClZLwAKfDdhNPpb1s+ps7+rZabS3PzG2Yu7lAViKNH2w
QKNMGlI7uawbtAjJpQs+2sUplkxM0nPTbW5y+EPwFek3KfCMAcXOEVbqeP69CWU+nc3Cp68U6pfS
aAwkrYlxhtnFMZdyfrb4MjSQIuysbIIRoxDj/3fwdhPD8KnVh6TzjwZ1x3kd6qybYBnv/HoEOYkO
obYJSDX6r33it+d141sVl8tAtHsKR659gOe4qsM7zZbhnkiHO/CHMZwGvTRnOvkU+hPBcMsXx2VI
6LQEqPQIATdurDv67oViNrxMI9frhFguEXL5a+sjaw4aRiHL87GPX1OEW/t1p6z7Yt1RI/2Wvaj8
Z6yQSNzQHpF8IEKSvi1xWPfMvx2/3TSxpuqIYPn9BUZyuD/Dkz3A3USJx7BMcdVAwTi3HT08uQ3W
D4T7+F8/r1A1IzQsgA8nlhO/PoL1v1z/Xxd2Ormtf/7nXLarfSCTUzmP22aUEFFM52ddBCPGv8o9
+r31aLEiZrJNA9iW1N5OCBFdu1+7ON4E9ih2fZ/t57l+MSqwW4wpSS3RGiN00L8TiRcEKCzA3c9f
ZJ5zgYXUSOIybqJchs524SCi5/pzo0K4JT4+0M7D3e8WkAg1rBpZHxErEe2Zek9jEpDxFN62Rntn
x9GDFKzdjIQbPcPfeJlhGmBk3c59qvv6uXX33DEROLoaB0FO8U5DfK/D6pYckKyqfli+9WrG9Byh
n7Pym9LPpfmaJflM97r5Aj/9C8hvclwcTgGrzOA3VsWxdsmglRuvbrP9pMprGkM6KE14W2J0Pg8d
K09J9U4QU7cffBjCpibCOi6GBd1F6eOPn7LGbi6x7G97ZwqOcZG8tNbsA0HJ0AFgCIc84Z8sk/tr
bPanIfCrA52/jTWrh7AMEJ6XmLCY9AZvBn2C3VyWRwjJ05M3BFRfwXjuXPe2kD+U/Rjop6YguTxK
UOO3ZX5NPPXGgqTEfwi3YYjxA7kM12OX1XoQtHQiUEmJyI/pORjsMfmcxd59VTzMQf4TJKgGc8g8
Rhbx926gWDFmU8HCyq+Bp/BO+OPRy5qnQJ5QXhxAfBEAEQhS0Or+IfdL6gRFmJtbFguP8XYApUfV
NyJgeo18AtSZit/OFBm9lJwSFvlXndwm1MxbH14w0+WdBUCEQQF1VQCfQ/fMJogucvPvnTd+6kTw
beRD0AnIumEyORCFR4IQkUul+YSkqaW7ADRSakKDWFMz8oTgNHWPbuTDK2QiL4sQTH+Rvg7KIRjO
fpkjRqdxSFxZ6b1LCRV2cEAA2Anxl93wUDYjbcs9E7BLH2YHTviPLiVgPOwZLDYdievKu7ZZses8
0NwDeClr0dZkns8HaXZPZWMgDjniTI839PfetJ0/ZeHsEBUkbosZEynAq6sfqaNDlk1fzpfcHfbM
H4A7uupHNVh3YANetPSfcyv8GooBKzfnka61dzIdzG9NGzwUTYkUj5yyfMIGIuVBiuFLXZdPvMsb
awzxYVpZcKhIEYvcooDXsbCkzSXllncAf/ac+8T9GOyGeHpQBVN5Uo5Qw45wWh38GiheMIa7I0RA
F2uAU4YPqeq+6Dk6+zDqSHfqvkhwIFic81Nvg9guESRstIxxAqt8vNhpC4ZaG19llYcEM9bcCk4D
ix6/7vx9FGAuSNrxu2kPXPyMgSE4YQS95nIgBqaMftE/4K4OsPduE5ir+E2olQ1QN6KyPnVBRd5K
iwEaO8U2Y46/cSSAGz41NHq05WQ5Tpeh6+ZtAMpphvfA5KRXSM1MMN0kq6Lf/ShaL92MovmC3p6g
7zEEjWe993PYbZN6vGsosUgujQAdFOidB9IENvHYbicXgWmePs15QsBeucR4jQcnV/SIyiQ8mmDE
iIA1ztnUGlfTjq9ojfHzT2b20IBpIl3NQfrnP4UJEPp6JJHUdyx81MrfZ7P4oLKIdw6WqQ3nqI8C
iPvEK6ygR9bFmo49NqYQl7Qhhg9nCMlba2lISOe78iSRFQgYqpSkGq3dy+DbFkmnBgQIkmkG56db
SB+2kkYnHmOiQrSrELSlTnCLQpLA4ZITWRNN42aI7zJ+d2NWqK2i6iVN54euohtb5s54MHvXghNR
vHLX6DikaATO1bUjiOhk+NO1HsynMMOfajrVLQy1Eh2iIe76wrs3Q5IiCgMxIwoTBufjcczH+FQm
tAV6dDFRFCD4KpAwCbiWnZESsOCn4KE8C2Z+86WjY82UhLaHYm/CTP+g7THvJXh2x81x+UbRc8s1
iHje9iMppk3voHEoS/me0EW5aaePIEMEZ2BQNYt+F7vFY5qM6OpHgbwdRRy8inu3LX5yi7l2XMgg
INfUHP2XYQzeuaWPG0eRpBZ6LhMf85RlP3NPzLtJD9NVTNwbM2qyASiP3QUd3at91iGcL7ilcSJ1
UMLxFjdL7k1eg5IMRyM+E21YB+EDjrx06xlcZahqmZ+Yk81lkMzGVhtvgCW9bTMHwH4Eol6ZPsnc
K+9ENZEnVwo03ANMVv6SVfgPBQtrTKlL9rk7OdCCwN3c1pHaWK77TSqfWL0RFnxdekdTv8uAU74k
wTisy+nGsXqP4Rx8g56htE3/fDN1IGjq5GtttiR69duwJSdxnKp7R3fzY+RFgml1Skiris2dTlVw
4zr3LvbCm7EF8pvbRKiYsKRHWzx1WYPNPcgzSOBHx2mnK6PatyT0blGCcsN1EYlU7qcq1ymrhtyn
WcoFLR7Gh2h0GO02xymNEGuX6m6ORxe+rPMz1SBSM1D9rjMxdJuJHkvOeVnIreqI/+EqAZANGSVS
XubUdfyZwPCy79wLDe9NzIDZ9SyyyzgDrT1o0r3nE6/p5J/q4bZDmosaELE9toOQuECAHWk4bFSp
6cBBtaqAA6SRkT7M40FZ2jzTJiPxgtHYxgQ8tk2leExT+wHNPwmg7uec/jYjUo6pdePDr2wxmh2t
qvnkcmHD3uiTVO732OEzmkPNEEPuizxYfAu6Mc25+ccfpYqaSzS55sGPsEEAQ1kuhupoOMUtt7lN
ngzhXRoSnkikxHM2vqX9JbJbb9dTEpH/BaYzcpwXiXTeb2ZoSX7+PYyQ2DCLkEcGpV+1pd6om3ZW
XHwzcwJD8iJ4jEgHcEbqFpk+OgXvp/OnnyohsSpWV6MkC6j0sWdF7nfPm4n4qqDix95Jmyyv0r54
H1z/iYEgqdJEdXlO9tbY7pum47FterLhcGcch4GjLgiMWzslzgcoa0t2N7w59snCm8Ep6cdU78ZA
djhGOHTjBAXPFv49DXK0bcmKaEuoOg6j3PAUiZrRZpG1RFEtraSpfJWWXe8Gv1uEbgy0HZRshTdA
KsGQkQj33reSdlcGGdptcGDbLq2b+75A2JwToc5qYJmhF1QoMm+viQiRzJATSEOFfEPircax2pqk
XzZ9tA3Zj2VDwt0gLLVrzPD71FS7jFF8u1i2sINyiuMAWBrmODCuPrQiTdMiROJWFr5kfUWUYWI5
3Rk3AtKEJm768/rcJGeCVhOrrteigy8p1z4Cqkccncvz35u0SbhceFzpjco/q9kiatiaUOfT+N/O
y28wACKf03XNBlenSdLsLJc/VCly/8Ss9hQ8/IXlpd+bEb4T+lSS+JZssHOmvKI7ji6sHzO7zXT5
NaCVsWsKiEi/aSxVX9XWpgo0wLwUJMgvKMvKYxmYOqAwZMMbuGorrg7r66b4mtkuWW2lmM7OoKZz
MFAI6hml3xTX8qxaFP0SrTvqMZ76YqEv1o1YmmXtGZcALH6zJUmwoZyB7JydGHfh2KsQOvlLewSv
NYvwRUj6e4NtJ91qUncQmLGwd5eVvIqcJ9Q5VGpp8cmbbLn3VDRBjGazQLfPesz5t4QBtpaFc5b1
E60tNuuj36/V5vTQT3gXpW/RlF9W4HE0j+dQgNH99fz3ixVZxrVXWEdzUToWut/JXBCsskDBtGoS
7u4RwyLpgQutF/UqpND+3FaBTYBbhjy8yDxS4pluGRk/Jwy/Ozet7s7rI3d5uj5avqO1g/4Io93d
dr0L+zF5CBw/O3sIKDjwhyw4mza4vkxIF782qKJywRc1y6Mxw1zlM/kcFwhRlE+kVXoTjBBf5vfr
a4QK8G3LVy0FU8EcBA3Oani3UAUDdodfFIDDO7vRaJ3y9m19sr7s9lV/ytljvVmZ53Uj//no355S
8Ha7HJ36zfr+jFo5HLJb2Izd2Vy8z+tmfZmkjOik6scBmQZRTSLJD0im7yw34WmxvNn1HcMdo3Mn
HESGy3t0Z22d8b8tuguerhvR4ido5VPecCcuC3YTVPL17//lTSwfErE3PuqP5X2sX5k5ENKIkjmZ
chxiwSe3lffhODdEcjYxa66bujU/lzGLFe23yDoS9J2ZYuE1+1iJlRMdMfE5snHvdEm6H/YY4l5H
utnw7a6ABTLw2dn3XBVv1EBQFGfyoO0SqkidviPefal7jhLQp5uktkhwz03cCzPmPU2qEs3T+kKZ
z1rCYHg4pl2JEnxu985MvjIrml5VHiw+fp00ku0HEEbWmwcduSnFSXyh6St5BS+s9QKR9t0o+A+Q
pqNryww+Bd+/YVLKkTv65xhQKRdV89kw8C1AnU5/2Qb/R2qRw3t997187/738lM/mDCj30r6//Ov
TwFe/OOXLrSHf3myW6UYj8O7nJ/eu6HgR/lFSByW7/x//eI/BB2f5ub973/7/t9qPZBb4IT977Ue
F3Qhw498/he9x68f+ofeI7D+CP2QfRwy9RL2b8VHEP6xWCepncEU4FhemBT/UHw44R+WixveRMcg
BKK78J+KD0f8gf4kdELPcn/xKv4nig8HjMZf9R5uAGFF2DirFziGZf+7o9sRTkLNGcVnQrGyajky
8pYMu0Eo41TD2ozC+MxqWp4LaHtlU/Ro16rkaGL/MopzZkzqVPW0fENJrW36ZMAVYa12qqdFyFAC
1YNTutu+oadSMCBN8uw5N3pAjnj9tqbot0Vk1jcTaL/T1E7v0iavcdDIa/65S/6DrsV2zf/7/8SA
SI6XyTTBRWv7bz5yRdfLy+1AnAgtsfBX9HuV5uUxWhuiS5cP5jcd8TD2t3Cy5Tle3AgxuZBMweCt
57o4Vpb5WkXOmVS65tBILk46B3qWyfAGztuOnhsuodB6Eb3fbayhfq4Mgt2T0n1YN0WJP1mEyoRG
Fe1dgdbCJkHbKPeF3+BrA3e9K8UIjn7WiIuNoj7NNHOPVP3tbvaZUJmRPV3CDumKSt3vuUO7XeZz
yLRRflqv0mK5bocA9M4QS39fpLt+Ms+Qxv2TNh5/vxwuxD9kr9RBPekCoa2PztLCXDcIlONNZIXU
r8v0Yt2My23ciaJHldZAXD3CuoiELTPiFJyv9bHx7fexRn44u/S91ltgPLdf0BOGO6I+KZcGPrMq
9KNtLJDcNUbMfFlQHBMGWt2oIfAoK1jPxF6hf1guisC+fixg2p31lEAvK8loL8bo3NTwY13hoPPO
oW9Uy1My71D+/3OzvmY0PjOx2T82ZZUcUqd7UMs3dBx+y/L4aKsEyyyGVPyReNhyeybqw+Kbb2AN
x6dc+ptoCN1zy5gN6R6P8DZbZxKdjXbc99ZAS9ljKBlDaSOA99jEepEwLPaZiCi4c8fpsJ0MJuAo
8eFFOxq1ed8udGMsSUvZuBaQs2M9mj0vkd6yL7nhXUOBftVOxma3bhrBsMaJ6/QyGoh3hrqjEGyG
1/WldRPHii+W2tiDvnnU5tKOLDBPntdNE3xYS8e9qBhux+63Jke2WbNE9jioWlP5SF0Wsjuj+607
eRYDCSB0Ul9SJxx2Y+tcZC2vBSoBgoTsb4H4atKI3SlaKYgg/yxbkf+zUHWM19qgh9hMIjv1RH3i
UUZVSaC1R6jGWY6XFTUY+6wp63GZSXXhK7lKJWF9mXnuWLL0pRYnBsrJhVw/sWd28ynOQJQW5Pxu
1AMaofQsU1AqA9mhLflXGPiDI5Ad4sgYX/kZbRKjUJTzkGHqG8pAPGzEaRyMHsqAacgNxhhnY0iU
aVX0bXDhVOoIRzQ5YPmBNZ6E6ME5pMy4xKNiV4T+1Y9r9dmEBBIlhlA7UWPBnvzTWp9ooTKkV4vG
si3UsZ+9Q5/QlMhCTlHCMywmHu18tts9WZru3g0V1BFY4S3WG7vpX2Xafxca440ajkqDrowwHlWD
P16GKSnIjmuf42YeLwzmGQE3ezJ4X1rS3bZNY+qbtUQU1IoumcKEe4U3omi+OlPi7G0majgfAZ3H
idwkEGE3C1mTozg82I7FFc/CcEUvq9yrvNCnMf5Rz8I/t8umCJ+4cCB+BhqOg6vGP75cKLlhtke3
HHdEnrUHrcrHzh985Ntk97juEO/K6pMscIx2Cb3Kvp5HQhUauemV8jaexbjTQZRidPBXa/gWpxC3
XUN1qBjHCnx8YZxPmxn3Uh4Zu9we3zNigyZN5FdgZ1eGngmdx/BLQsJiZVkWeW7FK4uV+pRMBI7M
UbsNAh91roehLkgBzNmZ+N7Du0F7CPEzaQ2bPlz+aUJ5HLTOS2UXoCoD49AP7V09EIFeBtH77D9j
S/4WEUuya+JfqzMiZ84EOHcHEZSItUzi64pYn+PQpWOPZIz2LWPfToovhtC8Sxtmve/2HA8DqOqu
AFGZMDnETWnTo93Hnf0KFlweuU48+c5rZ1EgjwWc8LBmCsYB8TTmSGRs30P6NRNr0Je7hrXirrcZ
1uFWOoVyONIZMLchs8KtbgfvzkLN5UKrRrpEMs2MR5KdM3k5lihWG8SjDTsiScWmCjW9g9k+whkm
BgL55aVyngrlqm0lzNsycb66SKdounVp8y7m5M4NyLuJu4wyU7Wn0CJvT5CQBCgdy24/NETAjgRl
8RMOAvw7yzESFIRI5KJcA1yW8Adrctkc2yJFSFF1RrndAq4M31RW71Mjjx51DFjAjE0W7N543/jx
xUH22dp5uMe8sPOWyTQaA+zidnWU855IoPmYlbhGrDC6L6Ii39Zp+9m2ErLuQozODmBxmVK+JKN8
8yVuLyd2ZuClRrMrjawnAJfYqNwQxyxuEGVMMw48LLioWqxjHelbJWn85G0u8V1uO2ek+94QNaeN
kOuRRutK2h4DjAY8SdhOm3BwIRHgNqxn48VHqIQXwzAeBXT5Aj39XV3aZ3DQm8AoMJ9gboBgwpWF
7ipGP0/w/VaPucAf0/not81uyBflhAdIwQ+5biGu20xt9TU1qcymJ8XJfCNqLNNJED0ASm6fRVPc
uv6w62mTozxx5U6CVV8uZXunr++VLcqXCkWmnX8G6UG1J1gqpbYndqOUD//F3Hk0SQ9jV/YXUUED
um36LJNZ3m0YZWlAA3qQv34OU5qZ7laMFNrNoiu6+3OZNMDDe/eeO1fQMyt5haNkgS7FtzOyvdG3
Ct7z/t40m3xv9ArQ4PDhdu4L6cFQUwUIADflsbSERHzVWYBbSMasYjwYxFyCvuL2ky8JEbHzgNXT
fxcm84V6auVNTcX2mldnN3mIyDo9j3HwXpeMpdq56LfIQCRdIwTTb1g9YMug9eQI7Yi9PXHEBZr5
ltkhY5UlzyspPOtuanP7rkjGvagWhjs6Q6WglY8cwGkY/eVLKM2UtjecJndZSEVGTdNvpsoDP4AH
edP6pXfMFGag9o+2CX37EtZDF+27wLWOCPK3QH9oeqSi+qxah+zwDqJ86mXhQVeMSlwZobvJARES
iTTTjkd3EMfdjR/WbCFPwi7sg6eKG0vXtwHDXGRYYCBmTFWjRbRriLHajMePybwVYzC9BFVxDHQP
ebY3No3X8pwS7MiYxL/20bbQpvghv2tdtHP5JlzcXQoYgieq2w7M8Ko0SPSb06C6CqSDIdBPvE9/
1dREes5gXm1xVdqMkGmfaWhF043yMdhT/oGaQttQuPwwVFPc+uiHO0ZaTfGF4Yxwcmr3rP3hpj9W
znAv3YQ0ZJI9BbSGPC9IybYzcz2EYlFUP7eXOi8mzCK3NnoivTYPp695wNxlyWRfus6uZmyCouve
n+0zNATrUJQmJlAJhVLq8BxH5aGaHcRyOuPAEERAModgjSDkV6utVcfe/awDDwCvfWsE423goROv
OgZRHb4zUvc+dB5QS8m3KVfg1LJPr2uBxQsHbQwwVz4yHCFBb7to76yKhDJ7jJcsk35BmJpLPtax
7CO0gqmNMKiB+ItnEeNhU712089E5C/UNe801WGzH0p0lFlPdKWtX7T230oVPVZ2bjO1HL46ejyQ
/gtsNfpFlf7e1zjbHXxEqBXpsvdEECHG9IG09LzBqVOqlW0VG6fVC4m0JgJTuFDGEivldep27mRn
29HSHPrb7oQQ5xBzl3clVrSdJB8qrsNFkK3WrtteO3P+Utfq5C+c4dh2VyDniVaGRC+WzAld2uU1
HvN1Ega/Vf85tvYz+80ekL+38dz+T9nDsZ41z2s6LinQc3Ok5vzzF7hNXCDHHhlaGF54G1bxtSHv
Z8rsB7wDlIWNtynT+cGy04esIeLUM8H9whSey3fVI+xMI8oghhI8h+NN7KqHBAukkZvPMB/QuQXl
0cRWzd3IXmsIaKC1RiSXwXwsM9xiRLlhBL+AkREj0JScEiJPB2u+Zt9X95E8We6xjmV2w2Dja7Tk
QwMZcV/kDic5N71FRD/tXOnd2Z0gdWbE0AZwxmZJgfA+06anp6azsj7MHhRaMC0cnIAH7GvVa9Ri
+OkiizhNVOP06lDdwmSCo1DjAw4cXEcmtIU0JtFlCGskrxmX2qSQjIPsmYDgewev9bGx7kZJPd7w
nd3G8fei9E+k1AMvqdxrQ9k/85KNENNYRO+GSx8/cOSlUMdaGOAxR25G/xtnJgRaJe2bX8VnnfHs
V4CtEB1syV94gNEidmbFWtiBbkPkG34IR9m3bQxgA95CgbAH58O51PWLXeCCHVyDMW3sspLTGmDH
/O2NA0G5cqNwWez7YViVqiPj1xSak53xkESEzOl6CoAJN8Vu9nMIwI14kvVySVkLvYCclUghQdGM
u8uWpr1cVCald66MxRdKYPKmb5tT0KNA1Xj0mXvZnzFiwK1j2edyZvUKpHVdG+4zqY+3ZhN8R/F4
7zPMWns5q4TIkWhL+Z1ZxLENqfvuCoMnJ0GdElbTOraQgZXUu8hMUncuiVYuD7EDQUmZGCuFV+04
mzHMEMOJxXGOqRxjC9xQ2p1yqAOTQVvQ0H/9lOLiYBwT29ZLiLgexQLhA+O3gr+BSvYQOiLdh6Mb
rSSBaPCeUkT941KUMPpbyTH/Ru59Exbhd4VeGfe6twasGW+qnqxDNEshai0uU3gG/H7t99nRqv7A
MU1PBp59eA3469ujE3dU3IWH6CCvvt3IHbfSm+4Mxr10ANyt1SIMS1wibKzZ23saJ1zA+j71drpR
ESSQpieHtokY9eMlPDo2tIbERHkZhYhvaVpdQBE4fArSfkjtSrdylvuuS7r9oGlyIge/R1b6XDpp
QCpXtW0lY7FS/Tpe/2tzFhHFYgzdCX/6GDROzTYjPbMcP/I+eEwbYmMNebIzhK1EktPbrsKIAeGH
TwVvjijBSw2QO4yMt7ydD0xvz0bul4SY1Y/8xZRNmHK2bSDfsFdulcRyYOlGb8yAIq+rZLLrIPde
V917mo/lsYinK2LvMQZ72LQFa5UZ33jSR6IdTYu+Oj71nOUY9jGILPNqoxKoO1nmrSfTgcpBNuxa
sLobA4dLL8exjnWUCHYqbGx2wwo8XrapNNhpJlxPZlwSo1jY28TKoAEmSLjyaD4t/ymOeZiGq15L
Ar5KJXed+04HkcdVg2+Z1AKNS9ZTPx8TM3mrjJz91aiuc8hiCxI6V3mxagl1pGLgdaAsIIcvZzyv
Cp/Xf7mQUtmvwc2gZi6G7yHMyTmBw4NB/QRNwG01S4Dj4ca0P8RMfEIkEVWNlboKEWUsw6I/jKSP
cLXILPg16AXUmi44etQI0pp755phtSqJWQCwMZMTz/Sd2n5JQETaGsFiYAyvw+CppIhcOw2O8KSK
7g3Sox0dwevmWLTmDSecJfhhYotE8QHUDEIQRhYTVOx6LL21mdFULyWgs9RApidyASToYNoAGVoa
j2yO36mVMrC3HZ/YT8ROrbQ5y7NPxFprBKlct2g0edkqtCttFDGeFBN9N/ITTIWrXtceYvzeSVFZ
OP6aAO4YWX24BUYKYtVTX6HNFzaS9CFa3kgswsUWo+V1EvUgzaOE9gme2zp7UbF4yQdL7nVY35CY
9D2OLXts95Ein0uVf2CCf9u4OIGmW9aQAf4VSOAlYbMggvysPHSXBY5iPPL8tvFg99Gp0RENu3EX
IXT9kCDKht0sp/GP0iIx6gfmTBhjXM3sryYnM4JnUEO7JaXO4Rxy3YzzbnK4gFT5z9oii0QgLQjY
KNn1xCrzuHdN7ORQYZwl+pk5HCeBHMQJoAuk+WP0R101nMpweiDBIj7kMpJXZK5vagMBctMe2rC6
sQXVfE6ePBny8zNiz8eoTc9dIMxN4iW/+LT2xMQQrjm5D25ev4hE3Gft2nH7l8oV59b0IKagdqGm
AIJxTVD0Y+fwtgxU/UlhPxTNRkY+U/ciQrcU+9chSlLyQooyWwLOoveI043Rp7Sq9LWLSzFNul+r
gcY0mmhsneLYV/0hNLozQTiS5eUXv/Nr5XOWmDUnrqH7nivDgrzAjJ9T+V3Xt9AFwu6pKe3nyHo0
POCvojL+2m66DbBx8Sz2Ys3Tozd5gUgmbvS3ZJ7tzz5+Lmz2ZHd8asNkNt0aIDQK54uCbT2miHr6
Nn6rvfSI/9HnEM18pxvSu7bfeJn3Zw+S8NxFUmbFn4kT3kWcOJeJt1eKP8MoHqvlOxMa+uwR+1v0
LOQk8aASsKAxcKfW/oLctHOCSsrgFtKWpZNxx5D8xxLwm7mKJ2XeauKDjmD/jrCHknXZBBEBbaG1
Q6Ifw6zwdrlKx51uaJzR3+cEkmuEV9OMu2BKaSFmwXw1UUki5Fi5QEZsYJd09TvjGBvhY8pZwalN
dunsxYis+ZBTcqxShrdNHQ1rMGwgCRuYMAobA4478xwvrBCMZAgVYHB1SAyCFGKgHUMgpGQOZMxb
usBmIPy2OzBC79VkgstTst5LRYqZTy51aku66WZ7HXkz1mqPGyrn8btAo7UaAFkHFXwcNXI294qg
oUWQUb2anOlOo6hf5M5SJGNYnWXvzFS8BC4VDbxNb61VfqpliMHGmL9ypY0tcky5SodSrCyOErtg
wL2eooQNZ/naZogHjPahjnLEM0WSP2pMAFp7WB+wgi/dp0NdVR9VVzyjK6h2EMB+BLXu2rjPveTW
UiiRprJJkWQO+oY4sp8uiYGLEnq8ryadrPDk+rcRRT611vypC1gRUZaLk5h5EOpguivmJXYY2qVR
2NmtUhL7Lm4de2IPYQUtuuCcJJIjRt8lK98x/T3jeez+Tjyuo9maDkvqq+5O6dzRS7Mgc/a+h2rP
PJgjptReqr2V/zkJstCwK8U6n2hU4hAmVLx1aNp2A19TZ9TTtJvDmeiZscKs20cEOuR4DbC+rIoh
u5uMMOIEop9GpN7EZBLHSHd8GzH/2LLGBau65M+pcdzEJRrX2RsUtpxQbyA/PIZ2kVynsYN7ILtS
5CICYllkBFOP79RvvtJC/yjaMgx/3Stf5Xd5ySwT+qzaqch09z5mQoht/lfj1qhmguilDJyTH/df
mt4PpIN5WjMXI/thBA3YIneM7KFnuXdIbWna7BblAilXmlWwaj/xqkSrwdY9+aMRMrWg+M0mFwHu
wjKxA04EAn/+2lD5fWtY4taT9OdoX+9kZuV7vsqh07l6GBtebnx/x3SoxxMIr5eoNNKrQOnPLqvr
m6YMqHtjZGRCu8UGKOzKMUzznIwTKNWlWSn6tWmtnM5ut6YNxTHH6LxysgEx3+Sc0xqZc2kDIXIt
Xx96v6bcT0I8fvhzskxMD1MF2SeB2Waq/j4tza3Z2Ee2iXoDIzMphXssm78mNlCJhdHPWGdqn1Uz
wwy0BSk8FN8c0ms/eHOYiZA9R4nvG/V827fu82g71TlUpxJmHcpz6vBib5qMEwqAJtuxYtSEKBJd
xwBosTjXQQ6hMY9Yv13vhtZsu3MCyIitWf/4/fQQT9kDMunbbvbeMPus0Oy+SUO7+3rkjvqcQXFg
4wNLf+uuEPfK7p85LkdXyBkHODE5gcYQmFKMDBzpNYoqrDp9haALyaUx9w+iiu9oHY17lsKVa3TB
YzkYSwhe8BSFZQIXvRrv2zH9TWV56DgjIS9iix9l9TKmCQ0vXkmcPp8lMPL9Mi3cpKN2t6kZvqVk
gVrIKM6RRr6cgyLsnSl+iyNOHBDz7ucRDQCnuoEhGOqBKE1fFVOCXTy9xrO87mKaqLPy33vLQb6X
bJKFwOfkE9SS3nVuqSB6Qr9pRviovMr6PkPWxBmoWPYJwnQC5DvDeIOHGsC4mxlrFYwCyk975UuZ
bBsbNSWiq1s9TgfXjYNtgBFmnVaz3OY+WcBWMR9A2u5UV8ebJh9PI2HXRVCf3CsDZQ6xRTVCZZRi
K9v3b9StZCzx0Aos3z4tcG85TSZSb+ZYEeAK4Bo3VfsrDD5nkpHKPmTRxjPFLbowsRkC4ETtBciR
HJyIOMCwfkNCGazGiP4KLqvKgK5bO21yEL13545EBlLf4T62Mo9BnkUGoaQqT/D5otWcY+DtfgN4
x4z+osoqtkCCD1YvJvp18hTNxTeHq2SfEbQHAv1TK0wHNsxKWokIX2PkSn5Deu+QbYw0RSVvg3tz
DOGfXKwShSNukGQ+SMkBT04QiHj1zkHYf8Q6Q4uDzW4ygte6GD6rZEwI0SYUIcyYdtqgfxyu1lDA
gpxKRXOnAzdFb+ksOTZv6zbaB4lnbpwuXw1ONx2VS37XgA2em6effPdDJvMpLUS+Y/wGic1F8sNW
Ysuy3vnhRP6X6XqHuGAsTd7bztAxCKRZlZtcVY+9kb6ofjyEYhKAYUAHDIpFoKA9k/VL334OMCK2
idjJiHG9p0u5ea9oVb8mg+BPk/femKi1076IT4WpxuuuE/jGSwj4I+QfNdbbSFY3xeKUJeWiPeIe
sDZQ+R9GGXtH+YSib95miMK90SmucerpXWcC8nMtw76fsnDrTeGzzEV7wFxmb2ozMRGWVnvbNpnc
mOk3ZcO86YK0ws/l3Mt6ib2m3bxKLSoQhU15lfnFgzSwM0cuQmr0wYu51cVpVMmfGKkn5gDjAdyT
z3Xx4ztf5uMWYTrNxmzJFL6fC+Gd51SR0zr7D27BbhCm80lwIGTR7teD8P0r4dvfJZGDG62DahPZ
dvwqu3PT/8ESNO9nuwxPrQGOwYk6PjapPtKEnmb3PG73la8fnQGveBfRlhtjpz33pvVVTFO+TaVx
JkezX1Px3xgW2/OQd8ltDeoKG/fGFGP90niQheLc3o+lhZ1E7hvbv1lQP2kf/srkc/ShZ5i8TUrU
zjZWQBwqcYgX9kRvjWI/LaGNrLQU/1nh7y2YH4nAKtBVWbARAuluYFq7/jWb1V/Z9JTIHYjyxnkn
t738cbziyi22/dRUt1niZ7DA+70/W/W+MVheVJNfz4W1wbaa7GbX51AUUXqP04orFfACQLJGQbM2
ZtLUhgphUkN8Vz6OD1XE8tPpiGg23QLzRieBN/vLn3CLdoOFwTibSTEm4WqcQrlLSVdw8SfuMpxD
fS+xd3BwYLyhm80UG8dc9cO1RRJz37vyptdvZBO3R5PaCOd2utVeYoJKQuFaFPT1MC/HGyWC7noc
YHLWI64dfzI+aBkTGFrM994op80wzl9UGwbGj09C65a002UqhII1NlM0YTm+d1uLvRQZm99kFffO
Ut94wEbNtkm3asz8k0e7PIJsDQXYyc86mrEUDN2+Fltbegdma98Z/Ket31gZKkOgoynHjwW1tA4D
+8pvxRH9MdMGgHU7VeYPaTvfoYEcznjiyZ7yuZ1ZPX8xrrz10SH+zhCZOeOxmcXbCUfWhgKnfZim
5Abn40a5rv+VtYgA+kAePbOKT4gc2fuwnnFktLaZdHYmraJbdg0ipubu7HkNt4/IKZYscF38mzZr
RWsGG5oE7qqw++rOTmid+KnhbPM6WMzY6sDUnaGxTVe7xPBAn6fdGFb5Dv7uDKEDIoWND7jLbnJt
yUffvELQnt9cfhhGVhCTEXGyGGw4ujwLLRoOitiWqaTMNyKkQ4D7oifjkcM8/LGUyVEAbcHHw5P7
w85X3keKYQy/4ezchSaMpYy5IqoBJhFtbV53GgZbV16HeQIJIonPpZsVr0XOvcYbw5g0HYBKuuhI
lkmnxbwKz579LLsrZzo3jAivwoCCawqDJdauJSwwrEpo0aTjpfWT00/+tlWhsaFTV/QhHCuaXrD1
9rXrAWAcKhK+RoOEOuAAji/1nbSRKesOF1Clz16QVwQ9GDjunCU/dDpSxP3qcmZuSR9zRLy9BUZI
dwhOCAANt9oqa462yUSB0tAhEtZ4jS5l3odlsQdekJ1iI3hAQk3Xeh4MymRylDGX0PzyOtQ9eiAD
b5kcVtjGlJy2vWcfwzaqT5cfpk8yGWL+wXVI51MCiJ6TmHuFGpmTaCPQhWXNa0JF5U0DMbQo3Nd1
4gBiDKJTb7YOxqfevkmQFUuHlqsDrYKkvm5cBf58nF0nvHEKjgJl2dxh/FmK5avKo3bSHROQKT4E
ZWnvLPQEU0zcbpa/xLULGTRJ4z2TdjxLZv4ZuAJBOZBAZjsxuehTSD7MmL1WDDanHBR0Pdg3WrMw
Vao+Gi+ZQLuhjGLY0XceD+nCzrYBl+8UkMJ9bmkmbyq6izWVdzwOKN/DYX5w8o5c59m5iXvpA32Y
v4NV2Nugtkk6zIlGNsnhgT3WFzdZFwC/WbiRMtynXlFcidS/izkjNHZQb0OnqNdGnRsHV6s/R6Y/
fm0Guxpr71b5QCfdFJ5OXwhegblSYG8MumHuF+nZCG0wqq4gaN+Zhk8IIFKUMoYOJD1MSSndpS68
7Ys5fswYPGaI+SmLWRnzZwhA4wnxl41zyXbjM5MQTnSEqXD2Z5dh4WcMC5yB5GE2EpqF1bSrfFuv
W0Iylc1NbzktwCZgoJY2/JE+Dna2XsDA8R0s2aV9N7XGvq2RB5a4I9nFTs3okRTRt9fxbGOnZEvo
zSHZNAk9FNU1gqJukzuBvTcmP8fUo/mk0BbsYgKIVDKspjwwmOzumuohTqN5F6apOJg4+DbGVL57
wZNjMRoyB3lT4TGAkkZ3g756mB1d8pg/itzmtE0PKOymB4780bHLmMZYIQKHJrLXCpvzA/FwnJXa
I90WpMwZdF9tu1djFdKKZxzBGRkFsTSn85zk4SrL76u25KSkCR9GzrcPhUOHe2wHpqAcej30foFe
zZC/QN8T3m7l3bsnAzJHXeqHPjXONS7zVUT6Njo92mZm4AH3UMnT4GEwCtR8L3SbbuFdosKsUPH3
bkvpNofXRZ9Gh6XlrVWW7tNO/IQTZ/scmvswkl1cgoFDrDZdZaX1Iq0s33GAn67C5cflv4kFM9x5
SYPK0YSMqCMGppZuN3Ixv19+XNQYSBMGoDKmZgidoDFqnAxXtr246TlxMPBJKwrWhPMU6rByieCl
G81ciF+6/PrlR6vreNcZwTMfnZHvJUQ4hLGwi6z2LuH+Xl3+r5h2NJEO4yFbpG2pQDi0WOJFPjOk
Ys1YjLIdAQbedq7CDYvy4obnB5pCBCCZa3IOczjxLbm0FzvE5ccL3pPpKljUZ6UBKL7p8YkN3vzv
/1cYQim6qFH/RxLow/Zh+89654uG+f+Kof9fGul/UkzfPu6e/vVv+SdN9f8fImrbFP81MO/2s5ny
z/LnH0XU//GH/nd+n/tvJjW06XH8QxNNcN3/Aef5IYJok/XfdU0/YEryjypqHxWb5Qd24BBatQTY
/Ac3z/H/bVGBWb7HqIHsP9P5n6io/1NKVWjC3zOXqDmTqErE3P9MzSvNnqF2IjltYD2EXcVcrQc5
PzG7Ii8ACLgmF0jmWL3qOqS7rUfQQBI2b1BbAOe9nzApmMF3Dht9tv2vxc8W3/KfJN58ON9haXJt
vmYg/jVbrcvDpDNmbyK6swdxweyRPGimQahtpoWNyyDtBRTzHk3fHtposlI0v/6b0KrlLvzrhwjA
Gjro3D3xn3XmnduaIOnhm00dVmRzQVfXih7ytPjf/OhJUSYUgHsAZ/9+XRC/7kC/zXg1sZKvcoh7
IrQeK79FztfRfw9wVSpw1nn3IYgbh0DEZzYg8P43MUcM2f7zR0dnb4eBg1ieJy1cpOX/gETs+ymA
Quh3B9eBIhD2rwNT7a3tOIc8ApucaeRbIOuvfQD/m9jEG0qKAgsIKi2+ZWfkd6OGPX251rNEWIW/
nlEh+yj/3gH1QLBBOPE8WOaTthOU6CGHuSF65yI5iNu66wudGV3BfRcOIwdaXLtEF+xjsweN0Ntg
TJZ6Og1K3CkHi7JgVeie2s3JphXDNGKIOGHvAvVgC/yCkSD20SNIIEqyEWE5Zr8QFRrURYwntGVK
ecs5exuZBQ2KiFwJa5h2LdpL1ILRsIldGMe9eoxj445OgmKt5ffkBUWMDXsqlww7/NQ+XGjSaHUC
CBXqA7ESTnQGGv5QYOPHQNfBbWBqOl55fYJEwl2u5PK7gU4sFDJ493jXZ9hKmRF3jDOXYa/A627J
+Fr5BCjC5tgkIAm2Tv5GvyslOhBLbB7hlxrsGBlplR3HYmDqErjJfhEBxaN4qwKqgHp5wCNw+iRq
UDsYpJSsw0x9jGnFtZPXvqe+c1gRm0tg5GTEKPxdAs8oahl+Dut6SbT00djrJXTIc9S8S7MXtK8M
bHxMZyGAcWiPN35mS2Qy6q724DTDGWQAl3lw7BdjJnPEdfthtRsnCc5CAJyroTJ1o2LyOAZrVzFL
kuB2KbbtX88nFrEzsE8LNNMTQ81/f0sZU/wZpM4iArtb6O5xQNixIJ498MfX1ss+oPudVMlcAj40
fZq1UzPnjGDB9w5qtTqBju6D1GswwU2xeZgWYjZ0MI684NHaTK9IwXjVrvy4/EphcZvwG+60Kx4v
yZMhtl2IUtDaJLxzGfSrIYEKFnskPZdj+ywYzG+mTLwQKgTZPsJ5XA4HKcoKch7H7ppr5yte63pO
/uAq3+gsf7YFc2UDplLSo+/3AnSKVZPumG5u5yVez+/OJODBuvZZPOgVYOBO6lNk8SCWI/1BC2Zd
J5gQ5DAznazUTLbxtAwg1C/fIE4BxVfl9CiWmMs45DXNGpcXk2kcRB65mZEKjqSPi2a8cbLxiZgI
fMtWTWeGW1dJD8Ue1BDFstQYrXwYUWBGeik5/GM5jj2u8WZXOgz4AkfdtbW2t74fIGqNboeUv2EK
AIoJWW/7BeBtDH68ZVqiCfQsUEs3Fdnt4/yeDdO4tk0E6ADiaD+FAUN/fn9MpwVeGLpgtYvqQONY
mc4D2q7Mtdwre3S+bIv4oXqaIKMU1XPTkO00jL8xlm1G+4ZzzMbxpZwoFpXhWusEUYhjVmpLfBjf
zuHpTUPaFmDTnqHb5+s05w8WJeMhJPSbug25pQFWocsyXpkuyLzCxpYrSKrrxgr/Aj2clBRNvBkb
P2GEd1n8akwRayOyz7HxIszgu3cXN74IbhqUTUkDnqbLd27Yv/QWK1uwgOwv90ZhEV5VYf4xAYDY
GMG+crJ93dpqpXpekjHlkA35hyMeZ11URtataYmvpmCLkDmBCgHvTj8hQc80SV/ZefBHDN0d2+8l
tfZyR/qOhXkck+2sjV9XJ2ilWCOmkqVd8Kl1TlJoeggs1a/zmG9XRjPIKbJFdM7fjm1wTzrRJim5
R5UNSF1dHlP6n94S34djBXc3HvjqGSvLj5jkah7lh+Ug8b38Q1QpvNH66oKtr3nY9/DLXtqgPjsZ
28vlMWFvIOFpjB/IVcOQP/NqDC0R9eFnNiZXVR2/XR6ReWQ1ywl0BYu9LnKapSkY2sBCpuqnD8nI
J/RV+QHgT+5Qwv3ZJhuQatk8+kzrlWVDr2GOfcaWSIYfJ/o2JnabU3a+os/H593IKjxHchjQwmhs
1ajPl73CKCbopvZ37Jj4FtMlg5ZnH/ItCwFBHXwHLmhgIlOYO3SVo3htOUCzK0TIanm+0ODxpMXE
20eJieaCeG1H0ziZ268OjPYqtMl2G/rHy1PkhCwrEKU+nUSemwYsLMo4WvKs1JyWnWMrXY6pc3Ez
2SQS9DWwn0VcHfSEX1QNz3aTsZJBIvggZQt+bSx3zcDBmFsX2iwqxbJEVw3DDUTFKxM7AgF4nOKX
X1OF4gBUf5cJGCngM6Ssp210RZ87ICFnNeeEC4RcU6Nb/qIBgU6ZvoDdM9mMmcj28gxd/EOxra4G
gP1LmAmMgmDlwvVaVUyJ2RtYkk2X3VAtG0c41GhUZ6TWMftOVmcby5jPlmB0nsK8EBG/Z1D1c8u1
RXBIb5tB7bZ2+Z8dxJOKrc8DMkj8MsQKNFjrNPQRL7BjI0QjEDlMfjM8863LXUR+hzyocHYicp8H
vj1zmOLjUgcYmudem2yT3BMOpDbrfQn5gWC7yB8pYvRrR++AaAyHF558BzxK70r4d4VrLISim6ki
gYO5OUwi+VfqJ+ZoEAXq6MPQPFzgnJfS+WbAbbNlq10EOPsipvnbKxYyey6OpUlIFFXLZrlmjhl/
DhASLl8EOb/Eor/Ol9SN2aSQrtEFwtFZABH/8VpwTVPb3vusNugPuLj/XoJYzHIGhEmXdBnV8lh0
aAQm5YVbPzsrJ9pDyyZYjNccFtUjlEv8SmBgUBXF4uQA3kLfQzuN2Hg0LAQqIPI8CC/ZtG0XbJqG
B6nHyVIhZ4xciFwOMmHjh0PJwNvJq9JHndzngX2tBJqqXujXOEdIoJZl1Uq4SUi5lkmF+ghjVrva
WYZDJ6+t6JElM+sZ16LtTSSZBUDVyoLIgZsXKTP1lePyETJ9lUCOWl9eWZvhWUya4bpbAiCMmL8M
ad5PHCyOY8FC2nEUQbbKyLojtiYU6Mllrw9y4fAN5EutofOTiIgoGTBMLLB7jfmfHyzpJCHPT4Wh
kWLjj/PGzlXwUxq24Km037rm4E/gzkw/vm8T9PFUytOeIASaKKLdFV3+pIx8xjvClyyr+JD007EF
+7wyXDQIkqTsbhIHummURQkL6AA9k2ctPlcePjQaQTSB2uK77fsHGsoUaSmvueNzXTP31aDcGJz5
ZPfv7bKwZ5l1jS4eSovup30/vsgeNVw9/GEhoaQVjGMd3V/zCuZrrIvnjkKPMITkL1j+/WKQ6FZ9
RMzjuF3yafsm/8iy8k4ZX7lOa9C/4blaYmyJALzr4sQ8+ESCCk8ieyTWplwSJ42mI1EL0Tf+JuJr
enE9pf4aIS0ob4tntV00aG1FiSirj8vjFw5oZFpjU1RIief6k+bdlpfyFu0Oj9FSz1W6uLuUQan9
no+kiV4W48wKni41yGURz1o2Vysz7yOH+JZeLokfsvkA+EZ+QP7X9y3qlIIdjhDolVMGT0TK3emy
/cgUpxp7P/j6pJNnB5cwvbp0hWWWKBaTRLyold+X2hfyg72NDPZwiOfFQA3O2Kk6sB6gYUjzPzT1
vN0U3Pgk3kOON1CyKCE9M7oiteYvJQYnAT/Nwbi4ryOxHul9VTB+puYOr/KuQnq7LhHnb2jGKfIf
QacsJeq8LP+zlAfAj+Wa/YhqI2gIK7PeL9kzTTMckpZx6SJJFZP3mIfyvlzibYY0/2CKQm+6WTv0
pAURTksMypK4q0sihvrOu8bW93HZHRHl8fx7/akY06tLMi+iLsal7p0Q+UeKSpWg2fmHAgWuGk9z
XkRPdsxXXr476Wo3YTzcYfRiPykIAo6JlF3im6kSOYaw77mCQGvsyh8Q0Pk9DE/pfFAEoAIBWgTk
gnhBACd2+dunLBJz5V2XuF7AJpBqdnn2fW+k6xctEtPld+TpRlArg8yhiin79pFR861fLvsLGPmk
TN+WesEV4VMecOgeUuphB0RzsVybYJxvUwPNsKuHr6r7uOQNX27znNzLHlxqiAh317jJHTLpgyHy
m5Hs8w2Qyw+75bM2dob5lhSalrdhp9pvyGew5ywW6+xvOSJt6KmwoD2OM6vd5Tle9uFa0L+d+FgF
yLlCFnfDGNyM1j0SLNJJM0ok4EK/lJofwsNW1A7ODibuX+cM6HGGCe/Qcs4dgW0hvWe4vJBVDP0w
JpJpWXejzCJdFFJI67kRgsSN2puNg2HU707qPndm8Pm/CDuv5caRbF0/UUbAm1t6J4mSKHuDKFWV
4L1JAE+/v0T1nJ4zHXv2RVerWBQJgkDmWv/6TeT7925WXjOH+6sEFV9lTvarsN1hn3Dl7h4Y4Epq
kls848mcRnLYW0ehmj9NdSlxaTDVk7hvbgy7244zBAnDhToGxRntFXNiVVQqDEBvaddLGw6RpYd/
ms4yhAkT+ZR55BjBT3tN7QBS/3TpzQpzYEFpYTjBi8MGCbkCXkWbsknOSFeYmyGLxfSqrI0JCot+
wSyN3L4AOL7WhX9AGsGI2P/GDXlSNPRNkmKh6BO8Vnf7YOCu6cNgR0wUbPy+uLBZX0KPSgxt7tGA
74wpDnZSARQArFuYlZT69ENr+JLUde66SESGxF1pTuWvvLx7XlxYbWXbgql3Rh5TVkLZxeOaMJ0c
F+ZxdstNAhbN5yAVJjWT5iSvRRaV2nbIPX2HSfC9o5x8//6jUlauWoEB/woGCiMaxNEblgYelCHy
R9fGqrqIdlY9vCzer8tBBAbFymGxgV0e7AMGkiWemIQ+NdUpG+KHekBxrCmAeKAQw12vI1fKdPtN
irKU2k052S5/aLqBdtCLDn8/9OcpXi59XB+VLe7yT6KNlKWiEdMBQzdCavXvL7M85e8n//1iw+JJ
+v9S/Ja/Lv/6d7Kfv7zy3w/+/Zz/9bH/eNU4L0CqQGr++nj58iEHiEEpKPm/EgSXw2tdZPtdlyZ/
/mH51wD+RYSDG6ihaNrz8uJph+rr30+K/6v04/FoKgG0DushMh2RMsrIrWSrNzghrhvlwGUOMkAR
rbD+5e+h6zz2lVczAkCDw2AYaoNKjVRRg1r02Xdut+NcSnT5Ic55LYZqWZQ5p961iGlyvM7BQwhD
geXB5Y+6zqKNieUJgQumOIGCQaNEmrpt2xHjE5itp+UnllP3FJOEi9WSfrCZQHSkL+9wbTZOoqmM
E0w1A5b68Eic80B8Ox1m29Q/U/bfKqDhOIYw2VvsDNa5m28dHfGNnkEGxHOQYHSbD6jRiuQCDUHg
IGzzh0MQmTPBJSnRTRZBVcS2vGToqH710zaZzFPTIMsMcdRZh7BodaPKseTLna2VxCrQ4RUhsD1r
a09DvlcbCFECeLRGILBcN1dWF90TaACYUgg8/VrjxL1KIksaU0AgyABPJMVxeIQo4670trgXHpnf
RePf48yxdeOXUMMdJOvE2gz6hAUNu9qWSfLB9MQO539IXvIStzEzVddRgYLXysT6WPd0YhmGmZYm
A+5MmRb2MOiIKQgfRg3Psj68zgK2gYCgPffGM1yD9CyzOGSj84qdaXq/jcn66RUIvUVNlAeii18+
RJhVW3c/6xz9CZogwq8xHrOrfRl3Vwgy922FAVmZj5cwIsB6dFh4maJtqt7yjowJ7go8moa2pCk1
JW76/a9Mn4antm3NrWkFMOJyd1tHHLLDBeFlMPcDXWUGSqb0SNKaDCrjmLs1SzUV4BS6B7KTicmp
9PSQJ/6+czAztT03BdvBOd5ooqcxdyCr9al11uzGQxgGHQ+6JgSpNsEry3u2uxR1YD69Y/fABj2Y
FXMC0im9tloz3k/w07LAfPPpfsiFjsPB1G5kre/qHtGZ1SG/9cKPmtHY1mqHs+/DrCwHE6oftnst
o2YN9JbkrOFTtxrkNaC40n9G6QNthvrYkIMObisvVWd6267yCI5B6laZHsF7Dk0mYcm/OAL6FT3w
96lZnW341oVyaawZtQJlRJDWpr2lYfXnw/kIo6bjMJJtHqfHOYy7W4ITw306w3LrNqRXUeGn5Q/w
OOaplrcdtM4++sSTm0OHe2Jb/aQ1PGA+/2mxNe4J87kVtVQpk3inoVTZDUnDW9UE1xPIvotC/Rxp
nnc/gF1zAWGU1Gg1pzDeGRqOuc68cWVp7ewWh9re1j89G4lIE1oPGhmnRSsICW113F9M+ergtQWM
8OIE3r43WSycqL6Wjk8OiXsLAiARKPPUq/EDEhSkWK32ReMKpOIk516Ub3qEghO24xWVOFgWw8PM
qgac2cimg8D4lcnkoJMujlOB2RM17Ny7ONuuUwm/q2ukvQnHI53KF9DQVzQndwMzapFh4RQX9869
FSX9Dj2xea/LmM242nttcGG2zDoTo8AbxWObpz/0vgKQbUMuW3iIjn5fjCFGfw5wVehIyDYarArq
8kNTu2+wh7MHg7QLhc4VDlJkPDt/5z7ZN6rnxXnggn7tQnbdiHNNXK+SGTrVHDjXxqyaQ92bu8mI
bl2V3/kJPhhKWraqff1BDsPdpLzSZhZuMyaJD+CbGzUjnTHxjl4bbuegMnASnqHmkCrTDpZy1oUh
qBwrUk27FFkS3RmK2zKK+Njl6ZUUSCjkQu+3SLab8yOibptEBbqzxBkgDgRXrcMZFZf4bNtNziuG
uS8jCXcB3UvZDlvk6+vOkK/ET12p5Db+AB0nxiJxVcDVjdsfaP7tPLnVpbVnqbvFUq4R9MOBDd5c
hntr1zbeOvxgIzwzkc6c/IGIAcgP5iBUFCPNaRmmm9CsnyuIyPAjVsF0gI2+I22MCQc9Ys6sL4qN
tVENNwvV8my4V3K12nXKJoag5xG25U/cfrdxQJAywVFeP600qvh6zNe1nm1SPV7Dkd7LmlrF6n8m
0Qg2UZMO1+X+hWn3l+VT9QsQRqB1JiWELaZbpmT3c0t6clndOkf/JA7lgdkWSojuGAz5l8+EEA7t
TehYbVyIHIyIBzG3og1w9wvYpfNLV6Hvaz/0INuOrrjGVfPgWeZdhJsG5FZauhL+37CxBuMrMiiD
jZp8S01/laHxqMb+Iax12wwnYC27hoBEWU4+x/3Y1uc0gVxX9QdrIPaZc55jTB7Pxrs+Vlc9C0mE
lQ/kvOJlh1vzZi6NU2l1mzjLH10tuzQhtVrHFotGK0mR5+uIf2DFtuTrzps2c59Meq7VwH0JWQD7
NsyumuYVu8VzDh5RWNar+mrUS8WuPNSsbB7ImNHcJd67BRuHjh2lRzN84JX8c6zdWwvBDJ0f+u6X
jK+jH6uPiXtIEnDj6S92EH3ZiPV9L9wEmc3EC8k4brDHcCbwQuQnX+83eorAxbHkHRj8yrLIgAIC
78fuKMbPcRqw9wQ6RfK3TYkyt8bwB3jKEzz9MKNn1BJrA+JpBciTsiHcR7P/JEjPWrEsdfssq2lV
zzOij43kxE8ZK1vsPqJO+FHM4akrrx6gTtY2RzupPwVMX8Ak8aNlJevIImXKhGvXrKObYHJPhCfh
z3fdaFykILuwQSKAPjp9Ikn3N5jYG6XKpq6qnw2m6QmXYcF2hTmLd5xKPd1a+XnEQ30k70Hz2/M8
18HO0VM8w1LvcQLgcNHd0WHLQ99Y+CukSY0Xg3u1poJ8IVpJQNH8Erj4iWqWfXaA15Q5l+BmlhZM
Lw/5JjqdkT1pctp5Y8fBZz3Wvysoo06HJLTRQ2eDX36dC5voSe2QIFBl/qPUi6KCOTx+tWn95bTs
+oXFRailjFhtQGWCZrALRTCM6nLCh9q9jK38jgZl+K0b6xZFJUwipA6pHX4Q6c7ZnnUGq5QHWDls
pYAnhGRl3mh9p+w7IjKjHYhlbvJiTvRHdW7s89GivUAFuhEjLVXeZK+w3F1CuECOE/EEwv3oCNNc
JxkbvTOC0RrE9JBRfdIT/WmiSFLIS7qB/wCgTDsYkeYyQelOhHZOxtTas/r91PXg1Q5FvO+q4aMv
TPLvchzcUaF9lgxQo5GvNL6W5fyB3yAy9oI9Hc+hiyXzvY16hSt0L8rybTC4RiQ8yN4HOE1Re+yK
GIW8A9zG5npnTCbXvOw/pija9YR8YC1aR+sZ4gN0TPESZhbnJKtfxDDdoXR4yTWE4IY7IjIjYqaT
PaEs9l4SCpNPRCAF4CauhlePLOMt0zKs/+fhG1pOtiI1QeKe6kW32vavMvdeUBo4ZvplzdTX1HqO
Cyo15fTCaR4/JmO9l4F1sIzqY+gf9G5te/pXPTN55b8JXgT1+rrH6Tlt5M6xh2eN6fvKqzAggcPK
jBdUDG8SjDFgnqGh1CTpAPyax95t/PVvsUq6oLxvMmD0hLmTl6/J6CKmgFKCl1evRuo45Ad9P0Q/
mkFs/vWrRlSxGkEWUU/xmV2N+fJ2pe0f1Ev0SC1TNKwT9i44w62o5NVfDbPYmPHLPF/V64bo7A3+
r54c8B595GG0Q9w7EAe0RrN4nYlLi9MbFPWmBJgDO/MLJHBsSFXkoOtHjSASPAT4Wf0b/1U+5thc
OSaq6OVxilS9hvefAFhoX/LQlIhQzGj5f8V4l64COg7kby5GpPc+v6+eUunuTv2sbkesV3AoQuw6
tAcTDld7NqwH1iHyDJjfd9q3evOim1JGlMC8sXysEoQMaGA7fkNPIO4Z6yH3gXAKbpx9BeNQPUO9
XxVVp6gsUG87G7vFt2DOg0+T7Bz15lXTbyv1ARhc4xN/ZJY8wqJXL6eOS72tUB+nyP98dl6jtvch
3Zb67cjTHhom2SrqQp2aRgZrdXrUx1On8F8f1eeoyCbYhOBm9UwzgREqfoMQgawt6/euRoKU81jL
BGxy8436WT2nZN6vOV8abYtVgmbw1Db98/Q41PZaHEDOxRTHD5Dxd5AxKdo7xvjuTj0E8XFdtt5B
PQVO+mbu6VA0GNZ69lO9lIYMMYeH5wC6T03zRaLxVb2keo5fEvj8oJ6hjqkof0f3/zqokAfVASOg
Oaq34i3ukMGwUqPbaPXl7dTLOXjq8TImYTm0KE/+fJARnsoEZTkFApDmXSP/DUp+cR0NgMUG76zO
ZKpXJMmq6BsywwwmHaEZf7sU2yZ3VSKRcs64ke+jUBNs90gcFQWh6pJvttubQI0C6gehMMoxiTP8
s5Zrh56JuYGdRQStnmsJLBrn/JElvLtL0GLsoSN8Vz5ykpFp9ow/4a4gVsRBPHawkR7xWS91iLAv
kmw2xiPdwlc+jDkDd/dhoUFYNRfqkN+zSQKWqaGIVd8sbPkYQ7jtpmmnkka+LY7FfIiMPMKloXgu
h+IWzB5snU6nb5ISuCEj7HJ4VP/lxKxtK0UTU1Qw9KJXI2nn3bDTXUyVZ5V4LaPoW9Gmd7H7U/hd
vW7s6a0LGvI8bCBqLQb5nqnY8GwwtmbjvmAG8mEWqKwclEUZDYOEzTxUn5PdPach9dBMSsHKMZg2
mdgflBYEZqEdXexkkSizYTUJyfJhDUrpVNSeXqjdFrjbw6GUuwQRM6ZEeY4gkK9TVxMYALts3ZBj
YMTmYRKkqKN0jVA/svrhHrGZ8gmJNX4DSUZGbEZh66iRmdbBoCCP8SfKSEJcQrpHQ3L8xe/SKxnW
mtkH/ImtJrDJdRjuH2WDD3POAMmINXifwbbuqrei0ouLtNKEjLJ41ZjWbtYZtHRoB9dWrz1XGZg2
w7TPoMQ/bUYmvVJDijIM4kNt0ussw0lq5wPyOQYgEZNhA17fqgtM7HQ7JrEZ27APqDLJaW86ZQGv
eThrVWYdK5IyGx8wYiLadS3VMNM2yssC4WfHvOQwF+ZVCVUM8wEJ/2/YkeIBUhqAZetqDC1xnt9m
5XMYUKQuF7rnRiO2Rs620X0i/sag3+V0MhMGYfuiZehX5FVLhcXcuVeXfCXwI56lnezs+uJMtnmc
BN9qj1sSrvFqHuIdCnuSKDfCDWMVQiDck1+K1zkYf8berG9jP9ktb12P8C+cVOliDESPA3Z4R436
2i7qNXQGSCSjWd7/ohVUfaULj5GbFZqbooMVBcbjsdy0oXfOY64LqTkoyb1mXUmA0z6zd8SiWNAE
HoKynPbxxG+66P5twkJXMMJuZsosR7JGJ/GuG4W+MBn2hV3fcqLMNhEePCuD/BPTMrKNHI5Ib9JN
/GYHJeIa0A0Hmfmu0KNiL8efVJzIO5PJ2MNpOHftvApG413TGU5EMrvQB9okP87prpfFFXXzT+bd
6OcgBaKCqk44P12VVYvuJN9educTGgrLAOvtSYA6q3sh6Lm2RT6+wHXp1xUBeQwfsMUYaCJ0rbv4
+lEPwQnHCPZWXtgrhxx5OH4Lc5CB4sKSykuOhyKP4Mv4Ey0cgnD/CY1iRVIA5RHazgQK2TEHton8
SFulanpsORiQwAI7J1l86vGAV+OiZWjQZMzlKD8+Uwom2PxMDNTfNALTbPz5cxiEDHsY3HAD95Vx
3/Xmq53QwBVk4DJyTIfyMjgopPVxp+G+B/KHcjdwmQiUPSp7ssiC66j1ALjesMFAFPTApCpTbyKZ
RBeB/obA8LPN7Oc0ggekWF5sHVSPDMvmDvZ7zA2cO1xmmZftglz7reZnCzFnRtxFR59heQlvAqz4
LsQiS309roXa3Isv9B6gSKrPHUPwN3PwznWSfhp6fjUrroXCjz6EjIpVy1Db6BN3l0mX+xmPzq7X
NnbAht/Nfn9pOzpQbXyLwvYjUjCQPcDkiSNMjzzFkYGEctNnMKKCT0i2CVZpEVxz9EBs2SHESj+M
f0EQMxmq6pg6AZEJBAK4t8CJcBp5kD2KXGJM/EsuvF1lGxcrHZ5mRt9Ah1wgZGYyLFJfkoXmm3W0
2ZZ12eJaYD5Xra/MdyeMIFCkOTpMjzKxsyMx4Q9maX8mjvGz6tsvLWGGjL9sALaDbGjgK/BxS6nD
tY7R4jJmrHNkCIGBDWg/oKtPqX/DtMHjCV/11XLF9A3dg9V7O5eZFO6IqL3bV/zX9onNmSPr8qF0
u+8iISNrIU9JJM7Vt5CPcXkkLu2cZooXq0Z+WezczYZ+0hSts1VMzzRyN12Mt3lUDRBq2gbSCP6a
amJHsjkMHIY322mKv9VQ0PGq19aQKnMJsIZ+Y5i4egGC43VcOY9cN09FI1aasChc1eyshyVSlf47
pifvcmQBKhNmn7UfsQjr2HcOWbL/76xqE8L5fxCadcLaaUzQ5nomvPP/nxXcGNxocGC7Q1DBoZh6
lm9oO+AGHpF/7KDPM+TQQ94CI1oEmiazv164C0nPSSoEU3dFj9I6Fr6RjV1xleqYq6FsyqtQTEY3
pCwKfPe4/M0ORnW5Z5+cE2IUQmdvRJ1zN5l0OFp1SrKe/m1gHIlrPdwHjJppQJ/mkPP23z+4/U86
+Z+PTXi9zmf31Yn5dzp0aZZ5ldTdgTbtkLFwjLN+57uQRzGdolpr7tLqG7sKD8mOjT7b04k51hXn
QmlJHTo5WAGUKyX8O9x4WIJhAmyZLH1ThPyoW1WAzf6XV5PpOngEF3P2ll0UgG2dQigYMrY1I8qf
hybgRoCCjIPQtyqbInWdporYNJp8H3+49orgUBRAQUE9XamyPmTDiq1WOEITaImi4YijbXxIo3P1
u47nh0Zk1v9x0kz82v9xtfBBDdPxbJ/h7n+cNM/1UncQJhql2IQAVwW3mRmlq0qiZZY7Ns84+cNy
UKyfhR7B1OVYWsBxamuhYbm4pe+wBomXoRD3YW3sFnLMLCm9CFRh+3SmkjYuO6cdUdODwyWEedQj
MOnHHzabZb7gU8GQWLmhAW2GMj7MafOI2QibKpGG5S6MAKXVHfjfrxn3n9eMabNooMLwYDL+Q4IQ
9nVq+HHYHjStxeEdz9PAw+ElYpvICV2CmKG8sVgrNAPheuvF54Wkh08tKyNaJgJ3uFBQyD7Y1Xwx
STJi8cOMj6UuH45I8DJ6OQqGsZ4eR5gGpdpUQiv/xCWUbcn3b0WW84Y6cAscCNYfcQ5yjAYjPDoX
6pCdRFDmaCuySgtXKlVWuuVpDD2YVMmIWAFfZ1crDsk8LTykBOeYk91WR8er4RaqvQ2toL+3Y+uI
H7mHV8dQrfWMMZAJfBTTgu99kuTAZLUA7lE4vaRQE2a3JT9C7a6Mq7BcsdMaPjnfOE4dG3jcAGDW
sYaJtfnv34ihuf9cwFzTQLRiah52XK72H474di/wYZ5kc0hK3E4HitV95yXjxrDg7BTy3pkdc9V1
LlspEV6OUxskRETf7MlVD7HZ6MKXSV18leJZFXVxjvz8ziPam8wXfknExVtj0PwXzK/+LEqtfrQc
TLqGOtkK3fihyfmXG4efcM92so1vhE5/eykLRy6ewVnYUIkDWFhlaeNo67Z07xKr/5zzqtpOdcD3
4XzUisdpBWBDmJfEqFtxKXTFS9DhAJzja/Dgu+O2m7uzqDuNZD9j4zWFfS50aZ9t6K4pcaKHhjFJ
xEvjwTBi3T40PFLgwi2NTZzXDy1Y3cEcMwyuKRBwMW412ORwZzeVBG7MtHzL0oZ4o/xUHHy3dgA7
WfAUM2yhs5kdDHTb/KVW/CajRlJFmtNk35mP7s1jbbItqsCFSbX8u0EhZzbiURvC7wI9nUjMFVat
v5aCMsyrqyOYYOKxEK4WnYUibjWufZuD5qL6YpRy727SHP0yeGGl/FStqcr0Wk8KG4qy7l369nuA
M0lqI+YnNxjpCN6lwJCXeqbi8rG4ozVG3zyX+Cf6Nyr+tSUiyjQ7/baG8RFTybOhRQ5NIhz6GCMx
OftYoYavYZMdFqZqF/0ow/4LH2xeK6KH8ElTKJBE2Hk+0m6K7ZBypcwREzviYEgnoxON6+LSOO4t
FTB4FatLVZxt1hqKDJKtIZVfvCw6eqjTA/LOTWrgXvUdxcBNpy1e1E19iOGQeoAILj4uSEbKTyti
7JRik2QVHK7R5vOO2RPce6u69Tp8/rolxFC1wlSyWyxrtV3bm49eUL4HahVyZ95c6+rXuDbelxs8
aqpoYxfjY5QMMACUytqojWuVjMGJ8AOduYqia9ub2GvevFBebVOZkas4SFsme5ue3BMNpVzOkq8T
ILLVXe1prMunKi6vk9JNdIySO9pjv2Xz14JMbmIruAnAczIcdTSP2IwubXcnAE4GHShgprzXFf2R
KD6incYjiutLT5pocxRiuWyj6KzrDbsHMyMUtefKgeGfdGZ8bjjJ1kx4X1gU7xgcbGsPIVsqGVwz
GX8haFzHDnlr24KcL5nG18SQx2ny5KE0fIAeZeMl54EcEM0FsujTp7IY2E/IGdxjPne16S2PInUy
jHc0BoCevBAG8GWnk/GczmDJ6XAREVqwGRFL5754Uc1y1Kg41g7EKYbviYvnpnGrDnirAJDtYmtX
RC02U4aJIX3ne5sUYUXfZ3unEzbj/z7flP6oUNKOTtVicNcpYg8kzeLgtvZ2IQYRz24RhprwTWyx
OwsIgPJOGMfWu1QUp3mOleW5Zq5GMd8ZoOb7CK1tZBY4SnaTcZr9+Q6DpBRrTOMqeh2zQwuP7xyj
TPy4MG5J3qsJU1q613An7fZ7NHjUFmAMJd6eJyhp5sl1279+Ymyop+RiC0N7nHUSIKGvHSoN76TI
MW+OX84nv3uVdeyAL0FFkVNtk6uhfuwYBvVdvCeFg8RUeMZnw23OUB7GQx3M4hy7iXtq5u/lL616
ZPkJRR1D0MaCZltMyZZ93IYA6N3NkNcPluX656Cfk71XmG9x7aeXMcSMzJwxAdNzm9HUpJ3DtrzD
vRE6i5zvQ9fF7TnJdJQjPXTzrM7PmcCdrxziag2MaJ+jwbhCoiMoQR3lchSm2/IxzPa7xG9rFZQF
EaK4rGzwwcaSgDZ0XUrT3ufesDfCKTo6WcZ8p04vOEX5azvm7TQyMjDm7w5VBk6vMzzElwEebwtD
8OzlrzWOHiaa9mPqNs65UkUIYajw6cZ23CM2e7Tw1z1I29u7OpBKSt3JoGV89RNtN8fKOdL4Zcok
3Sa90Zyxf2nOY6T/rCGn7/Kx7M9RNfZEKubhDm+CbToSoeVi5HsmONY5S8Ny12RZ4eLnVM9B6L2m
8RAr737oLFikDbmz7gt6SNNMcDJ6tLvpvmi5XSJfvxqC1gLEBP6gaJPD+Bxi9XDy4tPMAfSI8QGG
An0PyWnYt3p2Cvup22u5Q5dc13N7slXAWB+YGKExRFknk34lMh0z4TFIjgkx9tyyWQxGqONfQVuY
IjIhbj3nKzESd7O8RgiV9yCRZWC0Q/RyFkcEG6o5qdKo0IzFq4LSrGj108IATluUKCU2Fhl5JOum
DYHV3eiwSLjKrlPG48N3iPxd8eouy6pVKG0G9OpfWeS8WPn8slQX+UBMKHOyvTQY54Vd+z6EsB09
xn0wubNPb2KZmjEU1pSewS4B2hOrA+XZLtTobBzjfYSgarLLnWzSrykMzws9m+wHZ+1SSDOuI7zE
QLQmHXEPP2q3HOVCmFYQ0Rzk1zHaQGo86ZFONhl2RQxV1nPvM/5qb0ud1Kj0QBnme2LtsZMPcOwn
H3up5jG0alUCCgmd6R8OOeIXWP0Naz+fIgGleJoD0N+8TT+logZr0M4p05vbXBM2AR9Wsc9Ja/r2
EDYxShw3LZKAGBFkUBJnr1BziaUFuz6ltMMrVRJqTpldWmxQQTqQ4qTM4ap6ndYEN4ErrlDRM+6F
+kzkE2bbfU1rxSOLSAaLLm31uXD7sWHoYjfeuRlU1DyVe72Xt7mLh2OR4/8Sm9EdVmC4Jre7RbO1
EITHBhlBo9GLDvDst26Nsgwi5bdZhXBKWnDO3KS/rYk7wT0/P+kdylf85NCg+sZhJIG80fxbaM/M
Ko0r3S3aEEfe8EO4kCjzPdcZ9yojqF7c0hHEwcH6edfgMezBUOlwpSAw41q71qGYHIQm9mFpoF3F
Nu5b9wG2xIPMW3M3tLC4Orc5ZguapvSAvjg2QXPVMvAbHIORRJCJ1pPb4VebOTOfMwVoVkpdIxLw
GK32zzLqKVrMi23Am6LTH1qUL/w/lmCVk1sEKwahOOvV6a4OQNGMkRwlM2Ugg4oqDH4PkaQuVlfE
HJlgkZSRq8So7imi5WoBW8aA/oS0yzfX77Aoa96Rph1D5ivoilO5IZMQJREH3R7zHrqKhe0KY3jq
IgfBgKmMvHAr/WyF2LWZeFveILTxYFRsZbMYu1Vitzcl2rFYH1ht6zdVey74QWBRidR2uFH1OaYd
zymja0Qy1L45oE2S0NZHorzEjajWnnSfssm8r0V3F7uwoIMGpnPb+DctjCHVMr9VGVgrXyN/M07u
bTyTIciDS/b2TdpZtA7HN00H0zFcTkcn+XpCOzbgIfBEHfR5rU3uL8AtpMJSicAwLecbcn57A+7T
gxP7l05JUWMlRQo0k0OzmNMtLSLxtpCMoztvCH+J8I40xxVo9YtmBt+VmJWNfLovke9sRnKxqdLm
qyw41mAiJ9SLXPInhvIhY97K6oPUZcSbS4RfesE5VFUqGzZeZe7nLOvPQzn5H5gTfusGYgF133Z6
9Oh4+WHoqt9Y6eLmDQCSg/yi69WO6dT8GkBOTXWMI/VvheP3JvHxKywFDqRJQfeRzyVJV011zE1c
GzvH0mg0DlJw6/iBZW+EkJsIi7h10tfW3iZsDRVL8r0gIh5Mh1BgAO0CBG4shu7LwyKaMB3Wn73U
++GN/j0Y1FbVS9HQb7XBw5lLQVWLdKgMPwvbQiHZpwOg3jlVDfuih2lDvmhZJp/+mP7wwuh3ETk1
aHSFkrovSGQN8FvXdxMW2HtI4vALW3QTE9NQrIoRa+2x2qLBUZq7VkBpHGrStxGtqH5ctST2RHtN
TcabYF5aw5+ZyolWQenrE/NHnE4IBgeuiKU/qiJ27TCqEM/gmOcO/m0RTi0KDF1dVDXZLIUBNQk5
9QLALbi1oapmt0WU0knUNxgqwCsNkfxS+OUKZ7Zkka5NbtQUIPLQj8Q8jmn0ZwCw6HM0dI6rAPYX
piZQaVXXYRneOm53Ujs2jk3dS2U/6MJC+/xI8Fk/d/u8xHJKh3tyjFsdMpbjMcWJs1M8RQVby0uP
AVM02OfECo+6ZdhY+GGAkzgO/RjEf0S64n6YnacOR358tcEiRUdIaGv+nNQqm9KDyg7XSNFAPKdf
Q0/mkMYFlGGNu0qlLGix424tvA47vsVFEavFEztR4ZN8BF1fJ80Oex1AEbq95RCshBVXBvWHFZFM
pm5uMWLmPBbsrqxIBPJY65p0Xk4Ua1xLcUAM6bYOpqs+6RAwUF30s18czUpziWNBSIRYAzdVemYZ
Hiwbez6v2yD1FMXDMuBcmlyDtIHKdC+9SJmzg743eflhdmIXlvN9K7lRF9Vt4DKvtOux35lfvT/e
fKHMzi0EavFYEI9MlDdn5VeJDGLX5e6lKiDQTi5AfoXL+7EMvqwyAnvQDJS+mOgom46pF9MdBk5Z
aGvrXA4ISxTiY4cWmr/WKy5g0ycX412Y6Ok3wWDfJYakhFen3HTYmWfZNYlhCXlUTaWSGC6a5UV5
Es31kRXt5lv1xzJymyb2Oq+bPmZfvyTa/EiuW7KCCg8w5qeKpVBsaj/5WGCrBXIOo/7LDeaHEd62
LN1bV4+vVlZs3dS5yQDf8dLee6p/7YEqYI2h2VK+DkEoym2uVF5q3OzUiGU5+KWfFBp+DVLgdhWV
KZBPXEI4J4a+Zb9bdr6kavCtZnrMNBO3nL/0Tak57ay6PXuFAXUpfbFCPkqZEBbVw6FT2ZCqvKs7
lufllsvVRGYZaqhBUT98uQ5JGSXk3X02vf5JTufiMpNrbGu/ip77UohoNzh8JX6O24FCjj0Xrqvm
Q/tQWzKG0V8iwVlW0QT+jKT1Rq6gRDlKE9XP4hIIG88r1uzlO4Rqwaw+AXRuGOY3VXPsXWYTrXtj
0MTOomqkkrQM5lrI5eBfH8cRzyo1jBea+D1Yw3sXyEfgMAYOmH9usKN2uD0qAIzlahBNXG2X+2LB
EAQDFkY+vCD45H7S3CdVM0PaTDfL5GIZYHX2j8DrnhctEXmJpFFAarTnpN2M+JYBJM6v0SigNATR
rqAeBnvkWC1l75tlBChOikeRcjsRLwJPCbvFPyBmR1WwgKrjfAnVBVn19M6qlu5N/BToQY+iKa6Y
CnKPsPDqGYsvWVFIqASMB9jeFELjwVQ7ngflEyl3dlX1mFmOmxzrGqUXxBtCYV+q0tIpPZeznETW
m6Tu9EYAn0Xipb+4s0NsTqoxl2wFuxgxG1Q7ekAAuBV+q1lfHMFPmev7akj2y2sRWDjv5opJatLU
Nxr/70IgiSa+9uTxza8XYXGu1nFWfWC7fdbG+wUDGmGdLHjzGOoQTnWaeb5B+GfEDFDtMcGtdgna
w1p2806NMKGaMfPy+Fry5oq8+b2luZ1r/wXpAwsCWAaMeuMuzaL35R6qdV3uSOlEsIJffVgSJNah
MFEeNUoS54wll78XXhchracE+ErN64pfGSAFKiZ/j7aEMkPdmd6QfQIcaTN98LJS9Ay09WncphRK
Y2Kok/G6jDjmHFOCynmeopf+t02M1Wq02HsC9x5dzmdBS00yK7dFy5C3LrDudovPOCfs2J+QW4aE
ZtHcWO6uxkJsvegnhcemapBhssrb4jIpM4HcTYtdNe6xlc1Li75BXawTZpvrTqFT/8PemTS3jWRr
+6/c6D06MCaARW84i6RmibK1QdCWhHlGYvr190m44na1u6M64lt/i1LYUlkkgUTmOe95B1W2MCOL
N1Pb7RZVoarnYmWFgAf2Q6cUiAttxLHIOlVW3RUhRFvoU6g1tYPlEiuJKmhbxAGwccKqVQ8WYx8C
ve1HM2RepmvTsCOnYjNU9oHEy6+FMADFnplpQcamhVvte9NoZGjSqMWzpEAJxTtamIO6ZOx033Qf
lzpg0lhpa+02f4hcqmM1/Fa7XlLJLWz/guYotFbDmH0oDHKQ1JCLgpvz4xKqYIqqZF17KdJgHa2P
qtMroF+JTnQOnBsMb8mHUh8h6rH99Yt5VZeEjDnR8zLBKNTaHL3gZfG1SJFZc0bC/u3CQ4knQErW
1Dp1zHd/ol3KeK7iEjzdC+enUWNwVuNexM/xFqANqUz0qmGrCcjAaFps1OYqpYesmvppykRNx0vz
J7ktPjGcI3kBvYaQmGWxFCsooR6KwkNHG32pK6peLbIaOjKl6GhN/RcmrawFmZ5VKwfH1AIEeXaK
bLfA/DqNqbEpmvxDZliBUjnNKSUate0uS2JUxQVrh7HKRTeAYQI0ongADytzfqslAlwXoEOoQsIx
bQP/jvm07Bmt0qUnCYSmFP3kCh3LKWjGHbA4yWsejR7D9F+yeCqbUWI223pguQYOS40AJi1H7Nup
NlIkFXS7uN8r5wtgIsY7SuGQN92nzsBDw8ZkrRIam/wL6ijgbuDeSIMQWdWB2Upw6xBtAJcMg0Ks
vWBj9D9FkuzVcl/2RMJ/eTmZ7JZ5iNBR/WcuIyVKsKXM1CMPKr/z0yuRQCivRxtHS88rgiMzTWL8
NLFRGPhiWeDFzo4+6m6xKjCUKD6aQHlL7BfHnBpyeX4iy0XAAcxLhEduKQdGbB39F9tlHkr27N04
pMG6jRtYfO7rVLcVNO7XBUxYcAytnUKYQObzYo7RZBNs2xRrdaUH6lO2Uc+P6KEt9xipUKqIlTNz
2JAeHe7al9nm6E5TlFm5J5FrfE0E9JIYgfS0dpzniAn4qtDmw9ixBoqCg133e2NHRo1UNi+5W95q
kjQrxpRXb/hcVOpBnUIv8bnmGDJulbsktuznCKWu5/UcBTO6Ln8w67UiBnR0RMDw1ZrERmClABgy
Yh+ygprjOu4YKhCnK5mjFRs1fddd0MeecnccqkvHlqyQlZykLlbjoaYzcn1If5CHv5YGupvbZ8uS
l34Y7bXJ/UkJxNkvTmgB4xKNqe0grc04jOTy1JBvBxoMV6SfaUVOc6ZTAhI2YbuK6quAethl3zGU
v2KHiQ5Cx35hmHX2Oihbpgs5Q0OkE9dbu4LINWTiFAf6BKXOfswV4wOX8bu6we51MmOVuxlzs+HB
5Yo8VYUU7w5PJeDstudoCSeBu+oM+obztbHR/WCzUC46LGJXwiHhiCJlXfvsx8H86VLYws1B9VK4
pC7/mrrO+be8Ro3hNLgANS6/b0ycDU8oxK5UbBfyUCTg0hHIyy4TsCnZWfZtdKyFxdAa/TXp2rUk
PnrtNu+kBGXcSopjdZKrmdjivBMLBiC1wy/VbO1Ls/XtAqBwqzE5td4Wc5UY/2Ct7J/VuUlSJO7Q
ljzhUIWMXLXwCdMh1+Axb8PsZynfli102c+K5D0WNAVWBZfSfiNfaR/E4AOiJ6VqbJpbl9nrjjb/
XcMN2cirx6j+7D15rWrm6l7CPctMSrYYVt16dBFgWum5tRU5iY1msQqhGK9WuPmBv76r7q4I/YMX
D6seoo5VCECecF/PZ7OPlD0AOTIu/OWdXfknTQv2uZH+WEw5co0dLlfQNBoCrK6BLMPAe/E7KrDA
ogLz2M4V+uViCrBwOoY5Og5e/A3GIeDeuFpgzopRzxo94d7v3fiwGEMtTK+BsKeQc2AhDqjhX6ry
ULww/YTyRGUUyGBl1+nnYizkCE4UvySvJLLeyCb+TNrsVRkYqWOTpDhEGmXz4ZXtLSTKj2VcB9tv
P7XV2+xRB+G6Q7QgqEQsGcQpzlDfwbZsmexG6uHDtfoFiebNMgA2XCZ2ADQr2/cf8AK8D6D7ESrH
W3BCOO9d8Kzap3GkvC8xZGIkCZjXu8rBiuowVxQ/aedEaPgmRsDa5wIOm0LJicceeAr3VYG9Welw
340WJjz5NnCslblOH8KTYT6HqEjusNqnk1eLlMFov3Z6gY+vQaZaIp5kBHtWXX0WN7weBpB5V52B
Cc+Kq4R64bDUfkvvVmrY7gfb2WOmmQlCTNB9ov9qID5CzLYwaIKiG+9Hm8S0RLwZJlsybNMfkaLU
Rkaz9VuTESl1iNV4Tx497THuq7fO8OoN4521L7o7uGYQ4ZWVmOrSRmWJhN7PXtnxd4X59hjXbgGx
5p2C18v2pSVs/heRtVNOY8sYVUrzw7GLYiOdj8wZURQqOwnV2Sh0NOYELFr8GKzRRZZIy5bxY1fJ
ZxUVhISnm6T37iep30blDFXAoj+znfqIWyfbaOFe1QOR5FDTTHQ1qopeCHBpS6VFzvf3+j5paChy
9UEjVQF08l47iCYvtsHo4RJitI+Lf1c6c1zH3g7evEcHaOLdx7h1K6CGt7hJ8ywH2q6YEE6bjKzW
lUS4aYoXhY7PpftBOOxVOVp1HIoMPl7RtBzqrH5QniJl7JxnQA9AZGrG0WZ66j9jW/oNFSE6THZy
tjv2lYd81l8W78NMvX1fO4+6hi90ioa4VW50OInk+wAP87I9AWJeF5TFGNk5onamEW1eCRuaEZ7G
0ABja6Mu4TSnpHgm/ZOnyDxlGVgMUCDB0GrhD3/J9GWqvlAoVeO5PLlzraAaerAFewKjwFQcXy87
/2kp/FRdZa+ab/PKO7oV47pZ/MyHGpkMFF09/5qUW5xrf+AU/6huD0kq6S5ivElbzDBAsA65Gxog
EzOb2qU+5J7a9RMSPg50xnjqxyYlGrGXNLaqslKXeamIFZy+9Nejy0O/uBWp/3vCHQ62OCXz0gF2
2CugPE5Pk9oo1AmO5ijtcN4jxRWSREVWyUROPQpetkJt6+T0w3QN7+iSvzstG6/WYKdPeqeav8+q
1PYUfI/X5T05hmz03LNZuUA3tfe0nCQ9LB/sjnRKeeb7SUUlwhL9LjAszGestYMQzza2KHmbFvK7
2muWs98hkc+CeLSFJ2pPO2XFJqHjkNQZfwX4YKwcPT4ZFd6GcVF968rnyXJeFgcpVfQKa37PCv+E
Ak/ZD2JCP4fhW3ent9H3SrM+qkeiM+zS2TQkvixVxXLYaMQlBtO0gxLpBapUVeiFeddilrCy+/4m
KYYbZFL3UPQv7UBcMur6l2J4inImyUgiXmrTtBgkJmxd6ftS32qFra1V3kHrvJZNPfxC4wwDMMBx
UDaaofWLBfn/rYw/UOMSn9k18c/uX12JHdv6E9Vqc+2u//NZdDGj2Gv++Y+/3V7b9vozku0nA8z/
8C//8DMW/t/xCfYA12wsiIWyyx0+2+4ff9Nc6+8OGyfsStcybZP/4//8jG3z7x6uxa4nsOvHStfi
R3/4GdvG303L830dLqpyOsYfeTGUDj/LhzLD1qTAChrv6H/+/X8KmT9ggtK1//ib+xtb0YMao/uw
D4mK8Yx/c7z1rQmPjkqrDnoz3JVk+QV4yrpRZe00D2f22EM//qeL9Mc7+G+vaOq6bcFTs+A8/Mam
zQq7sOeRynzYthgVrGavejUFYg7agCGI5H/hY/7OfVMfkBfyLZ1QFtv2lOXvnzisIU6qjFHS6mBk
2IeXMOjd6VLN6VXU8+WvP9l/eCnowaat41LGpzN/s4bGK9ighCIgUMEMaZZ+KbJqbG0VUPnXr/S7
TzEfildyPNtwWQP/dtcwa5/byOHMC7TB3/oe+0QbAcClI7ENf/1SBmv+X/is6rWE4XNA+sQ0GYb6
1H++gBX+LWXEp7LSBh2epV+8utlUnjihCIAPWes9vdWN0XQqb50Yot69s8Ia+9bi9q/fyu/M2uWd
mKZvcjcNYXu/XV8XVpjW+UOFuE/b6WlwK0gIm8LxYmjTBba+ip/6DHAV+euXXT7hryfp5uMff+O5
UFfAEgKs2YTQ6/x2BTTDKS3XKFlCWspQobsx3R6K80BY5vjEWBouRHhOivmSeDV9phZfG7thxID/
Xmw3wI+eeElE+vL/8rZsCzt017UF8rR/vTGiKaWZISY+dHYLFpQ5B+Hyap01MP3xug+KOJR2fCOh
+lXYd1dmj1NKpH0l+2fPwTGaAnkQ4fWv39h/vE1wgNmeKArYXv71fc0ywbQN4vgBmkGDh7WJ/FT2
m2miHhxsngimq67Zfa/Msv4ve4vxO/t4uVV/em318z8tVs/z7V6Ddn+gpL/HhYfCA3CcjFgkRA0Z
7ToHt56Mh0GIH3H8WjRB919Wy3/aBHCa/79P/9tdGdI8Qv7HO5gjWgXEzhcxJtfFOTthS/jrS23q
xr9fbd9jhbIusQoyzYX7+6dPXAa54+Wo5g+lXu3gXpwEY5xBVyNuHVDGxj0HzWufMV7EpJS0dEzA
M294chrr0PkEqkt9Onn8mymbTn7A2rFIsxkHf1e1+qUKY2RG/R0G5E+2JZ/KBD/o8k3VU36cXIUB
dbftx8uc7XyEn1W4lySbYO3B71H/vxTKvpEaeCjJtbSepwkRbQl00HpnWE2nWrBAU/zMVg5SnZUl
74q5qVcApawVB+inhzjHAzX2w5Nti5veZERqRAeMGHJoeSCsul/cLrC/ZjNQqqfr0I4P5HSutZAI
lnK8KfGLRyoD7zMtHjp3HBiSwE8j98lSaN9NXocHAh93bTJfulo/2O1HKpNr5uqn1MJYuvd39O3Q
EId+a/rJl+oNVdus1pPps4Rx0LEoFx8tp/3pqa1YXRmiBk3sJImPGQCPRvOn5mJWR87Jl4hiJS+9
xYcoWA18LmMUB8goL1knIVyiJ+N6LptHJ8YT9jr09w1JMuOUXw1e0264QCY73uAz6x2m6cmIKbp1
eR00Ppw3S0haHegfgWWByzoYOr9blwYz4dzltpQjdrt5CUGMDUxd/sCh2E/TrVlqLw4u5JC68y9s
IXd+A5XBDW9NqFxw43L8KyP9FPTVT2IGVvbIR9UGth4MqS593N8l/ufoVUhAvOESDZwT5oy7gM++
WPnHOjLumf0PpL/yTgJvfhwt5Eccwr7XP/koiPMcrmDa8+99cpkfU2V7isvz1Xe4BEVApk38Uffj
ySbdR71EMVMiQ06lP5Y79XrxVL+TEk4nl13Rkp0cdaUofu7GCu+dVL9g5rhReFRaYpyT5NfehRZi
jRcS64F2opVXho9WaWJp2xhPCdawcCdYU6HTMUGVjyovbOVbLUQc3H6YLAQ5veG5L/A6873oZIus
hgExXWbe0bqIul1dxdq6rROlMIYSOdX3Iuw/vZiXMy1uViP8aV+nd+VnbmyNB4esz7XKE+O5Oi/v
3oWSuxqN/kmdu0lNqlt8VSopPBauA+xRQhDPfgcCOzK/w6TZWuECfVFLeVCHs6WLO1iqDVZc+SEx
uDcxZ90ez1M8w/qL1RDF2DZle5Mm06sRF80ZhifeDlkk+YLskIlw0FS7Wg9G1odlQuxK7pflCEvo
K1EP7qy6FIQ03ywzfHS7gtgBl5dethLlgjkISJUZz0p5YLtljDFcrIhzCn9CdDsBXrMaQouwJBJN
+NG166kj7LTk4fTT/TQ9tzM14bJt9eqoj9QYc2QJkcO9HsdMQJqaLigvy826DPWfjDR67E/0mTaW
8e7TWqa4zZPxBDmZrY+QXLw+0le3Sa9abR/quHt3YCtNPAM9y8UIobVosI51uL9CcmSRkk4usYda
EBzf2i//gy/3+DPzkLn9hZaO7F2Nt4UDGZfc4qUMXiXgHNo0mnWHtbe29ibsSECK4Om5M272Norl
ZjzpTaxt0PPf6ijyVv6syf2gHxy/346NC/BrxeNuIEyE4IIw3jnNiOxClptpNC+w4Hi6RFnxi+qV
6CRhYRVP+i86noH/TtUZhDV2WDCSU7wJbmcndM6QFRhkAbpvQd280h6O+JdDEomGo2XVN27HLtpW
6pgsUdppULl2QtdeeLaQ5ghlA0c7a3btLdQaHEMj0qSI+HwGAoTrOlb+NquSVzyoEFcWNhHqGRcu
M/RtovFcZbino76fLgvjblmQS/EiZPKljgM9z76QlRw0nUvDFtd1uBZOnf5RB/pzEhVoAozHIfBP
E7MYkHOyk4RHqMVyi6YOo5J8P+Z42KnFL/MBK+CjpcAvLWZBFUlxNQzizIwMdKcFsJ0In187LOto
7MstTiqfEtBn65QCVYo/3QwQZg3fKnYxWNEqwyka9IRMMCtsXmvJFQnbeOdBp+h8zd00tfFDyNbZ
BHMK8clPO8BBRhoiQVADv5PIl1Db1yC73EDmlo6pQWlATRpXM5YcZBKiZA+P7sCbhzKu4oS7TQ9z
H7v2udxUZbUxpxldEq4NqKumTW14HTRh/yYuCgKcIYMwmY/WPMgkp4vytqgEY6iest2bPmuvwxOZ
fWvizATb+hQ6qFxec5H6FLePzCIg0hurneXwYj2beZ0QoUQgyhapEhNtde/KjGeIZN2vwr4g7Lwf
R5ZLlzf4ufnmFbNmWPk6CYn9XEPnZ9QWZdx21zWu/MM702ZGX+C6ZNsgmEtNhK/8Tz9xaJJ8ZFCT
hsVsCqutyiDClE4UMk+lv4gGC/Zfp62lqmUDGSVr+TnqSEuIzyhR+KwSu3wqOnEpRh6BKJDPcwFT
Q+3ljribdSdeO6hH1+FgfXMLfDSWLciRCPQT4mGjCraDazJFqn5WrXMBlv7MRh5by9Nf3cHVN3OR
kJww4xVZxj7gHNkdvJk522ApdK5pDwD/8yONZrex7BBfGVDuTkrsVE1n04UFPlxVjHV9pxLgkf3a
nIubeRLlQY32XNPgCacwkDzLKKxG5yyLOFoVz2bn9c9FzRDGBJknofXnlA+PhusNP5LQW0cp4ZNM
hd4JitDdXdtpw0tS2ue+t6oDzXe8SYb4m9f2+in3k+Gsec4pjbNgb5XJyaz7fY1/wm1Yjzj747m6
7szQ3thZRCw22nioAwBQaK33pMDpsXHxoQkJ8Ma1OWavMUcpVhQwIeA1TXXDIahne72e6y0LOsbu
v4j3be6V8G00fSPietpM5rQlU+Omiaxb9IHPxSDw/HlfenKbZQ/vbttJV3ndGQRajJhZWOciZt7W
OOYDnJBiY5Sk5QqUD47mHSrM7hn1Ftsoi/JtPHkXI57KG5zjNnXazeswlw+6weDNcQnQMdvwZOf1
qbZlvZMCUobopn4LfQHfmbr70AZxJwsMP0az28XYyOzHKj858LV4KNInH7t/J7948L7hNfB8IhGn
etVbrCThckCgEts8QMuK29mX4/7sRo4PXQ7GDm4rYRLlfWMZuFvZxTrWmnJN6KzuUW/1o/3N1hiY
TSE7OekpFFohjUltdTz6gud/8u1Dn6fQRcto71q8oI8PEuJSRxn8cAT0pkR3Ri7QOnFZl9PW8Rsk
h5OPvGEiiV2P5SZsUh3vrRKwUKAiwdrLOUSwWAZ3qs8RPE18TyUn0riTU9vvPb+5Z7CeMvOppk1B
0q/RpcRYupNDHdt/b2OetHkeekzJGsooL9sUXoz00URu41X6xnWj5qDMY9SYrW6HivAh7C8GiWOv
hptRwwmz6aJg2ohKR+rA6ArdqL81tOAHQxiWkyLI2OrVRdftOwcTSEdAYWgwbfX7bL+cdIVV0mQi
F8eNE+3IGNo3c4McJwQnYDvz90FRPJm1be5nVPGxF1oH6UMV5lTYw7TAhNGMbn14OdAWXrOgzndT
3/7IalLApxD6LGknuGZ1vsoewmscKbrZ7zCApSjqyJu0Udh6nXjx3DTe0b2JXRD3t2JqXwkELdcT
oRCrKFaeCHjZ6Sa1wSy9gzeGFIgFZbohLezTWARQACneDbPf99LHdROHD883Lmjo8P+ZKNM1ymQn
VnkLVXZVB+YvdAntQ1iu05j6JwEJXvGsQwOz31B5Qp2FZiRUUZC6c8+QXTuVWq2yVqmzhE5nhlU9
1lZsgnHko2CibE0jFRo8KZ/Mt6xDjBHQzSR9V+0ayESjL5jAufgeGCPv1OIGDRq6MTGul2syW95L
WZQP7ElvpRfeLaVul9Bm4mE0rlqyk0wMpslT6J7Icy3Nz27ic0MDvPrVXlXKKIIuRYbbhcn0WxR6
v491Ikxj7bvD3sEmGBBQGBbb2UIVzH9khWC13DAWaph29rBccV0K7rUM5w6/4FvVAIkmr+XOpLRr
CgoNFZdgMFs4QJf3muYceVubxnRXxeTG2Ez9e1vy+6kumISybRDpECA5D1w0eiQDQePgNiaq2ZIK
a5HqKkQeghAZu69Bm/zAaAh/jUZDs5heTZvrP8wtHSd9Gv55ybHmjhFbmjB0I0HYLLi4Zfbg9uMd
UvHn3BN3eHB9VTac3KTb9l59VwbqEXPmi8M5vVaB9mVSEZMs62cMf/PtgHNFpWPlSoJotjM8vPGI
jThZPVR11853IdlB2yCGqGDDw6e/dEmTQXm2oKGhR2tqqSuLXTMud0tJ1RWPsGtXUGapwGoYC1VL
9NrMgaraUtH572aHAzwBsTGcnmWFhrJNV40/n8iF3HhVgOUctOnlbUsP2/TSCNe9QbeAsvNgWvo9
ziflRniKGaqEFqZwn+PMV+EBcF/z/snK/WGVR8YhtIYna5hOcUNxLF0uPJU9DRpOm0wgfR+PR9k/
pTV1T56FxzAvb0VJ9oGDRy7qnstyD6Qa4OJCTdyEeg9qXy1K1Vuo/liPpjcbvorMJcnZTQynL/CN
lWtBnVm6ZCuD8OJqd7pDqSV0wOqZ55AwAxaXehNmW2581doWIr9VxRTXCYK0alZJrj5J59VNEB4R
XHosTPMsap6J1pkeIT6fXXc6ZQSIm8AQkzEfmdXhCVfwf6hfrfAPJ+yx8Hq1CS2o5ISPO2uksKIH
H0jPMsWhlN57pdLiKmM8G1hDMeeMr5Zq0YeQkix4W+C35c0b6sypbNarmQNUJBxS+Jl9daLYDCX/
UktzcF5f3oA8q34XvXDLgk9jcRego1kZI/o643E0YgEEM94i7pFrzbnXehjHZFCpDUMyPctIRNTZ
bdwRsntsNSxSLo9W0+h4WXum0KAIpteTHpVV/bygyXXITtc475onAM9M2svUnk7qXIZ1S4pL8dn0
PNOqqe9LSnZpMK3ALuFsw0DpcPRddwHmd3XobSkx/G1HJ8wKVnwNK2YsvTd0TF3UU0vUKa7KevaB
q5qzXta8Z9UIBZcHbeeNR9IT3tORBkRttFhOxf1HU/e46ciduqvRLA+idK5jFl0T4yeqDeIdRAoB
vGCb0e4nKKOEA00bQqzp4YEg+panJxzHJ8d9SWX0E1vnuQBVaYQZcqrfBJItA0Ij+3LwOM7jN/Ux
haYwZTbFqhN3jgeY6WKSvwCXsjXpJvHgLJJXk6ejFgAVA7q4LSac0WaZDVgdE9+ggxgTBBbcG2O+
1Bqy1Cp7qolomAcixSIef/z1ae4jUmTrUiN+HZ6kAYcMnfAx0QG9+uLbJJIZLhB9hwJ8nBA6lQ2q
IQbeddRqN4x69gZFoquW9vIF0x/AqVWsuFi1HmN3MUUHkYm7Uc2m25oBEwOLrRjGB1dk03YBFqKX
zMEfgcy+dl0PLLwwpgHv/JwIMxa4AbfTJFtAVQJSGgaVGTh7CuqRY+GzIB6Wj/VpI+/6zNz1YCfC
Ub01q9LE2Q0W5R6yEN36Ap+RV+ETQR15we0Av2Vq2dV9Lk5i8jH5iGMz/AA83NYN8S8ygKZgUPjl
Rv6t643b5XnoiC1pRENnj8n+Fqr0BsP2D2cmjyetJ16ZpNpwJE3Re7OEefC6mSW+PH4QAKwAn4Kl
1Q4gwODDdTTAGPuSnm0aUb3iXBSo9p7zvq/DLxGycTvZvJUDbRE0rZtmkE/ZgNNdZeLgC/i/mgw7
REcyksSiGklQ2KXTChVUlo3sDEWF2qrLvY2nzkcGLqsFI801Tt0Y0K1wMH+lW00idgMRUr0VyPn7
CmvgLuKGOBlLsp5NNlKQu5zxeRRXB9pTDYntUIIMRvsa9iG8C4zU6il+bkWNtdDNYCF0adJMwxAX
0qhVPkYYl+H9iMY6aO/MhN9ds732yWsXIsvqW7aYzCGIo+mNu6X3LGaBlsyLNlnLJerc/LXppvOQ
QIWaAqmts45QcwauV9fIqRjuQsu+s8f8a0FpNI0P3RCRUlfY/gp8xDHx0NdOxNGG5ODXYUepSHwh
qeOxQ2vsOziDJQnlKVI0N4Jm4CtILg9sFk3ifXopLW8DzwsrSrxHFSBWVXA6G4trl/qQs0jzGhA8
PZRJ7u7UVrLYplU+M6TIKN7sUXzJEfdNj0ioEhQBkSUc5Yd84ghJZhClufzWzt19pdF6B2VKE5U5
bKgcb/grYyKFnH/pmXG5B3JWZ1sqKKM7V3zWWARD1aE4UtCU6fBgEnGDzK68B2VYMawmgbOVmyb0
SYWmIDEd6Eq2zK/KpsWbdtiCy9vlWW41kx61mu+Xam75oJRe06ZybPZmmjyQWaLIuelWxy+1tX0f
mvFjCEW59aofPgPGfVbfGpP+nTwR8AaGAEGIhUaMXMeKrADIAUsh+E1rYVNdD/VNWYS4QLDqx/Sp
TnEj1ogO2bBC9m0xfUfgRnHnxnez/zi48NurKOhOVkYf2gmTSI7blrOUrbSBCVbkx4SPdrTHG92r
aAqa6SOw3DeNZLUd7fneCXE3s/1Jwp7Mv1U1aukKCjsGpYq2NCkmdF7Aaap/kqoodmSEYs94g3jm
+xx6Lkat9LpB10IjDKubInVxmRVJv8G5DC14bN6Oei+fJz1/zdMeYqFDzJbiTWr+bnbGJ9KztK0L
fLeOdZLhSDCEtFVqzQVfyHl0jmWAz085W0inrSzBSM8+EU61kaMpd3pf3/VpNqy0rK92qYmRkkDV
DHlUqgzirN1lBmVDIsf7FkeiswkVNOqh/xIVAKgUBP0hTIaXRlriJo+RFVFu0x5d4bcQHOu9Ogi7
nBx6V1tp713pK4w0TA5zRURnpadvEOxQa8N2Ohu4qMAWKx5I5gwN/M31J1ETsb2Iz/NWdMdUfcGS
roZmhiDEVGkc6ktg8EV+x0PCOLIWxB9fnNI9dslE+a/7GkAHIoddP1WPWU38x/JFYAZ4dHhyhjAs
b9qw4tdnxT2mZOF26jVSSpFwRgZG+E0EXiyUm4NRhx0IIbtdALtwI0rUzG2W/Wx1zTzKXP9eVAwU
4LUb2xwrk1U5GPlx+RKnwXe/mfytadXOcfSiP39Zvpeged5GdfojJppkyghE52raR6I17ePyp9/+
akXS2odklscltjq2Lcet8HG01FRG+T+/VEOYAShWybavAyCceoxbaEPo2INq62i9POCzhRt3VA91
vnLZBaz4nIbWM0I+nMp9uRutcdzqUXxebCyWL1J5UTSteq4A/Lf//EES8EJZCqJhaJZxXL4A95u/
/iSVjw60JH7iDgqb1E2bpzWuH3xNZ7hX6U9tauhPJX49u7QAGowCcRPBEz+nZvxqiaY+2x2Wo4MW
5weNOKojd+mp7MJ1TuTgsy6aMz8e74RBvoKVZsmNn+Et4sVFvCYgFof/orEeHUMzH+NIr7YiwQ3I
9+E8dobT7mwqAqWL8JHaI+RiQam/ArTXqCPD9fK3cXCMLQi/RjoGYQBS8nbCYaqeZiuvnjB6doHG
wSmW7xFVS/khxYOt3Y+E0z0iUwIUgz0G4dHWy+w+3oy0hsqIKupB92c7tTmIsAtppSaAv9UfnSL6
MMYQiqNy/yiUGcjyp17dhT99Txftrg/tb2iuI7SUgdwMpvtd0wnBGf20PmExEZ5y/E5gjx179WX5
09hHzwBn86qtOMHdVh+Poci+Egbt25Sx4XH51vJFT/0//lo1OE2ScJ2hl8hJfGLOYIJJHp0IGwLj
Me1Z5WbZoQjJ7Lvp0e+CnmkTX7xp+slxZK+EOwfPmG2WQ/PswAkMmnI6EBSwNdVT7Kqns5t8fY8c
4Fznbcjyg/2vFd0OxB2xr8F3zNCk/nf0bTfeubJJlREk/s8NngoxW80mqlV92mynzsA/TD3iCB8w
me0q4uJiHaepGJ/ARB77VJAyQkJDd8zURlMG5T5Opb+3cPE1sEAMIjxh0ejo9JT7bDTvIi/ZMko0
D0G3q9zU20HKxlvSwOpI9D7GGPwqoTsINnLvXiZdhPGhMa/jeSQvddbgKYriZ41F8HHa21LnLdiN
PJKrKdnXcL+hJOSPumeTZOOFyRYoYlwXQYyCdNbt4/Kn5QtR1n/8NXYqc5f7HienvCFvBGFbUffH
SNi8yBD98afle074SlzDfAN6TCpoMAKPR/GMIBjt8cpEVbiF5W5j8ty+ozA5ObHLET31D1UUf8ui
uoUF3GyiqpkORti9mqnLnR9X0TTpqGatDOBhCM9B7B1NjM3WpNtW58p3AOlEeGPT8hDZgVyw0n8E
nr1P3FOb6IeoHN/9urrMTveWjlSMBsnmA3Upna+ZHCeTEj6crFcnQSsv4yZhJ4nu9QIMA8cCcA/7
XTcbcIK+/agpyrsmk3sYw9X2y8JZODbwRxsGz7mJJlNsDRcaGeIZT7jVpkwR9/lu+y1x8h+t8H7Q
mGBHiC7OkeEPwkevk93A92+fitBhW58d5iHjLtSiG/UBdHPYE9/r8UiMESbASuCUTBS3iNspjEzE
tnhMArKsqz7cxWzI2GGxt2F2b1juXRax2zXiPc6s783ML2lIufZGjrlB4mUZATUaTv4Wkl/GTMN7
Mf3wByKfHygDwL0e41TA+wyp4ByH9nvGQhuZ5Hm2jnNtMowzmfeKvNk5s3KYmDrzTPbbN3ah21SP
MHwyGE9BtN2bUj6YdYVaf5TTYc66Vd5o9pakPATXMQfcjK6AWVy/ah6xrhy2VLPNeRYg4IyivpAN
jL9QHluThFdidMzHiFQjkCUvvdtgb8pM2R7hxzOvC/zOJNTykAfNo6H36GlpnxZEL/HDLwUF4bZD
Q6WDsHg5GeBmQJiD8mxxhkvjE+bp6IpGDgzRBTSQ1tqh0TE1+hY7wWyvdZsH5EpbS6TX2NefLYpF
sEN6ZuLm1jFZrF4PLgAXn6oRKoEEFsri7GrWnrY62LV//Gu+ja0oZv9CBfN1ugJoTT5TQcuwf+MX
tfMc2rIFvlKmhMVEr1IZerQ1cGEfmZG4Vf6DSo/okzrjOMvBJxTU5DNQk1Dc/SjBcIyqG4ACI9tc
dQbLpQyBGW0l9RtuQhXbSsmjYOH2bkwEU2aH5lIG9Nuwv4d++hIWi0Am1IS6e4hLByo4aE+ZCGPX
1t+xFbiOBLuttUFBB9kOJ/KJkj/Z5FI7Q4rf/vVFMRSh698uChxSw7UdxX/8nZcX/i97Z7IdN5Jt
2X+pOaIMrcHWqlcDusM7tiJFStQEi5Io9K0Bhubra4OR+bIiIl9mvXlNfJGUSDrdAbNr956zD4ym
kJbIqa/slxE5UV9wZN2eUkZkqS2v1+mUKCKxZ/zQ//p3O//kd9sicPilNgIoEqf+KPjSnvErWv3l
qd0m3lXM+YtfZKcvPm0Gy/HvGmd5DFCLLLP9EkrnrKCxb6cwxqKPsSKgpkcDTh3BSHkAbqPOs0fL
518/y+AvojAlbCF9FYZCuS5Dwz8+y7oHXk8kLJdNyLNMBw6IodbTFcswh0ksNghcbPIPApx1ON3f
NslYNxW/NjFHlvEuVmBkUWSEh4YTMVqDN3c7y4Ul6k/Z1G84G98gOv3imjh4DkVZkqeQADOK24cP
CWIitnP71g4cOu+u+5ovsILnhEPhh06DYwJ26CbYyxIYtuEg7xRle8zZcJN1vgaPzy9zU2JQDKO4
uS9v59wDD4XHvPLNI8lF7+Br7l9VUD5uBzb6PG9BPz2Wvd4sGF+crcmYBd3Zr6lvYQWujB57d3kq
5/T0r19r2/2LOJYX27cdbA4SLORfBKvtnDVWSOsDc36B40l4ERpVTr+b3qTfVjJPb6qoqj3TozFX
cNBwEmBIvbONdyD/s2E7oKMcSpKmrLLVQNWy6aSNdSy3nXuZ6OesVSkxISb0T3plHr2YAXBrNzer
VtXBiPVXtVqGxQ10dtAtYAy29ySlY+Em6a5K3xJtIYSz6VdjyXnbBop1RpMsn1j7CQohOpn4cLei
6nJoiLq5c2ol3TfaDA0GqV3AFhrlw8OUMpgqCAjDrV1+lSsnYmbab5UD0wH3065dWHn6WAI6kVSF
27+nJQ8f89bRei/zqT3Qc7DsASduPfzA2bNNGarKoVLA+QJHIRX12+gwjqxccSRYgZEXFMw6MQS6
uXIbjWSg7mrxTKFHv4qOj0drrnD6G4smFxoG/mpfDY8fvfbWau48WZzT1npvnA1cBLlo38T+q20o
92JvZTBScMAS6Mp0onc9417CnqejVTmkNudde2BcksNjas/tm+Pmy2VCNrUrSv/F5x+ZEFySZvru
TSnhF/Uh9sZbAmnP7SYSIBeJS0AFJ4Cb35ItEXN7qt05adJ3a5ofwR6a+yUooQ9tLDszzi9u7CPW
wGxTTEN/wQn0/G8u13+yo9iQj2yBE8BXpPz+cWlIRjQmnqWLk7v9ydtuIPkaNZz6aQ3Xtcw5tGLz
QpGTAcrbhnfbwKzZlHTeJqPqhvLf6Hf/qvhWLoQdx+c+gmLsOH96SmSpTUGb2dmpJOqorfIHyufz
1vouJ4yr/XKON8VZM5mXTXqFofotFt0XN/T/zWvzTxZ3V6G3drBIeEgi/yw9H7MRbn7dZKdhyyya
R+4qTL05UYkoW4YdSvEfPUc1s/o/gp75S4LkXG/9jWDTj6Gn2GmiTUFXhZ/FmH12vHSJ6ITFoMXn
f6PEVX+RyStPsOagkFe27Xp/1uFSYHuMwaf0NBd5vAfBA3Q02wujc0w/zjbM5li/lvB3fN420IXX
qRNPFym8PnL4RhrUN0uRTdGYhVWEfkLunK0blcGEDV0v29NndaEZI8xrRvWCMxfBg5gqDo81iTSt
Ufo8FfNzteQNOAlUsU4F2y8uvL2yfPWiOAs54tHpn6yi7KOPnnhiZew+/XpyCndPp09FZqKxVn5p
/aE4lV1Nfs6YpQdui92AsvI5qByyitVdkC7rrTLrVbYwt7BcIPNeG1zyntvGhTCHncyG2amsL32r
S2g8huaqEl+XErGu5Z62nuOHVLSmpxYq63PKAJeE9avUSR9MwIK81vUTnG9WTbdayMyxzkr4D1Bw
f/mNGI+Be4rzsj8RMkBDu5lzIp37dBes3U2n2vaxXIAnBgWrVbUM86nPsvdhyprfq4//74n6Lz1R
VLwI2v/n3w1Gf/VEoTR7B7bFkvO7VWpzUDi/f9ff/FCh+g2qKMrTvxqilMTaxP2OtcN2RYiw5h+G
KPWbG6LwDrE9BUySQirvvxui3N9wETOm8FybpdSl/vz783v494aowP/TiiwUhqFQUMp6ATYT92N5
/L8U9YIolXnYALhwPdAlk+BNMNnyk1P4uiJQLqn1Sd8Q7g4Fa8EIro/hhT63foWHu7SM17y3dgpr
ziPaJXmhKeMQmAJ6c4rfbKcWxXvgKM6WDeS5Ux0yeqHxTMgM6MUhs/KnOpZwsUl5K79mAys0gaaO
CE49sq38FDIRSQ8zak/50ymYO1xVIg9jGk1qfoyL0EE9Fo4acamqMOh27qQSqCdJEFyTszrZFCFW
9dlvR+Ls+4mTzlGrOJ2ORWcwI+bT6qAYq4rye9kWHibjLHHkHuwSVIESk9XCxkg3dyU7fCx+UKlW
wEBJfmtADoZDTS9wXv3d2hv3xRt9Zl8SYIQ8GeaEMTnBDPl8FpCwEanm7NiRw7ErTK2y4UwbEsEx
ZvIytt+8bJjKc9JbOUdAptHL1Qq90z4TDZ8Mx6KAOZyT1IwqpELMhxMcKT3IuSX/zlAO9eGs4qLA
lS37EIM0sP7qNFVKl8dae8isfKB71mu9mCmHE2OZ9koZGI0oXo28tK20LolnBeT6CbSXXzO3cEeG
910sn3Q8SfPTH+zueR4HGno6i/tj21luvuWclxnuiEG6JOe4w7fKg3wWiWBsbumDwauSS/E81pJk
z5auRGTiCXCMNZMRy5TDMhft+ei55rUPsdVXwinwpJfWs5eng4GavlrzJ9UUs70jhrnOIanReyHN
2mTWL8jIoUbc5ak6avRgKPtzSXPLEEeJ/k6HAnhvRj41ItYyALAjy7haQBAZ0Ev+2lu/mMhC1hDS
GkCMKiK4erQnFt/gwWal2bFQ8gbXFiFgaWThn852UFhrFZC/UeQ/hd/BpLHqxg0QZoNmP4XhWq3g
Ofs4jsSIs/mWfnnnnrqq9ZwDatjR0kCF8yy+iVOPOkJ5U9yCD2um4UJsQ+zg+jZdaRVRm2mXQ97V
4PkEeGoX5pIhFbZAc38WlWaXdxaB5yTN90Hfd1Ftkm5Pz2HZO+s83hPo8uz52geXE1Jvt/Nw13W2
f5OyFoEIabJzisML1aNtozscyB52m+WwpRCfSdeW34nzCT6DRX2FaeAc2wINWyXoKuIO52zueQQv
F/l8qESJ+YbK4Ij6uz77NogID2nfoW2njmRqTR8VTEgQSW+Vl1V3483UIMJYqyHAsQEiZjRVS6Jk
YrPzDenRYgJxyd00vAa36x9jgXZ0HgAHtMb5bEbGy2Gz+E/G4qN0IizWKR19lMIH6JUHT0nBGDxo
IPDRgGib+87Vb6Ov1p/kXs4HbjPiGqfJ3MdCxqd6JICzGod5XzObf1iqOd7PAZ0I2tvZY53r4m0y
XnxZBnLU3BDwMNMhcqsr0Cq3QsDXyeW4ZXmO+hj2VvDNDUxBWzFNLmMu0BSxsjFG7cqjlXKG4Mhr
9zdYIIaDCtGJVJ2HkEw5MlrbnN6lG9jPQVLPO6nW9eR6YftowjW4tSqzXgNFT/ZhuSEFAt+hZE6y
6yD10G+tJaPB1X5aAMnw2eIflxlDeibpBy6VOK9TFTxUQQV2cgsMDJrSu6dNC4IORfEhVGv1rMOx
P5b+kNG0KJFzZhxs0AEgxHL8+LasRHWkA1NGPP/6MW9zC66bFscCXnikG3DjqUe2OwNDW9wtYQ6c
IlzSl6Eh85ckuzoaRzfhykHKHHI4i/w+gJPp+4BN9bSx7rpBdufAnvqvem5kFJYNAHgZqjsxlMGP
Nkwt4phkfygtJM2NCa1rN0C/MgwhQpOm12iUV/mwdn72aRjWTbc6pSQcwV5aQsHaMDGo+MDf+XU1
Rg7fgkK69xE4+C4dKaiSdCYs/9NSVfYVvfIlGlFnAqehp2/YFA4xaUZ3GZKMc4l2E3oewrnBazgC
Wi13IupPtAlhS0qmL47VNpSasbv8SAOnv2h39Rkt5up+JpPuQkIfRNSyGfbonbK7pAeEVjsejhgd
0nxfuuVY9+1y6l0/PQaIhQ4Kw9rZyNo/LeMiuVYn5y7rhLnOXH84ysl2I0Qw3dHp53BH5wKsaj5W
ADbVesBGSTd6Ja+vkXNwULZZI+NYvHeV5e2yjq3MISLhHkRAv4fG5Ec9YW+ME7R3HnRg79JtvkWI
hTjUqGVYwgKUsgBVYfUEOBP4WaTz+cuOQcKWzThO5GDFuDPtKQBk2a8kMw+SNBrlRWiAkbGUrn9r
l257E3JwOULNIpItTPMoZUG+tbVPhHohnFMJgAHFAkBVFfZQkmLIg1Nh88cMhMj6kpmtWli71Vgx
5rXd8ciaj5hYp84htIkoogPMQTiZ9DnbnAiKbEYilGZA6hg1d+sAxSu2QckpvCHRqNdXRav5qrJi
0Kw9HSaUfP4eGmpw5ZbEEGRqxh/QLjOyXKim8BrTvfBR7/cJ/2WYTX8kCny8msWEizxhAjFkmsY7
qJp95XExtfhRzl4TjkdvhhBbM7bb2SVQWz01E8rmlJTbwZVHJvYcgDjBo3EYEOmrEk5nsfpnj7ju
KKvaBplLoqO8gvGR0Dy74Jazj2JlBK5wkt0US03hpGT11adgO3mFNcBhnuz7BlnuPjazu12hw2Gp
MnxtZYFyxPgEOCl3jWZQ9jvX2LyGePl2jmVPkYjXX+7UGzb1cLnBQvS0Nj4pWwVNndz1+rObTkjR
N1MSvTFv38+M0EHXNnsHjRNtDvjnmZ9yNAWZeOEKnvdyJLjElLxzaxGoK1bgZTcSmIQ2EDBUT316
FK3sIg41oHxXsx6WsSLvfEjSKCYV8dC6mSRvFMdSgbSOaBSKPOPg15CxBbVZh2CWUV+evFFydayu
jvyZjXkqkf14bYOCzOvs4zyjXEuLStJ9Cply5BybE43Ui8bFELXTPDBgWlB/98q661w3uA5iuzuG
1rRE4GOcPZSlBby9D7N9pbvpBCOiPgrfwwCdbdd2fr5fDNORFRS2R6QYDHk3PUASYuPt1y2kjIRd
RUMMLUjmIarvUZEneccJryx2ZsSQNtha4HMz087ffqaMFf6qkTxpohKXc+lDXZyY+++zwvePWmYZ
ayFxdWJkymUpxIkh9dz16An5RHuQXxk0MNQ274vyreRAlgnT4RoUe5sjxcoCLj6SczB8MOiMRkg2
0PnsdG8sTR63L5IDBu8vGvkiOhx72dBeYFQaWu1WaouTkxLXNRdNDCCy9b7njrNypW/xBuTTnxz8
fEcsHhvraowftNdsiPFmQjlfoFIHOLFrhrxivIRXQ8yqfJwIz2SiwWSELZGpV4+D5Eqv/B9diO+g
NJ1bM/fNcZ4CLJ3LCvkJyeTtMBNCF/t1vktX7g1Pmo1smpMmM8upfgnw0yAw7dfXcuy9HNxhnDW3
cz2oPKqEaNMIdGTAIFtLcUEe43v4oTa/qZbFWH9OOn8oDxMpVCRWTIIxf4HzGPisNa7XPTAzxvbN
IprDqIiycbgmV5IcEfdN6dS0lzlRKj47VdGhHPndh/3fOpsf35sN1aH/1/ZdPzAK9FmSDv/7j59C
y/jbD91Os3/4JPqgfXwa3/vl8V2PJd/KDwKssf3P/9d//NtB+PPSwgx5+69P1rSs//XJWnPe7bM/
Hqw/vukfB2vGUgrMxR8xI8r/jew2h5aepFVeE0iT/sf/8MRvtMbtQDhgRBzxccr923naDX4Dz+GA
57BtEbrYy/8752nH+XMbD5UqR1yoGDQ3Xen6f57RsIjlmOWS9PJxD3nJJxrfHOMSp7mURB9cFpq3
R7+Ijx+ffTwEqR31QuQnsRTt2dg//axtLh8PXFCcmD8+FD2FhhjWuyKr9rFHDlRGlXTKw+bbIMhl
UAmOVtCC+9St3tHD7xIsrreiI2nMqIllX824UMhYzqr8BuvIZgbZm2C07+Oqy/BzJt2NQAFU95hX
akW68WLHTELG9cnQ8Du2NARYv1EBsHafY0tsGXgVNR+mYZ3SwA5sWEAKjGXvzMU9HutgkpeOuegX
9Bk1FqIdYYI3TcE31/F33QYBDOn4ZuXOdtEgBbpQV/S0CLbJCkz04VLvsYiwD4/zdKEgnVH1tnhF
OX8CFlXuKT2b3sYVviHFQrBAjgWDzUXBmWkkDqUCToWL9mg7MSVY+mZjHroa+7zeza14d53PSqOv
zZealCNrgdgIMgtNoItZL2TlYatIojKvEH+ZZ7ggm9ra76PQWQ5jc926bXHMEzIdc4kW33GwYbEa
E4wasZs/MCB/oOY9DzZj8y1dIyk6wnphSNvOiN2I+jlc0/ukzKIsErJx9tXSXHd11u4DVtrbKcZ6
kjpJHOWdfJCcQVlPkRrSgyHHD0BUZjMXMAXPWK68HsBJP+Pag+RkT+aSJfmlah5ze1zfyKWbu+kd
3Ux8BlHfwGQHLLv05V6XwsfSXT75k9rD4Wbxp2UAxnpMOROnBLGqZo5WbHxXYZ/Hh2roDdaUiewl
q7ys86clrIETtIzdAaJ/VlXfX+LBOnsmvK0w8Z95aa5lR2+JDsG7WXFwj/Fg79EwuEjorYfM8DR9
WFwLe7Lgr+vL0pxkrylYRxSjSWHyU+xJdudWkEmS1JhUmyWLit7+tK42RLzcST+HFtksS613TI9I
JS8FMoBhsO4xIO2DokjOvjCvcGKX/dangwcxM38M6mjiyDxpQnI8l3hT4HNH083ppdb1zwx2SFoy
nizEck8UIQA+y382jeLZO/4FGwGR566AGTcPZ7Siu8F1+8cgyV3eNLJA6QTwmk284tTIj1v7fgy9
nxxDq2+pPuvOZ2dGn7mA3rJNcePZK9sF8WZr/WrXo40NKfNOaRZDv2sek3bJDo2nT3hzCeyz2P8d
SJYOGGjEYNWBPARKO7lX4cS7l1pE6oJeQOmO4txanAMu8muTxctVVrZ3DYzvoesxbCzaOk4oe3p8
mMmDyynB8YNDQB9nV9HDuhpqjzsczudxqHImcg78NFoFaUsISR0U9W7qk0Nb4ugbGWTRXjiTclHc
OnZ278xtE3HMwMB1Vy3Pg7bWo9/2GHDCk0Mw4hNyA3Wbh/kdAoRXacKznsZub1vyhjy2Bzjk41WF
vva6dfzvqCH32dq0x0DzHt9kQLN3GR9fIblU5yR7zqZtTlD0KR5K/Sm2x/0QYIZMUqQUa4PbpTb1
rhyt8hhXoC0q/2GhuXlvtP5Ktt6X3MN0Rk3CtASRPhEpzJ35Ga3ffO9z+ngiQFRQhpGTrEuU1Kh5
LSXeEuZSVreLKaaZ+k1JpIfqV1qay6jan3GxxHdOSFkymdS58gsUOP0sg21Eme4dgUc7Xsg/6HpU
ZWAOzEj2tOdZ+X5oQ1ygcrodrOwEGF2CcbKv1zW4d7O4PTYBEYEFubheZTWHRql34B9fx45IPGez
0GZOe48GKdul2FT3qSPaIyU8InWqnZqlbb8QrpXmI872ZUEhtLg72a6n2Eh9ElVDrZ+lt3BArieT
uOxE802TYU/q6mk4hEV1cXpz0mXmPMA57t34lEvRHNsBhDMM3gMmtuUOs9iwvsjZQ7+thQ39Nvw5
QfhrHLYIKrebdOoIsEk68hlLEBcZZpIwB7RB0dtYtTngTZJDgaWFjsLex8nVL8gIPH9967Oe+6UP
6ZPagTq2Fq6AlmMsrNFyOhVi+rXMTRMxnLqdNFhsOsr7Mp+7nalXK6rnHpV1VnwS3lPXNP5POb0E
WfmVYXHxNGVovZTPrukhrt2VYnofVGU+1cANUXDTfVIz2E1XXeuVo69ni29ZfzOFBbHS8QVLA82q
hve4WvdjjIo0SHZDW7YbhlYBYISyq1pepcGYH5X/JamS5AkwC/W+ZlWp7hYwUBzlKJhnJV5c/Wl0
+zIKMiwYmSLIcE6W9Up9t8P1ylaL3CXhZI5L5j6JpirunDRlYe6K09DO8rAlgdAm0tx+nU093n2z
FpovbglNRqmJFDvTYtyJGzdKg/kZutbXzGtbXGnZ3p58siDz8VsTYrBoxPAKbDfcrUHCWdeW024o
8wNE0YN0CcUgdx65mb0SxpwScbZkGjqBDc5VOvm1H1g//XAgPM4XOupzd917IbhgX3XdXbZYSMXI
p7+dVBlx+DsjcXIfGnuqzgk2SFrpDpFh5I0vOWD9oEVJWmhzIU4yj6Qh3KNo/eAILvqq7NCYJ1rE
R/bae79LLyFKT/gXTXoRTnm2MEDtqb2R80mEOpmvTx0ty10xlsFB4l0chfnqZoItRNeRcHFjkn4C
R7Jwf6SLocnq31ka0jgw1GPd2kz9A9bztpZnOVqPQWgeJi4jHPe4iTW3caYtTP4715usz0rk94lr
kttVDzS19iU9hIvKMNylGRk0DGy/Fi03r+cYRbZkjvGw1l+37ABwoD1dyZDNTPpYgnqx0gxDyjG6
dg8QIUzuG9CvuoUwLXV9YQaLU7mxL/VQTpz7a4S1QXvuZ/0t3lRwPRa5S+/b73hnt1g6El+tjrRG
mRw6t7HxAoXiTKo1XboK2n4X1s1Oerb9YG8ZEWRWPs+ceg+r3PoGjojv+qleI4IJSZ+Fu3NT5GQf
V9QKu/SrZbtfeZYLDbKVtdq2khft95yd1dFLpHscDUVkD52ulcjJisrPL9xe5RV9NkAazXoW5Zb5
wm6911XFCha6N14VZ4RgZOyCbYL2MyuoSCen+EQ2ysVH1q1EoA5FZR+qlQ4SuofgWA80eGwfNYtr
n1DRwOzJnGsxwweZfO9njwmF4SyZ7T4VCzFNXJ8wZwFpYWeAZ+01ZBWCYSMYZbTPbN5cGe6w75xk
AOAQ1pRmJ9eI9JoOCh2kETF6bznvWz4F8SPBN2/wSFzCmY4eajp3myuqNhBNJ9phbdEc2HM4ztMz
2rCeOsp4PRd8QGOyLZ2lVFeW0Pdu632bHa4VlE3XzLnQtRX+tzosh4jwIPN5EKnYOyPb48ennanp
iOTcjQMeNNgq6iEfKU4X3z/jKU/38MqwzZfNk+g9kOcyW28msa3fpQrxSbbmKAMUqd7UPHakJQ5I
o0iXNd1LlejLHLR+xPBjoTjW+bUQ9W0+ULD7mIqgh++77pMlpnZf1jI9+AXWr4xjCn6o/Dqo5QPs
J3IJyQ2JXN7yKmflrtos5iJsXkxXEa0eZ/dutX5pLU+zCVvetU3nwgGNqpsTyuUpkoFv7SSMBh2P
VMNwdG5Wp/g+50wuy5QJWjBP1b5UzrVHw/CGQuQex5+ObFXRAiccwh2h/GMnug1get/r7iaZgy4i
0e/obcHygTQHzhz6y1rOVNVVeb2ojKJANE+EOsWRnboD4V31NeQYMI6E80W66Ok08MN9ZFeh84hN
ZcMFkOQtX5emSXcClzkGF5jiONR3+cQyOhMAz0CRmDYaXaubpTzT256orjtBq7NkmgQ5euUy0zpa
k29puyyXnvirmBMMB4evfejlRwZB9GAGc2Rp/IGyyvsEfua6B32BHKo5E86LM6sFsOT57Sm5pFrG
xzQxP5B1IFRkY9/FaY7q14ufrNz8LJXumOhlwz6zHk3SDy+pH0CuTX9qaxYH8HbzzbrmBF46185y
WUFiXRXjq/Irc89RBhUGYQndRJ8eGxa1a03ChIHwv341vGtvS458Zy7qX0kkcnPLe74lddjjUXXr
fTvITc+N+cgxjnMoiZjfr+owYkOspX+WAqNdSeoyaVPZCWBtEvGGI21Pwh9OQI76ZDm0UQNWxs7o
56QlSNInocjmJk3rXkGS4Tpa1aMkz65GCAIAY2UfkCFR5HSzvFA/WgKCgZqV91ahW23yBuedVf90
cnwYBqxPT7gHFS6GjLXiTuYMTAhucTcv802SZPf94JRgT5CYEIKA/sO2+os7G2JpnPhcWi4N9lpQ
K/O6QKMq5X4VHxIZuzkWcueLRd8TWPuEAIUtMgMtJ4S5iYvZPemKbXVphvuZpEe3JRxCOCQ6e4bA
cQe4S6XxXzT1VliBNoq9mtvRXqNEMONO9fKJ7tu0q0X5UskeyR+H+9lzggME7yGqpTnPpg2Avvnz
cWTuGAWB84XQ3CJK42k6WxvRRtk/dBiW3KdopovugH4lu7WNucfWXlBlFhb6XEefTWw+q8IOrmnX
rfu0YI+fXblPqAtuameiGKs6As2ZPp9Nk9y2rX5vAyuImnSI/BI7/MiLnQMYwMlki/3S0gFQddvd
dnm6m6f+pZcJ5hfWgcOMnOFg42q+DcmLHoRgqKzgDMC6m0tJ1Numc9XZF6yqNP0t8hks4TylW+Kh
Zu69WJIoA1ShaY7KMJOWvkp4brxt5h1i+LOeIWtAdHb75FrEG28DwP5RREDXLdyYhsWkVaN/HJ3i
0Vu8a+Y43WHKdBXRgxjQUCzEaM51cy0KfZEQxpmECA7nDVRki0Y94zHnKvDrZ6fJ3leHH1e5OG1H
l5t/Lr9T+b45uBPpOAw3ycS1XTfcbaLCpO/1rXdHKpTNcnQilY+8A4q3TjKNEJI/oU7IvG478QWG
uUnbhOJ+AWXf9fdW+DmbCj/K4xAOgD0+1MjhLt1mBGOdkqgyt8/XscGxs3308dBWRAjV4yUMtLla
rE+Qb3I0Vql9+Xjo/M6+NNvDx6cs3oTVkgy4I93bubTbQ1pOHttRn94BHc2P6NLwYZbqIYiL+Pzx
2z68aB8PrdvpiyGx9T+fhBiw5fvMeqOZfir/xsPHR//sUz1hEqstfZbbExQM5S5avjWCzPOPTz6+
PDuYwwrTv4verveUIBy9l5XCaXuyHx+5JrsvKfMP4xzj/vr4mpWtOy775Ix21rlUyfi318fNa29n
O+iZvTEPL2hVCKlTrswvY/owDB79mcHxYD0R3jv2dfSRN9uw+lw+PlL0537/qOdt+vgfAwUAKZF9
jKB58gjN6wccfFt6rauTEZxEM+2t0eA5XJk8Xdzt++ZZcwDlbfJiJU69SfbN5qNZNwvNxwMaH4VB
5z+/yESLWrMjG4Cz7oPVF+jEhTSUkXyktod/fK2mWj/VHtrMGQ3fwLz29wfkP/2hCLPPc7C126T9
mID7utD9ay6GGf1VO5IC7Mx9e/nHg12K9kKR3V46RRwEUwqsGk2Q0WmHJTmAZz4tbM+Xciy7i6RG
54LGKer1Vsc7VNc7Cq/x90+tgtxvNSLzxkk4XfIqmC4Fd+LZDl7HJJkugki5Y4cNcHab6WK2h4+v
AwBFg0xGMZqfEAlPM9RbBbyM5qIkR/iuVCPXc4GZbK1e7fx22oxOBdGj+tRuHicLtQlJ4RNkz2Rz
aP3nQ7l5qIpgmQ+AJz99fJ3fn18UkgGxTuS624TAAL7Tl7Zmkki3DkXfYrfHBPcn2KV2l7dQOj78
o/94qLdfqr0Bz93HFx/c7SfYm7Uz235gtz0BSBlYtD4+7y3ElHXJDAyL2memdtSqHknm1pztE2Kp
BomI2hUck2rs/mRozM0hHV6gDVOuq4I13fa+kS9CemrBzIv2ww+nozsrcxfZpXULqPQc9nAyrXiZ
r9YCMZRvFSshffisGCq+hrL5hAL8aITxD2NuP3Wu+rJU9cQY72BleXrEMPlA0tbMUbobbtPBQxcR
BD9z68lTDgqSKlW7wA9fFnJe3NwrD+NmGVcpqNZqYe4wl8eQ+7gydOlyp7wrLQ/jGkHqpwmUCCzB
KTzlXozjNbxYoD+ixi1fknCurzyGx0VZHYZRjZwvEsOSWj41begC9Bh+UdKN59GnKrWKl6zwwBHk
rJfiaMoFWZHPJRhs7XImAxi4Y8b0oRzvwZDRJYUiTpeyuXVnEreAzRWMlGtM/ZMhj3Oj6bk/N2YB
gCXOExAfeeYWpkqui2YJJHdVvSOvDHP4hA4+UMGbVb7oSq57lBPWlYKEMDghjumgsNByybMGJncJ
894GXtkHt7LuYVuaF1WbW4M38dJBJdp5/GVXJQqcB43FVFvuc0fAEflOGPsn6wv5XJ+tsVmP4bCd
MmtzBEnlg+onVAcDQ/P6ofxxpTyUl6ruv2R+OV7o3dPbsJyztO1XvNTI7QP0LE09O4T3vuQD+c50
svDco7ZTaPMVQcocO8tPc+LLva7zgy/Z3zplz5G0x6/GDyn3OhpQQ/DGwKb8HpjxtZZkB9gy/T6s
EtrLaqmrZeLNsBIAYNZUf+cF/+KUOcoRecCdBXzWbY6JcX6ayjxlE/mChgjpJH5YIZVCYKHvqWyy
2RUNENoSBNKSoN1LkBqVF7KCozMf80ZFtN/v6+kUiznY+yYWR7eRwL48Qij6pE+xUybvbhEw9aUg
Z7awddcMVllyomyUbGs3crJjlH1lE1S94O7au1o9c0KYARJyxByoETL9jV7BN2Rx24QVj+VEh5FR
CFtJmjUPC+M6uhyacKWQaQhBeKavnc0kRqOK/upO1+l1ZT/0j6vDH16E0y0l+CtMquEQtAvyFjDU
Q9DtSeibbl23wPzpmHHX33JrcXVBMsiXaiSE2H/1KszJNcDjajO8wIgVduUdEjN8++B6Wr5AzCC5
zDRhEqxnFD6NdUjT+jXhjeEc7u+bJPUO+UC46MiJUYdo6GuwEvWyljtsYQyhqvjzuvBMYz9sDraE
Vm376S0319U2yijlOEReuMBAqOTZdcv2UGYVRvxqzB+9h7bKkGLJBKscLze9GPciuvAtQV15E4Og
5nju37ebE8TPY7MDBX6G9Z9gb/32f7g7j+TKlS3LTqUmgG/Qonu1pgxGMDowhoJW7tCjr+Xge4/x
w36WZfbSqgPiKvAKCPdz9l57ImfqFNb4xgz8T1ES40/MjQcj1L+4afaVwnZJ3E8F8RSThW9EZ86t
27Jq9wzitmgs3K02MrWL3drAP6rSxftoj2YKUIIpnmMaK0xNfmgaf8PYmmAoaA7uJaJddMvd+bn2
3UFUuKIX/UsMEAdmvFlVMsy72CRBmrHRszsMMV21nkpBmHVI5gCrFeGIEKmn/hxwGmY8DVqFQjcQ
56K+G7VVXk4nZF2f8OeY9/pBNgiy2PNCxAfHiihWEszct1JWn8ox32ReSyxyQ0xh5DeHhsicdZk5
/SaZCI6ZObGbOX7dEjc/LHtqZANn8C7ud6S1oltzbpywTKhpTG5MAKME+G1dJpe3OH9x+sRZu6J5
MecUt6PV75ogaqnPJkB5ex9cZkgm6oSMRZjuDSg2JVoTGQc2XKjWFzsJXjJFImt9mHUGWjnqIaSH
Tsm1zyKYaQw/bXISUV18izQ579MQvFDekxLikOQdWxplrHHvBVz/q1hs+xaPU15E1yQRcqsHnzsy
rte07Q2OGTjNAAQohJ3Q6jAZqQNj703e02ATrzjpe9vEc5DSj2HCR0BbHFVvVd4T6qfYADEmKq9/
SypQdUIYj3LEe9yaSJKbUKxhJQ+XXu/uZJH/pBhok7yEa6DEIk1djL4lacJVmBxTdd/ywLJItKY8
FblfntIof6Gume7imVHKsmgaBqcdJ12/wBLjTGWEx8u+DcQX6YF4LAp8QpGzFs1wgkmIS6DCBb4s
Qp3hyrI2hS3RVLGRhDsYk5sao5fSNNUmrZVO689TaEd7n8aEb8zHLtGjbUJNkjadHW5of8JRouUX
2dV88mw5HvIwuxY5F54gqO/ikct4kBq+QToMnnv0Y8cM7Tgj/MWnD6SGepG5QfJGzdP3JCMUBrGu
R4hYKqvjcn8z5+a+GIAa+v5DQ/meFG7ak0n2OIStu9OtIjgRCsHAGvp5C7u4xsXMKAgvaUAr6+ih
/z65EnFm3uLvLTVIFCZSju2k58UZSUx+no2uONvRQEWE6ZXSEeerwVWsnqjCMefSm3FNmW7tiGGn
qxbL2rIYUsAbq2UVN0Z1qnZ9rGfnEp/Kecwsg/6w8bPu7Po0+Rzbuc0AbjKgPFEt+xHpqTi1aKtP
TiXFabnJVK9euVp7IEuZ+of6ybww+evX8vp52NupuDSj12x8MwCQJXCdE50yUbBPiIdm8rdO1L+y
x5LaeVSuFPo5jYYHvUi0vWW7oK9DZ4ufTZ4+FhZhuidpquCsZXV5ZHKbXWgyX8iyuDjHbTTTKElu
ZVy/ZmqfnPSxmYEtiqtWDt7ut/taV157Y045UJn5uXMb7UYiJwe1dxvqpcsa/ej22JUvQ+paJ86c
1qnoI44EsGhK32AHSf2+MNQUYZ7tDKQEEODAKqjNqFlEUDOfWNaWhZOO5grmUr2Rg0zOJibFtKRO
TbAStkHqeSdN7stQkjYWCGp55H6tzbrxqTarYb3dEjhseoJ9TA31l4WXdMHOjLxboaZ1beL/hFse
b7isHz1a850Vn4iLZRKSsO8sfAMvkh7TlpGygdJ00LAjLXOULYz52vPWhju5K1xZzHn+WQQ+dmED
7d5YxsC8+F6L7YyO3e7ZcQh4at4XwT9rVhOQh+6xjzotSBOwYbfMCgE9KAGJ2wFlzNz6gJB0RsEK
VNY8tMSm92qOSAwoRxvy1jV81Wi9/BCRkyE+mSfUHFJ47galLnkCDNJo4jMkRx3JFVWUzrmxjHNL
C4gCZTFq+xl3/ilKZ+qpQX2IvZbOW1RX/b6b7EMnE85ddYivOCAfXf30Q1GgnR9wY/OPZGgDmBge
Wh8Yp+fBeinCisKv3fJme/vgmx1QFDUR0hxv22dwn3qOMEvtGnriMG4NvHmdgrQh2KAvT416dLlp
l6LdW0F7RB7OtE5Bb0KLwK5htjlRWmouGMRYyZgWMgORM52hmMaT31MUtrpvrjk9pkRO70w1C/Uc
vz7lWQQje7mtYN77RCR8F33Vnb28SY41ZYVFgjMqLez7aqX2TyEtcaB7sFneetxAjcvFcXmnVU5x
eG2ZLQGy/IR9Zqa0UZb9Od/QnA2Q4CXnSp+sY+welq1PXcKutKwuCz1L3v83rarmtCxMdNKQ6v+5
DflYrkkYegAi8JXg970LAmcv0WzzcdTexR4CwiOetUM4qpOLuk/YRJ57dCHQ0PMN2F5XEtisvodU
k19m2/DJGgO6rR6M4RGDbHlnm0h0ekNmvR+by1vspwaw1tTQp1PTclH438Kp+pSr8ohspmjvqlKK
uhVOyY9+LPotDJXqFNI+XNtxKEmU7TlU1Ntajpfl5rKY1QMDUshNH1BzX975OGmIvC3zEkjnFtk5
6hJ+3dRz1K8yxWuCnLKESWA/dMe+KLKTC+eWgTD98Hr6whVMW6VukStbw4OW7/KmfrKgRx2CrLsZ
pcH0IQpXJXOazUitBQ6OuPaJfs8IgmIkZy4zxxAgIO3RbcVMj3C/2zdGzDGogY7hWzXJ0q2pa8KY
Kx792vyStu4rFttbUxvBhhmlvQ9qzHqe41zydJ73dZpyOdfbk1NXZ+nVr05n0e9w9EdgJhLHAaqc
KUZjIAtS4aGIdb1JDgPi8zKGnJBQWewtP9s3if2pm85WE14rLAa4jYdNYnY3wCNY43POs/a1G4qS
2NPqO+V4+dhTq+zJ3BRjPD3moY50O0Gb3UCamMqj12jtBuNYuBG5e6VMf++nITRGYNyEI9R2NnFx
T+7GnJFxUrfl1p/gbphMjBmkMlBph2Mtqu8ckTNESQZlZoI3wdQlWNzUFMjukT/QLSjPU+MgILbK
41Q23bdKv3e80P4ewyyjNaFaPBVj1J5gY3/QX7Aq3QUULrapkWVHd2h/wYmCcRX3D3hOrLWsYIwt
ByNF5+6QpinNN6HvB9ffL2eRQJg4y5dVgC3msZmOyBA4r8HbuTPyWUNLXZIIU3j6cREw/n8r0bR0
xRr4r82Pt5/9249/dz6+v+QvgaZh2P/S0UYjrLRJbNKVvfGvKDhDiSb/lmaa6C99hnC27fg6fscP
q6Pl8BDaCh4n68d3cET/LUn9b1gdDcf+I/4NPIJHOhreSQvLt+k5Clzxm9eRItPY47GwrnTBVmkv
nK0n0M5FQcUgN+5yQOUkJKSFDl3vrevoXbdZ7FwYYZMfaopPONLLVe9E446eE91lE7J9uqqhm++o
imLmF4xDKxNfCsDoN4MJFD0UiQsGVvdgg8rSGfb21AjyziipEHqfBAyPbZAyRkcNfh/Kytkb/klk
EeMrNY6oKJbMuELW5ZyAZdRnXCWxfxBpy4lrbC7CsZ99BNkQKCnBGkInQ3novS1km6PeavrJQMa0
M7pRvrSReAaP+SJQRny2EIRa5XjDeSZxoQ1iY/XDuNZRZZ98u7mLPZOzi4MGxYmM7x55HNsQ0SYH
t2ecMaudclxu95pPcdyAExSYnX/uXBrgepo/aNAi26wQ1ET0zx2Fo9SYz4GTH6owql+ZnN7jErjO
dRxvhr7BeFMOJz826VoKNUbS54dseHUYFaMtceW2mZn2DrPxGEQYq5dXuBEcHN8NkJ35ZbLxnC7Y
uDFSNE9S1WpHwuFE2vfrMLt35qTetxX9dfpFQ7I3qPLvqsbmy64VUvUkcFgj2JM16NVyNwOb2QX2
D3fx9/iqqYz8fyC05JZUaxcp1iQdsrZwaJTZnY1WctWUmEPsYPjlyeF1dAqw1GG0jdIERR7R4kk3
ehhzkngjUngjSZnL48zYyAEXTGqIKNFPZNg0cZ3HdHqYQ3TBGuWNx6R/V0qSighFOPVdAbwV1dTK
ouO/wdrAdVEz7msxZFewzZTARHAFK4uy3stgWUSMIPv+FN5HqZZcc/odG/XdVHOqPROSUueGRfkS
RQfFSY4DfyLkpSpJEvDgzd7TPzqHeAwuuAfMLDpEsirWbvfLEX14pWvwrSQlai+pFu7MNKDC6cc0
EGr9c2RLVJMIEfl6wvMMEpjR01TB+bdXPaOVm8UgYigicSZ/BcjjYH3Oah/AFGgf4WTn0cC06QXW
OUUTATzMnjeGXU6gWqNPATQfDDMWu22r4x0sdJRPo9zHkksiDr/+KvgVB0b0+zjhGtNrGa6dxsoP
qHq4WDgwEKXw73nXB981OeaH3AGcSFEpz8rPjO7lxedys5bWs0Uo0GvTlU95VH7Sda3fVD2ZcxDo
CBoYz1j8o7MwtPo4xcKj8xf6zPuGGUFZwlgRM++bZtEjHQhszvVAbmuDcwgG1IOhacfMtvSbSLph
H86ahxyh+Gx6ULwLk4IJ42s1XqbGllNOuvmFf4ltszio0xUqwQK0dBTN2queG9dW97ufTVdXF09H
SO1XwPrT3FnFRhifJWgxrGzQ+HWtra6J5uv7OKxeTacOz1GTjCCqqRM5MmtO4NMoCZK3vsF3m9+F
yIwProdiOKnt/GrlGXXRkmZ+BOJm47QaKSlS4oJgiIwHLTYJ0iy9rdaPFLoR2uxFT1h7WgyIg8Lw
hTZY+twVeNEa3133ZmKvs4K6fKVre7An8z2fs53AXaKtRqXaYx6BH3uJIb++L/I0vZZOeJSezeHG
T44rUjITbFtGAyMd29J5yqLE3hQQ5JHL9ueuHGmDt3SZdPfrpNX23o/QRtRWtaYrIEBDoyo1yoIu
ilpYatHFEnX7x+1lrbRc1Ep0TP9+fJoCZM7q9vL4x833Zy53eiJgS8tDv60uD42OO+3kaNwvm1ie
stz/xxY7ZqAnKzM/+W+mzzy5M9R0eJ6ZIMRqEvG+qlWsLreXteVJy+LjNZnHHgGOjidip+flHw99
vObjvuXVywNeTgJxSCME3GuOJni58z+/A215X8sT3v/dspXfVt9ftvyX91UrSM8c7vn+483/tumP
N/YfP+v7M//4nMtrRhFWMO8ELjX1JX1sZ/nXUvRPtJPK3Z//6v0Dfnz0Pzb959P//HTLv/ntnX68
/P2Vv21+eR9UEAhr+XiHdQ0V25E5+lFgcAzx1W+9LJioSX27bP+3N7E89PHZ6sA+1rkj9pwCXyOn
N99f8P6s0XbxBvQI4i1klDTqYMNCvrym5AiRIAYl1o/xXjRj/VBoRkX/m9lZWueYTkYCTqi0qXs/
HmqFme/dUHu/6+P+ZQ0Gwl9b+HjV+1Ykk12qJB9bDDGMpDU1qrEB8zmQmKWKZUnvU5xbVrVmav66
PSUqbqZMyE77uLMMs/6YVZ/fX7I8sLwujCdjhxnzLsyITTmDJG1ISAgqQ1WhOfXH2Sb3g3OTMbmd
JPPqZU1guiY7i8m0jcJ1YxanrJpvSRCCGlfH+3KI1supoDYhQFMr6ozqjLeFy1XGb8YYuDz6OMOl
7H968idnckQb5fSV+AzKLiTblqdZLSZVy1gWrioo/qebH89bXsavQXsHCTvlpY5Ofw1mUHpHu4YI
oY/fyjgQOyEoPOOVQ2hmW8NrWLhPFaXfDTp5gUSa/clVdZVW1VCWm83Yrm23LQ/TsLcY4px8qA2n
BTwceNi3w7Hr1kuzfFlIVWl5b5sXFPEOWKD5Yv7ul+tqbblZt7Oxp+x/1Mj3Oi+LAcMPVVeu5lVv
aMjXhF+eZY6Zl6GbD4iAcuGywMeyAgcIQEPVksZ/Fh2VstqguFtXNXisILQS/NHuPc2U5Dwpeuqk
ofEeIWu7eagdcjoEGuTIo71UkEoN4V1HTuiGmC5j1VqpQMJpUNNQaFotAv1QDKmOa8psYPqYBSNo
dGRu37watXsVjEi4nKna0/hYGKgL4jrOza2V4Y5wG/BKQ+yGR93aOkpEsqhgDPvs2QPVBMNn6KeK
b6kqFS5rg4tJyrKqQ6zup2oaq8C4CkfF37KSRZCzCEwCEjv3zAmufY3XfvkN2LOb9kCRGkpmbkzr
Ra/gqerm0PrGsckfcR1QQFPFEw/4JJeu3DogMhkwK/EeJlWozJaCyaBWl9v5XDI0YJjXqX6EqX4R
B/JycTACAf81sRCzq2pfUIzFb4toin0ElXDbBq00dp5j09HW1P7tTD5yGR194iGlj2+rfe9jB1zW
/rhvaskPjEcaoL46GwZehWIr2klGgZSsl/KQ+ki/3XbJQd0yP6PHSLmOEq/63O8fZ/HaLd+4WgT1
kKqGAWpqtU8tH2/Z4YqlIvr+O6hHfHzaMfN+vH3FafnAy9rHYrmvzTRziyL5C2YeejlpyFeiPrNG
ax633D93UtPuV30rm81y1C270LL2sVi+g+Um10qGq1AGHVUUt9Ri0dIsi4+bKDxesSegrpr0ezh9
zgx3nDPX+6plj5BxfcdeLwoaU0lm0mWvVos/blZgcworojbaAOTuYDD8tpi0mOGOui8y/WbPbnHy
B4tGA0FNP1t9EttSlaOXRRxL/Akhv5dsmvBg2yU5gd2vGukEtjr2p+X7I9zgr7Xlvo+bbV7SmBDG
MXRsd9/hQOqzkt1opgw2DZ44u51rrsY6rQl3M2nGRI4h90SEHZcPhJ2bqZMhNyRESNB5TAJXRmSC
B8H5xJFFX8rUaEzDLel1886HRbAx0aNCSUBaRT+625CmQTPHSi9Rkj4PQ5tsIwkk2hBot5Y322U+
rREw9KvSJ31m+TzvhwJBb30JUSdH3r8Zmig6w4Slx4xeatk7WqvIdpSMnxWZ/f3su6x97AxeY6Un
+6kckZWIMNI3o5ob2fkbUYMWQiyK8p5aaEwGtaZV+WS0kpamUhQMySnHqomvmG5f4x8SPaY/1b10
NZHhyuG9aXKL8Io+hmRrAoFJunzcz/GQnlu77PaerB+aTBNrGC0ax3kOQdixCdxsOlISdB3xqs8Z
pAe6ucX2kh1iJOVGLY8gGnFclaB8lqZQS4IpyjOdsv9y2wgrNAoZl1qixsITGiO4mIbfoN1i2Kyr
sfaorqqeaTFT7bQXK02UgOKWFzYFYhlQbCTdxBfieXD3WP5pBixbtyvuzrOQrJGly0T0z7rRL0WJ
yFSZOwrirIy2ZaTjVtAAUA4KdZ1HFkgl20CykLTGpYZOiHBL3bc8OqcxxljZPsewBlYwbz+F+NDR
MkRUZO1vs61NJ7L0jDPOOS9hc0rOf0qa/pOjAcSCrAieNoeBrGez3C5vDEOT3HeZeamC6k5QF9jq
M21P7Vcs2SiI7y+GjAhdGtotpApyW3zSMEcEcJE6Uy6LUtPopUj9py05Fn3Rr2epP/lhkxzEKVUt
1aV/uqwtfVUCnOgN2Z179Po7zx8h0MQoyeBN1dtS4NF8fwJH7zFz3zw6xrs2HRz0hOiNaHwd9FAO
758trpFg6uMAoMVVJ1216CFsnXqKLJu84zQzzZ+rSbxEAJSYbCP6pM/A1+NmL23s5tspQ+ZsecmE
P6Ak8aL21j6im/fdoyB+DB1Hgqx11qoAewWRA0w2i9Oy5vsJ+M6POzGu4sOQ05nIlpheMU821Vl2
WftYLE9zP1673F62miVlvK8NfkD12t+et6zqppttHdf99f7a5b4iHUgZVVEwzvdMBx1T5eg5Bqj9
G9S+2kY6kMuKDCrgbGSPGHXIKR0eU3AR1MAR6QhPldC0aYfUGWWxPtKdCL5FQ/Ey15O5nfOB+LQR
cUc9o0GcZxIvaZV/jrpyX/jGlpKFTaITHmRRgounExWSZzieB0J/voejBGhRB18rSI+raqKmFPaN
t7ZhsKwopELF0LPxNEBsRxkUfzfS/ehb9lcJqBfb9BDeeXEkrqGh0bfPkunNE8kFxLv7yaT2BYaC
xCejd/qvmXZeHh+sHFW4MeQn0kXCp8boPrnkNb3ZsURKU4TeDfmhvJUSY4kqubzFJumkZqhfopwI
6VomWE/mwdkuD0oEXWOXvUk0eLtuxqKURl75ScTzbdkq3xq7euLYV3wXw51DXRhPB/+u9bXXOLWL
p6EWOH7sMKPJjftJ7xjXVyBvkzGYXxuyNXZl6XSHBvPRy1DH5JPwIad2IJKaSJBLLRvjntkPBwTj
9XvfFZzmJ/AVqCbCB1IOjHNHS4TqGh9lpqYwB272pYAasfdGoBIG+KQvTkjBUb2rborBoqeueR68
3H9wkMO+v10bNgMG/cS676PJuJTWhFlYbXLy7EM/OubLRHv8UE0VriXZDq9FjDBAbTKuQJm10rJO
QHGyp64fvy7363mCXyYKxztzKqwraM8BFQAvMOLqBleq+URlkFiQURQ7Q3OjNwfZv/rsdsPuhB6G
QPlB756TbH5cNjjUDoYEPHq3mKzfW1VBT1neouMjTIdax7QwA/7UddnJoPf+/gPq8hzE5vAVinq7
y0xE6CYw6E+zmV+Wrc6xh0NM7WJd6IZ3y263bNVu9O9Uo81HW5+Sc+xnwWZ5+wRCrlsTC1BSuQTh
6SNBxbV9jAk6e0gjCqzBZJXfy84+wYYzP48+oCcmysCaUzE+RCN+5+UZneKQuVr6RUvsdGdPojnV
nJAeADxBAsTd+j0Z7X3oJNOXLimDbWw1M+M3qqNYefBWs6Mt2ykmAkRIhX1ltGVu08jySakK5f3U
wmlatuMk1TYFpfeaO1TCNM8pGD+U8b1AXbZenkEy3CYCjf4qAw/Dbl0MZxTpxh1l4gJ+EZ8HYx7d
qqn9Gk0mP3docqH3i+YOkgPpHOrdkjbBtN3xv86NF2zG2kgvZUUdOo/n/v0ZCNHAwc7yzZdYe9Pc
bi/FlOg3B+Pt+38ZOQcEqf+WE8WwKSEnXIAc1DdPCud9E0GPA87KL8sT9LqTG68VybVtvQAJaYde
Rr0VD0MLEO1vfecWXNM9ec0I9mIXJNR16GX+Pf/rDVUgY0Z7sK64HwEB8r82mRiMb9Q1l089Nrq/
7jQtvmEDCy9JAuWtsVB7Ftp5+U/GXMOC59J2q3uhX+DA6wRM5+Zbb39eniAnmEFCh+vdGlN9sSXe
iTZq9RuhgIx+e8rUWi1+MCSnFDm0+qMXxTXXNuw+xVz2j7OPO6c33OYHjrdV7nb2G7o4orQwC9Ol
dapzyXsEJZhoL1obPb5vLYifar9yXkItJ8UavevZMzT7xs4UsK/74ZvPj7U8NbNwx9Fxbh6dyu4P
xDQofH7lPKJxp1Wu3hteDvw4pnizvSHd1FkjbhBFhnPmSKJE+hphW97cL0/l6Hnu0Gm/UFrJdi2H
xKmZ/fhuqMgoa/RSfrOwcNlqqxaT2pXbutqDMU0ErwmBgMO10ic8M2JVMsr/UbBX6kGvfU1JgtpE
m1yT0S3Gqn1uUUbDmOLwsmf7tnw9rum/9ATJvNiyxRcWjcbJBChyN0ooQaYN5We2Py/PnJGLrbre
ICWRPPHDMGH6bXtxHrumexoAQLx/31OUbyuoOl+hWcsNSD/nivMwvowd/uAu9OIvc5ddl88S1MEX
IqSsT16s9cQG+ojqdV2/MzxtoD3NDmf01+ULAqXnr6J5Fg+9HLIj7qlpD4jDeUp6tE7LU0I3gmrV
FV9DnXM1qqrh6pladQlto9w6iWy/GIVxXp5Kpe4tiYEstKSpn70wLxBDj9XRJTT5wZ1hSMa1ZX8H
PbY1A6G9Zhh2NkNbyUvpGPHNSbNkwyCy/Vb4D5CrnO+jhmGsDzztzgJxeaobO97RfO4+i2G6LtsC
FfFLgyPyTH8BPunYjSgyuXR7EdGcvGvne58Eh3EKjS+BM/cQnePxDLAquitkhbRPvZ9lsdzsIohV
4F6HM9EhoFLUy9Trl2eQtv4/b2kfto/bBSn0/YM49G/8of8KS/RvT7o+7Z7/3IrqrP+z0f8l3CKY
uzSV/19N8eH/nH4K+XP6N3LR+8v+aox71r8CBpUeHW/LcgJLcYr+aox7zr8cmEa2b9omtaHfAEbG
vxCTQOo1HbiQnqL+/g0Etvx/BWyNTnlg6nAH/oddctP7gwhsB7rDBds3yG/gQcP/I77BbERZWJ0j
DnJkXhRP2nVuoW1EAZOrVKANk3RaoARZ7bYp4mdNuBDAk6I4yaLddFnYPEcA8Luo0TcpePsLPPua
xjFOxUzkSO5VlRQDMhwBrmnghTBKA+A8h1y4RDU6O2OarRPMhaOhy+zYBC4Miy8o1sQ54IK5AhBC
zgdn2I3R9sWObmmxscwpRR5NxELzFhrpN+FX6YNU0Ya29G4lxZ8LM8cXs4LBM2hBc84lQ2opg3qd
pxpK9kGz911e3/tAdm5+nz/79XydnF7uBSSFY4TiR9P1F2jO2jbOAsXXmH5xNtz00ZqzHLLCeiTA
WSP8zJbNim683EdjccexFz53pf1dG9KvjQWWvNIBBhAyvyF1j+j2vAckSxIgU7iTl5GwoptJur6K
AmOWaaVXcpUThOSYyLFAz6tsrIjsriLtiHv7OQWBs2vsrNg6lliFdjNvyKwv9iIaPk2dQNI/7ImC
LPfmoLJbXLjrcG9LICCKx1Hpp16LvkQ15nVId8+CCuQq9p5x5nAFG5JLQVIk3jRAtzEV15r84c72
YLTjXa4rzMlpHz47sH1xYjTMMQngSw2TWwKIHlV4znsBd/MlIpnCQkkntd800sT1UDJZtsp1N6WH
dkCM3jVMn2WroHM5GrMU+q03FjuvZuNojs+55b4SSlbuyczBPFE9VrpKly56FD+iJzRa+QIKfVq5
6hWgRTVMjhrGphRNV5ByXzFWctM68r5tp4Nu8nUILjJrFGEJAdgRIosXXRv5UeLj1PI+qdD6G8zA
h7mbX1DEoi+b862fenTNJ088IUWm0xxejdlzL37WXoYBKoY9mcNmctCcWUZPcYQ6gZmN+Ae8cj/1
fL198cn0xsdACBfwVI0/PkM5HKgSp9FuETrw1bLTJYZ1oUSGTz48ZHPDZJFUxHh+MUd2NWHDlQ2a
Ef2iCZIUZ9Hsk7mnOp9zo6CM63QM/H0UFMQpNuupNFAwewZOPPjxG68Ta3ewSOxNsi/lfFcBPTgj
coQ+2+Y34jBGOsLeahhpsGZBk64agpS2cT98c90vNer4p077jL84VT/qfLJRkW8aFyGuSP3L2PIl
ZXP8pZOpdrKGmW7TFLlH26og7JnVPk7N6qXxsh09MHc/JkN5GCt+ArcpsS0Y4onKdnvxQ12Rzvyd
EabigZnkuhAGNveifahEZ+5Dk47WCIEAdwjD0DzP/FXs6huGPDVhlzilSPCC9pXtCUWzMJi766Fm
5ym2do/jDF7TfBBFfdGI0CIcEiSUBR90KgATtB3O3io4WAROkhrx1WidB2FxIknwiE3DTIKbgDsV
AQ3WSBzxS/mE/gaLqCAYy+vzLXTGaufzk2502f0EuhhsUl9nZ3F4WmsOzi4jFX0fejVI6eE5j5Qm
ZGSwGuYwFIIE+dooIQUYfbkHx/AAuBCHkSq19UX+Leljd03owY8qytK1HTXPZJhT43fydo26COGm
AH7Lr9BtPKnAOIz5d47FtM7oDvYv7DLJLhz4ncH/HggJoieFq4dRLC4lppy0mOJs53v9U56DcYfW
CjVW2BYafv9FQ263nTEKPGSwswbtZ6Znn6KZRFhD649W0bfYzWlXlt4+aqqfPro9qOXOGdzRlibj
N21EfkgB6dBmtXl0ocigb8q+CaltcWrthj6xNjo9C3ZoAw98zQEkzOyuahEVIhXlOB0Zvzqdj8Zz
POfCK7auetIYIUOifnqIZhIUfMyb+8wxiPt1p40zpPY2PajS8FfTMuUamZe1GqfGXuVR8ex35bwb
rOkSWOwKZbXVjiUpX5zjbF8VcbprZgRIMJB1DSSXQASpw11X4kXDwJPiupcUnpPoZ6ph3e3USTX5
EcX9Naqbfq2BJyJrpoL0ppz2GskOg5oDSGahbW8T1xlR4bE1ZFVlFd0y3WIKURK/5yb+LyzpxKZX
Zr+fS/dV1rp7aQxQbnhbyAaxQv02Jg1yf3RNoiDSGeGxQXodKYqd1ZPearbNvQnvVpa5dohE/QCh
rb7zei25lHmEZIZ8m5VJ1TqYvQdG4P0Rd4um9J+nwhDZA0oab5VyVdEqrYHaooUPfTvdAittzo6X
ZDt6dz+YT54i+AbXqY1HJGjmr9lMnUsI9IwYVBWwmzTy2shSnOaMU1PL4QnyGLMoPaVt43dnWY2v
egSqKZsdtRscCsbD6zElA6onYtxW163Op2Ofyps9je0Wa6K2nRrOdd6JaSTHfeXeYrdLV9aIBDyM
v3G170G/8jTUxk+jeGMSU0DKm1GM9dgJZ73Jdh1tvbVXJY8BmcOnqLt2qOX3DM34wEn8SQJI2xVt
0TGtZcaxHIwzVLwe2/4GrNt2rJhKOH60JThgPgA+x8o5zhikjdfcjIK9mwc3hLLTLhAvptQ8cN+4
DaeIJqjgVKOzWfZi0o6T8daVOq5BN/zu20ALSlpna8yr6JAHKC70lQ8B3ydKYJi+GNMfWxW5bXVP
3ujtbRdIMFEf9HID5202ffoXRr8pWxWM7Q9MRjo8sr5dgoQD4oIFjJw7YF4mYBHjFxdm2zCmW9pN
2k643a1IjcNENYC6FXgCoxCvltWyY3C2zYhDlEY27eylFD0Z34ow+8x0Dt4qw0J1KSPuumWKiDGz
ZoDkDI23Gbmag6PKN5js9+hjwpMR28TXtij2J4S7fkJJPoWWopBy6WjgyY2fA1verIkgliGY+GB8
uesMUblKS54wbdnQYVTOoEaPIfHB2oz+HRGE4loZDrEI5kmPcblykmNsQruZEwMsZbNDM30kXsLF
SL6JJ/3MtRDWBAnjqxqpyEWbXH7QTmkgUYxhRAwg9iSjWOVVQglfIofEQBE8Tn773Z/tJ7cO+3uK
YjshU/+xKJ+qlnRq10zkOTOS4UzhEUS1c6m4NhdcGx/L2eIrytrgIPScFNx2l+hpsCoSL7mvId0C
iJw5o0ZrH8DDxnTD4VmAK71kjfUjDcv5Kasu00gLoBtPqYz652WBYfsTBZH0NniwgPAEkeU5Rf0h
jBo8ero576IZ92otYJskFGMcly21SAceNI0LfWWbm8p1DM6BcJVr0siPYd06ZMxAt7Wd8JlLIhFW
YahjBo2bbeyM3rMemR4SNkKR/JRww3Ju8WtSv7q2zfzqjk6wNcpJo2w4GI+MlVdBUTj/l70zWXIc
ybLsr7T0HiVQjIpFbwjOow00MzffQHwKzIp5/Po+oEd2ZkVKRUnte0Mh6e7mNBCAPn3v3nPvuj3Z
d3IqtrAYmuffbxEQyEmuIwGfCF1FnXtPQy4OIHz0TdiF4/KpjN2kaRPwss7YdlE7vgmNy1dkAQbi
nF8hGq0fKP9xrA98uUZLNlD1gzgpG+6AoS5KLwMsK0589XID/NUqIbL2DJMjngdsfmMakwCdrjt8
dHFPBKPSD1jXZxQ0s1ydKxnJF7J9CJ9y+rcsy9xVgXPRN0skJob1PLnpzSXSytdm7YhJJGEWJ8J9
g8TLn4f2TvoLesWmecdlDGsawbrycEl1gUfBXwbrQMXvWTjVe8sYmHhoFXlKBF1uhwG/IqyQD9Kp
yb0aQPYjKl4HXfHFoZ+00UyWkqjH9WPs6hnfA8OBVdJVu8I7qbzajaxa8BTUG4jCcZc6IYcg2tsd
wDSHIyQoF/aqxh3AhuNZhd02F4SKVV6vrzsWOyj1K92S/SYpO3cLqGyZnzL8bXv3no9kgw9xDaKj
LaodcYTbOvZwmhvie8aNAuZ5i/XYBGqYOdaJKDU4knJckZ9JlhkcbMkRgYA+QRL6Au+FArHAy82N
tdqExIHjKkBJOeIBTIYpXelj/zP52tB6eaYWIfyKk1kS4Wmbd8f2mpOLiXzdLhVKr5Xn2nDvKveq
WzWTcR7Z3ynOMRXPns5XDcDBG743aWk+c7s51cgW/dQYTJ8+NsQOEQLPdbejILskA0+57zWDFDgg
Kp6b/pFHWO6QtFQbp0pf9cTYGfZ0kNQmK+nZbI5N+YuEvjtKUW2bN4B1m6rcwwPYavnwPMZ6vh8N
Ll3wA/HiEba+QIoHtBg3u36ZVbZNfSB5Y17XVHFrANavdiS+IIXQ13maOhs80StToqENYMmpGZll
0GevdJLOtFG/SofNCsrU114FyHyn9mfIujsPgMdbxnZ+7xpfZMUGNS1JCp/Hclo1UURkYO9+neiz
rnuYVQeECMDfrJDOI11ZOL4DM7vUgbXJLkLPJGHqFBL8dmGzqoykO8dzvw4HDQyB3GZhaL4wB1qW
QWMx6VPLhvEf5L9ujWbu8acAwq4y5K3RT9cdsOBnRQHoyhj3iUOflLFTsxYOS3dA/iJ9b5pwkHzY
puHp2hCN7m6GR++8C97SkAz6Pq0P42wvNPjBO9Vky3gdExSDReLez7g90PwCbXQF/Jt8zbysPHlh
eXZE3tI9tT5xkK+cODKuFuibfVqENzxT2qFp2kugd73vgNZZW5ZR+i1I/dsAgbMCjsWJUnyjPPiR
ugayLvYPBOy5YzHv3bk86W5zD4k1w9wva6zdpNujDmtJyBFc8pb2bisb6CoX12qsuF3EBpRdlZPu
atUYXBN4jUkquEk2mbHWwoYBJDqKnUgZQToiIknWbd0Lfv9LM8fp2a6/O27Xnqyou5iVPEIJoWww
nOiqDNBZVIfVwYu5P3Q0jQ/d0EHgpzGPJpeSWlbavjCo8tKWVmp1wWSUHDgjIc1F4hJorrkmo+7Q
CaaMxAku8J+Sa7Tz3oSFdJsC65dKyu/ohVNE0JwnBlcsiuDFiNfGYAASdLO5p9/t6oeEtg5OolP7
HFezMwMA0ko+nK7UrmgcXHqozRw2MtascTHN+qehBC4czD8rezCNbRqxlIcdVaMVWOTJWc1TaHQC
gGr2WQAgmJzCx4ZB/mS4NuTL1DVkAIBV3mQ1iN0ygoSlR6C5CjxMPWKNVQstxJnD+jj2G7qyEwES
J1TOgU8VJnTw5kAGjBqe8wDwz2KDlzXebvaikDpFYfJoxCWtoAhcmUfs2Li+s3L90U/8Cl7qPVcm
adgJwKek4eIOwo4W1UCfapRq3xSeuWmHXPc1QKQ5og84i5Tksx4J3xg/SEEFlt+CrRZ00GokeqAf
f1kGZKvYib8GFOBKU96OcuRbT+vZt00W9uekCL7aPXhbqWDbmBmbCbuR3DVm6wczIrAWXU2ycNn4
evTdouONEJhEeLztjS+LMduYTbydW0pDtn6bIg9J9uxuttu9tnVxcqDh7UHGFeuEcQB0Q/uJQCSu
9tQK/ahK3nFbcXgpDZCFpMHRTnO8Bu5X/Kn1Z3pTlm4joKlBZzkdeaLajwiGHtrvr4QLhj5cDbXD
ug1+tAw30BSfXMTm694kQ7Bn9+oYDpsDjKhbWSm2JbSzsPF7GzXaAM3I+CTphKLJZOo1jJq2CbPk
OyoXz4dTGVLMJCeF39vPOyx89Ndoo5XBfbLnRSiVfzx2cTDbkZea14DFbDeHU4fKfZ1ZHOfHVkI2
JBtkVIwRU9aaESVxNVBCwhGD5fNg0LbRik7zG4YRE2idvGH4QJ4DsDi3gA7YMulf6n6SJjiLquDE
9szeBi2X7xJ4uvTQ9Lk2VzmtGkK+yn3BsBffPQTjpgKk5OROf2haghU0Eg3aQT9aEXtkZRT5SuYH
N3vVhP2lnqLCR/nn+arK6IUZUOqoxKeerEDSvcL9jCzUQ7+2Toce4UpWiX1oVfdJugiXkvwpmJjV
kJUOKKohnCkug1vGxunSFxOiriD8MTD7PgZN9moBGzoZSfLcOsO5g3F8rmFTYZeyxYYuCeEPI00X
JEDTS27GH13V81uy1cia8tSQk3wqHFg0UwG0vRPdEa575ke5iAjpGF/jWW4GzpEm8dQ5nOAISmGf
/v/o4u8jF0zhYK37+9HFJ13wvwwuln/0j8GF+A9pC0O63ALdPwMW/jG48P7DdXRLd/CREn5AqPc/
DX64+IQNi1t34BxLxyX44c/sBWIZyDJkBgL/WP6ehPxPDH58sv+czG0vgWM2QxVmIdJx/jK4EL1T
sfqExWEi+uTW61n7smSRJmzchw4w8yyC2Uc5iK45+MN20Ls+hDj/ctD+tB3+L4W5rYhV2/yf/y3+
Oj6RfArpCZ3DxLEQf4247Rtdo2Mr1EFlHrlcdvAKQOkyE6FwtWcILLQZL7VDAQMY3AkFdyu7BYpS
RjuSkJjlGuhR/v4jGX/xPVp8JEvHQunqroX58a8TnVozDbckEOtgUO2hwcLaq3dottjQ/MzbRH/K
RvQyJOnRXw+/W6A5fYSYzpoEuRUFy0ugKL+Q+3U70yYxCHgWnVeP6BOm2Lbv0iLZAe5bGiptuJEl
IcKEdu21odkPhoAKE45vf/8bMdP6t6+aIRVnm+SEksL6S2hvBRmXhn6tDro36yfTHeGMR0VNeF7A
7oy2vREQXNeko4Fe0SL0irYb60jREj81qntcuMZNGfIjMHRv8998Nk71v56GNie6aTlLsDBpIP/Z
Zdo2LU1Y6ebgCYaXYHDWwGayAzvqaRfqeOUawPz+ZFaftteh4rMNtJlDBQ8MGaIZpPMt126hzvL2
33yufzsxHcFFyKeyHA9v71/drwnzjdJg0EMy1KFqleubOvdgW5twCAh1bm2C6iIStmehoDRC8UK1
UiwcQQhv9iwuOVL1v/9I9vI1/Q4pXZJSbUYLtm7SRgdDzHdpyOUj/4shd2qASyNo6vdmIoYt5Cbt
5NQE/RpSuxABXb9mwQWJUfhcDVlyJ7RhM9lMIWfLibd53cMoCMrxqqyCjXlPa6sfMyLLzfCgilln
xk7dhmbtMpvZvMqIiSBLybpD5xNnp2cN7aytEgnpY+MteXSSlp7SXBozmym6jHIkBS6YvhdY33yp
eSNhDAWKE7eHS9QcbLP4jJZGGf36bAUIZm9qdK6GGjZbUU/XmviSiSlhUhkbnRblenTLfu0+mnFL
W87x6gVyS3dhUEO/nuje/f3hNax/v05cWwje57rXGTovY+N/PcBshiUDwbbbGwPiEyMvrki+T5Xy
PFZvsz4kVQjluGIkOQbjdYQkcZpTpZ6SSD1pyOAQlID1VhC8Tx7EzDp3J9RZHKCp+zlE5GnRSg9O
aTAHpyhwf5RVEu/iePI4vliaHGtYM4srPwOEy1EkPeCmhDYWgeEesbo+keB696aoP4Am1q9azcPj
WeqR+9g63VPvEUxqRpOzaTQR3R4PWeRd2ZMUJIGIYIOx4wT+/IWvsQNTNY77prXFvccz+hwR+7Jy
wZy2OTlp6Szuc9P5aVNHNy8pK1LLmExw8szrJqR3VMBwZ4y2K3VSzoQosUYWEJHBQCkC1RPsJHN6
ab2SiAv7+9QZaj2OIrwYFOzbee6yA6P+tU4resvFHeN+qBFMT411doZwnZxTgZ3WkXz6tsrQnBFk
lxth+JwnH5MGq4ClrcG4OU8nVffiiiARCft0ZfL/JO1KW/cl8ZlE6nrnIaogxrMnxoU9Loi5UhxY
2GmE6Hm/gutRnITsKACjuDl3KJQIZJiOWmSN52bBquWduWds9E31/ZssC9hKy3fkZAjPqsgUaxdn
yJZM40878gQ+BFgi4wCwImFgjVTqCmxSbVwtc8+sqgevcuNnt5Un+uXmORJp/BxoffxMdzNaFXp1
NWsaRZpWiVcmJ6gFAwlBkaRQMNvh2YZDeq2kmvCQcLYYNPkRU09nw03welKdPntOnBxou7EpKtuv
cRuqM/ZJhthe1/ida1Fl2uNxcuXgmxOrfAJAbCN7y+A/yZIzjavk3Ew6EdpDdE1JsyEMsY38qBDc
ZuX4kgwK84ZNasmoR+E2wWsCfpaJnXLq7NBH7EYKosueAsBNcZzEICO6b0RJTE8dDcinvs3fIWae
wFaZ+1mMJvLGSrvFA8LR5ZVp6XcaNhxkUXi3iWqWPZh3tDN4W6Hn3h4PGIbjA9mg0erxkjxz+fsP
Upvfo+0JAHy8FyXxAIqgHHcMU+fz4y+bnh4zilAwj/NYbgFX9H4ZNuEzZvrwOcuXnb9TkD+yvJwq
bqa1GY0XGg7oBHjLwhMHJ0gciZ0dfJ2Y2Z2B5fs1VRGDvBQuJzcY7eXxoIObjLJpvhLXG75GUu/2
mSScwywvbmM6T4+HFpDLkWiRH49XeS1nwi5jZIGCe3ODW6KHv/f6eBhRSMrZVduJm/aqYddLYk2i
i5VLCF2doSmZx6p8Ah7ZruzRa19DXMYssPNZK2Gmdab3LmLdRa3QDK9m0ZNFFb6XKndxV7nTvrOT
dlUQv85YF8QgPmzt2jVE4HWzgU80qMpPyaAudn4CHIvf2omTGBuJb2X2u7DZ1MkCFqGw8Bh1FYj3
yhh/ZOTRP9USk7rxVeZm/wQ+lJnve+fQh3HwVERRvXew3CpFHx6qCMIMutEJ0VcnutaHketiQ6je
imFDdrAzG3Df0NqI7+xzV9MZjrGv7lJSXxhxzYM/SeJbvGqYdhmC8204ICbvaRIdwIf/YXBr2+Jv
srhzsX/NBu4TtSGR0e6YlrClAo2U12PwjC3ma2t20dbi5rvPyc9QdSevhP1Fay0Y8BlAPdLLxPKx
zbwBrUHpNjWIECNFt3S4ByOY7iEkImC0o+BIE0yts8wjlVGGlwwH6e+jmdG/OcyqXgnbMA/MxoZV
nHzYXdc+6eT+JlXJIHW5P5GnY94nzuW6+SJ1rXxmpbrm5jycmIArX8jx1XWgNXT2aaSI2M0Z71K6
O6TOjGCBhvGr1VjzFoDmtTOwmXcDNwlH4iecYe02JTJbK5n3kZTVXpjomvkBn2E2vzp4Xs9x2NA9
UCbsdcXWeyT2U/diDbELrDzSO70IkD7f35MMmeW0oftESs64SvXA3VRTSpxt5O7trGBaKNCzUgqD
HVOgZSVQen61aTvnkuyHOIR8EJHsW2viO5kcNfVqt4H5k/uD6opT0hOlPcYtIsiFvBXJ4WyFG1Oo
+Sq6/qSKRPsgEnjycms9GNG0x5Gb7kFkXedlKsqGLNu5hIZtLS2C80w4U9p/xAWDaDkGd91M/SVK
BGv8tLY6Wo2cjtp72IVEKI/Fzut6F7VKOD/J6rm2E8HWPg5R3Ywl/z0mfCQYLKyEEMuR4UU0MQMY
B5Hd9Fw6R2i0lzhJ/JBE9UNKoOyxlOgiSbkBjImE4hwtdUCubcH21XD1LJsY6MVXEqqk+KFjJl0T
FZHsza68VJlRXHXvVzTgcwwC8wtFjX1I7fpXnBQaQlfHPGitdxOd6WIunPGfObm99HmGfeea44tj
zeKkXIvlWNKTx6vk7vR2rJ+QMDP8VY71jYFf+Rm70XufDjYo7Vr6g1UyIs1Q/zrCNA9WRz8Qv1Lt
1CXZ2HAUZEwCr145V8C0bhmHGMxQoGkNyqrUeRJJXqDEWQN8KtCp0VVHoIvCBurQSrpBTQAtHx4R
cfNcdt6lCEsNaClJnTbzNb8Ft3jx8pRuE6ElkXfvexJN47yPGZSPrP7SYmbDdLRaJHht2sAD4chq
dXtDB9+QWBUjO49GufZo+24LatSq62FZmdUtq/t6PzbbpoFQUfRlj+PgV22r4jIUBJ7OQf1HOUMF
Hsh7OSR26ecoh0RSaVsZFvU+KzAfsKipjcWXB5qmwdQQqmoVpS7w3oZbYReMHwa2VCiX/ApECubr
FKnAAboSFw0/o4UX4yslqh1n0AFrNer6mQgIa0lPMQmHIDzB3oyAXHzuK952yBx8XBWYmVI7Zz2c
rRlAwLpr3A2nibGGmBsnzq/MisFFtBsjdt2DQfzMroaLk1mTBL/XoV+L5cJJYYjTM7ppPKR8hJ9i
YJRwIWqc5uQUF5F5rzukhyHW37ErPoJ5KLdt7N2NDhlIPAfrbkApyMcBnOypeisdmYDXAuBqE4RE
NGzyUtPT7ZrJ/NYD9PHnJRtHgNnwESwPJGD15Slj0nPPbC7dtktZmtrk6jQutalJnJoWjbjUlpfg
ZMczKwuHuJdQGFmjejjBr12eH1LN2/TV4FwI2htOpWMDN52c4EKZagBqSfMvIgqe0Bb2v0yX/IVG
Jw6hHJFnAziuc+WcDMZT6Ca7bqP3xnFkG/d4Jx4G5yQNuoQVGbWbJItLog+Xv1s+/lVXnkB4WIjq
3MjPVDyc6y4s150O31Ll7XBy3ClkUMA2yaoNXmrBT08YjAaHUt/Gdv61ZkN26sM4PD+ePR5cxFbr
QXeJmg2JYV1VuqWdvCRnnNRbgHj4Fw2COLjj2m6cvT/c1oixbU5XzU7MI0kRxu8HBT8JV2OFv51x
LsxnWBsoVEkL04vsJuf4U0fDuNX0qxi14tmqnggpdp40m9WnCMoXPTPsfUUHBzz0VL483uvsEd8F
gSW7pjQ1SmltgcJG9UuRRszBkNM8XgXCAHgpESA8XoZ7G7Im6ngUDZWTxxtH2uWGU8Z8Th3DfJ5S
qEGwuWkcg5tc1XRbDpXJRGZ0xHjFn3CmZ16RXs9RluaLK2R4LKYq31sWH6euRXWWXvomgsE9i1Ye
pDUwldLLcItyXry0qdBfItK6acpXT0HrWVvii9iBGeGG1tSwMrrl8iEFhUHPnu1GcQa4r3zbsxms
aNpNNJ5+nGZdPw5zgQ708dot0aEgF6rWsnBWCRukkzaRAmbk2eQT4YbqTwtfzE7Wu9mkl8t4BQwj
hR3yifn4eACpRjzPP19HE4EYYObnjcFxZsmcnF+xaCamWnt64AzuKvs5K8EIuFxEJ+ryHqx8RAhg
CTZvrJPT4ijajU11NYKZpLnY/qLpgCUzV1dr6oYD0gcIxrHMNl2Yn40u+1IXzvcAItZJy+q97iUO
Py0+90hH+WLDZ31Irt4cX2sITE5r3Knw9ono0FXxUSdh8bNzGEm4384tq4C0B+CB0/i1IuTQZ/75
wfhmJWbd9IE73R3F1qs2DyY1Wh8A48RcT+hW7v1gzPDNnd39IPs3lLSd38+fue7MaweKrB/eo5Jg
q75Nih1aPXaAMuQsbSZfNAMA+/aZ4uQjWlaYzBp2aAvB+gAGrvaGSNAlH4w6ekqVg487oMLFpwrA
hgFQMADCzabwrFlkZroN8+j+qDf6t6J7oc4PNkEFR3jGPsYQ0xWHBAWHb/fjvrcAO2XoBfeEu6lV
JeJTrBe1v5CGLM3tto6dfhvTuVzBcvswANgeFIq0gApdhplzoNXGxCFbJ/SUju5yu3w85DZBaoAu
ReL9amZ+z6RrdozJDkK2+say7GcH/x4pISmp0oh2NVVKpDA6skDUfampacR0G8yKtRfNxJlWVFDO
YGF+H72OIn5p7xDUVaXyXQebuwkcfHhVM+LSm8iXtWsm00T/oaYgSSbu2Q4Vufgj4FCXQ6DW2FCZ
/ggKgTatvqWfZlLmT6WeV35YoUNeOsiqnNuf3Dhu3IaiVWka3k0S3YWAxa32Zl78Mdij5QeJTd7m
6NnvoWNevYXFHbceHVCHfJEssthfReab45Vf6i7OjjHz+LPlBbkfeUNyNoiHRTfgItZbqi9Vf41V
UX7wlVy0LHivqz6GkVZ9Y4YGMN2p5l0z2Es8UQaZLUr1lc09hE17ekLvO64ksmlCwszoqmXempls
fW1TQPlNq7333H5UzK49mXq5KUuWLxmU9RowxhIaEUT7NtOYVeko5K5dGRc74JTlcxzTMURsknep
gyjGddmUO8auh6xeFkF+7rPSYLP0potWP0PZxrRvtYgvVcVBNDC2V219KlEwr+2srnyBRPLg2e1X
ReNohWjgWBhjBM1EcP+y9ZuZCfcpokGtNAdP+KG3Jv1bCQKDlAXXOiWZN+0TXX2tqKV2aS+f9XkJ
ETNin0GUvZMiEsDCPTS3Ayrx7A4CzN0TP0HmaxlUt6KKX10rXWtzIM98a0zgbfpJARnPG5nSUk6K
HMH07JyslKv/4I6EH4nebdePdQPp4xsh4eaBQoFY43BYpw2fPrOSZ+kMwVuRAPkrp3dwZsMaI++w
ApRS0aiuSYmIE8W4M30WGuHjaoQvIpjYihLexhKfAz438BHjLHHr1a0vmmuq5aUfAa+MCRcFPqwH
Aduiaj80RCXC5pMA2g9DS8IA4iXSrhbeslhidJzcLbaBO789UBFL6/pPagSQdnTtDSPxuC2/yi4L
VqN+L5S31VKw9NyFpPgzwqdkT1mCTsiq73LOvjOYkwQFBchZesOWx8drDPyrMYqjw4Pv8aDMPKJg
Hi9/Mz/Ewq/6L/84WJhN//zbg+s1pM5HEOjUTpSDX/XOp5tWnd9YZFlucFsQBaLSPdFxqOqWv0Bn
6jhjn2U1AfXvkXHcRm51fDz0CWCg6WfEHtxEYkqxdg6yLiabK6f0usFMqLZdTOInSscUzyRpM2bm
Z2X+bcpHgiTMRnLad9pxNqC8Ex3CXldu3BS5uXCiYUt64/wSVAtiNZhx4A7hs7urmyB/jd3+rYaB
CYv4HxAM8ihXY10bp0nMa3NXeoP72tWMVbxefoCHLu4eksf77JbE34wg0UjiKpz0OJhywq0bV2vb
1Zp1WkAt9DJ0EH1Gfk+k70M0tnxx4Bg5NIfZCsgimNsc+8qo5UdpGoj6Q+uVrEhVlinkkvknX7bL
LVuzD4zhJdEKCQlw4HKNofWuQzSbuwwPDhtFP4lnVuO6KdgBTta6LyRt3YzOSpeFxc1OmsuCzzuB
zdt5nMlrTVcefwtJiTkibsDmRyZu+sXJ8fIEimZDEDdqTThwdU4zdTUhNLyXnhy2LjXCIWvD/tnT
PLiZ9tz+IJRz587trp9b69V1o2LHJaD2ASkU74UKTkol2jeciKVvSdFfxzzKrizRbJTQ3JUU49/C
kh4PLOACx+NnH0bPThC7v5B2rfu29hFYOLcsMHsC4pKKJJRpX1mN8z1XpmTrhcjL1WmkMwF/8UYG
On1Hk5cNtUv0BT4lQxsQzOSogZH3zai2uXVMyDBYW9qG1ty8LuDQ7PRq3NHiaI5kGRPEHHXONazC
jH5gIdaa02lnt9bC9dR41prN/h/kYe3ZUDoHVKmQSl11S0Uv7jTb4MmjlclybzrZ7OAms4he6zbo
Nssrt2Ic1+Wte20NU6yIpdX2tbUkbEzqHrFH8JOOXXBY54hgZV/sLP2RWpYghSw0QlouU2K7uI/w
HOma86OWzXQgdnLEHtXFKzGO2iq2deNUmmCoXE9YhyHBalCXvXsZ6vwiExWfReZljAfHE9NJkFD9
BDQ+6Z6N3PmWYgiKrIysdzq+T4neaL4RsUiJcYFOdC9dw2LchDomHDn/bKq836P8WVLcKg1bZKS2
JHSG+xqddlKj1XHHuLkAQh7QDULT12ZUSCnKSlT5n1HUUqIPtbg+2lLA0XeMjZwXoWP9tZAlFgVL
WCu/OCX8y6iMzGMWz6hgy3LbGQbnGFy5VRrO7/FUqb0xDa98W9Oi5mQPlPYzYvcOprMkwc1zO2OX
hvq8FZxg3CIy30k8n4gkc1H+hKvIrD+8FvFszxipmnSiubMW/kJlnxGPu11+U3ZTP0ez6uhAh+1F
y3EvWSxp9dCMO3v6nLzh6ikPvAIBVTaH9zjF6ks2y+GElvCUGIlzVdPwEaKoeeqq4EzoIVfg4KQw
PRjZpJNz88pMQ/0IG24OmxsUBk4tJjbW0CECKqro1Mbdy+zgLJP2z8ocsXEZWL1DjWI7saZNY6pl
p06SUqVJ6uN80w2mu3McO1yPQ/tDH6boNGs23rV+LPboees23uXF2F2gnxh4weikafNlqKS9A1+K
86Mso82jc0Dkq7MO2moJoUf85A7q0KcE18QSvcqUcjgsy7rGuXQ/67eJm7IdtLfJ6Ovj1Kev4WjE
V/Toxiklat6pLH0Da8ZepVFZoGrzBWTgo2fA8dGsmKxpNp4EFfpD1+m7uWH7T6u4/OBuTxWuJ/Bg
E/W1nQ9THB8704qvjsasmSKpcVbwIvRbHFIJuUyenqKG26FZt9oZ0x4/1AifBptmwFjPF2kFYt+h
kdoKNiGbkKmE78wcPwpb5wTxoTt1hfc2wIDZVUS/+aJWuJ9BtHPj4R8hyl5HQef1TFQS4zQGya/e
JL+4xL54JLgHSQ0ZSpP+pWtZYV2F/jUSfMVWZgnU33N0CLto8sl42JDCNT2LxDF3BUQt5M96D3mD
GXBJ4Ze01nkOSwI+xuLdEkl0thvy7CdleAjoAxOTVEP4zaSlz5IfsY7lOJMJkwQ70CzEyOPRAeTK
/v/UtBD+bG9yTgU1Y9DSOEp7o92xw60utqZ3xxG4mYLddIkj513PrQ45s/nOqALanyJIDIk1pYWA
Tw7lt6G/ZHD2EX+1ABQGazXie9iwOmgtQ5OUxkkAeW5JBwQsMx8hlPc7K57OgoLibC4PscEduQ67
UzBQEZY6YaOQCIAMOgyby1jcwasQ+gMQAs7giU5qfgpNKInNoP2RBfggmy4o7ybC6JuGtcyWnw9R
e4MB9j7T9G+H9DPWe4D/YKfOdgdLZSAyGKtccOSI4M1kn9hOpX0l+Y95HuLadUDj7JRnFvEbyMt8
VQNkrESlTqOGnF3l40VLKPkiffFg2Q4CTiOMfzlJBTslsq2jgy734LWE8xZMDkQS+I6bYhtxWNhp
txo8BQM1H+OU3PiAlsXKabhhPLhYv2FZXoOWnbTXfeYmk+XD1egPCX2heiDXZg8QoloHvT0Sh032
hh2zvsxGgMzPasvhGtlSbJOMQXyv2jfDxMCj8ElNTLQZMWWEsF1CNHwet+S0cW91VTe3dnl43HYy
rmB0KCn62RtDAWr1qpXq6i5jagv/4cUGdRLa0V4m3OGRXWbMz0R6i5ZnbowBrWDTrdrB2SOYZzbq
9eu+zngvUBen6JuzlZASRxl7qvElbMo5zQ4R/ti0jyKmrC47UM98A47EMmnpgDatIGHlDp3L0KJ3
RKN5Scnz8xqVn7whjQ6VnuGtCHDFmZ5waMbmzS4r5m+RCyJPl7n32on4otpa/wzMWWFKcIgUn8VT
17Dxz/OOlHUOpN/EldpZdYFrQM++DsKIkOR5p1LZhLc6lkuCG7SoHISfbob3uhWneBinU2h3MHcT
FySKKX9MkVXvIG4OGy0yThFzo09Ufmu4MM6qpiS9ijIMLtZIHkJl9xuLBsqxp9QTbiG+p0O1neOc
6QFFqJJ0//JOI7piMujs7HrTwHFUNd49QQHpRa0P5SM+jxn9hB4jhRA1Inu9uNGi36SpUX4be/2X
HXY/7EIV+8BrpntJe5rWwj0uzXg/tDSXHufD48zA37mzKDk2JTJwaJs5EbkhenxObs74Jn2zanIP
JO2MXaOs+lmxM8Xag9fVxBJU0SpjDvW1j1rhC9aNFcP4+hwm4s4AnGAn3JIAPBan9Mz/kTHuJC+c
xANC3g4V/uFFpJ6uSMgb35Vn/yJXireyTN9RZxpvyJS9tZqNefe4CWMERlyPX3Jnj+0P4urjS143
On7eClKaYrJZJ4YGI8+1SXl336OiaO8KHP4lMo33tHp2mP+/Oqkd371a0KFWscAH6yET8PT6aA1l
qdMW4Onjtbnw3R7PsBvVx8fLaLKQWcUxdiG7ZUmIE+9gPuCW/0wCUWr4wLhHtggSjEe0TueWTO4f
KR6/n6aMtQ/DdKHZ/Geqjr3gxh4hO49n+iOApCBrbM0lTzS0hFonH1hHBqEwu34/V7GDOLU2ExuJ
QnYIFj6XGkBrPR68B4LLqU6CBPJDY3Y/0zavyGteoF/DwllsFyrg45lIC9LVPOcjeRAp+4VI+fvp
I1DnEbBTudyNosbO18yVyyMmW7KClofHy38+2AsPslp4kPGDrLn8rMcP/P2j/t97teWtZzcs9vn/
Ze9MmhxVsij9V9p6zzMGx4FFbySBpoiMOTIzNliOzPPMr+/PyVcvsl5VV1utuzeYpkAhCRz3e8/5
DguwdZ9neejb8/S6vSzbHtt2kOkVqSLbv/C3HWY14iywDq8NNdJLJSdyarYUn1/31YNRrAHpQpRx
KEegsm4O3q/7K95mu/V+N4w1JqpRz1yJMsD749vX/7fH3u++vw6kOuS9LThnezCP7JzaAXks2x7i
919xu69tRNqElCQOfp3GZSIuoWhh+kMytfa9XSDI8LLjNLkepcOn7QWa+OqZXX2enbkGALVRLtV+
nbUE67a9BW4UEKHqme2WEbudr6f9t/eHtseBlP/5is5zITk61fl9d9srfu2zmin8iRr9XGEyCFPB
6zG+kZe13do22xNDwgoclwW5WPUTzLDl3JMssCM6L/c9jdMqbxTbmzBFMwIDv/3M8Xa4vf+seRaM
6qTaTqdZxc9um1HdEhIfUrMmsa9F03xp6hKkJOV5inrcfd9sjxXxysoQ8kCa9Rhe+ryo/O2DRIoT
um2gB5AOkLUke69wtrx0ROqEXiAnWVTZy0gwRteEY8HK2sCRdU3KC+U+T4cXWDhHPGUottxnzR1a
gPLymBagzsORxMCmIRc1fjHK8tHKKMFOs7/Qyt9ROgcyFxnIDpYjEzTz6iJuT4yMjChWeKQCY25L
zLvCTN3AXLLvrsd6h0b4i6x4w6JXnUWQfFpZfXTJKxpLEsfLMI6OQMpu8S6wVCJ3JotQeVMFfTUb
+6430+gmEhF5dqrYnIRkmcv44vAP7qads3RfqcXRK6cxukMAhiCfX4YdoskgOqpfIGJR/cenTXUT
mkROtkPNTPscSus2FNh0reF2Vu3VoYdeIdM73fGuYunCPdW6sW/okQ7Yv7vho8jbeypmR4xDhh4R
4bi4YMg+9mjq91Xvnbso+8ZoDWVq4vNEyTHVXPRazfJtXenewya5gEQh38YDNFTbL+bkfNH0o94V
6X52cIP29FkWz9EgbNIvCDtin4qFDk5ssljgMp4I6NU2cLxkyASJubo/gBC9jcLkrUng+E4Dbj/D
nM94Hh9SOjdjwdoyDO8Tl34i+vdjXII8cWqQAd4BNOBAqJlDQQZ+SwD29Cx6EGjoUcA9VEaP1MHF
vk9wpMU317ESu4SkgRCZimm2W+IAfDH9c8/4XMmj6bHMsgqm+HVLROAYPiT9h5KYRr8qsF97Ax5d
5jWHHoQAa9qcXM8D0y8agZLmoGUcQ8Q2eJka6AKCqqRpJrdeaz0tventQwnQA23EIyWqWz57t6uX
BEUxRqPAgXIyt8SZpzZ+sVqWr5ydP43+0K/USVOYl2qCfxYRB5dhmKdwFfQwrPi4jgkmvEH/ygIC
g8DZNNoDx3Z6YH6Iu4wC14yxov649FZJTTr5mtQTSU2ufkAhGfo4xojQKIzHxbG/w6c72NOlzkjr
bXu+46GF+BaacJ4AfofHdhYnoVymuvKb6sp52isPqqncqBhNFp9ZMsZm5VVtlWs1Vf5VoZysM5bW
Qnlb8QyhBlAW2HVzvmKBXZUXdnsIf8auVT5ZXTlm7RnvbIeJ1lRu2kL5ah3lsE2V13ZVrttI+W+1
ARuipTy59BURdGLTnZVf11POXRJqOEGVm7dUvl6hHL4hn6BTnl+h3L8xbqFK+YG1BTMlNZw18JRb
mLQudLi00ahM4CWelat4xF7MhWJ83jb9fJmVAzmtbhLlSE6xJjfKo4x5fXp2lG85xcCspeuPPCHT
0Eym5D6xNHc3FYFVhyZjVe6dHAX6DjsteYxi5xIL66aiMeuO9nhtVpseQU/EaOE8Wr3lPM5GEiz5
Ot7rg/nUlO23WC88nlqoVYPRu5Oib1moG9PZNYg96cMWsU1lzAfc67VfeO2xEp31wWBlN1Zlf0X4
/YUyM8HMlBGp+xGInZdiunHS16JOXWb/U+uH3cxRMD0j9Oh35jhNO8P1mDrVTAtz/baRrri1zUXc
liZyRbCTaSAxkHMmp9ic4OxQ9nf2SRQbN8IQD82ImQkg4+xTriIaTPtowf68tXqAKeiuTvA/k0NR
KKIAZdNDCxQPtXoR++jDfyy5+YSyIn7qKc+Tjli8yOm6rJ2HQ1QyrmQfC2OZbkJvqW9TDce1Ut00
LVXJBMBPtLanUfL2/1lZbCgrxT8Jt11UV46FpdU0sJH/3WqxjmbqJY5VnzLDzU4kyNR+X4TaDs3g
i4to8WkuuhYz6xLYStwxyz75v/wL5r+4PVzXZUDViRPRaQRafwtz8sK4J6q5r0+FhtwpHMw7J2IE
0KYY0k3qfs5N5ucIAuoAFmD8QXj4zMzC2GsErOw7mH8o46L4qsSm+miAanKj557m8pnlqv5BqUC3
atR//uJMJbj+2xfnKlaXlOjwBar3fxZk42bIrbSa+eI8goVz23DP0Rh+MKwV2XuVi6OtQnPn0TiP
comPLJuyz6t1MkT2NZmWm7AT3hfy1ww3/ipN/bWimEPxx/6BQMUGwgfBhjpxeA80Hhdakqy/iG+Q
1qIf1f2vf/R3d4vy8fzL/684Y9L1JB9jE5z/k2I/xTNjyIqhrmTqLjDtJX3Hh7BbmmyLfkaVUe6R
PIHty51Po0wYHgQUYK/3K7MSPtr+m8n9amcpyYnS/eSpCkiT1p858+7Tua6PZFvDGCtiPMKp+EAe
w7DffoT/Kont/ylsHVpt9UP+n71fzz/K8kfX/fjxu/nrz7/60/zlGn9I23Gw2ojfiXWe/odl2JYD
DZIwCpftX8YvS/4hXUNnMOR4gUunDCd/Gr8s8YfnkvnmOR5NR8vD+PHfGL848/9+WJo4SAxP6IZF
0hyuoH8+rcAvWVo82eU5NiCZrzNsb0NtJgHApNdfBwW5ryyTpfaqoxTXGtT+3Ua+/2sDoAfHcq+o
99vL5w2C/9fT2xPbY+VARPSs2qWOgy5ZraG3dRcWS1aMv1bS200Xh4WZe/0RfYY85UwwthWyo9ZI
7wtmetdMrodBKZYaCycKyypjW9JtN6ew8lZ/u7kFi2YiLcgbsWpzV9laG8iGSy0Au3MjZLQ35wjo
nZu92jl6vaYgr9xGr9Cv1wmd11wQDG3oTo66JuSyBiLD8AXVLYNgFVyrzXJIoJCneHWwXEdfjBk0
At60l9aAKNNnzjdAlkL/XCyUl+DWXmwUYAEInPAUa4yYAOK6oK7zu14f7ycRZ36+TJidjHBQykWy
0ACqDBGqwTFiGtzSD6Pkc7JFe0miObmCnQ0oFoYHNOmf6ta6LnMEytelhYUK6daJ8uSqWcMDXJlj
Qk9uL45EFK+BOb1kaMuCgpB3REcE5SHoMwvxUZf5M/Lq1ZdKWZ1Ay2G1RAmsKB4WpGb7zqHqhE3f
DlzvyY2MkXkBubSr4cJGY16Ka9e3w9Q6LLp3s+AuhIrjaicdTzFJ2V29Rw0OPaUtaBA3YHz7Y1rp
64sWP059+jmfSyRJuGFFDjIh1I1DZo0G8UNIEsFD7tN4xYXiwv8bnAm6gv1UcAKedHitBAXdZSEG
JfA52i5KMCMbeUf520PnFru3oqtnptzGT4225aFMTMCw8AtZMzYPZnaxx9bxF4x++0X1dvAFBi4p
2ztgwwI7jwG6TFsfabC3QdyVPvIu7Zjk3jXqHSZWLdm5gzV/NhNMMFmVUCGG3n8oQ/l1UnuRy22W
zp/KkCiSOoFdhqTgLUF2ERhoC7YTZX3qctUBNWcyd1RSjR2JQ5yA2xCx+BYpgfloOWTxoDOj7VCf
y6SE9VK0R6rsOTxoeeGad2yZMOKTnx6pjzHTasIuoGWkmuKLX3QW2Qo9Ep+MOUg0Wr7by/aij0lg
t9N5lROLGjnfEHxWHMIHz8zOtgscySUYULb2k5mMXwkfSA/LWj30vY7sHDWUNpicP4Ye1K1J1otF
/lym+0ZYY0TS6MI5FBLLdhoOy0wneUZSpNnI+7WOE7E/lRI9ecqCDm2SDW6jMa5alD230A79RDOu
kJ4aIb4n5kCSW1bYJ1npCPuI8e6ETgRAMi4716q+cnSgkB3ocOiJtABHVfGhbIBcah7tlsXDX+0c
iJr7NNpDRFzEUVPaCUSouzArxdXQyWvrlykwepSSVYUWyF7JAjAFVAM3w00VHenln3Ic9hoFxyN9
BC/gAIKvh5JnWT514Apgb1imv6h/rCkrbLMWNao1jrpzIZ4LQ75lTojqFbmnfpia4k12Hkh58iDJ
6AFraQXTrWU5Pwbb6U/SlataY5YHYZIw0WbdR1Yvxcmx8FtE08oINbBWLokd9JTrHU1G7d0aQufn
IQSWifoOzsoxZT53jD2vO2jmnB69lpg1uizfiXGNivYTRDWbirCVnhhAjrng1Ihj5KUxCwX1JlVT
sICctGMMGOYQ6gTbasXemlv7ftDFd7yYuwoczpDM9/PISnhBWLwf2zY6M98OZy967RwMsCxjZ7w+
5bnlGNPRMjLXYb0XmxoC7SSiyJLi0mnhnAGDAJCtfzMz7hV69CXS9m0C8gDykMrM27tFPh7C+HGJ
Qu1oxvmdKG25byTC1z5XQSQcjQoY08C/w/7wCuWM8yCh8z+rHBiAErj82xzt3VDstdJBvl+CvVin
5oyoEZROCEggaSb8edAnEavB08BOh6Poh5gZXphl5vgLOM/rMwC77C2XuN1CrlRuW3yyxU+tIBHY
0Oxx3+fJOaySaF/VP4H7mRdyxU5aawwnchSf5wL94azhXSlV7YmoS3lvK2JJybo908LzajBuDt/r
JlpZzVuv3uKMB0hF2i7rphKfqWeig3IIlGSYqgX2l3w5O85j6sbYJ0LQoIZBdKSdlRzC2nQul77a
FUYx3qzQHtDsohLs7WuYAu0x3xDTv1mt0psbMM2bwVr2OhARYKAlksHpC2i2ukB/OWjzXTHWw8HS
vQv5693V8qglwSZEWZSfiUH93FY6q8t44CoTE1NTxEfbJqdTKAstmI38pOWUl9o8Pk02bikPDOG9
VrPq1ZmRh7oZ+giwOuwTWEDjvr148xX2IfW9mfJDG6cPy5yyInltizEKSD/ID0gNqaRZy3H25hkU
LrmqnQ2TEr8Bh/A+W632DkG4TlMufm4KrkUUTcJjrhfdPisZNKbspx2NpV+gXt0v3eLsU9bP5w4p
YX3y0GHUA24F3KlHueYfXZ32Qt0M8C4IKbGT8mfpSW3v2S11ohj6aMlFJeqWuyVbn1uJOTCT6XIz
auFuNbDMQCsVj5GR+Km22tcsXq+M0x8SiUrZtppXQKvyuOjyg5YGsOLno9bRNk+BUvRjQycNmi2Y
wi45SiEfNY2QTVuRuCozUNMX5NAhTPrsmsjlg0POI2fOJ93NQU7V+ODaLL5sGVjbJmMikXUpsizz
sbZZdIsMpVQMQUOoHmYTA4HFjktra6rOBVyoS6U2Vmy+FVzSD7rrEozRY/LRV/tAu/AB5S1HXuzR
bCoKaH/VaY6UfiTSAQiWonF3GLee9ZHabRwun4H7pv5Eh0FzYzvfISE1/cgtv9RJOlwGwexrzDTk
6n1RPOpZOgZLh4MGDB1Bm0jS3X63OlUThN73EPuVbxtht0s8I9kTxoLnbC5Pk6Z9ZczvAk9r7qJ+
tIOoUbI5TeBvnzyYVnhhDoanWriNW+3FknKYLvvBTJZjancP5LkTnUrfpkfjZI/EdKnxO52Qkm1y
PbMcm6Dp2kdLpVBNmcqtL0bgnoilLLzszKoz61GmKD00CQ63Vf0OPQ4jgAdwpfRSvxR9NUH44cw7
Snu6S0BaodE3Tlv2EcyfZ+zecs/4fzsRqHpxLHNE2p1eaAHawTTHd7NVTVgIyS81lh5PVpqbp6oB
xaTUfGLIG9i37mOJEfBsJU9L/Bq1JAiBbar2278jYXhynMRnB09kkI9hszMacjrmMFMRb/stbK0k
V31PUCFzQg/ngtbXz6mnwjKpOstgmOFee5l9LgZzYtwTu0q1uACpxcg4i8w3UuNHY2u9T5QpnWFZ
7hunSVGcGKACsfzt+mRsDnrSOUq5oar4NBNoCQLYDN9EF76klDSDTpBszkmiW1AEe6s9TbH+apmy
C0g4BhFRXaYux48CTX6XOaJXEnV/Hfs46Fv5yY06/dKVznSIPQTrW6u/AsThO27xViRth0KU3EGN
1CWHeZTqw5F/+daMT0Xq/pgSxotYrz6UqaEdKzO/eI31MiOVzprsOWk0c4/DZ7wMHYBRK5VfsMgp
MZ4yALr88voSNodkqpmbczoZUf66egMMRzQMJC5+Yh4YB56Z3lQldv2sol5pjj/GLNR8moBhlGFu
1OOf/ZxfN51qrT/XULnOUW8tF6EWEYLEplh2Nt4IxCmD8rWxG4dMo6pBU/xsiwEek84cDPWQcyjn
7EFrbEWlI5/W1Qli1mmhhgB+9kz66n1domKjfNgu0rnAjMKFHn3L0W0RyIxk02zKV8syLCBBq0GG
MPqyRCMwVotwRruN3dELIatwiq3AyTFMRxPK8oLBBmFs39OTaGodnh2O20M0ly8Ng22ARiaul/Ga
JM3TOMX5sRqc8aq5MwQ81zgvA9ywXLt0Sf+F2cNr3lSoT2R3tb0ZoFmKwhUa2BQvFxOoA9pNTBmb
8KN05RHF8nTq7AF1lkNxvybZ+qJlFVVjYjE1OVNeSoDnqG6vmIoHszHLvTcDm07VUWi2aF+kqLLj
nDvLLowqIvzGNydtONzrwtoXOslg0UA2yNwzdEicboYHTyUqZs5uBH4aK8LoFPYU7L2FAKnWiw7F
UMDdSLLbJCSdbLkvbMo3E87wPRKJ5woYNKlTPWW3YpWkAqkpX6pfQpniY42d18ixjH1MCM9+y+qz
mysl6/QCSKmkQ1Xthlog0FpwPoSsmavOewVHznzBsLpfh/kS6+WOgSfzPcTCifkWZ3W1x+Vzk5qE
PFjW4FvtelU9K3uyoSzWa0ua9mpfWrz0BwevCZaAmybLoRKIt6L0OphyBYxr9+em/t02uh4zAwtt
62FCWQkigLWriKo/NzS1XlFsz8GEAO7X443UgXLFY+1vm1A64IbzaLjRdfwCTNL91TIeuJCSKtxE
Pcm/PKT1zRfbwr7gJQkBUZoKV17p3CE3H1EtieGSr7FLKB/luImShIS9GMR5M+9zrRmD/mPCYHQJ
V11cEuXP3G5lk8QU2jBacx0qdxliQz8qld1dI3ACnS7ep2gaTl0joJS1LCtFc++VUXzUZeOc1kYe
nIbAuVE9977ZHssRUewiMCO+p17SkFB1kSnsU0NCVlyq7GIlD6YoFt4xXL4Jyiz7ZXBt8syATuwq
6X1otAg6MaXHS+U54aFvoKOUbd9fROu6PjlznyYj67k2eHSzKpw4FPR/REekaZ/rgVpBkbkxqtg2
5mB23QeWYg0KBrf+tQnVVdKIme2mTb9eto2OwfVUIqyxOglpkOSA3axkZNtGWx8aS5Pn7bL2/jBk
yNrmHFoKW7/oagPP87nshedn7tAA2BdfaARGAMwxx63ImXfpyuBLsAez5aI6r2s2ASUbiyoYAMr5
9ZyjsqNx4JXjOdK0fWh6AWOAztWFMr8VF+J+25CB9lUfqie7dzrIhMYLCibYsTIEUE4qW5Ym16q1
sbyafY363LwwsaqYOmcMfseFC4LM6pNB7wgf5TkfXupnxIcC17MaKFW3fPAiB2I5g+A2eGrMBNCX
ZsUp0rsgtGDukSM37T112majXImmg+hWaenz9hDXsOVyD4N7oB7BZkuFTSeLmFxzBS+qqmujqqkB
QGsvynbjdTZfGlJ/a4EoVBkDh6+hVyBHo5dM6e0xIk6nyIqDLVqUYj50AbO9ZzU2/XrI3IpltSlf
+rnBG7aJQ9RGVxtXNgGczpx8Q0aKJr7nC1nO24u2XNFfkaIltn1GvBmBltkxKdrSRPO/gkRNYt8X
8vH2qCW73SBjkNI2K7/LdrEKOz70dis30jzISuN1m6FWTEedIjaOM8CK01w2J2kY340GxALqqHMx
Su+kyRoWS0TqAfZHxPwsh/EYskwmHuxUR1zVgdpIZifecOLjsZgdjoOuMBJhzO+u3c/0vfZjiNh1
ZZ23E7P8MUK4uS7CvboEIFC2WbF5TBCQq8c4SglCnMYLe4dOGGbPEoUrk06qfugjoWiHBtEUVXOX
NrzX2AiDjQ1sMQph4Uhog8sU3tZlUh9y5eN3KhRpvpYlPpyH+M5F0jWV47GyGkx8OUcexVGW/dMB
e/S5iKP7wXLuYWxk/pARQNSYJj1O5zGL0p8UIzJkVJdsnulR662fI7rYL/X4kqUYrkWDdtWFMkg5
Wtu1/AS7VlsA8yNO9d3OWII2RcZg/RgWxDZ6ksGZjuIvrL9AaUDB9TJW6F3YB62X7k2KQrsuH4O5
YWh1OrgT/EqZgX1a0/EzaOno01idd2LA24izlXPQXcoDNE6uZGuDLaijd9tbZGfjbBaTewMpQx6G
1flaZt65B6hfNMtEKZqP760f7cm5pJmP9Cq7a2Cr8gEM+1B3iGR12tYU5w68MxelTPLXoCF21bpe
B+SORwxIT7OBeIpJB6GOCVVHdAq7vLHqGyzAlKS01LirFgOhjMYB6iY3Fl+ONMSsCglTQBl6R6e5
uZXUuHIt/THr1OImr7mZqeMiWS7eEiSxJ7MIF/RiOK97+AOdRrgyHnHMuE8UaJ/8JqRuXhufxo5y
3WIfk3L6orMqgseod4/FmnyKuJo9djUfu2sg+4q+oFDIXC/JoycmcKl12y8FGSRJ/NStNerkkJFq
tW0op8WzNKNbh7nMiHL4FjkzoptFNDRm93OFi1BI85vTuGvg9Ij2kDfkhfNCyf7VFp3hx4MQR6fP
byeHJawnw4wLdk0wIRz1YdKKA3QDlAshrNoYNUEZGrd5GlHl0DJsVnrgtvPHIU2cs2Ysz66bB4Zc
MPYzZu2qsb1pRvswL8N0yqy5pwhrYAwwYMhoaXhClvuYa2azG8la9fVoAqAlb9FvoGMB35wXdXsp
ugnMax4+ZCGkeW0AUNAavk61Ww8V+kkSx7VoDQs4YhI1Oxv3OkIOEVGiLzzLO5jWD83rv1tm/MHE
EbiPtCpnQvM5iu9jYHZnWvc7qj0R+siMOIcYeXQIGhcu3LLnvW+MwjKVodR3yHXZMQFq+LJ0BpXw
4mrtm92Kn/M3wm1ZYkblrbbo9k0RxR/L9BsrjJiii0r0woy/YsvXpclUu75fEoDm9EoTX8B4KLr6
uQMtqznrU2PrLvNc6yAiUV6H5K0aes60SSpxzqfUmCaWdVbQ455HJxW1IBgkIgx50OtqCcaJpZyI
yeaKdGBEJNClJLu6dkHiiPmpSjHvpZn1Inrza2KVtd9MOvqatXoF/D/sjQGqfmLE13ZoqwAeFFMc
qkDlAvyJMma7BPAqml09iGdQn+0pdMabosqeM4GAzCNX6yDH6iDhZgVxuqBITcovEV7KsbYllQQE
gxYV773RPKLyPmG8J7bGmgJJZB1awZcMPiI6tBP2HzyGjvao62H/FAvzY7V4n8sMbz7/nAf9WAZd
LDEzJz+jVKT7ZYrIrgBdw8Q6pdZfcjWKQ32XRh0WPRdNs5OzBkW/c+lyasG+mWnnYaLe5y2p4UsL
tzH0MrQQBiYTLmwYRBPta6d1RzsMDzV5s0GaIAIHlSd8txUJaDSIg9o3TvZD3GKKBkwmWQ6aLIpi
bQ8gzyquo8GZ1qQvDfPqHVgMlV9EkZk03Fc8Dzg6oAutbn0TEd8iMCFQeMmqg6haLHR4taY8iMvl
rjNdaD6t3OsW+gcJkI1ZOV9E9tTU1k+zXU90RPj/nenzBOCYFAdvOBdNfhs/ZxnzffgCNpk8JWm0
O8djF2NcN5g54NZo+ZueZUxWkp74VIaSxjLvoKzqZ8Rh18ZG9ifW0d1bghlI3t/NcUwE/bgW+6yo
nGD1a8Icd7UwtQNnPfoMue+d0vJngie0pqkCwDHf+pBkynit5S0ePygLnFAda3siDEkXandOUzON
UxII5ajpJCW6kuvlzjYjg7QP1g7L0DF31XGVSvcwlYjoWU5xFJJ8lDtvVKW+NRWYCZHgpJ7OjgE1
GUQhZXyI8xY/Enzxb8nSXzPAIWdzhb48F2epU9v3HIiL350jeiUdUIMD0iBVS/2R2iix57CE73Iz
/UJnpCH8mGhCqq72QWjpU1thXLGd7HEkT2+nzzRaSk5pBFhLideDDG5yuAcYFfOzcKoLnr00cJt5
PswxnaO4hkzeob3J0phB1XGrAMslhuL9Sr0fY5kTgIPHb70wr9RLccBHfcoj41OTo1/EvolHc8T6
QWNqyssv4ltq59YHsx4/a4gYdq1dibPdgPqbHKkCF5G6wF5BIuVKAkG6n4wxRFFhQd+X8wihh6rw
zJhxNEYqZvE6oJX0voI1vjorLbwUUY/juB/owUkwHZR8qlHAKDj2o4iPoZrjvm8cNQ3GRfUvj72/
RFsNGPlGVEb7puyM/aYkJXUjQjCshMY45ukEs/pr9pTeMecVBU9xZasulgqu/u31bWjStyzyl3r7
8+01v938tTu1z0otAqXJ6WGoXbjWcGesxkr3Rb2h2mx/+3731z/x/n6/7fpvL//1fgvoDj8yVobq
MAWmpt5lU2lHaueTnSIy3t4ab4FBmCZ46yIyX8QLYK5zaqziYHzRTDSTkVpMeODaWQz+7WaptLiN
SwZyPwwEMqoXqq9726QuTvbddpMmr2f8ku/GaBSpqqtXdbqTXgqb8toozhWeDPXgb89v+3NKCoS/
9rIpf7cXbRtppv/Y068HBRSDGDEY86/o119sj7//W7/29X7/fV//+TGhwepQ9hJVr7S7pblMVHZg
aiwWmlTuxurw6v56dru1PbY9u93dNtsO3u/+u7/9d7sqBiQ0qcVvodTu79r0iE/LcUmf4/JvH7Tq
lqXC+/OVqu1iz/rHH233t6fR95vR4J4nVakFpgNNdlA3w8oh+W27uT21bbABUpHQzu9//re32O5a
8AJ+AUb/v9IHIXd5SBhfk2/975od02IF+Z+UPh8wWsb/Y/+lrXJmLv/mT//Berb/ELYpHeGi+sEN
qcQ7f7KeXfGHheoPQ5QhpJIDIbYp1W7/1/9E8mOjyiMq2dUtkz/7TfJj/cFL0UmaKNR1A5PtfyP5
sQxTYXR/V9LhKTYty3NsJT3SLcf6m+QnYzHc5l16SuizHSUiFdulD0c5xy9rc3hILSd+iNIJH7+R
H/Ue6bdV69YjbGcK3MwVLzZAhWwq5WOtNWBvO7MMEvIHbqYFS9G0Cvt+DGms1uO9HCL8/aRyVFrL
HDmZiptO2USt9tajtJIl+voWDmV5KL0JQk1f1lfWPRkI+A4oWGI4D423kjBnQwNwuKhmEVIdVDHW
owvkM+hNw7zaVeJdEbuTvt7QGDRjCPH1zJK8Wrr5W+9pt7GrmqWFzK+ilPlpncNCkTemT3rbHkC3
zZ8TpBFaA02wbhG8poWsPpIFrBpfDgyuvLrMRTS8sOrDh6whGB36tX/pCiISKuUwrd1a7qRuxC84
7A6Ubo/gI7FyztWHZX1YwlicR7f5gqqrZA5OLkUzEzWW2O5NKtf42A4a/Ce/rnrjgwX13QMM5COw
OTQrXVoPOoibLdcuRJHMl/Wq9y1xTtI6p976XMnCYuVDFomU4ocG8LKqeDu9W6EcEIANdHqemDIc
yGKMT+U6PcLU8phuEjBsIrUVRVDqRhdoooPJVt2k3eC96tf0QUc2cB8N86cQ6UpQzPmIA5bL29IO
1YmkuCkag26CdOOpEg3Cy3sxjyg8QLAWQzqD3s/jo8dHMOWN5sKEI6/Z7ysU431Lqguh4Oalc7Bm
0d1LX0MojFTWgOe6LTD7xqhOtfjOedScKGKIk7NIep9emB8IJnxWfXEmJp0/u3F355qFuUdeUKPk
HtGF2+Z8rM1+Dmx+nKD3Ykz6yxjQB2jP+dxoLIwyFLfFkjPCN1SHMrA2SJniq4Fjter0r7UGxGCJ
GutB1y7ITK3zxo+1Bw8jDzvd5yGJGr0uo4tlYut3sSMcEI9rgRamLFIkpNZ09Kx7TP4uIgzaRaGV
v7WWnt3UagOP4RpmY3KKS4hhepZz3MeY2TqLJheTBsd7RAVq3rrJbN7CbS8OXQ5vhXz2pyypg4Qj
6+KGJAhO6XLBI50quThhkK58mK0FFX5M6oXsAC20KNfAjJZ4evSELIaGFXW9oQMi0HOF5hAHN7Ki
FeCHtCqh50ap9dBXy2u5MLcf+cqR7rDuTSnqyAIachqm69EsLIreixwDZ6h9o6Yo9jzN5XCd2/ir
Ffb5uW24itqy35dumh8qHXiV25Cs7bTtaVkfp6S/NiB77h29KPeFoT7+YoILsmDgzRqJrL1w+yPp
a55fh6igaYaJQ2fUmY/awsXXmX3UMXLee5UJmzK7JCGeGjNyX2MtrK5YsuDtKbOijKpPRWUcnbaj
GcIIfMu589HuI2hWHcFFRr4+rDOSJd2hqN4mZF6EdRxY0JL8uKwA7gyYhQayFw8pU3ayOkbQDkvu
HsI840QTDBNtVUMrh9H8waJfdZtit0jb8k0IQlsqt0qhF+67+UXzcr8XyXBbmamxW9oWC/KQ+ppu
9ZfYTbDdeGSmziV5g6Ii/w3YYTfN4KdW75PrsWpcS4eqkV18NliaVlKEQeNq1eeEhfqiO8FAZes2
IgLog0T/8Ig1u9jnTh3fOMvKatTFjopCy9kTligR7xXDXe+05gMLrDuz6cs7d3IeKLCjtKlU6F8k
xw+NR6Kg2zhfpzH2m8o+R3X6Gk0EHrlF7frIT8Y0PWMfsncDBOPz6ChkVkHGB11qkNaxshWaWnpK
a9rvaTU9paF5V+V2gDpnoLAmVaZxW/lch6obCf6tXIaP+sLIb/zQndi8qzn6/Vgn5LhTDq6S4sAu
msfhGHmrSZsNWngyCuCTnbkXjfOFIB7v9X8zdma7cStr0n0iApyZvC2yZpVUKs26IWzL4jwm56fv
ldr/36dxcIDuG8HeW7alEiuH+CJWWNES3dudcepyEEJzE4G7zAi8T1k537mlZu6QanyKbBh8ePp8
ZRxUf2bOZD94lvYC9Phcdu7wUntbCuxsa2N4AsITtgNIJt9Z6g8w8swBA05N0L8iegVTLT2Uub2c
W5G/F6nxRCJXO4soCce8wMi2/GlGBNXEFC+Zpr2X3nBm9JrhlSDdlZsT07JkMAMTqui2LMHXsHh3
92bC5HyhemCdls8VYNPi8pkjmQeaGFsf93jlB3G8oIKnfXrweeLDPvI78C8EXa0v7G9M+uLWOax6
TC6qaIKBQc9TtuRmMC3pbdbzdo9NZa8oMJcyscKSkszQaPzxbEszORC4fo8Spw0m7v2ITckYjGIt
wQxq2X6MGrhmxHj3bmIe5OrUz0MxWEEly3n/w20W1njQ6efeeR1Nac7o6Hd+C74BgK7YC6yG6Cqg
NBmkTaFIEM27pYpBWpMCJuL6aRp6SD2F+TJh/KGmybiSvY7xKrjOjSIiJfTtXFomT0AM0CMd09mz
U1MDCIMLa535bS7LL5hbxuuCh3Cs/NelmG4cjH6thI8CUG4++oJ8iUcflF6vD/JubTXsKuJXYi/T
qdam90aeNAMt0UWtCGi+BmNuG+d/NhKPiSqoXHbFzMMQ3Hb6oZPsicNAw1xRMlvAV9psE1uWwJiL
Dv3yl9nqzmNO9OZY6K2FEm2lO4YG3iZBqd/YsmIg3A86UfSkfq7TbN1C9hHbwVQ9NzVoloKSuHNn
WoB7S4SSIV9OelSIA2/3TRVNf9ziViiwfMt1dN8bUJ26NjdueRHjBxr9s9XW+58BpHQYKnnWQzzY
+g1AzSwbPJFGeuqWuoZC3NMhihg0zhFUFvwEG0c28lH6ETnWKLqjE2oIEgqL9rKT7t1YJSe3BYeT
NUTbvKL4264tpwLYfVCGH9uSJxu+9nyL9eGpl5rz3Bn9puhdHe9ji5Tcx3uNJoy7MvssLEo3RL98
4bSpt5UfEWUks64gpZd5pQu2lzQJIPrHDOf0etiMoiCpiIY75nH5OdkugUwd4+QUi8DNTf0+LXj2
66arQMvP+o6fNLbX+EP49Clv2hqdiZbV+DitmRGsQtGXxPAwumBXREZKaAGhEk2UIsnOsUNb4F/q
RjO5c536L52oYGQp4XQTxA1p29VRTqK7gih5Y9Sq4G1PvafVT9n+5xhBQNrFKX0jgGrs9LbNwykf
qvex3VLoF8/aejWc/I+XceywTTx4duNdBOfCEERwt8f6DLUHTdS5QaafHqD7/HIoMkNSPIDmoKbK
yOSjGrzAHPLOoih2LZefO50WZbuozsW4fFuOldz1UUzYLV7ZFLzUCnwI8bAiyvzck6Ua0mjZVkaD
16zL+ittufNsT+Rvs+HKmbW8K3kVYWZAMbHtuDgkVg4lR0uUOzk2kLDc15Lx4kbLV/1Q1s4amB61
ytAOEONIWY9Kd7WLOj4sYnmx5ZDuLTN69rQuPRB/T/dONj3gUeZA0K2AEgck8J73PBFltBztGVcY
PPzuHQmRvyFsxqx9aOxqa8UThuW0JRh7Mog5HfTcjkLfWPSTY54gDBj3beYy8ZkGOgM7DNaRO863
0m5eE9vf5KiRRzGW7J3NesuNaqOnyXKpMZbP8Txfaxigg5UaRznb1lGbfdwSWKMtjUN4N9WSIUyu
YyWovqqKLTfSrPQurxbUraWpN0nv2fe9GOmkm911z60L1VpjxNsmGnRBsdZBpnYUCYwa1dA+/hyG
+HrJYyIRj33zJNOhUbcA8wHaTBBNq3/n5Uw7hqJJ953Z0G5LL1pqpNmuTYpHwA3Zhf9/Kkic4Pcm
vKHlZonuBgqacSYCv70ABVSHssmb5rssgbwduUxlmj7zz/pUfpIVY+qmVcVdO2QtIWbAoZ6mWvRo
E6u4E219b2lQaNtl69OicxhmOM7uCB23pbc3nQvnqbOwwbtI+Vud3XLrLNGWuUo94ZWj3qfzuD2p
/5mOIuHLajZr2SwE7Kki9p2SGKzGe5flGH9Df6xjn2QE1lO8vZmPflytHDFa3Lirf9QsDr5Dypla
66xApCW+w5KnsgVatMdEdvB6camwPwf8zRQn6iMBZTCv9fDJ5J/HjnvAxnX0bWbP355oRCgJ4oZF
n/8hrcMb0mqQ0htw7BmuWIyMTHZjidl9WunNIWDThWz35L6BxhX+eDTjhbZC2Zv3dWMw2gMRFVF3
Qq0uO2YbFnH2nuXUIUdSEGhWywA/uq0sXjMolQ9yNR10ZdEd+zYPcJCTlKin6eB2hh2aZnzv08Hw
bDTVu99xAq5HH0sxurkJcISi4Dk52/P8BDSVwXLPbElR2rhcsdPNXFj0QrFth5R2j3yBjsjcx/Fc
4D4+bGzvqXEp/TCblVU0H0o2cLfjNB11e0/Txn2RLW9+1hr3EIqg/dEbHPrqsewwGxmKRk795qVZ
mreUokceP6hcorJSUC3LhywxCowKZ0/5nrsTEmTGtBJ1adP8fSD0tKG/JA3zYZW7UbhERrXq5Ex4
11pksl3hZvHJnvMztvz2aLTOl0G38naG5Rgw8QTRn9LdPcfRxL4qiaCMNTx3Gf5cuFOx5FCVyqdl
yXnFR+ObTK8J9STJtkk8/lmchh93gUGttQF0cfkMEuZzoV+24jCoVJ4+8VZLS1TcadFocW09PWzy
CrgAIM2wTkprRyUNBsFOHEi6VAfb8JMw9SBo5o3JwY4pJ1XH9QVPzcn1OK3YKb4SA09egl35T2rN
QaS39dacYpIdUd8dXLCAhPwx1hmbnnV7F9nATJ3lj1xpHwUTs8rZvzQjrbx1VfmXNtKOzZzLA/We
VvgDeicn7/IzXMjANpJrec8i3DC/qMw1uszR+MnNlU/A8nlaRf8mvNE9NqbTX7v6CsZ6zy7eP0Ts
R3sbKSdsoUkliFZ7ppVYuf27dQJR32M62zhOX+z0LjdCnVQ3Ytz6V2SrEc7tDLOf0U2VLeKuMDXj
2QX2epcCxoQ8Tk4EPzvUTqO6JTDgLcfsH4pC1DB+MVG5Ig99UcpjV90DY7PvwAkUx7SKZBt4FbgA
w4MzKQn4bjHbuVjc8NNhrU/3ml3QQCCZny9OZdzrfbOjkijsGRO+wmrAFNLkuzgDTGlYnHbqCt+k
v96tfrmH/pTfcyPo97RQkGoqCF+JdMVPS7tE4FomHR9qC5w7UydJnL24XT/fNXADxyU/rEt3Xcp+
gVOFnyGL5DPhHcI3feAlvnPh3rHP6Pi99rN+Ayun9JxXsEn4Q11Bf2gc1ZyJ8HxRqlDAwMrbt5oI
hRHheR/Sdd9GzrCt5cT60pnjweOaWWJuP2qreDRKaVxr8TlKOjv0qb42BmRNSUkVsGon1NgOjpD7
g26wz/ZaaYcF8F1Qmu68yxtEKs8mL2NM6XExLsC7kkuaT+9Fr8lXnAQIBtXvXtPSJ7tI36NM8b6i
5PNnx8pwaEQYa6Fot0BcV+1lRIhhsN89JTnri9VZlxxD0yZhtI03sjWPLCsc2R/JyBSviWUlIf2x
k0XdA5EamjLjcl+mo/lA+SuF8jKK9zUPeQ/AATHereWBTjlm1LBGuIjo2FB4qNmr70313c6aBZ2u
simJySZa2hgcHLFzezPnvXgylsMUkf23Y45zbWaiNRnxt7t6yxUOxEG3NHmbOQKay610huYjI7Qr
+gztyMKiJuYCbcquz7QOf2d2p19oTt46JVNyKuVMJjuVvfFn0G291JN7dwsVQhzbGa+3m1G03u4h
aFKcm6549Gerwl3o97t4br0LYEUNU/vwVBOp3q9dTjy47A50g1T7MfEjRMSMaTE+7EsxOea+AcZD
RG1esKna9u9hhFxlHxtnku+G9IlyoGpuWMkfgHIkhyKLOOJjrxa15l/0+kvMPU6rdgk62dNwofsf
icarJdBnAg57tGCzu11lCW5hzbFBDNxmONlM1/ZT2Gu9m6yuDTvSlxSe13dlqTm3JEnCTOpvydhb
n7H2HkXacE4tB0uQGx1xQsTnTBQnvpnpwZU2NAqTus9M6IciZZ1nF9dCTdMQY0r9UcscyNHQYO8n
Q0HWJhVZEflTRXO3j2OAVbPB/xLxzNZKrLUmeXPSDjFTMBfLyNZv1wwPb21XLBZ69Srzxxm+NVKK
+8e0EiDsGoBQ24YFN0zPkAm9B3s60jLk3Pnsy6YxRQdHzmUgKTfm8E3GbHU1bF7lnG1LIaI9wjkq
VuXxj2QFhA1m7KSzIJZhy9QOKV0Wm2pY4h0dryJoxinamD3OAqcZDWw9KBYj9Cwmz16511LlmS+W
fjvGWrlruy7fwZH29x5v9ZX+GESg5Epd863GExvQFn4/zMP4CvVqBX/S3U+2+DM6tf+UZ4b/1Ngo
BDPahLCvk6vBRzfgUyM5ZztZukcNjn6giah9SuixI0dWXaY4f6PvSp5YLjH6ozM8oo+Q2avz7aQG
6MySW2R92nwBntDoMYUaA4LTYiwK91smG1yz4OPMDxPVnFSfux3wPLy5Hs3eeffaOn/GcZ2UwkFX
ra5/u2CDkSyRP0TMyTmZ/aPn5hCimvYeCBgHW1kVj9lcP7mwPfacvuZjsdj3HHXiY0w86eAnwEIS
vMOgiTGBFrWJ4tqaLkgheCrDYJwoTujQgjvVBE6CXsP0L7yK8xF7BQ5nEq2V/D02jIqnhsrkcTGu
c0nrpNCqX0KDPrbmRP+IFbDjkBDRWJKJUlSnfqYvqSAaASC8OLoqzRB70z6LvXtPb+Vp7Eg869YG
71fP59y0ld7a3J9Phvqgf82MumWZL4cfY2WfOk86EsqOFpBPrVUtETXL5ECsisM97soOxVXjk37c
32JIDksp9KBrsSzIUX/gBEJ6UMVlPGm3gRhwomPyrA8O/Gy3Z/vyJEx2xrEmBUM+J393wOXHqXpO
xM7J/AXZKN3+xEiGOJ5OMz4QwcuGdtthpOuSK9eKsCO/gaffvtdjiJA63FQ5uICv1vbRjkwuvIUa
fMJW3P58nT92VwPH9NYq+gIzC6+/X794Q33BrGoEVN6GxSjmA0dqFteabkwjdeoQH1MS/PnJrrhq
+JstoIbKhRbGdmUarj7EHNdx7uvHpUUcnKZcbktAQE0f7Zwxf6u74qupiQZkMr4rFQSrUoEiyym+
vXpYt0M8SK7FAsZmV/WkzPIWzKu3n+b2D6hndlENqSoHTOp/rNF7omBU5urZh5pMuqN5xEPUhxh/
ySZOFrzQCrWmawJ6cjmDulaPyM8HJF+gr8xfQs1fxhMtdPk+GsY7YkL4hGdz2tbJ9LtP/G4Xm/kT
pn8j4LgnNxRAMJcAA2zrIogr/I5FPHIjNAx+0lV+qxaYU25aOaFMsRoNLo6TBPsNz/tpLcs71ca4
56hrKVR6tWxzLlnk1/NpS19LvdMq/zcUm6/aXvd94z2vWfE30rWdXo8xwxsGGeySNMn5x0XF+g0r
TnaUr79GeITBeUHBWsbl04EHS+405BRY7OWsXeWsQhrNtFkFdKcgKbXTos8DaYlZIrvxg2irF93C
+zDoOlEtZcoX85Unly2wdi4Uz1SELEg3kPg51xOFm0bWrHv0CR6eOH4d7dF8qdfeUN06B4dF4Oi1
tCzE4PR3a7O8+AWenJ8ZySrr7mxV6t+6vzPShcZEXJIfou6JH3P6cDwJT9JwnhNtNqEVedYJrNCr
Oc3uVk97bTMLB26XiPe5NrFmD7H9vrigJw04MUZkh5aC56FYLXrQMD7hLuMK4tp+z0NAL7fhzGB+
a3xqLTq9SjNN6sMiGyAEjn7757lUrLYFnRFylvtip+OlW7zn0v9y+tcuTW7akpAaHNpfMKMnlAsf
ynHlPoiSgvB1yL9nfQltH8ihq2mswj6MMNMWqkVBw0/ZU6ueR0Ciats6NJVnnjT+cGLSyG5LVStY
9Z7ajAMLj/fhn+yajYa4czHlu384pviutfWlNMJUs++mwr6hOAaFSglokFWE2XzqKT7sqjqPOQdg
92mW1zWmbcynmlvzKLdBbninneJN/hHJPSnoYatFd7qEsjkO6lJtwnqXT7bnnrQJWWYZb40YsOYS
P2NLwD0Pg3UYQt2AhQC4/iXvaFHTxAvxQdpPEmM7WVl+cFT4bo6a6TCtWlDOUMJbS9W2DqcyMXmJ
3QqsmByYCA2ceFcUsrYFFIaizZA5cPtUbgCt9FwHW2OBxLvUjyIns2gyScIOa5Z+yIVV35AvStY4
RrtTYYo0vuVmixpRgQgoZX5vgzVb2cKX9ClGfuL4QrrLZ9uJrQnfoDUyOlYRyp/IhgcknVhVuZXD
/JUp11B1aJI+FIAWWX/oQQMaFzaLVR671T4knePvYy5EhttPB2sBWpjE9gF+XXP6sd7rmQ2Kg5Sn
A2Hz4GlWEBPUg6ddHcZJdXe0Ldcky/8qEw22fLxyZi5NYFMe0hf6QKC5GZdK37+krvfOgRg4NbUP
ggXjNDTg1TezYxziLqYyR0VvChKcTCa4YmRUvTtLzHsj0jPoseTMJF2WnJQmG2BmW+7WRb8bIzDE
nCfR8KBHx1Z9WlU4rmw5Vs+UkW3ceQbP5I87zOOvjfpjkUrsiZafjtQeOSEMKMzRg87687Pd/Xz4
CYvaFERsM0dcWz05z2bC9xfV8p+0JX2zmGwh7sSRxYEYcm440hvHWkfUYTW5FxbjqWZCrb5aeDxz
kMQrb+2qfMC1AHkg4tBXD/G9rvNX+PGpsYeHpqfFjnRIvM3r5ZeYmm2cMkfrq45LM2GPn6zhz6+m
4tcI7WHjydnEnK29M8CkeL4qX+dHqwJszQvbNFSnLhx8G44zyLMiCswKWG7bBQ2Zhqz0buxX07br
25tfk3PjUrqefiIVumHADC69iz8bczBm45vplb+G2MU7S7d8oEE24Y5n2tyQrd++Op04W596+cCq
GKoJ5XjieHrKa0Oc8PcS05+gstFssid+8uo47Bks5zUIFADqtKUQJIDAvCkbIk8FkYnAwRseFn7E
1lWQOaTSyweZbH63Ni5XBx1zphThZ99GwBqOmvxl6doz/tcHan7xY1rROY7dQ2vYN4kPZ+9JLwqa
PgdDwhoQeOPyMEiC0EDlZnLRVMe5e9tqX5cxi3m8u/u8n88WitAZ9sJ2sTr7hkm/ZSKBqbx05zt+
kj1GgOk5HqcHTraP3NZEKFRgu1TRbZsMt2OwQHBXDn0V7yZl+CZ4J7Uq+B2RAJ9IgvdvuYqFryog
XqmouKtC47b+V04tp6eailpWumifAsfcTlH01HEFBD4puwcU0S7COSulOEQmtmW/IKs9DfO+KMBA
ekqYs7w63uXPbaaBnkiSR9aJCFkRGcNhsk0my2gMVkYDoMTQQYmU4BGz3hMbxFv610td5w2s7Tur
jfZOLosDGXOyzP9gqrXdUDr6URdyV8USuaAUH2khqOszOMR4y8PISOTcpQI1AcfNkE4PfYwJgINJ
0Q2/IjgAMC84cpCCDxwDSAD+Deqe4AaQDv7UMrL94AT0hrCJnv2uFGigVsgBS8EHZoUh4MIusZ+6
fHdFguX2VpMU5sZjsEtuMl8fMfQC0GB/rEI/pzGB4riRshnr1Z/s5WAMXzpMBGmY0RHjHWGYgmSr
4Vwz8N5h7+Xd3ig9Sh/a7NljYHuQpEXzMTLwYv6NamhriR0fHe6SQecWfeDX310dFe9+hbwiy6Mp
k/zT35M2Ie7GCfIw2ZUN0N756zfS3WZSehtlCI7K6JzSLLtx11kEY9ocLfgEW74BWsZcBDLbyTeI
y2bIADQPet+j6FJhKCJ4FDwEgb0iCCUKVTEoY0BMD5uazEd+SQ1uER/M/qaPWHc0eBcUonHAA4Ch
VGd4GABrcO5CyHAVKkPnN5NiZyiIRtELFtyI6HSudySgYjypVUldkDsxISJlHWGaR2l66rqM/Ly+
LsB8bfpAs/Eae3CIcoL+vvGFfO9cxeCVXKUuPc7dcIwbbT+lyHWDRHQvigeDC7ZTUnkviR+yQGUH
UTfghWxMF8OxKfSvSKFGYgvoSKrwIwy/mn0EkSRCGGK14pQCqoRKTDqHKHz16IukyXmeQXPYpGu1
rpPBbOPaonDizVIIlFrBUByFRekVIMWElDJe1u2cov91ZTRuFts2gtrNGJav4bzVGaDtosz+NLtn
y4MshftfUlROjQrzK5w/uD+2OhnGjYHIVVvYXPLqEXOF2Hk00DFQxsJQikNOXAPVARobMBhfYWGY
ynCNx0w+9iBjTNgxmoLIzLq6reHQqdN95hXx2dXrd2+Gx+sCbWUV9Fpq8DhTAy9njItmwaKh2Qyb
ZF7+9idIMrr6wpwGlEy70OlcRfYhlYoYkZhfAj241c+aAyQpTvLnogGWs0DNsVqN+91I4WULF1lj
m/OwzGAH6zYqrpTR9E2bUnvjlscmrROcbNJ1a9CVUKTDcrQLfEAdmSCHfEBSTnBX1/IRunkWWhB/
PMg/a9+NATJ/2DTZMXpwSTsimjI2QncMSC0edWpFBA18p1qaW3fR80M/AAWPCnOXRRPTQ6fZFLZF
RUHOaxcb003rYj9IeDqa3DkxGC2CNmr2ma2BSAUU48w6pSymmYexZy6bWBp/GP1CbGhgKsiM0qBV
kZIohg3nGzec7uSka4DHJIV+tX62CrJUK9xSAXfJrS8x5CbmN/bvgmhlKCZPB1rD+7ysxw/MP6Wa
0UUwzf0zg2BtX3QUeSjYU0HhdVfNAye9GRuS+lsmV7d3LfSH1sbl1NeFhxR0zCyteXRLmuAL+suY
37ihHS3ftZ7MB6sCXqlAVIpDwcFRhgST2Hjz2t6ZcfIAW34TRb1NNav5BN+GdIgwNpY9EtrnaW3a
Zgp1jbi5y9wijFf2X4QUYtflNtbij858rPpqfWlg9fBE2RNH68k04QxlRJ8k5FjUSR2t15t0Cqv8
O3xjFu06+PzLVUFu3HdIFFA75IDRZX6Ky4zLvWNSuqiQXzrsr3KQHlN4cGAOXLBOAcJ0PXseXONN
MD4iR42+gk1UGHXCe+6lwIe4w6LBNZ3nAxOZJR+tRCRnxlSXCePhpi1gHPhEzIUbvSV+HYUD6S54
sOnZVVCSkhoDpeL30sUYoxBoGef/FSbaquBopcKkzQqYhi/r2gI/iDz6Ww2Dx0bYXYS5j3LWtkxP
ZUeNedcsH9k9/J4/VsHbdWkq4gMtU97R/0wVvC0hz0kB0oINzlAyZHkmKm5sq7HnPYEbjLgYl7dT
bGXbpj33jOJTk33ZZxTGeT59jRzaFBfLjAOaWkiaOP1pqtQ7ceYMzdr3/8noLcyN/ty4L8Lz+iNo
DyoL1On658M/vwVgBjDMJj2VkgXVljZH5CCP+hOJ+AkZ/Hz4SRb867f/h/9WomJsei6eq1+QZxQI
tz/48DEjGqLP3DMh7hhE+8STzpUwr6MFtxENH10+nbKsx6yufpX8969+fvuf/tvPp/zrT/ynT7Ht
mctC6gyhtEnQWmlrQjHukoeEKjGVqgAiXAOsW5aIXiyJPJOs9L4l3Ys92V8xzcMgcdKJ4sLc24CV
oZOB3HdDYnNnY0cmGWh/2SM2UyKnG85KeIiakzBHBMGFsevQoxZOY3bHk7dniQVPvHAmGfxkfphI
GvUEyMPKWfQNjlImlcgcDqPajT2k51hRqxJ8x/hYgoH+Kq2LPj+hg/uwvb9ZM+eg1lnmBrk4WyBn
e8f2aRY1fsWZBQYtknFYTahIRsYqaXkcoQZyR75xomqcdneKnCMIdbP12ZjRFc6Vt/e4wqshtjZM
v83GNc4RfDujZwjqgjIBGbjw8jyQ07XQDGGPjCOOItMVG1OdKN1Iex3Kb1365dNkfPTG8hdxNQlX
PXqJW3jnOeQkS/bNqc5zsrwzvpq1g9jUiX1O8G8XTdzsp7n+WpfswtmFbVCXr/ih0aVJw5EyLu45
LoCTw3gJUJKMsTHcygiIiHbDRUSnl+m8TJ2755ae8hk67WFm+kciUFARms47qgTLg9mJ50pLLN5q
0xISTOwD7ssP1lp+iGGCkMvBQVeEjqmkJqtubMSWOD5DmrKAs0GksKzWOY2Kj2DX4rmAp8OZlxvd
XM69kovm0JsXsZu77r5QQfmW8qkgGmCSRf1X6/DG7Vv+wlpa2qmeM4SsxxgFtvXoYKypVmFWvWHR
HEhas9GEaUnh6lL7FfD58pG62qcEQD/jdXMMO9WzqxmzR5sgQRaxADOQTmUfM8YtgHau7eQX+5xV
kK8OLb0sF+BsOguKb8LO8ovz4tfk48rpYOvE5se6gUgw9qQ7O7wSfs1rYcSlSXHl+sZFkc468j+x
PyWHJupOTZPj+Z6pUFLfv9E9WK6HhDLr90zLUTIXl5t3+ebl+dWZrWs24XtLXgGS52ehk2oiuU/Z
WurchozzDvC9Xz9/ke/QDMT3pE1Izomr7Xo0gzHp3AO+jWVTrGixvmfEuPlERG2FuS8VcqVNxvEw
koC2HH1haGUyVa/PeepsrOI+q7JTXQ78u4Ac9GXjxZ4baE508lqNB4fzMB5Xbv+5v+OQ99El3AVt
j4ovMY2E3Tm+FVQ4ZulFOMZbPztVYPnRL9kYd1bmkhv1AOUW73M34mmkWcubog8rSiKm2NnwNFrA
iVY9OQ1Jya2GkZlt2Viei5/yonejJers0WgVtOnyQSXQwsQfPWok2rWNsogfLB2CT7XT/tWpGuiS
PLsNGBk2eusG2VTsp9xOb1XCZGtYi1dPeD7FpJzXuT6Qr4O8sjgieyhz+HtapIANdgL6l0T7DPR9
75eoLpN9V8++dqC2gYljByWeoAMe74Ryd4PrzC/XLPK7av1V4S9aWu82I+XETBwbTB078q+PhbpF
TV5do0zhWxBMHpg7AoAvpmcBMwDCKMgrqaYOdeP/zkgf4OYaqq2hqGGmevx6B6nel7zscbXKgPEy
eDyST3GOuqVzIg0izhnA7eV9ErvMrZrsLWsaa0NLK0XPjF+pIIEpwb4dr6x+EHBAJQO7i/EBDy45
qAX6DuGVgBIXnyuNQz0QnhlmO9PHqJhXluIK/HzwmxXF30Q3aNLuUhnjSGO6ey8sTEFFC1QL/k3U
mzpjhOZxNJxjrwYaPx8GRWdydI2ycxG9zvnsbsgdNDTupmBuxvmr1GsvED5W53agxPkAgkXtIHkP
hTF+rgDgbUhOTJsRwfoEVH842erDWo9IhD2TxUE1Vhpm+roCrGCOMLKrueZwNit16em+zDSniU/9
GRwAXKzUmubq5jeEXjqDUvvVBttJVTsD7dZi5jl2F4G/6aNpmOA1GM0qeuQ7NcGmSzIP9Sn/wi6V
HEfR6A8EbRPqVykmiVONnH9YrlF6xWQM3EuzaVP1ctKj0pXsmjNzAB2ofSOqIUSOU+1z3wt6PTcJ
++zKlM471UhWrUb3VzRbQAjOGAf2ZLCrWO/TwKBY1zFjOZMirwIeQD8v9jgyKs5lw6Xkq+/8qr5F
nvN7ltZTbCfrh1bXZ9+b5r+lRe8BdW9r8kGLZ03po5MywWlwJ4tMhkztXk3617LVmXZjhoK/EBlY
E4aovtmk7+bgf1iT030t8o1mS4K8+jXubZfb0kRat7K+Iw8zagYqb5N1IttGo8ndsMKwZZFFCY0k
huOQRn/zFfZW3NMYBiFnE9drdVk8LKKdsfpPnrKA+3UnPsHl94289rpzU/hgOj3j/CiFABLbvqBR
MbgqVFqgpNpwXn452dWe0+S56gxk9NQJU4b6vDNY2UCe/TKLLj47ELTu+t4adpyym6MTYyrJ6/oJ
fB/BBx3+oZA619mWunVc+741/tOcQa9G99wkzSnjZLtxqpu7DDSzGuu2XWiQzlIjwiuAsWtpm5gE
jEEoip+jm3jNMRZosOby16ejm9LOfU1t7bfZJkfRYfnm8u7u0okXyh8s52GAH3lkKRz2Ng6LJzJf
3HPJNP114oOxamT2OeGGXrwO5zhxSMwMxrUDG3GdO8aKnutSKl5TwD21lxEs7HVwh2SfmwkSMHLb
Rbj6Y49dGvuyrC5xmzNdzRBTx06nx4bC+g9prukuzU3v5Kkxxc+HkjvhKX+bkr65VHnWXMouJe9M
V8Lmn98i5O9lD4XU4qyy2Ot0FX3ynixkvChAtFhQTQiZkRNaPvTIqE2bLVFLFRPxKXhM+oACWI/1
bs7JTtNymlPKcew9+U4LQ34XO+o1bxRkNDdsqFfaizNQ9YcOUG375NvwXLVFLq+Mg0buqCt+SBu3
tMM4eKDCgR8PLkfZ5Jhci5VAqxPdj/gBrGIiNrrkV/E0uTkWIrptAlEPGCR8mg87qNMSKNiG8AZH
YtNGS2oIzdQsxgetrMRWRBRn/o+c439A1zv/3llAYNAhz2gSGzTBKJv/xggfElCoDd1ZBwg/hHhW
aV7GXj+lZu8/8nLtBrSpU25bVb9Bt9m6tMmwizP5XytCKRylMLMXS1rgaMleR9WNXCviWpqn2gH7
SlkGwi2puGqs/xeFsoqEoHnnFZQxy4M7pxkNlSln57xwn/vCl2Q/BuNs5fjwa8PUERL0dYuelBzM
Jvr4qUuTfpsdzcF6aKi9v/zrgygrSZ5+eI6NlrmWzTlpxAGnL54Lom+QzbbRjdvg+dH/8jLa/94A
wMsoLIN5l+0Ji5fy3xoM6IgymDH08aGfvK9mjI0PON6A+axMbAjd/Bd7Z7LcuJJt2V8pe3NcAxwO
B2BWrwbsG0mkJKqdwBQKBfq+x9fXAm9mRmRk8yrnNbi4pBAURQJwuJ+z99qKCkcXvk6vxUhI2kTc
wYoyvvmA2pF0kiTJ961MzAf6r/XJlqC7ERBslEyxv1DsfuTCxYzT2hd9rLV9DF0BfYl/HuJIQdVK
6nWu1CfxhfUBcXBwL7AhIrkI3pMqQVM0TOmzEQ7Qk3IAGAzR9hL5p3dnG+3eGcbyiCT03Ah8erIu
9w19Z+ZntfHsSPrn//50M3/Pp+ALIoWPKaCAWypte/av/pKUkJmtlwfoAnat8FZDBpJQefW26HM+
biRGppJWBHunbI6djpQ1AD3OObDtTTKpKQ/feXPEa0CHwh6Tanc1sEVWU+4sn5SYlH7j8rtVpP7J
WZfDND6lQ3g36ClRUDFaRs1L30iO7B61Xh7R8Pz7z8b7/qP5lg+n5v+QC4Nh/u3DjbhYs25C9q6S
ZI+8lPLpps/N8D0oaiyQfl5yKXEg6F7JjVnWw6LQ4JE4pcG9K2cSXCXFTgJ9WGcOzVb6pyQ5jq3+
VLkWcPQqpdTNabWoJ2L8KF3VJ9+0k18exVZAUqQJo7mNsoUm4uazY4hUoLFeFDEwG2eL+Gc44Mo1
7qacnGnf1+03yIbQq+nGZYP+rMNoD0UXPjG7abcJDpidJL/3AR4iII62Q4gJLBmJuvZC1Uc9YpUA
1B+Fcl2x5oDYBe+6pG+yGxO1h/TIlWMcRXCuHLhBpW84j9z0DkjLQSCWSXBTuCq4YzHLgODhpayi
wTvWZfbS1ar76mh2ebIBljOCcpqTo4T10HToGGLbgl9qNfKxoJa/LdIB/AML6pVmYCRNS+R8dtup
13LIT0Y1WV8MrTuqn95REezKDRsWUdM6/iXyZLJuCWq4w2aH40JLd5guQ+4T1CCDDfftajNpWFT6
DXym+g3bG8Lxes+1i3+3d5sbEeFykR23o74qXjNbASdEpIAWS0JPttIdCNNxazVIMbtI2CirGnOd
MM0IvNx4+/dnofmPI5Fl24ZlmwSSgGT+/QqjwQOeE0/uzqVgCvEbehmlzVu7e0k6cQ7nwELpV2pN
MVEcE7IGKfkBrERCz4rf6RuYNHM0qi6+pRZ1Xknvbmvr9Mn10aLTO46rycXeIWqcAu2sqp8aZ2E3
dUq+FzXIunLWJtkMS6LK3hC2IdqgOrqU6XSrN/zLxOmtHazG/+Him+31vxnfUVPgelOmhIapG78N
LJpValMr7GAHfO0UxqM4CaDjS5Vo4R0Jocc0E+DS/OySCxeZfKe3F1Y0J61vWWBWdXuuJR7LzhZ0
fyz/VvMSuGUNdehywrNcdKi//bRDOTgLIafhw8D9tyBeg7ZJFD1xERWgyhZQV+s7ZQYHkVs7ytHx
JhlAr1R2aa0SkVqb0trW9L9WE+2s/+ErMNQ/HnqIBNJyFX4Pqo+/x9DYnV7gCC6DXQcy5jQmvnPb
Vib9MvGq7Ka5n0AJH0o//LQl2g0ZFi99CGzb9oeNsnUKcqlbvCXxqemMx2SMUTGnwrykti9B3UNT
5yZytMqqe3HDNw+Zwrnru2/loOs7UY743DQJpTeyVyhSuNLqCL/KmJ8aAGCYzA5WkCfPGY230xRW
L5rfhMvQi6MDUcHto2sfPC8rLi0VoVWZEgXUtvk5KfT+BJVpuBn88d3Ra5CxyPaAqaEOt9RzTR77
qSFj8MR4+ZrIUF8pYXCaNmHzgH7IJP60vhNla7E0BKvf9Npti6uI3DBprcN+Kk41rZpVM4rbq7aE
MXsPWRiJoE7kujWWE8Rs48Fpi/zYltWDaTbEUyGIekhZDBbuhOIYveSWXutRyws8J00Wbp0W5FQ3
OWQ/u8dGL2kV9HrIkOfcW0YbbzXV6HPqtFz3GoJUbIo+rKVFYRfOjbBqDdES8pcBadmG+sd3m+DT
NW7qeIEFLCNPK/HOSWqcqDgk26gjt65wUBLXmV8Rv4FxXjfSkoR4G/GdocWbUMTZWQ/bHZJT5Hsh
63JvothtGX68mII+OqLphkBFogSUNMdbG6UhthK6WZU8M7li/kdy2UILMD7X3yyjoPI1jUi5pu5N
t01wygEiFJyRzP1aDI4FCe1UT1g3ELH9o0zEGd3mrYFk69SnFEclDlMHYc6iZNl1rpLWXSvbgi5F
gDbgQuB+YZehBbRRW4yhfsFnnt8nAckSveKVgaeYq0/OM0qxhWmz7kNhqm7SdqTBU3ja078fUAlE
/sehxRa2VIYjDalc+dsUOTA0CkOdTRaITsF6NhGeoDh5SxTdYjFO8nvHIvohKyJvNRp1si5sCSMo
MN47kgegJ1C408hev81ddzjXmgj2YHwGSGbuxSIXdleBLNh0BDbsTFO9NJm+HIoxvbVyi1zoUUO6
V3Y1xKukuXPJanehsbLAO5MUHpzndt89E1K8FYaw12GG6tejOe/oIto6XdMsCKrkdT7llMHOEu5C
ZkwMNOKHziKvo8cqfWsR57cIcsOgM5x/0DanUu3kty2heKj7OR9Dy7DvRAJ03FRhvQn6KlqMBtbt
dGxe0l7Y5x7WpYnbbPbpbdLgkELX/iTQch+6qG8N7SzEN8oX3U7L6ZbnRMgzibizmeFyJ+n7HfAQ
9CcqWvUMyOu+4118oSz6Ut60M5V/brIIyQ1LMFpz4x7uhbW6+uAt+2gqynoJ+dO7lIrNIgH4/oyN
9jYeS+gU8j6b0Fwx8TYPAfBYgOJ2SUALHenUd821xIa9mAgIPMUZU3OESTfoMJcGYQWzzPVQJShj
iBuygS77EGIjZxa1zUoIxNXoXaxLhPOGyhd5Kp2HFjOK82nnOnF5F6IHmcBWrKWPGQ+VZORH6acb
IwxwI7EwoFwdBSDL1fWM/f98n3/J92Hxylz7Xyd5nYIw/zuqz58v+GuIl/4Hsh8XDCcUiJnBw6Ll
J9UHZoJgr7KceU5v/o3qI40/sAgAGDdZ7/M/i11/DfJy/qCKqTNewKQ3bIPgrf8gyEvyi/5uamO7
ruEIy7JBCBnoOn9bW3o96fNUn6x9hjrbduR48twBUIBFfTz1rW9mSw3N+eZ0xkPhgpVIXGgiLMVf
S9fJNpaUpJT0kGor2e1LH7VixX7XjKZN7HRnAokobPWDd8ipfuwyvJyWW90XxNkx7XHghvcQWCaP
Lr1Jf8PH8reforu8EfFyTNAwW/pbHKPIsjPCGOpLlm+TcQp2qUGflHLCwagJD/rl6P2TqoX4J1+J
0PnO+VaAO6nfZ3t4bSrP6F25nzQbW6TA4uwn2h0+2XGba9pWZQJVf10w85hMhOzUDqb4XWNKtcLA
vkJ9O+2agqGpdTM+jX/jFjrOq4gcIcgEG1palL1d9UrhoNj/+7/d4PD9dkAdoC4OtxJLgeJTV1TU
r4tgLxBQSlp8zJ7vvaalZy4Lk/b7oBCeNi7ltMk4Zf1LFkJVGIvSpTlVkvpaOS95pPVbo0JtPPgJ
bgYAaks7R43RjzsoJliPI8JjbWslcB4R6IHpgQgAE4j+InfIqPFJUK6t5AjknMI1qBdDTADWyxrm
a/WVoidbwGM5lknIbSwfjmPnv0gx4TJGnhgMzqvo/Ce7aCRSCWOvTyChsBIaM2BbOWc/yC3qXm27
YdR/mm7wG06YMcQ+1Ty8gs5EzwcXtcRga2LSo0O21Cf5rcL1vggU9swMYSvc7ZTXLXu4yZpRrWsm
LQtDwf5RzXcRBDTfHTLXI49wo8Sv1wHz+kSql7If+Hd1ifSW/qbSngu6nstOaJ9NG3N7sxuLchzJ
AsIm9aZz6ZJ7jPzUr25KhBSLPkCJAT9xT1f+kgmqxdUACqvhl2i5Tzellffcrj5xw0UL0XdbO0LV
icP5Ix4vQ4dKLx7khxPsDYd+E6qUMwgopIqw+aeq9UBU1cc4dTZ+Er1NE75qL6G2V0nwpZK2GqkT
t6WczI0eQBm3JrG1s+xjikcQBwg76MGScdBVr4VVcSz7sCB9ehigtoh2IZ1VUwXH1MXOCyAGAVWE
1Abdn3mi6F8uDawLnnHjj2V7H2uPDkKn2dWypgm/SCdDLJJuOKR2882rSO4LKGg2k9wEoNI0lTJR
oaZFLFSXkaQ83fsO9aERqUXaPVUd/vKkzJ6LUb4jg/xmJ2Tay/bVdpg+d032vY7CexHQfTHC8FTF
zHvDtnuBtvE2WUsN8cyioZKznLSJRBhK7tI7FhMts0GXr3Y4yy3FLbEzFVMGsQ1HD3BthQS+MFiU
FhBwdOTxlBwcTOASyk9QbjBSL+KG5U/XbgPR3AR5tW24XTswROu4+rTFPVXhQ+umTzWVAni6w4dm
WOuybYlwITSI5V7u9GymcTGA7kd4BGl3hEg6UrTUgnZvpVnBIj5YSl2+OLF9SaiRSm26iSB00ydG
rxREvg6dWy3bFNFlmD9Eqv7AuPQWJN0WpsLG4koiGLZ9bxykQzVvZytwyA7KRwP2DDLbhY44i1Il
A6u6TPkVdf2NdsQPBJPvFU27TJofWh0US9EwoNtk5mAUPoed9RpxPI0IzZEXHuMSTkhVPlHoOxCV
eLYt6xOJHmlx8kOOPY5vlBm4qx8cCu2Rq6FZ9iMivq2HRFbrRsJaY8ocLHwPmdmUdluwJF+kNKCk
R6lNkyx5AlKyob+FG0+hr7KgjNOEzEkjByAe1gjmajt/sDEOGzEkKHDJEaMGs/UiMU+Qn6hsksSe
dvej7ZzDIb6PCDVyTW1X2IRrFAgyRjRVa+zLDNeYXPv6Dva+uQD+JJdmToKT1+6jKqhBYH4TVnqD
nfnRHanrq3F4KhIlVpPHiszr9fOf7xtD9/UUJOTO3zEz/khicuO4vseanANwt8cqJdUr8dZmRMrd
iCRJ+m9dmY+LqRu+ktSfzeoouDUTvK1x9grjft4RufZrTKCaGtxvovEefJWs6r4yF6FXL03Hecet
c+M7wMH2du3OjYnuddqPJMYsSgNtEqLiPJmGdeiyPCwpvvYzdl1HB50Lqgi2qiAuBFa5aVVw8Qjq
2EVhuxdijipo6LHWBtkKUEMAiO6zxngxrbWMqmQV2/adIv7Ed6u5If/aJAxhziRpW33odsaCmxX2
FFIqAp6wzlp0qBE1Ljuri0XR4tinEHKpq65gyQj3epyife86tLm4vS0h9CHjNp/NEPNpYvTrIYOu
TqXmlBTVsxcMZ2XjHvcz+9lAJx3F9fcgtMsF7afvJjSdvKG0kPEA0exsuuyq667RLR8KyVzcJa6t
IAIKfNG7GPwF2H44e5VPuM8E8EJSxx0Q+LEQwyQcY9BRU/djIA5The5y8NNvCkXEYagiFhm0q0Bz
c2sPh2qTmx1xmKNFXpRU4O9SVMrtZdByWOz6yPjCvWc0+Myx8ZlS9SAFgJIiJryFbVpvMe3OFVLE
j0LzXqqgvTU99J8wPbLNgHPClCok5uw2tZGDCwGsuKtG4BVEFLjuKG8LgaNudB4jayAVy35N6fgt
2hSWwHtUhB9jin1NWeaHxUSEZJhNpQmypginQ9bZZOu4su9o6rBwaTkVi0adJ0g2mJp9tWTBgTQw
3gVhU51lCCNYp6lkEz0DSttsMAYBvAcEXNwq9AdHOgnfJ0e/lANqQz4DkhNOeK2uKyBluHcA8UPT
Sla9yr9CCkyLBHTZYjTx4o3R1jcA86MvYuJCmcexLqDXfCwgexumIIpd+6xLhI+u7L9PIbaMUoxb
MYqnANcnsAH6SIYol61tX3rFHdR3DqLpKNkvJM1PlVtkogMVdBi3vKn5SBRkFYtT4naDG+G299qX
yZFzQTWlyS9w9sjHeWVoN3HzNn91jcdibT4evWW9+mX7fdK4iNNAfwWIgjoLiRZdihffSB9TmIyc
6PTgcuPVrkSxscGBQ9X53mUdEAhm22hl8sXg0jBJtDPr1Hf80dNyon/ce9mTykaMGeDOFhCynx0k
EBTB7wJV7slCfNBEf4oKHD9hfGH6edDa4eIFqGOIa2Jogm5iuIuaVy0m33q6fjpuj0s4Gos0odw1
v62pkJLGRLJG6quOBs75wX4u7PCe3NitkjUJd3LneHeKdbjmVvzhsC0CEH8eyIsGTQgSLDc5t923
qUPH6cdEkRF+gp3MXKuit5cWlgGgBPa+GRTxGX16b+bEqDHUG8CJy6x46pvxbcKKd2gpV6A3GCAi
j4Ki/JhjlsCIAJz1MORTidsCMJymmPm4iEcL9J4bZ0K4WqTNEef7GQKiWGs5CvsyA4RUCBMJU0Bi
RjpT+bqC6IjkYgDU2USCFQwtSFrjkXHs04EsMryiwMKehIaxetDCZBVI5wK1RaFlIIqEnvPSi/VH
/FoZGaprz4q2mPS4/GnyMy9pd27mfoV+5a0z4GlL1vTTApROeDOKSazimg4w1yGubyzXZBzoD1kG
x8TwQ1BXsUZuBl7WgvQNBqy2XkJ/WST1fvDp8mhJjf+/MuGGgiIaBD17vYg4iL2+L23tmEjCisaO
zLCM8FeVeCllVgzaAbmv1ZQgFwnm/HWhbWuLy0MrodyrSSF/8IJk14Rz8pw5hukqr2GLN3QcDvC+
8KU6eON+Pr0+MkaFTQuP9XVnr8U097OsXF13/vkC85xU08DMSP/1V1z3jTrUa7vTzmUrkQ32ursa
S517u7kNfIKqtNY2QL2EoBqCIo+WGjwc5sqcMNeNmP+g6y+6Pi0Gcc5ovpGih3pm6CrqmdeHse6x
voAH7jvO22BZ6SELTG+ZWZT/bCxukEqMfVpplNttu9zSyJR7OtNEXhWYtLh9PM6msjYavYu0Cr6W
+dfPv+b66PoWNJ14t+sP0QHQJ5LGsIJqU5LLFJfwSpHCLIyUKOKh7G/C2rdhHfZrqGbkXoF62KPa
mzNYWwJGAme6w1zNism0ii0UiZ0TyunIKYM4UzOI6XOIWdJGoPMY8WZofGks8fpGd6QBJuuhFxWs
L9flqpwee2qeywEh04NNcOmqiloMuFbKbA6/EBCLEZ2LyosVnSTr3hLQ20QKe8WXpVgi+EI9nxrm
OkQlkOajdpt7Tsm8HXV/HUezek9bE9zwznwEh7HvhjdhUD03qTYwS8zWVGY3I6ViGjMoN3B0bwwa
6OsAddZGM0h/jg3ev7YG/6bvrDfqC59TNcX7FL8EtwfvANk2oZ24J+yRuDutkA/o7Q7u2CIYsqbw
RtWMD1nBraJJIWQhhEjeJ25ITmTSCCq66ljO46x0SCku/eo+lbI6CoOQZgKRHiVUm9t+msV76Vhv
8BoYR0WpI1CVfzIGVL+CfAXW+HJfd15037ioXH0uGaYa2beuuaHv7h5yyQ2sRj5xzAxmYtheAAKO
IVJRzWV2aRMG7QVdgvLDv4d5Z1MAiIZNHnb+pZ+yH2bJ+N0TLkNwerN3ew8SAmq1MoaBaPf2dMsp
gscMuDGLcd9HRdExx7SdIzQG+9hR4raiB0gnFE+S7JUqDMu9wh1PUnVndLigdlv/m5U3477I8S0M
dnAkQJZMcviuq1mXcdfAR73TzB7tvU/fsiUDepzK8YIJDABhRjCqlYgHCzrVxdfqbK91ZN7mwl+w
qlfnYZxJWXExkZgUzZ7DyBE3xbzpdHkeewsjH7DmtTU14im01TnGcLAL2+G2HrXi7LreXR8Zyc4x
m/roD/0TIASE7Lg+psk+E4KatdEDOejuTQhUJfBp2bM0eRhH8ChRZeHKKuRrCNmAgxh3m94ynX0w
+MA6lU+yLZguZJSvHrMRGmkguGoLM3rS5WuZVsVdURIXShak3KsEn6NlnsFu6DttxhzEboLxo4bw
0F+MmsLDJAmYyQP/JATdDD8R+RaExCGUWbYJUu97g3f5wRhI9cw6ezsGkuaHYfGFGdNbVw3xLmy2
GvaefZvFR7PTYb9w5gI/3MBwfQJTcwgCy9wjbKs3dpC9eJMRP9gI6wyvqo89DsJST+H42ZwQ3UQN
vk39o09VxsYTh3q1Ad94Zw3USxw13NPncDeg8zDMy9ja6QSs080uIILVwlwILdCOnjw2nTMiRSaa
zW/bL1wnwakdnDcvNZ87l5nMMFWIJ8bqvuLMDSCyHQwfnV07ATUOMHt1AYblmQ/LXEJQhwjf8YB3
DwigydGLD1Wa+fe0Ju48EyVGiMGEBQjspwmbYqYdC2ecuUlptJbT84QxcONiytmGUXKgWkrppbEH
Cgoo6kjhkADOjos8zKp7K0zPIVMaUtHwC23VCMbJaU0yqgeirGFsn5hPR5u8ypw9Ac9T3LonZIYd
9+pEW/s2Mo94Eoer/1RPhbsNG1fdWQpVlayyEUmihyRTZU+0819pVuq31UtZaeEFVMqKqn979oJm
IQYmjDjoH3TfRDrtJ3KdEaBcgvSNbWbnTZVXTLL7eJWaNLpnh/gKssF30Mnjdurb8jgk08q2UOMU
YMCplW4K36G0puTT6KbNrrPAImCSXw5J5O4KTB/LqsluqvipEhENdw+iYtN7h9FdOk1xTCGeHKak
Pgoo1PfULBcOnr/ZG96brArmbEB73lwfheFNUXJLJiAAY2E1PxyqmyvBC9PozK2Odv2Inj5CabD2
dGpJWgX1bploWbsc0dAS4lpohyQof2TEN61rXROoCVPGBR38Eh1yfCLXhNE/H4bFYFJRKBOM2nsn
63XvJBJkSpMzNsw/uNbaJtr0QzwdpMsCvkmjlChNezxAUFsFc9QmKwyoAfOPrhvwq89DS6kjbvIe
VVsopgP99e4vD+O8DPc6AY06jtVfMgOFhV5pgSVH/zNDsBkTQmxBT2GSnXkbFXEh10cZ63Bm+KQf
HtTgm6x3MpzJ/JM29GegDV48CFjFoVTk3YlIYaTMwZxcf+Zdpy4/dyvu/eSKx+8M82ppxa79y2uv
v+C6+fmC357ik0px71SRWFY+a9CfLylt5rMQcIlA/dsfc91rODov+eWhgWGP6hscgp+v/uUfXX/o
aAq5Qo0n9vdPcN3921u4RHKxBCbD77ojKD21aMRARMz8lfyzV/yzn/38pcbAlRsSkVXMs0UGQgAT
ckjW5J+bONAVICcIl5in5t2lxMssepcPGVUPoQ/GReWgQa4b28NnRfEULMb1uTPvGeB/AbJI8jU+
AxZvKiVhVHUtd9FRe0wy56KwFCzFfAZwXX26lHzWVk76z5pTPD/Q1mCHX7HA96oBvppIHl0CLVNv
KLczumg8JjXa+oHGAiUAfFeR1N+HbNpXXf89SHNsnniKfNLIREFAgg1KogPIFoyWYMjAYsRZhDGW
ebrVPUlC5hZVXDyGof0jyIuTa5Ur33TPueF/EJ8CKbGL76jE/sCZWXfhuRyQSg4tFPZChXuW3a+4
isk/tZwlSWTfVK0Nc8GnWeiV9tHO/jDQDIijix2soM84TQkWK0gaCrRWLm3f4d2b8Raq3Q9PMQF2
jcesl09R3F+CEmRnKxzYfnQQMi+kwpv0n2ipVz6pYzBWi5dKfjkDlVzL6U6p3u1Euu9msZBe9UTC
Bc2XhLUZmMPRDuJjqvlbYfjvYv7M9PqL2oSb5Rxti553bQW8W79qmP9FLTafFrsquRCP+GWP/eAC
XCClGQRyZsmTsNpnDPRmQDE9KZ/xizxYeU1orZTbJtS+147U8SCEMMuHR8eYnuK8G3aGzIJF5eY3
TVXvCq2Cvumu4pjcalhA/i51x4diBpp3HuQfdGJxCSwx6Fkge2Bqa2Xelr6ZrEI1C5ASUy7mEKZK
kn3Wo6Z23ORpMAm7Kftp4xwrJltQMcEEu9Qh3HIi25AxaSkjpv/Ywh6a8mmMx/6HYGlKIy12zPdR
6zcQmfdG692VVk+avHvbZCXDpDlPz+90J7pAitQXNuQuLErReFtaYGea7rZ0LBA848pt3ru+lpQ3
tc85hTDuEELkvnyGyV6I6GXwsPr6HjYop4iOtNfTtdsDDaOIQF4GakpHFd9yM+VPRlDSMZBszci0
iZIFQd2XygKcQ1hEL0qgZJ47krUQETEfYc0oaEKA/CeaobAwsmLtiR3H2Micibw/L2RUjnWzTL9X
Wj8sJ0GgeL0zE7T0gZbRcohr6DURXyApl9SfRtaCrNQPTke4x4OrhZBzJuK42uQkbdksBYHjuM5T
TkbvXlResQBG4C8pKV4cZNVr0h6ewtzeZvjPWJTtWUsowtY5dlJ3QTERQQJBgPg2tKJc6dMR4+VX
Tph2ED/mifsDMUy5xkt1cNGtLEwC6/Gei/daNwlMrAeo7HjaJBXVpcDHMM1U1EiX+Mao3xNJl2C3
z1OI3zXO6ZVVq3ahD2hRGVJiIJ8wEOk/4X5wgO6VRyw36Ob8+BWRzr5Fo0KhCMQtX0GRaeQjZu8J
N7mNmK+1QqUsWg4oiu7m/zxcccBVuVrGwlzHDfdXfN0XTnhGGhVwalUNdHjCM6qckl2ZUGWoJm6O
eUZ+WzVg3Z0ZWmGkljm0GkoM+Rw8Dj97ggpSQZAlupKiDuVfZgj+DSKRUcF/1EdNrBOfO3fSZxSK
32rKPcc6j4PN5Jj404dqWOVx7dK+hUXixK+gBKa1mVbY0Kvy0Usg4VUyOcX1RLkJ3v1g06Dqua6U
TcEOsnuOwrqcv0iw+vS/rPSO1QpdLe+xk+N7bbmfFfUQjobx7mz9Co8+vAXSgIevhj5kFccPIc44
u8+cpaf8p7khTbcLv1YTgC5UybaaWRxX150dAyPpS7LDPY8pvRFPA1afdA4PjPamE4QrfHewGpv5
4zd2uHJKZuoV+aSDa2+T0mPFLFkPDiYB8axPlrWlnwFg9utOlZ/4JuotwmR/Xer7mkZalaScgkLS
85M/OsgaKUASq9NOw1ywx9QYLbMWf1LurwgPUYy++Jtc7VME0U2c5J/VXE8X5CrQ/ajy4y2McowD
IDdAasBEUTt3aIq9J8ZPUqpBBHUYDI3nDkQnwkRkd8OPAU/mMs5wyOcVzETauxqlb3JcJ53Sqa5+
xJQMNkVB64CKzLJJoKJbUwb4CUdmymJmjhfJR4jDUI4kNdhFG1pvoUHXOIqxTotkbSUTFcGosJfE
Cd9PlfMZM4YWmvVkx8YxnbgaYDqetLTDKGnIj6YmJ4Xru1ri37/rE5hsBGmHSw8OVRSnLQgqSJWQ
KFdc7Xz7CpAQU4SovB4KeaGxBu/arVIGqpETwtOrTepqDw6XJQQa4PDNbPXPPHc7mC4pCHgLtK8K
Ngh1Azo7raUN3ETRg6VD+RwnpwQF6gqgnFhU/tI0C3HbtuWwGAp7HbcAfrJyXbQw0EmpcHWsrjJi
koTS02VI8HfXhv9/JMfZfuV3H+lX/b/nV33mBbQBP2j+z98/rf987n/lq4/m4++erDMUi+N9+1WN
D181QMW/6knmf/n/uvN/fV1/y2Usvv77vz7+tZjGUv82LOtUffl59vdymutL/iKnMQz1h1QE7piQ
bJFnSPQqf5HToF75w1KWhZrUUEpHU/1TTqP+QM+lLNckIgu1n8vf8Bc5zay0cV3MAujquUEo3f1P
5DSGq2bBDIQZ/ur99//+L0u3pMmfgHhEF8yukP2w/xcTQly3BI23bnjOPESlkJKymTaoaL0RyTKi
W6c1l7fwakt4yS6ePcmazhnC70iZa7jjMlu6RpqBO/3rxpnztwEu3AzKMlYJbtufiYOVCXW/zJFq
2haEAAZBEqeg8W2MQbvFrCJw8rHJ5yXUlEYCjlu1druq3CsD4kwTMHBFdD5I85ro1/sBNPm469fQ
bOJda3ZHzyQoMtG8c8mJs2lM93lO5WHUZZ7v2WcWPpXfj+e2LMP72En3QCjujMFBa1qjMmxjmoWd
+S1EG4zYUzv6sic0AUzbpryWTYkiRgU3l02vj67mRyWG56KfIYK5OpldVmytxLqLOz0+agFO2q6u
v3uD94mYAe9zQhEjL3IiaFPVH6QzYDTvGBsrr91kRm8di3njdqxAzeSjp6R2LD1fX1Ws9pc+n0aL
IH8wXzfnTQ398M+n10eA0S5D3MQcMo5B5ittR1mCfG5M3vEE6WnCVrjIYGpkvZH++RlQUCuI8pSQ
wbMj9Jg/nM67sYYuknXXN+Haz5NLb0Yw83Vs2qPA0587NDqq2D44bWCBNhSnUFZzaZZCaUXDXaMR
osNiIwI0YJbQ6ag2yTcBBsK9r0WNfwgbtfc9p95mmHzhUDWUdq1WCfJN7eroTaagwVjGHGQSLlLf
3up2Z+xN99ev/rcj8fPo5GEs12ipf5gy2+rF6O0MF52m4QwFQDEQedcNSQ/V2smtL52ZcgIRF8Al
cK1tW1rVQc0Xw/XRz80wkyFFAkFBjtbG5O0P1831A/32lGlZeagmD6qAoJ0VaAUgn5gSyeHPh8B4
zj04YzIMxJucYX7TQOvi+ujnU9bg7LArellpsrwe+Hwm7lwf/dxcT4br02kcypVh1R2LIK7I68Vo
T5kLp2DmX1x/eD07sBy/minpXvXcJLh+dT83P38GSVrfo0yn050d/JnYl0wj+ouf+I3rnmTqmXUX
mOhDH3Zs/LfNULNCvV7naTivRusZIWnZNLcE4qdDZc7FAoPy/eGX50m8UWNzL+u6J38phEUayHaY
0GB/+ADJDk2Xy1WoOdwQkS8ckAoiqZ8316fXjXCjGnNHoS1S6y0y0p2BTbTosnjnE2a6cgbc4a6A
yL4YxriZZxc8LLMx22ZDcwQ29uLk3NBzbNV2CDoBHdtlJA9o0zdi1lzNf5RcN2GYHKDq8UXPPzDm
r/y6Mf/26PrUpZE64w62hs1BGOcXMOeGFoCNnxsEZK/M2MeNnx9VCoBB0zWKkmY+8bnZ6Jo2Ugrr
w80kh9cwrdxDiAL9IKcnvtmYlgpIowPBa92MtmypypeM2oFFok/jHytbXugyYJKa/8RrDyhIgXMN
SsASmge0644ujNLy1dbdcj+yRDLujD66jGODMtLQ54i9e5yGzLfBwq3brr5jgvqtqTRUJxqxHHp3
QweRTHnudKAuvO+hayR7JkcGTBoC0b3qMXH0cEef9VmXJZrgnmVz5n6k8EiBHqT/l7nzWpJbudrs
q8wLQAGXMLflfbVvkjcIks0DIOFNwj39rCzpl/RrTMTczU1H99E5FNmsRmXu/X1rPVOvDNv8hG/g
MhZpvivpTUEh6A8xi+WNGskjdnN+rYEZ74Np+j5Bl7Sm7HvsVuER6hZnwCKAUF8vtEv0S2Ga7k6b
gXVV5vdotqJtRfkDRrG6QTeOd5UMspNdKqYYJKxpLRA66ekebNvZg1diD6yMykteL2A+qiG9uKQE
F59XU1xc9a3eBFN8ToWxmUAeHOfeviI7fA0SZL+jiPAl4waj10/ec1a8vwmov9yGoS2N6lQHOlsz
Jd05zOYPTHJgzySknyApvzLiIoBY1W/DjN3TUlv+1glySLZY3tbN8BwFRrKlt/OeLk22r+V8N2TQ
H+N5HHbsAy3O0hDuPSO5O9x5z34nimOZERqBXRfD+FlzBfC2IkJmJNjFslCGFYqhwmhDCF1lM6zF
1DX7TmXF2unwEYEKsDfxeK9i9BHCbXpU2dl6aom6BNMiyc5jIlWOgi8jca8IVYHbdx1n5zgYsoIi
+zNbC/DLcMaZNd+xfI9voLHsLXuBXV85PsG2nqwfMAHch8MmtGx1sGVU75qaXxT39FNPPXjFX/wE
ViAzWEIn/MfxVzLnYBByI9+A0lJoVIr3qe6nbeZLa2dV7o+KfvUOPOqJHryOVfbx04yBkOKKuVs4
DRtGa9wAOlOsHRFZqGKgLyMAxo2y7UgLq5miE9vJQFnXoGahWmCn4F3EbH7lHslNvTNZpY7KGZaN
QL0D55Oxb6JY6pvcQUr7WCXDxjTTryxO0GgQ4Cd8Se9mQAozA0YZeD8/9BM/QEiltC6k3pgLCcOB
RemRRMbMczbE5O4ZV34zX747ExezLQOm6bpzly+rdJ78Inoua/+a5XxPIbD96MPue0B3PZrC61jx
mPL5uQXaiglZohwDS3Wwc//A4RJeccZPJwx7fyUidYFUKt4XPzJ2MwYGFG3G0SPokCH/4lpxUq12
P7loE3NT7mxqW5sRHhqt7eSj8sLfeMR5OzHxqAamMG5QYVVRyT1KS34mrQLmwGhyoaICZ6pZPaG1
M7ZDKDxOBuPvWONqszyShyUXQASP1Ig/x860N7Xhfp88aiR+aJMne+9TdhHkLf4i+SOey5YMiW5O
xqhE4z47tnQKqAqX9qmskGG6Mjp0DgPLSGQF7aBDawBS09ERfqNPaRqrdWeMD5ch9ND4CD7zj5yd
b0sd24gmzYtjRgHISwrtsVNv0gQKvcXZcvBsgiRQ40j2mBjlopFoSJ6eTaf5q4ZVsWoHM9lVuQeQ
wTLKFcIHjrR2s21b/xcLlrs0wmY3mc2V9ZDcVgNi+SmzLr2abs7cpWtWb8+4pF5aM6c2MvRvrto4
UFAgzLfnBAxMq4kPsaim48iADN1Kt/BSSQUYI6abPPrjFTtwtjw04VbD1H2O2QLR7p5WwBIAuMPy
cWfr4HX53smUAU+GjJX4QaAiOrcRsDCRkJEw+amHHJbyVps9jT5HGdONe3QguwdIXmX5zl8MNHN0
YVT5LYlTTuKLi9A5cfi3ws8kgAek0o77A4aqOhnVQdVg/SaChqEbcgs1mq9yQRHON4IUm7zXAoI4
o82nJQCMwOjVl8gsvXTtLTVvR0bqwx/kCjtW08wuOQ5PjzGRU0Pq4B37PJO84/GkgC9X8bpWT23Q
qLUVpcbGLm2+sTORas9Cx2GmAHIo/M8MprYZc/JI6gQHSyguJ/p88vj68Vmc8b88vhx1unQ2OJLp
68vjA2dTYFv//JK3xBLuSPkxuTXH76KUWz6IlanhMA/s8ePDqM9G//FlpSbck9OJiiYoc95NKF3O
r47TgnCRWLzasUvPvkLTWDdpszL0UYKQG9bTAeAoAzrEaW78PpX5u1OZM6Tfbt4yAuZwY1HeVXny
O7YgGT9wxguj09Pjg5wmTsABxyCSuhGV4QLiOyRbHZ4Hkkl4mGdo1J9y/cESA720JL20Lmu8ch5+
ZrExbx3m5ukInebxj1uUCjErrgNWppVTNfPJixccrvpDapL7EQ5cGUML3oPA/ppzhDbBw8xupbVg
AH9SJB/+7UOvT+V2XEBacMKrp68/jw+1Pg8X+GfX4WOZ0RC6cfR5unfBmSGC5esQcPMuK/w7Xuqa
UyI3mtXjU+h4zF70qfzxpaW599HO1Sf7MeuZ1tr6U55diQkxrj+rcZ8T6bqBLoBJ5lqvwqk+8KMO
B95FiAhOZnyNh+a6uIX75sbRmngHcZKKF3dlGXfpp18Khdy+GSlRzdC5d0FNxDvq5XQj0jXd2Nb+
WXIv3z32hsZYELptuR8tiQohnw2wGpPI/JGWeuvg/QaDWm/dmfRLkaJ1FfolQgGo2c9j4QEtnQ8R
hDEwct5PRdHt0qA9ypM0vpUhgqKhcNjmQLDh3DZ2u661f05cufyxq14gCxT1q9FULE/bT6uX8ZsX
GABha/Au3MaNlQvE9X2AR3fyWOBa7vDXTF302ltUAYnCgInW90U04O7WFQM/0j5crkSD7EZPcP5E
Z7hvpTjzygt4rvLI9FKr5KeyWjz2EyLeuEYyXe1wfp7y7lp71Y2/iPCAVBXcjPXH6drs5jZHWS6k
DhPMtA7FOGRVOajKxSt2BVnrXRfOOhaazndJv3NnedF6yKAKd9U0gXl0TJbjAFugDdL9I0UmRmIw
dfNIYsJUNdFbG3HRHieiDFHptjdahiBkK5IPdUpMNIHace08rBLm2P4RM0ODMI72pP+apb/2KNMO
0+w+dWlQUTVh+SsNbjIPcrpw4AvRmqAdzWuZ8z3LJHM581QgxUMMlWaOXJFoQR1UdV+NveTk/7Lq
QHF/ZwwJ+5GGke6cYsqAvP40ErmmEvWUqMk6zox+DZKe2EQSUKXZ9LMN4x9GOTtP/dwMt9Kt12SD
jCtN8mgfKvcr7dFTERFyVzN3rGfH1DRtIrkFpxYwNs1tsMr8XIqB81ywLs2+2lIJAk7njHhjM55U
wMjRroKlvhfr2PPTO4O8i5iVe5O2cTaJxh/cqfjNHoiMsV6co5yUNzsAS1qqnPhEE8Nt50165AO3
5vniT/bJ5ESxHcq+Wy+tZR3b/NscSK4nFX+vuUC1lSiyh2rEGp50oJR6/kTEqjrwZLIe9hAKQto/
/G4ohK6AZXX7bpmdtZmRP5pZpG0zLqw2Q4eDauRn5XGRXbL+AlsRSPizG5svDNStA78sMbGYjHFA
6No1WpYyFRYN/t62RFqyu52SAoGkcAmiySFD7Z58q3vOzGm8tKU/Xh6fcUXBoGJIytleW+5zbtR4
QGTNvYcyzziHB259VyMhADfnL4zG478D5kEZmBujgunBmxHdYjTfbpUysZUwwzQUcSeJPshxgAIc
kvfwwpNbAKTIMpW8WPG0+mwysQ/76nce5OY+03ccI5Z30iYT8YKraQ3vyRSZL2b5XfX8fFHp2DVD
Yd4Gr4LPVAbZumx/gZ/p1tCR+h3sET9Z2yhtx05vcgaqm9No5fcuj4t7UCfZLe9+jWacrzF9tUfy
MfFbvcQnI2+QQ7X8ErmsvkaLZhTx+Rh30bpgx7PL47a6ma6gzT3jvND4k6rvf/q55VyQSC+wmlp3
Iy3YdQVF1y2zDnUQlfGlah98p4ukzyy9DyR/w0G48lUhdblZidBYGevt8aDtlu4lFsw1jFiMN0sW
XO/nbD+RQoRS1gJiK+aTa+a8EFSCnzuwyI6P8VUJe+fgW3tKHJPVZvu9i6z2VAbTs4+b65pWvAJ7
WK0KxfpKwNbfzi5TCNKdxmrOJ1LUfvjOgyY/EiE+cgX+TYMpv86xtrR5/rSLcqw/xyVkJC8pwG+q
0T7Z4B6h8rJIK8yASB7PSF4x3zKovxwx+2va2RaQh9Day2xwNkyNccIVBrFLLys2If1k8sTtfSLF
86KnqdNB0+9+996oUbNUfKyOMoDmrVZsmtOu2sflL3cEZKCa4RCjDjhN1i+OGOMBwSeeUYEuRiZU
BdlcbEoFxb/MyP0Y6bQvm+oQ5v4fybH93eV0rwgHrhPD8K6WIBhbNNq/9hNWtGCXxY+SN5ATd7uG
BBLsz/fsWoTiKFMvvw1ZJZ45XrPPajMJnwASpF7XrAM7/Kujprgqvb7nqJuka98TlCqMKFhFFQds
ZZVvjQNFcSFQGiRjxo3WDnZ94bnbKWXj3tkcYBeP0zxNV9IZ1FJ2Y2vfHkcxkz4963na4qrqPvo8
8DZJW1knSq/vlPRPLuHLjQBAxKghHleNirMNb2WXQYf9xTjRKpkZxnBY76kaHUUUVBtvEVeIoFoD
YVD1o/Mfq/z31M7hppgH6kD2B82c/uwY7jmUCkl6boPnhXvssw06BkQL3kDokXcYf7rjkpzHvOH5
NAN2N7O0uA8Lsdg4dK9hAa4dsBVnzqTFIEJCyQ/PJWGfq9Xd6gHY3+hFw46kw/wKL2efdVQlGEWx
hwtBkqOdIyyQ5sktF5y9wS9lu5Dra4NxB00zpY26+Ks16W6vgnD8Kdr6BXVgsRVNNuC2iXoWW5F2
1DmMNQ1MkSyTrqHvM3CAVaQQ8WxNH3rfwvFnnaYht1b7lZvUX8NiThe/Q8LEjRHJdwUhsLcZm9gO
quJyy5423cRYXnnPqKyt0zPoUDaghBoixhm26S5sW6qUVlC+k0+e7soB2802Tkr16SrJO9uClboP
kLJkeWIRRu1vRp8wiaJNfC67eeeY7vDctCa5bVEGPGFcLRVojY1bt4w/O+sFAwKs/SK80EH+nAH+
nMZGANsF5UeKomrOhUnqZ3CNVL/PmNdBZbwfToR4EjtBIqZyA6CaidwCrDal4PFQo2DYlfoF67RE
7d1pW3r1dHXDjlx9WX8zm6C9VKNMzj6/+wlrNPDIwgajWFuHfIl+QhCs32d+ENMh4CGrO/1GQx+g
NmIE9Cw62S9vipL9hyVp+S9dUO1F0KzSsAd4ACt1k3O13RZmLKDUmKhBiQuxsiBEk42DcxjDcjgn
bVbot3ljE/WOfU31/0vH5HZVWgRCzIrDvN6VZ4UcmK4L681h47fxpm5cByxruD40Cqf5S+WV4Rag
gEuJpbMJqXFCzZrqFsS3KW/Fuc0wPAHN1Lyo/Nky0nEXjvwF+CGZwzHWFEsFTYdtGxnK2VDHFGYv
YMP8ymBiP7pAQ4fG7s7OiDbR7SD2DxQQWQX51rH3qt+24FBkDQGEZ3irNxJUC41NKz5wKto5Y8x3
ZOnSbboEjI7tAUZhFXBfq1oY3NUybPwRQGtSGuX+8Y228OE4ljXfjAZLhBOZZ7/mHMz1bOCdaCkh
s0tcqr1XXKLUb58tE9gj2pNDOgpGXT/wCTXYlqo3M5cL1C4gvDKmRTjb/bUqwIDmi8VTNmZ0MblM
FAuFuYWzMgPSLvvmAvXai2JxLlFRIHGYi189zqiVOYc+mRszZx5ZsjlxykvqcbigztRuINZLJFPV
7u9Ih4mN5THza3IlJkunSt55TwYw3Ef51SvcbWhk1a03+53Dn2xfTykXQxG/RMw2r6XJd2r8luJM
vQQZ/kovcpqtG/RIcP2QS1plvAgp/fPjQ9AOkl+ulWvARcUdoiD79pEEWxBzhGyKoN2no+9f7dQr
r/yxA5Uad1d634VQ4THSX/W+/A5ctz1zqR8Y4PMsGGGEFL5R3hqqWTfp2ESfpvYs055kIHfWrZ9N
29qex5dSf5jCbpuX6iUcuKnSYWnvDZEiP1RnLGXNhsuDDdQTcdvSkKHOctmcl9TCPh9i/itz68lG
nPVqLgmvdYp/m5RC/d5ydWmYv7g1HXufIogM1qmJrkawsBy0LDkNOLuGPLuoKUcS0vtynzp+fqtq
+gXyPj3Y/KXeEBasjWJOryEsW6RaEEhyqX6Pk3CfJS9DBJnm60BAKMnxesWVdePOe1zAOFwaL1u7
w8LhPD+6FaQUGAr5rq19kzKhujMgJJsTpzPzbTcD3cGxUTC4zedQXYN2A3aYNwOupvQQsk2ZifZY
FzyEi9zoUexwY2Hi9BT0vIicodUc4Itqy4aqTr9JxWhv8tp5G4V9rtsm2BsyTuFukqi1m57lSRNm
d2IpdwJ8wylnHAjYeFy5cLMoT5TMaYZ5hfUtoaqfrTprpvnWw6ClssyQuWDFA40v3VqgTLfCqwae
HyE/14P3VyrbPxj5MGOWwS/6yKexGwpYDKCMR4nRmTSL2op2ubXEuWCPkGRLGE5TYsmN/TxN/d7N
eauXXJt2sHj0wK2pd6lR4wP1rU1ix+qjEO1FGZ5zdHz2zcvs1/u5QD5k5mNyFnn/YgYKIHTV83ud
8EDVgXqrozC4MMAFvMh7SR4RdkpTC66P8o/Yh6quqY/eTHqeOzcvDhQEBp3efSGY7VpLQ4LDLgxu
j8FzPzGeGgXQbQyh7mamBLUqFROlxur+OPFUncvGp7QtqoN2QTkmbzKd6j5Lr/puzhVtjnn8qYAs
TcEkt48/hwqgbjmLD1C05AWcYrQfLfWeBLCUwcoarN3uS/ThTW68G4xm4RHoMSAO2dz6LJ6oGLlv
dXaG9zd9cwXvO2PrkqMR6u87vse277H8+9fe71//jMTeW9JQQWCay7C30LOkWm9jVVdtFQzqU5W4
6yUYcODpSZkRqpwngaRPMxBcs0qzWOe+ziA8vsZPQ+CriI8MD0lNowhfOYD9NtaYcHwnjXuSfZhv
UxxzMIDi51iFMZx7mW4ee/teb7o5Q40HunYbU6VEE8ziZ+EEEGqxR4TtXbZEFah18v6vJ2Wk/n2a
JzXtYs8aTzFWo00DTWD1IP8/PiS5RBQOCc5gVHPqZhfgzcSLu2CLRdeZ1g1Hmmd+WLRivPkQxHK4
s6QJtpAIrpbMLcJ/BblnEx8rz1SrrgFPAAkHcHvMdZQ9dpZqLbVM0TfM9hQuvPPaS7ismIO+W9Kg
yyiLbgU+l6hf07FoR5m25goSQQ/lT/L4EOr/NNdDvn/9M8Ox5Q6/4/t/7KEjh1NSxm1ETNF4evzJ
H59VdTn925eP/8GvZ7lpHTZJXA85BbfoEx6fBf/87PHlw5dQ2fbb0je3pCmcdVFP+YoHe76dtSFt
1B9C+nmr3CE6OAAzOj0+CN69jgvF0oACAAZv7nsk7fi0Rsvy9w+PLxebw6iUiG5RAV8Ip83nLl5M
zgF8M/TvbdEzTeb5OoaRPUIKGU9npuosjdlWcOCVju4MB8m+q81v1uzAPdSTUxow3Sl7zEs5g3Sn
0BcfKoSO2LJZPhVULU6PzzL9WVLmYtf18v74RywSp2Pif/T6j1OlCDofH3q6KRuEks5q0BPhR1wm
9oITPTZal0YdIuEFXxIwNAMnNqxyGG2nf30YnOqiqIrtoSCTGhEDoqbHRJjloIX3DFmgMXiMEZlk
InV5coPM2v2/57oO25ftfw9xPYJZ/0p4/Z+CX/8tBnZ93b3956/y34Ji/38kwyCaWv9XzNIr4fHk
f6x/8oSADfLvCbF//Kf/SIj5wd8Ev5RPykZnwGw4hv/FW3L+5ogHE8cHhm4H/8ZbcsTfbFOwM7YZ
lbk2/9Y/A2KO/TfTZb0GusLTtyMSZ/+Vj/sHTIhvIN9xknX/W7jQ/0p88zn7mWTNAqrPlmP+R0BM
aWJeK3kjaqs+3iNl9y9po94Kbplrf/psx6F7GbSyqZ2GgeqxJS5yPg8LGVYlvGDP8SOs6DVGxc1v
niPfiDYhjyvQRNbJqeJp4yZRtI3m29zWUGzN8LeUOQueJZNcIYyUbbNEPpN2vK17E67cG0kY+Rpm
5hYZmPM+4+fcFBO7ZGtRcHQ9NtbcP/e9SftL0KNd520Q79xWty6tgQayT/EH3LQ82CSkd/UU7vwy
5vhLs8FjkpjZlrW1+I3SKUiqbdhyzKoQiRM6mDatOQJ+Q+W0L+t0m8FQ30VY49gfowZ2h13X1fkr
Qhum2IPjHZpswYk9VFAlLJjPE+CEZgyOBYPVvZ1M7yGKIO6Ksr0YYk+bLT1TDfbWvJd13w1nAlAE
sxKoZrgz8tTlnYUHVOT44ckby682g6BQ0pfcDJVtca5SQhs4KFsQRdy6afeN8OmFenXCGKM8SAnV
FO2Ms6dVBSkDWpyqfOuEIOpXq71HAaTZI4YFP7XEG61e5stwmUq7dXdlkRSXeIoOKrLjE6N+7hPb
gvXbz2XoLoXzLkIRMr7gao7+6sUxZckaF32YZ+YB9a9VPJA2Dr3ihQanYADaufdxdosj6A+2vgkp
qYhWzFko48z6Nj8lLF9ucgiZwIf1++Al3EHU3GwWmB+EMqj7Jck2V0N0iTo0YqMGOjiM91sm9M9L
ZX2WBNIvZut/TBW9D0dkWkRj+i9sddiiQHbhdDjrFs7IQJG7CZkX+i59tV7SSHxEqufcGTlHu41f
3Dl1dk0ONqepk22D8sqMvAgCQZOuJzvNNnPiLec5W0AC9+K59R2Wtl3K8cUDGd+Nb7WBvqULzX5r
5Alv1AOo6qUeg1WWVePayGJnF7dfxMOZo/qe/+RShkWW9r0urPonJF15yaOhfGbkT1/M7KjW2YP3
CTDhMMpZHEo2SJvKz+++l6M9ZizF697jzNPM14K4wVM3vHmxWZ+xtrwEpb1NVf+KA2o5zaA1Ay7Q
hA7BAXQUelN2BofGd/zniItqTfDuaJUQqt2mvaQTnQmnd50jzijs9Byv+wApNwc8BlVCdefeWJ6b
agDnHmbcnb6kQXrJT00MjEXx6k094MR0fq7i6KtQMAJtH7+oAydz1cWKZmpD9lsW9BGtVNeTR2qB
rg0UpC7Hg2GZoJOjs2X8AAL61qRtA9NnU0gOtPxFsVYONrMMLiw8UUxbkBoD1YWnjLiqydXLoBV8
mfPy/nBOBY66T/aU38t9fGM8da6ghZ0pvhjrNDZNUDE2m8cg5MraDfswqcedqKpTNBEzyQaZbLuJ
mSqO+HXYN7vQKZO31v4o6csVQTBt8H1B2o2BjsqQyJFl+E9R5b3xCPKfgDr+lXQODg4E6+u0Kiqy
+7N3MVEUk/9APqwUMzjT9fayIfOJNI0Mk9fcJmyrl6oPo32OYHIN6xx1Uc/e3g3UC2pSlFXkVlG9
cWhgluFsDdk4m7kO0ZQ49g/Ld12mHVm4NxP11eEsARlm7404zw7Yykrag+0fX826lk+tvjdZG44y
KJ4ANGTBmTnMew7jZZciB+G0pmPtHjchKmfswGIDVwUbiGVKhm3iBH+5YfTROkmxromorFLDc/fV
J8el9DYH5BJkE0X8vqc731rmjXPx0pR/irxX762yVhXmOemGNIHpGW118MpijDwF47qPJZYNyy5Q
KkPaHoU5bYYBL9nIm0AS9DAB5z9RDXe2awi+MrJcdn3XfEqB+D4dWm9j8u9wrvzGrIlNjh9XdI6n
9xKq82aeeh8iXHRJrI5JjVn+XoLmpCp8kERxfqMhLdZ21h8V2PGtPydyDa1+CxIR9mBu7RnvOCvl
oCVIySZEVs9lI553oJf5oUxMuGATg01HD0oXrnQx+dAdv/XDFCbHJsj8C/2D6Qk7pPZqs2702IDr
Qg1Qjn7rtILRfTwWPOYn7khuQY3V+HTT+H3upnQr6tA5ziH4jXn8hYZ7WntOMO25txVHsk/fUR//
CpI8em7bI5e74QVVKHs+8RyYbvoUp5ZF6YqMrutJQbqXPwRo5mcYJDziZn4028KJNwr0d5m54H1Q
xgN0DYFYxfW6day14WTagIsVj0hHt11yZgOmeQ0GsejBDdHlujQPQSl/LQuL3dGCArQQ0dW1/8oM
xpVPQCBGGHUDfNDomtwCu4BabeHZNiYMRR6jlGI7I7Y4eUuzjchCHcKMJNritJ9O7yUHu2c1YmnE
iRzLnwjL2DyF8rgsmVj1jOA31Gl5lfACyxuyO5XfhceqfvI8SV6iMA70JbYQ05ZDt7hfs+8n10Um
DhcQwcOn/2suAusNpwLboW8WPN6XAiBg1Sy/CUbE24WuOvXylNUAAxj4VbnhsMnYQ6k1TpZqvwde
1hyaPB43IfvNDRQWufY739uH/lK8WnZ/zCIDQTzPb8jYEaBg/gBOG1jPJLS3sjTSb3N2lBRDD1Tc
si0GCwisJaxK4cX9Zza4r0E6PXellXwjIgYzBMFcLZV4o5b0zmOJfUHSf/oWuTl36NZYN7ob0Vby
9Zxg1nFfmYeMrMQm61X+yr6r2gR522+oW6u92Ti4i5Iu+jZ58w977vublZbuJpQX2AXuz8GMgw0Y
oejckxzFXk21nbAXeZTe/ymS4FtURz8Tom1HUwcjGGIwDo9z/5K0i/s2+O3n4Jr8vFjxsAOHHL8I
jyFRmyTFYQGsSc6WoGntT9lJienFLYbhyiiq3Nhay+JpcBmalobJ90podQvFWbUftM6FjqC4y5Hv
h9CylxB7xMHB/1JrEQyJRh6N+WXEEJMwVvW1MqbR8hiBRYbwarwftVgm04qZVstm4CPwk49+xitf
Mq2jaUAzhVpQE/a8iGl0DL8n7DU1FptU62waLbYhf77NMd3wrTLJMyK/UT0aHE8LcRytxglw5NAK
RqGltTk+AYuqRaQjtFLHYxfLOWvAtGNr5Q64BbEOsfDw3rsD/wE/raGbpyj3q7p7ssdjpAU+gVb5
dFrqs2i9T6JFPynHVZ7V4BzzxQVKFP1hLQG5j1HtptaqIPiUGK1bjZHWIiFDB8wEbiGpJUNJj26o
wDsUMChauk93REfk4CWK7Dr9ZmpV0aClRSP2omxBY+TgM4JL9zFpwVEZozoytfSo0/qjSYuQoqcS
K1JEefpPzPAj0cKkuXNeDV/86rRKqcSpNONW4nnEEyRAt5TjXfJGBEwWL8vVpKVM3vhNjEiaCq1r
qkB+basFhVPU8/fod+wYAvxOFLyMrWn8BZksOTdaASVNZFCG1kJNHYIoJH4uOnKkUbk9UhTWIimk
soUWSwUYpjjHcUcnrHPHq5wcLTxUtRZSdaM1HyocVQ2uqkZLq0Ktr8qG9ho1Wmil1VYCx9WUuh9R
wPDKx341ag0W554eLwN5dkdLsrgmfDlYszIPfVbZDRQotFLLtlNcMkT0uXosK7LmiLf0f/P4Dx82
+EQLuqqHqmuKXuvR6FhXMELljiVz4iRm8sEG0GdEPH0FWvwl7Yp5E0jQ1YgVzDP1YqVGFKa0N+zx
gefzMTHrZ6Mn/w6HT56S9Bj4vOKofd8qi5AXB7DrpKVkwKaZ0ClsZY8Po5aXpXBhLK0zc1MGWg7Q
NH42XAq47ZY8AQOXGERfzhge+vwC6lFL0kxf+9LaxCdmp6d/2Occgjvy0wJnt1MMigytXLNQFRBb
ZaaV2gjZRsxssQ93SiQusCutbXNIl7I2hwo5crakq6mJC6b3q9fCt4Ll9zrUErgh6t+aiXlVpwVx
DqY4+ioQxmAJbXosco1AJwd2KjhyPFnwzFXMSP3kl5cN2aX/SohkcH9AZicUu7N0RFRndWgT8xiQ
h3Av03CatdQuA0d4JFieXC2tvMPahO0ICV6gdXgSRAD6WZ/onR9emeF/VAmITZ0pf8nGfG/h1WPp
xQFZq/awfe9r3HuhlvAZWsc3ajFfXoJry6jQbtJl+G6MRrGm5GjuQMh9K21SglU/unuK/orJKDXn
LjlJ0p/96PSviwS/ZMTBd4krcNbSQBN7oMIiyPZl39fWxR+TX+y7AEoU7qfRXhN6iE0fchFt2D/b
kjctGLV3BQ2Nwf1uMcHYjPhbAq0zjL2IyB9PtsQE9K2Nh95wzkp5cvNbDvEtwosIe2njCkSJIJ5Q
CqJOLLVEUWFT7LRWMeI9i2U4BWfFHRDOgPTIJtTrXAsZ48kEIISiMRKXgdXiycHdOGiJI03OF0Nr
HclimwTeUT2myUeG+dGjk8bP7lOpss/Iqb1T2NPdwBXpamkkB/vHL1RpnWSDV7LBL+l2NW8ctYOc
xmxXQjsoY2SUkdZSJoQQto1WVY5aWin0y4/0/MgtiPFBgtoy0pLLiAhnpXkqM/5L6preqX0oMTPj
PlAl7wUsr3AGK+1rgWYMm4J6FwsKS+s104doE+MmD57nVDmccbSMs4jQcg7AGaeto2WdI0J1N2vP
mlo632sIyMe6Y6+odAOs1cJPo/8yAL2s2xAVaMHinEtgewvwMWAeo40/a3Xo489PhkRx6wneuFmJ
k6tVo5LD2ylM6N0Lfr26fghJBYEbyyhWs36mhXhLcRp8z73+TucXXeyI2rTSklPOMm9WU2EeQYi3
MxmWrqIk/s1piKpsHFPjTsTetMU7/G1nEw7GS0l8Eq+qFQBlyvoRzSvO1SXIb6aWsMYL1XXeXj9M
j9aq4SXX2M+/iiC3VgG0P8q9ewIjLkf2nOi9xnz6blafMjXt3aEGwoQN1h/Rwir8sGP5HR9k8Wrb
f7wl/MCVFIMXDFYjVRpq5yhmnTmwMQDdETEzcCdxRQSdTFHebaJkss7S73/hijiUCUemxfb3PcwJ
GVs/lLXpSiWOrjK/98wATxVdDDEvPsYdJQ/VuFoiBLmJxAbhWD9DJhIr0fSEc5DpxsD9cYs2jP3t
P7XRhNebwhf5w2ZSRmGhUYUiZwy6LUC+3kGHJe0LIsTuwSnN5iqZwerFPem4zBnvaMNoyJPn3hFK
2U9pIS82R30whV28NXNW9EMH287dCsgW7kycZhbW1zihCc5bfQdgMsLr0jtHRozRUwbkRXTYD/jq
lxTVu1n3IIM9wpeFWMAHUZIhmD6tc4uQt+Hi/fa7wmZOA2ZoULQIowyVBgpAZ22kMysLbsANL+tD
m7O1XfKnrETBNVV/EKpQ00riQ+oPwdrIp3v9DsN6P04N5oj2IzSoK+ZJ/tSF+L+69Ad72gpzbk57
cMlYkvvvxM++uxWjkMW+8XNNWq6mIVT8qXteDrbTnN2IOoZox2tiDNTKIkI9NnqfgVS0W5c/Tdoi
DXm6BvrOOoFMmEU6OcoaTEMrf87ldBgc3uVCB8cK7yVkHowVuSTQUsvV9wXvC6iXTGchBWKtUvcr
kMkXc8Mwka+AWf8neWey3DiSdel36T3SMA+L3nAmRVGzQooNTEMEZsc8Pn1/7spK1Z9V1Wa1a7Pe
wEBSpCQCcLjfe853+m1GIkg3NS+Zm72OriwRAznnyBn0JG2v3zuhcxdH/MPNkL8hyroeJiRKgu5s
Ho6bLNaOXhceIl18+qiOpnKCttc5JwJK1zpqLahVdIaQYg/rodOPdhdWZxZVV3qq3VZ4Paj23ERN
+pgMFR4mZAyM8BA9+BZa955rBGfUnUiGX64JA7k13B/RMF0IsZcQKmKqqnsKTATlae9JKMkSOf1v
TIN0RwEbMMxHpMGF+rY1ahJriA9ZYXK6bTqXvjiYKpx/MbPWH0vQfCyj/Std2qcCDu2CpSP1x+c2
BAUgpg8icvA2NvO1lljv2lQ/4BtbD2nyOejGvbeQGR8MxyUTKCcMutaQwQHW4k3q87dJq4CBjNMn
PtNVaHZcPhwHFioX26RsyjLhGCRQ/p3IeLJc5zhX2TECVxu0dISq7rWsnceRVcBIXEfOYJ7Dv0Dp
s7YiSDSxti8KD/ATqDaKcvCrNRgWFkbHrDJgQerWJwnHyDcNaOIe7oW+y59pZvM3hi20w3SvDzUv
+VqNd63dzH71Thn4Nj7axWdZW1hxm2sL5T9jFiydZUQ0l9vzddnV751pX4XOfCxHmsPpJJ4nJypZ
SAXtKmNe1unSrJv/mu2j0ELOcCBYcG7APNr7yfA/m3B8tQfIcqnBXLMkWNGtxE29VFeadQsljCYp
OUXOY5l1twHnFDSpok42IN2RWCNjiTJYag6K+YhAM7C3DLeEezstvlLX8yDE2tC46gbyDOgkkuUd
7UEA3V2Hqf2cWU9Z5iOso/5R8vaFGjS5YAbF0Ol3ZWcso7LgCYvhTPbx8hr70D+d0FqOkKhJFqHa
Qvrz71ZYl86BY19T1e79fmt2fbqxYqFf1+WvmToYFqZtYsXWXvS4rdz+vl4K+6iTkEONYw1hct7a
ozwi/X0rwydzH2ZvF8TXIX1BVuVo8ZdQbDWo7dD4mZhSzBF1IrUCDL2GY+BvIKMHv48kzeETWsLp
HbvIT/QEqyZBuxUnRD/KwEqjQBI1N1IE21/ltCbiAxaKYT/oIVCTMNrQuqV33FCWsiuuOq0316ae
kjAJvGnrt6wx4SuXqwRP4aoNy/mscVmZSGppZKKEzw1n3XqVfbQNlP1T0TPxpBmsifTNjaPxOOl1
ti6CZK1x6q/I/NTXPlnAKzNx3POU7a0JlYOpaRTMCwr83qlIfOZAEC36wXmKDL7l8YKt/03kH1C/
rSc/pkPQtP3KRDx2BSPaACLjjEdkRAIpr46fJ292BrT+Fegl5hggOjXL3saCmZYYUmvXmsn9kvYl
5XIbG2NN8bNG0R40Ef3WMIZ15FSHZmj6i3Oz9B96ZdnkDpW+xCczbYQvampzSft0eJxNPUAqcb9U
CMRasFCsKYJ4GwMYyUQgGzsjqp4yWiVVNu25L9oHc+oR+HVZuwkcr1pboXieqcI1EWLlIHdWqAV+
ZB3+C2e0bwYGrcCoge+7wa1e249GPIOARYJ67TaxifU5t9bd4NxXbdocJVVx12fDexNHj50L+8Ru
I8adiLpqaTZbvW0f/BySDwplb+Nt8ACDYJqP3SyA8FIBgrrLHaKiUL9rFq5OPwhw+NhQZ/GSBbc2
jivHYLY2R1BsOQ/OTbAASiVhNusEcxTw+CINijUy9YO7GGI71GApIbdvk/QHBO7q1o7w3jWchp2I
tn2OgF0vum0M0wjs+jMTXLjXZG2dTGoizEDyj77UzFVpPkWZV5O9ySLMCQrrRo8WQDaFy3ltlZch
hliS109F6LU7Cy/s2plzFnljtdGK8K0iGZwCIJzWgfABqlL53sz52GxgvV0Pz1T7EeJBeGzn02QV
n2M3bFoTYsKiua+2K0hbjLaAYPc1je9VOiwvos1oeQfiYfL4o/Q7X0Z/E8jLjHdkPvzT9MYHMH4O
1tJR31YOBYUIKBa8pnrHqqJGMYT8wN3YPdCrBgQAUy78mzoxbrbID8bUHgwP1W+mYXrpUKXP4bpt
HkJKOsnEwO0hc1vpyAmKMbzTQu+hRXzKtIDS/0KemUhJK8Of7HGNB605stZEg4KmjGK91d/PKoLG
o5be6vlbzA9ndvS7mD+dubn2dGwNRkXbD4v/vYkQKkiZfNt7gOOXqmh+NmPHGZtD+AZ7PU1QbbEI
TNTdNeAyDiYMRmXwqnJtYBEdi4O6K364E53DOHOZc+k1dqOBZUrBKoVyl7WX5g9zGn/QXcSmYm0a
8ohR4vxe+EoGR6LScqTFFZ8yghvj3EusNytssR4WnwXU4Ci4K2egS4YJkjcYz6bu0n3FSFwM7l0D
1HNpM1g62dZzo+s6aX+2HulqaK2Z5dm7pPcv/eRda+RfRQ2r1pVu5I9D35H2EZLN7u4aJ7sWpX3F
jHXfWQT7NGs6Fiy2wE5wb03scR8m4goXQu2Jl8DEGKO790GPMyTcA8R/MU3vzJEMxnxj4vf/4rZ5
zFMYfTBuCGNvMkQS8dsDm3K2OYNUA8qdGgKC7HJhqVPBmqsYKpPCePDn5TFpxctEoaMjZH7yhnPh
YjIey6fcfuRb23CVHhMdwCb9kGYKbpyxv5HHq9co6BbpDb/yogN/LN27sGt/jhVVrSWF8uP2rLWn
EU20vay08BCO4wF7JpkrOTEiTcGd0aa2XlkNAvy5vnPz/geKYb7uljuAeW+6/krrnFXqLreALbYo
4ZAFitcUmuuqTGss/XfCcC/1HB8bn+CKmEBzpsUrdM3PSW/uXHCUYS+u66a3VlWmPU6CWJRgvEtT
KlXkDdGsiZt0n+fp86RNn3QV13nRYqDCam31Gfo4gVA9Hw5TR9wePPpVi5Itlt6barBvajPawXn+
JG0ACnGNgXNKnqk9SxgduCfP7PDgAhdxL6H9k8LWVT4P5kYQvhwA/dSDaC9G81CySi5AzDM82v1t
5E7bjnME0uc1Dj0QrYTMpfGjmTLx1qzd0s3I3qtDiM0ZfTdGBLouFciaaqKrZGxCH/Ri7vQPIUXg
DhAhw+5+solVYFA8m2WyLRLxIE98olTeypyqB/e0criMcN8Hq0b/5L3kGcEZWnDJM2fbdv4TjfaX
MSs3ZBxcscJmuKr1H8bo4wmdfwsJ3JuK9m7mkl8ZbsTBGUZtDZDviqkHpj37aOrNvmgNAkvDR5Pq
Q8X8pSzMC4aGi0irN9rXrxBbD0ba0Rs3C4jMH8IWG0HbkzgWYFPo6RhR/U57X4z2sy8gt5r+UxtT
d6cY8Sk693HO3K2mYTfr6mf6mD8xzTt9+FN38EEt7e+sjp+EyHaZk93Rcz6O6KezmUYr+opApDf6
sNfK+tGNIc9OXMpB/m7q9IFd60FEqIWd/oMyzGGB+d5nb42m3zd5+1pw1WuiOvdx+mJW4+vYabg5
bGszZN4B1OPtQgsWCSf5RGazqzNuQFI3XAQnfMEb7jEwhKMn0zJuiSbaEC3yyd8KvzBGkNvsy+JJ
p5Pmcv+sjeI2nR7pL/0KZ/9SR+alzbOfOcFNkZce8jg6Jws2TIzGloYK2bKvGqv6lcBlbbLhytH6
F4uLypXgztkoNgk900y/y9vkVRQIshqTeh4L3N6ham61PxzNOTsJwFaKjZUHfyCpLjERXdZAM0Xv
xhuLzM3RbE4duVxaYVB+5n7pR6c2zM6YXx8pLj003FNWCx2REgpmNC/bruTUZvR0DJInfC7Pwrzt
K9ZP91DitVW3jgpKkW7fXbmlXH01zRZEyeLdODOeksFB/BKIOSYfxz+EZnEbRrdAm3dxhdQ2oX7F
OINxw2sbuKqCohVOaBDLM+qJCkoxGLvoxh5I1O3Eo2H728GaSd1yrFVX1ttOr7CnQ2n2Hqx0PDqz
hTiBCn9kvjizsEi0pgTkzQ/ES/ArRsIenOZmGezrdDZvA61+t0g2jxrgyMVyDumitstyAan4s+iT
+7J4DOI4XEG+/zH7P8E2Hidn+ii1ik6KYV66NrsHSbFMT6NRv439bmhalPLtS2zPr15vbIsseI59
Ljl43Lnddh+zmVzbVMFpi+wrvaSLiWSPOlV5nDoTvkx0ABeIlbGjs4EuBlPD1RhQiyPIfcrK6zRe
9mHGHIkRY4v+n4UZDFNvcr0VmhtT+pB20FrxWdoPAJGizeAZT3S3rgNhAmf3TqxxDomdP9sDl/24
RHz6cqVTfgATfwDRzulH4cmxb5nz/pp5PTT8LZEpu8m4ceviETzjPrLupiX50Y7NA7CxXcA0gu4A
5fJ4XVYgttJqp2kxBWoywV3D/i1/L+6/O90KruI6vo4JAVw1JlId+QsLHM1e4WAniQNyZpHKx6Bt
Ws6UOHkyC3PXDeWzt26M5Zr4G/gCk806JB722IWgXdF/lj80FfWP3sMcFSe/zDbuVl7hkjVc3UH0
xzRo4WMuxYOPpMTGNZgVJAS1Yc2sFj71snAnDzag7nFFE3SFZUFSS5dna+n3qYPpVsPAmfhr16Yo
ojUUuZnsdMvKpMDcZtr1aAAlRJ6/Gafx0HjDTRC6lAntI4CGm1nzsNtZR4B0+xQwuP0y9BSx58dh
STZTMh98v7+xk9dIljLH8lc6+u9UW6Fg0AON9ZUbee918ESL5hCF+a/Q9q/DOISvCBmfSN63JXTv
QxjhYx8DjqaCAwGFX2CSIYOhc2GIrIpsTwlv3RNcJeimbSB63hB6fzKyka8y6+3twl1r7QkP4wtt
1XXakXQ0IBugAyXWtkUFYCrMVzlkRu30AvhRrOn+yDy5G9fvrHWQ6mSr48QzGR5RTVw7c3zomE+c
hPaVYf9f8fz+v9N9Irb8z/GaX7rPzVtWdv+i+uSNf6o+A7CAto8Ozw8sx7FdUjH/Ifs0dPsP3bV9
y5YdMRMO4DcX0PkjsG2dTpBvGh4MQGB+/+ACmn/YvkPZ2YUWSBWZd/1N5vl/k30alidlnf/MBQz4
DFPXDcM1Aqk19f4nFzDQW9GFYa1dpRq52FWM05ZMS7oqJkW7qc2ObcRYTDTSC0tVQgTn8IQ24WUp
tNt8Dj062Zgf0rFZ2YPr7cwBvrBxmLPtnNvS9DPe4rbKvYTsMRvKRuNT4tBDopQEXWg7z3eEFyC3
TqlTB8686gldq8riHr7Fi7VAa0JKQEVJXKDo7+vavzXkZaGXi3O0GlD7RO3IsvOr3ngPQVA+0bi4
jPb0wTyPuZ3N+FjMV7ZgOhROqEjEmWCrnpotfsRAesPN7L7skndyQcnt5B6mQQHU2/uMxg+2lsSD
mIlToXNKap/5Njcn52ywlG252/sFPoRBE7/jPN/D7LxKyp2ohu1CrjpeQBy8pOMME76bsPwNPgeA
UJ5UqK/spx473thnz5pHVVFY/M9O6OHDa1E0UtTLepqBQWR+LIa9nbsRqWpt3td5doI9+YCLe1pZ
FSXjtA82fqP97JzhsarFGzE6QwfPH4qPkTbN2rTgtxHMu9Wm5snQ8XfoEKsX7hwOSsi1m4zrPnKv
Nc/rVsb0rKfD9VCSJamNIBIK/t2Mb6FlmY7YZrhF6FKuMe+yDCH1LINsTjW4ox6O0x2ad5+dFya9
a3/EwaaZyRtrDTiuM3z3xc+Y+N9mkXNDm/XB7qOdy2fssr6iY5EkzWak+2xaUKqiIcoAJ2iEIaAE
S5zpvSmyswZymblrnuyC5T5P7iv3Q5/c67HKx1PHlzAT23k/T0hfZ2JEgnc/S660qgHB3IePYKxv
Y461GSblfkwGLHAZXLep9o6GDVMNadK2MWbKunn81Fujf4ib7jqrzOqq8obH0idjSmZoGosjE6uZ
0jstCA0OJir+jFM5NX4U0C83rqUaNNnZLet0ZzTrykamgzHg4LTxxRqMiikN96h4EC+FX72Abp5X
Qn+2vexHBWN5jbRnWCH3ec6E+JiHaz0Q1ya8Wj+j4UNOJunJroeaa9pVXflQju79UviQp4jsmqsR
M4K+aV3As1YU3roO/Qlx8bQo2Rg0SBevnNa4tp0FQqBjNf1W515qlXhhcPOvrY6E7O9N6yb2phT8
i4UfwWPLMsEFPc4vdCfhO9Ic9btf9JoQMfgYdJcchexcF09VxSFCs7qlz7c2Fvu1lpWfLkZwJtCz
bIixg0pp3eXdYNPD0FhqUTOvhybdQJeB/cz01unoQOlCRyyBcnWUXn219/2cVrMapR8icw/UppcQ
fLXXyj05GG8n23/580Va55w9Mjiht7/3tYXgkaIHmfT12j99HKktNIP0DkO93Z+msYPcAfdTPcoa
vqatkdCEt8xSJm6EdEfqAmI4ZvIAk3s8AMtMPjyd9WnV63VzwJCCPJAacCHiNaF0wSFO5TSfHiDW
lKDsTtGCh0TtjVZ1O88YN76fUs/jWbwkU+Ltvn+eRcyf75y5l2wgThdwgqDgqBSqylr2xeKZ+0bF
Z/0tmUr9nIhCGES0T+Wbvt+p8qsSL4OnmuBMYXAz6PAA2vn6pK84LvUELMH7KBhIOWs4u52hfGh7
mgSZSOzHsdBgiJLUkqVvrPc9Gh4MN771Sr0kXGjKBHXi7+vSq28NOSscu8m+QvC17+suvRqH8nGc
KYz1ZmweXENcXEldQh0S0acRyRHfomC+hbBpeUOMij19QwGV+iAFsZ1VsKCd6vSCOwGBxjw8FolW
bsVQuqvQW8BDLbl/ajyzPphR+dRKna1n6WetqtA6pxCT8ySFQgsHaKHgQ73Bn+FahcsLM3XWfdrr
Yvk6hcpm2U9T2l0ghx8zUydyfWnf6tbwDppgbl/M5bs9wSTrnDo+xMBenhIo4YXrZaSaae620mDT
an70Ws/9LxH37b2rh+WtSXikRduVpKb+cRF9clpKcduHE0mPU1dS18tIIozv4TNAiGndZlvFbrpt
Pf1l6FitZFHtn7KAG24LAScGmTE1FzO+azi78EBiIgOq0p4MgSpmFn29CQGqYfxbcRlXMOoi5OD2
VMd7FyG2La8zhUwgwLAWB/XYHyAeDcFxGon0OCjdktqgqr8ZBvr+zCaK05TomD27TuE9bVlaGhzy
/dqWK9LzwLzmKTkm0p5NoABwUuDhiOHwfTaS9aQ2ITigUxrIk/H78Vzp5r7qZ8J1aCitzQl4qtp0
dMghdHHGNye3Jf11ImXW1TRxrOi/nBTbq/lrTz33/dBbqmdNoB3CNladLCEqhD3c3VezGLcJc4WD
kXuku2qGuVav2jIBLjEtGRcs00BcksErMSfHXIKm1MYh3xwZ3l/gKd9yfrju4G/npK9PDrMC0x5w
Y9RRd2L1333xur4fGjGtTywTA4JzF6ffJJ1oX7us6JqTeqyN2A/TrPqwo6XFJse6PuX75Izka8CY
mpOPPnvzYVz8dSd1V+WMKSFIB2etjutCRE5Oz06OnVXh7ms32KmjHKfAXljQHQZJhf0+yr20VLZy
o/bUC/mcQUXSUcJQWCQ5D+6w2qgT4fuh2lvwZKy7Cpq/Ou4KbqY2iTwN1HNV4TF7CRs32hVuTboQ
J4RtLAgE1K7BvIE6ida+0Pl2tojvqqOevLfSmhfqIcrESNBBVV+r/MoU/KzDsbHtJZ1ePVQbxUeL
0tbYO1N3CKVf8nujqGXfD9Weem5xX+sy7Y5+N9IzUt+pOt3UHoJRF5kWjiR1vn1vvs/B7xPRy2lR
cmHtB01m40S5f5OJciE38h/MOdT7HBflhFVPjklVMT7VvxRW7uvYfV2jOqEQ9OS5XIm1YmjLcAz9
deC8SIO89e+OIdpOZvBej0aFgzaoa/bryv3ad9Lqg1DCdqsOzPchUkfsb895IhhIQRCU0uQRU1fv
F8JNHTv1WL1C2le4remwGpLM9nXxNq1kBMvHLegY7j7ogI5M+1aJQEe1UpeMupRiNPVf19f3c0Zk
7L3WpN0tqdN4XJhHi7XjtdO+lYA5xXpTr339gHyujEiJHZweQKHOeIgVAhreX3t/e05ralhKzN1X
ti95wgkrh52XJ5R046W5CpJlb6qBY2Clo/ZEEBtbxA4/1SEE2v0nO1A9LOyQMU0dUUI33UObEtgu
L0F1SZZtTKx2FBmMlE7mb+kvRofGkJGOX+PsJRjr9OuStFwPLtqS0qySl6TbUuQx2jzeqovTpUz4
55uQtd2htScGWB5oUbtutlJXq9qEPvd8YrcITMp6mvKBRA4Gjs271ZH+p8et79JNzXUmnmLinPsb
pE9XT5JeAtyEgA+yNf48wo7E9amHak9t1KFXz4XAGEJRB4CL/sHpy8MF7adC9n3tAgF8FUGEJyNr
7V0gbzKF/GfcOUNx5qt/YbIm+Y+p18yoAcImf2IymB8d1K56iXnYn+9VDyNTR1tgutr7UFVx/B52
GfQeCR8csNqd1N735t89JzQ8Nl8ZS18/WMiv5t99xMRaZQtq8Lf6mFy9D/b7leNYyT76ftu/e+/f
nstiGHpLa3E6yr9Vvarn3hupHuNWPSonwo9amafZdJ/GKG9HwuDysSNuQGoztHzd38+NOL5yymza
TqcluJ/GnCykvthbrjwW6h3RnLCr3qLe/O8+Rr3wT+8JZm/rkBZAYjB5m431w4hNysryd3993NfP
DtUkmY18G4YFfVK9rjau/Hu/Xh0WG+wyJ4pmVwwT1ESrU2WA8OPuVo/H1iUebuhL0RzIE6KIr3lw
MGOfaYEQ+0Veo4bcTOrmXikyeVca2Wl5KOXcQJNs0FrNEmKXPyYKi5dGtx0yv7giMFeEwBxHujUw
+UOsczToklCcZy0kYElegYo4oDbqoa9GXvWYNr3BcEFb+DsrIVHDtnpcdRankC+R6D40FmTNn4Vd
NVv+bq4bufHkbUE9/JONIJ58z0KUyQJvY8uRB4uG4GsLEfjxv6in1D+kNlFquPuhyPdd4EzVoZWT
gVjOEhJ5a/QDWiQKGaBoARo3BqmDZZqBGi6DcCTmdewnjH3KIK9c8Wqv7Yr41HMiygHUyfVXZ8T0
00uQZys3ag+a6Aazan/o5NCrEPtqr8Gp3xjhcviKC5BDe0ZiE3cCvr2TwuuPdk5RCTmRDZ0PCIYc
HzxF+DQdm1EyJBFxGYljk5NFhTX42tOdCAo/allrwbAq/0+/hpSg9nBsoHxb+uu0dijim7J7wQX0
FzrB7WlvidDpV5WcVFDC5f/W5YSCEHUDx0dMnLHfE6CY4n45jbG2i6kA7pd8jJAhy6tx1qLb2inh
vamhVKLi0Wsznn7R+VGOyjbfuQ6i5aiY/Dr1LEJqJKtdoSsExe49aaMET3FTVwB+tccx4r7w/aQ+
xNqmb8jeUkyO703hp95+aT2q5/xzaqMY/V2E9qRrQ0okttPsJk27U5+muARq73sTyZtSZ7Q/yPb0
t+ozcnXvUrvuVPDF2ymIpGZwDp3NYuwqHKL+ENMideQcXG1qdao58cZK8cLpmcYBVi9oJXoFv6vf
FMRCnW1+UOADU48RS7MbY6Ph4Fpv5mBeiSJCrKlOPrVJqBHqa1I9f1Psq7cmZU4+GuPXgnjrWEt6
BYk+00nXbfBW34/p7IK6g3eh6BWK6lGCJMGECG0T1bskWSRJwh/niA8IFWAuAohvUchGPfyX59Jm
reHoXhfjeTBFeQNXcbz0YUP+rbllXkOhCGYDZrZwtxRQQDtXexh8TBeJHnq72HTdtR+UYu8JRFkA
6esdcdSkg+v+cmsU97MuoHmTGku88kPVLv4VWv5HYMuArxNUgZ3lvgLTjM/S4tyUi37b90Z5Jtyn
Cv1rptvpdT/r1tVkoGZLPS4IKVEy5m6bGFhGfURPVHOffZTlx2yoBAl+3n2K8IUqTAezQge9k1Go
nNIhPDThcpeFc3KoW6+7qsbhPFhueBjBympoFHfYa0kdg2feeyw/5jatD66HZkUb0dMGU0tPps0v
IoRxjpNX7O2ZM9qt3f6IXPoQRCjpotpxLpG3nNOk1ygFzz9GiCPr0RtnkKYjiBUNkjOJN1C/zPGG
ylZ91aRofNVen9W/WiJed07dVmcrVpNcACSZNsWksAGKhrmPzq1vyGB1CJ4SEWBdjUAtxJN2csnz
gsInq/EduVp43BGoWHZ5SGkfHwRS+mXw6CDh+rb6xN/NJhmyULBxyAh93EcAYKEhQUKHK0wZJGo3
Dt2adQP8cbai/mz6Ql8PVT9sLNskN61MEMb5/rUlGrHz6GCvYmozNvAmSoV3TqU95oHV7X0PZVBH
IbWw6LEnkGYDk8zuOd73AE9RRbDBEFVsrCnY2uHwWUqI5GzQLkWVVYfWo4Pu4zqsYGEDwX2adBNL
QyqIApPi/ype/G3a9z9LAGL4lox83VBZn1P93W0p4orhE6ka0QOLToU/OCxTsqwtt78WrY1cxAJy
01g6leA8va9dSCVY8LpdKF3Qwpn0u9bmZjmKfLPowgSJCFPS506xlpDvoYvgawUOLC1g3lONR8Qh
s83WEJB7TlStoFxbuwxo8Dmao37lMvXfWXMxHqvFnNfFBKZ/RCJMXjwMYosp7HnR0l+6EcWrnmkf
5gUhe5jVqvWK8tqytJRSE7+4cixtlc9GfEE8PDOXJRTMtEp/0/U0MxK//tU5cr5p0eDMWGDiJi43
fdZyszcj7uadLuP9in1idYRYoCoKsaBvrBK3S5iAMKzbYEOfeVyL1r8BqXYVQOw813530POqOGZZ
/V4hO1mXhtVtVEvqv2rb/Scay/+LsBXHkrlV/7np9pw0EaC5/9lw+3rTnw03z/mD0DbTCkCsfNFU
/mq4+dYfSJFtD9S84/hYNOnFiRK2x//+X1bwh017jimibrmuSRrwXw03y/2DX0A1DyADflvG4P+m
4Wba7t8abrbP70e6wGfyZ+i6L4O6/imIy8cXV5ZzBGh4QciFzHRlZ3DjvbPTJYTpRei8gp57QF3v
88W76sZ1Zg/G3i2cf6C0ZhktwrgNtcK7lBSmDWR8qBeZBZdVkx2GzNwG1LCApWtPbZNsQYM8LXiT
6fv0m4B2U24RLd7r8yZ3cSgb072HBD7q/RPNrwfXfAKMSBuaGy3Znde54Uo/3CX7vSzNjyqcXkKv
AudA8AuS1Onn2N4mz43TGlzacPQG/BBm9TNto/dJ1riKOFhHlXufmO6Z7gGZEa61HbTj/DtpARV6
briLWgH2i4LgfACwu04ylIgQhUukqLTxZKBeKTzz1Ja2dfDRE2eOrLnbMeVQpCnHxbZd2FAJ8p5q
IVQUTYAmxG+PHGymBe5N3QQMF2hCkSPVb+mUh6sBk12jP+fBJ2aORysZrtMkeJrIdF8psFMup3Qc
vvskpLotLfxfE9ECJq5GwIqO9HLbFLDPy56xyO400pfjRWPZJGZg8jL8SJNlqCk4QeqNNwhq7JdU
G6MdmtB9J+OisoS/35SMbJOquN/G1LvUIkETDi6Avttlwe080k7oNWR8i7XYuHefqpk/LYhgDLgx
vUzDjq6GZMLPW0sn9eRDzp403jeAQg2A7uAT4mz72YfIydWcpmjNZ6Jc4p0rKx3J1FDFdbHc8H37
uR5taPns5zT/5YzB4xjD24zKz8XX3mOWHrvRzMatjqxq1djbFEDLqa3Ws3AQ3fvi3MiZvWmIcieX
W76pg0Bo6bLM8D6JZELbZDCERwPZ7EUxYuD01zpMwCNBL1dZg69zaHJjXbrFA17Tdlca8/s0cYNT
E3bwLWdchdleYb2cyYbVaKYM9XJurDZNgZRz0aB6qhWSO7fmJuXzV2oZ2Mm1oE2ORzGmzkFNwaf8
NWmCV1uH3NlAKuiClV10HyTBohrP6LA2otu0Ns2VokGeIhqd5A0n/11IpJc6R5I2OnM9J3zR5Wfu
FT+aQg/hO29ZrbbbqUZ2nJYQqEcsVWodqjZYBI4JUY17NQNWqzCmTWhhICGG5cYjVhoXPtrVbCBO
KKjIu5RfjFYQX1I0T1naHdIGB4OeOe02HdwF/08qJWJRuR1lylqZRFhU9fauIfUGjSnxOW7q7rrM
udS1o+3dIIe2kt56NenghBm365HGJl27ES8tvl3TTrAV5cuxK4NdF+ndcXb7mzgFZEoXzMRGPJEq
MhJakI/ITVuNeI1eayg0AHUYkMOc0sFHTjvoN3Utw8LcCKlLH5NSIP/OxHlAZDXuhrKnGqFzhKxy
2CMEwwowxm9+3PY7prQPaplOB5jSNdbd5VPPEP8S6TLRioH9PmKdhQ099oDgDbzcMtHQ8vxLFXl8
tS5O1jItjhNi/Xai/G3IE6XWDMLqwhatQY+lf2yivYcoHbgoIXyEZ/WzcRuNNOr7Sqb1ifZ99sxk
B9Fl3rS9CQ/DqO8cg0ubvtfKr2Y6ljrNSte2TNSM/fsixzeym4zTIkPe+6j+PfnwhgrD/QVX9lxq
dr+GCX4qatu4zJUTPXjUMQ5RxFFw5xnT/RRCB8Xld8mCAkq5S5M9XbwFcmpCejFL6IcYuHwdGzdZ
0LrwTBZjY7qBdqM2YjOhTLwSSf3B35qXa3dByxsSZQu0bqmOpLEi644EBH8R3lEyDddi8qxd2i7y
YVKfmc3dt0147sZufEIOifVjiunCMyfvx959Ymmc75JLHS4x5VlzuNCvIJlWVN1xCpZ5PXWR5NPa
0R0KWvKjTXSQje40V0BkYAK7DsDlISf51ZZZQVa03PWa0x6Luv00gNmvGN/zjW1UxaNZkk5QN5X3
lGrXQQ7onJBg41jMsHtgJtZ7KggfbpZWq8zyswMShvwBqtHlZ7tEDh41l2LQDvm/dkfOdXrVxMVz
FIJCiBf7gAcG8RYSknWWZvPZTkrjMhXUA9zuwfLT6HMp0Cijy7/rMtZJRFvcQtZ4IvsnP5rwV4h2
WHsp9jlEx8oT7py10nsvqtw9dCR+HDpR+Le9dVfHWKVm6gfISmO8XYV20Yekuxlh1OxHgPhX3F+4
VUl692DhpbVaR98OpJvtdNrEfGGzT9I6o0DZ6NbOBoAJXzi3z/qcZk+JlZIanYjXMhmmfeW6D6Zh
ZhscyPVjuHQoQKbBZWjS1uVQw/EqfX5VkzQ3mPE/ZlIQDktSodKeW/eKobNq/mUXL5x7pTZGPT+C
166kPe7Pp9T7hHyzeg5pIJ+gHqtX7MT7/D/kncmS40iWZf+l90jBpApg0RuS4GAkjUbabBuI+YR5
BhTD1/eBRUlVeERXpFRve+MZ7p4uxkGh+vS9e8+NDfOzt+b5ZAS52NkzmZlh8hLNuPWd73huHfI2
KMFJCkUKjz0HlZtmnaUNdFMr00eQzGeja9uLxlDTwHv6GpI0AxE5U8dCDtO2HmoMRU7SPFiSMh+N
IzJiGgXiP3/58nCTBrImmqS4lODQIC0a5h7Mk72VIcjxDgH4DTvsJBUex7KZbjjJSPcIe7qny28h
JiGt4amuxwbQAbG9HqLyjTs32toJDIBQwHj2HQOwNdGm19EhxY2DRt+HLpAiGzFVJB00IQ2GrsI2
jwp7MABja2NQ959Kt32a6C7g6oHfKTOv3dDToSulA9Io0rzadla2bx0PRq9IPgjiMv2c8e2dJIQe
HGx/wOOG8JCBmkjEroYWv8kCzfblM7lK44iBrEBAsx09rDQpNBo4xdGLbLL6xFU12piR7WwLhPPV
tyENR6SmAmSDUj+MUT1FZW8TOiD2FnYBBpf2z1r3fopsJNfQyL/3hfxmzB33LlEupBYUQkFFxwws
C4GPVAQryzUZiNsXeEuPvKs3u+XWVsZHbrPRtZj3ZduoOw61CA8I0vtUTX7U3ddmMb0GIVIvxoUA
rmo7v+WWe/DKcDpoTnJSqn8xqHN8wwaKJKLyIlqtOxJjTQRygw9q7lz3iid91eLkDAVKYH6ByJay
eVbOI1bsDUTRrYbekgkiydRC0b0BHbMZqzS8wCJElqqmeBtS00n0qKnNBzaxK6I8a96lg+AiwsQD
CctepOXzDXrP46ggQ0+NFuz6N/oeiqMa8zYCiQ1/xpC+tFssSdWWBjtZV8M2TAXFd4dNHp4sYi0U
nZGpYG9RSG2CnP20mAd4RmWPHFmy1SjjE2dj6T+YcBnVgGPKGUt7j4eQaJNZX/ONTvcpOTtca3Op
mKiBDpR9dQ3a0j1KHSCAqSHjpQW8YW+N381IHaxcZh85md+2o4Hcj5EM554FDdFhm2vHGn1cjbm/
aai42rFvMTlTZyE/CzYyCn7QIwSn3ch8bTeQmyYtTw4q6a6FO1sPrWYR8ehqxFBalDe6RxN4TnjD
MtZ0EDETsZPgjJhv5d/rkqPDWZDf1c885HQ3EPsbQN43NTcXnGwkMw3wivbaEm6ue7E4e5wEPrQe
x+9c8zObPYZY4TkrsnE3qda3cLvgkLf1i5kGpzjTwe+6xa61+vxJzIqHWcbbvrcf48EtV3VnHhvY
KeTVPQF9Ajx3N7Je8NamPMHFR+10+VXkLErmZDKsttnAgMVViBb61rh4iHl7xpepooURTKsQdrya
wjPCZ4gj6QCgCj1/W1oFwjOeO9j0tFgIHS81VlVZxd80NWC2q18N4nQYk3+OsfnRhP2uCUS7Gpvi
goiDdLeZrceD2JxhzuTTxY26mI3M6n0M7H06cnnM4yv+V2vtOIS6Fa51FjN8YSv9hm0B4PZzI7yH
ygU8ZNJKWwXLdS6U7S87hstHKowPSnmhFevAxSfzQoroOjXFjgLgyD2Q0ofVh3wNsk0cPYfDdGZG
+xxldrgpY+25yJRHQdYTHZMCsp7JJtKG/t2i+bVR4uzEBSgb6hmuolJslRentBXz18FEKgQj6FXY
O6kxYxJDvqsndeqLyEWkyL+qyvndjB+iaKwwHL2xFj/sHEmkKqxwW8n2vUMQtzON4MULku8E9ti7
VNOP1dQPqNvJxQhGNBcGklZc73SOSMRIjJuYKMjMlCUJKWiTIt90lkVrR+k11W4O7nxeikVV1WQv
4YSBPIuKalOMxH80uUn3Enhv6CbPdtkezCzjlBecE9go5w2jHK7oGiGzjGfX5WRyjPP16UXy3lP/
4wKUWAoUjtKBN9vl869Mc08ppBwm6AzZRt+tTtIlfAgDL0Odfu+0S8QFfaPeHb85WsW1EHtpWhXV
apr0fZNr4ohIrzVCuXG61lvX3Babsf4p4+Bjli0uoTHle8rugdgDFkd4FQ40zkFNe/XesMXRtGl6
Egpy6kPwe3g6aLAbzkOZJpT3jc0Fvhv2pA9GEIjajyB1r46BaE6f62CLJf1ICg7d0JRuNakraDJL
A6FiiAvbS0qTEvbYVNX30PFITInjbVOr4mw4R2+Yv+lZrm3akLIKO/RRDPG30B4QVwEFpD5/SPTJ
OADOJvkkSDBysjcx/zpJ/orDP4TRAWUirdqfQY0ndCYLOjfC7wMimzfpkmaiO8VZxM4OkOgL/BXo
WBpNcJ1kRkCcfLRNhXVtqPr6Iw30edVrTnrpJhdAkTa7W3ex23sL8E9woyWAgZWtLLUxq+YwziUO
+QSw7IDKba3b5j3u2fRU0EBgkvZCQuOdVEC8+vxDp/m4ybVfWmICRZ9ZcQhIw4NAXDZoDAf1Dtly
QsQK6RI4cSYH0bFQ4Nu9cdzVVfvgQa1bxWZ26izNJamawqlUSX/OOhZCDcPlSZTRASAlp0Ux4SDj
39gK50vaqn4dR1W3K+z6VW/n5j2RiN6mUWn7QMzWRqD15gbCLCnXiGyo1NjvtZSJq5d3Z9cSJ6+o
rl5I/G3/oM2BtzFJ1STvmMDUVs+BAHguTVTs4i3d/mJUxX1RTTdkazjyekqnJsTY19pXXKVsM/kT
Zst8lXsuKYKZTerB4Gq+qXGDrsF44DI22ugWmUB9+768zEN2A5NY+cmQpuvkPm8WpR905E0k3ejY
JtElrEOqfjV/BKb+rcdoxsonJiJibbHdGF1QgovBpmy130JyrLYqOseqXw5yNW0dYjbXpFEjsGnr
0Kdh3mw9GTk7HPnrJAuzU6FnxQGN19btW1RSw2s0weXIIKuQjJUcrGFirlM0LPcCMW8T/Ari+deU
2vaVOUWP6Ir4s55bQJxyKDhoBG05lSuHTB2eHkh7otGenPpjrDgYxBy+RSLkVg1xth6vxuTWfmua
n+DgxBFJ40ORtgs5JbljuNRtbHwfBjSye8+svrEicvRoJElUZ4yB2MqJCToXHlUEV6gQ3GT3TCI9
Pbx+7sDTVYeh8zYDcAoE3vW8ycvmJfG6myTuHiIuXa4csQydHmw+MgMMAJaIm/fLVErSmOfa2PTx
ZGLGgnHqVETQd85zW+vklQJP8smrbfdNbB5BBoOE7oqdpXnfPOJP3jL9o6Ty3zIraPdTXfSLmcrY
z7OK2JrAINaHBWSUwWY1U+fVHcqnaQhKP/Da8XUYksV8vY6DeDfn5sdQBmJdzdGzoaCSEcgKZcbB
nh7HZviBBd5nXpmDqsbRbEJmi1pgsk20L+I3RSl5Tjw8PpoACCOzY5tx4Q0I5plz/VDhUYA5B6Ii
sHq/tjRYQy4UW4yCGnvkNq+NpyQIOI+wmIaBRCdQGzRJx2a7EO9rm5+EYhHWxVj+LDCNb0v5Ax8Z
sBaQYZsy1cqNsfBQ6/zS13xi2Dut0KQ/N1EK0ivak3i6WL77ta7mhVxTaXRnyPoy9Y+JF7eF2E1T
1Bl+5DKCPJHr0xUq41W17Fv1WGMWFhxisl+aHUNznxkOiIqjHpn9dTLLy9SjfGPat21ScGfRvLcL
9xDMEH7kYO5CemvQZvPpINpqWyUKkNbQv3pN4hKh89K2ZBd0o4O/qnw2u/5RMl+MIQuHqdxjVMwP
odLTh0pp6UNCOXgndO8xrJR+dMH+pZFU94JttbQk+S97dqRz3nRkbXUcsroTH5xIq1cTN7sjDf7i
jWieFZFKaztt3QdcaA+U10tGsXVwtdC411Kd3NKKs4obfCos85T3nt+IQH/gGabwrTm3OGhgn0IX
oLQjTwJiaCemAKMiKeZVDplA1xGjVvcABQAAB8WKg3WqxoPM6qtiyLUe7fqt/x7nOhyzWX5Axo65
iOd4ZPrscTIJzxwIF7DhfPqaUu6mNznJS7mo+OkLz3460HyvJw+5+MyoMQd2EuDdvBKouk2KOKTB
lBIQk6udq/H1tHsZeE9ER5HqAnUtb3p9OwTBymkyZGWpZvg9ycNx4kV3TXJgxrzMiXWoB5H9HEIC
4VBjz0gtCFaUXvrEdIyOZ52UdEvhgdFkRBVisNVFYrloeGlznrY52/oV/S57e4yuWB9JPPXMZkOu
HbtTvKUNF1G7szCj7ltSQZdF5r8tR5Cgs8EODZ95uB88NFUhjcp5eiLZhaLYGhAZ97i4U/Mn6TRQ
lmbaj5EmX0Tyq0+sn8PcnCpnyXHDM+O7qBV4Mwq4StxwL01GbL+Gc3VC5zAhmMnnsEZODpeZZdlZ
3YtTGepuFOICjT1cQVe0LoiMQacFP1K85sxohXaoNcciyjD97PO09GtxMwz20XYInt3ZvY0BuPEp
1M0ThtmDKQdQDIbKUFGV3+c+4dowp1A+HBcCq9khc7f4Nih3wX9HgLfHT2XIjaGqfFM5n6MDOrDN
Pknv3LsEHa0yh8/Yobm1UT0MEwLT4ET3hH0TYA0UVEvuCXZbeyZJz426uHpw5RPE/ho8oFWpdyrt
9goIfjPMdPZCo1izftNNOKqHwavLTSEw+SuPUDIvJUqqGQ4EeN2T/u7sHLf/qaWvME+ZobvVtpHW
/ZxCFu5n8uscQF34MyrYsgZolcDhQglV1B2JVPZgve2VeIBmGb2NczP49Er6VZfhINa50u+aYuCW
OA/bDgN0Ms4/yLHksZmGH7whDPBWT6Ztcyv14uZd5zkcnpXXbYV0q7PsxL1AGDClQq1dm0usCALI
q45LDhC0JfYhEC31sDHTGivscJZ1c6Ebi3K9i25GHJ6hEOJMsUbYLsK560jFo4RNfBNz+qGP21fk
uD5iqIEgHr6gmZpkw4Bj16kKrHWB5CiaUcWTgIo4P9y6GZ2oyQm57I8Ssze7awlyDDy369PMIcMI
4kJXN8NeG4izx3F9UWX0NjCY8uP4AyqnxtzKuWTQvGqDtCnduvV1SpFpZ2cRMqaAbV1tUdQ8eeN3
5NdEwk4mcxcgKkbGDVDqqttYnsQzY/C8FRxHIEf7zlp8Q5M4LsNCalc4ln1LGGhJNYzZitxnVsSu
0aFBWXVfbSJnMHYj9BkqMhlsHGdY7DiYIGC/bGmUgBOScXoKoumtdUkjKxD71Tmel7DLVhkRXxCj
94nBtcseR0ZMWXk0ZNdu+xgmrmEQkZ5j8JEFdp8x8cp1VLQffcTlKfKY9GfOc0MLdgwY9KUTJ4vb
c2qOKCkgrS1/Gw9k4DXOpda8IxcvsPkx4TUvCa9cYi6qJJ2IAaqI3axFNFzHrn3RTSS1kYZnXg0E
BJhP+r5F1tNHzdmwSlp0qVeAgWjXqLJuXpyPT0Gm+US4gRkxi2Rb19E2XAhTIRqQTRWqZEWICjkU
naGRDMYLdKbqPIM5RRfBMNAJEYGpeMPVfLqQT2AT8fOJYwh2wNTjLaDP1gtCJ0f1OBoUSaQz6j6Z
okhsdAnHthXN2oB+7Vc2M8I2pTNO53j52nTbN2jo+zRTZsxx/dkZCrUNyNvemOajYKzjhxXHWhkU
mI/baDfSET7ECw0SCq7JKKZQTByhTVxwWaAx4Ho/hNl8MgPCKflO1sIdtmCIgA8Xw+cwafAIbZow
rTuWB+USr9OTRWi5vmV5wOe0GluDUexhJfCcNXvk4g48yrnyw/cgHV8Jbkp9K7E1aiKMThJrQYTm
Tw7HsHDP0eSN3K7omS5P7dqGUrdSI1G6SRJcukJ86i1fg4jBgS+XhqnGgdiIbanaZDXpSh4aP02B
P0kDVrROwLjbfI5GqhP5MGY+/O/maOrhpQecBWIr+2njst7a+vgjqniuuapZxCrsyNmNV1al+qvU
9hVD0H1pAmVOjGyfgIhUZdOvu7JYx04WoASyBuA0OlPFCQYCYiedONqYigt4eJzw/67URnfJN59F
d0EdEB8wEVJ8u9Omo39u0Q/jyX80raV1ExV7BCDH3nJ3bdabvhojnhOz+jLSJX5S8socU0uZ0s1E
Nrb1TtbP/VxMG32CEWlECWm97Vlvp2cvF8+JSYtwSsAeT9kCFNCJkyAIuXUgR8K2Vt+6Sb5NA8FJ
sc14boiNW5Yn0hcTfREQd98iAJkEf9UkbpWMoIjn1exxkxU4FTNByV5zG3GgZoAUHbPkjBa3dg0g
kWFLIqw3H7JY+gWTOSotYiU/02ScfI1D4i7JCgS8uLVofxVnLG0LoEQxYMqKt5QgzKpIfhQoGJsh
ZLIhJ9AkFIEjx1VL79PnTnwoKRdfpvrcNpP6EJEYmGTq6BYO1GIe/63m9SjKM23sk01zHVLAY+GV
V6s325NJchK2kBklcrnwhSwun+jJuCQ77r7sWU6UXfScMYV+NtoCxW1MX7B7HbTY2/VArt0EqND3
gvvpRmfwdBAVSgiZm0Az8wzNZ8KsNgXGFUakwkUI2mbD+BUzlMNJ2T8hCaN9IJ23HjABqVLGg6H1
xgPdOWLhQ5rBVi/e8tCese1QNNAyB+g/ZEDqlXjTIZ4BfdX1kCt3VHBIDeKdoLnhkpnX0buPu8Ik
wTnhfScSTseSbivmnp6Ka/qhw7Q0jcvBt3H/ZkhD05LvFVwPWWhtz23JW3idEwcZLKOXTn0EPbjt
WW8ycvD6ayxRcQ+o35w2OGUamFrbWZq0NX9QPZBxLn236cCKcr9bpU38CijN0Lr8uRnzC6m6JJgS
SF5wzPhRE6LqIIInnpIzX0H9mLnuwxRMNcxleBF5dpuke1Z18d45braWwJtSgQOwS1F/y5qS2JTj
XkxITLoqg+hgWRvMIYymAgcnWvO9TbJNoCbiGXQEpAgBpRHRSZ21qxrxzYYVxMA5gltZWlvRgduz
ZRavzXK5GaAs3BWpR4GVjz7eQoczFewa4xpKIW9dBfMZ24yx1xdoYcdQy9d09j0iViaHoOs8gnKV
mIKmcs+eqpiKrTun/KY48Ekic1eZBjaqT2jv2mbxCjgwpacdXKyFxjvo0bSna9A2OaQZ7HJfvsVU
0s+Qnkthjzm71O4ir7voLc+Ehb1vNdXCu3pBvk0D+S2PVE0Ou+WgK1fsy3zcVkO7yeSiDnQP6ncV
yQhFTuLcexRQ7ozvOK2qauFJ1uRh8ghOZARDCzqUjic26C3YCYR2buv8Z5AkastNetTfm2g+j/lM
2FFzE/2kjo3TdAcNqXXD5GzNhE3iIec7trJ5HXquvc8U02YauAlJR6VQxkYU81rJRNxHnUKkQB+N
I5ULXMHYnWW3ykaWZd5l6Px7bmMdlcvMAGwak1tVYPax2uDZbD+N/1R6Z9lUAYhsnU0bq5qYKYoV
ZuTg8Zw62VTLTL+I4wM0FRzMifFznvLUD61F+5Pg55joU9UMNQ9a1YlD3kT3dabJLYoovDaN3qCi
NME8Lg6+Rme9NLpm3hHItibzKL3T63GTqoVQUmHtyTLyA4TXERyCkH7uoeVpNc25MYJcRfaTMR/6
KrhZiNG3XxIOMJDEQLbmXuAu53oIMeZLTMFJcLHnEmiLm95JywQDubDTecLOtJ5prnTVU7uYCdSE
0zjS0YrSu3RwE+6CgAb4qsXzf9eAR5ijIDx8vZxg8fzU/HaTJo9Dg2WK2Q0Ye2fCAvklp/qSwceq
u9HsrrdfenjNhCamq0AHFLDI5QFr5ihRZiC4muivfVBNO0ERMIFOB7ZQrnVveTRzvlXQy/FaGshv
7cXDExam2LpafcHMj05Hj79XLhGWAw+HhP0P7zJGD4q+E4zND9UqlMzMwKUhSTKKaUy2SGpTFmKb
57eecxgP3SIa+UrJ05zis9RzE5N5BLBU2VBiXJKbEF6/z6qABNA5T7Peu6s8R62xNprQ3jlkY4Jd
y/121j4MOhCMV4qrTMUCA+wcaNLuGehPwqTT/PjKkWROpN9lNSmD8RKgEZXtxiagfYWL2FgFNgTa
Urgbad5SvUIUa+MdWOIHv36p0+iOB27cAamGPp/Gb7IQj5EkIljGx4G4b9mHxFLGxnYU5II6VnAM
+SPfiscLFPHn2fkEAKUOX2qgzLN3lkjgp9nikBrmr1BTHsfspNapFxhrm9TZDZokxMBVbft1hoo2
5H4OnjDtfHDV5coWyLLQQrxYpmHtajY5z8FWmtB3vwuwIt7lvJcZhxJUZtCd9KQWrUw0yW+Zadp+
kBX1OppYEh1UtbXZVZ9ccV/d0RjXU+4Q1As0wtbhnZdZON+5ZWJv666+IY3CGZs7N4/rgOBGkkO0
ozkPlIMIee5F2ZHOM/BF2ozNgkV9hBb9MkeoXYdSe5PtaHL3hYAJ6/hLGeRQffyhZZpoou7sxLty
caB4mj5FuqjtOjjPpd1fNM8L72Z9W/ThPWqsYkUTswYWW17CcMFwBcW4Zspso9RfBx7fWzGbW/An
9bbniGa8ZcAhpZVZCewPjYVqZHnIjYBuyGBGrV/p0VGzgwdrCVz9WpZfqqavX2ZSKWUWXMIRXWGn
XcnlYCqwvPKygntsutMLTBKE5yP9SYeEbY6ecDstSZcaLgwj6PXd0ObGXQ8dj4HNiW0b4dHyaptS
r1eI4OF0L5xVewpJLE3ojY9yWE6H6f3Lb6PVuPbBce+7yuWj/TIFDUF9EYTvbuoyeENPcQ5kEu8t
9iSp8hthF/nW+LIHZ5HG+1PhT68YOOeahBoDqsp+kPlW4cUhE0vbd/WyuhP7D8/Il/WoI190D8YA
QRLDHyw5NMzCYFcjpSknKz941FM05sa1HvSUl/DRURcu3pGmH3/QIOfcF1DFJAf61wMYWmwJmjkw
ydRoVsdARkO1bHJm+tgbvb+ostv0vjdEv24n0vvoid0U1Iy1p7JwQ6oS3k68BBX6akmwcL4hBdpY
/88V1P9/gY+kXCTJ/70G+zVuv5cFQSS/ZV3+8a/+Q4Ttyn8RImkKQ5jCRbGrgzYaIJn/7/+leea/
XHhIpufZlou4V/yJeuT8S3ctE1wSf2M6f6UeebCLUHXbpu5SavxPRNiG9RvzyIafS2ymhRAIVZ5p
SIvX8GcJNvrviAzFSB49rMJ7J+jGi93dhIFhUJAUsnVLFd0TQ0WPGXYYiTbjutCh6YKI2PX2cP7T
x/d/yd40fleE//FyHFPqnm0I3QXO9vvLwUFtVrScxdESJuOIKqq2ifldEUJ90YtPrwoqbvJ5t9IU
GEFopnf//PPRtv+JAPUfP96WfLoemnhEub//eA9oKPoYBwjiGLzjgOofif3d0+UpjoPOHG6QQIVU
1Z1aEmd3//yzjeWj/i/81NcPZ6mwVoRAeKKTYvrbV9Eg9wz71LCP5GiIzzKYUi68FlIJRIoJ86In
YsaPDK9S2J8YM5MfMs9gniX5MWntbme1cYPGQo84edp5/29eHJmsf3txX+wu0g3JLvh68X+S6uNl
UpOuNfaRqq7xk7Z+FxmY/roOjC38bo0mDncd7nyUT4W70eJ8l/VhRg1pPmalNh2KhU85utt/fl02
RoW/vi6eBnhdQhouTLG/fGgYZNvcIWfoGKnA3oV1MG7artJpVHm/gBuFzzZDNgvY8iaZUUm3mRJU
Orm4ww0R7wDaJ7a5t1q1ZZYx4U7qHEI0gh5nVQi5zrjzgB8yZ2gerZLSaHLsBYgXG8dBjj+YLclr
X75LfF9LLts+nonrjOKw/JCd98xE275pafXAQ5aePRRMepcYV6mD0w/N6q73pmsfBtDcye8MSuIb
4ta1Dtxl3jVpvupm4Z3++dMyjL99WhwprpR0avBw2Obyaf7pW0yMKOizMLABdJX6NgwQyknBtBTF
EsTBLIhXM6gYEholWTZF870MgGD/v74QA3eKZfCk80D95UELE0vPommyjwJsxB1t6DNacetGr3FX
md0j6Uc7gWiSiAr70HX5gVHs+PTPH8bfVw7MOCwoQji6cHVh/v5ZxF3VaBI531EF0S/N3DNMo9XS
TwfbAzQeJ0QjVf9ue/v7bsvPlKbhefwvR8JfVquuEpqBZmYz+hX7EdIyfFrzsQzdhzLItW3i6fMx
F8m92aFASmfnzLUcBZdhvTQ0CP/5/Zt/32+kbpmOYUq4e5ax8Pj+vBjcwDJomhrWkaCDU5kO1sny
kDVwwcXi7N10d/ouHPSgeeFwi4kHteXKcYYAMB/auYg3VlQZZ6CbBDVNQtwNLjmansxIwi3EoZyS
nhCENIALUp7ypp22acnmbTC54nHr/4Ay/vehzX/fuaVuc47py+Zpm39d2QFC3yCQqX0c7Kk8FnMV
XJomtEAfRfluTPRVHXjuCZCmtq7xNB5oRvckMMsPi0L1BnMVpYuOoqonlcydHaZPQ4NyuEIO2A/W
UQlTu1+UDYFOqoVE6+nrPSEKIE6dbebQm+okrRgBDm+XeG2z/+fvaiEP/n408KZsy7O9Zbk6fw2k
TjOPWX1asW5SUe/x5gHT1Xm5Q9GTJaXeuGGV/j//SGNZ/3/9mRK3FxxEyhDzr8/HWLlN2Ti1dYyF
hx44DKeHKm4eUJpj2haNt/VyN9pFmeUev35xTfpOP9K6yP/NoWz8fvZw0AOAxKQFBxIE5N+f1Crq
yqwmZ+6uC1KNOAX90c68bAdLHR3iGBNmg7h4W7muZCCBXNpsW07CtsEhZbb9jhHxJgyb8LEwVPNv
Dm3x+466vDbHpRrDKscjbVtLDffnh6hCDWRKzK53NSIVqWWOb4gOh6TCHiVDD+oMbfo1r+2sO2Z7
NDr0inmAhp1zJRwyZM21o8P6s7TjIGL0zmO8J9TPos1ZH1Psk7umZBkXhXD2AKZ8j6qM0IXW80eT
f0gWMqK9KcDI3IvTSNbmGeMycZSxrPdT5zIKsYMrSFWc+0T7wge66xrGp23i6rsxQtDoLnVfGuXx
Lk/Hbd2UuU95RMDzHOMYSkrf4Aa+t8NKfxj2sVGWx39eZ3yFv680QenrcIbz4Ho6Fi+qv98/w8Id
E3vMLfsOxgshrEI+6zMhtmVM1pks8os1BgOHdq9vEq3D/cVrxxglyaL98qj/l2e91umoxq5APF2S
rQrCGdg8HEtEv6hHuiHZUnZ95GRwz0k6sHbo6UfVaN1NibTuPEdemdbHuyyFnWYDekGF0q3TxYJX
uG1Cp3uAoJ2E6zykJ/jVr4jscFo3qCsZ9toY976ch0leYHf+ag59/X5MMmvTeg4D4AbYJ6GehAoG
MwKwGYi1hmLNHyqrJKoNPBpjfe9uGPdBj3K5IJyBXM/8aA6YVDpTdlvKA5bQAKywHq31PLl79o0Y
eYul7WqLEO24eM2qlFCgqLhhcLixr+E1oixqMvUxxSP0wqjFNYOMU0U69shaG9d4JYILqE8iwnL7
oWMPvQxaV27I6IkQLFU4i415VxOHespblzQAETp+atESc6bWO2FywZTs4eNvhTne2QUs0hqj+NpB
ArTB5YErDZVcUptvjk68Vxz22dpS4ycOCe0xyz7oBb+ROZtB5PQNooI2Dka+U2sPxG4O+ivOzvDA
7fezJ6jVJ2rEBFtFV6WkS7FrnQyfj6PjWSOA/m5bFrW1sqvYPgh1D8lYnlsCJOaxxCPRtAR/eM7j
ECKNLvFb4j3udh4CZvql0zNak+E0JtYeJ31EXI78WYwurbnIq/3MYVRplWg0bYO0HScC968UsjK9
p7eQtdFHWkwX2y32eRCrm2PynQ8WhXzX377yE+ksyVUoiNWpE0S1aRk90VpzrhEscvCwFB553jCU
kB0TvzqDtZ79amUb3jSFdE43A38Qae6rKPN2Y9dRzIpsPhfhS1ohVy3Za2KkwfddkBOEQpPvbaga
8pFIMoBodQyiReDTIniHWzCAYFAkFUIVfOqJePTwsfRaAGivnW5uHu2QTI73mpBrK4+FP1ckOkiW
9cGg18YAAIWNW92b9VwQoibAV0eFhZS3p54x+G4sururyCxcHqVs2CCYq/5Y4U2h+10esFI9/suo
g19e3ODOm8sfgD9mYgfm8gHp+T07mUlvf/ZQOMDTEK0+3Xk9vfu2/abxaDwH1ntSDDcvjc3TPFBZ
WNykd1Vkw0ss1Fnrs+1QTzWxJOEutIfgoYP5mkwtM9eExA5P/owRb/gib5hP4FDDBKLKQx7OSN0Q
BdlJgil0TsLrlNSftkUcStN6FfhKunPLmDaR3r2y7fqBN8gEO2mcQ2AGn2SAT8cuL39pthrOYW/o
IG8trJ18q3Dp+/gpFKywIr5rjXh6sYPHxoxZFX3v/OhOSPCjW2m2+goxes3g2GouNLBR4OU5ssbC
Wsv6lzcY2jkT7WebdTSdHbXK+/kbKWjDXdFPrS9Sq9ylcfMW6zjSaue1LZsP0nw3bSmiCwlcC8WH
/vjkeimgF7TEg4MIreUHjiXo965mC5xrGgBpjyoaD8NO1/i29NxDWQQRHLGMlpzKWntpuA7vxOAA
c8hawBZe+T2npMBVQwqdYVQPWEcA/7rpKS/j4GxGsKjMuXjUR1iN0rMOSps/IpD5flIz+DU0JzvU
yiZqS300SBb7vN15ReusuRs1YbdKhjUfqTzFrrEHQolEcWyvFt2wwCW3o0POawv4qe1ALm3TdlxD
S5P8amcfdk74hKYI6XDGDM9OxpNmpMFLbds/gXNMsMemlGs0r0QVPVDWCu19LgfvBdVQeW8F7Ehg
2NSmiHRsj0QlYBK2sSBkZFUG9etIhbbCftzsm74fT7nynqKpjnneFPlShn3RIumPdu5ukJ+DLC7E
9BSeRh0xRW4THuqE+n1ceumHCmsiMJJwa9jcqfNRHNq21g6qMx7qgMSr+v8wd17NbSNrGv4rrnMP
FXK42FO1JMCs7HyDoiUaOWf8+n1AWWNT9szODlV7XDWlkSmpATYb3V94g9rs3KoyL4XxsmzBNByT
s5TMeCHXkIbCskTVQTLR90UqGoQ/6p7Ei/djRWW8B6a3ttidUCvBuyDtHSkxte0QjTdpXTJlMqCL
JAlK2knVW8pcxtZLTPBgkfXZTfTsLhmxRA3rELhTB2wtlXvlQ6tKLSBIOucCmxNIME4IuaIZhcFj
2uEGnLqIDApkQ7NOKxonRXmYnMH2sShwMj3qWSTyLeqFw1zHNZueA4axlBsQMtRr1cnT+K0h9PFO
qXZDWworC7kSe1bl3oAgaU62mPc3FejTUgXGhVu3tstl4Z1VSurMFfAVgMirLfsG+AK4Cc780hCc
uGFPAbsADkCA0yIayrXcRc0sAh0r0zH4WFTDR1iZ5apP6GyDL/kkFITZ3jC1sqVEd0QP/mVaiO4K
myGKY1NyYQLOfxxQkmGDxAwctWkknfsJva2mX3EVwvpI0JQd6j+3tQ601awkHHnQolkkjQmDqy5v
icNHLmd5GJRrizgv/W1cqYXtAbXbCNoiN/p0I8AsWSuDo4mjsgCeKiA/pgCwMBXRwbtbX+OVR3aJ
goZqCe0yGDFN7wEjCL2Ki06NYRIiw0i6hmHJ5wgaD+VQsn+V+o2Ekw5yHMKGen2+DVoZ0ZOx7Tbs
w2JKSmwZg0E+3na2ntU2lX39uswKeBBZGMxC1Z+40ZK4ldv4ymrKx0JWhs8BhltxLeNyOwiXfaU6
ahQ2V/gbYqknRWBRW+sqLBBjDcc8W/YpnQizpuQlU0vl8JdDAEWgAwCETHFyhC/D1MpuE3r/ZgUe
DA81bMOUxF0kdCguEVuX5FlRCJpzvGJY+A1U0Ml1U/sUe1K3C11LnFPJU6G8hNrOHxEi4uSVd2q8
UZIajfN0wAraxxjQbfTosucER/GtsnjeUbotY2HBySg53WgdjNr86mNcs65M9XOb6o95HpLugntK
3bC2ofB9AZJAc7NKsNIW2ps2qWl+lj3rX7YWeamUjluOO1Fpr1J6Hban1p9kwQLJDsiN9Z1I+UHV
pM+KJfN0IZ2P/0S4lHrouK76kOWdD+Qn+dhkEUCYKGCbxusNs8o7KJiIbZmabhep/1nXt1MxrPcV
f4n89UCW8rVPR+QA5OQLOhIfNOTtDZym9KC3bGTnPYI4bYGKDBrDY3Xf88g6FewpsLOfKzOP8DXB
F36YwGNFX69jy3MXJd475QCa08WrUy1KF6PK6lKQ4e2LKe0piQb927aT8Lfrlfcm/8dSxl109fAZ
Wz4doYR+bWqoGscaiG+vzfZAiPeNFK7obT6ghiNhF+eL8X07dEhQg13BMVBdJeV7oQnkOV4ngN+1
SgFM9SjHWgrErIwBPGFX1uCL2vNhQDgkxLZwhclyrGtguFwNLTRzaLM5gXGkzZUchkEaCnwsxTjH
30id+15624oFSKmhcVCmcVxFQLsjn0fiEDA9IXbIQeSg6rUrepO+eYidWtV5YBXjguhXtzM40HYM
MtTuguyKliGY9nZhyIDXYGTcN/kY0RmT2zWSJFgPiKolzSsJqLHaxTde3ULNGPuVpA/EvW1O7uFp
jq/lJDs1PAEZ5gMmjRTFtcjJ4aaTBk8OOnmlIm5Vl/OiBxUTIC9F0odSZ0csi8FtaNGY1sfrIroS
lOhTE4mfEx94J9bS+rxuJkPE9FowymXjIuvTWmzoZGo2MaK5sKqgsU2oY00RHMh4Qcj7tVOqOC61
pfqeg+GGWBRXIh0VBsSCQs/I8S3qOlsVjFsTX8mljGilUmrFxEm/i1M4qggJFwir+gsidLSEonWS
IefX9OxyhrjKheIwQIKao9S+ZNv8gI8nTBxKSZqC+ELtwdXMPPlenLBEtMMRPTOyrTqB5BIluier
2IxdlTkGDLE5N7pMPSx+9AyfVfQNUK5TYBdVSLzHjZFgcvNIy/3Q9QCyfEU0FtUQghwy3gaY5joI
DnAQhNhFJj5q9563EyWlWCgQEGat2aIMkbi3SR5dBQgz5ATB7B81YqmC9dBCapq1JWV62j54SPUz
3RQe+snDvdXulQ7XMxHcdVcqj0qOU7jSUDhPjNgusYi0C5xmrMiBZI3pZJYROWYcP1WtI9XWfFHS
mzH2+1lnCZodwWYTdHwj0e0A+J/ZSauBds++xMIAxiD1qlUkP0YtjU/kTLVZPMZzQygcaUgrSNge
KuTSp1YGs6nX8c4jEJxHmJqlhjX12HNMZeLe/zAu66K6Ml2wym5neXNMhm5lmTEFFwFFbmSN/VW2
rVBumLUt7hkMN7aLCCnHK2BUZOvGbdr6FSBXLYHzHG80/ZNWgvHT1Ky/HtqVG8oSiEYtmYetD8bT
YI5ZuibzH13J6HM7JW4zc5VilaMmKh35MWOr+AL0uIeiBlh3HweoiQigcxMTxLvZIG2jzdO6Is7X
IPeJpdrgiwvCM/XuVB1xoDxSmpk7wCyvPH0XlpyuiaQt4UJ+UHAzgFLaeqW0klO8j/R2X2ofYxmT
cSsiPKk30xEm90Nje5W6rZQgnpPlKMtslHZBCXDJF+sa9dxoo3b+Cv7N+1TMv0oe23MDYDHsLNJh
DXlqVC88Tjkcq+CyW/qNUA/ouUO+HSlPrwwdow7cP+9Q6IB0lbY7SqDdvWdlEpr8uGbJFlUiZSxK
RzNT3EIndwdJjFegHqICZAtCDZb6mYongBpXaRe0C1zbb5t4JXmmQQmrFxeNkAo25iYRIBgDTlgX
yMs+Kw6aZUqXug4thW0YD0ICbdsyFmKL3LMsZqDn1D68Ypzw6vhd3Kfhle8lN8rgj+vvr1c1DrnC
OEjsOllARiVCbZV5Lo7/PH4hKclFppkTN1cAy2BcgPZ31dbLFlTSVY5flEg02w6bwu3W9fRaeXxt
qP1HP038VdaX3lVHJ98TASYYhe9dHb9of3yHk5U47z0sqXrPfKd0+kc1VtpVo/cUneBBWGvfE3b0
fPin0RW7KMf3WovmuSXRJygC2cmDOP+MhUveIKomxDi+B21Hmog6UGrg4N0IkYtRlPiZrLi3DQlq
gJWD4AJWhiwbwJH8sUKPeGbC/Yds0N6aHf7P5D9GhqVqDlolm3yu8OGVtkPF+S3qxoa31OKI2mjR
gPlldVlq3cJvQfbENA/ZOBPVNnThEVzHblQh2iFnkDoax0yE1V8YetdN7ItL8AILhr2mKOPNg5Fs
zpKseDajSxstghD1yLId3laFsh8CJFZIT742o4zSsVrwAE01Rh+PCQEiUYIUFARxGm2zHADdulJH
/86U2l0lK/5NgySnFPiXnYq3YEBFVKn0djftlLgbKJzcHmFtGipbwes0CiKVuNbwAbGzsUrwH7fM
LRoVNcJZBYyaJr2uxmBE3yaGxGiUPZpzPDxuGAgA+KSVKneyTRItryux17ZxMj4OGOrd0724hPbi
7zAlE6C4orTYD651rTfw+aryVoxwqysJLWYjLN97SeMwgVXS2oIfJdtKS64BYHJYIyywCpMhWUXR
AIi/q/slet9ENDmPqF94GzGQQjzJscIWTEQva/Tz2soPlqXcZjcipbJZb2RzI7GqnRuOjiF3H/BP
92zaG9quStN7vQDEEgB/zSZdIoCol93kFGOCm56lnmwuOTc7gNM3qVgZ2Aab0q3m30UxvMjODbwP
bZVcmbBXvmQoZpg9RTfk/Oy80BRbkOsWQmf3KRPieJXE2J/EfYF4xxCXq8x4Fxo123vXj5dcK44k
HDR7zgEPqsN9HK5jWUUfws8eSlyur9U4C1Zja8LaGThdZa3/bLXG+1GGVFiUUrLlrfvLPJFbp+89
hPCVDYFqtCxNVSdDUfVtn046j6YdqZZ32Q038qgYPI2d59CSxF8+R5cmqCQXLCdbNiyC4S4nvK/R
ldpiEvRBzhJxHvSxtjKMSNiZRXpvDdHCwphxYeqc/3UdJ7ssoX4Cx8Gpe8v7UObuXgDGvtEz827o
1HIH4OKdFGvSVuox5tap0eFgIbwTUSG6kxRlTbpt2lkB1e6YfMpZ4a3rVr+kUuTdNFhDzRLk9OeR
4hXLhPrhZS624mWshtIlJrfApFDjW1SVCIz2+OLxd7pUay/N+3QkekMY5dZXRf++6yJYmvSAKVgR
AszR5EAzJ6lv28kumqMQUas+hrLRZKq2y9xecRJdGUAwqhBtWySPdkrTUR1JEXTCfTAXyo0aUsYY
s2GeoYHpFKQ/QBT1t5arWKuiTAbbQGwCHvIIfauwUDSgB86t09eSOxifIelz7MpzVNlx+ptoyKP0
Uew/hhC9bAUX5bmqRLtKhAAIHRu4W94Lc8Fz0bhNCT3ZsETyUAetBEhd25i7ZZOTExukKpGdGYCF
1HHpzvzHAOYKK8mW1fSSdj4Y1kBLFwnIx6bE167RYc0MMeK1kf+AnAUMGEEYgBfq88bXrZVZgWLF
315fi977vAWmd/zCc3Q3quEDxBN20gmTCoMCGa3JyqXpyhwsM99l/VTDzyd9/5S6AQIzXrZFvGm0
LQWpBOyVwVhWGrMSm5Q0/RF5sBZRGaKxzShB5W/bqSlH3t/BL0HxwG5NCbGEVqIXBD4L6eOQBIP6
iQlPP+XZQAlqJ3pCv7AmKScFulBtxfG6KklC5EG/Hzr9oZrEWEP9uL9Kb7ui15atlN92EAbg+xqF
02v9dRB61KRapFIrplmBypM1QUo6yf5VKR3ZfxNufKUixlNqXJyaA4z/fm2o1VYYMbXXCdVtHS2P
KKIaXXjZV62McEKTrRVVOOyaGnVYRSZUUlK+QVc6tJjLeGOCPc9HI7gNcAMxNe/QqIW+yQbuuNeE
0GlrdkdSspkYl96lpAPwzhPIeKEQEmWlgMSTzFVWZLEezmgg5cj+8sAdNn4BqcIv40sKTZGDCADB
IaWIGbJn75VWkLddLNz3kwYUAhRYO+mOZVDcN73ao09mXYsRBSorLj+35JLrMKCwLsVsUS2LOxzc
Fv8jp+m1YjZWIpblMeRjOUSct4sKQC2UwQZ52JB2ztQhHG8UGBNdX0Fh8peert7BxzQgfTYFNBCA
JcgJQkKznCYUVcogur9MBPoYGoSXkJhExKx6LhloFrqC8gkJKGyG4vISmC+WDr0EVzFzl34eL2kp
mHM/yZFBhAlnagLZGiU9nTCU+iLukiqFyuJRpEiUxAYl3GIq+fSTf3m+NyLZxxvudkTfZTVG4o2E
Vjd8EBkYZ2peBeifrKHLuHYDXxtd4maeZSVtbCl0crn0HIoh7SwNEtsfkYVpEboUGtMnqgO0m+b6
oVCTZmFY0a1Cnk3iAwRXmOx3AI16UFhNSUU0wf2UWCJ0McnqQMu2sB8i6IoZ+xISwzAre8PuB/Jq
BqOZEsnIYufZbRu5aGXkXyqK4Svd6laZb6ERo9952K7atew+lrpw0DwF8LxrgoOOi88BeJ4Z5IMY
TDCttMIgDwp8A+B6ri7YIN75UnIvyqbneLr7qUv00Q5bM130JVWCrgLXELHtQ9SkT1MnxioWFcdK
lfeu532ySqXDYXrAxhSlDHsYAsnOLKziU7JVP0DxJHJppiquXQtFC1IGWhZuPzQnFPnKGML3ta/Q
8YjKu7BsHsa+Zil+7QKihYK2kxx0+dZNc4OdYmGGFEXQ2BnFj2MZUMIPCvgsEUzeHN7qaLUBPstI
l3hJtCWBR5HlwcqnEgcdabtTEX4oiwTXKo8wHVR6KC7pCHPixT3gLGnYSZQoFsDI3mk9WsNdFb/X
9DKfJPfJhjSCZisvMBXBV8aOYv12FNTPEwWN/cCUwaDjdQae1LFkBctXxCCwxFXZLJRpeQtftXAQ
YUwUsaMP0MUoTlPykLaF6uJ7qwzs8UPxCESMx8OsHkX4AKj/4u1dh35uy420iCSKQB35uGUQgI8t
hQzRRMRsfCck2a01mkvk3evVEfRf5G3h5OrQ30CVD6dAkuJXyfEQ0COlqk0jrsc83ZPC+54UHg02
WwE7h9ApRDPFColJdSuag6zB6KmDXiPohbrRAii7ajF+MhBYegcgX7vW/fa6aS3vFqGilaV10Vt0
52isllCtdh3qyBSW83CJ1ke46KBvzvEkb7cdsR0MyQzw8hqgZb6rimVqae9wkNzrcZavzMFYFVFt
XOcZ2hfU6RdjUOIIEpNYJDLpEz4l18HYbpNG6e8TWoazOK3fjp7gbn0ECDCO9YmvsEtULHc5NpOB
r0GglCdVSMlJIQ9GPbtJcpm1WDhZpdPOH9A7om/A+mukd7HbwQFSIzuN8o3Qqt49vPVDgyKLTdIM
fy3rr7TG7JaDrBSOmCcP6YgUCkW8aoW2yh7IFia+uSK+l73RnePzhLhoVK3yIJg3kYm+rdLfpARc
Gz+l8qJaH7Kp2eEiN6H02YcEZQLY3h0a7JL/IGe8m6xt4DgnCS2jEYvLOjRAmNcIrGdwydBcEpep
kUyEfMKVIBcWUuvEfhQsUkvFhwyUdJLm4PspNc2xNBRpBdMlQmm+fKt56WNmNA8qxLll7UqXWqab
O9RtVxFoknVp5vk8U2LYGZmCQlLcOYrGCU0PyUTaDhGqxs8RN+fPZymeg3PA9cito/NFzarBXadQ
vtCPrue0B29N9uKlYsZHT9x8LlYl+MO0Ru4UFkQCQwqmmsvHQ/Uy0HI6XL1660nJUlfIRJMi2lCJ
tzWoRU6jEvwMbkK0pRaw3KwCW/lBWjaBddeUSGi6HsIGXm9CbuzxuCmSSxyw4UoP0QasDsIrggEF
MW1oS9IPl/xEBo3PoQur2VjgHfjJbfnkfMARGHjm4AyitcjOiZgATVEKupFWQ4JpWe3uzEf4nCok
MTQVQbsKq5VbCP5GcRCJECHAz1DI8N+jDzSrRUKRjM7NXASXimo5cgeF0Q4cNTpqdKknLWQRumk7
Ao+yRj3fWn64jYx6jSLQx9JIcOmYeoOq2Jmw3cOvQwC/Ex2BL70GGbIxx40aD2TohefZdTUsC6+I
dyVyc5hX4saM7Ja3FoRIuHeLpRlpdhkYdAxVsCPIYJfz9ICmKbymXN3hL44WgSGrM/TplpGuyasc
s1I+pWuEkm1JKTm8Qc8gdwXttzECumcdxdbOgqSIZWlVwQ7Rc1aoXxMWVgE6SgJmWb0E1qwgva5Q
/lcys1mHEQmVQFrkybTEBXBKc2rjJAiGHyyChOTTM1RHLiNrY1IwvgFE9VYElQb8X76KO1VYmDUR
XCgX7lIqJEf/KPeJhLQOuYxKf13ow09k2SanqyUu0Oz9WmBA6YQmkEEpWCVB4tEBCaZjowJJbXUb
DtCrNq6XKmkp+oDocAgSJNISf9RY94DQNvmu1RHeLNx6oWTDFpmk+KoYJfLPUcKyRkaQsQZLPiuH
vrX1ti8ISiokBFCigqFYvDMGHhVTiN/lYpMvfLejXi5W27HyUfoCl2FrrTZeNcwceJp6oxpcOq8Q
jx0tE1vcwaOpFjRrcDErT65XilXIZLgCxCZCOVoP5K5hiTKZoQYJCxvY1eQVjBwCHZSh9OYhRtgO
lK3hptMQwuXEMR2zKXagFmoYvOMNMk6o4JGFzWU5B9hg1EiMV2pyVebSsGwHPUfJ3ujtOqxJQRXT
3UTte/xhK1G+NpBusHtXrBZGD4LEbw10mAplIcM4QjSKTk7e0jOBUH/nARW8TywZJWfmrZBCFyc2
2JZ941RC+yFg+uaip424B5R26FlblADeaWP4RUIX+Dv960i2OX45vnZk3Lx4TYhF1F4UpUfTKBIc
mDsf+gpacDCZnIToiOKGNH17fPH4pTBgT1UVMkJNCa8oA6Lp/uEEI4wSagfHf39/0Zic4ArOLug1
07dHCerKZZ35NU12/D7Jv7EaLmduVA507/GVSdJx62Yck9HR0ud4Zf94O8dvxQRaJNyDJ3Xqo0T1
8UvRDrgYff+3gdayE+jhw3cjolET78oOCQVVy7SlIFfL754+R+aSONl21XKOxMBktHK82ye6z/Hb
4xdfxgDHQEW7LYKQsF6vkbzDQvSoZt3x+MeT0vKRTERb9b6IkEM+usVYEdg9XacUOrkPHV/qTCVb
VJ56j8pGwg6Kba8XRXDpqLBCt/PGZJkpuIO0E6OqQDJBH7XH458fXWNy1SyXUvq2QkrOkLEYwTgF
yMMRZfefdj/4dn17X+/JiIMawPqB6suhauL6D/Pt6ac3hIr1W2xF/8kvPbt6/3qgN4fjoG+H/PBf
/9o/IqNsB1VdBg/1j6wc/AwAY59QeY73dLzhvxoi3nPLzSNjK/IFVWZNlHFAgHIAR+Vfb+Is9b79
WDCh+qiiIloSQGRdVyeqDxf8YY7+bBb++g0+Tedf/87JO3jIGvAafAxekJ1Qk+SJU/J35uDFCD/M
Ae4QlsY7xKkdkLU28UB+nAPLvLDgFJkyYFjLFFUdnPZ/ZA7+fCFYE4b370zCiyF+mAT1gvdoyZJK
oIB5xQQ2P5kEjOlhD0HogsULuWNaKL/bJOCjcO4siBdsdJokGgZIY000Xs6CdMH6sOBWyDJEjyPz
7feaBQ3zmXMnwbiAr8XmQkGXp4sVcboUJMm60I8uLPDBlSejld9rEqhNymc/EOYFRBpK+5bGQ2Gy
+E9ngV2BPZOHxZChMIBq4Oe/2SygPPt0U0+Ukz+Omv/D+aCKF5KE6xZJt2HJFmS001kwrQsJDigZ
hyhKFoybpyfw//98eLGxPZ2f68f/+hefnQk4n4/mn88C/kG0BzkhdVY8iwKToJPNkVNShn0GvxJt
v4kZ+7stBeNIgj1vDjgFLVODuQu+iqNSebkriNqFBnFEUqC5avKR3vt7PQ8yG9dT+PLPV4LKMQmb
Q6KvJeuGxtt9sRK0C0PRJAXyB7QmRfr9loIMCfns54GokR2P3W+agek9/hgqsCcQJmATA4eIxu5v
GC9NlKtzT0kVOruiwGbXLMMiELderARCpAtd1US4Xce4+TdcCbL5LZQ943mQLnjWJ8KlIRpERhr7
/49rwbIuTEmSRCwgmAniqadj+Tc6H2TOrLOfB/UCGh/aKyYHpEUb4UUWBXDlQsIKjscBhPm0Mfxu
BwQh/0TcPeuE4InAiY0gAa+145v86YkQL9gMVEDOBGhM128XMbFnWWenEByDpIqTOaGMWOVPa8Ey
LtgUSKHYiHkofsOISVEk9SmC+ef7giLxUZMiabxDWWVv+GlbUBSFugJho46o/O+XTSrc/rnBAmGj
wiFImgBy8FchkyRhWWnyKxaH8u+YTSo6yiDnbgsygSOKLMQEJuT8n8orJNsXpJtkWYoIb/94hPzd
wPFvnCN/lOzmfhA/Hot1waH6VU3vz37hOXP4+effKlRTmjGVoU5+cardPV37ey3v3ydZyrGK9sMP
n6tqx+t8+/Nvb/DnS59c6/ldPb+4Cg7lvnzwh+MPhm+3ebVPqPj9d7z/sk/2P9cRv9/JTyXHP46F
/2XgKnox7qSBcfa4ZTBm6enAHKGvMXC0T6EUPo90zBaPlbRzb3kO+vprVr5wsn0qzZw9dhZn5f4x
+/Gun9K780dO08NDHTw09cnghsVBfe7g9iHed/vy8DzSNNmmOSWRZ4/8rTL+Jvv6Zp5BHP9yaiBs
sa+cf5UFsx48nq5Cwloix3PvHwNnXI9PR5ZFkWjs3JFXzHgQPI9zXN64LXGqnTvw+nHvnyxASTWm
ys/Z48ZxkGbB6RP5VMU6e+j0Mdi/2EWeKkNnj5x1px8eTQLOzHOH3f68Nz1VNc8emAGah2h4vsXj
uiBneYWHZAf+svppmq1jXf7c277cB+nJ7kFB7jWOl8t9OWBn8/jjdMginr/PL/yyCfe3TsTLfVXt
H/ymOtT1yZpG0Ud9hcflMnhAeGt/2g57KnKdPdsBZ0GV1Scre2oOvcKGdxlU1fRfnp/sTd8KU+ff
OTLjTfly6Fe58SytX+wh3ypJ59701eFLuX8RPdGKnMoz5w/d7k/PLZnE6xXCp6tD92a1T/LKD06P
dca3XuHpmcbfHMrqcLJTUa6RXmnwy0MfPJwcY99qQedPeffmEwyW5w9v2mEZWpeeX/jnW8oVEn7+
m/m+zDgpTx9OmhOvdgF7H7189p8KROdOzTVI4udZOE4LVeJXOHiuo5iI5DSr+VbMOfuOy4P3EnGg
vcZHeXNI02qI2/2LNAHVR/kVDoc7DOkPb9a4Dr042+hevUJseQ8G7dcLkerRJIF67rw/XeDnhTgN
/wr5yFtm/1BVh5OQgpLUVKY/99bfHhB5eh5mWuXfKmrnjvuu3vsnwz7VqM4d9v2hTDjZTkamR/QK
J/37gMzmxfJWNFR5n6/1zzfCD3vOndRD0eV5rONEa/Dzn184Y3DEjN/88uZ12hivMP5faSz/OfLr
bwWdH4YMuJj3fJPHWXmq4v31OvlVpekPoNfP9adnANev/uy0uDb9xkN82Jf//h8AAAD//w==</cx:binary>
              </cx:geoCache>
            </cx:geography>
          </cx:layoutPr>
        </cx:series>
      </cx:plotAreaRegion>
    </cx:plotArea>
    <cx:legend pos="r" align="min" overlay="0"/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78439</xdr:colOff>
      <xdr:row>7</xdr:row>
      <xdr:rowOff>0</xdr:rowOff>
    </xdr:from>
    <xdr:to>
      <xdr:col>18</xdr:col>
      <xdr:colOff>593911</xdr:colOff>
      <xdr:row>36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786B56F8-2C9A-4562-8904-B60B128D7B1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87115" y="1546414"/>
              <a:ext cx="6925237" cy="45383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89647</xdr:colOff>
      <xdr:row>1</xdr:row>
      <xdr:rowOff>67236</xdr:rowOff>
    </xdr:from>
    <xdr:to>
      <xdr:col>1</xdr:col>
      <xdr:colOff>1098177</xdr:colOff>
      <xdr:row>3</xdr:row>
      <xdr:rowOff>63588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11B73C-C828-4A99-A5A7-5EC64323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224118"/>
          <a:ext cx="1008530" cy="758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mdtyColors">
      <a:dk1>
        <a:srgbClr val="5D5D59"/>
      </a:dk1>
      <a:lt1>
        <a:sysClr val="window" lastClr="FFFFFF"/>
      </a:lt1>
      <a:dk2>
        <a:srgbClr val="44546A"/>
      </a:dk2>
      <a:lt2>
        <a:srgbClr val="E7E6E6"/>
      </a:lt2>
      <a:accent1>
        <a:srgbClr val="265988"/>
      </a:accent1>
      <a:accent2>
        <a:srgbClr val="0097CC"/>
      </a:accent2>
      <a:accent3>
        <a:srgbClr val="D9D9D9"/>
      </a:accent3>
      <a:accent4>
        <a:srgbClr val="0097A7"/>
      </a:accent4>
      <a:accent5>
        <a:srgbClr val="00A9BC"/>
      </a:accent5>
      <a:accent6>
        <a:srgbClr val="5D5D59"/>
      </a:accent6>
      <a:hlink>
        <a:srgbClr val="FFFFFF"/>
      </a:hlink>
      <a:folHlink>
        <a:srgbClr val="FFFFF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customProperty" Target="../customProperty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customProperty" Target="../customProperty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386F1-650B-479E-BA5F-3833540C39EE}">
  <dimension ref="A2:U264"/>
  <sheetViews>
    <sheetView showGridLines="0" tabSelected="1" zoomScale="85" zoomScaleNormal="85" workbookViewId="0">
      <selection activeCell="B4" sqref="B4"/>
    </sheetView>
  </sheetViews>
  <sheetFormatPr defaultRowHeight="12.75" x14ac:dyDescent="0.2"/>
  <cols>
    <col min="1" max="1" width="8.28515625" style="4" customWidth="1"/>
    <col min="2" max="2" width="35.5703125" style="3" customWidth="1"/>
    <col min="3" max="3" width="18.5703125" style="4" bestFit="1" customWidth="1"/>
    <col min="4" max="4" width="13.85546875" style="4" bestFit="1" customWidth="1"/>
    <col min="5" max="5" width="15.5703125" style="4" bestFit="1" customWidth="1"/>
    <col min="6" max="6" width="10.5703125" style="4" customWidth="1"/>
    <col min="7" max="7" width="15.140625" style="4" bestFit="1" customWidth="1"/>
    <col min="8" max="8" width="9.140625" style="4" customWidth="1"/>
    <col min="9" max="9" width="13.85546875" style="4" bestFit="1" customWidth="1"/>
    <col min="10" max="10" width="3.28515625" style="4" customWidth="1"/>
    <col min="11" max="11" width="12.7109375" style="4" bestFit="1" customWidth="1"/>
    <col min="12" max="13" width="13.7109375" style="4" bestFit="1" customWidth="1"/>
    <col min="14" max="14" width="3.5703125" style="4" customWidth="1"/>
    <col min="15" max="15" width="13" style="4" customWidth="1"/>
    <col min="16" max="16" width="13.85546875" style="4" customWidth="1"/>
    <col min="17" max="17" width="13.140625" style="4" customWidth="1"/>
    <col min="18" max="16384" width="9.140625" style="4"/>
  </cols>
  <sheetData>
    <row r="2" spans="2:19" ht="40.5" customHeight="1" x14ac:dyDescent="0.2">
      <c r="B2" s="26" t="s">
        <v>469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</row>
    <row r="3" spans="2:19" ht="19.5" customHeight="1" x14ac:dyDescent="0.2">
      <c r="B3" s="28" t="s">
        <v>590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</row>
    <row r="4" spans="2:19" ht="7.5" customHeight="1" x14ac:dyDescent="0.2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</row>
    <row r="6" spans="2:19" ht="19.5" x14ac:dyDescent="0.3">
      <c r="B6" s="30" t="s">
        <v>589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</row>
    <row r="7" spans="2:19" ht="3.75" customHeight="1" x14ac:dyDescent="0.2"/>
    <row r="9" spans="2:19" x14ac:dyDescent="0.2">
      <c r="D9" s="13" t="s">
        <v>584</v>
      </c>
      <c r="E9" s="54" t="s">
        <v>583</v>
      </c>
      <c r="F9" s="54"/>
      <c r="G9" s="54"/>
      <c r="H9" s="54"/>
    </row>
    <row r="10" spans="2:19" x14ac:dyDescent="0.2">
      <c r="B10" s="14" t="s">
        <v>471</v>
      </c>
      <c r="C10" s="15" t="s">
        <v>563</v>
      </c>
      <c r="D10" s="15" t="s">
        <v>585</v>
      </c>
      <c r="E10" s="15" t="s">
        <v>479</v>
      </c>
      <c r="F10" s="15" t="s">
        <v>466</v>
      </c>
      <c r="G10" s="15" t="s">
        <v>582</v>
      </c>
      <c r="H10" s="15" t="s">
        <v>586</v>
      </c>
      <c r="I10" s="15" t="s">
        <v>587</v>
      </c>
    </row>
    <row r="11" spans="2:19" x14ac:dyDescent="0.2">
      <c r="B11" s="17" t="s">
        <v>426</v>
      </c>
      <c r="C11" s="25" t="str">
        <f>+INDEX(index!$C$5:$C$46,MATCH(home!$B11,index!$B$5:$B$46,0),1)</f>
        <v>AL</v>
      </c>
      <c r="D11" s="32">
        <f>+AVERAGEIF($D$42:$D$258,$B11,L$42:L$258)</f>
        <v>0.43887999999999855</v>
      </c>
      <c r="E11" s="4" t="str">
        <f>+"HOPA"&amp;C11&amp;"01.CM"</f>
        <v>HOPAAL01.CM</v>
      </c>
      <c r="F11" s="53" cm="1">
        <f t="array" ref="F11">+_xll.cmdty.udfs.BCD(E11,"Last")</f>
        <v>3.0666000000000002</v>
      </c>
      <c r="G11" s="25">
        <f>+INDEX('data-cash-ulsd'!$C$2:$AS$19,MATCH(home!$E11,'data-cash-ulsd'!$A$2:$A$19,0),30)</f>
        <v>2.8633999999999999</v>
      </c>
      <c r="H11" s="32">
        <f>+F11-G11</f>
        <v>0.20320000000000027</v>
      </c>
      <c r="I11" s="32">
        <f>+ABS(H11-D11)</f>
        <v>0.23567999999999828</v>
      </c>
    </row>
    <row r="12" spans="2:19" x14ac:dyDescent="0.2">
      <c r="B12" s="17" t="s">
        <v>419</v>
      </c>
      <c r="C12" s="25" t="str">
        <f>+INDEX(index!$C$5:$C$46,MATCH(home!$B12,index!$B$5:$B$46,0),1)</f>
        <v>AR</v>
      </c>
      <c r="D12" s="32">
        <f>+AVERAGEIF($D$42:$D$258,$B12,L$42:L$258)</f>
        <v>1.4984615384614189E-2</v>
      </c>
      <c r="E12" s="4" t="str">
        <f t="shared" ref="E12:E28" si="0">+"HOPA"&amp;C12&amp;"01.CM"</f>
        <v>HOPAAR01.CM</v>
      </c>
      <c r="F12" s="53" cm="1">
        <f t="array" ref="F12">+_xll.cmdty.udfs.BCD(E12,"Last")</f>
        <v>3.0964999999999998</v>
      </c>
      <c r="G12" s="25">
        <f>+INDEX('data-cash-ulsd'!$C$2:$AS$19,MATCH(home!$E12,'data-cash-ulsd'!$A$2:$A$19,0),30)</f>
        <v>2.9228000000000001</v>
      </c>
      <c r="H12" s="32">
        <f t="shared" ref="H12:H28" si="1">+F12-G12</f>
        <v>0.17369999999999974</v>
      </c>
      <c r="I12" s="32">
        <f t="shared" ref="I12:I28" si="2">+ABS(H12-D12)</f>
        <v>0.15871538461538556</v>
      </c>
    </row>
    <row r="13" spans="2:19" x14ac:dyDescent="0.2">
      <c r="B13" s="17" t="s">
        <v>32</v>
      </c>
      <c r="C13" s="25" t="str">
        <f>+INDEX(index!$C$5:$C$46,MATCH(home!$B13,index!$B$5:$B$46,0),1)</f>
        <v>CA</v>
      </c>
      <c r="D13" s="32">
        <f>+AVERAGEIF($D$42:$D$258,$B13,L$42:L$258)</f>
        <v>7.3825872053870076E-2</v>
      </c>
      <c r="E13" s="4" t="str">
        <f t="shared" si="0"/>
        <v>HOPACA01.CM</v>
      </c>
      <c r="F13" s="53" cm="1">
        <f t="array" ref="F13">+_xll.cmdty.udfs.BCD(E13,"Last")</f>
        <v>3.8005</v>
      </c>
      <c r="G13" s="25">
        <f>+INDEX('data-cash-ulsd'!$C$2:$AS$19,MATCH(home!$E13,'data-cash-ulsd'!$A$2:$A$19,0),30)</f>
        <v>3.8429000000000002</v>
      </c>
      <c r="H13" s="32">
        <f t="shared" si="1"/>
        <v>-4.2400000000000215E-2</v>
      </c>
      <c r="I13" s="32">
        <f t="shared" si="2"/>
        <v>0.11622587205387029</v>
      </c>
    </row>
    <row r="14" spans="2:19" x14ac:dyDescent="0.2">
      <c r="B14" s="17" t="s">
        <v>80</v>
      </c>
      <c r="C14" s="25" t="str">
        <f>+INDEX(index!$C$5:$C$46,MATCH(home!$B14,index!$B$5:$B$46,0),1)</f>
        <v>CO</v>
      </c>
      <c r="D14" s="32">
        <f>+AVERAGEIF($D$42:$D$258,$B14,L$42:L$258)</f>
        <v>-0.11633925925925918</v>
      </c>
      <c r="E14" s="4" t="str">
        <f t="shared" si="0"/>
        <v>HOPACO01.CM</v>
      </c>
      <c r="F14" s="53" cm="1">
        <f t="array" ref="F14">+_xll.cmdty.udfs.BCD(E14,"Last")</f>
        <v>3.1181000000000001</v>
      </c>
      <c r="G14" s="25">
        <f>+INDEX('data-cash-ulsd'!$C$2:$AS$19,MATCH(home!$E14,'data-cash-ulsd'!$A$2:$A$19,0),30)</f>
        <v>3.1757</v>
      </c>
      <c r="H14" s="32">
        <f t="shared" si="1"/>
        <v>-5.7599999999999874E-2</v>
      </c>
      <c r="I14" s="32">
        <f t="shared" si="2"/>
        <v>5.873925925925931E-2</v>
      </c>
    </row>
    <row r="15" spans="2:19" x14ac:dyDescent="0.2">
      <c r="B15" s="17" t="s">
        <v>319</v>
      </c>
      <c r="C15" s="25" t="str">
        <f>+INDEX(index!$C$5:$C$46,MATCH(home!$B15,index!$B$5:$B$46,0),1)</f>
        <v>IL</v>
      </c>
      <c r="D15" s="32">
        <f>+AVERAGEIF($D$42:$D$258,$B15,L$42:L$258)</f>
        <v>-0.14120000000000132</v>
      </c>
      <c r="E15" s="4" t="str">
        <f t="shared" si="0"/>
        <v>HOPAIL01.CM</v>
      </c>
      <c r="F15" s="53" cm="1">
        <f t="array" ref="F15">+_xll.cmdty.udfs.BCD(E15,"Last")</f>
        <v>3.1398999999999999</v>
      </c>
      <c r="G15" s="25">
        <f>+INDEX('data-cash-ulsd'!$C$2:$AS$19,MATCH(home!$E15,'data-cash-ulsd'!$A$2:$A$19,0),30)</f>
        <v>3.0853000000000002</v>
      </c>
      <c r="H15" s="32">
        <f t="shared" si="1"/>
        <v>5.459999999999976E-2</v>
      </c>
      <c r="I15" s="32">
        <f t="shared" si="2"/>
        <v>0.19580000000000108</v>
      </c>
    </row>
    <row r="16" spans="2:19" x14ac:dyDescent="0.2">
      <c r="B16" s="17" t="s">
        <v>316</v>
      </c>
      <c r="C16" s="25" t="str">
        <f>+INDEX(index!$C$5:$C$46,MATCH(home!$B16,index!$B$5:$B$46,0),1)</f>
        <v>IN</v>
      </c>
      <c r="D16" s="32">
        <f>+AVERAGEIF($D$42:$D$258,$B16,L$42:L$258)</f>
        <v>-0.14120000000000132</v>
      </c>
      <c r="E16" s="4" t="str">
        <f t="shared" si="0"/>
        <v>HOPAIN01.CM</v>
      </c>
      <c r="F16" s="53" cm="1">
        <f t="array" ref="F16">+_xll.cmdty.udfs.BCD(E16,"Last")</f>
        <v>3.1625999999999999</v>
      </c>
      <c r="G16" s="25">
        <f>+INDEX('data-cash-ulsd'!$C$2:$AS$19,MATCH(home!$E16,'data-cash-ulsd'!$A$2:$A$19,0),30)</f>
        <v>3.1488</v>
      </c>
      <c r="H16" s="32">
        <f t="shared" si="1"/>
        <v>1.3799999999999812E-2</v>
      </c>
      <c r="I16" s="32">
        <f t="shared" si="2"/>
        <v>0.15500000000000114</v>
      </c>
    </row>
    <row r="17" spans="1:9" x14ac:dyDescent="0.2">
      <c r="B17" s="17" t="s">
        <v>118</v>
      </c>
      <c r="C17" s="25" t="str">
        <f>+INDEX(index!$C$5:$C$46,MATCH(home!$B17,index!$B$5:$B$46,0),1)</f>
        <v>KS</v>
      </c>
      <c r="D17" s="32">
        <f>+AVERAGEIF($D$42:$D$258,$B17,L$42:L$258)</f>
        <v>8.4950591715974619E-2</v>
      </c>
      <c r="E17" s="4" t="str">
        <f t="shared" si="0"/>
        <v>HOPAKS01.CM</v>
      </c>
      <c r="F17" s="53" cm="1">
        <f t="array" ref="F17">+_xll.cmdty.udfs.BCD(E17,"Last")</f>
        <v>2.8956</v>
      </c>
      <c r="G17" s="25">
        <f>+INDEX('data-cash-ulsd'!$C$2:$AS$19,MATCH(home!$E17,'data-cash-ulsd'!$A$2:$A$19,0),30)</f>
        <v>2.8889</v>
      </c>
      <c r="H17" s="32">
        <f t="shared" si="1"/>
        <v>6.6999999999999282E-3</v>
      </c>
      <c r="I17" s="32">
        <f t="shared" si="2"/>
        <v>7.8250591715974691E-2</v>
      </c>
    </row>
    <row r="18" spans="1:9" x14ac:dyDescent="0.2">
      <c r="B18" s="17" t="s">
        <v>144</v>
      </c>
      <c r="C18" s="25" t="str">
        <f>+INDEX(index!$C$5:$C$46,MATCH(home!$B18,index!$B$5:$B$46,0),1)</f>
        <v>LA</v>
      </c>
      <c r="D18" s="32">
        <f>+AVERAGEIF($D$42:$D$258,$B18,L$42:L$258)</f>
        <v>-2.8078685897437609E-2</v>
      </c>
      <c r="E18" s="4" t="str">
        <f t="shared" si="0"/>
        <v>HOPALA01.CM</v>
      </c>
      <c r="F18" s="53" cm="1">
        <f t="array" ref="F18">+_xll.cmdty.udfs.BCD(E18,"Last")</f>
        <v>2.9422000000000001</v>
      </c>
      <c r="G18" s="25">
        <f>+INDEX('data-cash-ulsd'!$C$2:$AS$19,MATCH(home!$E18,'data-cash-ulsd'!$A$2:$A$19,0),30)</f>
        <v>2.8483999999999998</v>
      </c>
      <c r="H18" s="32">
        <f t="shared" si="1"/>
        <v>9.3800000000000328E-2</v>
      </c>
      <c r="I18" s="32">
        <f t="shared" si="2"/>
        <v>0.12187868589743794</v>
      </c>
    </row>
    <row r="19" spans="1:9" x14ac:dyDescent="0.2">
      <c r="B19" s="17" t="s">
        <v>291</v>
      </c>
      <c r="C19" s="25" t="str">
        <f>+INDEX(index!$C$5:$C$46,MATCH(home!$B19,index!$B$5:$B$46,0),1)</f>
        <v>MI</v>
      </c>
      <c r="D19" s="32">
        <f>+AVERAGEIF($D$42:$D$258,$B19,L$42:L$258)</f>
        <v>0.20759999999999756</v>
      </c>
      <c r="E19" s="4" t="str">
        <f t="shared" si="0"/>
        <v>HOPAMI01.CM</v>
      </c>
      <c r="F19" s="53" cm="1">
        <f t="array" ref="F19">+_xll.cmdty.udfs.BCD(E19,"Last")</f>
        <v>3.1888000000000001</v>
      </c>
      <c r="G19" s="25">
        <f>+INDEX('data-cash-ulsd'!$C$2:$AS$19,MATCH(home!$E19,'data-cash-ulsd'!$A$2:$A$19,0),30)</f>
        <v>3.1604000000000001</v>
      </c>
      <c r="H19" s="32">
        <f t="shared" si="1"/>
        <v>2.8399999999999981E-2</v>
      </c>
      <c r="I19" s="32">
        <f t="shared" si="2"/>
        <v>0.17919999999999758</v>
      </c>
    </row>
    <row r="20" spans="1:9" x14ac:dyDescent="0.2">
      <c r="B20" s="17" t="s">
        <v>72</v>
      </c>
      <c r="C20" s="25" t="str">
        <f>+INDEX(index!$C$5:$C$46,MATCH(home!$B20,index!$B$5:$B$46,0),1)</f>
        <v>MS</v>
      </c>
      <c r="D20" s="32">
        <f>+AVERAGEIF($D$42:$D$258,$B20,L$42:L$258)</f>
        <v>0.113297916666665</v>
      </c>
      <c r="E20" s="4" t="str">
        <f t="shared" si="0"/>
        <v>HOPAMS01.CM</v>
      </c>
      <c r="F20" s="53" cm="1">
        <f t="array" ref="F20">+_xll.cmdty.udfs.BCD(E20,"Last")</f>
        <v>2.9722</v>
      </c>
      <c r="G20" s="25">
        <f>+INDEX('data-cash-ulsd'!$C$2:$AS$19,MATCH(home!$E20,'data-cash-ulsd'!$A$2:$A$19,0),30)</f>
        <v>2.8673999999999999</v>
      </c>
      <c r="H20" s="32">
        <f t="shared" si="1"/>
        <v>0.1048</v>
      </c>
      <c r="I20" s="32">
        <f t="shared" si="2"/>
        <v>8.4979166666649952E-3</v>
      </c>
    </row>
    <row r="21" spans="1:9" x14ac:dyDescent="0.2">
      <c r="B21" s="17" t="s">
        <v>204</v>
      </c>
      <c r="C21" s="25" t="str">
        <f>+INDEX(index!$C$5:$C$46,MATCH(home!$B21,index!$B$5:$B$46,0),1)</f>
        <v>MT</v>
      </c>
      <c r="D21" s="32">
        <f>+AVERAGEIF($D$42:$D$258,$B21,L$42:L$258)</f>
        <v>-1.1234153846153851</v>
      </c>
      <c r="E21" s="4" t="str">
        <f t="shared" si="0"/>
        <v>HOPAMT01.CM</v>
      </c>
      <c r="F21" s="53" cm="1">
        <f t="array" ref="F21">+_xll.cmdty.udfs.BCD(E21,"Last")</f>
        <v>2.7557999999999998</v>
      </c>
      <c r="G21" s="25">
        <f>+INDEX('data-cash-ulsd'!$C$2:$AS$19,MATCH(home!$E21,'data-cash-ulsd'!$A$2:$A$19,0),30)</f>
        <v>2.8837999999999999</v>
      </c>
      <c r="H21" s="32">
        <f t="shared" si="1"/>
        <v>-0.12800000000000011</v>
      </c>
      <c r="I21" s="32">
        <f t="shared" si="2"/>
        <v>0.99541538461538503</v>
      </c>
    </row>
    <row r="22" spans="1:9" x14ac:dyDescent="0.2">
      <c r="B22" s="17" t="s">
        <v>258</v>
      </c>
      <c r="C22" s="25" t="str">
        <f>+INDEX(index!$C$5:$C$46,MATCH(home!$B22,index!$B$5:$B$46,0),1)</f>
        <v>NE</v>
      </c>
      <c r="D22" s="32">
        <f>+AVERAGEIF($D$42:$D$258,$B22,L$42:L$258)</f>
        <v>5.1917179487177556E-2</v>
      </c>
      <c r="E22" s="4" t="str">
        <f t="shared" si="0"/>
        <v>HOPANE01.CM</v>
      </c>
      <c r="F22" s="53" cm="1">
        <f t="array" ref="F22">+_xll.cmdty.udfs.BCD(E22,"Last")</f>
        <v>2.9891000000000001</v>
      </c>
      <c r="G22" s="25">
        <f>+INDEX('data-cash-ulsd'!$C$2:$AS$19,MATCH(home!$E22,'data-cash-ulsd'!$A$2:$A$19,0),30)</f>
        <v>2.9882</v>
      </c>
      <c r="H22" s="32">
        <f t="shared" si="1"/>
        <v>9.0000000000012292E-4</v>
      </c>
      <c r="I22" s="32">
        <f t="shared" si="2"/>
        <v>5.1017179487177433E-2</v>
      </c>
    </row>
    <row r="23" spans="1:9" x14ac:dyDescent="0.2">
      <c r="B23" s="17" t="s">
        <v>250</v>
      </c>
      <c r="C23" s="25" t="str">
        <f>+INDEX(index!$C$5:$C$46,MATCH(home!$B23,index!$B$5:$B$46,0),1)</f>
        <v>NM</v>
      </c>
      <c r="D23" s="32">
        <f>+AVERAGEIF($D$42:$D$258,$B23,L$42:L$258)</f>
        <v>5.7374999999981191E-3</v>
      </c>
      <c r="E23" s="4" t="str">
        <f t="shared" si="0"/>
        <v>HOPANM01.CM</v>
      </c>
      <c r="F23" s="53" cm="1">
        <f t="array" ref="F23">+_xll.cmdty.udfs.BCD(E23,"Last")</f>
        <v>3.1160999999999999</v>
      </c>
      <c r="G23" s="25">
        <f>+INDEX('data-cash-ulsd'!$C$2:$AS$19,MATCH(home!$E23,'data-cash-ulsd'!$A$2:$A$19,0),30)</f>
        <v>3.1017000000000001</v>
      </c>
      <c r="H23" s="32">
        <f t="shared" si="1"/>
        <v>1.4399999999999746E-2</v>
      </c>
      <c r="I23" s="32">
        <f t="shared" si="2"/>
        <v>8.6625000000016272E-3</v>
      </c>
    </row>
    <row r="24" spans="1:9" x14ac:dyDescent="0.2">
      <c r="B24" s="17" t="s">
        <v>36</v>
      </c>
      <c r="C24" s="25" t="str">
        <f>+INDEX(index!$C$5:$C$46,MATCH(home!$B24,index!$B$5:$B$46,0),1)</f>
        <v>ND</v>
      </c>
      <c r="D24" s="32">
        <f>+AVERAGEIF($D$42:$D$258,$B24,L$42:L$258)</f>
        <v>-0.53200030864197601</v>
      </c>
      <c r="E24" s="4" t="str">
        <f t="shared" si="0"/>
        <v>HOPAND01.CM</v>
      </c>
      <c r="F24" s="53" cm="1">
        <f t="array" ref="F24">+_xll.cmdty.udfs.BCD(E24,"Last")</f>
        <v>3.0529999999999999</v>
      </c>
      <c r="G24" s="25">
        <f>+INDEX('data-cash-ulsd'!$C$2:$AS$19,MATCH(home!$E24,'data-cash-ulsd'!$A$2:$A$19,0),30)</f>
        <v>3.0028000000000001</v>
      </c>
      <c r="H24" s="32">
        <f t="shared" si="1"/>
        <v>5.01999999999998E-2</v>
      </c>
      <c r="I24" s="32">
        <f t="shared" si="2"/>
        <v>0.58220030864197581</v>
      </c>
    </row>
    <row r="25" spans="1:9" x14ac:dyDescent="0.2">
      <c r="B25" s="17" t="s">
        <v>75</v>
      </c>
      <c r="C25" s="25" t="str">
        <f>+INDEX(index!$C$5:$C$46,MATCH(home!$B25,index!$B$5:$B$46,0),1)</f>
        <v>OK</v>
      </c>
      <c r="D25" s="32">
        <f>+AVERAGEIF($D$42:$D$258,$B25,L$42:L$258)</f>
        <v>1.8332307692305802E-2</v>
      </c>
      <c r="E25" s="4" t="str">
        <f t="shared" si="0"/>
        <v>HOPAOK01.CM</v>
      </c>
      <c r="F25" s="53" cm="1">
        <f t="array" ref="F25">+_xll.cmdty.udfs.BCD(E25,"Last")</f>
        <v>2.8304</v>
      </c>
      <c r="G25" s="25">
        <f>+INDEX('data-cash-ulsd'!$C$2:$AS$19,MATCH(home!$E25,'data-cash-ulsd'!$A$2:$A$19,0),30)</f>
        <v>2.7896000000000001</v>
      </c>
      <c r="H25" s="32">
        <f t="shared" si="1"/>
        <v>4.0799999999999947E-2</v>
      </c>
      <c r="I25" s="32">
        <f t="shared" si="2"/>
        <v>2.2467692307694145E-2</v>
      </c>
    </row>
    <row r="26" spans="1:9" x14ac:dyDescent="0.2">
      <c r="B26" s="17" t="s">
        <v>40</v>
      </c>
      <c r="C26" s="25" t="str">
        <f>+INDEX(index!$C$5:$C$46,MATCH(home!$B26,index!$B$5:$B$46,0),1)</f>
        <v>TX</v>
      </c>
      <c r="D26" s="32">
        <f>+AVERAGEIF($D$42:$D$258,$B26,L$42:L$258)</f>
        <v>-2.3339613267392659E-2</v>
      </c>
      <c r="E26" s="4" t="str">
        <f t="shared" si="0"/>
        <v>HOPATX01.CM</v>
      </c>
      <c r="F26" s="53" cm="1">
        <f t="array" ref="F26">+_xll.cmdty.udfs.BCD(E26,"Last")</f>
        <v>2.8826000000000001</v>
      </c>
      <c r="G26" s="25">
        <f>+INDEX('data-cash-ulsd'!$C$2:$AS$19,MATCH(home!$E26,'data-cash-ulsd'!$A$2:$A$19,0),30)</f>
        <v>2.8014999999999999</v>
      </c>
      <c r="H26" s="32">
        <f t="shared" si="1"/>
        <v>8.1100000000000172E-2</v>
      </c>
      <c r="I26" s="32">
        <f t="shared" si="2"/>
        <v>0.10443961326739283</v>
      </c>
    </row>
    <row r="27" spans="1:9" x14ac:dyDescent="0.2">
      <c r="B27" s="17" t="s">
        <v>92</v>
      </c>
      <c r="C27" s="25" t="str">
        <f>+INDEX(index!$C$5:$C$46,MATCH(home!$B27,index!$B$5:$B$46,0),1)</f>
        <v>UT</v>
      </c>
      <c r="D27" s="32">
        <f>+AVERAGEIF($D$42:$D$258,$B27,L$42:L$258)</f>
        <v>0.12807692307692164</v>
      </c>
      <c r="E27" s="4" t="str">
        <f t="shared" si="0"/>
        <v>HOPAUT01.CM</v>
      </c>
      <c r="F27" s="53" cm="1">
        <f t="array" ref="F27">+_xll.cmdty.udfs.BCD(E27,"Last")</f>
        <v>3.2488999999999999</v>
      </c>
      <c r="G27" s="25">
        <f>+INDEX('data-cash-ulsd'!$C$2:$AS$19,MATCH(home!$E27,'data-cash-ulsd'!$A$2:$A$19,0),30)</f>
        <v>3.5001000000000002</v>
      </c>
      <c r="H27" s="32">
        <f t="shared" si="1"/>
        <v>-0.25120000000000031</v>
      </c>
      <c r="I27" s="32">
        <f t="shared" si="2"/>
        <v>0.37927692307692196</v>
      </c>
    </row>
    <row r="28" spans="1:9" x14ac:dyDescent="0.2">
      <c r="B28" s="17" t="s">
        <v>7</v>
      </c>
      <c r="C28" s="25" t="str">
        <f>+INDEX(index!$C$5:$C$46,MATCH(home!$B28,index!$B$5:$B$46,0),1)</f>
        <v>WY</v>
      </c>
      <c r="D28" s="32">
        <f>+AVERAGEIF($D$42:$D$258,$B28,L$42:L$258)</f>
        <v>-9.3026583786586237E-2</v>
      </c>
      <c r="E28" s="4" t="str">
        <f t="shared" si="0"/>
        <v>HOPAWY01.CM</v>
      </c>
      <c r="F28" s="53" cm="1">
        <f t="array" ref="F28">+_xll.cmdty.udfs.BCD(E28,"Last")</f>
        <v>3.3176000000000001</v>
      </c>
      <c r="G28" s="25">
        <f>+INDEX('data-cash-ulsd'!$C$2:$AS$19,MATCH(home!$E28,'data-cash-ulsd'!$A$2:$A$19,0),30)</f>
        <v>3.3656999999999999</v>
      </c>
      <c r="H28" s="32">
        <f t="shared" si="1"/>
        <v>-4.809999999999981E-2</v>
      </c>
      <c r="I28" s="32">
        <f t="shared" si="2"/>
        <v>4.4926583786586427E-2</v>
      </c>
    </row>
    <row r="30" spans="1:9" x14ac:dyDescent="0.2">
      <c r="B30" s="4"/>
      <c r="D30" s="34" t="s">
        <v>585</v>
      </c>
      <c r="E30" s="56"/>
    </row>
    <row r="31" spans="1:9" x14ac:dyDescent="0.2">
      <c r="B31" s="14" t="s">
        <v>588</v>
      </c>
      <c r="C31" s="15" t="s">
        <v>587</v>
      </c>
      <c r="D31" s="15" t="s">
        <v>584</v>
      </c>
      <c r="E31" s="15" t="s">
        <v>478</v>
      </c>
    </row>
    <row r="32" spans="1:9" x14ac:dyDescent="0.2">
      <c r="A32" s="4">
        <v>1</v>
      </c>
      <c r="B32" s="3" t="str">
        <f>+INDEX($B$11:$B$28,MATCH($C32,$I$11:$I$28,0),1)</f>
        <v>Montana</v>
      </c>
      <c r="C32" s="55">
        <f>+LARGE($I$11:$I$28,A32)</f>
        <v>0.99541538461538503</v>
      </c>
      <c r="D32" s="32">
        <f>+INDEX($D$11:$D$28,MATCH($C32,$I$11:$I$28,0),1)</f>
        <v>-1.1234153846153851</v>
      </c>
      <c r="E32" s="32">
        <f>+INDEX($H$11:$H$28,MATCH($C32,$I$11:$I$28,0),1)</f>
        <v>-0.12800000000000011</v>
      </c>
    </row>
    <row r="33" spans="1:21" x14ac:dyDescent="0.2">
      <c r="A33" s="4">
        <f>+A32+1</f>
        <v>2</v>
      </c>
      <c r="B33" s="3" t="str">
        <f>+INDEX($B$11:$B$28,MATCH($C33,$I$11:$I$28,0),1)</f>
        <v>North Dakota</v>
      </c>
      <c r="C33" s="55">
        <f>+LARGE($I$11:$I$28,A33)</f>
        <v>0.58220030864197581</v>
      </c>
      <c r="D33" s="32">
        <f>+INDEX($D$11:$D$28,MATCH($C33,$I$11:$I$28,0),1)</f>
        <v>-0.53200030864197601</v>
      </c>
      <c r="E33" s="32">
        <f>+INDEX($H$11:$H$28,MATCH($C33,$I$11:$I$28,0),1)</f>
        <v>5.01999999999998E-2</v>
      </c>
    </row>
    <row r="34" spans="1:21" x14ac:dyDescent="0.2">
      <c r="A34" s="4">
        <f t="shared" ref="A34:A36" si="3">+A33+1</f>
        <v>3</v>
      </c>
      <c r="B34" s="3" t="str">
        <f>+INDEX($B$11:$B$28,MATCH($C34,$I$11:$I$28,0),1)</f>
        <v>Utah</v>
      </c>
      <c r="C34" s="55">
        <f>+LARGE($I$11:$I$28,A34)</f>
        <v>0.37927692307692196</v>
      </c>
      <c r="D34" s="32">
        <f>+INDEX($D$11:$D$28,MATCH($C34,$I$11:$I$28,0),1)</f>
        <v>0.12807692307692164</v>
      </c>
      <c r="E34" s="32">
        <f>+INDEX($H$11:$H$28,MATCH($C34,$I$11:$I$28,0),1)</f>
        <v>-0.25120000000000031</v>
      </c>
    </row>
    <row r="35" spans="1:21" x14ac:dyDescent="0.2">
      <c r="A35" s="4">
        <f t="shared" si="3"/>
        <v>4</v>
      </c>
      <c r="B35" s="3" t="str">
        <f>+INDEX($B$11:$B$28,MATCH($C35,$I$11:$I$28,0),1)</f>
        <v>Alabama</v>
      </c>
      <c r="C35" s="55">
        <f>+LARGE($I$11:$I$28,A35)</f>
        <v>0.23567999999999828</v>
      </c>
      <c r="D35" s="32">
        <f>+INDEX($D$11:$D$28,MATCH($C35,$I$11:$I$28,0),1)</f>
        <v>0.43887999999999855</v>
      </c>
      <c r="E35" s="32">
        <f>+INDEX($H$11:$H$28,MATCH($C35,$I$11:$I$28,0),1)</f>
        <v>0.20320000000000027</v>
      </c>
    </row>
    <row r="36" spans="1:21" x14ac:dyDescent="0.2">
      <c r="A36" s="4">
        <f t="shared" si="3"/>
        <v>5</v>
      </c>
      <c r="B36" s="3" t="str">
        <f>+INDEX($B$11:$B$28,MATCH($C36,$I$11:$I$28,0),1)</f>
        <v>Illinois</v>
      </c>
      <c r="C36" s="55">
        <f>+LARGE($I$11:$I$28,A36)</f>
        <v>0.19580000000000108</v>
      </c>
      <c r="D36" s="32">
        <f>+INDEX($D$11:$D$28,MATCH($C36,$I$11:$I$28,0),1)</f>
        <v>-0.14120000000000132</v>
      </c>
      <c r="E36" s="32">
        <f>+INDEX($H$11:$H$28,MATCH($C36,$I$11:$I$28,0),1)</f>
        <v>5.459999999999976E-2</v>
      </c>
    </row>
    <row r="38" spans="1:21" ht="19.5" x14ac:dyDescent="0.3">
      <c r="B38" s="30" t="s">
        <v>590</v>
      </c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</row>
    <row r="39" spans="1:21" ht="3.75" customHeight="1" x14ac:dyDescent="0.2"/>
    <row r="40" spans="1:21" x14ac:dyDescent="0.2">
      <c r="K40" s="34" t="s">
        <v>477</v>
      </c>
      <c r="L40" s="34"/>
      <c r="M40" s="34"/>
      <c r="N40" s="34"/>
      <c r="O40" s="34" t="s">
        <v>476</v>
      </c>
      <c r="P40" s="34"/>
      <c r="Q40" s="34"/>
    </row>
    <row r="41" spans="1:21" x14ac:dyDescent="0.2">
      <c r="B41" s="14" t="s">
        <v>465</v>
      </c>
      <c r="C41" s="15" t="s">
        <v>1</v>
      </c>
      <c r="D41" s="15" t="s">
        <v>471</v>
      </c>
      <c r="E41" s="15" t="s">
        <v>3</v>
      </c>
      <c r="F41" s="15" t="s">
        <v>466</v>
      </c>
      <c r="G41" s="15" t="s">
        <v>470</v>
      </c>
      <c r="H41" s="15" t="s">
        <v>468</v>
      </c>
      <c r="I41" s="15" t="s">
        <v>467</v>
      </c>
      <c r="J41" s="15"/>
      <c r="K41" s="15" t="s">
        <v>473</v>
      </c>
      <c r="L41" s="15" t="s">
        <v>474</v>
      </c>
      <c r="M41" s="15" t="s">
        <v>475</v>
      </c>
      <c r="N41" s="15"/>
      <c r="O41" s="15" t="s">
        <v>473</v>
      </c>
      <c r="P41" s="15" t="s">
        <v>474</v>
      </c>
      <c r="Q41" s="15" t="s">
        <v>475</v>
      </c>
    </row>
    <row r="42" spans="1:21" x14ac:dyDescent="0.2">
      <c r="B42" s="35" t="str">
        <f>+INDEX(instruments!$A:$A,MATCH($E42,instruments!$D:$D,0),1)</f>
        <v>Mississippi Extra Heavy Asphaltic Sour</v>
      </c>
      <c r="C42" s="36" t="str">
        <f>+INDEX(instruments!$B:$B,MATCH($E42,instruments!$D:$D,0),1)</f>
        <v>Hunt Refin.</v>
      </c>
      <c r="D42" s="36" t="str">
        <f>+INDEX(instruments!$C:$C,MATCH($E42,instruments!$D:$D,0),1)</f>
        <v>Mississippi</v>
      </c>
      <c r="E42" s="37" t="s">
        <v>277</v>
      </c>
      <c r="F42" s="38" cm="1">
        <f t="array" ref="F42">+_xll.cmdty.udfs.BCD(E42,F$41)</f>
        <v>36.68</v>
      </c>
      <c r="G42" s="39">
        <f>+INDEX('data-cash-crude'!$A:$A,MATCH(E42,'data-cash-crude'!$B:$B,0),1)</f>
        <v>43830</v>
      </c>
      <c r="H42" s="40">
        <f>+INDEX('active-future'!$C:$C,MATCH($G42,'active-future'!$A:$A,0),1)</f>
        <v>61.06</v>
      </c>
      <c r="I42" s="48">
        <f>+F42-H42</f>
        <v>-24.380000000000003</v>
      </c>
      <c r="J42" s="48"/>
      <c r="K42" s="50">
        <f>+$I42-O42</f>
        <v>0.83799999999999386</v>
      </c>
      <c r="L42" s="50">
        <f>+$I42-P42</f>
        <v>-9.0800000000001546E-2</v>
      </c>
      <c r="M42" s="50">
        <f>+$I42-Q42</f>
        <v>-1.3197183098591658</v>
      </c>
      <c r="N42" s="50"/>
      <c r="O42" s="49">
        <f>+INDEX('basis-cash-crude'!$A:$C,MATCH($E42,'basis-cash-crude'!$D:$D,0),1)</f>
        <v>-25.217999999999996</v>
      </c>
      <c r="P42" s="49">
        <f>+INDEX('basis-cash-crude'!$A:$C,MATCH($E42,'basis-cash-crude'!$D:$D,0),2)</f>
        <v>-24.289200000000001</v>
      </c>
      <c r="Q42" s="49">
        <f>+INDEX('basis-cash-crude'!$A:$C,MATCH($E42,'basis-cash-crude'!$D:$D,0),3)</f>
        <v>-23.060281690140837</v>
      </c>
    </row>
    <row r="43" spans="1:21" x14ac:dyDescent="0.2">
      <c r="B43" s="41" t="str">
        <f>+INDEX(instruments!$A:$A,MATCH($E43,instruments!$D:$D,0),1)</f>
        <v>North Dakota Sour</v>
      </c>
      <c r="C43" s="42" t="str">
        <f>+INDEX(instruments!$B:$B,MATCH($E43,instruments!$D:$D,0),1)</f>
        <v>Flint Hills</v>
      </c>
      <c r="D43" s="42" t="str">
        <f>+INDEX(instruments!$C:$C,MATCH($E43,instruments!$D:$D,0),1)</f>
        <v>North Dakota</v>
      </c>
      <c r="E43" s="43" t="s">
        <v>235</v>
      </c>
      <c r="F43" s="19" cm="1">
        <f t="array" ref="F43">+_xll.cmdty.udfs.BCD(E43,F$41)</f>
        <v>37.11</v>
      </c>
      <c r="G43" s="44">
        <f>+INDEX('data-cash-crude'!$A:$A,MATCH(E43,'data-cash-crude'!$B:$B,0),1)</f>
        <v>43830</v>
      </c>
      <c r="H43" s="45">
        <f>+INDEX('active-future'!$C:$C,MATCH($G43,'active-future'!$A:$A,0),1)</f>
        <v>61.06</v>
      </c>
      <c r="I43" s="51">
        <f>+F43-H43</f>
        <v>-23.950000000000003</v>
      </c>
      <c r="J43" s="51"/>
      <c r="K43" s="50">
        <f>+$I43-O43</f>
        <v>-0.93166666666666842</v>
      </c>
      <c r="L43" s="50">
        <f>+$I43-P43</f>
        <v>-2.1808333333333287</v>
      </c>
      <c r="M43" s="50">
        <f>+$I43-Q43</f>
        <v>-3.3776056338028262</v>
      </c>
      <c r="N43" s="50"/>
      <c r="O43" s="52">
        <f>+INDEX('basis-cash-crude'!$A:$C,MATCH($E43,'basis-cash-crude'!$D:$D,0),1)</f>
        <v>-23.018333333333334</v>
      </c>
      <c r="P43" s="52">
        <f>+INDEX('basis-cash-crude'!$A:$C,MATCH($E43,'basis-cash-crude'!$D:$D,0),2)</f>
        <v>-21.769166666666674</v>
      </c>
      <c r="Q43" s="52">
        <f>+INDEX('basis-cash-crude'!$A:$C,MATCH($E43,'basis-cash-crude'!$D:$D,0),3)</f>
        <v>-20.572394366197177</v>
      </c>
    </row>
    <row r="44" spans="1:21" x14ac:dyDescent="0.2">
      <c r="B44" s="41" t="str">
        <f>+INDEX(instruments!$A:$A,MATCH($E44,instruments!$D:$D,0),1)</f>
        <v>Wyoming Asphaltic Sour</v>
      </c>
      <c r="C44" s="42" t="str">
        <f>+INDEX(instruments!$B:$B,MATCH($E44,instruments!$D:$D,0),1)</f>
        <v>Mercuria</v>
      </c>
      <c r="D44" s="42" t="str">
        <f>+INDEX(instruments!$C:$C,MATCH($E44,instruments!$D:$D,0),1)</f>
        <v>Wyoming</v>
      </c>
      <c r="E44" s="43" t="s">
        <v>30</v>
      </c>
      <c r="F44" s="19" cm="1">
        <f t="array" ref="F44">+_xll.cmdty.udfs.BCD(E44,F$41)</f>
        <v>37.69</v>
      </c>
      <c r="G44" s="44">
        <f>+INDEX('data-cash-crude'!$A:$A,MATCH(E44,'data-cash-crude'!$B:$B,0),1)</f>
        <v>43830</v>
      </c>
      <c r="H44" s="45">
        <f>+INDEX('active-future'!$C:$C,MATCH($G44,'active-future'!$A:$A,0),1)</f>
        <v>61.06</v>
      </c>
      <c r="I44" s="51">
        <f>+F44-H44</f>
        <v>-23.370000000000005</v>
      </c>
      <c r="J44" s="51"/>
      <c r="K44" s="50">
        <f>+$I44-O44</f>
        <v>9.8333333333329165E-2</v>
      </c>
      <c r="L44" s="50">
        <f>+$I44-P44</f>
        <v>-1.3248148148148182</v>
      </c>
      <c r="M44" s="50">
        <f>+$I44-Q44</f>
        <v>-5.2186746987951871</v>
      </c>
      <c r="N44" s="50"/>
      <c r="O44" s="52">
        <f>+INDEX('basis-cash-crude'!$A:$C,MATCH($E44,'basis-cash-crude'!$D:$D,0),1)</f>
        <v>-23.468333333333334</v>
      </c>
      <c r="P44" s="52">
        <f>+INDEX('basis-cash-crude'!$A:$C,MATCH($E44,'basis-cash-crude'!$D:$D,0),2)</f>
        <v>-22.045185185185186</v>
      </c>
      <c r="Q44" s="52">
        <f>+INDEX('basis-cash-crude'!$A:$C,MATCH($E44,'basis-cash-crude'!$D:$D,0),3)</f>
        <v>-18.151325301204817</v>
      </c>
    </row>
    <row r="45" spans="1:21" x14ac:dyDescent="0.2">
      <c r="B45" s="41" t="str">
        <f>+INDEX(instruments!$A:$A,MATCH($E45,instruments!$D:$D,0),1)</f>
        <v>Northwestern Montana Sour (Blaine &amp; Hill)</v>
      </c>
      <c r="C45" s="42" t="str">
        <f>+INDEX(instruments!$B:$B,MATCH($E45,instruments!$D:$D,0),1)</f>
        <v>CHS</v>
      </c>
      <c r="D45" s="42" t="str">
        <f>+INDEX(instruments!$C:$C,MATCH($E45,instruments!$D:$D,0),1)</f>
        <v>Montana</v>
      </c>
      <c r="E45" s="43" t="s">
        <v>205</v>
      </c>
      <c r="F45" s="19" cm="1">
        <f t="array" ref="F45">+_xll.cmdty.udfs.BCD(E45,F$41)</f>
        <v>38.5</v>
      </c>
      <c r="G45" s="44">
        <f>+INDEX('data-cash-crude'!$A:$A,MATCH(E45,'data-cash-crude'!$B:$B,0),1)</f>
        <v>43829</v>
      </c>
      <c r="H45" s="45">
        <f>+INDEX('active-future'!$C:$C,MATCH($G45,'active-future'!$A:$A,0),1)</f>
        <v>61.68</v>
      </c>
      <c r="I45" s="51">
        <f>+F45-H45</f>
        <v>-23.18</v>
      </c>
      <c r="J45" s="51"/>
      <c r="K45" s="50">
        <f>+$I45-O45</f>
        <v>6.2000000000001165E-2</v>
      </c>
      <c r="L45" s="50">
        <f>+$I45-P45</f>
        <v>-1.5031999999999996</v>
      </c>
      <c r="M45" s="50">
        <f>+$I45-Q45</f>
        <v>-5.2559374999999982</v>
      </c>
      <c r="N45" s="50"/>
      <c r="O45" s="52">
        <f>+INDEX('basis-cash-crude'!$A:$C,MATCH($E45,'basis-cash-crude'!$D:$D,0),1)</f>
        <v>-23.242000000000001</v>
      </c>
      <c r="P45" s="52">
        <f>+INDEX('basis-cash-crude'!$A:$C,MATCH($E45,'basis-cash-crude'!$D:$D,0),2)</f>
        <v>-21.6768</v>
      </c>
      <c r="Q45" s="52">
        <f>+INDEX('basis-cash-crude'!$A:$C,MATCH($E45,'basis-cash-crude'!$D:$D,0),3)</f>
        <v>-17.924062500000002</v>
      </c>
      <c r="U45"/>
    </row>
    <row r="46" spans="1:21" x14ac:dyDescent="0.2">
      <c r="B46" s="41" t="str">
        <f>+INDEX(instruments!$A:$A,MATCH($E46,instruments!$D:$D,0),1)</f>
        <v>Wyoming General Sour</v>
      </c>
      <c r="C46" s="42" t="str">
        <f>+INDEX(instruments!$B:$B,MATCH($E46,instruments!$D:$D,0),1)</f>
        <v>Mercuria</v>
      </c>
      <c r="D46" s="42" t="str">
        <f>+INDEX(instruments!$C:$C,MATCH($E46,instruments!$D:$D,0),1)</f>
        <v>Wyoming</v>
      </c>
      <c r="E46" s="43" t="s">
        <v>27</v>
      </c>
      <c r="F46" s="19" cm="1">
        <f t="array" ref="F46">+_xll.cmdty.udfs.BCD(E46,F$41)</f>
        <v>41.17</v>
      </c>
      <c r="G46" s="44">
        <f>+INDEX('data-cash-crude'!$A:$A,MATCH(E46,'data-cash-crude'!$B:$B,0),1)</f>
        <v>43830</v>
      </c>
      <c r="H46" s="45">
        <f>+INDEX('active-future'!$C:$C,MATCH($G46,'active-future'!$A:$A,0),1)</f>
        <v>61.06</v>
      </c>
      <c r="I46" s="51">
        <f>+F46-H46</f>
        <v>-19.89</v>
      </c>
      <c r="J46" s="51"/>
      <c r="K46" s="50">
        <f>+$I46-O46</f>
        <v>9.8333333333332718E-2</v>
      </c>
      <c r="L46" s="50">
        <f>+$I46-P46</f>
        <v>-0.81423076923077531</v>
      </c>
      <c r="M46" s="50">
        <f>+$I46-Q46</f>
        <v>-4.0030487804877968</v>
      </c>
      <c r="N46" s="50"/>
      <c r="O46" s="52">
        <f>+INDEX('basis-cash-crude'!$A:$C,MATCH($E46,'basis-cash-crude'!$D:$D,0),1)</f>
        <v>-19.988333333333333</v>
      </c>
      <c r="P46" s="52">
        <f>+INDEX('basis-cash-crude'!$A:$C,MATCH($E46,'basis-cash-crude'!$D:$D,0),2)</f>
        <v>-19.075769230769225</v>
      </c>
      <c r="Q46" s="52">
        <f>+INDEX('basis-cash-crude'!$A:$C,MATCH($E46,'basis-cash-crude'!$D:$D,0),3)</f>
        <v>-15.886951219512204</v>
      </c>
      <c r="U46"/>
    </row>
    <row r="47" spans="1:21" x14ac:dyDescent="0.2">
      <c r="B47" s="41" t="str">
        <f>+INDEX(instruments!$A:$A,MATCH($E47,instruments!$D:$D,0),1)</f>
        <v>Alabama Heavy Asphaltic Sour</v>
      </c>
      <c r="C47" s="42" t="str">
        <f>+INDEX(instruments!$B:$B,MATCH($E47,instruments!$D:$D,0),1)</f>
        <v>Hunt Refin.</v>
      </c>
      <c r="D47" s="42" t="str">
        <f>+INDEX(instruments!$C:$C,MATCH($E47,instruments!$D:$D,0),1)</f>
        <v>Alabama</v>
      </c>
      <c r="E47" s="43" t="s">
        <v>433</v>
      </c>
      <c r="F47" s="19" cm="1">
        <f t="array" ref="F47">+_xll.cmdty.udfs.BCD(E47,F$41)</f>
        <v>41.68</v>
      </c>
      <c r="G47" s="44">
        <f>+INDEX('data-cash-crude'!$A:$A,MATCH(E47,'data-cash-crude'!$B:$B,0),1)</f>
        <v>43830</v>
      </c>
      <c r="H47" s="45">
        <f>+INDEX('active-future'!$C:$C,MATCH($G47,'active-future'!$A:$A,0),1)</f>
        <v>61.06</v>
      </c>
      <c r="I47" s="51">
        <f>+F47-H47</f>
        <v>-19.380000000000003</v>
      </c>
      <c r="J47" s="51"/>
      <c r="K47" s="50">
        <f>+$I47-O47</f>
        <v>0.83799999999999386</v>
      </c>
      <c r="L47" s="50">
        <f>+$I47-P47</f>
        <v>-0.10319999999999396</v>
      </c>
      <c r="M47" s="50">
        <f>+$I47-Q47</f>
        <v>-1.3240845070422544</v>
      </c>
      <c r="N47" s="50"/>
      <c r="O47" s="52">
        <f>+INDEX('basis-cash-crude'!$A:$C,MATCH($E47,'basis-cash-crude'!$D:$D,0),1)</f>
        <v>-20.217999999999996</v>
      </c>
      <c r="P47" s="52">
        <f>+INDEX('basis-cash-crude'!$A:$C,MATCH($E47,'basis-cash-crude'!$D:$D,0),2)</f>
        <v>-19.276800000000009</v>
      </c>
      <c r="Q47" s="52">
        <f>+INDEX('basis-cash-crude'!$A:$C,MATCH($E47,'basis-cash-crude'!$D:$D,0),3)</f>
        <v>-18.055915492957748</v>
      </c>
      <c r="U47"/>
    </row>
    <row r="48" spans="1:21" x14ac:dyDescent="0.2">
      <c r="B48" s="41" t="str">
        <f>+INDEX(instruments!$A:$A,MATCH($E48,instruments!$D:$D,0),1)</f>
        <v>Mississippi Heavy Asphaltic Sour</v>
      </c>
      <c r="C48" s="42" t="str">
        <f>+INDEX(instruments!$B:$B,MATCH($E48,instruments!$D:$D,0),1)</f>
        <v>Hunt Refin.</v>
      </c>
      <c r="D48" s="42" t="str">
        <f>+INDEX(instruments!$C:$C,MATCH($E48,instruments!$D:$D,0),1)</f>
        <v>Mississippi</v>
      </c>
      <c r="E48" s="43" t="s">
        <v>274</v>
      </c>
      <c r="F48" s="19" cm="1">
        <f t="array" ref="F48">+_xll.cmdty.udfs.BCD(E48,F$41)</f>
        <v>41.68</v>
      </c>
      <c r="G48" s="44">
        <f>+INDEX('data-cash-crude'!$A:$A,MATCH(E48,'data-cash-crude'!$B:$B,0),1)</f>
        <v>43830</v>
      </c>
      <c r="H48" s="45">
        <f>+INDEX('active-future'!$C:$C,MATCH($G48,'active-future'!$A:$A,0),1)</f>
        <v>61.06</v>
      </c>
      <c r="I48" s="51">
        <f>+F48-H48</f>
        <v>-19.380000000000003</v>
      </c>
      <c r="J48" s="51"/>
      <c r="K48" s="50">
        <f>+$I48-O48</f>
        <v>0.83799999999999386</v>
      </c>
      <c r="L48" s="50">
        <f>+$I48-P48</f>
        <v>-0.10319999999999396</v>
      </c>
      <c r="M48" s="50">
        <f>+$I48-Q48</f>
        <v>-1.3240845070422544</v>
      </c>
      <c r="N48" s="50"/>
      <c r="O48" s="52">
        <f>+INDEX('basis-cash-crude'!$A:$C,MATCH($E48,'basis-cash-crude'!$D:$D,0),1)</f>
        <v>-20.217999999999996</v>
      </c>
      <c r="P48" s="52">
        <f>+INDEX('basis-cash-crude'!$A:$C,MATCH($E48,'basis-cash-crude'!$D:$D,0),2)</f>
        <v>-19.276800000000009</v>
      </c>
      <c r="Q48" s="52">
        <f>+INDEX('basis-cash-crude'!$A:$C,MATCH($E48,'basis-cash-crude'!$D:$D,0),3)</f>
        <v>-18.055915492957748</v>
      </c>
      <c r="U48"/>
    </row>
    <row r="49" spans="2:21" x14ac:dyDescent="0.2">
      <c r="B49" s="41" t="str">
        <f>+INDEX(instruments!$A:$A,MATCH($E49,instruments!$D:$D,0),1)</f>
        <v>Wyoming Sweet</v>
      </c>
      <c r="C49" s="42" t="str">
        <f>+INDEX(instruments!$B:$B,MATCH($E49,instruments!$D:$D,0),1)</f>
        <v>Coffeyville</v>
      </c>
      <c r="D49" s="42" t="str">
        <f>+INDEX(instruments!$C:$C,MATCH($E49,instruments!$D:$D,0),1)</f>
        <v>Wyoming</v>
      </c>
      <c r="E49" s="43" t="s">
        <v>16</v>
      </c>
      <c r="F49" s="19" cm="1">
        <f t="array" ref="F49">+_xll.cmdty.udfs.BCD(E49,F$41)</f>
        <v>43.25</v>
      </c>
      <c r="G49" s="44">
        <f>+INDEX('data-cash-crude'!$A:$A,MATCH(E49,'data-cash-crude'!$B:$B,0),1)</f>
        <v>43830</v>
      </c>
      <c r="H49" s="45">
        <f>+INDEX('active-future'!$C:$C,MATCH($G49,'active-future'!$A:$A,0),1)</f>
        <v>61.06</v>
      </c>
      <c r="I49" s="51">
        <f>+F49-H49</f>
        <v>-17.810000000000002</v>
      </c>
      <c r="J49" s="51"/>
      <c r="K49" s="50">
        <f>+$I49-O49</f>
        <v>0.69333333333333158</v>
      </c>
      <c r="L49" s="50">
        <f>+$I49-P49</f>
        <v>0.70576923076922427</v>
      </c>
      <c r="M49" s="50">
        <f>+$I49-Q49</f>
        <v>0.70378787878787108</v>
      </c>
      <c r="N49" s="50"/>
      <c r="O49" s="52">
        <f>+INDEX('basis-cash-crude'!$A:$C,MATCH($E49,'basis-cash-crude'!$D:$D,0),1)</f>
        <v>-18.503333333333334</v>
      </c>
      <c r="P49" s="52">
        <f>+INDEX('basis-cash-crude'!$A:$C,MATCH($E49,'basis-cash-crude'!$D:$D,0),2)</f>
        <v>-18.515769230769227</v>
      </c>
      <c r="Q49" s="52">
        <f>+INDEX('basis-cash-crude'!$A:$C,MATCH($E49,'basis-cash-crude'!$D:$D,0),3)</f>
        <v>-18.513787878787873</v>
      </c>
      <c r="U49"/>
    </row>
    <row r="50" spans="2:21" x14ac:dyDescent="0.2">
      <c r="B50" s="41" t="str">
        <f>+INDEX(instruments!$A:$A,MATCH($E50,instruments!$D:$D,0),1)</f>
        <v>Eastern Kansas Common Special</v>
      </c>
      <c r="C50" s="42" t="str">
        <f>+INDEX(instruments!$B:$B,MATCH($E50,instruments!$D:$D,0),1)</f>
        <v>Plains A.A.</v>
      </c>
      <c r="D50" s="42" t="str">
        <f>+INDEX(instruments!$C:$C,MATCH($E50,instruments!$D:$D,0),1)</f>
        <v>Kansas</v>
      </c>
      <c r="E50" s="43" t="s">
        <v>358</v>
      </c>
      <c r="F50" s="19" cm="1">
        <f t="array" ref="F50">+_xll.cmdty.udfs.BCD(E50,F$41)</f>
        <v>43.7</v>
      </c>
      <c r="G50" s="44">
        <f>+INDEX('data-cash-crude'!$A:$A,MATCH(E50,'data-cash-crude'!$B:$B,0),1)</f>
        <v>43830</v>
      </c>
      <c r="H50" s="45">
        <f>+INDEX('active-future'!$C:$C,MATCH($G50,'active-future'!$A:$A,0),1)</f>
        <v>61.06</v>
      </c>
      <c r="I50" s="51">
        <f>+F50-H50</f>
        <v>-17.36</v>
      </c>
      <c r="J50" s="51"/>
      <c r="K50" s="50">
        <f>+$I50-O50</f>
        <v>-1.5000000000000568E-2</v>
      </c>
      <c r="L50" s="50">
        <f>+$I50-P50</f>
        <v>-0.14166666666666927</v>
      </c>
      <c r="M50" s="50">
        <f>+$I50-Q50</f>
        <v>-6.2567567567569427E-2</v>
      </c>
      <c r="N50" s="50"/>
      <c r="O50" s="52">
        <f>+INDEX('basis-cash-crude'!$A:$C,MATCH($E50,'basis-cash-crude'!$D:$D,0),1)</f>
        <v>-17.344999999999999</v>
      </c>
      <c r="P50" s="52">
        <f>+INDEX('basis-cash-crude'!$A:$C,MATCH($E50,'basis-cash-crude'!$D:$D,0),2)</f>
        <v>-17.21833333333333</v>
      </c>
      <c r="Q50" s="52">
        <f>+INDEX('basis-cash-crude'!$A:$C,MATCH($E50,'basis-cash-crude'!$D:$D,0),3)</f>
        <v>-17.29743243243243</v>
      </c>
      <c r="U50"/>
    </row>
    <row r="51" spans="2:21" x14ac:dyDescent="0.2">
      <c r="B51" s="41" t="str">
        <f>+INDEX(instruments!$A:$A,MATCH($E51,instruments!$D:$D,0),1)</f>
        <v>South Texas Sour</v>
      </c>
      <c r="C51" s="42" t="str">
        <f>+INDEX(instruments!$B:$B,MATCH($E51,instruments!$D:$D,0),1)</f>
        <v>Shell</v>
      </c>
      <c r="D51" s="42" t="str">
        <f>+INDEX(instruments!$C:$C,MATCH($E51,instruments!$D:$D,0),1)</f>
        <v>Texas</v>
      </c>
      <c r="E51" s="43" t="s">
        <v>127</v>
      </c>
      <c r="F51" s="19" cm="1">
        <f t="array" ref="F51">+_xll.cmdty.udfs.BCD(E51,F$41)</f>
        <v>43.85</v>
      </c>
      <c r="G51" s="44">
        <f>+INDEX('data-cash-crude'!$A:$A,MATCH(E51,'data-cash-crude'!$B:$B,0),1)</f>
        <v>43830</v>
      </c>
      <c r="H51" s="45">
        <f>+INDEX('active-future'!$C:$C,MATCH($G51,'active-future'!$A:$A,0),1)</f>
        <v>61.06</v>
      </c>
      <c r="I51" s="51">
        <f>+F51-H51</f>
        <v>-17.21</v>
      </c>
      <c r="J51" s="51"/>
      <c r="K51" s="50">
        <f>+$I51-O51</f>
        <v>2.9999999999997584E-2</v>
      </c>
      <c r="L51" s="50">
        <f>+$I51-P51</f>
        <v>-0.10041666666667126</v>
      </c>
      <c r="M51" s="50">
        <f>+$I51-Q51</f>
        <v>-3.8749999999936335E-3</v>
      </c>
      <c r="N51" s="50"/>
      <c r="O51" s="52">
        <f>+INDEX('basis-cash-crude'!$A:$C,MATCH($E51,'basis-cash-crude'!$D:$D,0),1)</f>
        <v>-17.239999999999998</v>
      </c>
      <c r="P51" s="52">
        <f>+INDEX('basis-cash-crude'!$A:$C,MATCH($E51,'basis-cash-crude'!$D:$D,0),2)</f>
        <v>-17.10958333333333</v>
      </c>
      <c r="Q51" s="52">
        <f>+INDEX('basis-cash-crude'!$A:$C,MATCH($E51,'basis-cash-crude'!$D:$D,0),3)</f>
        <v>-17.206125000000007</v>
      </c>
      <c r="U51"/>
    </row>
    <row r="52" spans="2:21" x14ac:dyDescent="0.2">
      <c r="B52" s="41" t="str">
        <f>+INDEX(instruments!$A:$A,MATCH($E52,instruments!$D:$D,0),1)</f>
        <v>South Texas Sour</v>
      </c>
      <c r="C52" s="42" t="str">
        <f>+INDEX(instruments!$B:$B,MATCH($E52,instruments!$D:$D,0),1)</f>
        <v>Plains A.A.</v>
      </c>
      <c r="D52" s="42" t="str">
        <f>+INDEX(instruments!$C:$C,MATCH($E52,instruments!$D:$D,0),1)</f>
        <v>Texas</v>
      </c>
      <c r="E52" s="43" t="s">
        <v>129</v>
      </c>
      <c r="F52" s="19" cm="1">
        <f t="array" ref="F52">+_xll.cmdty.udfs.BCD(E52,F$41)</f>
        <v>44.75</v>
      </c>
      <c r="G52" s="44">
        <f>+INDEX('data-cash-crude'!$A:$A,MATCH(E52,'data-cash-crude'!$B:$B,0),1)</f>
        <v>43830</v>
      </c>
      <c r="H52" s="45">
        <f>+INDEX('active-future'!$C:$C,MATCH($G52,'active-future'!$A:$A,0),1)</f>
        <v>61.06</v>
      </c>
      <c r="I52" s="51">
        <f>+F52-H52</f>
        <v>-16.310000000000002</v>
      </c>
      <c r="J52" s="51"/>
      <c r="K52" s="50">
        <f>+$I52-O52</f>
        <v>-1.5000000000000568E-2</v>
      </c>
      <c r="L52" s="50">
        <f>+$I52-P52</f>
        <v>-0.14120000000000488</v>
      </c>
      <c r="M52" s="50">
        <f>+$I52-Q52</f>
        <v>-6.3466666666670335E-2</v>
      </c>
      <c r="N52" s="50"/>
      <c r="O52" s="52">
        <f>+INDEX('basis-cash-crude'!$A:$C,MATCH($E52,'basis-cash-crude'!$D:$D,0),1)</f>
        <v>-16.295000000000002</v>
      </c>
      <c r="P52" s="52">
        <f>+INDEX('basis-cash-crude'!$A:$C,MATCH($E52,'basis-cash-crude'!$D:$D,0),2)</f>
        <v>-16.168799999999997</v>
      </c>
      <c r="Q52" s="52">
        <f>+INDEX('basis-cash-crude'!$A:$C,MATCH($E52,'basis-cash-crude'!$D:$D,0),3)</f>
        <v>-16.246533333333332</v>
      </c>
      <c r="U52"/>
    </row>
    <row r="53" spans="2:21" x14ac:dyDescent="0.2">
      <c r="B53" s="41" t="str">
        <f>+INDEX(instruments!$A:$A,MATCH($E53,instruments!$D:$D,0),1)</f>
        <v>Oklahoma Sour</v>
      </c>
      <c r="C53" s="42" t="str">
        <f>+INDEX(instruments!$B:$B,MATCH($E53,instruments!$D:$D,0),1)</f>
        <v>Plains A.A.</v>
      </c>
      <c r="D53" s="42" t="str">
        <f>+INDEX(instruments!$C:$C,MATCH($E53,instruments!$D:$D,0),1)</f>
        <v>Oklahoma</v>
      </c>
      <c r="E53" s="43" t="s">
        <v>181</v>
      </c>
      <c r="F53" s="19" cm="1">
        <f t="array" ref="F53">+_xll.cmdty.udfs.BCD(E53,F$41)</f>
        <v>45</v>
      </c>
      <c r="G53" s="44">
        <f>+INDEX('data-cash-crude'!$A:$A,MATCH(E53,'data-cash-crude'!$B:$B,0),1)</f>
        <v>43830</v>
      </c>
      <c r="H53" s="45">
        <f>+INDEX('active-future'!$C:$C,MATCH($G53,'active-future'!$A:$A,0),1)</f>
        <v>61.06</v>
      </c>
      <c r="I53" s="51">
        <f>+F53-H53</f>
        <v>-16.060000000000002</v>
      </c>
      <c r="J53" s="51"/>
      <c r="K53" s="50">
        <f>+$I53-O53</f>
        <v>-1.5000000000000568E-2</v>
      </c>
      <c r="L53" s="50">
        <f>+$I53-P53</f>
        <v>-0.1412000000000031</v>
      </c>
      <c r="M53" s="50">
        <f>+$I53-Q53</f>
        <v>-6.3466666666672111E-2</v>
      </c>
      <c r="N53" s="50"/>
      <c r="O53" s="52">
        <f>+INDEX('basis-cash-crude'!$A:$C,MATCH($E53,'basis-cash-crude'!$D:$D,0),1)</f>
        <v>-16.045000000000002</v>
      </c>
      <c r="P53" s="52">
        <f>+INDEX('basis-cash-crude'!$A:$C,MATCH($E53,'basis-cash-crude'!$D:$D,0),2)</f>
        <v>-15.918799999999999</v>
      </c>
      <c r="Q53" s="52">
        <f>+INDEX('basis-cash-crude'!$A:$C,MATCH($E53,'basis-cash-crude'!$D:$D,0),3)</f>
        <v>-15.99653333333333</v>
      </c>
      <c r="U53"/>
    </row>
    <row r="54" spans="2:21" x14ac:dyDescent="0.2">
      <c r="B54" s="41" t="str">
        <f>+INDEX(instruments!$A:$A,MATCH($E54,instruments!$D:$D,0),1)</f>
        <v>Texas Upper Gulf Coast</v>
      </c>
      <c r="C54" s="42" t="str">
        <f>+INDEX(instruments!$B:$B,MATCH($E54,instruments!$D:$D,0),1)</f>
        <v>Enterprise</v>
      </c>
      <c r="D54" s="42" t="str">
        <f>+INDEX(instruments!$C:$C,MATCH($E54,instruments!$D:$D,0),1)</f>
        <v>Texas</v>
      </c>
      <c r="E54" s="43" t="s">
        <v>98</v>
      </c>
      <c r="F54" s="19" cm="1">
        <f t="array" ref="F54">+_xll.cmdty.udfs.BCD(E54,F$41)</f>
        <v>45.31</v>
      </c>
      <c r="G54" s="44">
        <f>+INDEX('data-cash-crude'!$A:$A,MATCH(E54,'data-cash-crude'!$B:$B,0),1)</f>
        <v>43830</v>
      </c>
      <c r="H54" s="45">
        <f>+INDEX('active-future'!$C:$C,MATCH($G54,'active-future'!$A:$A,0),1)</f>
        <v>61.06</v>
      </c>
      <c r="I54" s="51">
        <f>+F54-H54</f>
        <v>-15.75</v>
      </c>
      <c r="J54" s="51"/>
      <c r="K54" s="50">
        <f>+$I54-O54</f>
        <v>0</v>
      </c>
      <c r="L54" s="50">
        <f>+$I54-P54</f>
        <v>-1.1600000000001387E-2</v>
      </c>
      <c r="M54" s="50">
        <f>+$I54-Q54</f>
        <v>6.6666666666694852E-3</v>
      </c>
      <c r="N54" s="50"/>
      <c r="O54" s="52">
        <f>+INDEX('basis-cash-crude'!$A:$C,MATCH($E54,'basis-cash-crude'!$D:$D,0),1)</f>
        <v>-15.75</v>
      </c>
      <c r="P54" s="52">
        <f>+INDEX('basis-cash-crude'!$A:$C,MATCH($E54,'basis-cash-crude'!$D:$D,0),2)</f>
        <v>-15.738399999999999</v>
      </c>
      <c r="Q54" s="52">
        <f>+INDEX('basis-cash-crude'!$A:$C,MATCH($E54,'basis-cash-crude'!$D:$D,0),3)</f>
        <v>-15.756666666666669</v>
      </c>
      <c r="U54"/>
    </row>
    <row r="55" spans="2:21" x14ac:dyDescent="0.2">
      <c r="B55" s="41" t="str">
        <f>+INDEX(instruments!$A:$A,MATCH($E55,instruments!$D:$D,0),1)</f>
        <v>Oklahoma Sour</v>
      </c>
      <c r="C55" s="42" t="str">
        <f>+INDEX(instruments!$B:$B,MATCH($E55,instruments!$D:$D,0),1)</f>
        <v>Shell</v>
      </c>
      <c r="D55" s="42" t="str">
        <f>+INDEX(instruments!$C:$C,MATCH($E55,instruments!$D:$D,0),1)</f>
        <v>Oklahoma</v>
      </c>
      <c r="E55" s="43" t="s">
        <v>178</v>
      </c>
      <c r="F55" s="19" cm="1">
        <f t="array" ref="F55">+_xll.cmdty.udfs.BCD(E55,F$41)</f>
        <v>45.45</v>
      </c>
      <c r="G55" s="44">
        <f>+INDEX('data-cash-crude'!$A:$A,MATCH(E55,'data-cash-crude'!$B:$B,0),1)</f>
        <v>43830</v>
      </c>
      <c r="H55" s="45">
        <f>+INDEX('active-future'!$C:$C,MATCH($G55,'active-future'!$A:$A,0),1)</f>
        <v>61.06</v>
      </c>
      <c r="I55" s="51">
        <f>+F55-H55</f>
        <v>-15.61</v>
      </c>
      <c r="J55" s="51"/>
      <c r="K55" s="50">
        <f>+$I55-O55</f>
        <v>3.0000000000001137E-2</v>
      </c>
      <c r="L55" s="50">
        <f>+$I55-P55</f>
        <v>-9.5600000000001017E-2</v>
      </c>
      <c r="M55" s="50">
        <f>+$I55-Q55</f>
        <v>-3.5802469135806092E-3</v>
      </c>
      <c r="N55" s="50"/>
      <c r="O55" s="52">
        <f>+INDEX('basis-cash-crude'!$A:$C,MATCH($E55,'basis-cash-crude'!$D:$D,0),1)</f>
        <v>-15.64</v>
      </c>
      <c r="P55" s="52">
        <f>+INDEX('basis-cash-crude'!$A:$C,MATCH($E55,'basis-cash-crude'!$D:$D,0),2)</f>
        <v>-15.514399999999998</v>
      </c>
      <c r="Q55" s="52">
        <f>+INDEX('basis-cash-crude'!$A:$C,MATCH($E55,'basis-cash-crude'!$D:$D,0),3)</f>
        <v>-15.606419753086419</v>
      </c>
      <c r="U55"/>
    </row>
    <row r="56" spans="2:21" x14ac:dyDescent="0.2">
      <c r="B56" s="41" t="str">
        <f>+INDEX(instruments!$A:$A,MATCH($E56,instruments!$D:$D,0),1)</f>
        <v>Eagle Ford Condensate</v>
      </c>
      <c r="C56" s="42" t="str">
        <f>+INDEX(instruments!$B:$B,MATCH($E56,instruments!$D:$D,0),1)</f>
        <v>Flint Hills</v>
      </c>
      <c r="D56" s="42" t="str">
        <f>+INDEX(instruments!$C:$C,MATCH($E56,instruments!$D:$D,0),1)</f>
        <v>Texas</v>
      </c>
      <c r="E56" s="43" t="s">
        <v>382</v>
      </c>
      <c r="F56" s="19" cm="1">
        <f t="array" ref="F56">+_xll.cmdty.udfs.BCD(E56,F$41)</f>
        <v>45.64</v>
      </c>
      <c r="G56" s="44">
        <f>+INDEX('data-cash-crude'!$A:$A,MATCH(E56,'data-cash-crude'!$B:$B,0),1)</f>
        <v>43830</v>
      </c>
      <c r="H56" s="45">
        <f>+INDEX('active-future'!$C:$C,MATCH($G56,'active-future'!$A:$A,0),1)</f>
        <v>61.06</v>
      </c>
      <c r="I56" s="51">
        <f>+F56-H56</f>
        <v>-15.420000000000002</v>
      </c>
      <c r="J56" s="51"/>
      <c r="K56" s="50">
        <f>+$I56-O56</f>
        <v>-0.91500000000000092</v>
      </c>
      <c r="L56" s="50">
        <f>+$I56-P56</f>
        <v>-0.86280000000000179</v>
      </c>
      <c r="M56" s="50">
        <f>+$I56-Q56</f>
        <v>-0.62152777777776969</v>
      </c>
      <c r="N56" s="50"/>
      <c r="O56" s="52">
        <f>+INDEX('basis-cash-crude'!$A:$C,MATCH($E56,'basis-cash-crude'!$D:$D,0),1)</f>
        <v>-14.505000000000001</v>
      </c>
      <c r="P56" s="52">
        <f>+INDEX('basis-cash-crude'!$A:$C,MATCH($E56,'basis-cash-crude'!$D:$D,0),2)</f>
        <v>-14.5572</v>
      </c>
      <c r="Q56" s="52">
        <f>+INDEX('basis-cash-crude'!$A:$C,MATCH($E56,'basis-cash-crude'!$D:$D,0),3)</f>
        <v>-14.798472222222232</v>
      </c>
      <c r="U56"/>
    </row>
    <row r="57" spans="2:21" x14ac:dyDescent="0.2">
      <c r="B57" s="41" t="str">
        <f>+INDEX(instruments!$A:$A,MATCH($E57,instruments!$D:$D,0),1)</f>
        <v>Eagle Ford West Condensate</v>
      </c>
      <c r="C57" s="42" t="str">
        <f>+INDEX(instruments!$B:$B,MATCH($E57,instruments!$D:$D,0),1)</f>
        <v>Flint Hills</v>
      </c>
      <c r="D57" s="42" t="str">
        <f>+INDEX(instruments!$C:$C,MATCH($E57,instruments!$D:$D,0),1)</f>
        <v>Texas</v>
      </c>
      <c r="E57" s="43" t="s">
        <v>369</v>
      </c>
      <c r="F57" s="19" cm="1">
        <f t="array" ref="F57">+_xll.cmdty.udfs.BCD(E57,F$41)</f>
        <v>45.64</v>
      </c>
      <c r="G57" s="44">
        <f>+INDEX('data-cash-crude'!$A:$A,MATCH(E57,'data-cash-crude'!$B:$B,0),1)</f>
        <v>43830</v>
      </c>
      <c r="H57" s="45">
        <f>+INDEX('active-future'!$C:$C,MATCH($G57,'active-future'!$A:$A,0),1)</f>
        <v>61.06</v>
      </c>
      <c r="I57" s="51">
        <f>+F57-H57</f>
        <v>-15.420000000000002</v>
      </c>
      <c r="J57" s="51"/>
      <c r="K57" s="50">
        <f>+$I57-O57</f>
        <v>-0.91500000000000092</v>
      </c>
      <c r="L57" s="50">
        <f>+$I57-P57</f>
        <v>-0.86280000000000179</v>
      </c>
      <c r="M57" s="50">
        <f>+$I57-Q57</f>
        <v>-0.62152777777776969</v>
      </c>
      <c r="N57" s="50"/>
      <c r="O57" s="52">
        <f>+INDEX('basis-cash-crude'!$A:$C,MATCH($E57,'basis-cash-crude'!$D:$D,0),1)</f>
        <v>-14.505000000000001</v>
      </c>
      <c r="P57" s="52">
        <f>+INDEX('basis-cash-crude'!$A:$C,MATCH($E57,'basis-cash-crude'!$D:$D,0),2)</f>
        <v>-14.5572</v>
      </c>
      <c r="Q57" s="52">
        <f>+INDEX('basis-cash-crude'!$A:$C,MATCH($E57,'basis-cash-crude'!$D:$D,0),3)</f>
        <v>-14.798472222222232</v>
      </c>
      <c r="U57"/>
    </row>
    <row r="58" spans="2:21" x14ac:dyDescent="0.2">
      <c r="B58" s="41" t="str">
        <f>+INDEX(instruments!$A:$A,MATCH($E58,instruments!$D:$D,0),1)</f>
        <v>Oklahoma Sour</v>
      </c>
      <c r="C58" s="42" t="str">
        <f>+INDEX(instruments!$B:$B,MATCH($E58,instruments!$D:$D,0),1)</f>
        <v>Coffeyville</v>
      </c>
      <c r="D58" s="42" t="str">
        <f>+INDEX(instruments!$C:$C,MATCH($E58,instruments!$D:$D,0),1)</f>
        <v>Oklahoma</v>
      </c>
      <c r="E58" s="43" t="s">
        <v>177</v>
      </c>
      <c r="F58" s="19" cm="1">
        <f t="array" ref="F58">+_xll.cmdty.udfs.BCD(E58,F$41)</f>
        <v>45.75</v>
      </c>
      <c r="G58" s="44">
        <f>+INDEX('data-cash-crude'!$A:$A,MATCH(E58,'data-cash-crude'!$B:$B,0),1)</f>
        <v>43830</v>
      </c>
      <c r="H58" s="45">
        <f>+INDEX('active-future'!$C:$C,MATCH($G58,'active-future'!$A:$A,0),1)</f>
        <v>61.06</v>
      </c>
      <c r="I58" s="51">
        <f>+F58-H58</f>
        <v>-15.310000000000002</v>
      </c>
      <c r="J58" s="51"/>
      <c r="K58" s="50">
        <f>+$I58-O58</f>
        <v>0.52666666666666551</v>
      </c>
      <c r="L58" s="50">
        <f>+$I58-P58</f>
        <v>0.55192307692307629</v>
      </c>
      <c r="M58" s="50">
        <f>+$I58-Q58</f>
        <v>1.08257575757575</v>
      </c>
      <c r="N58" s="50"/>
      <c r="O58" s="52">
        <f>+INDEX('basis-cash-crude'!$A:$C,MATCH($E58,'basis-cash-crude'!$D:$D,0),1)</f>
        <v>-15.836666666666668</v>
      </c>
      <c r="P58" s="52">
        <f>+INDEX('basis-cash-crude'!$A:$C,MATCH($E58,'basis-cash-crude'!$D:$D,0),2)</f>
        <v>-15.861923076923079</v>
      </c>
      <c r="Q58" s="52">
        <f>+INDEX('basis-cash-crude'!$A:$C,MATCH($E58,'basis-cash-crude'!$D:$D,0),3)</f>
        <v>-16.392575757575752</v>
      </c>
      <c r="U58"/>
    </row>
    <row r="59" spans="2:21" x14ac:dyDescent="0.2">
      <c r="B59" s="41" t="str">
        <f>+INDEX(instruments!$A:$A,MATCH($E59,instruments!$D:$D,0),1)</f>
        <v>Oklahoma Sour</v>
      </c>
      <c r="C59" s="42" t="str">
        <f>+INDEX(instruments!$B:$B,MATCH($E59,instruments!$D:$D,0),1)</f>
        <v>Sunoco L.P.</v>
      </c>
      <c r="D59" s="42" t="str">
        <f>+INDEX(instruments!$C:$C,MATCH($E59,instruments!$D:$D,0),1)</f>
        <v>Oklahoma</v>
      </c>
      <c r="E59" s="43" t="s">
        <v>180</v>
      </c>
      <c r="F59" s="19" cm="1">
        <f t="array" ref="F59">+_xll.cmdty.udfs.BCD(E59,F$41)</f>
        <v>45.75</v>
      </c>
      <c r="G59" s="44">
        <f>+INDEX('data-cash-crude'!$A:$A,MATCH(E59,'data-cash-crude'!$B:$B,0),1)</f>
        <v>43830</v>
      </c>
      <c r="H59" s="45">
        <f>+INDEX('active-future'!$C:$C,MATCH($G59,'active-future'!$A:$A,0),1)</f>
        <v>61.06</v>
      </c>
      <c r="I59" s="51">
        <f>+F59-H59</f>
        <v>-15.310000000000002</v>
      </c>
      <c r="J59" s="51"/>
      <c r="K59" s="50">
        <f>+$I59-O59</f>
        <v>0.27666666666666551</v>
      </c>
      <c r="L59" s="50">
        <f>+$I59-P59</f>
        <v>0.22759999999999714</v>
      </c>
      <c r="M59" s="50">
        <f>+$I59-Q59</f>
        <v>0.21445783132529783</v>
      </c>
      <c r="N59" s="50"/>
      <c r="O59" s="52">
        <f>+INDEX('basis-cash-crude'!$A:$C,MATCH($E59,'basis-cash-crude'!$D:$D,0),1)</f>
        <v>-15.586666666666668</v>
      </c>
      <c r="P59" s="52">
        <f>+INDEX('basis-cash-crude'!$A:$C,MATCH($E59,'basis-cash-crude'!$D:$D,0),2)</f>
        <v>-15.537599999999999</v>
      </c>
      <c r="Q59" s="52">
        <f>+INDEX('basis-cash-crude'!$A:$C,MATCH($E59,'basis-cash-crude'!$D:$D,0),3)</f>
        <v>-15.5244578313253</v>
      </c>
      <c r="U59"/>
    </row>
    <row r="60" spans="2:21" x14ac:dyDescent="0.2">
      <c r="B60" s="41" t="str">
        <f>+INDEX(instruments!$A:$A,MATCH($E60,instruments!$D:$D,0),1)</f>
        <v>Nebraska Intermediate</v>
      </c>
      <c r="C60" s="42" t="str">
        <f>+INDEX(instruments!$B:$B,MATCH($E60,instruments!$D:$D,0),1)</f>
        <v>Plains A.A.</v>
      </c>
      <c r="D60" s="42" t="str">
        <f>+INDEX(instruments!$C:$C,MATCH($E60,instruments!$D:$D,0),1)</f>
        <v>Nebraska</v>
      </c>
      <c r="E60" s="43" t="s">
        <v>265</v>
      </c>
      <c r="F60" s="19" cm="1">
        <f t="array" ref="F60">+_xll.cmdty.udfs.BCD(E60,F$41)</f>
        <v>47.5</v>
      </c>
      <c r="G60" s="44">
        <f>+INDEX('data-cash-crude'!$A:$A,MATCH(E60,'data-cash-crude'!$B:$B,0),1)</f>
        <v>43830</v>
      </c>
      <c r="H60" s="45">
        <f>+INDEX('active-future'!$C:$C,MATCH($G60,'active-future'!$A:$A,0),1)</f>
        <v>61.06</v>
      </c>
      <c r="I60" s="51">
        <f>+F60-H60</f>
        <v>-13.560000000000002</v>
      </c>
      <c r="J60" s="51"/>
      <c r="K60" s="50">
        <f>+$I60-O60</f>
        <v>-1.5000000000000568E-2</v>
      </c>
      <c r="L60" s="50">
        <f>+$I60-P60</f>
        <v>-0.1412000000000031</v>
      </c>
      <c r="M60" s="50">
        <f>+$I60-Q60</f>
        <v>-6.3466666666666782E-2</v>
      </c>
      <c r="N60" s="50"/>
      <c r="O60" s="52">
        <f>+INDEX('basis-cash-crude'!$A:$C,MATCH($E60,'basis-cash-crude'!$D:$D,0),1)</f>
        <v>-13.545000000000002</v>
      </c>
      <c r="P60" s="52">
        <f>+INDEX('basis-cash-crude'!$A:$C,MATCH($E60,'basis-cash-crude'!$D:$D,0),2)</f>
        <v>-13.418799999999999</v>
      </c>
      <c r="Q60" s="52">
        <f>+INDEX('basis-cash-crude'!$A:$C,MATCH($E60,'basis-cash-crude'!$D:$D,0),3)</f>
        <v>-13.496533333333335</v>
      </c>
      <c r="U60"/>
    </row>
    <row r="61" spans="2:21" x14ac:dyDescent="0.2">
      <c r="B61" s="41" t="str">
        <f>+INDEX(instruments!$A:$A,MATCH($E61,instruments!$D:$D,0),1)</f>
        <v>Eastern Kansas Common</v>
      </c>
      <c r="C61" s="42" t="str">
        <f>+INDEX(instruments!$B:$B,MATCH($E61,instruments!$D:$D,0),1)</f>
        <v>Plains A.A.</v>
      </c>
      <c r="D61" s="42" t="str">
        <f>+INDEX(instruments!$C:$C,MATCH($E61,instruments!$D:$D,0),1)</f>
        <v>Kansas</v>
      </c>
      <c r="E61" s="43" t="s">
        <v>360</v>
      </c>
      <c r="F61" s="19" cm="1">
        <f t="array" ref="F61">+_xll.cmdty.udfs.BCD(E61,F$41)</f>
        <v>47.75</v>
      </c>
      <c r="G61" s="44">
        <f>+INDEX('data-cash-crude'!$A:$A,MATCH(E61,'data-cash-crude'!$B:$B,0),1)</f>
        <v>43830</v>
      </c>
      <c r="H61" s="45">
        <f>+INDEX('active-future'!$C:$C,MATCH($G61,'active-future'!$A:$A,0),1)</f>
        <v>61.06</v>
      </c>
      <c r="I61" s="51">
        <f>+F61-H61</f>
        <v>-13.310000000000002</v>
      </c>
      <c r="J61" s="51"/>
      <c r="K61" s="50">
        <f>+$I61-O61</f>
        <v>-1.5000000000000568E-2</v>
      </c>
      <c r="L61" s="50">
        <f>+$I61-P61</f>
        <v>-0.1412000000000031</v>
      </c>
      <c r="M61" s="50">
        <f>+$I61-Q61</f>
        <v>-6.3466666666666782E-2</v>
      </c>
      <c r="N61" s="50"/>
      <c r="O61" s="52">
        <f>+INDEX('basis-cash-crude'!$A:$C,MATCH($E61,'basis-cash-crude'!$D:$D,0),1)</f>
        <v>-13.295000000000002</v>
      </c>
      <c r="P61" s="52">
        <f>+INDEX('basis-cash-crude'!$A:$C,MATCH($E61,'basis-cash-crude'!$D:$D,0),2)</f>
        <v>-13.168799999999999</v>
      </c>
      <c r="Q61" s="52">
        <f>+INDEX('basis-cash-crude'!$A:$C,MATCH($E61,'basis-cash-crude'!$D:$D,0),3)</f>
        <v>-13.246533333333335</v>
      </c>
      <c r="U61"/>
    </row>
    <row r="62" spans="2:21" x14ac:dyDescent="0.2">
      <c r="B62" s="41" t="str">
        <f>+INDEX(instruments!$A:$A,MATCH($E62,instruments!$D:$D,0),1)</f>
        <v>Kansas Common</v>
      </c>
      <c r="C62" s="42" t="str">
        <f>+INDEX(instruments!$B:$B,MATCH($E62,instruments!$D:$D,0),1)</f>
        <v>Plains A.A.</v>
      </c>
      <c r="D62" s="42" t="str">
        <f>+INDEX(instruments!$C:$C,MATCH($E62,instruments!$D:$D,0),1)</f>
        <v>Kansas</v>
      </c>
      <c r="E62" s="43" t="s">
        <v>310</v>
      </c>
      <c r="F62" s="19" cm="1">
        <f t="array" ref="F62">+_xll.cmdty.udfs.BCD(E62,F$41)</f>
        <v>47.85</v>
      </c>
      <c r="G62" s="44">
        <f>+INDEX('data-cash-crude'!$A:$A,MATCH(E62,'data-cash-crude'!$B:$B,0),1)</f>
        <v>43830</v>
      </c>
      <c r="H62" s="45">
        <f>+INDEX('active-future'!$C:$C,MATCH($G62,'active-future'!$A:$A,0),1)</f>
        <v>61.06</v>
      </c>
      <c r="I62" s="51">
        <f>+F62-H62</f>
        <v>-13.21</v>
      </c>
      <c r="J62" s="51"/>
      <c r="K62" s="50">
        <f>+$I62-O62</f>
        <v>-1.5000000000000568E-2</v>
      </c>
      <c r="L62" s="50">
        <f>+$I62-P62</f>
        <v>-0.14166666666666572</v>
      </c>
      <c r="M62" s="50">
        <f>+$I62-Q62</f>
        <v>-6.2567567567569427E-2</v>
      </c>
      <c r="N62" s="50"/>
      <c r="O62" s="52">
        <f>+INDEX('basis-cash-crude'!$A:$C,MATCH($E62,'basis-cash-crude'!$D:$D,0),1)</f>
        <v>-13.195</v>
      </c>
      <c r="P62" s="52">
        <f>+INDEX('basis-cash-crude'!$A:$C,MATCH($E62,'basis-cash-crude'!$D:$D,0),2)</f>
        <v>-13.068333333333335</v>
      </c>
      <c r="Q62" s="52">
        <f>+INDEX('basis-cash-crude'!$A:$C,MATCH($E62,'basis-cash-crude'!$D:$D,0),3)</f>
        <v>-13.147432432432431</v>
      </c>
      <c r="U62"/>
    </row>
    <row r="63" spans="2:21" x14ac:dyDescent="0.2">
      <c r="B63" s="41" t="str">
        <f>+INDEX(instruments!$A:$A,MATCH($E63,instruments!$D:$D,0),1)</f>
        <v>Colorado Southeastern</v>
      </c>
      <c r="C63" s="42" t="str">
        <f>+INDEX(instruments!$B:$B,MATCH($E63,instruments!$D:$D,0),1)</f>
        <v>Plains A.A.</v>
      </c>
      <c r="D63" s="42" t="str">
        <f>+INDEX(instruments!$C:$C,MATCH($E63,instruments!$D:$D,0),1)</f>
        <v>Colorado</v>
      </c>
      <c r="E63" s="43" t="s">
        <v>393</v>
      </c>
      <c r="F63" s="19" cm="1">
        <f t="array" ref="F63">+_xll.cmdty.udfs.BCD(E63,F$41)</f>
        <v>48</v>
      </c>
      <c r="G63" s="44">
        <f>+INDEX('data-cash-crude'!$A:$A,MATCH(E63,'data-cash-crude'!$B:$B,0),1)</f>
        <v>43830</v>
      </c>
      <c r="H63" s="45">
        <f>+INDEX('active-future'!$C:$C,MATCH($G63,'active-future'!$A:$A,0),1)</f>
        <v>61.06</v>
      </c>
      <c r="I63" s="51">
        <f>+F63-H63</f>
        <v>-13.060000000000002</v>
      </c>
      <c r="J63" s="51"/>
      <c r="K63" s="50">
        <f>+$I63-O63</f>
        <v>-1.5000000000000568E-2</v>
      </c>
      <c r="L63" s="50">
        <f>+$I63-P63</f>
        <v>-0.1412000000000031</v>
      </c>
      <c r="M63" s="50">
        <f>+$I63-Q63</f>
        <v>-6.3466666666666782E-2</v>
      </c>
      <c r="N63" s="50"/>
      <c r="O63" s="52">
        <f>+INDEX('basis-cash-crude'!$A:$C,MATCH($E63,'basis-cash-crude'!$D:$D,0),1)</f>
        <v>-13.045000000000002</v>
      </c>
      <c r="P63" s="52">
        <f>+INDEX('basis-cash-crude'!$A:$C,MATCH($E63,'basis-cash-crude'!$D:$D,0),2)</f>
        <v>-12.918799999999999</v>
      </c>
      <c r="Q63" s="52">
        <f>+INDEX('basis-cash-crude'!$A:$C,MATCH($E63,'basis-cash-crude'!$D:$D,0),3)</f>
        <v>-12.996533333333335</v>
      </c>
      <c r="U63"/>
    </row>
    <row r="64" spans="2:21" x14ac:dyDescent="0.2">
      <c r="B64" s="41" t="str">
        <f>+INDEX(instruments!$A:$A,MATCH($E64,instruments!$D:$D,0),1)</f>
        <v>Nebraska Intermediate</v>
      </c>
      <c r="C64" s="42" t="str">
        <f>+INDEX(instruments!$B:$B,MATCH($E64,instruments!$D:$D,0),1)</f>
        <v>Coffeyville</v>
      </c>
      <c r="D64" s="42" t="str">
        <f>+INDEX(instruments!$C:$C,MATCH($E64,instruments!$D:$D,0),1)</f>
        <v>Nebraska</v>
      </c>
      <c r="E64" s="43" t="s">
        <v>263</v>
      </c>
      <c r="F64" s="19" cm="1">
        <f t="array" ref="F64">+_xll.cmdty.udfs.BCD(E64,F$41)</f>
        <v>48.25</v>
      </c>
      <c r="G64" s="44">
        <f>+INDEX('data-cash-crude'!$A:$A,MATCH(E64,'data-cash-crude'!$B:$B,0),1)</f>
        <v>43830</v>
      </c>
      <c r="H64" s="45">
        <f>+INDEX('active-future'!$C:$C,MATCH($G64,'active-future'!$A:$A,0),1)</f>
        <v>61.06</v>
      </c>
      <c r="I64" s="51">
        <f>+F64-H64</f>
        <v>-12.810000000000002</v>
      </c>
      <c r="J64" s="51"/>
      <c r="K64" s="50">
        <f>+$I64-O64</f>
        <v>0.69333333333333336</v>
      </c>
      <c r="L64" s="50">
        <f>+$I64-P64</f>
        <v>0.70576923076922959</v>
      </c>
      <c r="M64" s="50">
        <f>+$I64-Q64</f>
        <v>0.70378787878787641</v>
      </c>
      <c r="N64" s="50"/>
      <c r="O64" s="52">
        <f>+INDEX('basis-cash-crude'!$A:$C,MATCH($E64,'basis-cash-crude'!$D:$D,0),1)</f>
        <v>-13.503333333333336</v>
      </c>
      <c r="P64" s="52">
        <f>+INDEX('basis-cash-crude'!$A:$C,MATCH($E64,'basis-cash-crude'!$D:$D,0),2)</f>
        <v>-13.515769230769232</v>
      </c>
      <c r="Q64" s="52">
        <f>+INDEX('basis-cash-crude'!$A:$C,MATCH($E64,'basis-cash-crude'!$D:$D,0),3)</f>
        <v>-13.513787878787879</v>
      </c>
      <c r="U64"/>
    </row>
    <row r="65" spans="2:21" x14ac:dyDescent="0.2">
      <c r="B65" s="41" t="str">
        <f>+INDEX(instruments!$A:$A,MATCH($E65,instruments!$D:$D,0),1)</f>
        <v>North Dakota Light Sour</v>
      </c>
      <c r="C65" s="42" t="str">
        <f>+INDEX(instruments!$B:$B,MATCH($E65,instruments!$D:$D,0),1)</f>
        <v>Flint Hills</v>
      </c>
      <c r="D65" s="42" t="str">
        <f>+INDEX(instruments!$C:$C,MATCH($E65,instruments!$D:$D,0),1)</f>
        <v>North Dakota</v>
      </c>
      <c r="E65" s="43" t="s">
        <v>244</v>
      </c>
      <c r="F65" s="19" cm="1">
        <f t="array" ref="F65">+_xll.cmdty.udfs.BCD(E65,F$41)</f>
        <v>48.35</v>
      </c>
      <c r="G65" s="44">
        <f>+INDEX('data-cash-crude'!$A:$A,MATCH(E65,'data-cash-crude'!$B:$B,0),1)</f>
        <v>43830</v>
      </c>
      <c r="H65" s="45">
        <f>+INDEX('active-future'!$C:$C,MATCH($G65,'active-future'!$A:$A,0),1)</f>
        <v>61.06</v>
      </c>
      <c r="I65" s="51">
        <f>+F65-H65</f>
        <v>-12.71</v>
      </c>
      <c r="J65" s="51"/>
      <c r="K65" s="50">
        <f>+$I65-O65</f>
        <v>-0.93166666666666664</v>
      </c>
      <c r="L65" s="50">
        <f>+$I65-P65</f>
        <v>0.87374999999999936</v>
      </c>
      <c r="M65" s="50">
        <f>+$I65-Q65</f>
        <v>0.76915492957746601</v>
      </c>
      <c r="N65" s="50"/>
      <c r="O65" s="52">
        <f>+INDEX('basis-cash-crude'!$A:$C,MATCH($E65,'basis-cash-crude'!$D:$D,0),1)</f>
        <v>-11.778333333333334</v>
      </c>
      <c r="P65" s="52">
        <f>+INDEX('basis-cash-crude'!$A:$C,MATCH($E65,'basis-cash-crude'!$D:$D,0),2)</f>
        <v>-13.58375</v>
      </c>
      <c r="Q65" s="52">
        <f>+INDEX('basis-cash-crude'!$A:$C,MATCH($E65,'basis-cash-crude'!$D:$D,0),3)</f>
        <v>-13.479154929577467</v>
      </c>
      <c r="U65"/>
    </row>
    <row r="66" spans="2:21" x14ac:dyDescent="0.2">
      <c r="B66" s="41" t="str">
        <f>+INDEX(instruments!$A:$A,MATCH($E66,instruments!$D:$D,0),1)</f>
        <v>North Dakota Northern Area</v>
      </c>
      <c r="C66" s="42" t="str">
        <f>+INDEX(instruments!$B:$B,MATCH($E66,instruments!$D:$D,0),1)</f>
        <v>Flint Hills</v>
      </c>
      <c r="D66" s="42" t="str">
        <f>+INDEX(instruments!$C:$C,MATCH($E66,instruments!$D:$D,0),1)</f>
        <v>North Dakota</v>
      </c>
      <c r="E66" s="43" t="s">
        <v>237</v>
      </c>
      <c r="F66" s="19" cm="1">
        <f t="array" ref="F66">+_xll.cmdty.udfs.BCD(E66,F$41)</f>
        <v>48.35</v>
      </c>
      <c r="G66" s="44">
        <f>+INDEX('data-cash-crude'!$A:$A,MATCH(E66,'data-cash-crude'!$B:$B,0),1)</f>
        <v>43830</v>
      </c>
      <c r="H66" s="45">
        <f>+INDEX('active-future'!$C:$C,MATCH($G66,'active-future'!$A:$A,0),1)</f>
        <v>61.06</v>
      </c>
      <c r="I66" s="51">
        <f>+F66-H66</f>
        <v>-12.71</v>
      </c>
      <c r="J66" s="51"/>
      <c r="K66" s="50">
        <f>+$I66-O66</f>
        <v>-0.93166666666666664</v>
      </c>
      <c r="L66" s="50">
        <f>+$I66-P66</f>
        <v>-1.3832000000000004</v>
      </c>
      <c r="M66" s="50">
        <f>+$I66-Q66</f>
        <v>-1.5890277777777779</v>
      </c>
      <c r="N66" s="50"/>
      <c r="O66" s="52">
        <f>+INDEX('basis-cash-crude'!$A:$C,MATCH($E66,'basis-cash-crude'!$D:$D,0),1)</f>
        <v>-11.778333333333334</v>
      </c>
      <c r="P66" s="52">
        <f>+INDEX('basis-cash-crude'!$A:$C,MATCH($E66,'basis-cash-crude'!$D:$D,0),2)</f>
        <v>-11.3268</v>
      </c>
      <c r="Q66" s="52">
        <f>+INDEX('basis-cash-crude'!$A:$C,MATCH($E66,'basis-cash-crude'!$D:$D,0),3)</f>
        <v>-11.120972222222223</v>
      </c>
      <c r="U66"/>
    </row>
    <row r="67" spans="2:21" x14ac:dyDescent="0.2">
      <c r="B67" s="41" t="str">
        <f>+INDEX(instruments!$A:$A,MATCH($E67,instruments!$D:$D,0),1)</f>
        <v>Nebraska Western</v>
      </c>
      <c r="C67" s="42" t="str">
        <f>+INDEX(instruments!$B:$B,MATCH($E67,instruments!$D:$D,0),1)</f>
        <v>Plains A.A.</v>
      </c>
      <c r="D67" s="42" t="str">
        <f>+INDEX(instruments!$C:$C,MATCH($E67,instruments!$D:$D,0),1)</f>
        <v>Nebraska</v>
      </c>
      <c r="E67" s="43" t="s">
        <v>261</v>
      </c>
      <c r="F67" s="19" cm="1">
        <f t="array" ref="F67">+_xll.cmdty.udfs.BCD(E67,F$41)</f>
        <v>48.8</v>
      </c>
      <c r="G67" s="44">
        <f>+INDEX('data-cash-crude'!$A:$A,MATCH(E67,'data-cash-crude'!$B:$B,0),1)</f>
        <v>43830</v>
      </c>
      <c r="H67" s="45">
        <f>+INDEX('active-future'!$C:$C,MATCH($G67,'active-future'!$A:$A,0),1)</f>
        <v>61.06</v>
      </c>
      <c r="I67" s="51">
        <f>+F67-H67</f>
        <v>-12.260000000000005</v>
      </c>
      <c r="J67" s="51"/>
      <c r="K67" s="50">
        <f>+$I67-O67</f>
        <v>-1.5000000000000568E-2</v>
      </c>
      <c r="L67" s="50">
        <f>+$I67-P67</f>
        <v>-0.14120000000000488</v>
      </c>
      <c r="M67" s="50">
        <f>+$I67-Q67</f>
        <v>-6.3466666666672111E-2</v>
      </c>
      <c r="N67" s="50"/>
      <c r="O67" s="52">
        <f>+INDEX('basis-cash-crude'!$A:$C,MATCH($E67,'basis-cash-crude'!$D:$D,0),1)</f>
        <v>-12.245000000000005</v>
      </c>
      <c r="P67" s="52">
        <f>+INDEX('basis-cash-crude'!$A:$C,MATCH($E67,'basis-cash-crude'!$D:$D,0),2)</f>
        <v>-12.1188</v>
      </c>
      <c r="Q67" s="52">
        <f>+INDEX('basis-cash-crude'!$A:$C,MATCH($E67,'basis-cash-crude'!$D:$D,0),3)</f>
        <v>-12.196533333333333</v>
      </c>
      <c r="U67"/>
    </row>
    <row r="68" spans="2:21" x14ac:dyDescent="0.2">
      <c r="B68" s="41" t="str">
        <f>+INDEX(instruments!$A:$A,MATCH($E68,instruments!$D:$D,0),1)</f>
        <v>Northwestern Kansas Sweet</v>
      </c>
      <c r="C68" s="42" t="str">
        <f>+INDEX(instruments!$B:$B,MATCH($E68,instruments!$D:$D,0),1)</f>
        <v>Plains A.A.</v>
      </c>
      <c r="D68" s="42" t="str">
        <f>+INDEX(instruments!$C:$C,MATCH($E68,instruments!$D:$D,0),1)</f>
        <v>Kansas</v>
      </c>
      <c r="E68" s="43" t="s">
        <v>209</v>
      </c>
      <c r="F68" s="19" cm="1">
        <f t="array" ref="F68">+_xll.cmdty.udfs.BCD(E68,F$41)</f>
        <v>49</v>
      </c>
      <c r="G68" s="44">
        <f>+INDEX('data-cash-crude'!$A:$A,MATCH(E68,'data-cash-crude'!$B:$B,0),1)</f>
        <v>43830</v>
      </c>
      <c r="H68" s="45">
        <f>+INDEX('active-future'!$C:$C,MATCH($G68,'active-future'!$A:$A,0),1)</f>
        <v>61.06</v>
      </c>
      <c r="I68" s="51">
        <f>+F68-H68</f>
        <v>-12.060000000000002</v>
      </c>
      <c r="J68" s="51"/>
      <c r="K68" s="50">
        <f>+$I68-O68</f>
        <v>-1.5000000000000568E-2</v>
      </c>
      <c r="L68" s="50">
        <f>+$I68-P68</f>
        <v>-0.1416666666666675</v>
      </c>
      <c r="M68" s="50">
        <f>+$I68-Q68</f>
        <v>-6.2567567567565874E-2</v>
      </c>
      <c r="N68" s="50"/>
      <c r="O68" s="52">
        <f>+INDEX('basis-cash-crude'!$A:$C,MATCH($E68,'basis-cash-crude'!$D:$D,0),1)</f>
        <v>-12.045000000000002</v>
      </c>
      <c r="P68" s="52">
        <f>+INDEX('basis-cash-crude'!$A:$C,MATCH($E68,'basis-cash-crude'!$D:$D,0),2)</f>
        <v>-11.918333333333335</v>
      </c>
      <c r="Q68" s="52">
        <f>+INDEX('basis-cash-crude'!$A:$C,MATCH($E68,'basis-cash-crude'!$D:$D,0),3)</f>
        <v>-11.997432432432436</v>
      </c>
      <c r="U68"/>
    </row>
    <row r="69" spans="2:21" x14ac:dyDescent="0.2">
      <c r="B69" s="41" t="str">
        <f>+INDEX(instruments!$A:$A,MATCH($E69,instruments!$D:$D,0),1)</f>
        <v>Alabama Light Sour</v>
      </c>
      <c r="C69" s="42" t="str">
        <f>+INDEX(instruments!$B:$B,MATCH($E69,instruments!$D:$D,0),1)</f>
        <v>Hunt Refin.</v>
      </c>
      <c r="D69" s="42" t="str">
        <f>+INDEX(instruments!$C:$C,MATCH($E69,instruments!$D:$D,0),1)</f>
        <v>Alabama</v>
      </c>
      <c r="E69" s="43" t="s">
        <v>431</v>
      </c>
      <c r="F69" s="19" cm="1">
        <f t="array" ref="F69">+_xll.cmdty.udfs.BCD(E69,F$41)</f>
        <v>49.2</v>
      </c>
      <c r="G69" s="44">
        <f>+INDEX('data-cash-crude'!$A:$A,MATCH(E69,'data-cash-crude'!$B:$B,0),1)</f>
        <v>43830</v>
      </c>
      <c r="H69" s="45">
        <f>+INDEX('active-future'!$C:$C,MATCH($G69,'active-future'!$A:$A,0),1)</f>
        <v>61.06</v>
      </c>
      <c r="I69" s="51">
        <f>+F69-H69</f>
        <v>-11.86</v>
      </c>
      <c r="J69" s="51"/>
      <c r="K69" s="50">
        <f>+$I69-O69</f>
        <v>0.98999999999999844</v>
      </c>
      <c r="L69" s="50">
        <f>+$I69-P69</f>
        <v>0.80439999999999579</v>
      </c>
      <c r="M69" s="50">
        <f>+$I69-Q69</f>
        <v>0.75239436619717814</v>
      </c>
      <c r="N69" s="50"/>
      <c r="O69" s="52">
        <f>+INDEX('basis-cash-crude'!$A:$C,MATCH($E69,'basis-cash-crude'!$D:$D,0),1)</f>
        <v>-12.849999999999998</v>
      </c>
      <c r="P69" s="52">
        <f>+INDEX('basis-cash-crude'!$A:$C,MATCH($E69,'basis-cash-crude'!$D:$D,0),2)</f>
        <v>-12.664399999999995</v>
      </c>
      <c r="Q69" s="52">
        <f>+INDEX('basis-cash-crude'!$A:$C,MATCH($E69,'basis-cash-crude'!$D:$D,0),3)</f>
        <v>-12.612394366197178</v>
      </c>
      <c r="U69"/>
    </row>
    <row r="70" spans="2:21" x14ac:dyDescent="0.2">
      <c r="B70" s="41" t="str">
        <f>+INDEX(instruments!$A:$A,MATCH($E70,instruments!$D:$D,0),1)</f>
        <v>Alabama Light Sour Womack Hill Type</v>
      </c>
      <c r="C70" s="42" t="str">
        <f>+INDEX(instruments!$B:$B,MATCH($E70,instruments!$D:$D,0),1)</f>
        <v>Hunt Refin.</v>
      </c>
      <c r="D70" s="42" t="str">
        <f>+INDEX(instruments!$C:$C,MATCH($E70,instruments!$D:$D,0),1)</f>
        <v>Alabama</v>
      </c>
      <c r="E70" s="43" t="s">
        <v>429</v>
      </c>
      <c r="F70" s="19" cm="1">
        <f t="array" ref="F70">+_xll.cmdty.udfs.BCD(E70,F$41)</f>
        <v>49.2</v>
      </c>
      <c r="G70" s="44">
        <f>+INDEX('data-cash-crude'!$A:$A,MATCH(E70,'data-cash-crude'!$B:$B,0),1)</f>
        <v>43830</v>
      </c>
      <c r="H70" s="45">
        <f>+INDEX('active-future'!$C:$C,MATCH($G70,'active-future'!$A:$A,0),1)</f>
        <v>61.06</v>
      </c>
      <c r="I70" s="51">
        <f>+F70-H70</f>
        <v>-11.86</v>
      </c>
      <c r="J70" s="51"/>
      <c r="K70" s="50">
        <f>+$I70-O70</f>
        <v>0.98999999999999844</v>
      </c>
      <c r="L70" s="50">
        <f>+$I70-P70</f>
        <v>0.794399999999996</v>
      </c>
      <c r="M70" s="50">
        <f>+$I70-Q70</f>
        <v>0.74887323943661421</v>
      </c>
      <c r="N70" s="50"/>
      <c r="O70" s="52">
        <f>+INDEX('basis-cash-crude'!$A:$C,MATCH($E70,'basis-cash-crude'!$D:$D,0),1)</f>
        <v>-12.849999999999998</v>
      </c>
      <c r="P70" s="52">
        <f>+INDEX('basis-cash-crude'!$A:$C,MATCH($E70,'basis-cash-crude'!$D:$D,0),2)</f>
        <v>-12.654399999999995</v>
      </c>
      <c r="Q70" s="52">
        <f>+INDEX('basis-cash-crude'!$A:$C,MATCH($E70,'basis-cash-crude'!$D:$D,0),3)</f>
        <v>-12.608873239436614</v>
      </c>
      <c r="U70"/>
    </row>
    <row r="71" spans="2:21" x14ac:dyDescent="0.2">
      <c r="B71" s="41" t="str">
        <f>+INDEX(instruments!$A:$A,MATCH($E71,instruments!$D:$D,0),1)</f>
        <v>Mississippi Light Sour</v>
      </c>
      <c r="C71" s="42" t="str">
        <f>+INDEX(instruments!$B:$B,MATCH($E71,instruments!$D:$D,0),1)</f>
        <v>Hunt Refin.</v>
      </c>
      <c r="D71" s="42" t="str">
        <f>+INDEX(instruments!$C:$C,MATCH($E71,instruments!$D:$D,0),1)</f>
        <v>Mississippi</v>
      </c>
      <c r="E71" s="43" t="s">
        <v>271</v>
      </c>
      <c r="F71" s="19" cm="1">
        <f t="array" ref="F71">+_xll.cmdty.udfs.BCD(E71,F$41)</f>
        <v>49.2</v>
      </c>
      <c r="G71" s="44">
        <f>+INDEX('data-cash-crude'!$A:$A,MATCH(E71,'data-cash-crude'!$B:$B,0),1)</f>
        <v>43830</v>
      </c>
      <c r="H71" s="45">
        <f>+INDEX('active-future'!$C:$C,MATCH($G71,'active-future'!$A:$A,0),1)</f>
        <v>61.06</v>
      </c>
      <c r="I71" s="51">
        <f>+F71-H71</f>
        <v>-11.86</v>
      </c>
      <c r="J71" s="51"/>
      <c r="K71" s="50">
        <f>+$I71-O71</f>
        <v>0.98999999999999844</v>
      </c>
      <c r="L71" s="50">
        <f>+$I71-P71</f>
        <v>0.78439999999999621</v>
      </c>
      <c r="M71" s="50">
        <f>+$I71-Q71</f>
        <v>0.74535211267605028</v>
      </c>
      <c r="N71" s="50"/>
      <c r="O71" s="52">
        <f>+INDEX('basis-cash-crude'!$A:$C,MATCH($E71,'basis-cash-crude'!$D:$D,0),1)</f>
        <v>-12.849999999999998</v>
      </c>
      <c r="P71" s="52">
        <f>+INDEX('basis-cash-crude'!$A:$C,MATCH($E71,'basis-cash-crude'!$D:$D,0),2)</f>
        <v>-12.644399999999996</v>
      </c>
      <c r="Q71" s="52">
        <f>+INDEX('basis-cash-crude'!$A:$C,MATCH($E71,'basis-cash-crude'!$D:$D,0),3)</f>
        <v>-12.60535211267605</v>
      </c>
      <c r="U71"/>
    </row>
    <row r="72" spans="2:21" x14ac:dyDescent="0.2">
      <c r="B72" s="41" t="str">
        <f>+INDEX(instruments!$A:$A,MATCH($E72,instruments!$D:$D,0),1)</f>
        <v>Eastern Kansas</v>
      </c>
      <c r="C72" s="42" t="str">
        <f>+INDEX(instruments!$B:$B,MATCH($E72,instruments!$D:$D,0),1)</f>
        <v>Coffeyville</v>
      </c>
      <c r="D72" s="42" t="str">
        <f>+INDEX(instruments!$C:$C,MATCH($E72,instruments!$D:$D,0),1)</f>
        <v>Kansas</v>
      </c>
      <c r="E72" s="43" t="s">
        <v>363</v>
      </c>
      <c r="F72" s="19" cm="1">
        <f t="array" ref="F72">+_xll.cmdty.udfs.BCD(E72,F$41)</f>
        <v>49.25</v>
      </c>
      <c r="G72" s="44">
        <f>+INDEX('data-cash-crude'!$A:$A,MATCH(E72,'data-cash-crude'!$B:$B,0),1)</f>
        <v>43830</v>
      </c>
      <c r="H72" s="45">
        <f>+INDEX('active-future'!$C:$C,MATCH($G72,'active-future'!$A:$A,0),1)</f>
        <v>61.06</v>
      </c>
      <c r="I72" s="51">
        <f>+F72-H72</f>
        <v>-11.810000000000002</v>
      </c>
      <c r="J72" s="51"/>
      <c r="K72" s="50">
        <f>+$I72-O72</f>
        <v>0.69333333333333336</v>
      </c>
      <c r="L72" s="50">
        <f>+$I72-P72</f>
        <v>0.70576923076922959</v>
      </c>
      <c r="M72" s="50">
        <f>+$I72-Q72</f>
        <v>0.70378787878787641</v>
      </c>
      <c r="N72" s="50"/>
      <c r="O72" s="52">
        <f>+INDEX('basis-cash-crude'!$A:$C,MATCH($E72,'basis-cash-crude'!$D:$D,0),1)</f>
        <v>-12.503333333333336</v>
      </c>
      <c r="P72" s="52">
        <f>+INDEX('basis-cash-crude'!$A:$C,MATCH($E72,'basis-cash-crude'!$D:$D,0),2)</f>
        <v>-12.515769230769232</v>
      </c>
      <c r="Q72" s="52">
        <f>+INDEX('basis-cash-crude'!$A:$C,MATCH($E72,'basis-cash-crude'!$D:$D,0),3)</f>
        <v>-12.513787878787879</v>
      </c>
      <c r="U72"/>
    </row>
    <row r="73" spans="2:21" x14ac:dyDescent="0.2">
      <c r="B73" s="41" t="str">
        <f>+INDEX(instruments!$A:$A,MATCH($E73,instruments!$D:$D,0),1)</f>
        <v>Northwestern Montana Sour</v>
      </c>
      <c r="C73" s="42" t="str">
        <f>+INDEX(instruments!$B:$B,MATCH($E73,instruments!$D:$D,0),1)</f>
        <v>CHS</v>
      </c>
      <c r="D73" s="42" t="str">
        <f>+INDEX(instruments!$C:$C,MATCH($E73,instruments!$D:$D,0),1)</f>
        <v>Montana</v>
      </c>
      <c r="E73" s="43" t="s">
        <v>207</v>
      </c>
      <c r="F73" s="19" cm="1">
        <f t="array" ref="F73">+_xll.cmdty.udfs.BCD(E73,F$41)</f>
        <v>50</v>
      </c>
      <c r="G73" s="44">
        <f>+INDEX('data-cash-crude'!$A:$A,MATCH(E73,'data-cash-crude'!$B:$B,0),1)</f>
        <v>43829</v>
      </c>
      <c r="H73" s="45">
        <f>+INDEX('active-future'!$C:$C,MATCH($G73,'active-future'!$A:$A,0),1)</f>
        <v>61.68</v>
      </c>
      <c r="I73" s="51">
        <f>+F73-H73</f>
        <v>-11.68</v>
      </c>
      <c r="J73" s="51"/>
      <c r="K73" s="50">
        <f>+$I73-O73</f>
        <v>6.2000000000001165E-2</v>
      </c>
      <c r="L73" s="50">
        <f>+$I73-P73</f>
        <v>-0.87319999999999887</v>
      </c>
      <c r="M73" s="50">
        <f>+$I73-Q73</f>
        <v>-2.566811594202898</v>
      </c>
      <c r="N73" s="50"/>
      <c r="O73" s="52">
        <f>+INDEX('basis-cash-crude'!$A:$C,MATCH($E73,'basis-cash-crude'!$D:$D,0),1)</f>
        <v>-11.742000000000001</v>
      </c>
      <c r="P73" s="52">
        <f>+INDEX('basis-cash-crude'!$A:$C,MATCH($E73,'basis-cash-crude'!$D:$D,0),2)</f>
        <v>-10.806800000000001</v>
      </c>
      <c r="Q73" s="52">
        <f>+INDEX('basis-cash-crude'!$A:$C,MATCH($E73,'basis-cash-crude'!$D:$D,0),3)</f>
        <v>-9.1131884057971018</v>
      </c>
      <c r="U73"/>
    </row>
    <row r="74" spans="2:21" x14ac:dyDescent="0.2">
      <c r="B74" s="41" t="str">
        <f>+INDEX(instruments!$A:$A,MATCH($E74,instruments!$D:$D,0),1)</f>
        <v>Arkansas Extra Heavy</v>
      </c>
      <c r="C74" s="42" t="str">
        <f>+INDEX(instruments!$B:$B,MATCH($E74,instruments!$D:$D,0),1)</f>
        <v>Lion Oil</v>
      </c>
      <c r="D74" s="42" t="str">
        <f>+INDEX(instruments!$C:$C,MATCH($E74,instruments!$D:$D,0),1)</f>
        <v>Arkansas</v>
      </c>
      <c r="E74" s="43" t="s">
        <v>424</v>
      </c>
      <c r="F74" s="19" cm="1">
        <f t="array" ref="F74">+_xll.cmdty.udfs.BCD(E74,F$41)</f>
        <v>49.5</v>
      </c>
      <c r="G74" s="44">
        <f>+INDEX('data-cash-crude'!$A:$A,MATCH(E74,'data-cash-crude'!$B:$B,0),1)</f>
        <v>43830</v>
      </c>
      <c r="H74" s="45">
        <f>+INDEX('active-future'!$C:$C,MATCH($G74,'active-future'!$A:$A,0),1)</f>
        <v>61.06</v>
      </c>
      <c r="I74" s="51">
        <f>+F74-H74</f>
        <v>-11.560000000000002</v>
      </c>
      <c r="J74" s="51"/>
      <c r="K74" s="50">
        <f>+$I74-O74</f>
        <v>0.68999999999999773</v>
      </c>
      <c r="L74" s="50">
        <f>+$I74-P74</f>
        <v>1.3076923076921432E-2</v>
      </c>
      <c r="M74" s="50">
        <f>+$I74-Q74</f>
        <v>-1.0519480519480595E-2</v>
      </c>
      <c r="N74" s="50"/>
      <c r="O74" s="52">
        <f>+INDEX('basis-cash-crude'!$A:$C,MATCH($E74,'basis-cash-crude'!$D:$D,0),1)</f>
        <v>-12.25</v>
      </c>
      <c r="P74" s="52">
        <f>+INDEX('basis-cash-crude'!$A:$C,MATCH($E74,'basis-cash-crude'!$D:$D,0),2)</f>
        <v>-11.573076923076924</v>
      </c>
      <c r="Q74" s="52">
        <f>+INDEX('basis-cash-crude'!$A:$C,MATCH($E74,'basis-cash-crude'!$D:$D,0),3)</f>
        <v>-11.549480519480522</v>
      </c>
      <c r="U74"/>
    </row>
    <row r="75" spans="2:21" x14ac:dyDescent="0.2">
      <c r="B75" s="41" t="str">
        <f>+INDEX(instruments!$A:$A,MATCH($E75,instruments!$D:$D,0),1)</f>
        <v>Southwestern Kansas Sweet</v>
      </c>
      <c r="C75" s="42" t="str">
        <f>+INDEX(instruments!$B:$B,MATCH($E75,instruments!$D:$D,0),1)</f>
        <v>Plains A.A.</v>
      </c>
      <c r="D75" s="42" t="str">
        <f>+INDEX(instruments!$C:$C,MATCH($E75,instruments!$D:$D,0),1)</f>
        <v>Kansas</v>
      </c>
      <c r="E75" s="43" t="s">
        <v>121</v>
      </c>
      <c r="F75" s="19" cm="1">
        <f t="array" ref="F75">+_xll.cmdty.udfs.BCD(E75,F$41)</f>
        <v>49.5</v>
      </c>
      <c r="G75" s="44">
        <f>+INDEX('data-cash-crude'!$A:$A,MATCH(E75,'data-cash-crude'!$B:$B,0),1)</f>
        <v>43830</v>
      </c>
      <c r="H75" s="45">
        <f>+INDEX('active-future'!$C:$C,MATCH($G75,'active-future'!$A:$A,0),1)</f>
        <v>61.06</v>
      </c>
      <c r="I75" s="51">
        <f>+F75-H75</f>
        <v>-11.560000000000002</v>
      </c>
      <c r="J75" s="51"/>
      <c r="K75" s="50">
        <f>+$I75-O75</f>
        <v>-1.5000000000000568E-2</v>
      </c>
      <c r="L75" s="50">
        <f>+$I75-P75</f>
        <v>-0.14120000000000132</v>
      </c>
      <c r="M75" s="50">
        <f>+$I75-Q75</f>
        <v>-6.3466666666665006E-2</v>
      </c>
      <c r="N75" s="50"/>
      <c r="O75" s="52">
        <f>+INDEX('basis-cash-crude'!$A:$C,MATCH($E75,'basis-cash-crude'!$D:$D,0),1)</f>
        <v>-11.545000000000002</v>
      </c>
      <c r="P75" s="52">
        <f>+INDEX('basis-cash-crude'!$A:$C,MATCH($E75,'basis-cash-crude'!$D:$D,0),2)</f>
        <v>-11.418800000000001</v>
      </c>
      <c r="Q75" s="52">
        <f>+INDEX('basis-cash-crude'!$A:$C,MATCH($E75,'basis-cash-crude'!$D:$D,0),3)</f>
        <v>-11.496533333333337</v>
      </c>
      <c r="U75"/>
    </row>
    <row r="76" spans="2:21" x14ac:dyDescent="0.2">
      <c r="B76" s="41" t="str">
        <f>+INDEX(instruments!$A:$A,MATCH($E76,instruments!$D:$D,0),1)</f>
        <v>Eagle Ford Sour</v>
      </c>
      <c r="C76" s="42" t="str">
        <f>+INDEX(instruments!$B:$B,MATCH($E76,instruments!$D:$D,0),1)</f>
        <v>Flint Hills</v>
      </c>
      <c r="D76" s="42" t="str">
        <f>+INDEX(instruments!$C:$C,MATCH($E76,instruments!$D:$D,0),1)</f>
        <v>Texas</v>
      </c>
      <c r="E76" s="43" t="s">
        <v>373</v>
      </c>
      <c r="F76" s="19" cm="1">
        <f t="array" ref="F76">+_xll.cmdty.udfs.BCD(E76,F$41)</f>
        <v>49.6</v>
      </c>
      <c r="G76" s="44">
        <f>+INDEX('data-cash-crude'!$A:$A,MATCH(E76,'data-cash-crude'!$B:$B,0),1)</f>
        <v>43830</v>
      </c>
      <c r="H76" s="45">
        <f>+INDEX('active-future'!$C:$C,MATCH($G76,'active-future'!$A:$A,0),1)</f>
        <v>61.06</v>
      </c>
      <c r="I76" s="51">
        <f>+F76-H76</f>
        <v>-11.46</v>
      </c>
      <c r="J76" s="51"/>
      <c r="K76" s="50">
        <f>+$I76-O76</f>
        <v>-0.93166666666666664</v>
      </c>
      <c r="L76" s="50">
        <f>+$I76-P76</f>
        <v>-1.1731999999999996</v>
      </c>
      <c r="M76" s="50">
        <f>+$I76-Q76</f>
        <v>-1.7451388888888886</v>
      </c>
      <c r="N76" s="50"/>
      <c r="O76" s="52">
        <f>+INDEX('basis-cash-crude'!$A:$C,MATCH($E76,'basis-cash-crude'!$D:$D,0),1)</f>
        <v>-10.528333333333334</v>
      </c>
      <c r="P76" s="52">
        <f>+INDEX('basis-cash-crude'!$A:$C,MATCH($E76,'basis-cash-crude'!$D:$D,0),2)</f>
        <v>-10.286800000000001</v>
      </c>
      <c r="Q76" s="52">
        <f>+INDEX('basis-cash-crude'!$A:$C,MATCH($E76,'basis-cash-crude'!$D:$D,0),3)</f>
        <v>-9.7148611111111123</v>
      </c>
      <c r="U76"/>
    </row>
    <row r="77" spans="2:21" x14ac:dyDescent="0.2">
      <c r="B77" s="41" t="str">
        <f>+INDEX(instruments!$A:$A,MATCH($E77,instruments!$D:$D,0),1)</f>
        <v>Michigan Sour</v>
      </c>
      <c r="C77" s="42" t="str">
        <f>+INDEX(instruments!$B:$B,MATCH($E77,instruments!$D:$D,0),1)</f>
        <v>Sunoco L.P.</v>
      </c>
      <c r="D77" s="42" t="str">
        <f>+INDEX(instruments!$C:$C,MATCH($E77,instruments!$D:$D,0),1)</f>
        <v>Michigan</v>
      </c>
      <c r="E77" s="43" t="s">
        <v>294</v>
      </c>
      <c r="F77" s="19" cm="1">
        <f t="array" ref="F77">+_xll.cmdty.udfs.BCD(E77,F$41)</f>
        <v>49.75</v>
      </c>
      <c r="G77" s="44">
        <f>+INDEX('data-cash-crude'!$A:$A,MATCH(E77,'data-cash-crude'!$B:$B,0),1)</f>
        <v>43830</v>
      </c>
      <c r="H77" s="45">
        <f>+INDEX('active-future'!$C:$C,MATCH($G77,'active-future'!$A:$A,0),1)</f>
        <v>61.06</v>
      </c>
      <c r="I77" s="51">
        <f>+F77-H77</f>
        <v>-11.310000000000002</v>
      </c>
      <c r="J77" s="51"/>
      <c r="K77" s="50">
        <f>+$I77-O77</f>
        <v>0.27666666666666551</v>
      </c>
      <c r="L77" s="50">
        <f>+$I77-P77</f>
        <v>0.20759999999999756</v>
      </c>
      <c r="M77" s="50">
        <f>+$I77-Q77</f>
        <v>0.20843373493976003</v>
      </c>
      <c r="N77" s="50"/>
      <c r="O77" s="52">
        <f>+INDEX('basis-cash-crude'!$A:$C,MATCH($E77,'basis-cash-crude'!$D:$D,0),1)</f>
        <v>-11.586666666666668</v>
      </c>
      <c r="P77" s="52">
        <f>+INDEX('basis-cash-crude'!$A:$C,MATCH($E77,'basis-cash-crude'!$D:$D,0),2)</f>
        <v>-11.5176</v>
      </c>
      <c r="Q77" s="52">
        <f>+INDEX('basis-cash-crude'!$A:$C,MATCH($E77,'basis-cash-crude'!$D:$D,0),3)</f>
        <v>-11.518433734939762</v>
      </c>
      <c r="U77"/>
    </row>
    <row r="78" spans="2:21" x14ac:dyDescent="0.2">
      <c r="B78" s="41" t="str">
        <f>+INDEX(instruments!$A:$A,MATCH($E78,instruments!$D:$D,0),1)</f>
        <v>Kansas Common</v>
      </c>
      <c r="C78" s="42" t="str">
        <f>+INDEX(instruments!$B:$B,MATCH($E78,instruments!$D:$D,0),1)</f>
        <v>Shell</v>
      </c>
      <c r="D78" s="42" t="str">
        <f>+INDEX(instruments!$C:$C,MATCH($E78,instruments!$D:$D,0),1)</f>
        <v>Kansas</v>
      </c>
      <c r="E78" s="43" t="s">
        <v>313</v>
      </c>
      <c r="F78" s="19" cm="1">
        <f t="array" ref="F78">+_xll.cmdty.udfs.BCD(E78,F$41)</f>
        <v>50.18</v>
      </c>
      <c r="G78" s="44">
        <f>+INDEX('data-cash-crude'!$A:$A,MATCH(E78,'data-cash-crude'!$B:$B,0),1)</f>
        <v>43830</v>
      </c>
      <c r="H78" s="45">
        <f>+INDEX('active-future'!$C:$C,MATCH($G78,'active-future'!$A:$A,0),1)</f>
        <v>61.06</v>
      </c>
      <c r="I78" s="51">
        <f>+F78-H78</f>
        <v>-10.880000000000003</v>
      </c>
      <c r="J78" s="51"/>
      <c r="K78" s="50">
        <f>+$I78-O78</f>
        <v>2.9999999999997584E-2</v>
      </c>
      <c r="L78" s="50">
        <f>+$I78-P78</f>
        <v>-9.560000000000457E-2</v>
      </c>
      <c r="M78" s="50">
        <f>+$I78-Q78</f>
        <v>-3.580246913589491E-3</v>
      </c>
      <c r="N78" s="50"/>
      <c r="O78" s="52">
        <f>+INDEX('basis-cash-crude'!$A:$C,MATCH($E78,'basis-cash-crude'!$D:$D,0),1)</f>
        <v>-10.91</v>
      </c>
      <c r="P78" s="52">
        <f>+INDEX('basis-cash-crude'!$A:$C,MATCH($E78,'basis-cash-crude'!$D:$D,0),2)</f>
        <v>-10.784399999999998</v>
      </c>
      <c r="Q78" s="52">
        <f>+INDEX('basis-cash-crude'!$A:$C,MATCH($E78,'basis-cash-crude'!$D:$D,0),3)</f>
        <v>-10.876419753086413</v>
      </c>
      <c r="U78"/>
    </row>
    <row r="79" spans="2:21" x14ac:dyDescent="0.2">
      <c r="B79" s="41" t="str">
        <f>+INDEX(instruments!$A:$A,MATCH($E79,instruments!$D:$D,0),1)</f>
        <v>Southwest Kansas</v>
      </c>
      <c r="C79" s="42" t="str">
        <f>+INDEX(instruments!$B:$B,MATCH($E79,instruments!$D:$D,0),1)</f>
        <v>Shell</v>
      </c>
      <c r="D79" s="42" t="str">
        <f>+INDEX(instruments!$C:$C,MATCH($E79,instruments!$D:$D,0),1)</f>
        <v>Kansas</v>
      </c>
      <c r="E79" s="43" t="s">
        <v>119</v>
      </c>
      <c r="F79" s="19" cm="1">
        <f t="array" ref="F79">+_xll.cmdty.udfs.BCD(E79,F$41)</f>
        <v>50.23</v>
      </c>
      <c r="G79" s="44">
        <f>+INDEX('data-cash-crude'!$A:$A,MATCH(E79,'data-cash-crude'!$B:$B,0),1)</f>
        <v>43830</v>
      </c>
      <c r="H79" s="45">
        <f>+INDEX('active-future'!$C:$C,MATCH($G79,'active-future'!$A:$A,0),1)</f>
        <v>61.06</v>
      </c>
      <c r="I79" s="51">
        <f>+F79-H79</f>
        <v>-10.830000000000005</v>
      </c>
      <c r="J79" s="51"/>
      <c r="K79" s="50">
        <f>+$I79-O79</f>
        <v>2.9999999999997584E-2</v>
      </c>
      <c r="L79" s="50">
        <f>+$I79-P79</f>
        <v>-0.10041666666667304</v>
      </c>
      <c r="M79" s="50">
        <f>+$I79-Q79</f>
        <v>-3.8750000000025153E-3</v>
      </c>
      <c r="N79" s="50"/>
      <c r="O79" s="52">
        <f>+INDEX('basis-cash-crude'!$A:$C,MATCH($E79,'basis-cash-crude'!$D:$D,0),1)</f>
        <v>-10.860000000000003</v>
      </c>
      <c r="P79" s="52">
        <f>+INDEX('basis-cash-crude'!$A:$C,MATCH($E79,'basis-cash-crude'!$D:$D,0),2)</f>
        <v>-10.729583333333332</v>
      </c>
      <c r="Q79" s="52">
        <f>+INDEX('basis-cash-crude'!$A:$C,MATCH($E79,'basis-cash-crude'!$D:$D,0),3)</f>
        <v>-10.826125000000003</v>
      </c>
      <c r="U79"/>
    </row>
    <row r="80" spans="2:21" x14ac:dyDescent="0.2">
      <c r="B80" s="41" t="str">
        <f>+INDEX(instruments!$A:$A,MATCH($E80,instruments!$D:$D,0),1)</f>
        <v>North East Colorado</v>
      </c>
      <c r="C80" s="42" t="str">
        <f>+INDEX(instruments!$B:$B,MATCH($E80,instruments!$D:$D,0),1)</f>
        <v>Mercuria</v>
      </c>
      <c r="D80" s="42" t="str">
        <f>+INDEX(instruments!$C:$C,MATCH($E80,instruments!$D:$D,0),1)</f>
        <v>Colorado</v>
      </c>
      <c r="E80" s="43" t="s">
        <v>231</v>
      </c>
      <c r="F80" s="19" cm="1">
        <f t="array" ref="F80">+_xll.cmdty.udfs.BCD(E80,F$41)</f>
        <v>50.28</v>
      </c>
      <c r="G80" s="44">
        <f>+INDEX('data-cash-crude'!$A:$A,MATCH(E80,'data-cash-crude'!$B:$B,0),1)</f>
        <v>43830</v>
      </c>
      <c r="H80" s="45">
        <f>+INDEX('active-future'!$C:$C,MATCH($G80,'active-future'!$A:$A,0),1)</f>
        <v>61.06</v>
      </c>
      <c r="I80" s="51">
        <f>+F80-H80</f>
        <v>-10.780000000000001</v>
      </c>
      <c r="J80" s="51"/>
      <c r="K80" s="50">
        <f>+$I80-O80</f>
        <v>9.8333333333334494E-2</v>
      </c>
      <c r="L80" s="50">
        <f>+$I80-P80</f>
        <v>-0.54499999999999815</v>
      </c>
      <c r="M80" s="50">
        <f>+$I80-Q80</f>
        <v>-0.82304878048781305</v>
      </c>
      <c r="N80" s="50"/>
      <c r="O80" s="52">
        <f>+INDEX('basis-cash-crude'!$A:$C,MATCH($E80,'basis-cash-crude'!$D:$D,0),1)</f>
        <v>-10.878333333333336</v>
      </c>
      <c r="P80" s="52">
        <f>+INDEX('basis-cash-crude'!$A:$C,MATCH($E80,'basis-cash-crude'!$D:$D,0),2)</f>
        <v>-10.235000000000003</v>
      </c>
      <c r="Q80" s="52">
        <f>+INDEX('basis-cash-crude'!$A:$C,MATCH($E80,'basis-cash-crude'!$D:$D,0),3)</f>
        <v>-9.9569512195121881</v>
      </c>
      <c r="U80"/>
    </row>
    <row r="81" spans="2:21" x14ac:dyDescent="0.2">
      <c r="B81" s="41" t="str">
        <f>+INDEX(instruments!$A:$A,MATCH($E81,instruments!$D:$D,0),1)</f>
        <v>Nebraska Intermediate</v>
      </c>
      <c r="C81" s="42" t="str">
        <f>+INDEX(instruments!$B:$B,MATCH($E81,instruments!$D:$D,0),1)</f>
        <v>CHS</v>
      </c>
      <c r="D81" s="42" t="str">
        <f>+INDEX(instruments!$C:$C,MATCH($E81,instruments!$D:$D,0),1)</f>
        <v>Nebraska</v>
      </c>
      <c r="E81" s="43" t="s">
        <v>264</v>
      </c>
      <c r="F81" s="19" cm="1">
        <f t="array" ref="F81">+_xll.cmdty.udfs.BCD(E81,F$41)</f>
        <v>51</v>
      </c>
      <c r="G81" s="44">
        <f>+INDEX('data-cash-crude'!$A:$A,MATCH(E81,'data-cash-crude'!$B:$B,0),1)</f>
        <v>43829</v>
      </c>
      <c r="H81" s="45">
        <f>+INDEX('active-future'!$C:$C,MATCH($G81,'active-future'!$A:$A,0),1)</f>
        <v>61.68</v>
      </c>
      <c r="I81" s="51">
        <f>+F81-H81</f>
        <v>-10.68</v>
      </c>
      <c r="J81" s="51"/>
      <c r="K81" s="50">
        <f>+$I81-O81</f>
        <v>6.2000000000001165E-2</v>
      </c>
      <c r="L81" s="50">
        <f>+$I81-P81</f>
        <v>-3.4583333333332078E-2</v>
      </c>
      <c r="M81" s="50">
        <f>+$I81-Q81</f>
        <v>5.1594202898552766E-2</v>
      </c>
      <c r="N81" s="50"/>
      <c r="O81" s="52">
        <f>+INDEX('basis-cash-crude'!$A:$C,MATCH($E81,'basis-cash-crude'!$D:$D,0),1)</f>
        <v>-10.742000000000001</v>
      </c>
      <c r="P81" s="52">
        <f>+INDEX('basis-cash-crude'!$A:$C,MATCH($E81,'basis-cash-crude'!$D:$D,0),2)</f>
        <v>-10.645416666666668</v>
      </c>
      <c r="Q81" s="52">
        <f>+INDEX('basis-cash-crude'!$A:$C,MATCH($E81,'basis-cash-crude'!$D:$D,0),3)</f>
        <v>-10.731594202898552</v>
      </c>
      <c r="U81"/>
    </row>
    <row r="82" spans="2:21" x14ac:dyDescent="0.2">
      <c r="B82" s="41" t="str">
        <f>+INDEX(instruments!$A:$A,MATCH($E82,instruments!$D:$D,0),1)</f>
        <v>Central Montana</v>
      </c>
      <c r="C82" s="42" t="str">
        <f>+INDEX(instruments!$B:$B,MATCH($E82,instruments!$D:$D,0),1)</f>
        <v>Phillips 66</v>
      </c>
      <c r="D82" s="42" t="str">
        <f>+INDEX(instruments!$C:$C,MATCH($E82,instruments!$D:$D,0),1)</f>
        <v>Montana</v>
      </c>
      <c r="E82" s="43" t="s">
        <v>401</v>
      </c>
      <c r="F82" s="19" cm="1">
        <f t="array" ref="F82">+_xll.cmdty.udfs.BCD(E82,F$41)</f>
        <v>50.58</v>
      </c>
      <c r="G82" s="44">
        <f>+INDEX('data-cash-crude'!$A:$A,MATCH(E82,'data-cash-crude'!$B:$B,0),1)</f>
        <v>43830</v>
      </c>
      <c r="H82" s="45">
        <f>+INDEX('active-future'!$C:$C,MATCH($G82,'active-future'!$A:$A,0),1)</f>
        <v>61.06</v>
      </c>
      <c r="I82" s="51">
        <f>+F82-H82</f>
        <v>-10.480000000000004</v>
      </c>
      <c r="J82" s="51"/>
      <c r="K82" s="50">
        <f>+$I82-O82</f>
        <v>0</v>
      </c>
      <c r="L82" s="50">
        <f>+$I82-P82</f>
        <v>-0.99384615384615671</v>
      </c>
      <c r="M82" s="50">
        <f>+$I82-Q82</f>
        <v>-2.9510588235294311</v>
      </c>
      <c r="N82" s="50"/>
      <c r="O82" s="52">
        <f>+INDEX('basis-cash-crude'!$A:$C,MATCH($E82,'basis-cash-crude'!$D:$D,0),1)</f>
        <v>-10.479999999999999</v>
      </c>
      <c r="P82" s="52">
        <f>+INDEX('basis-cash-crude'!$A:$C,MATCH($E82,'basis-cash-crude'!$D:$D,0),2)</f>
        <v>-9.4861538461538473</v>
      </c>
      <c r="Q82" s="52">
        <f>+INDEX('basis-cash-crude'!$A:$C,MATCH($E82,'basis-cash-crude'!$D:$D,0),3)</f>
        <v>-7.5289411764705729</v>
      </c>
      <c r="U82"/>
    </row>
    <row r="83" spans="2:21" x14ac:dyDescent="0.2">
      <c r="B83" s="41" t="str">
        <f>+INDEX(instruments!$A:$A,MATCH($E83,instruments!$D:$D,0),1)</f>
        <v>Coastal Grade A</v>
      </c>
      <c r="C83" s="42" t="str">
        <f>+INDEX(instruments!$B:$B,MATCH($E83,instruments!$D:$D,0),1)</f>
        <v>Sunoco L.P.</v>
      </c>
      <c r="D83" s="42" t="str">
        <f>+INDEX(instruments!$C:$C,MATCH($E83,instruments!$D:$D,0),1)</f>
        <v>United States</v>
      </c>
      <c r="E83" s="43" t="s">
        <v>397</v>
      </c>
      <c r="F83" s="19" cm="1">
        <f t="array" ref="F83">+_xll.cmdty.udfs.BCD(E83,F$41)</f>
        <v>50.75</v>
      </c>
      <c r="G83" s="44">
        <f>+INDEX('data-cash-crude'!$A:$A,MATCH(E83,'data-cash-crude'!$B:$B,0),1)</f>
        <v>43830</v>
      </c>
      <c r="H83" s="45">
        <f>+INDEX('active-future'!$C:$C,MATCH($G83,'active-future'!$A:$A,0),1)</f>
        <v>61.06</v>
      </c>
      <c r="I83" s="51">
        <f>+F83-H83</f>
        <v>-10.310000000000002</v>
      </c>
      <c r="J83" s="51"/>
      <c r="K83" s="50">
        <f>+$I83-O83</f>
        <v>0.27666666666666551</v>
      </c>
      <c r="L83" s="50">
        <f>+$I83-P83</f>
        <v>0.20759999999999756</v>
      </c>
      <c r="M83" s="50">
        <f>+$I83-Q83</f>
        <v>0.20843373493976003</v>
      </c>
      <c r="N83" s="50"/>
      <c r="O83" s="52">
        <f>+INDEX('basis-cash-crude'!$A:$C,MATCH($E83,'basis-cash-crude'!$D:$D,0),1)</f>
        <v>-10.586666666666668</v>
      </c>
      <c r="P83" s="52">
        <f>+INDEX('basis-cash-crude'!$A:$C,MATCH($E83,'basis-cash-crude'!$D:$D,0),2)</f>
        <v>-10.5176</v>
      </c>
      <c r="Q83" s="52">
        <f>+INDEX('basis-cash-crude'!$A:$C,MATCH($E83,'basis-cash-crude'!$D:$D,0),3)</f>
        <v>-10.518433734939762</v>
      </c>
      <c r="U83"/>
    </row>
    <row r="84" spans="2:21" x14ac:dyDescent="0.2">
      <c r="B84" s="41" t="str">
        <f>+INDEX(instruments!$A:$A,MATCH($E84,instruments!$D:$D,0),1)</f>
        <v>South Texas Sour</v>
      </c>
      <c r="C84" s="42" t="str">
        <f>+INDEX(instruments!$B:$B,MATCH($E84,instruments!$D:$D,0),1)</f>
        <v>Flint Hills</v>
      </c>
      <c r="D84" s="42" t="str">
        <f>+INDEX(instruments!$C:$C,MATCH($E84,instruments!$D:$D,0),1)</f>
        <v>Texas</v>
      </c>
      <c r="E84" s="43" t="s">
        <v>128</v>
      </c>
      <c r="F84" s="19" cm="1">
        <f t="array" ref="F84">+_xll.cmdty.udfs.BCD(E84,F$41)</f>
        <v>51.5</v>
      </c>
      <c r="G84" s="44">
        <f>+INDEX('data-cash-crude'!$A:$A,MATCH(E84,'data-cash-crude'!$B:$B,0),1)</f>
        <v>43825</v>
      </c>
      <c r="H84" s="45">
        <f>+INDEX('active-future'!$C:$C,MATCH($G84,'active-future'!$A:$A,0),1)</f>
        <v>61.68</v>
      </c>
      <c r="I84" s="51">
        <f>+F84-H84</f>
        <v>-10.18</v>
      </c>
      <c r="J84" s="51"/>
      <c r="K84" s="50">
        <f>+$I84-O84</f>
        <v>0.25666666666666771</v>
      </c>
      <c r="L84" s="50">
        <f>+$I84-P84</f>
        <v>6.4285714285714946E-2</v>
      </c>
      <c r="M84" s="50">
        <f>+$I84-Q84</f>
        <v>-0.5119117647058804</v>
      </c>
      <c r="N84" s="50"/>
      <c r="O84" s="52">
        <f>+INDEX('basis-cash-crude'!$A:$C,MATCH($E84,'basis-cash-crude'!$D:$D,0),1)</f>
        <v>-10.436666666666667</v>
      </c>
      <c r="P84" s="52">
        <f>+INDEX('basis-cash-crude'!$A:$C,MATCH($E84,'basis-cash-crude'!$D:$D,0),2)</f>
        <v>-10.244285714285715</v>
      </c>
      <c r="Q84" s="52">
        <f>+INDEX('basis-cash-crude'!$A:$C,MATCH($E84,'basis-cash-crude'!$D:$D,0),3)</f>
        <v>-9.6680882352941193</v>
      </c>
      <c r="U84"/>
    </row>
    <row r="85" spans="2:21" x14ac:dyDescent="0.2">
      <c r="B85" s="41" t="str">
        <f>+INDEX(instruments!$A:$A,MATCH($E85,instruments!$D:$D,0),1)</f>
        <v>East Mississippi</v>
      </c>
      <c r="C85" s="42" t="str">
        <f>+INDEX(instruments!$B:$B,MATCH($E85,instruments!$D:$D,0),1)</f>
        <v>Shell</v>
      </c>
      <c r="D85" s="42" t="str">
        <f>+INDEX(instruments!$C:$C,MATCH($E85,instruments!$D:$D,0),1)</f>
        <v>Mississippi</v>
      </c>
      <c r="E85" s="43" t="s">
        <v>354</v>
      </c>
      <c r="F85" s="19" cm="1">
        <f t="array" ref="F85">+_xll.cmdty.udfs.BCD(E85,F$41)</f>
        <v>50.97</v>
      </c>
      <c r="G85" s="44">
        <f>+INDEX('data-cash-crude'!$A:$A,MATCH(E85,'data-cash-crude'!$B:$B,0),1)</f>
        <v>43830</v>
      </c>
      <c r="H85" s="45">
        <f>+INDEX('active-future'!$C:$C,MATCH($G85,'active-future'!$A:$A,0),1)</f>
        <v>61.06</v>
      </c>
      <c r="I85" s="51">
        <f>+F85-H85</f>
        <v>-10.090000000000003</v>
      </c>
      <c r="J85" s="51"/>
      <c r="K85" s="50">
        <f>+$I85-O85</f>
        <v>2.9999999999997584E-2</v>
      </c>
      <c r="L85" s="50">
        <f>+$I85-P85</f>
        <v>-0.10041666666667304</v>
      </c>
      <c r="M85" s="50">
        <f>+$I85-Q85</f>
        <v>-3.8750000000025153E-3</v>
      </c>
      <c r="N85" s="50"/>
      <c r="O85" s="52">
        <f>+INDEX('basis-cash-crude'!$A:$C,MATCH($E85,'basis-cash-crude'!$D:$D,0),1)</f>
        <v>-10.120000000000001</v>
      </c>
      <c r="P85" s="52">
        <f>+INDEX('basis-cash-crude'!$A:$C,MATCH($E85,'basis-cash-crude'!$D:$D,0),2)</f>
        <v>-9.9895833333333304</v>
      </c>
      <c r="Q85" s="52">
        <f>+INDEX('basis-cash-crude'!$A:$C,MATCH($E85,'basis-cash-crude'!$D:$D,0),3)</f>
        <v>-10.086125000000001</v>
      </c>
      <c r="U85"/>
    </row>
    <row r="86" spans="2:21" x14ac:dyDescent="0.2">
      <c r="B86" s="41" t="str">
        <f>+INDEX(instruments!$A:$A,MATCH($E86,instruments!$D:$D,0),1)</f>
        <v>Mississippi Light Sour</v>
      </c>
      <c r="C86" s="42" t="str">
        <f>+INDEX(instruments!$B:$B,MATCH($E86,instruments!$D:$D,0),1)</f>
        <v>Plains A.A.</v>
      </c>
      <c r="D86" s="42" t="str">
        <f>+INDEX(instruments!$C:$C,MATCH($E86,instruments!$D:$D,0),1)</f>
        <v>Mississippi</v>
      </c>
      <c r="E86" s="43" t="s">
        <v>272</v>
      </c>
      <c r="F86" s="19" cm="1">
        <f t="array" ref="F86">+_xll.cmdty.udfs.BCD(E86,F$41)</f>
        <v>51</v>
      </c>
      <c r="G86" s="44">
        <f>+INDEX('data-cash-crude'!$A:$A,MATCH(E86,'data-cash-crude'!$B:$B,0),1)</f>
        <v>43830</v>
      </c>
      <c r="H86" s="45">
        <f>+INDEX('active-future'!$C:$C,MATCH($G86,'active-future'!$A:$A,0),1)</f>
        <v>61.06</v>
      </c>
      <c r="I86" s="51">
        <f>+F86-H86</f>
        <v>-10.060000000000002</v>
      </c>
      <c r="J86" s="51"/>
      <c r="K86" s="50">
        <f>+$I86-O86</f>
        <v>-1.5000000000002345E-2</v>
      </c>
      <c r="L86" s="50">
        <f>+$I86-P86</f>
        <v>-0.14120000000000132</v>
      </c>
      <c r="M86" s="50">
        <f>+$I86-Q86</f>
        <v>-6.3466666666665006E-2</v>
      </c>
      <c r="N86" s="50"/>
      <c r="O86" s="52">
        <f>+INDEX('basis-cash-crude'!$A:$C,MATCH($E86,'basis-cash-crude'!$D:$D,0),1)</f>
        <v>-10.045</v>
      </c>
      <c r="P86" s="52">
        <f>+INDEX('basis-cash-crude'!$A:$C,MATCH($E86,'basis-cash-crude'!$D:$D,0),2)</f>
        <v>-9.9188000000000009</v>
      </c>
      <c r="Q86" s="52">
        <f>+INDEX('basis-cash-crude'!$A:$C,MATCH($E86,'basis-cash-crude'!$D:$D,0),3)</f>
        <v>-9.9965333333333373</v>
      </c>
      <c r="U86"/>
    </row>
    <row r="87" spans="2:21" x14ac:dyDescent="0.2">
      <c r="B87" s="41" t="str">
        <f>+INDEX(instruments!$A:$A,MATCH($E87,instruments!$D:$D,0),1)</f>
        <v>South Texas Heavy</v>
      </c>
      <c r="C87" s="42" t="str">
        <f>+INDEX(instruments!$B:$B,MATCH($E87,instruments!$D:$D,0),1)</f>
        <v>Plains A.A.</v>
      </c>
      <c r="D87" s="42" t="str">
        <f>+INDEX(instruments!$C:$C,MATCH($E87,instruments!$D:$D,0),1)</f>
        <v>Texas</v>
      </c>
      <c r="E87" s="43" t="s">
        <v>138</v>
      </c>
      <c r="F87" s="19" cm="1">
        <f t="array" ref="F87">+_xll.cmdty.udfs.BCD(E87,F$41)</f>
        <v>51</v>
      </c>
      <c r="G87" s="44">
        <f>+INDEX('data-cash-crude'!$A:$A,MATCH(E87,'data-cash-crude'!$B:$B,0),1)</f>
        <v>43830</v>
      </c>
      <c r="H87" s="45">
        <f>+INDEX('active-future'!$C:$C,MATCH($G87,'active-future'!$A:$A,0),1)</f>
        <v>61.06</v>
      </c>
      <c r="I87" s="51">
        <f>+F87-H87</f>
        <v>-10.060000000000002</v>
      </c>
      <c r="J87" s="51"/>
      <c r="K87" s="50">
        <f>+$I87-O87</f>
        <v>-1.5000000000002345E-2</v>
      </c>
      <c r="L87" s="50">
        <f>+$I87-P87</f>
        <v>-0.14120000000000132</v>
      </c>
      <c r="M87" s="50">
        <f>+$I87-Q87</f>
        <v>-6.3466666666665006E-2</v>
      </c>
      <c r="N87" s="50"/>
      <c r="O87" s="52">
        <f>+INDEX('basis-cash-crude'!$A:$C,MATCH($E87,'basis-cash-crude'!$D:$D,0),1)</f>
        <v>-10.045</v>
      </c>
      <c r="P87" s="52">
        <f>+INDEX('basis-cash-crude'!$A:$C,MATCH($E87,'basis-cash-crude'!$D:$D,0),2)</f>
        <v>-9.9188000000000009</v>
      </c>
      <c r="Q87" s="52">
        <f>+INDEX('basis-cash-crude'!$A:$C,MATCH($E87,'basis-cash-crude'!$D:$D,0),3)</f>
        <v>-9.9965333333333373</v>
      </c>
      <c r="U87"/>
    </row>
    <row r="88" spans="2:21" x14ac:dyDescent="0.2">
      <c r="B88" s="41" t="str">
        <f>+INDEX(instruments!$A:$A,MATCH($E88,instruments!$D:$D,0),1)</f>
        <v>Central Kansas Sweet</v>
      </c>
      <c r="C88" s="42" t="str">
        <f>+INDEX(instruments!$B:$B,MATCH($E88,instruments!$D:$D,0),1)</f>
        <v>Plains A.A.</v>
      </c>
      <c r="D88" s="42" t="str">
        <f>+INDEX(instruments!$C:$C,MATCH($E88,instruments!$D:$D,0),1)</f>
        <v>Kansas</v>
      </c>
      <c r="E88" s="43" t="s">
        <v>407</v>
      </c>
      <c r="F88" s="19" cm="1">
        <f t="array" ref="F88">+_xll.cmdty.udfs.BCD(E88,F$41)</f>
        <v>51.1</v>
      </c>
      <c r="G88" s="44">
        <f>+INDEX('data-cash-crude'!$A:$A,MATCH(E88,'data-cash-crude'!$B:$B,0),1)</f>
        <v>43830</v>
      </c>
      <c r="H88" s="45">
        <f>+INDEX('active-future'!$C:$C,MATCH($G88,'active-future'!$A:$A,0),1)</f>
        <v>61.06</v>
      </c>
      <c r="I88" s="51">
        <f>+F88-H88</f>
        <v>-9.9600000000000009</v>
      </c>
      <c r="J88" s="51"/>
      <c r="K88" s="50">
        <f>+$I88-O88</f>
        <v>-1.5000000000002345E-2</v>
      </c>
      <c r="L88" s="50">
        <f>+$I88-P88</f>
        <v>-0.14166666666666927</v>
      </c>
      <c r="M88" s="50">
        <f>+$I88-Q88</f>
        <v>-6.2567567567571203E-2</v>
      </c>
      <c r="N88" s="50"/>
      <c r="O88" s="52">
        <f>+INDEX('basis-cash-crude'!$A:$C,MATCH($E88,'basis-cash-crude'!$D:$D,0),1)</f>
        <v>-9.9449999999999985</v>
      </c>
      <c r="P88" s="52">
        <f>+INDEX('basis-cash-crude'!$A:$C,MATCH($E88,'basis-cash-crude'!$D:$D,0),2)</f>
        <v>-9.8183333333333316</v>
      </c>
      <c r="Q88" s="52">
        <f>+INDEX('basis-cash-crude'!$A:$C,MATCH($E88,'basis-cash-crude'!$D:$D,0),3)</f>
        <v>-9.8974324324324296</v>
      </c>
      <c r="U88"/>
    </row>
    <row r="89" spans="2:21" x14ac:dyDescent="0.2">
      <c r="B89" s="41" t="str">
        <f>+INDEX(instruments!$A:$A,MATCH($E89,instruments!$D:$D,0),1)</f>
        <v>North Dakota Southern Area</v>
      </c>
      <c r="C89" s="42" t="str">
        <f>+INDEX(instruments!$B:$B,MATCH($E89,instruments!$D:$D,0),1)</f>
        <v>Flint Hills</v>
      </c>
      <c r="D89" s="42" t="str">
        <f>+INDEX(instruments!$C:$C,MATCH($E89,instruments!$D:$D,0),1)</f>
        <v>North Dakota</v>
      </c>
      <c r="E89" s="43" t="s">
        <v>233</v>
      </c>
      <c r="F89" s="19" cm="1">
        <f t="array" ref="F89">+_xll.cmdty.udfs.BCD(E89,F$41)</f>
        <v>51.1</v>
      </c>
      <c r="G89" s="44">
        <f>+INDEX('data-cash-crude'!$A:$A,MATCH(E89,'data-cash-crude'!$B:$B,0),1)</f>
        <v>43830</v>
      </c>
      <c r="H89" s="45">
        <f>+INDEX('active-future'!$C:$C,MATCH($G89,'active-future'!$A:$A,0),1)</f>
        <v>61.06</v>
      </c>
      <c r="I89" s="51">
        <f>+F89-H89</f>
        <v>-9.9600000000000009</v>
      </c>
      <c r="J89" s="51"/>
      <c r="K89" s="50">
        <f>+$I89-O89</f>
        <v>-0.93166666666666664</v>
      </c>
      <c r="L89" s="50">
        <f>+$I89-P89</f>
        <v>-1.1032000000000011</v>
      </c>
      <c r="M89" s="50">
        <f>+$I89-Q89</f>
        <v>-0.44305555555555465</v>
      </c>
      <c r="N89" s="50"/>
      <c r="O89" s="52">
        <f>+INDEX('basis-cash-crude'!$A:$C,MATCH($E89,'basis-cash-crude'!$D:$D,0),1)</f>
        <v>-9.0283333333333342</v>
      </c>
      <c r="P89" s="52">
        <f>+INDEX('basis-cash-crude'!$A:$C,MATCH($E89,'basis-cash-crude'!$D:$D,0),2)</f>
        <v>-8.8567999999999998</v>
      </c>
      <c r="Q89" s="52">
        <f>+INDEX('basis-cash-crude'!$A:$C,MATCH($E89,'basis-cash-crude'!$D:$D,0),3)</f>
        <v>-9.5169444444444462</v>
      </c>
      <c r="U89"/>
    </row>
    <row r="90" spans="2:21" x14ac:dyDescent="0.2">
      <c r="B90" s="41" t="str">
        <f>+INDEX(instruments!$A:$A,MATCH($E90,instruments!$D:$D,0),1)</f>
        <v>Giddings</v>
      </c>
      <c r="C90" s="42" t="str">
        <f>+INDEX(instruments!$B:$B,MATCH($E90,instruments!$D:$D,0),1)</f>
        <v>Shell</v>
      </c>
      <c r="D90" s="42" t="str">
        <f>+INDEX(instruments!$C:$C,MATCH($E90,instruments!$D:$D,0),1)</f>
        <v>Texas</v>
      </c>
      <c r="E90" s="43" t="s">
        <v>326</v>
      </c>
      <c r="F90" s="19" cm="1">
        <f t="array" ref="F90">+_xll.cmdty.udfs.BCD(E90,F$41)</f>
        <v>51.18</v>
      </c>
      <c r="G90" s="44">
        <f>+INDEX('data-cash-crude'!$A:$A,MATCH(E90,'data-cash-crude'!$B:$B,0),1)</f>
        <v>43830</v>
      </c>
      <c r="H90" s="45">
        <f>+INDEX('active-future'!$C:$C,MATCH($G90,'active-future'!$A:$A,0),1)</f>
        <v>61.06</v>
      </c>
      <c r="I90" s="51">
        <f>+F90-H90</f>
        <v>-9.8800000000000026</v>
      </c>
      <c r="J90" s="51"/>
      <c r="K90" s="50">
        <f>+$I90-O90</f>
        <v>2.9999999999997584E-2</v>
      </c>
      <c r="L90" s="50">
        <f>+$I90-P90</f>
        <v>-9.5600000000002794E-2</v>
      </c>
      <c r="M90" s="50">
        <f>+$I90-Q90</f>
        <v>-3.580246913589491E-3</v>
      </c>
      <c r="N90" s="50"/>
      <c r="O90" s="52">
        <f>+INDEX('basis-cash-crude'!$A:$C,MATCH($E90,'basis-cash-crude'!$D:$D,0),1)</f>
        <v>-9.91</v>
      </c>
      <c r="P90" s="52">
        <f>+INDEX('basis-cash-crude'!$A:$C,MATCH($E90,'basis-cash-crude'!$D:$D,0),2)</f>
        <v>-9.7843999999999998</v>
      </c>
      <c r="Q90" s="52">
        <f>+INDEX('basis-cash-crude'!$A:$C,MATCH($E90,'basis-cash-crude'!$D:$D,0),3)</f>
        <v>-9.8764197530864131</v>
      </c>
      <c r="U90"/>
    </row>
    <row r="91" spans="2:21" x14ac:dyDescent="0.2">
      <c r="B91" s="41" t="str">
        <f>+INDEX(instruments!$A:$A,MATCH($E91,instruments!$D:$D,0),1)</f>
        <v>South Texas Heavy</v>
      </c>
      <c r="C91" s="42" t="str">
        <f>+INDEX(instruments!$B:$B,MATCH($E91,instruments!$D:$D,0),1)</f>
        <v>Shell</v>
      </c>
      <c r="D91" s="42" t="str">
        <f>+INDEX(instruments!$C:$C,MATCH($E91,instruments!$D:$D,0),1)</f>
        <v>Texas</v>
      </c>
      <c r="E91" s="43" t="s">
        <v>141</v>
      </c>
      <c r="F91" s="19" cm="1">
        <f t="array" ref="F91">+_xll.cmdty.udfs.BCD(E91,F$41)</f>
        <v>51.18</v>
      </c>
      <c r="G91" s="44">
        <f>+INDEX('data-cash-crude'!$A:$A,MATCH(E91,'data-cash-crude'!$B:$B,0),1)</f>
        <v>43830</v>
      </c>
      <c r="H91" s="45">
        <f>+INDEX('active-future'!$C:$C,MATCH($G91,'active-future'!$A:$A,0),1)</f>
        <v>61.06</v>
      </c>
      <c r="I91" s="51">
        <f>+F91-H91</f>
        <v>-9.8800000000000026</v>
      </c>
      <c r="J91" s="51"/>
      <c r="K91" s="50">
        <f>+$I91-O91</f>
        <v>2.9999999999997584E-2</v>
      </c>
      <c r="L91" s="50">
        <f>+$I91-P91</f>
        <v>-9.5600000000002794E-2</v>
      </c>
      <c r="M91" s="50">
        <f>+$I91-Q91</f>
        <v>-3.580246913589491E-3</v>
      </c>
      <c r="N91" s="50"/>
      <c r="O91" s="52">
        <f>+INDEX('basis-cash-crude'!$A:$C,MATCH($E91,'basis-cash-crude'!$D:$D,0),1)</f>
        <v>-9.91</v>
      </c>
      <c r="P91" s="52">
        <f>+INDEX('basis-cash-crude'!$A:$C,MATCH($E91,'basis-cash-crude'!$D:$D,0),2)</f>
        <v>-9.7843999999999998</v>
      </c>
      <c r="Q91" s="52">
        <f>+INDEX('basis-cash-crude'!$A:$C,MATCH($E91,'basis-cash-crude'!$D:$D,0),3)</f>
        <v>-9.8764197530864131</v>
      </c>
      <c r="U91"/>
    </row>
    <row r="92" spans="2:21" x14ac:dyDescent="0.2">
      <c r="B92" s="41" t="str">
        <f>+INDEX(instruments!$A:$A,MATCH($E92,instruments!$D:$D,0),1)</f>
        <v>South Texas Light</v>
      </c>
      <c r="C92" s="42" t="str">
        <f>+INDEX(instruments!$B:$B,MATCH($E92,instruments!$D:$D,0),1)</f>
        <v>Shell</v>
      </c>
      <c r="D92" s="42" t="str">
        <f>+INDEX(instruments!$C:$C,MATCH($E92,instruments!$D:$D,0),1)</f>
        <v>Texas</v>
      </c>
      <c r="E92" s="43" t="s">
        <v>134</v>
      </c>
      <c r="F92" s="19" cm="1">
        <f t="array" ref="F92">+_xll.cmdty.udfs.BCD(E92,F$41)</f>
        <v>51.18</v>
      </c>
      <c r="G92" s="44">
        <f>+INDEX('data-cash-crude'!$A:$A,MATCH(E92,'data-cash-crude'!$B:$B,0),1)</f>
        <v>43830</v>
      </c>
      <c r="H92" s="45">
        <f>+INDEX('active-future'!$C:$C,MATCH($G92,'active-future'!$A:$A,0),1)</f>
        <v>61.06</v>
      </c>
      <c r="I92" s="51">
        <f>+F92-H92</f>
        <v>-9.8800000000000026</v>
      </c>
      <c r="J92" s="51"/>
      <c r="K92" s="50">
        <f>+$I92-O92</f>
        <v>2.9999999999997584E-2</v>
      </c>
      <c r="L92" s="50">
        <f>+$I92-P92</f>
        <v>-0.10041666666666771</v>
      </c>
      <c r="M92" s="50">
        <f>+$I92-Q92</f>
        <v>-3.8750000000078444E-3</v>
      </c>
      <c r="N92" s="50"/>
      <c r="O92" s="52">
        <f>+INDEX('basis-cash-crude'!$A:$C,MATCH($E92,'basis-cash-crude'!$D:$D,0),1)</f>
        <v>-9.91</v>
      </c>
      <c r="P92" s="52">
        <f>+INDEX('basis-cash-crude'!$A:$C,MATCH($E92,'basis-cash-crude'!$D:$D,0),2)</f>
        <v>-9.7795833333333348</v>
      </c>
      <c r="Q92" s="52">
        <f>+INDEX('basis-cash-crude'!$A:$C,MATCH($E92,'basis-cash-crude'!$D:$D,0),3)</f>
        <v>-9.8761249999999947</v>
      </c>
      <c r="U92"/>
    </row>
    <row r="93" spans="2:21" x14ac:dyDescent="0.2">
      <c r="B93" s="41" t="str">
        <f>+INDEX(instruments!$A:$A,MATCH($E93,instruments!$D:$D,0),1)</f>
        <v>Texas Gulf Coast Light</v>
      </c>
      <c r="C93" s="42" t="str">
        <f>+INDEX(instruments!$B:$B,MATCH($E93,instruments!$D:$D,0),1)</f>
        <v>Shell</v>
      </c>
      <c r="D93" s="42" t="str">
        <f>+INDEX(instruments!$C:$C,MATCH($E93,instruments!$D:$D,0),1)</f>
        <v>Texas</v>
      </c>
      <c r="E93" s="43" t="s">
        <v>112</v>
      </c>
      <c r="F93" s="19" cm="1">
        <f t="array" ref="F93">+_xll.cmdty.udfs.BCD(E93,F$41)</f>
        <v>51.18</v>
      </c>
      <c r="G93" s="44">
        <f>+INDEX('data-cash-crude'!$A:$A,MATCH(E93,'data-cash-crude'!$B:$B,0),1)</f>
        <v>43830</v>
      </c>
      <c r="H93" s="45">
        <f>+INDEX('active-future'!$C:$C,MATCH($G93,'active-future'!$A:$A,0),1)</f>
        <v>61.06</v>
      </c>
      <c r="I93" s="51">
        <f>+F93-H93</f>
        <v>-9.8800000000000026</v>
      </c>
      <c r="J93" s="51"/>
      <c r="K93" s="50">
        <f>+$I93-O93</f>
        <v>2.9999999999997584E-2</v>
      </c>
      <c r="L93" s="50">
        <f>+$I93-P93</f>
        <v>-0.10041666666666771</v>
      </c>
      <c r="M93" s="50">
        <f>+$I93-Q93</f>
        <v>-3.8750000000078444E-3</v>
      </c>
      <c r="N93" s="50"/>
      <c r="O93" s="52">
        <f>+INDEX('basis-cash-crude'!$A:$C,MATCH($E93,'basis-cash-crude'!$D:$D,0),1)</f>
        <v>-9.91</v>
      </c>
      <c r="P93" s="52">
        <f>+INDEX('basis-cash-crude'!$A:$C,MATCH($E93,'basis-cash-crude'!$D:$D,0),2)</f>
        <v>-9.7795833333333348</v>
      </c>
      <c r="Q93" s="52">
        <f>+INDEX('basis-cash-crude'!$A:$C,MATCH($E93,'basis-cash-crude'!$D:$D,0),3)</f>
        <v>-9.8761249999999947</v>
      </c>
      <c r="U93"/>
    </row>
    <row r="94" spans="2:21" x14ac:dyDescent="0.2">
      <c r="B94" s="41" t="str">
        <f>+INDEX(instruments!$A:$A,MATCH($E94,instruments!$D:$D,0),1)</f>
        <v>South Texas Heavy</v>
      </c>
      <c r="C94" s="42" t="str">
        <f>+INDEX(instruments!$B:$B,MATCH($E94,instruments!$D:$D,0),1)</f>
        <v>Sunoco L.P.</v>
      </c>
      <c r="D94" s="42" t="str">
        <f>+INDEX(instruments!$C:$C,MATCH($E94,instruments!$D:$D,0),1)</f>
        <v>Texas</v>
      </c>
      <c r="E94" s="43" t="s">
        <v>139</v>
      </c>
      <c r="F94" s="19" cm="1">
        <f t="array" ref="F94">+_xll.cmdty.udfs.BCD(E94,F$41)</f>
        <v>51.25</v>
      </c>
      <c r="G94" s="44">
        <f>+INDEX('data-cash-crude'!$A:$A,MATCH(E94,'data-cash-crude'!$B:$B,0),1)</f>
        <v>43830</v>
      </c>
      <c r="H94" s="45">
        <f>+INDEX('active-future'!$C:$C,MATCH($G94,'active-future'!$A:$A,0),1)</f>
        <v>61.06</v>
      </c>
      <c r="I94" s="51">
        <f>+F94-H94</f>
        <v>-9.8100000000000023</v>
      </c>
      <c r="J94" s="51"/>
      <c r="K94" s="50">
        <f>+$I94-O94</f>
        <v>0.27666666666666551</v>
      </c>
      <c r="L94" s="50">
        <f>+$I94-P94</f>
        <v>0.20759999999999756</v>
      </c>
      <c r="M94" s="50">
        <f>+$I94-Q94</f>
        <v>0.20843373493976003</v>
      </c>
      <c r="N94" s="50"/>
      <c r="O94" s="52">
        <f>+INDEX('basis-cash-crude'!$A:$C,MATCH($E94,'basis-cash-crude'!$D:$D,0),1)</f>
        <v>-10.086666666666668</v>
      </c>
      <c r="P94" s="52">
        <f>+INDEX('basis-cash-crude'!$A:$C,MATCH($E94,'basis-cash-crude'!$D:$D,0),2)</f>
        <v>-10.0176</v>
      </c>
      <c r="Q94" s="52">
        <f>+INDEX('basis-cash-crude'!$A:$C,MATCH($E94,'basis-cash-crude'!$D:$D,0),3)</f>
        <v>-10.018433734939762</v>
      </c>
      <c r="U94"/>
    </row>
    <row r="95" spans="2:21" x14ac:dyDescent="0.2">
      <c r="B95" s="41" t="str">
        <f>+INDEX(instruments!$A:$A,MATCH($E95,instruments!$D:$D,0),1)</f>
        <v>South Texas Light Sweet</v>
      </c>
      <c r="C95" s="42" t="str">
        <f>+INDEX(instruments!$B:$B,MATCH($E95,instruments!$D:$D,0),1)</f>
        <v>Plains A.A.</v>
      </c>
      <c r="D95" s="42" t="str">
        <f>+INDEX(instruments!$C:$C,MATCH($E95,instruments!$D:$D,0),1)</f>
        <v>Texas</v>
      </c>
      <c r="E95" s="43" t="s">
        <v>132</v>
      </c>
      <c r="F95" s="19" cm="1">
        <f t="array" ref="F95">+_xll.cmdty.udfs.BCD(E95,F$41)</f>
        <v>51.25</v>
      </c>
      <c r="G95" s="44">
        <f>+INDEX('data-cash-crude'!$A:$A,MATCH(E95,'data-cash-crude'!$B:$B,0),1)</f>
        <v>43830</v>
      </c>
      <c r="H95" s="45">
        <f>+INDEX('active-future'!$C:$C,MATCH($G95,'active-future'!$A:$A,0),1)</f>
        <v>61.06</v>
      </c>
      <c r="I95" s="51">
        <f>+F95-H95</f>
        <v>-9.8100000000000023</v>
      </c>
      <c r="J95" s="51"/>
      <c r="K95" s="50">
        <f>+$I95-O95</f>
        <v>-1.5000000000002345E-2</v>
      </c>
      <c r="L95" s="50">
        <f>+$I95-P95</f>
        <v>-0.14120000000000132</v>
      </c>
      <c r="M95" s="50">
        <f>+$I95-Q95</f>
        <v>-6.3466666666665006E-2</v>
      </c>
      <c r="N95" s="50"/>
      <c r="O95" s="52">
        <f>+INDEX('basis-cash-crude'!$A:$C,MATCH($E95,'basis-cash-crude'!$D:$D,0),1)</f>
        <v>-9.7949999999999999</v>
      </c>
      <c r="P95" s="52">
        <f>+INDEX('basis-cash-crude'!$A:$C,MATCH($E95,'basis-cash-crude'!$D:$D,0),2)</f>
        <v>-9.6688000000000009</v>
      </c>
      <c r="Q95" s="52">
        <f>+INDEX('basis-cash-crude'!$A:$C,MATCH($E95,'basis-cash-crude'!$D:$D,0),3)</f>
        <v>-9.7465333333333373</v>
      </c>
      <c r="U95"/>
    </row>
    <row r="96" spans="2:21" x14ac:dyDescent="0.2">
      <c r="B96" s="41" t="str">
        <f>+INDEX(instruments!$A:$A,MATCH($E96,instruments!$D:$D,0),1)</f>
        <v>Texas Central Gulf Coast (Giddings)</v>
      </c>
      <c r="C96" s="42" t="str">
        <f>+INDEX(instruments!$B:$B,MATCH($E96,instruments!$D:$D,0),1)</f>
        <v>Plains A.A.</v>
      </c>
      <c r="D96" s="42" t="str">
        <f>+INDEX(instruments!$C:$C,MATCH($E96,instruments!$D:$D,0),1)</f>
        <v>Texas</v>
      </c>
      <c r="E96" s="43" t="s">
        <v>114</v>
      </c>
      <c r="F96" s="19" cm="1">
        <f t="array" ref="F96">+_xll.cmdty.udfs.BCD(E96,F$41)</f>
        <v>51.25</v>
      </c>
      <c r="G96" s="44">
        <f>+INDEX('data-cash-crude'!$A:$A,MATCH(E96,'data-cash-crude'!$B:$B,0),1)</f>
        <v>43830</v>
      </c>
      <c r="H96" s="45">
        <f>+INDEX('active-future'!$C:$C,MATCH($G96,'active-future'!$A:$A,0),1)</f>
        <v>61.06</v>
      </c>
      <c r="I96" s="51">
        <f>+F96-H96</f>
        <v>-9.8100000000000023</v>
      </c>
      <c r="J96" s="51"/>
      <c r="K96" s="50">
        <f>+$I96-O96</f>
        <v>-1.5000000000002345E-2</v>
      </c>
      <c r="L96" s="50">
        <f>+$I96-P96</f>
        <v>-0.1416666666666675</v>
      </c>
      <c r="M96" s="50">
        <f>+$I96-Q96</f>
        <v>-6.2567567567565874E-2</v>
      </c>
      <c r="N96" s="50"/>
      <c r="O96" s="52">
        <f>+INDEX('basis-cash-crude'!$A:$C,MATCH($E96,'basis-cash-crude'!$D:$D,0),1)</f>
        <v>-9.7949999999999999</v>
      </c>
      <c r="P96" s="52">
        <f>+INDEX('basis-cash-crude'!$A:$C,MATCH($E96,'basis-cash-crude'!$D:$D,0),2)</f>
        <v>-9.6683333333333348</v>
      </c>
      <c r="Q96" s="52">
        <f>+INDEX('basis-cash-crude'!$A:$C,MATCH($E96,'basis-cash-crude'!$D:$D,0),3)</f>
        <v>-9.7474324324324364</v>
      </c>
      <c r="U96"/>
    </row>
    <row r="97" spans="2:21" x14ac:dyDescent="0.2">
      <c r="B97" s="41" t="str">
        <f>+INDEX(instruments!$A:$A,MATCH($E97,instruments!$D:$D,0),1)</f>
        <v>Texas Upper Gulf Coast</v>
      </c>
      <c r="C97" s="42" t="str">
        <f>+INDEX(instruments!$B:$B,MATCH($E97,instruments!$D:$D,0),1)</f>
        <v>Plains A.A.</v>
      </c>
      <c r="D97" s="42" t="str">
        <f>+INDEX(instruments!$C:$C,MATCH($E97,instruments!$D:$D,0),1)</f>
        <v>Texas</v>
      </c>
      <c r="E97" s="43" t="s">
        <v>99</v>
      </c>
      <c r="F97" s="19" cm="1">
        <f t="array" ref="F97">+_xll.cmdty.udfs.BCD(E97,F$41)</f>
        <v>51.25</v>
      </c>
      <c r="G97" s="44">
        <f>+INDEX('data-cash-crude'!$A:$A,MATCH(E97,'data-cash-crude'!$B:$B,0),1)</f>
        <v>43830</v>
      </c>
      <c r="H97" s="45">
        <f>+INDEX('active-future'!$C:$C,MATCH($G97,'active-future'!$A:$A,0),1)</f>
        <v>61.06</v>
      </c>
      <c r="I97" s="51">
        <f>+F97-H97</f>
        <v>-9.8100000000000023</v>
      </c>
      <c r="J97" s="51"/>
      <c r="K97" s="50">
        <f>+$I97-O97</f>
        <v>-1.5000000000002345E-2</v>
      </c>
      <c r="L97" s="50">
        <f>+$I97-P97</f>
        <v>-0.1416666666666675</v>
      </c>
      <c r="M97" s="50">
        <f>+$I97-Q97</f>
        <v>-6.2567567567565874E-2</v>
      </c>
      <c r="N97" s="50"/>
      <c r="O97" s="52">
        <f>+INDEX('basis-cash-crude'!$A:$C,MATCH($E97,'basis-cash-crude'!$D:$D,0),1)</f>
        <v>-9.7949999999999999</v>
      </c>
      <c r="P97" s="52">
        <f>+INDEX('basis-cash-crude'!$A:$C,MATCH($E97,'basis-cash-crude'!$D:$D,0),2)</f>
        <v>-9.6683333333333348</v>
      </c>
      <c r="Q97" s="52">
        <f>+INDEX('basis-cash-crude'!$A:$C,MATCH($E97,'basis-cash-crude'!$D:$D,0),3)</f>
        <v>-9.7474324324324364</v>
      </c>
      <c r="U97"/>
    </row>
    <row r="98" spans="2:21" x14ac:dyDescent="0.2">
      <c r="B98" s="41" t="str">
        <f>+INDEX(instruments!$A:$A,MATCH($E98,instruments!$D:$D,0),1)</f>
        <v>Western Colorado</v>
      </c>
      <c r="C98" s="42" t="str">
        <f>+INDEX(instruments!$B:$B,MATCH($E98,instruments!$D:$D,0),1)</f>
        <v>Mercuria</v>
      </c>
      <c r="D98" s="42" t="str">
        <f>+INDEX(instruments!$C:$C,MATCH($E98,instruments!$D:$D,0),1)</f>
        <v>Colorado</v>
      </c>
      <c r="E98" s="43" t="s">
        <v>81</v>
      </c>
      <c r="F98" s="19" cm="1">
        <f t="array" ref="F98">+_xll.cmdty.udfs.BCD(E98,F$41)</f>
        <v>51.35</v>
      </c>
      <c r="G98" s="44">
        <f>+INDEX('data-cash-crude'!$A:$A,MATCH(E98,'data-cash-crude'!$B:$B,0),1)</f>
        <v>43830</v>
      </c>
      <c r="H98" s="45">
        <f>+INDEX('active-future'!$C:$C,MATCH($G98,'active-future'!$A:$A,0),1)</f>
        <v>61.06</v>
      </c>
      <c r="I98" s="51">
        <f>+F98-H98</f>
        <v>-9.7100000000000009</v>
      </c>
      <c r="J98" s="51"/>
      <c r="K98" s="50">
        <f>+$I98-O98</f>
        <v>9.8333333333332718E-2</v>
      </c>
      <c r="L98" s="50">
        <f>+$I98-P98</f>
        <v>0.12185185185185432</v>
      </c>
      <c r="M98" s="50">
        <f>+$I98-Q98</f>
        <v>5.7951807228922902E-2</v>
      </c>
      <c r="N98" s="50"/>
      <c r="O98" s="52">
        <f>+INDEX('basis-cash-crude'!$A:$C,MATCH($E98,'basis-cash-crude'!$D:$D,0),1)</f>
        <v>-9.8083333333333336</v>
      </c>
      <c r="P98" s="52">
        <f>+INDEX('basis-cash-crude'!$A:$C,MATCH($E98,'basis-cash-crude'!$D:$D,0),2)</f>
        <v>-9.8318518518518552</v>
      </c>
      <c r="Q98" s="52">
        <f>+INDEX('basis-cash-crude'!$A:$C,MATCH($E98,'basis-cash-crude'!$D:$D,0),3)</f>
        <v>-9.7679518072289238</v>
      </c>
      <c r="U98"/>
    </row>
    <row r="99" spans="2:21" x14ac:dyDescent="0.2">
      <c r="B99" s="41" t="str">
        <f>+INDEX(instruments!$A:$A,MATCH($E99,instruments!$D:$D,0),1)</f>
        <v>Kansas Common</v>
      </c>
      <c r="C99" s="42" t="str">
        <f>+INDEX(instruments!$B:$B,MATCH($E99,instruments!$D:$D,0),1)</f>
        <v>CHS</v>
      </c>
      <c r="D99" s="42" t="str">
        <f>+INDEX(instruments!$C:$C,MATCH($E99,instruments!$D:$D,0),1)</f>
        <v>Kansas</v>
      </c>
      <c r="E99" s="43" t="s">
        <v>311</v>
      </c>
      <c r="F99" s="19" cm="1">
        <f t="array" ref="F99">+_xll.cmdty.udfs.BCD(E99,F$41)</f>
        <v>52</v>
      </c>
      <c r="G99" s="44">
        <f>+INDEX('data-cash-crude'!$A:$A,MATCH(E99,'data-cash-crude'!$B:$B,0),1)</f>
        <v>43829</v>
      </c>
      <c r="H99" s="45">
        <f>+INDEX('active-future'!$C:$C,MATCH($G99,'active-future'!$A:$A,0),1)</f>
        <v>61.68</v>
      </c>
      <c r="I99" s="51">
        <f>+F99-H99</f>
        <v>-9.68</v>
      </c>
      <c r="J99" s="51"/>
      <c r="K99" s="50">
        <f>+$I99-O99</f>
        <v>6.2000000000001165E-2</v>
      </c>
      <c r="L99" s="50">
        <f>+$I99-P99</f>
        <v>-3.3199999999999008E-2</v>
      </c>
      <c r="M99" s="50">
        <f>+$I99-Q99</f>
        <v>4.2820512820515688E-2</v>
      </c>
      <c r="N99" s="50"/>
      <c r="O99" s="52">
        <f>+INDEX('basis-cash-crude'!$A:$C,MATCH($E99,'basis-cash-crude'!$D:$D,0),1)</f>
        <v>-9.7420000000000009</v>
      </c>
      <c r="P99" s="52">
        <f>+INDEX('basis-cash-crude'!$A:$C,MATCH($E99,'basis-cash-crude'!$D:$D,0),2)</f>
        <v>-9.6468000000000007</v>
      </c>
      <c r="Q99" s="52">
        <f>+INDEX('basis-cash-crude'!$A:$C,MATCH($E99,'basis-cash-crude'!$D:$D,0),3)</f>
        <v>-9.7228205128205154</v>
      </c>
      <c r="U99"/>
    </row>
    <row r="100" spans="2:21" x14ac:dyDescent="0.2">
      <c r="B100" s="41" t="str">
        <f>+INDEX(instruments!$A:$A,MATCH($E100,instruments!$D:$D,0),1)</f>
        <v>North Wyoming/South Montana Sweet</v>
      </c>
      <c r="C100" s="42" t="str">
        <f>+INDEX(instruments!$B:$B,MATCH($E100,instruments!$D:$D,0),1)</f>
        <v>Mercuria</v>
      </c>
      <c r="D100" s="42" t="str">
        <f>+INDEX(instruments!$C:$C,MATCH($E100,instruments!$D:$D,0),1)</f>
        <v>Wyoming</v>
      </c>
      <c r="E100" s="43" t="s">
        <v>196</v>
      </c>
      <c r="F100" s="19" cm="1">
        <f t="array" ref="F100">+_xll.cmdty.udfs.BCD(E100,F$41)</f>
        <v>51.38</v>
      </c>
      <c r="G100" s="44">
        <f>+INDEX('data-cash-crude'!$A:$A,MATCH(E100,'data-cash-crude'!$B:$B,0),1)</f>
        <v>43830</v>
      </c>
      <c r="H100" s="45">
        <f>+INDEX('active-future'!$C:$C,MATCH($G100,'active-future'!$A:$A,0),1)</f>
        <v>61.06</v>
      </c>
      <c r="I100" s="51">
        <f>+F100-H100</f>
        <v>-9.68</v>
      </c>
      <c r="J100" s="51"/>
      <c r="K100" s="50">
        <f>+$I100-O100</f>
        <v>9.8333333333332718E-2</v>
      </c>
      <c r="L100" s="50">
        <f>+$I100-P100</f>
        <v>0.28153846153846196</v>
      </c>
      <c r="M100" s="50">
        <f>+$I100-Q100</f>
        <v>0.9428048780487952</v>
      </c>
      <c r="N100" s="50"/>
      <c r="O100" s="52">
        <f>+INDEX('basis-cash-crude'!$A:$C,MATCH($E100,'basis-cash-crude'!$D:$D,0),1)</f>
        <v>-9.7783333333333324</v>
      </c>
      <c r="P100" s="52">
        <f>+INDEX('basis-cash-crude'!$A:$C,MATCH($E100,'basis-cash-crude'!$D:$D,0),2)</f>
        <v>-9.9615384615384617</v>
      </c>
      <c r="Q100" s="52">
        <f>+INDEX('basis-cash-crude'!$A:$C,MATCH($E100,'basis-cash-crude'!$D:$D,0),3)</f>
        <v>-10.622804878048795</v>
      </c>
      <c r="U100"/>
    </row>
    <row r="101" spans="2:21" x14ac:dyDescent="0.2">
      <c r="B101" s="41" t="str">
        <f>+INDEX(instruments!$A:$A,MATCH($E101,instruments!$D:$D,0),1)</f>
        <v>South Texas Sour</v>
      </c>
      <c r="C101" s="42" t="str">
        <f>+INDEX(instruments!$B:$B,MATCH($E101,instruments!$D:$D,0),1)</f>
        <v>Enterprise</v>
      </c>
      <c r="D101" s="42" t="str">
        <f>+INDEX(instruments!$C:$C,MATCH($E101,instruments!$D:$D,0),1)</f>
        <v>Texas</v>
      </c>
      <c r="E101" s="43" t="s">
        <v>126</v>
      </c>
      <c r="F101" s="19" cm="1">
        <f t="array" ref="F101">+_xll.cmdty.udfs.BCD(E101,F$41)</f>
        <v>51.4</v>
      </c>
      <c r="G101" s="44">
        <f>+INDEX('data-cash-crude'!$A:$A,MATCH(E101,'data-cash-crude'!$B:$B,0),1)</f>
        <v>43830</v>
      </c>
      <c r="H101" s="45">
        <f>+INDEX('active-future'!$C:$C,MATCH($G101,'active-future'!$A:$A,0),1)</f>
        <v>61.06</v>
      </c>
      <c r="I101" s="51">
        <f>+F101-H101</f>
        <v>-9.6600000000000037</v>
      </c>
      <c r="J101" s="51"/>
      <c r="K101" s="50">
        <f>+$I101-O101</f>
        <v>0</v>
      </c>
      <c r="L101" s="50">
        <f>+$I101-P101</f>
        <v>-1.041666666667318E-2</v>
      </c>
      <c r="M101" s="50">
        <f>+$I101-Q101</f>
        <v>7.2499999999884324E-3</v>
      </c>
      <c r="N101" s="50"/>
      <c r="O101" s="52">
        <f>+INDEX('basis-cash-crude'!$A:$C,MATCH($E101,'basis-cash-crude'!$D:$D,0),1)</f>
        <v>-9.6599999999999984</v>
      </c>
      <c r="P101" s="52">
        <f>+INDEX('basis-cash-crude'!$A:$C,MATCH($E101,'basis-cash-crude'!$D:$D,0),2)</f>
        <v>-9.6495833333333305</v>
      </c>
      <c r="Q101" s="52">
        <f>+INDEX('basis-cash-crude'!$A:$C,MATCH($E101,'basis-cash-crude'!$D:$D,0),3)</f>
        <v>-9.6672499999999921</v>
      </c>
      <c r="U101"/>
    </row>
    <row r="102" spans="2:21" x14ac:dyDescent="0.2">
      <c r="B102" s="41" t="str">
        <f>+INDEX(instruments!$A:$A,MATCH($E102,instruments!$D:$D,0),1)</f>
        <v>Williston Basin Mixed Sweet</v>
      </c>
      <c r="C102" s="42" t="str">
        <f>+INDEX(instruments!$B:$B,MATCH($E102,instruments!$D:$D,0),1)</f>
        <v>Mercuria</v>
      </c>
      <c r="D102" s="42" t="str">
        <f>+INDEX(instruments!$C:$C,MATCH($E102,instruments!$D:$D,0),1)</f>
        <v>North Dakota</v>
      </c>
      <c r="E102" s="43" t="s">
        <v>37</v>
      </c>
      <c r="F102" s="19" cm="1">
        <f t="array" ref="F102">+_xll.cmdty.udfs.BCD(E102,F$41)</f>
        <v>51.41</v>
      </c>
      <c r="G102" s="44">
        <f>+INDEX('data-cash-crude'!$A:$A,MATCH(E102,'data-cash-crude'!$B:$B,0),1)</f>
        <v>43830</v>
      </c>
      <c r="H102" s="45">
        <f>+INDEX('active-future'!$C:$C,MATCH($G102,'active-future'!$A:$A,0),1)</f>
        <v>61.06</v>
      </c>
      <c r="I102" s="51">
        <f>+F102-H102</f>
        <v>-9.6500000000000057</v>
      </c>
      <c r="J102" s="51"/>
      <c r="K102" s="50">
        <f>+$I102-O102</f>
        <v>9.8333333333329165E-2</v>
      </c>
      <c r="L102" s="50">
        <f>+$I102-P102</f>
        <v>0.22555555555555173</v>
      </c>
      <c r="M102" s="50">
        <f>+$I102-Q102</f>
        <v>0.92662650602408192</v>
      </c>
      <c r="N102" s="50"/>
      <c r="O102" s="52">
        <f>+INDEX('basis-cash-crude'!$A:$C,MATCH($E102,'basis-cash-crude'!$D:$D,0),1)</f>
        <v>-9.7483333333333348</v>
      </c>
      <c r="P102" s="52">
        <f>+INDEX('basis-cash-crude'!$A:$C,MATCH($E102,'basis-cash-crude'!$D:$D,0),2)</f>
        <v>-9.8755555555555574</v>
      </c>
      <c r="Q102" s="52">
        <f>+INDEX('basis-cash-crude'!$A:$C,MATCH($E102,'basis-cash-crude'!$D:$D,0),3)</f>
        <v>-10.576626506024088</v>
      </c>
      <c r="U102"/>
    </row>
    <row r="103" spans="2:21" x14ac:dyDescent="0.2">
      <c r="B103" s="41" t="str">
        <f>+INDEX(instruments!$A:$A,MATCH($E103,instruments!$D:$D,0),1)</f>
        <v>North Dakota Light Sweet</v>
      </c>
      <c r="C103" s="42" t="str">
        <f>+INDEX(instruments!$B:$B,MATCH($E103,instruments!$D:$D,0),1)</f>
        <v>Mercuria</v>
      </c>
      <c r="D103" s="42" t="str">
        <f>+INDEX(instruments!$C:$C,MATCH($E103,instruments!$D:$D,0),1)</f>
        <v>North Dakota</v>
      </c>
      <c r="E103" s="43" t="s">
        <v>241</v>
      </c>
      <c r="F103" s="19" cm="1">
        <f t="array" ref="F103">+_xll.cmdty.udfs.BCD(E103,F$41)</f>
        <v>51.46</v>
      </c>
      <c r="G103" s="44">
        <f>+INDEX('data-cash-crude'!$A:$A,MATCH(E103,'data-cash-crude'!$B:$B,0),1)</f>
        <v>43830</v>
      </c>
      <c r="H103" s="45">
        <f>+INDEX('active-future'!$C:$C,MATCH($G103,'active-future'!$A:$A,0),1)</f>
        <v>61.06</v>
      </c>
      <c r="I103" s="51">
        <f>+F103-H103</f>
        <v>-9.6000000000000014</v>
      </c>
      <c r="J103" s="51"/>
      <c r="K103" s="50">
        <f>+$I103-O103</f>
        <v>9.8333333333332718E-2</v>
      </c>
      <c r="L103" s="50">
        <f>+$I103-P103</f>
        <v>0.37592592592592311</v>
      </c>
      <c r="M103" s="50">
        <f>+$I103-Q103</f>
        <v>0.63060240963855207</v>
      </c>
      <c r="N103" s="50"/>
      <c r="O103" s="52">
        <f>+INDEX('basis-cash-crude'!$A:$C,MATCH($E103,'basis-cash-crude'!$D:$D,0),1)</f>
        <v>-9.6983333333333341</v>
      </c>
      <c r="P103" s="52">
        <f>+INDEX('basis-cash-crude'!$A:$C,MATCH($E103,'basis-cash-crude'!$D:$D,0),2)</f>
        <v>-9.9759259259259245</v>
      </c>
      <c r="Q103" s="52">
        <f>+INDEX('basis-cash-crude'!$A:$C,MATCH($E103,'basis-cash-crude'!$D:$D,0),3)</f>
        <v>-10.230602409638553</v>
      </c>
      <c r="U103"/>
    </row>
    <row r="104" spans="2:21" x14ac:dyDescent="0.2">
      <c r="B104" s="41" t="str">
        <f>+INDEX(instruments!$A:$A,MATCH($E104,instruments!$D:$D,0),1)</f>
        <v>Giddings</v>
      </c>
      <c r="C104" s="42" t="str">
        <f>+INDEX(instruments!$B:$B,MATCH($E104,instruments!$D:$D,0),1)</f>
        <v>Sunoco L.P.</v>
      </c>
      <c r="D104" s="42" t="str">
        <f>+INDEX(instruments!$C:$C,MATCH($E104,instruments!$D:$D,0),1)</f>
        <v>Texas</v>
      </c>
      <c r="E104" s="43" t="s">
        <v>327</v>
      </c>
      <c r="F104" s="19" cm="1">
        <f t="array" ref="F104">+_xll.cmdty.udfs.BCD(E104,F$41)</f>
        <v>51.5</v>
      </c>
      <c r="G104" s="44">
        <f>+INDEX('data-cash-crude'!$A:$A,MATCH(E104,'data-cash-crude'!$B:$B,0),1)</f>
        <v>43830</v>
      </c>
      <c r="H104" s="45">
        <f>+INDEX('active-future'!$C:$C,MATCH($G104,'active-future'!$A:$A,0),1)</f>
        <v>61.06</v>
      </c>
      <c r="I104" s="51">
        <f>+F104-H104</f>
        <v>-9.5600000000000023</v>
      </c>
      <c r="J104" s="51"/>
      <c r="K104" s="50">
        <f>+$I104-O104</f>
        <v>0.27666666666666551</v>
      </c>
      <c r="L104" s="50">
        <f>+$I104-P104</f>
        <v>0.22759999999999714</v>
      </c>
      <c r="M104" s="50">
        <f>+$I104-Q104</f>
        <v>0.21445783132530316</v>
      </c>
      <c r="N104" s="50"/>
      <c r="O104" s="52">
        <f>+INDEX('basis-cash-crude'!$A:$C,MATCH($E104,'basis-cash-crude'!$D:$D,0),1)</f>
        <v>-9.8366666666666678</v>
      </c>
      <c r="P104" s="52">
        <f>+INDEX('basis-cash-crude'!$A:$C,MATCH($E104,'basis-cash-crude'!$D:$D,0),2)</f>
        <v>-9.7875999999999994</v>
      </c>
      <c r="Q104" s="52">
        <f>+INDEX('basis-cash-crude'!$A:$C,MATCH($E104,'basis-cash-crude'!$D:$D,0),3)</f>
        <v>-9.7744578313253054</v>
      </c>
      <c r="U104"/>
    </row>
    <row r="105" spans="2:21" x14ac:dyDescent="0.2">
      <c r="B105" s="41" t="str">
        <f>+INDEX(instruments!$A:$A,MATCH($E105,instruments!$D:$D,0),1)</f>
        <v>South Texas Light</v>
      </c>
      <c r="C105" s="42" t="str">
        <f>+INDEX(instruments!$B:$B,MATCH($E105,instruments!$D:$D,0),1)</f>
        <v>Sunoco L.P.</v>
      </c>
      <c r="D105" s="42" t="str">
        <f>+INDEX(instruments!$C:$C,MATCH($E105,instruments!$D:$D,0),1)</f>
        <v>Texas</v>
      </c>
      <c r="E105" s="43" t="s">
        <v>136</v>
      </c>
      <c r="F105" s="19" cm="1">
        <f t="array" ref="F105">+_xll.cmdty.udfs.BCD(E105,F$41)</f>
        <v>51.5</v>
      </c>
      <c r="G105" s="44">
        <f>+INDEX('data-cash-crude'!$A:$A,MATCH(E105,'data-cash-crude'!$B:$B,0),1)</f>
        <v>43830</v>
      </c>
      <c r="H105" s="45">
        <f>+INDEX('active-future'!$C:$C,MATCH($G105,'active-future'!$A:$A,0),1)</f>
        <v>61.06</v>
      </c>
      <c r="I105" s="51">
        <f>+F105-H105</f>
        <v>-9.5600000000000023</v>
      </c>
      <c r="J105" s="51"/>
      <c r="K105" s="50">
        <f>+$I105-O105</f>
        <v>0.27666666666666551</v>
      </c>
      <c r="L105" s="50">
        <f>+$I105-P105</f>
        <v>0.20759999999999756</v>
      </c>
      <c r="M105" s="50">
        <f>+$I105-Q105</f>
        <v>0.20843373493976003</v>
      </c>
      <c r="N105" s="50"/>
      <c r="O105" s="52">
        <f>+INDEX('basis-cash-crude'!$A:$C,MATCH($E105,'basis-cash-crude'!$D:$D,0),1)</f>
        <v>-9.8366666666666678</v>
      </c>
      <c r="P105" s="52">
        <f>+INDEX('basis-cash-crude'!$A:$C,MATCH($E105,'basis-cash-crude'!$D:$D,0),2)</f>
        <v>-9.7675999999999998</v>
      </c>
      <c r="Q105" s="52">
        <f>+INDEX('basis-cash-crude'!$A:$C,MATCH($E105,'basis-cash-crude'!$D:$D,0),3)</f>
        <v>-9.7684337349397623</v>
      </c>
      <c r="U105"/>
    </row>
    <row r="106" spans="2:21" x14ac:dyDescent="0.2">
      <c r="B106" s="41" t="str">
        <f>+INDEX(instruments!$A:$A,MATCH($E106,instruments!$D:$D,0),1)</f>
        <v>Texas Upper Gulf Coast</v>
      </c>
      <c r="C106" s="42" t="str">
        <f>+INDEX(instruments!$B:$B,MATCH($E106,instruments!$D:$D,0),1)</f>
        <v>Sunoco L.P.</v>
      </c>
      <c r="D106" s="42" t="str">
        <f>+INDEX(instruments!$C:$C,MATCH($E106,instruments!$D:$D,0),1)</f>
        <v>Texas</v>
      </c>
      <c r="E106" s="43" t="s">
        <v>97</v>
      </c>
      <c r="F106" s="19" cm="1">
        <f t="array" ref="F106">+_xll.cmdty.udfs.BCD(E106,F$41)</f>
        <v>51.5</v>
      </c>
      <c r="G106" s="44">
        <f>+INDEX('data-cash-crude'!$A:$A,MATCH(E106,'data-cash-crude'!$B:$B,0),1)</f>
        <v>43830</v>
      </c>
      <c r="H106" s="45">
        <f>+INDEX('active-future'!$C:$C,MATCH($G106,'active-future'!$A:$A,0),1)</f>
        <v>61.06</v>
      </c>
      <c r="I106" s="51">
        <f>+F106-H106</f>
        <v>-9.5600000000000023</v>
      </c>
      <c r="J106" s="51"/>
      <c r="K106" s="50">
        <f>+$I106-O106</f>
        <v>0.27666666666666551</v>
      </c>
      <c r="L106" s="50">
        <f>+$I106-P106</f>
        <v>0.20759999999999756</v>
      </c>
      <c r="M106" s="50">
        <f>+$I106-Q106</f>
        <v>0.20843373493976003</v>
      </c>
      <c r="N106" s="50"/>
      <c r="O106" s="52">
        <f>+INDEX('basis-cash-crude'!$A:$C,MATCH($E106,'basis-cash-crude'!$D:$D,0),1)</f>
        <v>-9.8366666666666678</v>
      </c>
      <c r="P106" s="52">
        <f>+INDEX('basis-cash-crude'!$A:$C,MATCH($E106,'basis-cash-crude'!$D:$D,0),2)</f>
        <v>-9.7675999999999998</v>
      </c>
      <c r="Q106" s="52">
        <f>+INDEX('basis-cash-crude'!$A:$C,MATCH($E106,'basis-cash-crude'!$D:$D,0),3)</f>
        <v>-9.7684337349397623</v>
      </c>
      <c r="U106"/>
    </row>
    <row r="107" spans="2:21" x14ac:dyDescent="0.2">
      <c r="B107" s="41" t="str">
        <f>+INDEX(instruments!$A:$A,MATCH($E107,instruments!$D:$D,0),1)</f>
        <v>Eastern Wyoming Sweet</v>
      </c>
      <c r="C107" s="42" t="str">
        <f>+INDEX(instruments!$B:$B,MATCH($E107,instruments!$D:$D,0),1)</f>
        <v>Mercuria</v>
      </c>
      <c r="D107" s="42" t="str">
        <f>+INDEX(instruments!$C:$C,MATCH($E107,instruments!$D:$D,0),1)</f>
        <v>Wyoming</v>
      </c>
      <c r="E107" s="43" t="s">
        <v>356</v>
      </c>
      <c r="F107" s="19" cm="1">
        <f t="array" ref="F107">+_xll.cmdty.udfs.BCD(E107,F$41)</f>
        <v>51.61</v>
      </c>
      <c r="G107" s="44">
        <f>+INDEX('data-cash-crude'!$A:$A,MATCH(E107,'data-cash-crude'!$B:$B,0),1)</f>
        <v>43830</v>
      </c>
      <c r="H107" s="45">
        <f>+INDEX('active-future'!$C:$C,MATCH($G107,'active-future'!$A:$A,0),1)</f>
        <v>61.06</v>
      </c>
      <c r="I107" s="51">
        <f>+F107-H107</f>
        <v>-9.4500000000000028</v>
      </c>
      <c r="J107" s="51"/>
      <c r="K107" s="50">
        <f>+$I107-O107</f>
        <v>9.8333333333330941E-2</v>
      </c>
      <c r="L107" s="50">
        <f>+$I107-P107</f>
        <v>-2.8518518518522384E-2</v>
      </c>
      <c r="M107" s="50">
        <f>+$I107-Q107</f>
        <v>0.36060240963855961</v>
      </c>
      <c r="N107" s="50"/>
      <c r="O107" s="52">
        <f>+INDEX('basis-cash-crude'!$A:$C,MATCH($E107,'basis-cash-crude'!$D:$D,0),1)</f>
        <v>-9.5483333333333338</v>
      </c>
      <c r="P107" s="52">
        <f>+INDEX('basis-cash-crude'!$A:$C,MATCH($E107,'basis-cash-crude'!$D:$D,0),2)</f>
        <v>-9.4214814814814805</v>
      </c>
      <c r="Q107" s="52">
        <f>+INDEX('basis-cash-crude'!$A:$C,MATCH($E107,'basis-cash-crude'!$D:$D,0),3)</f>
        <v>-9.8106024096385624</v>
      </c>
      <c r="U107"/>
    </row>
    <row r="108" spans="2:21" x14ac:dyDescent="0.2">
      <c r="B108" s="41" t="str">
        <f>+INDEX(instruments!$A:$A,MATCH($E108,instruments!$D:$D,0),1)</f>
        <v>Utah Sweet</v>
      </c>
      <c r="C108" s="42" t="str">
        <f>+INDEX(instruments!$B:$B,MATCH($E108,instruments!$D:$D,0),1)</f>
        <v>Mercuria</v>
      </c>
      <c r="D108" s="42" t="str">
        <f>+INDEX(instruments!$C:$C,MATCH($E108,instruments!$D:$D,0),1)</f>
        <v>Utah</v>
      </c>
      <c r="E108" s="43" t="s">
        <v>93</v>
      </c>
      <c r="F108" s="19" cm="1">
        <f t="array" ref="F108">+_xll.cmdty.udfs.BCD(E108,F$41)</f>
        <v>51.76</v>
      </c>
      <c r="G108" s="44">
        <f>+INDEX('data-cash-crude'!$A:$A,MATCH(E108,'data-cash-crude'!$B:$B,0),1)</f>
        <v>43830</v>
      </c>
      <c r="H108" s="45">
        <f>+INDEX('active-future'!$C:$C,MATCH($G108,'active-future'!$A:$A,0),1)</f>
        <v>61.06</v>
      </c>
      <c r="I108" s="51">
        <f>+F108-H108</f>
        <v>-9.3000000000000043</v>
      </c>
      <c r="J108" s="51"/>
      <c r="K108" s="50">
        <f>+$I108-O108</f>
        <v>9.8333333333329165E-2</v>
      </c>
      <c r="L108" s="50">
        <f>+$I108-P108</f>
        <v>0.12807692307692164</v>
      </c>
      <c r="M108" s="50">
        <f>+$I108-Q108</f>
        <v>5.9146341463399921E-2</v>
      </c>
      <c r="N108" s="50"/>
      <c r="O108" s="52">
        <f>+INDEX('basis-cash-crude'!$A:$C,MATCH($E108,'basis-cash-crude'!$D:$D,0),1)</f>
        <v>-9.3983333333333334</v>
      </c>
      <c r="P108" s="52">
        <f>+INDEX('basis-cash-crude'!$A:$C,MATCH($E108,'basis-cash-crude'!$D:$D,0),2)</f>
        <v>-9.4280769230769259</v>
      </c>
      <c r="Q108" s="52">
        <f>+INDEX('basis-cash-crude'!$A:$C,MATCH($E108,'basis-cash-crude'!$D:$D,0),3)</f>
        <v>-9.3591463414634042</v>
      </c>
      <c r="U108"/>
    </row>
    <row r="109" spans="2:21" x14ac:dyDescent="0.2">
      <c r="B109" s="41" t="str">
        <f>+INDEX(instruments!$A:$A,MATCH($E109,instruments!$D:$D,0),1)</f>
        <v>Kansas Common</v>
      </c>
      <c r="C109" s="42" t="str">
        <f>+INDEX(instruments!$B:$B,MATCH($E109,instruments!$D:$D,0),1)</f>
        <v>Coffeyville</v>
      </c>
      <c r="D109" s="42" t="str">
        <f>+INDEX(instruments!$C:$C,MATCH($E109,instruments!$D:$D,0),1)</f>
        <v>Kansas</v>
      </c>
      <c r="E109" s="43" t="s">
        <v>312</v>
      </c>
      <c r="F109" s="19" cm="1">
        <f t="array" ref="F109">+_xll.cmdty.udfs.BCD(E109,F$41)</f>
        <v>52</v>
      </c>
      <c r="G109" s="44">
        <f>+INDEX('data-cash-crude'!$A:$A,MATCH(E109,'data-cash-crude'!$B:$B,0),1)</f>
        <v>43830</v>
      </c>
      <c r="H109" s="45">
        <f>+INDEX('active-future'!$C:$C,MATCH($G109,'active-future'!$A:$A,0),1)</f>
        <v>61.06</v>
      </c>
      <c r="I109" s="51">
        <f>+F109-H109</f>
        <v>-9.0600000000000023</v>
      </c>
      <c r="J109" s="51"/>
      <c r="K109" s="50">
        <f>+$I109-O109</f>
        <v>0.69333333333333158</v>
      </c>
      <c r="L109" s="50">
        <f>+$I109-P109</f>
        <v>0.70576923076922959</v>
      </c>
      <c r="M109" s="50">
        <f>+$I109-Q109</f>
        <v>0.70378787878787641</v>
      </c>
      <c r="N109" s="50"/>
      <c r="O109" s="52">
        <f>+INDEX('basis-cash-crude'!$A:$C,MATCH($E109,'basis-cash-crude'!$D:$D,0),1)</f>
        <v>-9.7533333333333339</v>
      </c>
      <c r="P109" s="52">
        <f>+INDEX('basis-cash-crude'!$A:$C,MATCH($E109,'basis-cash-crude'!$D:$D,0),2)</f>
        <v>-9.7657692307692319</v>
      </c>
      <c r="Q109" s="52">
        <f>+INDEX('basis-cash-crude'!$A:$C,MATCH($E109,'basis-cash-crude'!$D:$D,0),3)</f>
        <v>-9.7637878787878787</v>
      </c>
      <c r="U109"/>
    </row>
    <row r="110" spans="2:21" x14ac:dyDescent="0.2">
      <c r="B110" s="41" t="str">
        <f>+INDEX(instruments!$A:$A,MATCH($E110,instruments!$D:$D,0),1)</f>
        <v>Eagle Ford Light</v>
      </c>
      <c r="C110" s="42" t="str">
        <f>+INDEX(instruments!$B:$B,MATCH($E110,instruments!$D:$D,0),1)</f>
        <v>Flint Hills</v>
      </c>
      <c r="D110" s="42" t="str">
        <f>+INDEX(instruments!$C:$C,MATCH($E110,instruments!$D:$D,0),1)</f>
        <v>Texas</v>
      </c>
      <c r="E110" s="43" t="s">
        <v>378</v>
      </c>
      <c r="F110" s="19" cm="1">
        <f t="array" ref="F110">+_xll.cmdty.udfs.BCD(E110,F$41)</f>
        <v>52.14</v>
      </c>
      <c r="G110" s="44">
        <f>+INDEX('data-cash-crude'!$A:$A,MATCH(E110,'data-cash-crude'!$B:$B,0),1)</f>
        <v>43830</v>
      </c>
      <c r="H110" s="45">
        <f>+INDEX('active-future'!$C:$C,MATCH($G110,'active-future'!$A:$A,0),1)</f>
        <v>61.06</v>
      </c>
      <c r="I110" s="51">
        <f>+F110-H110</f>
        <v>-8.9200000000000017</v>
      </c>
      <c r="J110" s="51"/>
      <c r="K110" s="50">
        <f>+$I110-O110</f>
        <v>-0.91500000000000092</v>
      </c>
      <c r="L110" s="50">
        <f>+$I110-P110</f>
        <v>-0.86280000000000001</v>
      </c>
      <c r="M110" s="50">
        <f>+$I110-Q110</f>
        <v>-0.62152777777777857</v>
      </c>
      <c r="N110" s="50"/>
      <c r="O110" s="52">
        <f>+INDEX('basis-cash-crude'!$A:$C,MATCH($E110,'basis-cash-crude'!$D:$D,0),1)</f>
        <v>-8.0050000000000008</v>
      </c>
      <c r="P110" s="52">
        <f>+INDEX('basis-cash-crude'!$A:$C,MATCH($E110,'basis-cash-crude'!$D:$D,0),2)</f>
        <v>-8.0572000000000017</v>
      </c>
      <c r="Q110" s="52">
        <f>+INDEX('basis-cash-crude'!$A:$C,MATCH($E110,'basis-cash-crude'!$D:$D,0),3)</f>
        <v>-8.2984722222222231</v>
      </c>
      <c r="U110"/>
    </row>
    <row r="111" spans="2:21" x14ac:dyDescent="0.2">
      <c r="B111" s="41" t="str">
        <f>+INDEX(instruments!$A:$A,MATCH($E111,instruments!$D:$D,0),1)</f>
        <v>Eagle Ford West Light</v>
      </c>
      <c r="C111" s="42" t="str">
        <f>+INDEX(instruments!$B:$B,MATCH($E111,instruments!$D:$D,0),1)</f>
        <v>Flint Hills</v>
      </c>
      <c r="D111" s="42" t="str">
        <f>+INDEX(instruments!$C:$C,MATCH($E111,instruments!$D:$D,0),1)</f>
        <v>Texas</v>
      </c>
      <c r="E111" s="43" t="s">
        <v>367</v>
      </c>
      <c r="F111" s="19" cm="1">
        <f t="array" ref="F111">+_xll.cmdty.udfs.BCD(E111,F$41)</f>
        <v>52.14</v>
      </c>
      <c r="G111" s="44">
        <f>+INDEX('data-cash-crude'!$A:$A,MATCH(E111,'data-cash-crude'!$B:$B,0),1)</f>
        <v>43830</v>
      </c>
      <c r="H111" s="45">
        <f>+INDEX('active-future'!$C:$C,MATCH($G111,'active-future'!$A:$A,0),1)</f>
        <v>61.06</v>
      </c>
      <c r="I111" s="51">
        <f>+F111-H111</f>
        <v>-8.9200000000000017</v>
      </c>
      <c r="J111" s="51"/>
      <c r="K111" s="50">
        <f>+$I111-O111</f>
        <v>-0.91500000000000092</v>
      </c>
      <c r="L111" s="50">
        <f>+$I111-P111</f>
        <v>-0.86280000000000001</v>
      </c>
      <c r="M111" s="50">
        <f>+$I111-Q111</f>
        <v>-0.62152777777777857</v>
      </c>
      <c r="N111" s="50"/>
      <c r="O111" s="52">
        <f>+INDEX('basis-cash-crude'!$A:$C,MATCH($E111,'basis-cash-crude'!$D:$D,0),1)</f>
        <v>-8.0050000000000008</v>
      </c>
      <c r="P111" s="52">
        <f>+INDEX('basis-cash-crude'!$A:$C,MATCH($E111,'basis-cash-crude'!$D:$D,0),2)</f>
        <v>-8.0572000000000017</v>
      </c>
      <c r="Q111" s="52">
        <f>+INDEX('basis-cash-crude'!$A:$C,MATCH($E111,'basis-cash-crude'!$D:$D,0),3)</f>
        <v>-8.2984722222222231</v>
      </c>
      <c r="U111"/>
    </row>
    <row r="112" spans="2:21" x14ac:dyDescent="0.2">
      <c r="B112" s="41" t="str">
        <f>+INDEX(instruments!$A:$A,MATCH($E112,instruments!$D:$D,0),1)</f>
        <v>Oklahoma Panhandle</v>
      </c>
      <c r="C112" s="42" t="str">
        <f>+INDEX(instruments!$B:$B,MATCH($E112,instruments!$D:$D,0),1)</f>
        <v>Plains A.A.</v>
      </c>
      <c r="D112" s="42" t="str">
        <f>+INDEX(instruments!$C:$C,MATCH($E112,instruments!$D:$D,0),1)</f>
        <v>Oklahoma</v>
      </c>
      <c r="E112" s="43" t="s">
        <v>184</v>
      </c>
      <c r="F112" s="19" cm="1">
        <f t="array" ref="F112">+_xll.cmdty.udfs.BCD(E112,F$41)</f>
        <v>52.5</v>
      </c>
      <c r="G112" s="44">
        <f>+INDEX('data-cash-crude'!$A:$A,MATCH(E112,'data-cash-crude'!$B:$B,0),1)</f>
        <v>43830</v>
      </c>
      <c r="H112" s="45">
        <f>+INDEX('active-future'!$C:$C,MATCH($G112,'active-future'!$A:$A,0),1)</f>
        <v>61.06</v>
      </c>
      <c r="I112" s="51">
        <f>+F112-H112</f>
        <v>-8.5600000000000023</v>
      </c>
      <c r="J112" s="51"/>
      <c r="K112" s="50">
        <f>+$I112-O112</f>
        <v>-1.5000000000002345E-2</v>
      </c>
      <c r="L112" s="50">
        <f>+$I112-P112</f>
        <v>-0.14120000000000132</v>
      </c>
      <c r="M112" s="50">
        <f>+$I112-Q112</f>
        <v>-6.3466666666665006E-2</v>
      </c>
      <c r="N112" s="50"/>
      <c r="O112" s="52">
        <f>+INDEX('basis-cash-crude'!$A:$C,MATCH($E112,'basis-cash-crude'!$D:$D,0),1)</f>
        <v>-8.5449999999999999</v>
      </c>
      <c r="P112" s="52">
        <f>+INDEX('basis-cash-crude'!$A:$C,MATCH($E112,'basis-cash-crude'!$D:$D,0),2)</f>
        <v>-8.4188000000000009</v>
      </c>
      <c r="Q112" s="52">
        <f>+INDEX('basis-cash-crude'!$A:$C,MATCH($E112,'basis-cash-crude'!$D:$D,0),3)</f>
        <v>-8.4965333333333373</v>
      </c>
      <c r="U112"/>
    </row>
    <row r="113" spans="2:21" x14ac:dyDescent="0.2">
      <c r="B113" s="41" t="str">
        <f>+INDEX(instruments!$A:$A,MATCH($E113,instruments!$D:$D,0),1)</f>
        <v>Eagle Ford West Sour</v>
      </c>
      <c r="C113" s="42" t="str">
        <f>+INDEX(instruments!$B:$B,MATCH($E113,instruments!$D:$D,0),1)</f>
        <v>Flint Hills</v>
      </c>
      <c r="D113" s="42" t="str">
        <f>+INDEX(instruments!$C:$C,MATCH($E113,instruments!$D:$D,0),1)</f>
        <v>Texas</v>
      </c>
      <c r="E113" s="43" t="s">
        <v>365</v>
      </c>
      <c r="F113" s="19" cm="1">
        <f t="array" ref="F113">+_xll.cmdty.udfs.BCD(E113,F$41)</f>
        <v>52.6</v>
      </c>
      <c r="G113" s="44">
        <f>+INDEX('data-cash-crude'!$A:$A,MATCH(E113,'data-cash-crude'!$B:$B,0),1)</f>
        <v>43830</v>
      </c>
      <c r="H113" s="45">
        <f>+INDEX('active-future'!$C:$C,MATCH($G113,'active-future'!$A:$A,0),1)</f>
        <v>61.06</v>
      </c>
      <c r="I113" s="51">
        <f>+F113-H113</f>
        <v>-8.4600000000000009</v>
      </c>
      <c r="J113" s="51"/>
      <c r="K113" s="50">
        <f>+$I113-O113</f>
        <v>0.56833333333333336</v>
      </c>
      <c r="L113" s="50">
        <f>+$I113-P113</f>
        <v>1.4667999999999992</v>
      </c>
      <c r="M113" s="50">
        <f>+$I113-Q113</f>
        <v>1.1298611111111114</v>
      </c>
      <c r="N113" s="50"/>
      <c r="O113" s="52">
        <f>+INDEX('basis-cash-crude'!$A:$C,MATCH($E113,'basis-cash-crude'!$D:$D,0),1)</f>
        <v>-9.0283333333333342</v>
      </c>
      <c r="P113" s="52">
        <f>+INDEX('basis-cash-crude'!$A:$C,MATCH($E113,'basis-cash-crude'!$D:$D,0),2)</f>
        <v>-9.9268000000000001</v>
      </c>
      <c r="Q113" s="52">
        <f>+INDEX('basis-cash-crude'!$A:$C,MATCH($E113,'basis-cash-crude'!$D:$D,0),3)</f>
        <v>-9.5898611111111123</v>
      </c>
      <c r="U113"/>
    </row>
    <row r="114" spans="2:21" x14ac:dyDescent="0.2">
      <c r="B114" s="41" t="str">
        <f>+INDEX(instruments!$A:$A,MATCH($E114,instruments!$D:$D,0),1)</f>
        <v>East Texas Condensate</v>
      </c>
      <c r="C114" s="42" t="str">
        <f>+INDEX(instruments!$B:$B,MATCH($E114,instruments!$D:$D,0),1)</f>
        <v>Plains A.A.</v>
      </c>
      <c r="D114" s="42" t="str">
        <f>+INDEX(instruments!$C:$C,MATCH($E114,instruments!$D:$D,0),1)</f>
        <v>Texas</v>
      </c>
      <c r="E114" s="43" t="s">
        <v>350</v>
      </c>
      <c r="F114" s="19" cm="1">
        <f t="array" ref="F114">+_xll.cmdty.udfs.BCD(E114,F$41)</f>
        <v>52.75</v>
      </c>
      <c r="G114" s="44">
        <f>+INDEX('data-cash-crude'!$A:$A,MATCH(E114,'data-cash-crude'!$B:$B,0),1)</f>
        <v>43830</v>
      </c>
      <c r="H114" s="45">
        <f>+INDEX('active-future'!$C:$C,MATCH($G114,'active-future'!$A:$A,0),1)</f>
        <v>61.06</v>
      </c>
      <c r="I114" s="51">
        <f>+F114-H114</f>
        <v>-8.3100000000000023</v>
      </c>
      <c r="J114" s="51"/>
      <c r="K114" s="50">
        <f>+$I114-O114</f>
        <v>-1.5000000000002345E-2</v>
      </c>
      <c r="L114" s="50">
        <f>+$I114-P114</f>
        <v>-0.1416666666666675</v>
      </c>
      <c r="M114" s="50">
        <f>+$I114-Q114</f>
        <v>-6.2567567567565874E-2</v>
      </c>
      <c r="N114" s="50"/>
      <c r="O114" s="52">
        <f>+INDEX('basis-cash-crude'!$A:$C,MATCH($E114,'basis-cash-crude'!$D:$D,0),1)</f>
        <v>-8.2949999999999999</v>
      </c>
      <c r="P114" s="52">
        <f>+INDEX('basis-cash-crude'!$A:$C,MATCH($E114,'basis-cash-crude'!$D:$D,0),2)</f>
        <v>-8.1683333333333348</v>
      </c>
      <c r="Q114" s="52">
        <f>+INDEX('basis-cash-crude'!$A:$C,MATCH($E114,'basis-cash-crude'!$D:$D,0),3)</f>
        <v>-8.2474324324324364</v>
      </c>
      <c r="U114"/>
    </row>
    <row r="115" spans="2:21" x14ac:dyDescent="0.2">
      <c r="B115" s="41" t="str">
        <f>+INDEX(instruments!$A:$A,MATCH($E115,instruments!$D:$D,0),1)</f>
        <v>West Texas/New Mexico Sour</v>
      </c>
      <c r="C115" s="42" t="str">
        <f>+INDEX(instruments!$B:$B,MATCH($E115,instruments!$D:$D,0),1)</f>
        <v>Sunoco L.P.</v>
      </c>
      <c r="D115" s="42" t="str">
        <f>+INDEX(instruments!$C:$C,MATCH($E115,instruments!$D:$D,0),1)</f>
        <v>Texas</v>
      </c>
      <c r="E115" s="43" t="s">
        <v>53</v>
      </c>
      <c r="F115" s="19" cm="1">
        <f t="array" ref="F115">+_xll.cmdty.udfs.BCD(E115,F$41)</f>
        <v>52.75</v>
      </c>
      <c r="G115" s="44">
        <f>+INDEX('data-cash-crude'!$A:$A,MATCH(E115,'data-cash-crude'!$B:$B,0),1)</f>
        <v>43830</v>
      </c>
      <c r="H115" s="45">
        <f>+INDEX('active-future'!$C:$C,MATCH($G115,'active-future'!$A:$A,0),1)</f>
        <v>61.06</v>
      </c>
      <c r="I115" s="51">
        <f>+F115-H115</f>
        <v>-8.3100000000000023</v>
      </c>
      <c r="J115" s="51"/>
      <c r="K115" s="50">
        <f>+$I115-O115</f>
        <v>0.27666666666666551</v>
      </c>
      <c r="L115" s="50">
        <f>+$I115-P115</f>
        <v>0.20759999999999756</v>
      </c>
      <c r="M115" s="50">
        <f>+$I115-Q115</f>
        <v>0.20843373493976003</v>
      </c>
      <c r="N115" s="50"/>
      <c r="O115" s="52">
        <f>+INDEX('basis-cash-crude'!$A:$C,MATCH($E115,'basis-cash-crude'!$D:$D,0),1)</f>
        <v>-8.5866666666666678</v>
      </c>
      <c r="P115" s="52">
        <f>+INDEX('basis-cash-crude'!$A:$C,MATCH($E115,'basis-cash-crude'!$D:$D,0),2)</f>
        <v>-8.5175999999999998</v>
      </c>
      <c r="Q115" s="52">
        <f>+INDEX('basis-cash-crude'!$A:$C,MATCH($E115,'basis-cash-crude'!$D:$D,0),3)</f>
        <v>-8.5184337349397623</v>
      </c>
      <c r="U115"/>
    </row>
    <row r="116" spans="2:21" x14ac:dyDescent="0.2">
      <c r="B116" s="41" t="str">
        <f>+INDEX(instruments!$A:$A,MATCH($E116,instruments!$D:$D,0),1)</f>
        <v>North Central Colorado</v>
      </c>
      <c r="C116" s="42" t="str">
        <f>+INDEX(instruments!$B:$B,MATCH($E116,instruments!$D:$D,0),1)</f>
        <v>Mercuria</v>
      </c>
      <c r="D116" s="42" t="str">
        <f>+INDEX(instruments!$C:$C,MATCH($E116,instruments!$D:$D,0),1)</f>
        <v>Colorado</v>
      </c>
      <c r="E116" s="43" t="s">
        <v>246</v>
      </c>
      <c r="F116" s="19" cm="1">
        <f t="array" ref="F116">+_xll.cmdty.udfs.BCD(E116,F$41)</f>
        <v>52.88</v>
      </c>
      <c r="G116" s="44">
        <f>+INDEX('data-cash-crude'!$A:$A,MATCH(E116,'data-cash-crude'!$B:$B,0),1)</f>
        <v>43830</v>
      </c>
      <c r="H116" s="45">
        <f>+INDEX('active-future'!$C:$C,MATCH($G116,'active-future'!$A:$A,0),1)</f>
        <v>61.06</v>
      </c>
      <c r="I116" s="51">
        <f>+F116-H116</f>
        <v>-8.18</v>
      </c>
      <c r="J116" s="51"/>
      <c r="K116" s="50">
        <f>+$I116-O116</f>
        <v>9.8333333333332718E-2</v>
      </c>
      <c r="L116" s="50">
        <f>+$I116-P116</f>
        <v>0.12185185185185254</v>
      </c>
      <c r="M116" s="50">
        <f>+$I116-Q116</f>
        <v>-0.43361445783133856</v>
      </c>
      <c r="N116" s="50"/>
      <c r="O116" s="52">
        <f>+INDEX('basis-cash-crude'!$A:$C,MATCH($E116,'basis-cash-crude'!$D:$D,0),1)</f>
        <v>-8.2783333333333324</v>
      </c>
      <c r="P116" s="52">
        <f>+INDEX('basis-cash-crude'!$A:$C,MATCH($E116,'basis-cash-crude'!$D:$D,0),2)</f>
        <v>-8.3018518518518523</v>
      </c>
      <c r="Q116" s="52">
        <f>+INDEX('basis-cash-crude'!$A:$C,MATCH($E116,'basis-cash-crude'!$D:$D,0),3)</f>
        <v>-7.7463855421686612</v>
      </c>
      <c r="U116"/>
    </row>
    <row r="117" spans="2:21" x14ac:dyDescent="0.2">
      <c r="B117" s="41" t="str">
        <f>+INDEX(instruments!$A:$A,MATCH($E117,instruments!$D:$D,0),1)</f>
        <v>Wyoming Sweet</v>
      </c>
      <c r="C117" s="42" t="str">
        <f>+INDEX(instruments!$B:$B,MATCH($E117,instruments!$D:$D,0),1)</f>
        <v>Mercuria</v>
      </c>
      <c r="D117" s="42" t="str">
        <f>+INDEX(instruments!$C:$C,MATCH($E117,instruments!$D:$D,0),1)</f>
        <v>Wyoming</v>
      </c>
      <c r="E117" s="43" t="s">
        <v>11</v>
      </c>
      <c r="F117" s="19" cm="1">
        <f t="array" ref="F117">+_xll.cmdty.udfs.BCD(E117,F$41)</f>
        <v>52.92</v>
      </c>
      <c r="G117" s="44">
        <f>+INDEX('data-cash-crude'!$A:$A,MATCH(E117,'data-cash-crude'!$B:$B,0),1)</f>
        <v>43830</v>
      </c>
      <c r="H117" s="45">
        <f>+INDEX('active-future'!$C:$C,MATCH($G117,'active-future'!$A:$A,0),1)</f>
        <v>61.06</v>
      </c>
      <c r="I117" s="51">
        <f>+F117-H117</f>
        <v>-8.14</v>
      </c>
      <c r="J117" s="51"/>
      <c r="K117" s="50">
        <f>+$I117-O117</f>
        <v>9.8333333333332718E-2</v>
      </c>
      <c r="L117" s="50">
        <f>+$I117-P117</f>
        <v>0.26962962962962855</v>
      </c>
      <c r="M117" s="50">
        <f>+$I117-Q117</f>
        <v>0.93096385542167859</v>
      </c>
      <c r="N117" s="50"/>
      <c r="O117" s="52">
        <f>+INDEX('basis-cash-crude'!$A:$C,MATCH($E117,'basis-cash-crude'!$D:$D,0),1)</f>
        <v>-8.2383333333333333</v>
      </c>
      <c r="P117" s="52">
        <f>+INDEX('basis-cash-crude'!$A:$C,MATCH($E117,'basis-cash-crude'!$D:$D,0),2)</f>
        <v>-8.4096296296296291</v>
      </c>
      <c r="Q117" s="52">
        <f>+INDEX('basis-cash-crude'!$A:$C,MATCH($E117,'basis-cash-crude'!$D:$D,0),3)</f>
        <v>-9.0709638554216792</v>
      </c>
      <c r="U117"/>
    </row>
    <row r="118" spans="2:21" x14ac:dyDescent="0.2">
      <c r="B118" s="41" t="str">
        <f>+INDEX(instruments!$A:$A,MATCH($E118,instruments!$D:$D,0),1)</f>
        <v>South Louisiana Eugene Island (Onshore)</v>
      </c>
      <c r="C118" s="42" t="str">
        <f>+INDEX(instruments!$B:$B,MATCH($E118,instruments!$D:$D,0),1)</f>
        <v>Plains A.A.</v>
      </c>
      <c r="D118" s="42" t="str">
        <f>+INDEX(instruments!$C:$C,MATCH($E118,instruments!$D:$D,0),1)</f>
        <v>Louisiana</v>
      </c>
      <c r="E118" s="43" t="s">
        <v>152</v>
      </c>
      <c r="F118" s="19" cm="1">
        <f t="array" ref="F118">+_xll.cmdty.udfs.BCD(E118,F$41)</f>
        <v>53</v>
      </c>
      <c r="G118" s="44">
        <f>+INDEX('data-cash-crude'!$A:$A,MATCH(E118,'data-cash-crude'!$B:$B,0),1)</f>
        <v>43830</v>
      </c>
      <c r="H118" s="45">
        <f>+INDEX('active-future'!$C:$C,MATCH($G118,'active-future'!$A:$A,0),1)</f>
        <v>61.06</v>
      </c>
      <c r="I118" s="51">
        <f>+F118-H118</f>
        <v>-8.0600000000000023</v>
      </c>
      <c r="J118" s="51"/>
      <c r="K118" s="50">
        <f>+$I118-O118</f>
        <v>-1.5000000000002345E-2</v>
      </c>
      <c r="L118" s="50">
        <f>+$I118-P118</f>
        <v>-0.14166666666666838</v>
      </c>
      <c r="M118" s="50">
        <f>+$I118-Q118</f>
        <v>-6.2567567567565874E-2</v>
      </c>
      <c r="N118" s="50"/>
      <c r="O118" s="52">
        <f>+INDEX('basis-cash-crude'!$A:$C,MATCH($E118,'basis-cash-crude'!$D:$D,0),1)</f>
        <v>-8.0449999999999999</v>
      </c>
      <c r="P118" s="52">
        <f>+INDEX('basis-cash-crude'!$A:$C,MATCH($E118,'basis-cash-crude'!$D:$D,0),2)</f>
        <v>-7.9183333333333339</v>
      </c>
      <c r="Q118" s="52">
        <f>+INDEX('basis-cash-crude'!$A:$C,MATCH($E118,'basis-cash-crude'!$D:$D,0),3)</f>
        <v>-7.9974324324324364</v>
      </c>
      <c r="U118"/>
    </row>
    <row r="119" spans="2:21" x14ac:dyDescent="0.2">
      <c r="B119" s="41" t="str">
        <f>+INDEX(instruments!$A:$A,MATCH($E119,instruments!$D:$D,0),1)</f>
        <v>Western Oklahoma</v>
      </c>
      <c r="C119" s="42" t="str">
        <f>+INDEX(instruments!$B:$B,MATCH($E119,instruments!$D:$D,0),1)</f>
        <v>Plains A.A.</v>
      </c>
      <c r="D119" s="42" t="str">
        <f>+INDEX(instruments!$C:$C,MATCH($E119,instruments!$D:$D,0),1)</f>
        <v>Oklahoma</v>
      </c>
      <c r="E119" s="43" t="s">
        <v>78</v>
      </c>
      <c r="F119" s="19" cm="1">
        <f t="array" ref="F119">+_xll.cmdty.udfs.BCD(E119,F$41)</f>
        <v>53</v>
      </c>
      <c r="G119" s="44">
        <f>+INDEX('data-cash-crude'!$A:$A,MATCH(E119,'data-cash-crude'!$B:$B,0),1)</f>
        <v>43830</v>
      </c>
      <c r="H119" s="45">
        <f>+INDEX('active-future'!$C:$C,MATCH($G119,'active-future'!$A:$A,0),1)</f>
        <v>61.06</v>
      </c>
      <c r="I119" s="51">
        <f>+F119-H119</f>
        <v>-8.0600000000000023</v>
      </c>
      <c r="J119" s="51"/>
      <c r="K119" s="50">
        <f>+$I119-O119</f>
        <v>-1.5000000000002345E-2</v>
      </c>
      <c r="L119" s="50">
        <f>+$I119-P119</f>
        <v>-0.14120000000000132</v>
      </c>
      <c r="M119" s="50">
        <f>+$I119-Q119</f>
        <v>-6.346666666666767E-2</v>
      </c>
      <c r="N119" s="50"/>
      <c r="O119" s="52">
        <f>+INDEX('basis-cash-crude'!$A:$C,MATCH($E119,'basis-cash-crude'!$D:$D,0),1)</f>
        <v>-8.0449999999999999</v>
      </c>
      <c r="P119" s="52">
        <f>+INDEX('basis-cash-crude'!$A:$C,MATCH($E119,'basis-cash-crude'!$D:$D,0),2)</f>
        <v>-7.9188000000000009</v>
      </c>
      <c r="Q119" s="52">
        <f>+INDEX('basis-cash-crude'!$A:$C,MATCH($E119,'basis-cash-crude'!$D:$D,0),3)</f>
        <v>-7.9965333333333346</v>
      </c>
      <c r="U119"/>
    </row>
    <row r="120" spans="2:21" x14ac:dyDescent="0.2">
      <c r="B120" s="41" t="str">
        <f>+INDEX(instruments!$A:$A,MATCH($E120,instruments!$D:$D,0),1)</f>
        <v>Nebraska Western Sweet</v>
      </c>
      <c r="C120" s="42" t="str">
        <f>+INDEX(instruments!$B:$B,MATCH($E120,instruments!$D:$D,0),1)</f>
        <v>Shell</v>
      </c>
      <c r="D120" s="42" t="str">
        <f>+INDEX(instruments!$C:$C,MATCH($E120,instruments!$D:$D,0),1)</f>
        <v>Nebraska</v>
      </c>
      <c r="E120" s="43" t="s">
        <v>259</v>
      </c>
      <c r="F120" s="19" cm="1">
        <f t="array" ref="F120">+_xll.cmdty.udfs.BCD(E120,F$41)</f>
        <v>53.16</v>
      </c>
      <c r="G120" s="44">
        <f>+INDEX('data-cash-crude'!$A:$A,MATCH(E120,'data-cash-crude'!$B:$B,0),1)</f>
        <v>43830</v>
      </c>
      <c r="H120" s="45">
        <f>+INDEX('active-future'!$C:$C,MATCH($G120,'active-future'!$A:$A,0),1)</f>
        <v>61.06</v>
      </c>
      <c r="I120" s="51">
        <f>+F120-H120</f>
        <v>-7.9000000000000057</v>
      </c>
      <c r="J120" s="51"/>
      <c r="K120" s="50">
        <f>+$I120-O120</f>
        <v>0</v>
      </c>
      <c r="L120" s="50">
        <f>+$I120-P120</f>
        <v>-0.12920000000000176</v>
      </c>
      <c r="M120" s="50">
        <f>+$I120-Q120</f>
        <v>-2.9629629629643439E-2</v>
      </c>
      <c r="N120" s="50"/>
      <c r="O120" s="52">
        <f>+INDEX('basis-cash-crude'!$A:$C,MATCH($E120,'basis-cash-crude'!$D:$D,0),1)</f>
        <v>-7.9</v>
      </c>
      <c r="P120" s="52">
        <f>+INDEX('basis-cash-crude'!$A:$C,MATCH($E120,'basis-cash-crude'!$D:$D,0),2)</f>
        <v>-7.7708000000000039</v>
      </c>
      <c r="Q120" s="52">
        <f>+INDEX('basis-cash-crude'!$A:$C,MATCH($E120,'basis-cash-crude'!$D:$D,0),3)</f>
        <v>-7.8703703703703622</v>
      </c>
      <c r="U120"/>
    </row>
    <row r="121" spans="2:21" x14ac:dyDescent="0.2">
      <c r="B121" s="41" t="str">
        <f>+INDEX(instruments!$A:$A,MATCH($E121,instruments!$D:$D,0),1)</f>
        <v>Eagle Ford</v>
      </c>
      <c r="C121" s="42" t="str">
        <f>+INDEX(instruments!$B:$B,MATCH($E121,instruments!$D:$D,0),1)</f>
        <v>Flint Hills</v>
      </c>
      <c r="D121" s="42" t="str">
        <f>+INDEX(instruments!$C:$C,MATCH($E121,instruments!$D:$D,0),1)</f>
        <v>Texas</v>
      </c>
      <c r="E121" s="43" t="s">
        <v>384</v>
      </c>
      <c r="F121" s="19" cm="1">
        <f t="array" ref="F121">+_xll.cmdty.udfs.BCD(E121,F$41)</f>
        <v>54</v>
      </c>
      <c r="G121" s="44">
        <f>+INDEX('data-cash-crude'!$A:$A,MATCH(E121,'data-cash-crude'!$B:$B,0),1)</f>
        <v>43825</v>
      </c>
      <c r="H121" s="45">
        <f>+INDEX('active-future'!$C:$C,MATCH($G121,'active-future'!$A:$A,0),1)</f>
        <v>61.68</v>
      </c>
      <c r="I121" s="51">
        <f>+F121-H121</f>
        <v>-7.68</v>
      </c>
      <c r="J121" s="51"/>
      <c r="K121" s="50">
        <f>+$I121-O121</f>
        <v>0.22333333333333627</v>
      </c>
      <c r="L121" s="50">
        <f>+$I121-P121</f>
        <v>0.37045454545454604</v>
      </c>
      <c r="M121" s="50">
        <f>+$I121-Q121</f>
        <v>0.62681159420289845</v>
      </c>
      <c r="N121" s="50"/>
      <c r="O121" s="52">
        <f>+INDEX('basis-cash-crude'!$A:$C,MATCH($E121,'basis-cash-crude'!$D:$D,0),1)</f>
        <v>-7.903333333333336</v>
      </c>
      <c r="P121" s="52">
        <f>+INDEX('basis-cash-crude'!$A:$C,MATCH($E121,'basis-cash-crude'!$D:$D,0),2)</f>
        <v>-8.0504545454545458</v>
      </c>
      <c r="Q121" s="52">
        <f>+INDEX('basis-cash-crude'!$A:$C,MATCH($E121,'basis-cash-crude'!$D:$D,0),3)</f>
        <v>-8.3068115942028982</v>
      </c>
      <c r="U121"/>
    </row>
    <row r="122" spans="2:21" x14ac:dyDescent="0.2">
      <c r="B122" s="41" t="str">
        <f>+INDEX(instruments!$A:$A,MATCH($E122,instruments!$D:$D,0),1)</f>
        <v>Permian Sweet</v>
      </c>
      <c r="C122" s="42" t="str">
        <f>+INDEX(instruments!$B:$B,MATCH($E122,instruments!$D:$D,0),1)</f>
        <v>Flint Hills</v>
      </c>
      <c r="D122" s="42" t="str">
        <f>+INDEX(instruments!$C:$C,MATCH($E122,instruments!$D:$D,0),1)</f>
        <v>Texas</v>
      </c>
      <c r="E122" s="43" t="s">
        <v>162</v>
      </c>
      <c r="F122" s="19" cm="1">
        <f t="array" ref="F122">+_xll.cmdty.udfs.BCD(E122,F$41)</f>
        <v>54</v>
      </c>
      <c r="G122" s="44">
        <f>+INDEX('data-cash-crude'!$A:$A,MATCH(E122,'data-cash-crude'!$B:$B,0),1)</f>
        <v>43825</v>
      </c>
      <c r="H122" s="45">
        <f>+INDEX('active-future'!$C:$C,MATCH($G122,'active-future'!$A:$A,0),1)</f>
        <v>61.68</v>
      </c>
      <c r="I122" s="51">
        <f>+F122-H122</f>
        <v>-7.68</v>
      </c>
      <c r="J122" s="51"/>
      <c r="K122" s="50">
        <f>+$I122-O122</f>
        <v>0.22333333333333627</v>
      </c>
      <c r="L122" s="50">
        <f>+$I122-P122</f>
        <v>0.37045454545454604</v>
      </c>
      <c r="M122" s="50">
        <f>+$I122-Q122</f>
        <v>0.62681159420289845</v>
      </c>
      <c r="N122" s="50"/>
      <c r="O122" s="52">
        <f>+INDEX('basis-cash-crude'!$A:$C,MATCH($E122,'basis-cash-crude'!$D:$D,0),1)</f>
        <v>-7.903333333333336</v>
      </c>
      <c r="P122" s="52">
        <f>+INDEX('basis-cash-crude'!$A:$C,MATCH($E122,'basis-cash-crude'!$D:$D,0),2)</f>
        <v>-8.0504545454545458</v>
      </c>
      <c r="Q122" s="52">
        <f>+INDEX('basis-cash-crude'!$A:$C,MATCH($E122,'basis-cash-crude'!$D:$D,0),3)</f>
        <v>-8.3068115942028982</v>
      </c>
      <c r="U122"/>
    </row>
    <row r="123" spans="2:21" x14ac:dyDescent="0.2">
      <c r="B123" s="41" t="str">
        <f>+INDEX(instruments!$A:$A,MATCH($E123,instruments!$D:$D,0),1)</f>
        <v>South Texas Heavy</v>
      </c>
      <c r="C123" s="42" t="str">
        <f>+INDEX(instruments!$B:$B,MATCH($E123,instruments!$D:$D,0),1)</f>
        <v>Flint Hills</v>
      </c>
      <c r="D123" s="42" t="str">
        <f>+INDEX(instruments!$C:$C,MATCH($E123,instruments!$D:$D,0),1)</f>
        <v>Texas</v>
      </c>
      <c r="E123" s="43" t="s">
        <v>140</v>
      </c>
      <c r="F123" s="19" cm="1">
        <f t="array" ref="F123">+_xll.cmdty.udfs.BCD(E123,F$41)</f>
        <v>54</v>
      </c>
      <c r="G123" s="44">
        <f>+INDEX('data-cash-crude'!$A:$A,MATCH(E123,'data-cash-crude'!$B:$B,0),1)</f>
        <v>43825</v>
      </c>
      <c r="H123" s="45">
        <f>+INDEX('active-future'!$C:$C,MATCH($G123,'active-future'!$A:$A,0),1)</f>
        <v>61.68</v>
      </c>
      <c r="I123" s="51">
        <f>+F123-H123</f>
        <v>-7.68</v>
      </c>
      <c r="J123" s="51"/>
      <c r="K123" s="50">
        <f>+$I123-O123</f>
        <v>0.22333333333333627</v>
      </c>
      <c r="L123" s="50">
        <f>+$I123-P123</f>
        <v>0.37045454545454604</v>
      </c>
      <c r="M123" s="50">
        <f>+$I123-Q123</f>
        <v>0.62681159420289845</v>
      </c>
      <c r="N123" s="50"/>
      <c r="O123" s="52">
        <f>+INDEX('basis-cash-crude'!$A:$C,MATCH($E123,'basis-cash-crude'!$D:$D,0),1)</f>
        <v>-7.903333333333336</v>
      </c>
      <c r="P123" s="52">
        <f>+INDEX('basis-cash-crude'!$A:$C,MATCH($E123,'basis-cash-crude'!$D:$D,0),2)</f>
        <v>-8.0504545454545458</v>
      </c>
      <c r="Q123" s="52">
        <f>+INDEX('basis-cash-crude'!$A:$C,MATCH($E123,'basis-cash-crude'!$D:$D,0),3)</f>
        <v>-8.3068115942028982</v>
      </c>
      <c r="U123"/>
    </row>
    <row r="124" spans="2:21" x14ac:dyDescent="0.2">
      <c r="B124" s="41" t="str">
        <f>+INDEX(instruments!$A:$A,MATCH($E124,instruments!$D:$D,0),1)</f>
        <v>South Texas Light Sweet</v>
      </c>
      <c r="C124" s="42" t="str">
        <f>+INDEX(instruments!$B:$B,MATCH($E124,instruments!$D:$D,0),1)</f>
        <v>Flint Hills</v>
      </c>
      <c r="D124" s="42" t="str">
        <f>+INDEX(instruments!$C:$C,MATCH($E124,instruments!$D:$D,0),1)</f>
        <v>Texas</v>
      </c>
      <c r="E124" s="43" t="s">
        <v>131</v>
      </c>
      <c r="F124" s="19" cm="1">
        <f t="array" ref="F124">+_xll.cmdty.udfs.BCD(E124,F$41)</f>
        <v>54</v>
      </c>
      <c r="G124" s="44">
        <f>+INDEX('data-cash-crude'!$A:$A,MATCH(E124,'data-cash-crude'!$B:$B,0),1)</f>
        <v>43825</v>
      </c>
      <c r="H124" s="45">
        <f>+INDEX('active-future'!$C:$C,MATCH($G124,'active-future'!$A:$A,0),1)</f>
        <v>61.68</v>
      </c>
      <c r="I124" s="51">
        <f>+F124-H124</f>
        <v>-7.68</v>
      </c>
      <c r="J124" s="51"/>
      <c r="K124" s="50">
        <f>+$I124-O124</f>
        <v>0.22333333333333627</v>
      </c>
      <c r="L124" s="50">
        <f>+$I124-P124</f>
        <v>0.37045454545454604</v>
      </c>
      <c r="M124" s="50">
        <f>+$I124-Q124</f>
        <v>0.62681159420289845</v>
      </c>
      <c r="N124" s="50"/>
      <c r="O124" s="52">
        <f>+INDEX('basis-cash-crude'!$A:$C,MATCH($E124,'basis-cash-crude'!$D:$D,0),1)</f>
        <v>-7.903333333333336</v>
      </c>
      <c r="P124" s="52">
        <f>+INDEX('basis-cash-crude'!$A:$C,MATCH($E124,'basis-cash-crude'!$D:$D,0),2)</f>
        <v>-8.0504545454545458</v>
      </c>
      <c r="Q124" s="52">
        <f>+INDEX('basis-cash-crude'!$A:$C,MATCH($E124,'basis-cash-crude'!$D:$D,0),3)</f>
        <v>-8.3068115942028982</v>
      </c>
      <c r="U124"/>
    </row>
    <row r="125" spans="2:21" x14ac:dyDescent="0.2">
      <c r="B125" s="41" t="str">
        <f>+INDEX(instruments!$A:$A,MATCH($E125,instruments!$D:$D,0),1)</f>
        <v>South Texas Sweet</v>
      </c>
      <c r="C125" s="42" t="str">
        <f>+INDEX(instruments!$B:$B,MATCH($E125,instruments!$D:$D,0),1)</f>
        <v>Flint Hills</v>
      </c>
      <c r="D125" s="42" t="str">
        <f>+INDEX(instruments!$C:$C,MATCH($E125,instruments!$D:$D,0),1)</f>
        <v>Texas</v>
      </c>
      <c r="E125" s="43" t="s">
        <v>124</v>
      </c>
      <c r="F125" s="19" cm="1">
        <f t="array" ref="F125">+_xll.cmdty.udfs.BCD(E125,F$41)</f>
        <v>54</v>
      </c>
      <c r="G125" s="44">
        <f>+INDEX('data-cash-crude'!$A:$A,MATCH(E125,'data-cash-crude'!$B:$B,0),1)</f>
        <v>43825</v>
      </c>
      <c r="H125" s="45">
        <f>+INDEX('active-future'!$C:$C,MATCH($G125,'active-future'!$A:$A,0),1)</f>
        <v>61.68</v>
      </c>
      <c r="I125" s="51">
        <f>+F125-H125</f>
        <v>-7.68</v>
      </c>
      <c r="J125" s="51"/>
      <c r="K125" s="50">
        <f>+$I125-O125</f>
        <v>0.22333333333333627</v>
      </c>
      <c r="L125" s="50">
        <f>+$I125-P125</f>
        <v>0.38809523809523938</v>
      </c>
      <c r="M125" s="50">
        <f>+$I125-Q125</f>
        <v>0.63602941176470651</v>
      </c>
      <c r="N125" s="50"/>
      <c r="O125" s="52">
        <f>+INDEX('basis-cash-crude'!$A:$C,MATCH($E125,'basis-cash-crude'!$D:$D,0),1)</f>
        <v>-7.903333333333336</v>
      </c>
      <c r="P125" s="52">
        <f>+INDEX('basis-cash-crude'!$A:$C,MATCH($E125,'basis-cash-crude'!$D:$D,0),2)</f>
        <v>-8.0680952380952391</v>
      </c>
      <c r="Q125" s="52">
        <f>+INDEX('basis-cash-crude'!$A:$C,MATCH($E125,'basis-cash-crude'!$D:$D,0),3)</f>
        <v>-8.3160294117647062</v>
      </c>
      <c r="U125"/>
    </row>
    <row r="126" spans="2:21" x14ac:dyDescent="0.2">
      <c r="B126" s="41" t="str">
        <f>+INDEX(instruments!$A:$A,MATCH($E126,instruments!$D:$D,0),1)</f>
        <v>Arkansas Sour</v>
      </c>
      <c r="C126" s="42" t="str">
        <f>+INDEX(instruments!$B:$B,MATCH($E126,instruments!$D:$D,0),1)</f>
        <v>Lion Oil</v>
      </c>
      <c r="D126" s="42" t="str">
        <f>+INDEX(instruments!$C:$C,MATCH($E126,instruments!$D:$D,0),1)</f>
        <v>Arkansas</v>
      </c>
      <c r="E126" s="43" t="s">
        <v>422</v>
      </c>
      <c r="F126" s="19" cm="1">
        <f t="array" ref="F126">+_xll.cmdty.udfs.BCD(E126,F$41)</f>
        <v>53.5</v>
      </c>
      <c r="G126" s="44">
        <f>+INDEX('data-cash-crude'!$A:$A,MATCH(E126,'data-cash-crude'!$B:$B,0),1)</f>
        <v>43830</v>
      </c>
      <c r="H126" s="45">
        <f>+INDEX('active-future'!$C:$C,MATCH($G126,'active-future'!$A:$A,0),1)</f>
        <v>61.06</v>
      </c>
      <c r="I126" s="51">
        <f>+F126-H126</f>
        <v>-7.5600000000000023</v>
      </c>
      <c r="J126" s="51"/>
      <c r="K126" s="50">
        <f>+$I126-O126</f>
        <v>0.68999999999999773</v>
      </c>
      <c r="L126" s="50">
        <f>+$I126-P126</f>
        <v>1.8799999999998818E-2</v>
      </c>
      <c r="M126" s="50">
        <f>+$I126-Q126</f>
        <v>-8.9473684210501503E-3</v>
      </c>
      <c r="N126" s="50"/>
      <c r="O126" s="52">
        <f>+INDEX('basis-cash-crude'!$A:$C,MATCH($E126,'basis-cash-crude'!$D:$D,0),1)</f>
        <v>-8.25</v>
      </c>
      <c r="P126" s="52">
        <f>+INDEX('basis-cash-crude'!$A:$C,MATCH($E126,'basis-cash-crude'!$D:$D,0),2)</f>
        <v>-7.5788000000000011</v>
      </c>
      <c r="Q126" s="52">
        <f>+INDEX('basis-cash-crude'!$A:$C,MATCH($E126,'basis-cash-crude'!$D:$D,0),3)</f>
        <v>-7.5510526315789521</v>
      </c>
      <c r="U126"/>
    </row>
    <row r="127" spans="2:21" x14ac:dyDescent="0.2">
      <c r="B127" s="41" t="str">
        <f>+INDEX(instruments!$A:$A,MATCH($E127,instruments!$D:$D,0),1)</f>
        <v>Oklahoma Sweet Special</v>
      </c>
      <c r="C127" s="42" t="str">
        <f>+INDEX(instruments!$B:$B,MATCH($E127,instruments!$D:$D,0),1)</f>
        <v>Plains A.A.</v>
      </c>
      <c r="D127" s="42" t="str">
        <f>+INDEX(instruments!$C:$C,MATCH($E127,instruments!$D:$D,0),1)</f>
        <v>Oklahoma</v>
      </c>
      <c r="E127" s="43" t="s">
        <v>166</v>
      </c>
      <c r="F127" s="19" cm="1">
        <f t="array" ref="F127">+_xll.cmdty.udfs.BCD(E127,F$41)</f>
        <v>53.5</v>
      </c>
      <c r="G127" s="44">
        <f>+INDEX('data-cash-crude'!$A:$A,MATCH(E127,'data-cash-crude'!$B:$B,0),1)</f>
        <v>43830</v>
      </c>
      <c r="H127" s="45">
        <f>+INDEX('active-future'!$C:$C,MATCH($G127,'active-future'!$A:$A,0),1)</f>
        <v>61.06</v>
      </c>
      <c r="I127" s="51">
        <f>+F127-H127</f>
        <v>-7.5600000000000023</v>
      </c>
      <c r="J127" s="51"/>
      <c r="K127" s="50">
        <f>+$I127-O127</f>
        <v>-1.5000000000001457E-2</v>
      </c>
      <c r="L127" s="50">
        <f>+$I127-P127</f>
        <v>-0.14166666666666838</v>
      </c>
      <c r="M127" s="50">
        <f>+$I127-Q127</f>
        <v>-6.2567567567569427E-2</v>
      </c>
      <c r="N127" s="50"/>
      <c r="O127" s="52">
        <f>+INDEX('basis-cash-crude'!$A:$C,MATCH($E127,'basis-cash-crude'!$D:$D,0),1)</f>
        <v>-7.5450000000000008</v>
      </c>
      <c r="P127" s="52">
        <f>+INDEX('basis-cash-crude'!$A:$C,MATCH($E127,'basis-cash-crude'!$D:$D,0),2)</f>
        <v>-7.4183333333333339</v>
      </c>
      <c r="Q127" s="52">
        <f>+INDEX('basis-cash-crude'!$A:$C,MATCH($E127,'basis-cash-crude'!$D:$D,0),3)</f>
        <v>-7.4974324324324328</v>
      </c>
      <c r="U127"/>
    </row>
    <row r="128" spans="2:21" x14ac:dyDescent="0.2">
      <c r="B128" s="41" t="str">
        <f>+INDEX(instruments!$A:$A,MATCH($E128,instruments!$D:$D,0),1)</f>
        <v>South Arkansas and North Louisiana Sour</v>
      </c>
      <c r="C128" s="42" t="str">
        <f>+INDEX(instruments!$B:$B,MATCH($E128,instruments!$D:$D,0),1)</f>
        <v>Plains A.A.</v>
      </c>
      <c r="D128" s="42" t="str">
        <f>+INDEX(instruments!$C:$C,MATCH($E128,instruments!$D:$D,0),1)</f>
        <v>Louisiana</v>
      </c>
      <c r="E128" s="43" t="s">
        <v>158</v>
      </c>
      <c r="F128" s="19" cm="1">
        <f t="array" ref="F128">+_xll.cmdty.udfs.BCD(E128,F$41)</f>
        <v>53.5</v>
      </c>
      <c r="G128" s="44">
        <f>+INDEX('data-cash-crude'!$A:$A,MATCH(E128,'data-cash-crude'!$B:$B,0),1)</f>
        <v>43830</v>
      </c>
      <c r="H128" s="45">
        <f>+INDEX('active-future'!$C:$C,MATCH($G128,'active-future'!$A:$A,0),1)</f>
        <v>61.06</v>
      </c>
      <c r="I128" s="51">
        <f>+F128-H128</f>
        <v>-7.5600000000000023</v>
      </c>
      <c r="J128" s="51"/>
      <c r="K128" s="50">
        <f>+$I128-O128</f>
        <v>-1.5000000000001457E-2</v>
      </c>
      <c r="L128" s="50">
        <f>+$I128-P128</f>
        <v>-0.14166666666666838</v>
      </c>
      <c r="M128" s="50">
        <f>+$I128-Q128</f>
        <v>-6.2567567567569427E-2</v>
      </c>
      <c r="N128" s="50"/>
      <c r="O128" s="52">
        <f>+INDEX('basis-cash-crude'!$A:$C,MATCH($E128,'basis-cash-crude'!$D:$D,0),1)</f>
        <v>-7.5450000000000008</v>
      </c>
      <c r="P128" s="52">
        <f>+INDEX('basis-cash-crude'!$A:$C,MATCH($E128,'basis-cash-crude'!$D:$D,0),2)</f>
        <v>-7.4183333333333339</v>
      </c>
      <c r="Q128" s="52">
        <f>+INDEX('basis-cash-crude'!$A:$C,MATCH($E128,'basis-cash-crude'!$D:$D,0),3)</f>
        <v>-7.4974324324324328</v>
      </c>
      <c r="U128"/>
    </row>
    <row r="129" spans="2:21" x14ac:dyDescent="0.2">
      <c r="B129" s="41" t="str">
        <f>+INDEX(instruments!$A:$A,MATCH($E129,instruments!$D:$D,0),1)</f>
        <v>West Texas Sour</v>
      </c>
      <c r="C129" s="42" t="str">
        <f>+INDEX(instruments!$B:$B,MATCH($E129,instruments!$D:$D,0),1)</f>
        <v>Lion Oil</v>
      </c>
      <c r="D129" s="42" t="str">
        <f>+INDEX(instruments!$C:$C,MATCH($E129,instruments!$D:$D,0),1)</f>
        <v>Texas</v>
      </c>
      <c r="E129" s="43" t="s">
        <v>41</v>
      </c>
      <c r="F129" s="19" cm="1">
        <f t="array" ref="F129">+_xll.cmdty.udfs.BCD(E129,F$41)</f>
        <v>53.5</v>
      </c>
      <c r="G129" s="44">
        <f>+INDEX('data-cash-crude'!$A:$A,MATCH(E129,'data-cash-crude'!$B:$B,0),1)</f>
        <v>43830</v>
      </c>
      <c r="H129" s="45">
        <f>+INDEX('active-future'!$C:$C,MATCH($G129,'active-future'!$A:$A,0),1)</f>
        <v>61.06</v>
      </c>
      <c r="I129" s="51">
        <f>+F129-H129</f>
        <v>-7.5600000000000023</v>
      </c>
      <c r="J129" s="51"/>
      <c r="K129" s="50">
        <f>+$I129-O129</f>
        <v>0.68999999999999773</v>
      </c>
      <c r="L129" s="50">
        <f>+$I129-P129</f>
        <v>1.8799999999998818E-2</v>
      </c>
      <c r="M129" s="50">
        <f>+$I129-Q129</f>
        <v>-3.5263157894735109E-2</v>
      </c>
      <c r="N129" s="50"/>
      <c r="O129" s="52">
        <f>+INDEX('basis-cash-crude'!$A:$C,MATCH($E129,'basis-cash-crude'!$D:$D,0),1)</f>
        <v>-8.25</v>
      </c>
      <c r="P129" s="52">
        <f>+INDEX('basis-cash-crude'!$A:$C,MATCH($E129,'basis-cash-crude'!$D:$D,0),2)</f>
        <v>-7.5788000000000011</v>
      </c>
      <c r="Q129" s="52">
        <f>+INDEX('basis-cash-crude'!$A:$C,MATCH($E129,'basis-cash-crude'!$D:$D,0),3)</f>
        <v>-7.5247368421052672</v>
      </c>
      <c r="U129"/>
    </row>
    <row r="130" spans="2:21" x14ac:dyDescent="0.2">
      <c r="B130" s="41" t="str">
        <f>+INDEX(instruments!$A:$A,MATCH($E130,instruments!$D:$D,0),1)</f>
        <v>East Texas Sour</v>
      </c>
      <c r="C130" s="42" t="str">
        <f>+INDEX(instruments!$B:$B,MATCH($E130,instruments!$D:$D,0),1)</f>
        <v>Plains A.A.</v>
      </c>
      <c r="D130" s="42" t="str">
        <f>+INDEX(instruments!$C:$C,MATCH($E130,instruments!$D:$D,0),1)</f>
        <v>Texas</v>
      </c>
      <c r="E130" s="43" t="s">
        <v>341</v>
      </c>
      <c r="F130" s="19" cm="1">
        <f t="array" ref="F130">+_xll.cmdty.udfs.BCD(E130,F$41)</f>
        <v>53.75</v>
      </c>
      <c r="G130" s="44">
        <f>+INDEX('data-cash-crude'!$A:$A,MATCH(E130,'data-cash-crude'!$B:$B,0),1)</f>
        <v>43830</v>
      </c>
      <c r="H130" s="45">
        <f>+INDEX('active-future'!$C:$C,MATCH($G130,'active-future'!$A:$A,0),1)</f>
        <v>61.06</v>
      </c>
      <c r="I130" s="51">
        <f>+F130-H130</f>
        <v>-7.3100000000000023</v>
      </c>
      <c r="J130" s="51"/>
      <c r="K130" s="50">
        <f>+$I130-O130</f>
        <v>-1.5000000000001457E-2</v>
      </c>
      <c r="L130" s="50">
        <f>+$I130-P130</f>
        <v>-0.14120000000000132</v>
      </c>
      <c r="M130" s="50">
        <f>+$I130-Q130</f>
        <v>-6.346666666666767E-2</v>
      </c>
      <c r="N130" s="50"/>
      <c r="O130" s="52">
        <f>+INDEX('basis-cash-crude'!$A:$C,MATCH($E130,'basis-cash-crude'!$D:$D,0),1)</f>
        <v>-7.2950000000000008</v>
      </c>
      <c r="P130" s="52">
        <f>+INDEX('basis-cash-crude'!$A:$C,MATCH($E130,'basis-cash-crude'!$D:$D,0),2)</f>
        <v>-7.1688000000000009</v>
      </c>
      <c r="Q130" s="52">
        <f>+INDEX('basis-cash-crude'!$A:$C,MATCH($E130,'basis-cash-crude'!$D:$D,0),3)</f>
        <v>-7.2465333333333346</v>
      </c>
      <c r="U130"/>
    </row>
    <row r="131" spans="2:21" x14ac:dyDescent="0.2">
      <c r="B131" s="41" t="str">
        <f>+INDEX(instruments!$A:$A,MATCH($E131,instruments!$D:$D,0),1)</f>
        <v>South Central Kansas</v>
      </c>
      <c r="C131" s="42" t="str">
        <f>+INDEX(instruments!$B:$B,MATCH($E131,instruments!$D:$D,0),1)</f>
        <v>Coffeyville</v>
      </c>
      <c r="D131" s="42" t="str">
        <f>+INDEX(instruments!$C:$C,MATCH($E131,instruments!$D:$D,0),1)</f>
        <v>Kansas</v>
      </c>
      <c r="E131" s="43" t="s">
        <v>156</v>
      </c>
      <c r="F131" s="19" cm="1">
        <f t="array" ref="F131">+_xll.cmdty.udfs.BCD(E131,F$41)</f>
        <v>53.75</v>
      </c>
      <c r="G131" s="44">
        <f>+INDEX('data-cash-crude'!$A:$A,MATCH(E131,'data-cash-crude'!$B:$B,0),1)</f>
        <v>43830</v>
      </c>
      <c r="H131" s="45">
        <f>+INDEX('active-future'!$C:$C,MATCH($G131,'active-future'!$A:$A,0),1)</f>
        <v>61.06</v>
      </c>
      <c r="I131" s="51">
        <f>+F131-H131</f>
        <v>-7.3100000000000023</v>
      </c>
      <c r="J131" s="51"/>
      <c r="K131" s="50">
        <f>+$I131-O131</f>
        <v>0.69333333333333158</v>
      </c>
      <c r="L131" s="50">
        <f>+$I131-P131</f>
        <v>0.70576923076922959</v>
      </c>
      <c r="M131" s="50">
        <f>+$I131-Q131</f>
        <v>0.70378787878787818</v>
      </c>
      <c r="N131" s="50"/>
      <c r="O131" s="52">
        <f>+INDEX('basis-cash-crude'!$A:$C,MATCH($E131,'basis-cash-crude'!$D:$D,0),1)</f>
        <v>-8.0033333333333339</v>
      </c>
      <c r="P131" s="52">
        <f>+INDEX('basis-cash-crude'!$A:$C,MATCH($E131,'basis-cash-crude'!$D:$D,0),2)</f>
        <v>-8.0157692307692319</v>
      </c>
      <c r="Q131" s="52">
        <f>+INDEX('basis-cash-crude'!$A:$C,MATCH($E131,'basis-cash-crude'!$D:$D,0),3)</f>
        <v>-8.0137878787878805</v>
      </c>
      <c r="U131"/>
    </row>
    <row r="132" spans="2:21" x14ac:dyDescent="0.2">
      <c r="B132" s="41" t="str">
        <f>+INDEX(instruments!$A:$A,MATCH($E132,instruments!$D:$D,0),1)</f>
        <v>South Louisiana Sour (Onshore)</v>
      </c>
      <c r="C132" s="42" t="str">
        <f>+INDEX(instruments!$B:$B,MATCH($E132,instruments!$D:$D,0),1)</f>
        <v>Shell</v>
      </c>
      <c r="D132" s="42" t="str">
        <f>+INDEX(instruments!$C:$C,MATCH($E132,instruments!$D:$D,0),1)</f>
        <v>Louisiana</v>
      </c>
      <c r="E132" s="43" t="s">
        <v>148</v>
      </c>
      <c r="F132" s="19" cm="1">
        <f t="array" ref="F132">+_xll.cmdty.udfs.BCD(E132,F$41)</f>
        <v>53.88</v>
      </c>
      <c r="G132" s="44">
        <f>+INDEX('data-cash-crude'!$A:$A,MATCH(E132,'data-cash-crude'!$B:$B,0),1)</f>
        <v>43830</v>
      </c>
      <c r="H132" s="45">
        <f>+INDEX('active-future'!$C:$C,MATCH($G132,'active-future'!$A:$A,0),1)</f>
        <v>61.06</v>
      </c>
      <c r="I132" s="51">
        <f>+F132-H132</f>
        <v>-7.18</v>
      </c>
      <c r="J132" s="51"/>
      <c r="K132" s="50">
        <f>+$I132-O132</f>
        <v>3.0000000000001137E-2</v>
      </c>
      <c r="L132" s="50">
        <f>+$I132-P132</f>
        <v>-0.10041666666666771</v>
      </c>
      <c r="M132" s="50">
        <f>+$I132-Q132</f>
        <v>-3.8749999999980744E-3</v>
      </c>
      <c r="N132" s="50"/>
      <c r="O132" s="52">
        <f>+INDEX('basis-cash-crude'!$A:$C,MATCH($E132,'basis-cash-crude'!$D:$D,0),1)</f>
        <v>-7.2100000000000009</v>
      </c>
      <c r="P132" s="52">
        <f>+INDEX('basis-cash-crude'!$A:$C,MATCH($E132,'basis-cash-crude'!$D:$D,0),2)</f>
        <v>-7.079583333333332</v>
      </c>
      <c r="Q132" s="52">
        <f>+INDEX('basis-cash-crude'!$A:$C,MATCH($E132,'basis-cash-crude'!$D:$D,0),3)</f>
        <v>-7.1761250000000016</v>
      </c>
      <c r="U132"/>
    </row>
    <row r="133" spans="2:21" x14ac:dyDescent="0.2">
      <c r="B133" s="41" t="str">
        <f>+INDEX(instruments!$A:$A,MATCH($E133,instruments!$D:$D,0),1)</f>
        <v>Wyoming Sweet</v>
      </c>
      <c r="C133" s="42" t="str">
        <f>+INDEX(instruments!$B:$B,MATCH($E133,instruments!$D:$D,0),1)</f>
        <v>Flint Hills</v>
      </c>
      <c r="D133" s="42" t="str">
        <f>+INDEX(instruments!$C:$C,MATCH($E133,instruments!$D:$D,0),1)</f>
        <v>Wyoming</v>
      </c>
      <c r="E133" s="43" t="s">
        <v>13</v>
      </c>
      <c r="F133" s="19" cm="1">
        <f t="array" ref="F133">+_xll.cmdty.udfs.BCD(E133,F$41)</f>
        <v>54.5</v>
      </c>
      <c r="G133" s="44">
        <f>+INDEX('data-cash-crude'!$A:$A,MATCH(E133,'data-cash-crude'!$B:$B,0),1)</f>
        <v>43825</v>
      </c>
      <c r="H133" s="45">
        <f>+INDEX('active-future'!$C:$C,MATCH($G133,'active-future'!$A:$A,0),1)</f>
        <v>61.68</v>
      </c>
      <c r="I133" s="51">
        <f>+F133-H133</f>
        <v>-7.18</v>
      </c>
      <c r="J133" s="51"/>
      <c r="K133" s="50">
        <f>+$I133-O133</f>
        <v>0.25666666666666771</v>
      </c>
      <c r="L133" s="50">
        <f>+$I133-P133</f>
        <v>0.14090909090909154</v>
      </c>
      <c r="M133" s="50">
        <f>+$I133-Q133</f>
        <v>0.85420289855072618</v>
      </c>
      <c r="N133" s="50"/>
      <c r="O133" s="52">
        <f>+INDEX('basis-cash-crude'!$A:$C,MATCH($E133,'basis-cash-crude'!$D:$D,0),1)</f>
        <v>-7.4366666666666674</v>
      </c>
      <c r="P133" s="52">
        <f>+INDEX('basis-cash-crude'!$A:$C,MATCH($E133,'basis-cash-crude'!$D:$D,0),2)</f>
        <v>-7.3209090909090913</v>
      </c>
      <c r="Q133" s="52">
        <f>+INDEX('basis-cash-crude'!$A:$C,MATCH($E133,'basis-cash-crude'!$D:$D,0),3)</f>
        <v>-8.0342028985507259</v>
      </c>
      <c r="U133"/>
    </row>
    <row r="134" spans="2:21" x14ac:dyDescent="0.2">
      <c r="B134" s="41" t="str">
        <f>+INDEX(instruments!$A:$A,MATCH($E134,instruments!$D:$D,0),1)</f>
        <v>Illinois Sweet</v>
      </c>
      <c r="C134" s="42" t="str">
        <f>+INDEX(instruments!$B:$B,MATCH($E134,instruments!$D:$D,0),1)</f>
        <v>Plains A.A.</v>
      </c>
      <c r="D134" s="42" t="str">
        <f>+INDEX(instruments!$C:$C,MATCH($E134,instruments!$D:$D,0),1)</f>
        <v>Illinois</v>
      </c>
      <c r="E134" s="43" t="s">
        <v>320</v>
      </c>
      <c r="F134" s="19" cm="1">
        <f t="array" ref="F134">+_xll.cmdty.udfs.BCD(E134,F$41)</f>
        <v>54</v>
      </c>
      <c r="G134" s="44">
        <f>+INDEX('data-cash-crude'!$A:$A,MATCH(E134,'data-cash-crude'!$B:$B,0),1)</f>
        <v>43830</v>
      </c>
      <c r="H134" s="45">
        <f>+INDEX('active-future'!$C:$C,MATCH($G134,'active-future'!$A:$A,0),1)</f>
        <v>61.06</v>
      </c>
      <c r="I134" s="51">
        <f>+F134-H134</f>
        <v>-7.0600000000000023</v>
      </c>
      <c r="J134" s="51"/>
      <c r="K134" s="50">
        <f>+$I134-O134</f>
        <v>-1.5000000000001457E-2</v>
      </c>
      <c r="L134" s="50">
        <f>+$I134-P134</f>
        <v>-0.14120000000000132</v>
      </c>
      <c r="M134" s="50">
        <f>+$I134-Q134</f>
        <v>-6.3466666666665894E-2</v>
      </c>
      <c r="N134" s="50"/>
      <c r="O134" s="52">
        <f>+INDEX('basis-cash-crude'!$A:$C,MATCH($E134,'basis-cash-crude'!$D:$D,0),1)</f>
        <v>-7.0450000000000008</v>
      </c>
      <c r="P134" s="52">
        <f>+INDEX('basis-cash-crude'!$A:$C,MATCH($E134,'basis-cash-crude'!$D:$D,0),2)</f>
        <v>-6.9188000000000009</v>
      </c>
      <c r="Q134" s="52">
        <f>+INDEX('basis-cash-crude'!$A:$C,MATCH($E134,'basis-cash-crude'!$D:$D,0),3)</f>
        <v>-6.9965333333333364</v>
      </c>
      <c r="U134"/>
    </row>
    <row r="135" spans="2:21" x14ac:dyDescent="0.2">
      <c r="B135" s="41" t="str">
        <f>+INDEX(instruments!$A:$A,MATCH($E135,instruments!$D:$D,0),1)</f>
        <v>Indiana Sweet</v>
      </c>
      <c r="C135" s="42" t="str">
        <f>+INDEX(instruments!$B:$B,MATCH($E135,instruments!$D:$D,0),1)</f>
        <v>Plains A.A.</v>
      </c>
      <c r="D135" s="42" t="str">
        <f>+INDEX(instruments!$C:$C,MATCH($E135,instruments!$D:$D,0),1)</f>
        <v>Indiana</v>
      </c>
      <c r="E135" s="43" t="s">
        <v>317</v>
      </c>
      <c r="F135" s="19" cm="1">
        <f t="array" ref="F135">+_xll.cmdty.udfs.BCD(E135,F$41)</f>
        <v>54</v>
      </c>
      <c r="G135" s="44">
        <f>+INDEX('data-cash-crude'!$A:$A,MATCH(E135,'data-cash-crude'!$B:$B,0),1)</f>
        <v>43830</v>
      </c>
      <c r="H135" s="45">
        <f>+INDEX('active-future'!$C:$C,MATCH($G135,'active-future'!$A:$A,0),1)</f>
        <v>61.06</v>
      </c>
      <c r="I135" s="51">
        <f>+F135-H135</f>
        <v>-7.0600000000000023</v>
      </c>
      <c r="J135" s="51"/>
      <c r="K135" s="50">
        <f>+$I135-O135</f>
        <v>-1.5000000000001457E-2</v>
      </c>
      <c r="L135" s="50">
        <f>+$I135-P135</f>
        <v>-0.14120000000000132</v>
      </c>
      <c r="M135" s="50">
        <f>+$I135-Q135</f>
        <v>-6.3466666666665894E-2</v>
      </c>
      <c r="N135" s="50"/>
      <c r="O135" s="52">
        <f>+INDEX('basis-cash-crude'!$A:$C,MATCH($E135,'basis-cash-crude'!$D:$D,0),1)</f>
        <v>-7.0450000000000008</v>
      </c>
      <c r="P135" s="52">
        <f>+INDEX('basis-cash-crude'!$A:$C,MATCH($E135,'basis-cash-crude'!$D:$D,0),2)</f>
        <v>-6.9188000000000009</v>
      </c>
      <c r="Q135" s="52">
        <f>+INDEX('basis-cash-crude'!$A:$C,MATCH($E135,'basis-cash-crude'!$D:$D,0),3)</f>
        <v>-6.9965333333333364</v>
      </c>
      <c r="U135"/>
    </row>
    <row r="136" spans="2:21" x14ac:dyDescent="0.2">
      <c r="B136" s="41" t="str">
        <f>+INDEX(instruments!$A:$A,MATCH($E136,instruments!$D:$D,0),1)</f>
        <v>Oklahoma Condensate Light</v>
      </c>
      <c r="C136" s="42" t="str">
        <f>+INDEX(instruments!$B:$B,MATCH($E136,instruments!$D:$D,0),1)</f>
        <v>Plains A.A.</v>
      </c>
      <c r="D136" s="42" t="str">
        <f>+INDEX(instruments!$C:$C,MATCH($E136,instruments!$D:$D,0),1)</f>
        <v>Oklahoma</v>
      </c>
      <c r="E136" s="43" t="s">
        <v>191</v>
      </c>
      <c r="F136" s="19" cm="1">
        <f t="array" ref="F136">+_xll.cmdty.udfs.BCD(E136,F$41)</f>
        <v>54.05</v>
      </c>
      <c r="G136" s="44">
        <f>+INDEX('data-cash-crude'!$A:$A,MATCH(E136,'data-cash-crude'!$B:$B,0),1)</f>
        <v>43830</v>
      </c>
      <c r="H136" s="45">
        <f>+INDEX('active-future'!$C:$C,MATCH($G136,'active-future'!$A:$A,0),1)</f>
        <v>61.06</v>
      </c>
      <c r="I136" s="51">
        <f>+F136-H136</f>
        <v>-7.0100000000000051</v>
      </c>
      <c r="J136" s="51"/>
      <c r="K136" s="50">
        <f>+$I136-O136</f>
        <v>-3.3333333333365189E-3</v>
      </c>
      <c r="L136" s="50">
        <f>+$I136-P136</f>
        <v>-0.23480000000000345</v>
      </c>
      <c r="M136" s="50">
        <f>+$I136-Q136</f>
        <v>-0.31213333333333892</v>
      </c>
      <c r="N136" s="50"/>
      <c r="O136" s="52">
        <f>+INDEX('basis-cash-crude'!$A:$C,MATCH($E136,'basis-cash-crude'!$D:$D,0),1)</f>
        <v>-7.0066666666666686</v>
      </c>
      <c r="P136" s="52">
        <f>+INDEX('basis-cash-crude'!$A:$C,MATCH($E136,'basis-cash-crude'!$D:$D,0),2)</f>
        <v>-6.7752000000000017</v>
      </c>
      <c r="Q136" s="52">
        <f>+INDEX('basis-cash-crude'!$A:$C,MATCH($E136,'basis-cash-crude'!$D:$D,0),3)</f>
        <v>-6.6978666666666662</v>
      </c>
      <c r="U136"/>
    </row>
    <row r="137" spans="2:21" x14ac:dyDescent="0.2">
      <c r="B137" s="41" t="str">
        <f>+INDEX(instruments!$A:$A,MATCH($E137,instruments!$D:$D,0),1)</f>
        <v>Wyoming Southwestern Area</v>
      </c>
      <c r="C137" s="42" t="str">
        <f>+INDEX(instruments!$B:$B,MATCH($E137,instruments!$D:$D,0),1)</f>
        <v>Plains A.A.</v>
      </c>
      <c r="D137" s="42" t="str">
        <f>+INDEX(instruments!$C:$C,MATCH($E137,instruments!$D:$D,0),1)</f>
        <v>Wyoming</v>
      </c>
      <c r="E137" s="43" t="s">
        <v>18</v>
      </c>
      <c r="F137" s="19" cm="1">
        <f t="array" ref="F137">+_xll.cmdty.udfs.BCD(E137,F$41)</f>
        <v>54.08</v>
      </c>
      <c r="G137" s="44">
        <f>+INDEX('data-cash-crude'!$A:$A,MATCH(E137,'data-cash-crude'!$B:$B,0),1)</f>
        <v>43830</v>
      </c>
      <c r="H137" s="45">
        <f>+INDEX('active-future'!$C:$C,MATCH($G137,'active-future'!$A:$A,0),1)</f>
        <v>61.06</v>
      </c>
      <c r="I137" s="51">
        <f>+F137-H137</f>
        <v>-6.980000000000004</v>
      </c>
      <c r="J137" s="51"/>
      <c r="K137" s="50">
        <f>+$I137-O137</f>
        <v>-1.5000000000001457E-2</v>
      </c>
      <c r="L137" s="50">
        <f>+$I137-P137</f>
        <v>-0.1412000000000031</v>
      </c>
      <c r="M137" s="50">
        <f>+$I137-Q137</f>
        <v>-6.3466666666669447E-2</v>
      </c>
      <c r="N137" s="50"/>
      <c r="O137" s="52">
        <f>+INDEX('basis-cash-crude'!$A:$C,MATCH($E137,'basis-cash-crude'!$D:$D,0),1)</f>
        <v>-6.9650000000000025</v>
      </c>
      <c r="P137" s="52">
        <f>+INDEX('basis-cash-crude'!$A:$C,MATCH($E137,'basis-cash-crude'!$D:$D,0),2)</f>
        <v>-6.8388000000000009</v>
      </c>
      <c r="Q137" s="52">
        <f>+INDEX('basis-cash-crude'!$A:$C,MATCH($E137,'basis-cash-crude'!$D:$D,0),3)</f>
        <v>-6.9165333333333345</v>
      </c>
      <c r="U137"/>
    </row>
    <row r="138" spans="2:21" x14ac:dyDescent="0.2">
      <c r="B138" s="41" t="str">
        <f>+INDEX(instruments!$A:$A,MATCH($E138,instruments!$D:$D,0),1)</f>
        <v>Alabama/Florida Panhandle</v>
      </c>
      <c r="C138" s="42" t="str">
        <f>+INDEX(instruments!$B:$B,MATCH($E138,instruments!$D:$D,0),1)</f>
        <v>Shell</v>
      </c>
      <c r="D138" s="42" t="str">
        <f>+INDEX(instruments!$C:$C,MATCH($E138,instruments!$D:$D,0),1)</f>
        <v>Alabama</v>
      </c>
      <c r="E138" s="43" t="s">
        <v>435</v>
      </c>
      <c r="F138" s="19" cm="1">
        <f t="array" ref="F138">+_xll.cmdty.udfs.BCD(E138,F$41)</f>
        <v>54.32</v>
      </c>
      <c r="G138" s="44">
        <f>+INDEX('data-cash-crude'!$A:$A,MATCH(E138,'data-cash-crude'!$B:$B,0),1)</f>
        <v>43830</v>
      </c>
      <c r="H138" s="45">
        <f>+INDEX('active-future'!$C:$C,MATCH($G138,'active-future'!$A:$A,0),1)</f>
        <v>61.06</v>
      </c>
      <c r="I138" s="51">
        <f>+F138-H138</f>
        <v>-6.740000000000002</v>
      </c>
      <c r="J138" s="51"/>
      <c r="K138" s="50">
        <f>+$I138-O138</f>
        <v>2.9999999999996696E-2</v>
      </c>
      <c r="L138" s="50">
        <f>+$I138-P138</f>
        <v>-9.5600000000003682E-2</v>
      </c>
      <c r="M138" s="50">
        <f>+$I138-Q138</f>
        <v>-3.5802469135823856E-3</v>
      </c>
      <c r="N138" s="50"/>
      <c r="O138" s="52">
        <f>+INDEX('basis-cash-crude'!$A:$C,MATCH($E138,'basis-cash-crude'!$D:$D,0),1)</f>
        <v>-6.7699999999999987</v>
      </c>
      <c r="P138" s="52">
        <f>+INDEX('basis-cash-crude'!$A:$C,MATCH($E138,'basis-cash-crude'!$D:$D,0),2)</f>
        <v>-6.6443999999999983</v>
      </c>
      <c r="Q138" s="52">
        <f>+INDEX('basis-cash-crude'!$A:$C,MATCH($E138,'basis-cash-crude'!$D:$D,0),3)</f>
        <v>-6.7364197530864196</v>
      </c>
      <c r="U138"/>
    </row>
    <row r="139" spans="2:21" x14ac:dyDescent="0.2">
      <c r="B139" s="41" t="str">
        <f>+INDEX(instruments!$A:$A,MATCH($E139,instruments!$D:$D,0),1)</f>
        <v>Arkansas Sweet</v>
      </c>
      <c r="C139" s="42" t="str">
        <f>+INDEX(instruments!$B:$B,MATCH($E139,instruments!$D:$D,0),1)</f>
        <v>Lion Oil</v>
      </c>
      <c r="D139" s="42" t="str">
        <f>+INDEX(instruments!$C:$C,MATCH($E139,instruments!$D:$D,0),1)</f>
        <v>Arkansas</v>
      </c>
      <c r="E139" s="43" t="s">
        <v>420</v>
      </c>
      <c r="F139" s="19" cm="1">
        <f t="array" ref="F139">+_xll.cmdty.udfs.BCD(E139,F$41)</f>
        <v>54.5</v>
      </c>
      <c r="G139" s="44">
        <f>+INDEX('data-cash-crude'!$A:$A,MATCH(E139,'data-cash-crude'!$B:$B,0),1)</f>
        <v>43830</v>
      </c>
      <c r="H139" s="45">
        <f>+INDEX('active-future'!$C:$C,MATCH($G139,'active-future'!$A:$A,0),1)</f>
        <v>61.06</v>
      </c>
      <c r="I139" s="51">
        <f>+F139-H139</f>
        <v>-6.5600000000000023</v>
      </c>
      <c r="J139" s="51"/>
      <c r="K139" s="50">
        <f>+$I139-O139</f>
        <v>0.68999999999999773</v>
      </c>
      <c r="L139" s="50">
        <f>+$I139-P139</f>
        <v>1.307692307692232E-2</v>
      </c>
      <c r="M139" s="50">
        <f>+$I139-Q139</f>
        <v>-1.0519480519478819E-2</v>
      </c>
      <c r="N139" s="50"/>
      <c r="O139" s="52">
        <f>+INDEX('basis-cash-crude'!$A:$C,MATCH($E139,'basis-cash-crude'!$D:$D,0),1)</f>
        <v>-7.25</v>
      </c>
      <c r="P139" s="52">
        <f>+INDEX('basis-cash-crude'!$A:$C,MATCH($E139,'basis-cash-crude'!$D:$D,0),2)</f>
        <v>-6.5730769230769246</v>
      </c>
      <c r="Q139" s="52">
        <f>+INDEX('basis-cash-crude'!$A:$C,MATCH($E139,'basis-cash-crude'!$D:$D,0),3)</f>
        <v>-6.5494805194805235</v>
      </c>
      <c r="U139"/>
    </row>
    <row r="140" spans="2:21" x14ac:dyDescent="0.2">
      <c r="B140" s="41" t="str">
        <f>+INDEX(instruments!$A:$A,MATCH($E140,instruments!$D:$D,0),1)</f>
        <v>Michigan Sweet</v>
      </c>
      <c r="C140" s="42" t="str">
        <f>+INDEX(instruments!$B:$B,MATCH($E140,instruments!$D:$D,0),1)</f>
        <v>Sunoco L.P.</v>
      </c>
      <c r="D140" s="42" t="str">
        <f>+INDEX(instruments!$C:$C,MATCH($E140,instruments!$D:$D,0),1)</f>
        <v>Michigan</v>
      </c>
      <c r="E140" s="43" t="s">
        <v>292</v>
      </c>
      <c r="F140" s="19" cm="1">
        <f t="array" ref="F140">+_xll.cmdty.udfs.BCD(E140,F$41)</f>
        <v>54.5</v>
      </c>
      <c r="G140" s="44">
        <f>+INDEX('data-cash-crude'!$A:$A,MATCH(E140,'data-cash-crude'!$B:$B,0),1)</f>
        <v>43830</v>
      </c>
      <c r="H140" s="45">
        <f>+INDEX('active-future'!$C:$C,MATCH($G140,'active-future'!$A:$A,0),1)</f>
        <v>61.06</v>
      </c>
      <c r="I140" s="51">
        <f>+F140-H140</f>
        <v>-6.5600000000000023</v>
      </c>
      <c r="J140" s="51"/>
      <c r="K140" s="50">
        <f>+$I140-O140</f>
        <v>0.27666666666666462</v>
      </c>
      <c r="L140" s="50">
        <f>+$I140-P140</f>
        <v>0.20759999999999756</v>
      </c>
      <c r="M140" s="50">
        <f>+$I140-Q140</f>
        <v>0.20843373493975736</v>
      </c>
      <c r="N140" s="50"/>
      <c r="O140" s="52">
        <f>+INDEX('basis-cash-crude'!$A:$C,MATCH($E140,'basis-cash-crude'!$D:$D,0),1)</f>
        <v>-6.8366666666666669</v>
      </c>
      <c r="P140" s="52">
        <f>+INDEX('basis-cash-crude'!$A:$C,MATCH($E140,'basis-cash-crude'!$D:$D,0),2)</f>
        <v>-6.7675999999999998</v>
      </c>
      <c r="Q140" s="52">
        <f>+INDEX('basis-cash-crude'!$A:$C,MATCH($E140,'basis-cash-crude'!$D:$D,0),3)</f>
        <v>-6.7684337349397596</v>
      </c>
      <c r="U140"/>
    </row>
    <row r="141" spans="2:21" x14ac:dyDescent="0.2">
      <c r="B141" s="41" t="str">
        <f>+INDEX(instruments!$A:$A,MATCH($E141,instruments!$D:$D,0),1)</f>
        <v>North Louisiana</v>
      </c>
      <c r="C141" s="42" t="str">
        <f>+INDEX(instruments!$B:$B,MATCH($E141,instruments!$D:$D,0),1)</f>
        <v>Plains A.A.</v>
      </c>
      <c r="D141" s="42" t="str">
        <f>+INDEX(instruments!$C:$C,MATCH($E141,instruments!$D:$D,0),1)</f>
        <v>Louisiana</v>
      </c>
      <c r="E141" s="43" t="s">
        <v>229</v>
      </c>
      <c r="F141" s="19" cm="1">
        <f t="array" ref="F141">+_xll.cmdty.udfs.BCD(E141,F$41)</f>
        <v>54.5</v>
      </c>
      <c r="G141" s="44">
        <f>+INDEX('data-cash-crude'!$A:$A,MATCH(E141,'data-cash-crude'!$B:$B,0),1)</f>
        <v>43830</v>
      </c>
      <c r="H141" s="45">
        <f>+INDEX('active-future'!$C:$C,MATCH($G141,'active-future'!$A:$A,0),1)</f>
        <v>61.06</v>
      </c>
      <c r="I141" s="51">
        <f>+F141-H141</f>
        <v>-6.5600000000000023</v>
      </c>
      <c r="J141" s="51"/>
      <c r="K141" s="50">
        <f>+$I141-O141</f>
        <v>-1.5000000000001457E-2</v>
      </c>
      <c r="L141" s="50">
        <f>+$I141-P141</f>
        <v>-0.14120000000000132</v>
      </c>
      <c r="M141" s="50">
        <f>+$I141-Q141</f>
        <v>-6.346666666666767E-2</v>
      </c>
      <c r="N141" s="50"/>
      <c r="O141" s="52">
        <f>+INDEX('basis-cash-crude'!$A:$C,MATCH($E141,'basis-cash-crude'!$D:$D,0),1)</f>
        <v>-6.5450000000000008</v>
      </c>
      <c r="P141" s="52">
        <f>+INDEX('basis-cash-crude'!$A:$C,MATCH($E141,'basis-cash-crude'!$D:$D,0),2)</f>
        <v>-6.4188000000000009</v>
      </c>
      <c r="Q141" s="52">
        <f>+INDEX('basis-cash-crude'!$A:$C,MATCH($E141,'basis-cash-crude'!$D:$D,0),3)</f>
        <v>-6.4965333333333346</v>
      </c>
      <c r="U141"/>
    </row>
    <row r="142" spans="2:21" x14ac:dyDescent="0.2">
      <c r="B142" s="41" t="str">
        <f>+INDEX(instruments!$A:$A,MATCH($E142,instruments!$D:$D,0),1)</f>
        <v>North Louisiana Condensate</v>
      </c>
      <c r="C142" s="42" t="str">
        <f>+INDEX(instruments!$B:$B,MATCH($E142,instruments!$D:$D,0),1)</f>
        <v>Plains A.A.</v>
      </c>
      <c r="D142" s="42" t="str">
        <f>+INDEX(instruments!$C:$C,MATCH($E142,instruments!$D:$D,0),1)</f>
        <v>Louisiana</v>
      </c>
      <c r="E142" s="43" t="s">
        <v>227</v>
      </c>
      <c r="F142" s="19" cm="1">
        <f t="array" ref="F142">+_xll.cmdty.udfs.BCD(E142,F$41)</f>
        <v>54.5</v>
      </c>
      <c r="G142" s="44">
        <f>+INDEX('data-cash-crude'!$A:$A,MATCH(E142,'data-cash-crude'!$B:$B,0),1)</f>
        <v>43830</v>
      </c>
      <c r="H142" s="45">
        <f>+INDEX('active-future'!$C:$C,MATCH($G142,'active-future'!$A:$A,0),1)</f>
        <v>61.06</v>
      </c>
      <c r="I142" s="51">
        <f>+F142-H142</f>
        <v>-6.5600000000000023</v>
      </c>
      <c r="J142" s="51"/>
      <c r="K142" s="50">
        <f>+$I142-O142</f>
        <v>-1.5000000000001457E-2</v>
      </c>
      <c r="L142" s="50">
        <f>+$I142-P142</f>
        <v>-0.14120000000000132</v>
      </c>
      <c r="M142" s="50">
        <f>+$I142-Q142</f>
        <v>-6.346666666666767E-2</v>
      </c>
      <c r="N142" s="50"/>
      <c r="O142" s="52">
        <f>+INDEX('basis-cash-crude'!$A:$C,MATCH($E142,'basis-cash-crude'!$D:$D,0),1)</f>
        <v>-6.5450000000000008</v>
      </c>
      <c r="P142" s="52">
        <f>+INDEX('basis-cash-crude'!$A:$C,MATCH($E142,'basis-cash-crude'!$D:$D,0),2)</f>
        <v>-6.4188000000000009</v>
      </c>
      <c r="Q142" s="52">
        <f>+INDEX('basis-cash-crude'!$A:$C,MATCH($E142,'basis-cash-crude'!$D:$D,0),3)</f>
        <v>-6.4965333333333346</v>
      </c>
      <c r="U142"/>
    </row>
    <row r="143" spans="2:21" x14ac:dyDescent="0.2">
      <c r="B143" s="41" t="str">
        <f>+INDEX(instruments!$A:$A,MATCH($E143,instruments!$D:$D,0),1)</f>
        <v>North Louisiana Sweet</v>
      </c>
      <c r="C143" s="42" t="str">
        <f>+INDEX(instruments!$B:$B,MATCH($E143,instruments!$D:$D,0),1)</f>
        <v>Lion Oil</v>
      </c>
      <c r="D143" s="42" t="str">
        <f>+INDEX(instruments!$C:$C,MATCH($E143,instruments!$D:$D,0),1)</f>
        <v>Louisiana</v>
      </c>
      <c r="E143" s="43" t="s">
        <v>222</v>
      </c>
      <c r="F143" s="19" cm="1">
        <f t="array" ref="F143">+_xll.cmdty.udfs.BCD(E143,F$41)</f>
        <v>54.5</v>
      </c>
      <c r="G143" s="44">
        <f>+INDEX('data-cash-crude'!$A:$A,MATCH(E143,'data-cash-crude'!$B:$B,0),1)</f>
        <v>43830</v>
      </c>
      <c r="H143" s="45">
        <f>+INDEX('active-future'!$C:$C,MATCH($G143,'active-future'!$A:$A,0),1)</f>
        <v>61.06</v>
      </c>
      <c r="I143" s="51">
        <f>+F143-H143</f>
        <v>-6.5600000000000023</v>
      </c>
      <c r="J143" s="51"/>
      <c r="K143" s="50">
        <f>+$I143-O143</f>
        <v>0.68999999999999773</v>
      </c>
      <c r="L143" s="50">
        <f>+$I143-P143</f>
        <v>1.307692307692232E-2</v>
      </c>
      <c r="M143" s="50">
        <f>+$I143-Q143</f>
        <v>-1.0519480519478819E-2</v>
      </c>
      <c r="N143" s="50"/>
      <c r="O143" s="52">
        <f>+INDEX('basis-cash-crude'!$A:$C,MATCH($E143,'basis-cash-crude'!$D:$D,0),1)</f>
        <v>-7.25</v>
      </c>
      <c r="P143" s="52">
        <f>+INDEX('basis-cash-crude'!$A:$C,MATCH($E143,'basis-cash-crude'!$D:$D,0),2)</f>
        <v>-6.5730769230769246</v>
      </c>
      <c r="Q143" s="52">
        <f>+INDEX('basis-cash-crude'!$A:$C,MATCH($E143,'basis-cash-crude'!$D:$D,0),3)</f>
        <v>-6.5494805194805235</v>
      </c>
      <c r="U143"/>
    </row>
    <row r="144" spans="2:21" x14ac:dyDescent="0.2">
      <c r="B144" s="41" t="str">
        <f>+INDEX(instruments!$A:$A,MATCH($E144,instruments!$D:$D,0),1)</f>
        <v>Southwest Wyoming Sweet</v>
      </c>
      <c r="C144" s="42" t="str">
        <f>+INDEX(instruments!$B:$B,MATCH($E144,instruments!$D:$D,0),1)</f>
        <v>Mercuria</v>
      </c>
      <c r="D144" s="42" t="str">
        <f>+INDEX(instruments!$C:$C,MATCH($E144,instruments!$D:$D,0),1)</f>
        <v>Wyoming</v>
      </c>
      <c r="E144" s="43" t="s">
        <v>116</v>
      </c>
      <c r="F144" s="19" cm="1">
        <f t="array" ref="F144">+_xll.cmdty.udfs.BCD(E144,F$41)</f>
        <v>54.5</v>
      </c>
      <c r="G144" s="44">
        <f>+INDEX('data-cash-crude'!$A:$A,MATCH(E144,'data-cash-crude'!$B:$B,0),1)</f>
        <v>43830</v>
      </c>
      <c r="H144" s="45">
        <f>+INDEX('active-future'!$C:$C,MATCH($G144,'active-future'!$A:$A,0),1)</f>
        <v>61.06</v>
      </c>
      <c r="I144" s="51">
        <f>+F144-H144</f>
        <v>-6.5600000000000023</v>
      </c>
      <c r="J144" s="51"/>
      <c r="K144" s="50">
        <f>+$I144-O144</f>
        <v>9.8333333333332718E-2</v>
      </c>
      <c r="L144" s="50">
        <f>+$I144-P144</f>
        <v>0.12185185185185166</v>
      </c>
      <c r="M144" s="50">
        <f>+$I144-Q144</f>
        <v>5.7951807228913133E-2</v>
      </c>
      <c r="N144" s="50"/>
      <c r="O144" s="52">
        <f>+INDEX('basis-cash-crude'!$A:$C,MATCH($E144,'basis-cash-crude'!$D:$D,0),1)</f>
        <v>-6.658333333333335</v>
      </c>
      <c r="P144" s="52">
        <f>+INDEX('basis-cash-crude'!$A:$C,MATCH($E144,'basis-cash-crude'!$D:$D,0),2)</f>
        <v>-6.6818518518518539</v>
      </c>
      <c r="Q144" s="52">
        <f>+INDEX('basis-cash-crude'!$A:$C,MATCH($E144,'basis-cash-crude'!$D:$D,0),3)</f>
        <v>-6.6179518072289154</v>
      </c>
      <c r="U144"/>
    </row>
    <row r="145" spans="2:21" x14ac:dyDescent="0.2">
      <c r="B145" s="41" t="str">
        <f>+INDEX(instruments!$A:$A,MATCH($E145,instruments!$D:$D,0),1)</f>
        <v>Wyoming Sweet Other Areas</v>
      </c>
      <c r="C145" s="42" t="str">
        <f>+INDEX(instruments!$B:$B,MATCH($E145,instruments!$D:$D,0),1)</f>
        <v>Plains A.A.</v>
      </c>
      <c r="D145" s="42" t="str">
        <f>+INDEX(instruments!$C:$C,MATCH($E145,instruments!$D:$D,0),1)</f>
        <v>Wyoming</v>
      </c>
      <c r="E145" s="43" t="s">
        <v>8</v>
      </c>
      <c r="F145" s="19" cm="1">
        <f t="array" ref="F145">+_xll.cmdty.udfs.BCD(E145,F$41)</f>
        <v>54.6</v>
      </c>
      <c r="G145" s="44">
        <f>+INDEX('data-cash-crude'!$A:$A,MATCH(E145,'data-cash-crude'!$B:$B,0),1)</f>
        <v>43830</v>
      </c>
      <c r="H145" s="45">
        <f>+INDEX('active-future'!$C:$C,MATCH($G145,'active-future'!$A:$A,0),1)</f>
        <v>61.06</v>
      </c>
      <c r="I145" s="51">
        <f>+F145-H145</f>
        <v>-6.4600000000000009</v>
      </c>
      <c r="J145" s="51"/>
      <c r="K145" s="50">
        <f>+$I145-O145</f>
        <v>-1.5000000000001457E-2</v>
      </c>
      <c r="L145" s="50">
        <f>+$I145-P145</f>
        <v>-0.14120000000000132</v>
      </c>
      <c r="M145" s="50">
        <f>+$I145-Q145</f>
        <v>-6.3466666666668559E-2</v>
      </c>
      <c r="N145" s="50"/>
      <c r="O145" s="52">
        <f>+INDEX('basis-cash-crude'!$A:$C,MATCH($E145,'basis-cash-crude'!$D:$D,0),1)</f>
        <v>-6.4449999999999994</v>
      </c>
      <c r="P145" s="52">
        <f>+INDEX('basis-cash-crude'!$A:$C,MATCH($E145,'basis-cash-crude'!$D:$D,0),2)</f>
        <v>-6.3187999999999995</v>
      </c>
      <c r="Q145" s="52">
        <f>+INDEX('basis-cash-crude'!$A:$C,MATCH($E145,'basis-cash-crude'!$D:$D,0),3)</f>
        <v>-6.3965333333333323</v>
      </c>
      <c r="U145"/>
    </row>
    <row r="146" spans="2:21" x14ac:dyDescent="0.2">
      <c r="B146" s="41" t="str">
        <f>+INDEX(instruments!$A:$A,MATCH($E146,instruments!$D:$D,0),1)</f>
        <v>Delhi/N. Louisiana</v>
      </c>
      <c r="C146" s="42" t="str">
        <f>+INDEX(instruments!$B:$B,MATCH($E146,instruments!$D:$D,0),1)</f>
        <v>Sunoco L.P.</v>
      </c>
      <c r="D146" s="42" t="str">
        <f>+INDEX(instruments!$C:$C,MATCH($E146,instruments!$D:$D,0),1)</f>
        <v>Louisiana</v>
      </c>
      <c r="E146" s="43" t="s">
        <v>391</v>
      </c>
      <c r="F146" s="19" cm="1">
        <f t="array" ref="F146">+_xll.cmdty.udfs.BCD(E146,F$41)</f>
        <v>54.75</v>
      </c>
      <c r="G146" s="44">
        <f>+INDEX('data-cash-crude'!$A:$A,MATCH(E146,'data-cash-crude'!$B:$B,0),1)</f>
        <v>43830</v>
      </c>
      <c r="H146" s="45">
        <f>+INDEX('active-future'!$C:$C,MATCH($G146,'active-future'!$A:$A,0),1)</f>
        <v>61.06</v>
      </c>
      <c r="I146" s="51">
        <f>+F146-H146</f>
        <v>-6.3100000000000023</v>
      </c>
      <c r="J146" s="51"/>
      <c r="K146" s="50">
        <f>+$I146-O146</f>
        <v>0.27666666666666462</v>
      </c>
      <c r="L146" s="50">
        <f>+$I146-P146</f>
        <v>0.20759999999999756</v>
      </c>
      <c r="M146" s="50">
        <f>+$I146-Q146</f>
        <v>0.20843373493976092</v>
      </c>
      <c r="N146" s="50"/>
      <c r="O146" s="52">
        <f>+INDEX('basis-cash-crude'!$A:$C,MATCH($E146,'basis-cash-crude'!$D:$D,0),1)</f>
        <v>-6.5866666666666669</v>
      </c>
      <c r="P146" s="52">
        <f>+INDEX('basis-cash-crude'!$A:$C,MATCH($E146,'basis-cash-crude'!$D:$D,0),2)</f>
        <v>-6.5175999999999998</v>
      </c>
      <c r="Q146" s="52">
        <f>+INDEX('basis-cash-crude'!$A:$C,MATCH($E146,'basis-cash-crude'!$D:$D,0),3)</f>
        <v>-6.5184337349397632</v>
      </c>
      <c r="U146"/>
    </row>
    <row r="147" spans="2:21" x14ac:dyDescent="0.2">
      <c r="B147" s="41" t="str">
        <f>+INDEX(instruments!$A:$A,MATCH($E147,instruments!$D:$D,0),1)</f>
        <v>East Texas (Other than East Texas Field)</v>
      </c>
      <c r="C147" s="42" t="str">
        <f>+INDEX(instruments!$B:$B,MATCH($E147,instruments!$D:$D,0),1)</f>
        <v>Plains A.A.</v>
      </c>
      <c r="D147" s="42" t="str">
        <f>+INDEX(instruments!$C:$C,MATCH($E147,instruments!$D:$D,0),1)</f>
        <v>Texas</v>
      </c>
      <c r="E147" s="43" t="s">
        <v>343</v>
      </c>
      <c r="F147" s="19" cm="1">
        <f t="array" ref="F147">+_xll.cmdty.udfs.BCD(E147,F$41)</f>
        <v>54.75</v>
      </c>
      <c r="G147" s="44">
        <f>+INDEX('data-cash-crude'!$A:$A,MATCH(E147,'data-cash-crude'!$B:$B,0),1)</f>
        <v>43830</v>
      </c>
      <c r="H147" s="45">
        <f>+INDEX('active-future'!$C:$C,MATCH($G147,'active-future'!$A:$A,0),1)</f>
        <v>61.06</v>
      </c>
      <c r="I147" s="51">
        <f>+F147-H147</f>
        <v>-6.3100000000000023</v>
      </c>
      <c r="J147" s="51"/>
      <c r="K147" s="50">
        <f>+$I147-O147</f>
        <v>-1.5000000000001457E-2</v>
      </c>
      <c r="L147" s="50">
        <f>+$I147-P147</f>
        <v>-0.14166666666666838</v>
      </c>
      <c r="M147" s="50">
        <f>+$I147-Q147</f>
        <v>-6.2567567567569427E-2</v>
      </c>
      <c r="N147" s="50"/>
      <c r="O147" s="52">
        <f>+INDEX('basis-cash-crude'!$A:$C,MATCH($E147,'basis-cash-crude'!$D:$D,0),1)</f>
        <v>-6.2950000000000008</v>
      </c>
      <c r="P147" s="52">
        <f>+INDEX('basis-cash-crude'!$A:$C,MATCH($E147,'basis-cash-crude'!$D:$D,0),2)</f>
        <v>-6.1683333333333339</v>
      </c>
      <c r="Q147" s="52">
        <f>+INDEX('basis-cash-crude'!$A:$C,MATCH($E147,'basis-cash-crude'!$D:$D,0),3)</f>
        <v>-6.2474324324324328</v>
      </c>
      <c r="U147"/>
    </row>
    <row r="148" spans="2:21" x14ac:dyDescent="0.2">
      <c r="B148" s="41" t="str">
        <f>+INDEX(instruments!$A:$A,MATCH($E148,instruments!$D:$D,0),1)</f>
        <v>East Texas Field</v>
      </c>
      <c r="C148" s="42" t="str">
        <f>+INDEX(instruments!$B:$B,MATCH($E148,instruments!$D:$D,0),1)</f>
        <v>Plains A.A.</v>
      </c>
      <c r="D148" s="42" t="str">
        <f>+INDEX(instruments!$C:$C,MATCH($E148,instruments!$D:$D,0),1)</f>
        <v>Texas</v>
      </c>
      <c r="E148" s="43" t="s">
        <v>347</v>
      </c>
      <c r="F148" s="19" cm="1">
        <f t="array" ref="F148">+_xll.cmdty.udfs.BCD(E148,F$41)</f>
        <v>54.75</v>
      </c>
      <c r="G148" s="44">
        <f>+INDEX('data-cash-crude'!$A:$A,MATCH(E148,'data-cash-crude'!$B:$B,0),1)</f>
        <v>43830</v>
      </c>
      <c r="H148" s="45">
        <f>+INDEX('active-future'!$C:$C,MATCH($G148,'active-future'!$A:$A,0),1)</f>
        <v>61.06</v>
      </c>
      <c r="I148" s="51">
        <f>+F148-H148</f>
        <v>-6.3100000000000023</v>
      </c>
      <c r="J148" s="51"/>
      <c r="K148" s="50">
        <f>+$I148-O148</f>
        <v>-1.5000000000001457E-2</v>
      </c>
      <c r="L148" s="50">
        <f>+$I148-P148</f>
        <v>-0.14120000000000132</v>
      </c>
      <c r="M148" s="50">
        <f>+$I148-Q148</f>
        <v>-6.346666666666767E-2</v>
      </c>
      <c r="N148" s="50"/>
      <c r="O148" s="52">
        <f>+INDEX('basis-cash-crude'!$A:$C,MATCH($E148,'basis-cash-crude'!$D:$D,0),1)</f>
        <v>-6.2950000000000008</v>
      </c>
      <c r="P148" s="52">
        <f>+INDEX('basis-cash-crude'!$A:$C,MATCH($E148,'basis-cash-crude'!$D:$D,0),2)</f>
        <v>-6.1688000000000009</v>
      </c>
      <c r="Q148" s="52">
        <f>+INDEX('basis-cash-crude'!$A:$C,MATCH($E148,'basis-cash-crude'!$D:$D,0),3)</f>
        <v>-6.2465333333333346</v>
      </c>
      <c r="U148"/>
    </row>
    <row r="149" spans="2:21" x14ac:dyDescent="0.2">
      <c r="B149" s="41" t="str">
        <f>+INDEX(instruments!$A:$A,MATCH($E149,instruments!$D:$D,0),1)</f>
        <v>East Texas Light Sour</v>
      </c>
      <c r="C149" s="42" t="str">
        <f>+INDEX(instruments!$B:$B,MATCH($E149,instruments!$D:$D,0),1)</f>
        <v>Plains A.A.</v>
      </c>
      <c r="D149" s="42" t="str">
        <f>+INDEX(instruments!$C:$C,MATCH($E149,instruments!$D:$D,0),1)</f>
        <v>Texas</v>
      </c>
      <c r="E149" s="43" t="s">
        <v>345</v>
      </c>
      <c r="F149" s="19" cm="1">
        <f t="array" ref="F149">+_xll.cmdty.udfs.BCD(E149,F$41)</f>
        <v>54.75</v>
      </c>
      <c r="G149" s="44">
        <f>+INDEX('data-cash-crude'!$A:$A,MATCH(E149,'data-cash-crude'!$B:$B,0),1)</f>
        <v>43830</v>
      </c>
      <c r="H149" s="45">
        <f>+INDEX('active-future'!$C:$C,MATCH($G149,'active-future'!$A:$A,0),1)</f>
        <v>61.06</v>
      </c>
      <c r="I149" s="51">
        <f>+F149-H149</f>
        <v>-6.3100000000000023</v>
      </c>
      <c r="J149" s="51"/>
      <c r="K149" s="50">
        <f>+$I149-O149</f>
        <v>-1.5000000000001457E-2</v>
      </c>
      <c r="L149" s="50">
        <f>+$I149-P149</f>
        <v>-0.14166666666666838</v>
      </c>
      <c r="M149" s="50">
        <f>+$I149-Q149</f>
        <v>-6.2567567567569427E-2</v>
      </c>
      <c r="N149" s="50"/>
      <c r="O149" s="52">
        <f>+INDEX('basis-cash-crude'!$A:$C,MATCH($E149,'basis-cash-crude'!$D:$D,0),1)</f>
        <v>-6.2950000000000008</v>
      </c>
      <c r="P149" s="52">
        <f>+INDEX('basis-cash-crude'!$A:$C,MATCH($E149,'basis-cash-crude'!$D:$D,0),2)</f>
        <v>-6.1683333333333339</v>
      </c>
      <c r="Q149" s="52">
        <f>+INDEX('basis-cash-crude'!$A:$C,MATCH($E149,'basis-cash-crude'!$D:$D,0),3)</f>
        <v>-6.2474324324324328</v>
      </c>
      <c r="U149"/>
    </row>
    <row r="150" spans="2:21" x14ac:dyDescent="0.2">
      <c r="B150" s="41" t="str">
        <f>+INDEX(instruments!$A:$A,MATCH($E150,instruments!$D:$D,0),1)</f>
        <v>East Texas Sweet</v>
      </c>
      <c r="C150" s="42" t="str">
        <f>+INDEX(instruments!$B:$B,MATCH($E150,instruments!$D:$D,0),1)</f>
        <v>Lion Oil</v>
      </c>
      <c r="D150" s="42" t="str">
        <f>+INDEX(instruments!$C:$C,MATCH($E150,instruments!$D:$D,0),1)</f>
        <v>Texas</v>
      </c>
      <c r="E150" s="43" t="s">
        <v>339</v>
      </c>
      <c r="F150" s="19" cm="1">
        <f t="array" ref="F150">+_xll.cmdty.udfs.BCD(E150,F$41)</f>
        <v>54.75</v>
      </c>
      <c r="G150" s="44">
        <f>+INDEX('data-cash-crude'!$A:$A,MATCH(E150,'data-cash-crude'!$B:$B,0),1)</f>
        <v>43830</v>
      </c>
      <c r="H150" s="45">
        <f>+INDEX('active-future'!$C:$C,MATCH($G150,'active-future'!$A:$A,0),1)</f>
        <v>61.06</v>
      </c>
      <c r="I150" s="51">
        <f>+F150-H150</f>
        <v>-6.3100000000000023</v>
      </c>
      <c r="J150" s="51"/>
      <c r="K150" s="50">
        <f>+$I150-O150</f>
        <v>0.68999999999999773</v>
      </c>
      <c r="L150" s="50">
        <f>+$I150-P150</f>
        <v>1.8799999999998818E-2</v>
      </c>
      <c r="M150" s="50">
        <f>+$I150-Q150</f>
        <v>-8.9473684210519266E-3</v>
      </c>
      <c r="N150" s="50"/>
      <c r="O150" s="52">
        <f>+INDEX('basis-cash-crude'!$A:$C,MATCH($E150,'basis-cash-crude'!$D:$D,0),1)</f>
        <v>-7</v>
      </c>
      <c r="P150" s="52">
        <f>+INDEX('basis-cash-crude'!$A:$C,MATCH($E150,'basis-cash-crude'!$D:$D,0),2)</f>
        <v>-6.3288000000000011</v>
      </c>
      <c r="Q150" s="52">
        <f>+INDEX('basis-cash-crude'!$A:$C,MATCH($E150,'basis-cash-crude'!$D:$D,0),3)</f>
        <v>-6.3010526315789503</v>
      </c>
      <c r="U150"/>
    </row>
    <row r="151" spans="2:21" x14ac:dyDescent="0.2">
      <c r="B151" s="41" t="str">
        <f>+INDEX(instruments!$A:$A,MATCH($E151,instruments!$D:$D,0),1)</f>
        <v>East Texas Sweet</v>
      </c>
      <c r="C151" s="42" t="str">
        <f>+INDEX(instruments!$B:$B,MATCH($E151,instruments!$D:$D,0),1)</f>
        <v>Sunoco L.P.</v>
      </c>
      <c r="D151" s="42" t="str">
        <f>+INDEX(instruments!$C:$C,MATCH($E151,instruments!$D:$D,0),1)</f>
        <v>Texas</v>
      </c>
      <c r="E151" s="43" t="s">
        <v>338</v>
      </c>
      <c r="F151" s="19" cm="1">
        <f t="array" ref="F151">+_xll.cmdty.udfs.BCD(E151,F$41)</f>
        <v>55</v>
      </c>
      <c r="G151" s="44">
        <f>+INDEX('data-cash-crude'!$A:$A,MATCH(E151,'data-cash-crude'!$B:$B,0),1)</f>
        <v>43830</v>
      </c>
      <c r="H151" s="45">
        <f>+INDEX('active-future'!$C:$C,MATCH($G151,'active-future'!$A:$A,0),1)</f>
        <v>61.06</v>
      </c>
      <c r="I151" s="51">
        <f>+F151-H151</f>
        <v>-6.0600000000000023</v>
      </c>
      <c r="J151" s="51"/>
      <c r="K151" s="50">
        <f>+$I151-O151</f>
        <v>0.27666666666666462</v>
      </c>
      <c r="L151" s="50">
        <f>+$I151-P151</f>
        <v>0.20759999999999756</v>
      </c>
      <c r="M151" s="50">
        <f>+$I151-Q151</f>
        <v>0.20843373493975914</v>
      </c>
      <c r="N151" s="50"/>
      <c r="O151" s="52">
        <f>+INDEX('basis-cash-crude'!$A:$C,MATCH($E151,'basis-cash-crude'!$D:$D,0),1)</f>
        <v>-6.3366666666666669</v>
      </c>
      <c r="P151" s="52">
        <f>+INDEX('basis-cash-crude'!$A:$C,MATCH($E151,'basis-cash-crude'!$D:$D,0),2)</f>
        <v>-6.2675999999999998</v>
      </c>
      <c r="Q151" s="52">
        <f>+INDEX('basis-cash-crude'!$A:$C,MATCH($E151,'basis-cash-crude'!$D:$D,0),3)</f>
        <v>-6.2684337349397614</v>
      </c>
      <c r="U151"/>
    </row>
    <row r="152" spans="2:21" x14ac:dyDescent="0.2">
      <c r="B152" s="41" t="str">
        <f>+INDEX(instruments!$A:$A,MATCH($E152,instruments!$D:$D,0),1)</f>
        <v>North Texas Sour (Cooke &amp; Grayson)</v>
      </c>
      <c r="C152" s="42" t="str">
        <f>+INDEX(instruments!$B:$B,MATCH($E152,instruments!$D:$D,0),1)</f>
        <v>Plains A.A.</v>
      </c>
      <c r="D152" s="42" t="str">
        <f>+INDEX(instruments!$C:$C,MATCH($E152,instruments!$D:$D,0),1)</f>
        <v>Texas</v>
      </c>
      <c r="E152" s="43" t="s">
        <v>216</v>
      </c>
      <c r="F152" s="19" cm="1">
        <f t="array" ref="F152">+_xll.cmdty.udfs.BCD(E152,F$41)</f>
        <v>55</v>
      </c>
      <c r="G152" s="44">
        <f>+INDEX('data-cash-crude'!$A:$A,MATCH(E152,'data-cash-crude'!$B:$B,0),1)</f>
        <v>43830</v>
      </c>
      <c r="H152" s="45">
        <f>+INDEX('active-future'!$C:$C,MATCH($G152,'active-future'!$A:$A,0),1)</f>
        <v>61.06</v>
      </c>
      <c r="I152" s="51">
        <f>+F152-H152</f>
        <v>-6.0600000000000023</v>
      </c>
      <c r="J152" s="51"/>
      <c r="K152" s="50">
        <f>+$I152-O152</f>
        <v>-1.5000000000001457E-2</v>
      </c>
      <c r="L152" s="50">
        <f>+$I152-P152</f>
        <v>-0.14120000000000132</v>
      </c>
      <c r="M152" s="50">
        <f>+$I152-Q152</f>
        <v>-6.346666666666767E-2</v>
      </c>
      <c r="N152" s="50"/>
      <c r="O152" s="52">
        <f>+INDEX('basis-cash-crude'!$A:$C,MATCH($E152,'basis-cash-crude'!$D:$D,0),1)</f>
        <v>-6.0450000000000008</v>
      </c>
      <c r="P152" s="52">
        <f>+INDEX('basis-cash-crude'!$A:$C,MATCH($E152,'basis-cash-crude'!$D:$D,0),2)</f>
        <v>-5.9188000000000009</v>
      </c>
      <c r="Q152" s="52">
        <f>+INDEX('basis-cash-crude'!$A:$C,MATCH($E152,'basis-cash-crude'!$D:$D,0),3)</f>
        <v>-5.9965333333333346</v>
      </c>
      <c r="U152"/>
    </row>
    <row r="153" spans="2:21" x14ac:dyDescent="0.2">
      <c r="B153" s="41" t="str">
        <f>+INDEX(instruments!$A:$A,MATCH($E153,instruments!$D:$D,0),1)</f>
        <v>West Texas Sour</v>
      </c>
      <c r="C153" s="42" t="str">
        <f>+INDEX(instruments!$B:$B,MATCH($E153,instruments!$D:$D,0),1)</f>
        <v>Enterprise</v>
      </c>
      <c r="D153" s="42" t="str">
        <f>+INDEX(instruments!$C:$C,MATCH($E153,instruments!$D:$D,0),1)</f>
        <v>Texas</v>
      </c>
      <c r="E153" s="43" t="s">
        <v>47</v>
      </c>
      <c r="F153" s="19" cm="1">
        <f t="array" ref="F153">+_xll.cmdty.udfs.BCD(E153,F$41)</f>
        <v>55.01</v>
      </c>
      <c r="G153" s="44">
        <f>+INDEX('data-cash-crude'!$A:$A,MATCH(E153,'data-cash-crude'!$B:$B,0),1)</f>
        <v>43830</v>
      </c>
      <c r="H153" s="45">
        <f>+INDEX('active-future'!$C:$C,MATCH($G153,'active-future'!$A:$A,0),1)</f>
        <v>61.06</v>
      </c>
      <c r="I153" s="51">
        <f>+F153-H153</f>
        <v>-6.0500000000000043</v>
      </c>
      <c r="J153" s="51"/>
      <c r="K153" s="50">
        <f>+$I153-O153</f>
        <v>0</v>
      </c>
      <c r="L153" s="50">
        <f>+$I153-P153</f>
        <v>-1.1600000000003163E-2</v>
      </c>
      <c r="M153" s="50">
        <f>+$I153-Q153</f>
        <v>6.6666666666694852E-3</v>
      </c>
      <c r="N153" s="50"/>
      <c r="O153" s="52">
        <f>+INDEX('basis-cash-crude'!$A:$C,MATCH($E153,'basis-cash-crude'!$D:$D,0),1)</f>
        <v>-6.0499999999999989</v>
      </c>
      <c r="P153" s="52">
        <f>+INDEX('basis-cash-crude'!$A:$C,MATCH($E153,'basis-cash-crude'!$D:$D,0),2)</f>
        <v>-6.0384000000000011</v>
      </c>
      <c r="Q153" s="52">
        <f>+INDEX('basis-cash-crude'!$A:$C,MATCH($E153,'basis-cash-crude'!$D:$D,0),3)</f>
        <v>-6.0566666666666737</v>
      </c>
      <c r="U153"/>
    </row>
    <row r="154" spans="2:21" x14ac:dyDescent="0.2">
      <c r="B154" s="41" t="str">
        <f>+INDEX(instruments!$A:$A,MATCH($E154,instruments!$D:$D,0),1)</f>
        <v>Oklahoma Condensate</v>
      </c>
      <c r="C154" s="42" t="str">
        <f>+INDEX(instruments!$B:$B,MATCH($E154,instruments!$D:$D,0),1)</f>
        <v>Plains A.A.</v>
      </c>
      <c r="D154" s="42" t="str">
        <f>+INDEX(instruments!$C:$C,MATCH($E154,instruments!$D:$D,0),1)</f>
        <v>Oklahoma</v>
      </c>
      <c r="E154" s="43" t="s">
        <v>194</v>
      </c>
      <c r="F154" s="19" cm="1">
        <f t="array" ref="F154">+_xll.cmdty.udfs.BCD(E154,F$41)</f>
        <v>55.2</v>
      </c>
      <c r="G154" s="44">
        <f>+INDEX('data-cash-crude'!$A:$A,MATCH(E154,'data-cash-crude'!$B:$B,0),1)</f>
        <v>43830</v>
      </c>
      <c r="H154" s="45">
        <f>+INDEX('active-future'!$C:$C,MATCH($G154,'active-future'!$A:$A,0),1)</f>
        <v>61.06</v>
      </c>
      <c r="I154" s="51">
        <f>+F154-H154</f>
        <v>-5.8599999999999994</v>
      </c>
      <c r="J154" s="51"/>
      <c r="K154" s="50">
        <f>+$I154-O154</f>
        <v>-4.9999999999998934E-3</v>
      </c>
      <c r="L154" s="50">
        <f>+$I154-P154</f>
        <v>-0.20499999999999918</v>
      </c>
      <c r="M154" s="50">
        <f>+$I154-Q154</f>
        <v>-0.22864864864864654</v>
      </c>
      <c r="N154" s="50"/>
      <c r="O154" s="52">
        <f>+INDEX('basis-cash-crude'!$A:$C,MATCH($E154,'basis-cash-crude'!$D:$D,0),1)</f>
        <v>-5.8549999999999995</v>
      </c>
      <c r="P154" s="52">
        <f>+INDEX('basis-cash-crude'!$A:$C,MATCH($E154,'basis-cash-crude'!$D:$D,0),2)</f>
        <v>-5.6550000000000002</v>
      </c>
      <c r="Q154" s="52">
        <f>+INDEX('basis-cash-crude'!$A:$C,MATCH($E154,'basis-cash-crude'!$D:$D,0),3)</f>
        <v>-5.6313513513513529</v>
      </c>
      <c r="U154"/>
    </row>
    <row r="155" spans="2:21" x14ac:dyDescent="0.2">
      <c r="B155" s="41" t="str">
        <f>+INDEX(instruments!$A:$A,MATCH($E155,instruments!$D:$D,0),1)</f>
        <v>Pearsall Sweet</v>
      </c>
      <c r="C155" s="42" t="str">
        <f>+INDEX(instruments!$B:$B,MATCH($E155,instruments!$D:$D,0),1)</f>
        <v>Flint Hills</v>
      </c>
      <c r="D155" s="42" t="str">
        <f>+INDEX(instruments!$C:$C,MATCH($E155,instruments!$D:$D,0),1)</f>
        <v>Texas</v>
      </c>
      <c r="E155" s="43" t="s">
        <v>164</v>
      </c>
      <c r="F155" s="19" cm="1">
        <f t="array" ref="F155">+_xll.cmdty.udfs.BCD(E155,F$41)</f>
        <v>56</v>
      </c>
      <c r="G155" s="44">
        <f>+INDEX('data-cash-crude'!$A:$A,MATCH(E155,'data-cash-crude'!$B:$B,0),1)</f>
        <v>43825</v>
      </c>
      <c r="H155" s="45">
        <f>+INDEX('active-future'!$C:$C,MATCH($G155,'active-future'!$A:$A,0),1)</f>
        <v>61.68</v>
      </c>
      <c r="I155" s="51">
        <f>+F155-H155</f>
        <v>-5.68</v>
      </c>
      <c r="J155" s="51"/>
      <c r="K155" s="50">
        <f>+$I155-O155</f>
        <v>0.25666666666666771</v>
      </c>
      <c r="L155" s="50">
        <f>+$I155-P155</f>
        <v>-1.8181818181817633E-2</v>
      </c>
      <c r="M155" s="50">
        <f>+$I155-Q155</f>
        <v>4.6086956521739886E-2</v>
      </c>
      <c r="N155" s="50"/>
      <c r="O155" s="52">
        <f>+INDEX('basis-cash-crude'!$A:$C,MATCH($E155,'basis-cash-crude'!$D:$D,0),1)</f>
        <v>-5.9366666666666674</v>
      </c>
      <c r="P155" s="52">
        <f>+INDEX('basis-cash-crude'!$A:$C,MATCH($E155,'basis-cash-crude'!$D:$D,0),2)</f>
        <v>-5.6618181818181821</v>
      </c>
      <c r="Q155" s="52">
        <f>+INDEX('basis-cash-crude'!$A:$C,MATCH($E155,'basis-cash-crude'!$D:$D,0),3)</f>
        <v>-5.7260869565217396</v>
      </c>
      <c r="U155"/>
    </row>
    <row r="156" spans="2:21" x14ac:dyDescent="0.2">
      <c r="B156" s="41" t="str">
        <f>+INDEX(instruments!$A:$A,MATCH($E156,instruments!$D:$D,0),1)</f>
        <v>Giddings Sweet Texas</v>
      </c>
      <c r="C156" s="42" t="str">
        <f>+INDEX(instruments!$B:$B,MATCH($E156,instruments!$D:$D,0),1)</f>
        <v>Flint Hills</v>
      </c>
      <c r="D156" s="42" t="str">
        <f>+INDEX(instruments!$C:$C,MATCH($E156,instruments!$D:$D,0),1)</f>
        <v>Texas</v>
      </c>
      <c r="E156" s="43" t="s">
        <v>324</v>
      </c>
      <c r="F156" s="19" cm="1">
        <f t="array" ref="F156">+_xll.cmdty.udfs.BCD(E156,F$41)</f>
        <v>56.25</v>
      </c>
      <c r="G156" s="44">
        <f>+INDEX('data-cash-crude'!$A:$A,MATCH(E156,'data-cash-crude'!$B:$B,0),1)</f>
        <v>43825</v>
      </c>
      <c r="H156" s="45">
        <f>+INDEX('active-future'!$C:$C,MATCH($G156,'active-future'!$A:$A,0),1)</f>
        <v>61.68</v>
      </c>
      <c r="I156" s="51">
        <f>+F156-H156</f>
        <v>-5.43</v>
      </c>
      <c r="J156" s="51"/>
      <c r="K156" s="50">
        <f>+$I156-O156</f>
        <v>0.25666666666666771</v>
      </c>
      <c r="L156" s="50">
        <f>+$I156-P156</f>
        <v>-1.8181818181817633E-2</v>
      </c>
      <c r="M156" s="50">
        <f>+$I156-Q156</f>
        <v>4.6231884057971406E-2</v>
      </c>
      <c r="N156" s="50"/>
      <c r="O156" s="52">
        <f>+INDEX('basis-cash-crude'!$A:$C,MATCH($E156,'basis-cash-crude'!$D:$D,0),1)</f>
        <v>-5.6866666666666674</v>
      </c>
      <c r="P156" s="52">
        <f>+INDEX('basis-cash-crude'!$A:$C,MATCH($E156,'basis-cash-crude'!$D:$D,0),2)</f>
        <v>-5.4118181818181821</v>
      </c>
      <c r="Q156" s="52">
        <f>+INDEX('basis-cash-crude'!$A:$C,MATCH($E156,'basis-cash-crude'!$D:$D,0),3)</f>
        <v>-5.4762318840579711</v>
      </c>
      <c r="U156"/>
    </row>
    <row r="157" spans="2:21" x14ac:dyDescent="0.2">
      <c r="B157" s="41" t="str">
        <f>+INDEX(instruments!$A:$A,MATCH($E157,instruments!$D:$D,0),1)</f>
        <v>Texas Gulf Coast Low Cold Test</v>
      </c>
      <c r="C157" s="42" t="str">
        <f>+INDEX(instruments!$B:$B,MATCH($E157,instruments!$D:$D,0),1)</f>
        <v>Shell</v>
      </c>
      <c r="D157" s="42" t="str">
        <f>+INDEX(instruments!$C:$C,MATCH($E157,instruments!$D:$D,0),1)</f>
        <v>Texas</v>
      </c>
      <c r="E157" s="43" t="s">
        <v>108</v>
      </c>
      <c r="F157" s="19" cm="1">
        <f t="array" ref="F157">+_xll.cmdty.udfs.BCD(E157,F$41)</f>
        <v>55.68</v>
      </c>
      <c r="G157" s="44">
        <f>+INDEX('data-cash-crude'!$A:$A,MATCH(E157,'data-cash-crude'!$B:$B,0),1)</f>
        <v>43830</v>
      </c>
      <c r="H157" s="45">
        <f>+INDEX('active-future'!$C:$C,MATCH($G157,'active-future'!$A:$A,0),1)</f>
        <v>61.06</v>
      </c>
      <c r="I157" s="51">
        <f>+F157-H157</f>
        <v>-5.3800000000000026</v>
      </c>
      <c r="J157" s="51"/>
      <c r="K157" s="50">
        <f>+$I157-O157</f>
        <v>2.9999999999996696E-2</v>
      </c>
      <c r="L157" s="50">
        <f>+$I157-P157</f>
        <v>-9.5600000000001906E-2</v>
      </c>
      <c r="M157" s="50">
        <f>+$I157-Q157</f>
        <v>-3.580246913579721E-3</v>
      </c>
      <c r="N157" s="50"/>
      <c r="O157" s="52">
        <f>+INDEX('basis-cash-crude'!$A:$C,MATCH($E157,'basis-cash-crude'!$D:$D,0),1)</f>
        <v>-5.4099999999999993</v>
      </c>
      <c r="P157" s="52">
        <f>+INDEX('basis-cash-crude'!$A:$C,MATCH($E157,'basis-cash-crude'!$D:$D,0),2)</f>
        <v>-5.2844000000000007</v>
      </c>
      <c r="Q157" s="52">
        <f>+INDEX('basis-cash-crude'!$A:$C,MATCH($E157,'basis-cash-crude'!$D:$D,0),3)</f>
        <v>-5.3764197530864228</v>
      </c>
      <c r="U157"/>
    </row>
    <row r="158" spans="2:21" x14ac:dyDescent="0.2">
      <c r="B158" s="41" t="str">
        <f>+INDEX(instruments!$A:$A,MATCH($E158,instruments!$D:$D,0),1)</f>
        <v>Mirando</v>
      </c>
      <c r="C158" s="42" t="str">
        <f>+INDEX(instruments!$B:$B,MATCH($E158,instruments!$D:$D,0),1)</f>
        <v>Valero</v>
      </c>
      <c r="D158" s="42" t="str">
        <f>+INDEX(instruments!$C:$C,MATCH($E158,instruments!$D:$D,0),1)</f>
        <v>Texas</v>
      </c>
      <c r="E158" s="43" t="s">
        <v>279</v>
      </c>
      <c r="F158" s="19" cm="1">
        <f t="array" ref="F158">+_xll.cmdty.udfs.BCD(E158,F$41)</f>
        <v>56.5</v>
      </c>
      <c r="G158" s="44">
        <f>+INDEX('data-cash-crude'!$A:$A,MATCH(E158,'data-cash-crude'!$B:$B,0),1)</f>
        <v>43829</v>
      </c>
      <c r="H158" s="45">
        <f>+INDEX('active-future'!$C:$C,MATCH($G158,'active-future'!$A:$A,0),1)</f>
        <v>61.68</v>
      </c>
      <c r="I158" s="51">
        <f>+F158-H158</f>
        <v>-5.18</v>
      </c>
      <c r="J158" s="51"/>
      <c r="K158" s="50">
        <f>+$I158-O158</f>
        <v>5.4999999999999716E-2</v>
      </c>
      <c r="L158" s="50">
        <f>+$I158-P158</f>
        <v>4.5000000000000817E-2</v>
      </c>
      <c r="M158" s="50">
        <f>+$I158-Q158</f>
        <v>8.0500000000000682E-2</v>
      </c>
      <c r="N158" s="50"/>
      <c r="O158" s="52">
        <f>+INDEX('basis-cash-crude'!$A:$C,MATCH($E158,'basis-cash-crude'!$D:$D,0),1)</f>
        <v>-5.2349999999999994</v>
      </c>
      <c r="P158" s="52">
        <f>+INDEX('basis-cash-crude'!$A:$C,MATCH($E158,'basis-cash-crude'!$D:$D,0),2)</f>
        <v>-5.2250000000000005</v>
      </c>
      <c r="Q158" s="52">
        <f>+INDEX('basis-cash-crude'!$A:$C,MATCH($E158,'basis-cash-crude'!$D:$D,0),3)</f>
        <v>-5.2605000000000004</v>
      </c>
      <c r="U158"/>
    </row>
    <row r="159" spans="2:21" x14ac:dyDescent="0.2">
      <c r="B159" s="41" t="str">
        <f>+INDEX(instruments!$A:$A,MATCH($E159,instruments!$D:$D,0),1)</f>
        <v>South Texas Light</v>
      </c>
      <c r="C159" s="42" t="str">
        <f>+INDEX(instruments!$B:$B,MATCH($E159,instruments!$D:$D,0),1)</f>
        <v>Valero</v>
      </c>
      <c r="D159" s="42" t="str">
        <f>+INDEX(instruments!$C:$C,MATCH($E159,instruments!$D:$D,0),1)</f>
        <v>Texas</v>
      </c>
      <c r="E159" s="43" t="s">
        <v>135</v>
      </c>
      <c r="F159" s="19" cm="1">
        <f t="array" ref="F159">+_xll.cmdty.udfs.BCD(E159,F$41)</f>
        <v>56.5</v>
      </c>
      <c r="G159" s="44">
        <f>+INDEX('data-cash-crude'!$A:$A,MATCH(E159,'data-cash-crude'!$B:$B,0),1)</f>
        <v>43829</v>
      </c>
      <c r="H159" s="45">
        <f>+INDEX('active-future'!$C:$C,MATCH($G159,'active-future'!$A:$A,0),1)</f>
        <v>61.68</v>
      </c>
      <c r="I159" s="51">
        <f>+F159-H159</f>
        <v>-5.18</v>
      </c>
      <c r="J159" s="51"/>
      <c r="K159" s="50">
        <f>+$I159-O159</f>
        <v>5.4999999999999716E-2</v>
      </c>
      <c r="L159" s="50">
        <f>+$I159-P159</f>
        <v>4.9545454545456558E-2</v>
      </c>
      <c r="M159" s="50">
        <f>+$I159-Q159</f>
        <v>8.3026315789473948E-2</v>
      </c>
      <c r="N159" s="50"/>
      <c r="O159" s="52">
        <f>+INDEX('basis-cash-crude'!$A:$C,MATCH($E159,'basis-cash-crude'!$D:$D,0),1)</f>
        <v>-5.2349999999999994</v>
      </c>
      <c r="P159" s="52">
        <f>+INDEX('basis-cash-crude'!$A:$C,MATCH($E159,'basis-cash-crude'!$D:$D,0),2)</f>
        <v>-5.2295454545454563</v>
      </c>
      <c r="Q159" s="52">
        <f>+INDEX('basis-cash-crude'!$A:$C,MATCH($E159,'basis-cash-crude'!$D:$D,0),3)</f>
        <v>-5.2630263157894737</v>
      </c>
      <c r="U159"/>
    </row>
    <row r="160" spans="2:21" x14ac:dyDescent="0.2">
      <c r="B160" s="41" t="str">
        <f>+INDEX(instruments!$A:$A,MATCH($E160,instruments!$D:$D,0),1)</f>
        <v>Mississippi Light Sweet</v>
      </c>
      <c r="C160" s="42" t="str">
        <f>+INDEX(instruments!$B:$B,MATCH($E160,instruments!$D:$D,0),1)</f>
        <v>Plains A.A.</v>
      </c>
      <c r="D160" s="42" t="str">
        <f>+INDEX(instruments!$C:$C,MATCH($E160,instruments!$D:$D,0),1)</f>
        <v>Mississippi</v>
      </c>
      <c r="E160" s="43" t="s">
        <v>267</v>
      </c>
      <c r="F160" s="19" cm="1">
        <f t="array" ref="F160">+_xll.cmdty.udfs.BCD(E160,F$41)</f>
        <v>56</v>
      </c>
      <c r="G160" s="44">
        <f>+INDEX('data-cash-crude'!$A:$A,MATCH(E160,'data-cash-crude'!$B:$B,0),1)</f>
        <v>43830</v>
      </c>
      <c r="H160" s="45">
        <f>+INDEX('active-future'!$C:$C,MATCH($G160,'active-future'!$A:$A,0),1)</f>
        <v>61.06</v>
      </c>
      <c r="I160" s="51">
        <f>+F160-H160</f>
        <v>-5.0600000000000023</v>
      </c>
      <c r="J160" s="51"/>
      <c r="K160" s="50">
        <f>+$I160-O160</f>
        <v>-1.5000000000001457E-2</v>
      </c>
      <c r="L160" s="50">
        <f>+$I160-P160</f>
        <v>-0.14120000000000132</v>
      </c>
      <c r="M160" s="50">
        <f>+$I160-Q160</f>
        <v>-6.3466666666669447E-2</v>
      </c>
      <c r="N160" s="50"/>
      <c r="O160" s="52">
        <f>+INDEX('basis-cash-crude'!$A:$C,MATCH($E160,'basis-cash-crude'!$D:$D,0),1)</f>
        <v>-5.0450000000000008</v>
      </c>
      <c r="P160" s="52">
        <f>+INDEX('basis-cash-crude'!$A:$C,MATCH($E160,'basis-cash-crude'!$D:$D,0),2)</f>
        <v>-4.9188000000000009</v>
      </c>
      <c r="Q160" s="52">
        <f>+INDEX('basis-cash-crude'!$A:$C,MATCH($E160,'basis-cash-crude'!$D:$D,0),3)</f>
        <v>-4.9965333333333328</v>
      </c>
      <c r="U160"/>
    </row>
    <row r="161" spans="2:21" x14ac:dyDescent="0.2">
      <c r="B161" s="41" t="str">
        <f>+INDEX(instruments!$A:$A,MATCH($E161,instruments!$D:$D,0),1)</f>
        <v>South Louisiana Light Sweet (Onshore)</v>
      </c>
      <c r="C161" s="42" t="str">
        <f>+INDEX(instruments!$B:$B,MATCH($E161,instruments!$D:$D,0),1)</f>
        <v>Plains A.A.</v>
      </c>
      <c r="D161" s="42" t="str">
        <f>+INDEX(instruments!$C:$C,MATCH($E161,instruments!$D:$D,0),1)</f>
        <v>Louisiana</v>
      </c>
      <c r="E161" s="43" t="s">
        <v>150</v>
      </c>
      <c r="F161" s="19" cm="1">
        <f t="array" ref="F161">+_xll.cmdty.udfs.BCD(E161,F$41)</f>
        <v>56</v>
      </c>
      <c r="G161" s="44">
        <f>+INDEX('data-cash-crude'!$A:$A,MATCH(E161,'data-cash-crude'!$B:$B,0),1)</f>
        <v>43830</v>
      </c>
      <c r="H161" s="45">
        <f>+INDEX('active-future'!$C:$C,MATCH($G161,'active-future'!$A:$A,0),1)</f>
        <v>61.06</v>
      </c>
      <c r="I161" s="51">
        <f>+F161-H161</f>
        <v>-5.0600000000000023</v>
      </c>
      <c r="J161" s="51"/>
      <c r="K161" s="50">
        <f>+$I161-O161</f>
        <v>-1.5000000000001457E-2</v>
      </c>
      <c r="L161" s="50">
        <f>+$I161-P161</f>
        <v>-0.14120000000000132</v>
      </c>
      <c r="M161" s="50">
        <f>+$I161-Q161</f>
        <v>-6.3466666666669447E-2</v>
      </c>
      <c r="N161" s="50"/>
      <c r="O161" s="52">
        <f>+INDEX('basis-cash-crude'!$A:$C,MATCH($E161,'basis-cash-crude'!$D:$D,0),1)</f>
        <v>-5.0450000000000008</v>
      </c>
      <c r="P161" s="52">
        <f>+INDEX('basis-cash-crude'!$A:$C,MATCH($E161,'basis-cash-crude'!$D:$D,0),2)</f>
        <v>-4.9188000000000009</v>
      </c>
      <c r="Q161" s="52">
        <f>+INDEX('basis-cash-crude'!$A:$C,MATCH($E161,'basis-cash-crude'!$D:$D,0),3)</f>
        <v>-4.9965333333333328</v>
      </c>
      <c r="U161"/>
    </row>
    <row r="162" spans="2:21" x14ac:dyDescent="0.2">
      <c r="B162" s="41" t="str">
        <f>+INDEX(instruments!$A:$A,MATCH($E162,instruments!$D:$D,0),1)</f>
        <v>South Louisiana Sweet (Onshore)</v>
      </c>
      <c r="C162" s="42" t="str">
        <f>+INDEX(instruments!$B:$B,MATCH($E162,instruments!$D:$D,0),1)</f>
        <v>Shell</v>
      </c>
      <c r="D162" s="42" t="str">
        <f>+INDEX(instruments!$C:$C,MATCH($E162,instruments!$D:$D,0),1)</f>
        <v>Louisiana</v>
      </c>
      <c r="E162" s="43" t="s">
        <v>145</v>
      </c>
      <c r="F162" s="19" cm="1">
        <f t="array" ref="F162">+_xll.cmdty.udfs.BCD(E162,F$41)</f>
        <v>56</v>
      </c>
      <c r="G162" s="44">
        <f>+INDEX('data-cash-crude'!$A:$A,MATCH(E162,'data-cash-crude'!$B:$B,0),1)</f>
        <v>43830</v>
      </c>
      <c r="H162" s="45">
        <f>+INDEX('active-future'!$C:$C,MATCH($G162,'active-future'!$A:$A,0),1)</f>
        <v>61.06</v>
      </c>
      <c r="I162" s="51">
        <f>+F162-H162</f>
        <v>-5.0600000000000023</v>
      </c>
      <c r="J162" s="51"/>
      <c r="K162" s="50">
        <f>+$I162-O162</f>
        <v>-1.0000000000002451E-2</v>
      </c>
      <c r="L162" s="50">
        <f>+$I162-P162</f>
        <v>-0.14208333333333467</v>
      </c>
      <c r="M162" s="50">
        <f>+$I162-Q162</f>
        <v>-5.8250000000001023E-2</v>
      </c>
      <c r="N162" s="50"/>
      <c r="O162" s="52">
        <f>+INDEX('basis-cash-crude'!$A:$C,MATCH($E162,'basis-cash-crude'!$D:$D,0),1)</f>
        <v>-5.05</v>
      </c>
      <c r="P162" s="52">
        <f>+INDEX('basis-cash-crude'!$A:$C,MATCH($E162,'basis-cash-crude'!$D:$D,0),2)</f>
        <v>-4.9179166666666676</v>
      </c>
      <c r="Q162" s="52">
        <f>+INDEX('basis-cash-crude'!$A:$C,MATCH($E162,'basis-cash-crude'!$D:$D,0),3)</f>
        <v>-5.0017500000000013</v>
      </c>
      <c r="U162"/>
    </row>
    <row r="163" spans="2:21" x14ac:dyDescent="0.2">
      <c r="B163" s="41" t="str">
        <f>+INDEX(instruments!$A:$A,MATCH($E163,instruments!$D:$D,0),1)</f>
        <v>Texas Gulf Coast Light</v>
      </c>
      <c r="C163" s="42" t="str">
        <f>+INDEX(instruments!$B:$B,MATCH($E163,instruments!$D:$D,0),1)</f>
        <v>Enterprise</v>
      </c>
      <c r="D163" s="42" t="str">
        <f>+INDEX(instruments!$C:$C,MATCH($E163,instruments!$D:$D,0),1)</f>
        <v>Texas</v>
      </c>
      <c r="E163" s="43" t="s">
        <v>111</v>
      </c>
      <c r="F163" s="19" cm="1">
        <f t="array" ref="F163">+_xll.cmdty.udfs.BCD(E163,F$41)</f>
        <v>56.01</v>
      </c>
      <c r="G163" s="44">
        <f>+INDEX('data-cash-crude'!$A:$A,MATCH(E163,'data-cash-crude'!$B:$B,0),1)</f>
        <v>43830</v>
      </c>
      <c r="H163" s="45">
        <f>+INDEX('active-future'!$C:$C,MATCH($G163,'active-future'!$A:$A,0),1)</f>
        <v>61.06</v>
      </c>
      <c r="I163" s="51">
        <f>+F163-H163</f>
        <v>-5.0500000000000043</v>
      </c>
      <c r="J163" s="51"/>
      <c r="K163" s="50">
        <f>+$I163-O163</f>
        <v>0</v>
      </c>
      <c r="L163" s="50">
        <f>+$I163-P163</f>
        <v>-1.0416666666670515E-2</v>
      </c>
      <c r="M163" s="50">
        <f>+$I163-Q163</f>
        <v>7.2500000000035314E-3</v>
      </c>
      <c r="N163" s="50"/>
      <c r="O163" s="52">
        <f>+INDEX('basis-cash-crude'!$A:$C,MATCH($E163,'basis-cash-crude'!$D:$D,0),1)</f>
        <v>-5.0499999999999989</v>
      </c>
      <c r="P163" s="52">
        <f>+INDEX('basis-cash-crude'!$A:$C,MATCH($E163,'basis-cash-crude'!$D:$D,0),2)</f>
        <v>-5.0395833333333337</v>
      </c>
      <c r="Q163" s="52">
        <f>+INDEX('basis-cash-crude'!$A:$C,MATCH($E163,'basis-cash-crude'!$D:$D,0),3)</f>
        <v>-5.0572500000000078</v>
      </c>
      <c r="U163"/>
    </row>
    <row r="164" spans="2:21" x14ac:dyDescent="0.2">
      <c r="B164" s="41" t="str">
        <f>+INDEX(instruments!$A:$A,MATCH($E164,instruments!$D:$D,0),1)</f>
        <v>Northwest Oklahoma</v>
      </c>
      <c r="C164" s="42" t="str">
        <f>+INDEX(instruments!$B:$B,MATCH($E164,instruments!$D:$D,0),1)</f>
        <v>Shell</v>
      </c>
      <c r="D164" s="42" t="str">
        <f>+INDEX(instruments!$C:$C,MATCH($E164,instruments!$D:$D,0),1)</f>
        <v>Oklahoma</v>
      </c>
      <c r="E164" s="43" t="s">
        <v>201</v>
      </c>
      <c r="F164" s="19" cm="1">
        <f t="array" ref="F164">+_xll.cmdty.udfs.BCD(E164,F$41)</f>
        <v>56.05</v>
      </c>
      <c r="G164" s="44">
        <f>+INDEX('data-cash-crude'!$A:$A,MATCH(E164,'data-cash-crude'!$B:$B,0),1)</f>
        <v>43830</v>
      </c>
      <c r="H164" s="45">
        <f>+INDEX('active-future'!$C:$C,MATCH($G164,'active-future'!$A:$A,0),1)</f>
        <v>61.06</v>
      </c>
      <c r="I164" s="51">
        <f>+F164-H164</f>
        <v>-5.0100000000000051</v>
      </c>
      <c r="J164" s="51"/>
      <c r="K164" s="50">
        <f>+$I164-O164</f>
        <v>2.9999999999996696E-2</v>
      </c>
      <c r="L164" s="50">
        <f>+$I164-P164</f>
        <v>-9.5600000000003682E-2</v>
      </c>
      <c r="M164" s="50">
        <f>+$I164-Q164</f>
        <v>-3.5802469135823856E-3</v>
      </c>
      <c r="N164" s="50"/>
      <c r="O164" s="52">
        <f>+INDEX('basis-cash-crude'!$A:$C,MATCH($E164,'basis-cash-crude'!$D:$D,0),1)</f>
        <v>-5.0400000000000018</v>
      </c>
      <c r="P164" s="52">
        <f>+INDEX('basis-cash-crude'!$A:$C,MATCH($E164,'basis-cash-crude'!$D:$D,0),2)</f>
        <v>-4.9144000000000014</v>
      </c>
      <c r="Q164" s="52">
        <f>+INDEX('basis-cash-crude'!$A:$C,MATCH($E164,'basis-cash-crude'!$D:$D,0),3)</f>
        <v>-5.0064197530864227</v>
      </c>
      <c r="U164"/>
    </row>
    <row r="165" spans="2:21" x14ac:dyDescent="0.2">
      <c r="B165" s="41" t="str">
        <f>+INDEX(instruments!$A:$A,MATCH($E165,instruments!$D:$D,0),1)</f>
        <v>New Mexico Sour</v>
      </c>
      <c r="C165" s="42" t="str">
        <f>+INDEX(instruments!$B:$B,MATCH($E165,instruments!$D:$D,0),1)</f>
        <v>Plains A.A.</v>
      </c>
      <c r="D165" s="42" t="str">
        <f>+INDEX(instruments!$C:$C,MATCH($E165,instruments!$D:$D,0),1)</f>
        <v>New Mexico</v>
      </c>
      <c r="E165" s="43" t="s">
        <v>251</v>
      </c>
      <c r="F165" s="19" cm="1">
        <f t="array" ref="F165">+_xll.cmdty.udfs.BCD(E165,F$41)</f>
        <v>56.15</v>
      </c>
      <c r="G165" s="44">
        <f>+INDEX('data-cash-crude'!$A:$A,MATCH(E165,'data-cash-crude'!$B:$B,0),1)</f>
        <v>43830</v>
      </c>
      <c r="H165" s="45">
        <f>+INDEX('active-future'!$C:$C,MATCH($G165,'active-future'!$A:$A,0),1)</f>
        <v>61.06</v>
      </c>
      <c r="I165" s="51">
        <f>+F165-H165</f>
        <v>-4.9100000000000037</v>
      </c>
      <c r="J165" s="51"/>
      <c r="K165" s="50">
        <f>+$I165-O165</f>
        <v>-1.5000000000001457E-2</v>
      </c>
      <c r="L165" s="50">
        <f>+$I165-P165</f>
        <v>-6.2500000000023093E-3</v>
      </c>
      <c r="M165" s="50">
        <f>+$I165-Q165</f>
        <v>0.590810810810809</v>
      </c>
      <c r="N165" s="50"/>
      <c r="O165" s="52">
        <f>+INDEX('basis-cash-crude'!$A:$C,MATCH($E165,'basis-cash-crude'!$D:$D,0),1)</f>
        <v>-4.8950000000000022</v>
      </c>
      <c r="P165" s="52">
        <f>+INDEX('basis-cash-crude'!$A:$C,MATCH($E165,'basis-cash-crude'!$D:$D,0),2)</f>
        <v>-4.9037500000000014</v>
      </c>
      <c r="Q165" s="52">
        <f>+INDEX('basis-cash-crude'!$A:$C,MATCH($E165,'basis-cash-crude'!$D:$D,0),3)</f>
        <v>-5.5008108108108127</v>
      </c>
      <c r="U165"/>
    </row>
    <row r="166" spans="2:21" x14ac:dyDescent="0.2">
      <c r="B166" s="41" t="str">
        <f>+INDEX(instruments!$A:$A,MATCH($E166,instruments!$D:$D,0),1)</f>
        <v>West Texas Sour</v>
      </c>
      <c r="C166" s="42" t="str">
        <f>+INDEX(instruments!$B:$B,MATCH($E166,instruments!$D:$D,0),1)</f>
        <v>Plains A.A.</v>
      </c>
      <c r="D166" s="42" t="str">
        <f>+INDEX(instruments!$C:$C,MATCH($E166,instruments!$D:$D,0),1)</f>
        <v>Texas</v>
      </c>
      <c r="E166" s="43" t="s">
        <v>42</v>
      </c>
      <c r="F166" s="19" cm="1">
        <f t="array" ref="F166">+_xll.cmdty.udfs.BCD(E166,F$41)</f>
        <v>56.15</v>
      </c>
      <c r="G166" s="44">
        <f>+INDEX('data-cash-crude'!$A:$A,MATCH(E166,'data-cash-crude'!$B:$B,0),1)</f>
        <v>43830</v>
      </c>
      <c r="H166" s="45">
        <f>+INDEX('active-future'!$C:$C,MATCH($G166,'active-future'!$A:$A,0),1)</f>
        <v>61.06</v>
      </c>
      <c r="I166" s="51">
        <f>+F166-H166</f>
        <v>-4.9100000000000037</v>
      </c>
      <c r="J166" s="51"/>
      <c r="K166" s="50">
        <f>+$I166-O166</f>
        <v>-1.5000000000001457E-2</v>
      </c>
      <c r="L166" s="50">
        <f>+$I166-P166</f>
        <v>-1.1200000000002319E-2</v>
      </c>
      <c r="M166" s="50">
        <f>+$I166-Q166</f>
        <v>0.58119999999999727</v>
      </c>
      <c r="N166" s="50"/>
      <c r="O166" s="52">
        <f>+INDEX('basis-cash-crude'!$A:$C,MATCH($E166,'basis-cash-crude'!$D:$D,0),1)</f>
        <v>-4.8950000000000022</v>
      </c>
      <c r="P166" s="52">
        <f>+INDEX('basis-cash-crude'!$A:$C,MATCH($E166,'basis-cash-crude'!$D:$D,0),2)</f>
        <v>-4.8988000000000014</v>
      </c>
      <c r="Q166" s="52">
        <f>+INDEX('basis-cash-crude'!$A:$C,MATCH($E166,'basis-cash-crude'!$D:$D,0),3)</f>
        <v>-5.491200000000001</v>
      </c>
      <c r="U166"/>
    </row>
    <row r="167" spans="2:21" x14ac:dyDescent="0.2">
      <c r="B167" s="41" t="str">
        <f>+INDEX(instruments!$A:$A,MATCH($E167,instruments!$D:$D,0),1)</f>
        <v>South Louisiana</v>
      </c>
      <c r="C167" s="42" t="str">
        <f>+INDEX(instruments!$B:$B,MATCH($E167,instruments!$D:$D,0),1)</f>
        <v>Sunoco L.P.</v>
      </c>
      <c r="D167" s="42" t="str">
        <f>+INDEX(instruments!$C:$C,MATCH($E167,instruments!$D:$D,0),1)</f>
        <v>Louisiana</v>
      </c>
      <c r="E167" s="43" t="s">
        <v>154</v>
      </c>
      <c r="F167" s="19" cm="1">
        <f t="array" ref="F167">+_xll.cmdty.udfs.BCD(E167,F$41)</f>
        <v>56.25</v>
      </c>
      <c r="G167" s="44">
        <f>+INDEX('data-cash-crude'!$A:$A,MATCH(E167,'data-cash-crude'!$B:$B,0),1)</f>
        <v>43830</v>
      </c>
      <c r="H167" s="45">
        <f>+INDEX('active-future'!$C:$C,MATCH($G167,'active-future'!$A:$A,0),1)</f>
        <v>61.06</v>
      </c>
      <c r="I167" s="51">
        <f>+F167-H167</f>
        <v>-4.8100000000000023</v>
      </c>
      <c r="J167" s="51"/>
      <c r="K167" s="50">
        <f>+$I167-O167</f>
        <v>0.27666666666666462</v>
      </c>
      <c r="L167" s="50">
        <f>+$I167-P167</f>
        <v>0.20759999999999756</v>
      </c>
      <c r="M167" s="50">
        <f>+$I167-Q167</f>
        <v>0.20843373493975648</v>
      </c>
      <c r="N167" s="50"/>
      <c r="O167" s="52">
        <f>+INDEX('basis-cash-crude'!$A:$C,MATCH($E167,'basis-cash-crude'!$D:$D,0),1)</f>
        <v>-5.0866666666666669</v>
      </c>
      <c r="P167" s="52">
        <f>+INDEX('basis-cash-crude'!$A:$C,MATCH($E167,'basis-cash-crude'!$D:$D,0),2)</f>
        <v>-5.0175999999999998</v>
      </c>
      <c r="Q167" s="52">
        <f>+INDEX('basis-cash-crude'!$A:$C,MATCH($E167,'basis-cash-crude'!$D:$D,0),3)</f>
        <v>-5.0184337349397588</v>
      </c>
      <c r="U167"/>
    </row>
    <row r="168" spans="2:21" x14ac:dyDescent="0.2">
      <c r="B168" s="41" t="str">
        <f>+INDEX(instruments!$A:$A,MATCH($E168,instruments!$D:$D,0),1)</f>
        <v>North Texas Sour</v>
      </c>
      <c r="C168" s="42" t="str">
        <f>+INDEX(instruments!$B:$B,MATCH($E168,instruments!$D:$D,0),1)</f>
        <v>Shell</v>
      </c>
      <c r="D168" s="42" t="str">
        <f>+INDEX(instruments!$C:$C,MATCH($E168,instruments!$D:$D,0),1)</f>
        <v>Texas</v>
      </c>
      <c r="E168" s="43" t="s">
        <v>218</v>
      </c>
      <c r="F168" s="19" cm="1">
        <f t="array" ref="F168">+_xll.cmdty.udfs.BCD(E168,F$41)</f>
        <v>56.35</v>
      </c>
      <c r="G168" s="44">
        <f>+INDEX('data-cash-crude'!$A:$A,MATCH(E168,'data-cash-crude'!$B:$B,0),1)</f>
        <v>43830</v>
      </c>
      <c r="H168" s="45">
        <f>+INDEX('active-future'!$C:$C,MATCH($G168,'active-future'!$A:$A,0),1)</f>
        <v>61.06</v>
      </c>
      <c r="I168" s="51">
        <f>+F168-H168</f>
        <v>-4.7100000000000009</v>
      </c>
      <c r="J168" s="51"/>
      <c r="K168" s="50">
        <f>+$I168-O168</f>
        <v>2.9999999999996696E-2</v>
      </c>
      <c r="L168" s="50">
        <f>+$I168-P168</f>
        <v>-9.5600000000002794E-2</v>
      </c>
      <c r="M168" s="50">
        <f>+$I168-Q168</f>
        <v>-3.5802469135832737E-3</v>
      </c>
      <c r="N168" s="50"/>
      <c r="O168" s="52">
        <f>+INDEX('basis-cash-crude'!$A:$C,MATCH($E168,'basis-cash-crude'!$D:$D,0),1)</f>
        <v>-4.7399999999999975</v>
      </c>
      <c r="P168" s="52">
        <f>+INDEX('basis-cash-crude'!$A:$C,MATCH($E168,'basis-cash-crude'!$D:$D,0),2)</f>
        <v>-4.6143999999999981</v>
      </c>
      <c r="Q168" s="52">
        <f>+INDEX('basis-cash-crude'!$A:$C,MATCH($E168,'basis-cash-crude'!$D:$D,0),3)</f>
        <v>-4.7064197530864176</v>
      </c>
      <c r="U168"/>
    </row>
    <row r="169" spans="2:21" x14ac:dyDescent="0.2">
      <c r="B169" s="41" t="str">
        <f>+INDEX(instruments!$A:$A,MATCH($E169,instruments!$D:$D,0),1)</f>
        <v>Four Corners Sweet</v>
      </c>
      <c r="C169" s="42" t="str">
        <f>+INDEX(instruments!$B:$B,MATCH($E169,instruments!$D:$D,0),1)</f>
        <v>Shell</v>
      </c>
      <c r="D169" s="42" t="str">
        <f>+INDEX(instruments!$C:$C,MATCH($E169,instruments!$D:$D,0),1)</f>
        <v>United States</v>
      </c>
      <c r="E169" s="43" t="s">
        <v>332</v>
      </c>
      <c r="F169" s="19" cm="1">
        <f t="array" ref="F169">+_xll.cmdty.udfs.BCD(E169,F$41)</f>
        <v>56.38</v>
      </c>
      <c r="G169" s="44">
        <f>+INDEX('data-cash-crude'!$A:$A,MATCH(E169,'data-cash-crude'!$B:$B,0),1)</f>
        <v>43830</v>
      </c>
      <c r="H169" s="45">
        <f>+INDEX('active-future'!$C:$C,MATCH($G169,'active-future'!$A:$A,0),1)</f>
        <v>61.06</v>
      </c>
      <c r="I169" s="51">
        <f>+F169-H169</f>
        <v>-4.68</v>
      </c>
      <c r="J169" s="51"/>
      <c r="K169" s="50">
        <f>+$I169-O169</f>
        <v>3.0000000000001137E-2</v>
      </c>
      <c r="L169" s="50">
        <f>+$I169-P169</f>
        <v>-9.5600000000001017E-2</v>
      </c>
      <c r="M169" s="50">
        <f>+$I169-Q169</f>
        <v>-3.5802469135779447E-3</v>
      </c>
      <c r="N169" s="50"/>
      <c r="O169" s="52">
        <f>+INDEX('basis-cash-crude'!$A:$C,MATCH($E169,'basis-cash-crude'!$D:$D,0),1)</f>
        <v>-4.7100000000000009</v>
      </c>
      <c r="P169" s="52">
        <f>+INDEX('basis-cash-crude'!$A:$C,MATCH($E169,'basis-cash-crude'!$D:$D,0),2)</f>
        <v>-4.5843999999999987</v>
      </c>
      <c r="Q169" s="52">
        <f>+INDEX('basis-cash-crude'!$A:$C,MATCH($E169,'basis-cash-crude'!$D:$D,0),3)</f>
        <v>-4.6764197530864218</v>
      </c>
      <c r="U169"/>
    </row>
    <row r="170" spans="2:21" x14ac:dyDescent="0.2">
      <c r="B170" s="41" t="str">
        <f>+INDEX(instruments!$A:$A,MATCH($E170,instruments!$D:$D,0),1)</f>
        <v>Louisiana Light Sweet (Onshore)</v>
      </c>
      <c r="C170" s="42" t="str">
        <f>+INDEX(instruments!$B:$B,MATCH($E170,instruments!$D:$D,0),1)</f>
        <v>Phillips 66</v>
      </c>
      <c r="D170" s="42" t="str">
        <f>+INDEX(instruments!$C:$C,MATCH($E170,instruments!$D:$D,0),1)</f>
        <v>Louisiana</v>
      </c>
      <c r="E170" s="43" t="s">
        <v>296</v>
      </c>
      <c r="F170" s="19" cm="1">
        <f t="array" ref="F170">+_xll.cmdty.udfs.BCD(E170,F$41)</f>
        <v>56.43</v>
      </c>
      <c r="G170" s="44">
        <f>+INDEX('data-cash-crude'!$A:$A,MATCH(E170,'data-cash-crude'!$B:$B,0),1)</f>
        <v>43830</v>
      </c>
      <c r="H170" s="45">
        <f>+INDEX('active-future'!$C:$C,MATCH($G170,'active-future'!$A:$A,0),1)</f>
        <v>61.06</v>
      </c>
      <c r="I170" s="51">
        <f>+F170-H170</f>
        <v>-4.6300000000000026</v>
      </c>
      <c r="J170" s="51"/>
      <c r="K170" s="50">
        <f>+$I170-O170</f>
        <v>0</v>
      </c>
      <c r="L170" s="50">
        <f>+$I170-P170</f>
        <v>-5.7692307692338574E-3</v>
      </c>
      <c r="M170" s="50">
        <f>+$I170-Q170</f>
        <v>7.999999999994678E-3</v>
      </c>
      <c r="N170" s="50"/>
      <c r="O170" s="52">
        <f>+INDEX('basis-cash-crude'!$A:$C,MATCH($E170,'basis-cash-crude'!$D:$D,0),1)</f>
        <v>-4.6300000000000008</v>
      </c>
      <c r="P170" s="52">
        <f>+INDEX('basis-cash-crude'!$A:$C,MATCH($E170,'basis-cash-crude'!$D:$D,0),2)</f>
        <v>-4.6242307692307687</v>
      </c>
      <c r="Q170" s="52">
        <f>+INDEX('basis-cash-crude'!$A:$C,MATCH($E170,'basis-cash-crude'!$D:$D,0),3)</f>
        <v>-4.6379999999999972</v>
      </c>
      <c r="U170"/>
    </row>
    <row r="171" spans="2:21" x14ac:dyDescent="0.2">
      <c r="B171" s="41" t="str">
        <f>+INDEX(instruments!$A:$A,MATCH($E171,instruments!$D:$D,0),1)</f>
        <v>Alabama Light Sweet</v>
      </c>
      <c r="C171" s="42" t="str">
        <f>+INDEX(instruments!$B:$B,MATCH($E171,instruments!$D:$D,0),1)</f>
        <v>Hunt Refin.</v>
      </c>
      <c r="D171" s="42" t="str">
        <f>+INDEX(instruments!$C:$C,MATCH($E171,instruments!$D:$D,0),1)</f>
        <v>Alabama</v>
      </c>
      <c r="E171" s="43" t="s">
        <v>427</v>
      </c>
      <c r="F171" s="19" cm="1">
        <f t="array" ref="F171">+_xll.cmdty.udfs.BCD(E171,F$41)</f>
        <v>56.5</v>
      </c>
      <c r="G171" s="44">
        <f>+INDEX('data-cash-crude'!$A:$A,MATCH(E171,'data-cash-crude'!$B:$B,0),1)</f>
        <v>43830</v>
      </c>
      <c r="H171" s="45">
        <f>+INDEX('active-future'!$C:$C,MATCH($G171,'active-future'!$A:$A,0),1)</f>
        <v>61.06</v>
      </c>
      <c r="I171" s="51">
        <f>+F171-H171</f>
        <v>-4.5600000000000023</v>
      </c>
      <c r="J171" s="51"/>
      <c r="K171" s="50">
        <f>+$I171-O171</f>
        <v>0.98999999999999755</v>
      </c>
      <c r="L171" s="50">
        <f>+$I171-P171</f>
        <v>0.79439999999999866</v>
      </c>
      <c r="M171" s="50">
        <f>+$I171-Q171</f>
        <v>0.74887323943661688</v>
      </c>
      <c r="N171" s="50"/>
      <c r="O171" s="52">
        <f>+INDEX('basis-cash-crude'!$A:$C,MATCH($E171,'basis-cash-crude'!$D:$D,0),1)</f>
        <v>-5.55</v>
      </c>
      <c r="P171" s="52">
        <f>+INDEX('basis-cash-crude'!$A:$C,MATCH($E171,'basis-cash-crude'!$D:$D,0),2)</f>
        <v>-5.3544000000000009</v>
      </c>
      <c r="Q171" s="52">
        <f>+INDEX('basis-cash-crude'!$A:$C,MATCH($E171,'basis-cash-crude'!$D:$D,0),3)</f>
        <v>-5.3088732394366192</v>
      </c>
      <c r="U171"/>
    </row>
    <row r="172" spans="2:21" x14ac:dyDescent="0.2">
      <c r="B172" s="41" t="str">
        <f>+INDEX(instruments!$A:$A,MATCH($E172,instruments!$D:$D,0),1)</f>
        <v>Colorado D-J Basin</v>
      </c>
      <c r="C172" s="42" t="str">
        <f>+INDEX(instruments!$B:$B,MATCH($E172,instruments!$D:$D,0),1)</f>
        <v>Flint Hills</v>
      </c>
      <c r="D172" s="42" t="str">
        <f>+INDEX(instruments!$C:$C,MATCH($E172,instruments!$D:$D,0),1)</f>
        <v>Colorado</v>
      </c>
      <c r="E172" s="43" t="s">
        <v>395</v>
      </c>
      <c r="F172" s="19" cm="1">
        <f t="array" ref="F172">+_xll.cmdty.udfs.BCD(E172,F$41)</f>
        <v>56.5</v>
      </c>
      <c r="G172" s="44">
        <f>+INDEX('data-cash-crude'!$A:$A,MATCH(E172,'data-cash-crude'!$B:$B,0),1)</f>
        <v>43830</v>
      </c>
      <c r="H172" s="45">
        <f>+INDEX('active-future'!$C:$C,MATCH($G172,'active-future'!$A:$A,0),1)</f>
        <v>61.06</v>
      </c>
      <c r="I172" s="51">
        <f>+F172-H172</f>
        <v>-4.5600000000000023</v>
      </c>
      <c r="J172" s="51"/>
      <c r="K172" s="50">
        <f>+$I172-O172</f>
        <v>2.6666666666664618E-2</v>
      </c>
      <c r="L172" s="50">
        <f>+$I172-P172</f>
        <v>-0.13920000000000154</v>
      </c>
      <c r="M172" s="50">
        <f>+$I172-Q172</f>
        <v>-5.1250000000002238E-2</v>
      </c>
      <c r="N172" s="50"/>
      <c r="O172" s="52">
        <f>+INDEX('basis-cash-crude'!$A:$C,MATCH($E172,'basis-cash-crude'!$D:$D,0),1)</f>
        <v>-4.5866666666666669</v>
      </c>
      <c r="P172" s="52">
        <f>+INDEX('basis-cash-crude'!$A:$C,MATCH($E172,'basis-cash-crude'!$D:$D,0),2)</f>
        <v>-4.4208000000000007</v>
      </c>
      <c r="Q172" s="52">
        <f>+INDEX('basis-cash-crude'!$A:$C,MATCH($E172,'basis-cash-crude'!$D:$D,0),3)</f>
        <v>-4.50875</v>
      </c>
      <c r="U172"/>
    </row>
    <row r="173" spans="2:21" x14ac:dyDescent="0.2">
      <c r="B173" s="41" t="str">
        <f>+INDEX(instruments!$A:$A,MATCH($E173,instruments!$D:$D,0),1)</f>
        <v>Mississippi Light Sweet</v>
      </c>
      <c r="C173" s="42" t="str">
        <f>+INDEX(instruments!$B:$B,MATCH($E173,instruments!$D:$D,0),1)</f>
        <v>Hunt Refin.</v>
      </c>
      <c r="D173" s="42" t="str">
        <f>+INDEX(instruments!$C:$C,MATCH($E173,instruments!$D:$D,0),1)</f>
        <v>Mississippi</v>
      </c>
      <c r="E173" s="43" t="s">
        <v>269</v>
      </c>
      <c r="F173" s="19" cm="1">
        <f t="array" ref="F173">+_xll.cmdty.udfs.BCD(E173,F$41)</f>
        <v>56.5</v>
      </c>
      <c r="G173" s="44">
        <f>+INDEX('data-cash-crude'!$A:$A,MATCH(E173,'data-cash-crude'!$B:$B,0),1)</f>
        <v>43830</v>
      </c>
      <c r="H173" s="45">
        <f>+INDEX('active-future'!$C:$C,MATCH($G173,'active-future'!$A:$A,0),1)</f>
        <v>61.06</v>
      </c>
      <c r="I173" s="51">
        <f>+F173-H173</f>
        <v>-4.5600000000000023</v>
      </c>
      <c r="J173" s="51"/>
      <c r="K173" s="50">
        <f>+$I173-O173</f>
        <v>0.98999999999999755</v>
      </c>
      <c r="L173" s="50">
        <f>+$I173-P173</f>
        <v>0.79439999999999866</v>
      </c>
      <c r="M173" s="50">
        <f>+$I173-Q173</f>
        <v>0.74887323943661688</v>
      </c>
      <c r="N173" s="50"/>
      <c r="O173" s="52">
        <f>+INDEX('basis-cash-crude'!$A:$C,MATCH($E173,'basis-cash-crude'!$D:$D,0),1)</f>
        <v>-5.55</v>
      </c>
      <c r="P173" s="52">
        <f>+INDEX('basis-cash-crude'!$A:$C,MATCH($E173,'basis-cash-crude'!$D:$D,0),2)</f>
        <v>-5.3544000000000009</v>
      </c>
      <c r="Q173" s="52">
        <f>+INDEX('basis-cash-crude'!$A:$C,MATCH($E173,'basis-cash-crude'!$D:$D,0),3)</f>
        <v>-5.3088732394366192</v>
      </c>
      <c r="U173"/>
    </row>
    <row r="174" spans="2:21" x14ac:dyDescent="0.2">
      <c r="B174" s="41" t="str">
        <f>+INDEX(instruments!$A:$A,MATCH($E174,instruments!$D:$D,0),1)</f>
        <v>Eagle Ford Condensate</v>
      </c>
      <c r="C174" s="42" t="str">
        <f>+INDEX(instruments!$B:$B,MATCH($E174,instruments!$D:$D,0),1)</f>
        <v>Enterprise</v>
      </c>
      <c r="D174" s="42" t="str">
        <f>+INDEX(instruments!$C:$C,MATCH($E174,instruments!$D:$D,0),1)</f>
        <v>Texas</v>
      </c>
      <c r="E174" s="43" t="s">
        <v>381</v>
      </c>
      <c r="F174" s="19" cm="1">
        <f t="array" ref="F174">+_xll.cmdty.udfs.BCD(E174,F$41)</f>
        <v>56.51</v>
      </c>
      <c r="G174" s="44">
        <f>+INDEX('data-cash-crude'!$A:$A,MATCH(E174,'data-cash-crude'!$B:$B,0),1)</f>
        <v>43830</v>
      </c>
      <c r="H174" s="45">
        <f>+INDEX('active-future'!$C:$C,MATCH($G174,'active-future'!$A:$A,0),1)</f>
        <v>61.06</v>
      </c>
      <c r="I174" s="51">
        <f>+F174-H174</f>
        <v>-4.5500000000000043</v>
      </c>
      <c r="J174" s="51"/>
      <c r="K174" s="50">
        <f>+$I174-O174</f>
        <v>0</v>
      </c>
      <c r="L174" s="50">
        <f>+$I174-P174</f>
        <v>-1.1600000000004052E-2</v>
      </c>
      <c r="M174" s="50">
        <f>+$I174-Q174</f>
        <v>6.6666666666694852E-3</v>
      </c>
      <c r="N174" s="50"/>
      <c r="O174" s="52">
        <f>+INDEX('basis-cash-crude'!$A:$C,MATCH($E174,'basis-cash-crude'!$D:$D,0),1)</f>
        <v>-4.5499999999999989</v>
      </c>
      <c r="P174" s="52">
        <f>+INDEX('basis-cash-crude'!$A:$C,MATCH($E174,'basis-cash-crude'!$D:$D,0),2)</f>
        <v>-4.5384000000000002</v>
      </c>
      <c r="Q174" s="52">
        <f>+INDEX('basis-cash-crude'!$A:$C,MATCH($E174,'basis-cash-crude'!$D:$D,0),3)</f>
        <v>-4.5566666666666737</v>
      </c>
      <c r="U174"/>
    </row>
    <row r="175" spans="2:21" x14ac:dyDescent="0.2">
      <c r="B175" s="41" t="str">
        <f>+INDEX(instruments!$A:$A,MATCH($E175,instruments!$D:$D,0),1)</f>
        <v>West Mississippi</v>
      </c>
      <c r="C175" s="42" t="str">
        <f>+INDEX(instruments!$B:$B,MATCH($E175,instruments!$D:$D,0),1)</f>
        <v>Shell</v>
      </c>
      <c r="D175" s="42" t="str">
        <f>+INDEX(instruments!$C:$C,MATCH($E175,instruments!$D:$D,0),1)</f>
        <v>Mississippi</v>
      </c>
      <c r="E175" s="43" t="s">
        <v>73</v>
      </c>
      <c r="F175" s="19" cm="1">
        <f t="array" ref="F175">+_xll.cmdty.udfs.BCD(E175,F$41)</f>
        <v>56.54</v>
      </c>
      <c r="G175" s="44">
        <f>+INDEX('data-cash-crude'!$A:$A,MATCH(E175,'data-cash-crude'!$B:$B,0),1)</f>
        <v>43830</v>
      </c>
      <c r="H175" s="45">
        <f>+INDEX('active-future'!$C:$C,MATCH($G175,'active-future'!$A:$A,0),1)</f>
        <v>61.06</v>
      </c>
      <c r="I175" s="51">
        <f>+F175-H175</f>
        <v>-4.5200000000000031</v>
      </c>
      <c r="J175" s="51"/>
      <c r="K175" s="50">
        <f>+$I175-O175</f>
        <v>2.9999999999996696E-2</v>
      </c>
      <c r="L175" s="50">
        <f>+$I175-P175</f>
        <v>-9.5600000000003682E-2</v>
      </c>
      <c r="M175" s="50">
        <f>+$I175-Q175</f>
        <v>-3.5802469135832737E-3</v>
      </c>
      <c r="N175" s="50"/>
      <c r="O175" s="52">
        <f>+INDEX('basis-cash-crude'!$A:$C,MATCH($E175,'basis-cash-crude'!$D:$D,0),1)</f>
        <v>-4.55</v>
      </c>
      <c r="P175" s="52">
        <f>+INDEX('basis-cash-crude'!$A:$C,MATCH($E175,'basis-cash-crude'!$D:$D,0),2)</f>
        <v>-4.4243999999999994</v>
      </c>
      <c r="Q175" s="52">
        <f>+INDEX('basis-cash-crude'!$A:$C,MATCH($E175,'basis-cash-crude'!$D:$D,0),3)</f>
        <v>-4.5164197530864199</v>
      </c>
      <c r="U175"/>
    </row>
    <row r="176" spans="2:21" x14ac:dyDescent="0.2">
      <c r="B176" s="41" t="str">
        <f>+INDEX(instruments!$A:$A,MATCH($E176,instruments!$D:$D,0),1)</f>
        <v>Kansas</v>
      </c>
      <c r="C176" s="42" t="str">
        <f>+INDEX(instruments!$B:$B,MATCH($E176,instruments!$D:$D,0),1)</f>
        <v>Valero</v>
      </c>
      <c r="D176" s="42" t="str">
        <f>+INDEX(instruments!$C:$C,MATCH($E176,instruments!$D:$D,0),1)</f>
        <v>Kansas</v>
      </c>
      <c r="E176" s="43" t="s">
        <v>314</v>
      </c>
      <c r="F176" s="19" cm="1">
        <f t="array" ref="F176">+_xll.cmdty.udfs.BCD(E176,F$41)</f>
        <v>57.25</v>
      </c>
      <c r="G176" s="44">
        <f>+INDEX('data-cash-crude'!$A:$A,MATCH(E176,'data-cash-crude'!$B:$B,0),1)</f>
        <v>43829</v>
      </c>
      <c r="H176" s="45">
        <f>+INDEX('active-future'!$C:$C,MATCH($G176,'active-future'!$A:$A,0),1)</f>
        <v>61.68</v>
      </c>
      <c r="I176" s="51">
        <f>+F176-H176</f>
        <v>-4.43</v>
      </c>
      <c r="J176" s="51"/>
      <c r="K176" s="50">
        <f>+$I176-O176</f>
        <v>0</v>
      </c>
      <c r="L176" s="50">
        <f>+$I176-P176</f>
        <v>6.5333333333334132E-2</v>
      </c>
      <c r="M176" s="50">
        <f>+$I176-Q176</f>
        <v>8.9855072463768337E-2</v>
      </c>
      <c r="N176" s="50"/>
      <c r="O176" s="52">
        <f>+INDEX('basis-cash-crude'!$A:$C,MATCH($E176,'basis-cash-crude'!$D:$D,0),1)</f>
        <v>-4.43</v>
      </c>
      <c r="P176" s="52">
        <f>+INDEX('basis-cash-crude'!$A:$C,MATCH($E176,'basis-cash-crude'!$D:$D,0),2)</f>
        <v>-4.4953333333333338</v>
      </c>
      <c r="Q176" s="52">
        <f>+INDEX('basis-cash-crude'!$A:$C,MATCH($E176,'basis-cash-crude'!$D:$D,0),3)</f>
        <v>-4.5198550724637681</v>
      </c>
      <c r="U176"/>
    </row>
    <row r="177" spans="2:21" x14ac:dyDescent="0.2">
      <c r="B177" s="41" t="str">
        <f>+INDEX(instruments!$A:$A,MATCH($E177,instruments!$D:$D,0),1)</f>
        <v>Eagle Ford Condensate</v>
      </c>
      <c r="C177" s="42" t="str">
        <f>+INDEX(instruments!$B:$B,MATCH($E177,instruments!$D:$D,0),1)</f>
        <v>Sunoco L.P.</v>
      </c>
      <c r="D177" s="42" t="str">
        <f>+INDEX(instruments!$C:$C,MATCH($E177,instruments!$D:$D,0),1)</f>
        <v>Texas</v>
      </c>
      <c r="E177" s="43" t="s">
        <v>380</v>
      </c>
      <c r="F177" s="19" cm="1">
        <f t="array" ref="F177">+_xll.cmdty.udfs.BCD(E177,F$41)</f>
        <v>56.75</v>
      </c>
      <c r="G177" s="44">
        <f>+INDEX('data-cash-crude'!$A:$A,MATCH(E177,'data-cash-crude'!$B:$B,0),1)</f>
        <v>43830</v>
      </c>
      <c r="H177" s="45">
        <f>+INDEX('active-future'!$C:$C,MATCH($G177,'active-future'!$A:$A,0),1)</f>
        <v>61.06</v>
      </c>
      <c r="I177" s="51">
        <f>+F177-H177</f>
        <v>-4.3100000000000023</v>
      </c>
      <c r="J177" s="51"/>
      <c r="K177" s="50">
        <f>+$I177-O177</f>
        <v>0.27666666666666462</v>
      </c>
      <c r="L177" s="50">
        <f>+$I177-P177</f>
        <v>0.22759999999999891</v>
      </c>
      <c r="M177" s="50">
        <f>+$I177-Q177</f>
        <v>0.21445783132529872</v>
      </c>
      <c r="N177" s="50"/>
      <c r="O177" s="52">
        <f>+INDEX('basis-cash-crude'!$A:$C,MATCH($E177,'basis-cash-crude'!$D:$D,0),1)</f>
        <v>-4.5866666666666669</v>
      </c>
      <c r="P177" s="52">
        <f>+INDEX('basis-cash-crude'!$A:$C,MATCH($E177,'basis-cash-crude'!$D:$D,0),2)</f>
        <v>-4.5376000000000012</v>
      </c>
      <c r="Q177" s="52">
        <f>+INDEX('basis-cash-crude'!$A:$C,MATCH($E177,'basis-cash-crude'!$D:$D,0),3)</f>
        <v>-4.524457831325301</v>
      </c>
      <c r="U177"/>
    </row>
    <row r="178" spans="2:21" x14ac:dyDescent="0.2">
      <c r="B178" s="41" t="str">
        <f>+INDEX(instruments!$A:$A,MATCH($E178,instruments!$D:$D,0),1)</f>
        <v>Four Corners Other Inc. Gr. Aneth&amp;Ismay Field</v>
      </c>
      <c r="C178" s="42" t="str">
        <f>+INDEX(instruments!$B:$B,MATCH($E178,instruments!$D:$D,0),1)</f>
        <v>Shell</v>
      </c>
      <c r="D178" s="42" t="str">
        <f>+INDEX(instruments!$C:$C,MATCH($E178,instruments!$D:$D,0),1)</f>
        <v>United States</v>
      </c>
      <c r="E178" s="43" t="s">
        <v>334</v>
      </c>
      <c r="F178" s="19" cm="1">
        <f t="array" ref="F178">+_xll.cmdty.udfs.BCD(E178,F$41)</f>
        <v>56.87</v>
      </c>
      <c r="G178" s="44">
        <f>+INDEX('data-cash-crude'!$A:$A,MATCH(E178,'data-cash-crude'!$B:$B,0),1)</f>
        <v>43830</v>
      </c>
      <c r="H178" s="45">
        <f>+INDEX('active-future'!$C:$C,MATCH($G178,'active-future'!$A:$A,0),1)</f>
        <v>61.06</v>
      </c>
      <c r="I178" s="51">
        <f>+F178-H178</f>
        <v>-4.1900000000000048</v>
      </c>
      <c r="J178" s="51"/>
      <c r="K178" s="50">
        <f>+$I178-O178</f>
        <v>2.9999999999996696E-2</v>
      </c>
      <c r="L178" s="50">
        <f>+$I178-P178</f>
        <v>-0.10041666666667037</v>
      </c>
      <c r="M178" s="50">
        <f>+$I178-Q178</f>
        <v>-3.8750000000016271E-3</v>
      </c>
      <c r="N178" s="50"/>
      <c r="O178" s="52">
        <f>+INDEX('basis-cash-crude'!$A:$C,MATCH($E178,'basis-cash-crude'!$D:$D,0),1)</f>
        <v>-4.2200000000000015</v>
      </c>
      <c r="P178" s="52">
        <f>+INDEX('basis-cash-crude'!$A:$C,MATCH($E178,'basis-cash-crude'!$D:$D,0),2)</f>
        <v>-4.0895833333333345</v>
      </c>
      <c r="Q178" s="52">
        <f>+INDEX('basis-cash-crude'!$A:$C,MATCH($E178,'basis-cash-crude'!$D:$D,0),3)</f>
        <v>-4.1861250000000032</v>
      </c>
      <c r="U178"/>
    </row>
    <row r="179" spans="2:21" x14ac:dyDescent="0.2">
      <c r="B179" s="41" t="str">
        <f>+INDEX(instruments!$A:$A,MATCH($E179,instruments!$D:$D,0),1)</f>
        <v>Central Louisiana Sweet</v>
      </c>
      <c r="C179" s="42" t="str">
        <f>+INDEX(instruments!$B:$B,MATCH($E179,instruments!$D:$D,0),1)</f>
        <v>Plains A.A.</v>
      </c>
      <c r="D179" s="42" t="str">
        <f>+INDEX(instruments!$C:$C,MATCH($E179,instruments!$D:$D,0),1)</f>
        <v>Louisiana</v>
      </c>
      <c r="E179" s="43" t="s">
        <v>403</v>
      </c>
      <c r="F179" s="19" cm="1">
        <f t="array" ref="F179">+_xll.cmdty.udfs.BCD(E179,F$41)</f>
        <v>57</v>
      </c>
      <c r="G179" s="44">
        <f>+INDEX('data-cash-crude'!$A:$A,MATCH(E179,'data-cash-crude'!$B:$B,0),1)</f>
        <v>43830</v>
      </c>
      <c r="H179" s="45">
        <f>+INDEX('active-future'!$C:$C,MATCH($G179,'active-future'!$A:$A,0),1)</f>
        <v>61.06</v>
      </c>
      <c r="I179" s="51">
        <f>+F179-H179</f>
        <v>-4.0600000000000023</v>
      </c>
      <c r="J179" s="51"/>
      <c r="K179" s="50">
        <f>+$I179-O179</f>
        <v>-1.5000000000001457E-2</v>
      </c>
      <c r="L179" s="50">
        <f>+$I179-P179</f>
        <v>-0.14166666666666883</v>
      </c>
      <c r="M179" s="50">
        <f>+$I179-Q179</f>
        <v>-6.2567567567569871E-2</v>
      </c>
      <c r="N179" s="50"/>
      <c r="O179" s="52">
        <f>+INDEX('basis-cash-crude'!$A:$C,MATCH($E179,'basis-cash-crude'!$D:$D,0),1)</f>
        <v>-4.0450000000000008</v>
      </c>
      <c r="P179" s="52">
        <f>+INDEX('basis-cash-crude'!$A:$C,MATCH($E179,'basis-cash-crude'!$D:$D,0),2)</f>
        <v>-3.9183333333333334</v>
      </c>
      <c r="Q179" s="52">
        <f>+INDEX('basis-cash-crude'!$A:$C,MATCH($E179,'basis-cash-crude'!$D:$D,0),3)</f>
        <v>-3.9974324324324324</v>
      </c>
      <c r="U179"/>
    </row>
    <row r="180" spans="2:21" x14ac:dyDescent="0.2">
      <c r="B180" s="41" t="str">
        <f>+INDEX(instruments!$A:$A,MATCH($E180,instruments!$D:$D,0),1)</f>
        <v>Texas Panhandle</v>
      </c>
      <c r="C180" s="42" t="str">
        <f>+INDEX(instruments!$B:$B,MATCH($E180,instruments!$D:$D,0),1)</f>
        <v>Shell</v>
      </c>
      <c r="D180" s="42" t="str">
        <f>+INDEX(instruments!$C:$C,MATCH($E180,instruments!$D:$D,0),1)</f>
        <v>Texas</v>
      </c>
      <c r="E180" s="43" t="s">
        <v>102</v>
      </c>
      <c r="F180" s="19" cm="1">
        <f t="array" ref="F180">+_xll.cmdty.udfs.BCD(E180,F$41)</f>
        <v>57</v>
      </c>
      <c r="G180" s="44">
        <f>+INDEX('data-cash-crude'!$A:$A,MATCH(E180,'data-cash-crude'!$B:$B,0),1)</f>
        <v>43830</v>
      </c>
      <c r="H180" s="45">
        <f>+INDEX('active-future'!$C:$C,MATCH($G180,'active-future'!$A:$A,0),1)</f>
        <v>61.06</v>
      </c>
      <c r="I180" s="51">
        <f>+F180-H180</f>
        <v>-4.0600000000000023</v>
      </c>
      <c r="J180" s="51"/>
      <c r="K180" s="50">
        <f>+$I180-O180</f>
        <v>2.9999999999996696E-2</v>
      </c>
      <c r="L180" s="50">
        <f>+$I180-P180</f>
        <v>-9.5600000000002794E-2</v>
      </c>
      <c r="M180" s="50">
        <f>+$I180-Q180</f>
        <v>-3.5802469135823856E-3</v>
      </c>
      <c r="N180" s="50"/>
      <c r="O180" s="52">
        <f>+INDEX('basis-cash-crude'!$A:$C,MATCH($E180,'basis-cash-crude'!$D:$D,0),1)</f>
        <v>-4.089999999999999</v>
      </c>
      <c r="P180" s="52">
        <f>+INDEX('basis-cash-crude'!$A:$C,MATCH($E180,'basis-cash-crude'!$D:$D,0),2)</f>
        <v>-3.9643999999999995</v>
      </c>
      <c r="Q180" s="52">
        <f>+INDEX('basis-cash-crude'!$A:$C,MATCH($E180,'basis-cash-crude'!$D:$D,0),3)</f>
        <v>-4.0564197530864199</v>
      </c>
      <c r="U180"/>
    </row>
    <row r="181" spans="2:21" x14ac:dyDescent="0.2">
      <c r="B181" s="41" t="str">
        <f>+INDEX(instruments!$A:$A,MATCH($E181,instruments!$D:$D,0),1)</f>
        <v>Texas Panhandle</v>
      </c>
      <c r="C181" s="42" t="str">
        <f>+INDEX(instruments!$B:$B,MATCH($E181,instruments!$D:$D,0),1)</f>
        <v>Plains A.A.</v>
      </c>
      <c r="D181" s="42" t="str">
        <f>+INDEX(instruments!$C:$C,MATCH($E181,instruments!$D:$D,0),1)</f>
        <v>Texas</v>
      </c>
      <c r="E181" s="43" t="s">
        <v>101</v>
      </c>
      <c r="F181" s="19" cm="1">
        <f t="array" ref="F181">+_xll.cmdty.udfs.BCD(E181,F$41)</f>
        <v>57</v>
      </c>
      <c r="G181" s="44">
        <f>+INDEX('data-cash-crude'!$A:$A,MATCH(E181,'data-cash-crude'!$B:$B,0),1)</f>
        <v>43830</v>
      </c>
      <c r="H181" s="45">
        <f>+INDEX('active-future'!$C:$C,MATCH($G181,'active-future'!$A:$A,0),1)</f>
        <v>61.06</v>
      </c>
      <c r="I181" s="51">
        <f>+F181-H181</f>
        <v>-4.0600000000000023</v>
      </c>
      <c r="J181" s="51"/>
      <c r="K181" s="50">
        <f>+$I181-O181</f>
        <v>-1.5000000000001457E-2</v>
      </c>
      <c r="L181" s="50">
        <f>+$I181-P181</f>
        <v>-0.14120000000000177</v>
      </c>
      <c r="M181" s="50">
        <f>+$I181-Q181</f>
        <v>-6.3466666666669447E-2</v>
      </c>
      <c r="N181" s="50"/>
      <c r="O181" s="52">
        <f>+INDEX('basis-cash-crude'!$A:$C,MATCH($E181,'basis-cash-crude'!$D:$D,0),1)</f>
        <v>-4.0450000000000008</v>
      </c>
      <c r="P181" s="52">
        <f>+INDEX('basis-cash-crude'!$A:$C,MATCH($E181,'basis-cash-crude'!$D:$D,0),2)</f>
        <v>-3.9188000000000005</v>
      </c>
      <c r="Q181" s="52">
        <f>+INDEX('basis-cash-crude'!$A:$C,MATCH($E181,'basis-cash-crude'!$D:$D,0),3)</f>
        <v>-3.9965333333333328</v>
      </c>
      <c r="U181"/>
    </row>
    <row r="182" spans="2:21" x14ac:dyDescent="0.2">
      <c r="B182" s="41" t="str">
        <f>+INDEX(instruments!$A:$A,MATCH($E182,instruments!$D:$D,0),1)</f>
        <v>West Texas Intermediate - Area #1</v>
      </c>
      <c r="C182" s="42" t="str">
        <f>+INDEX(instruments!$B:$B,MATCH($E182,instruments!$D:$D,0),1)</f>
        <v>Plains A.A.</v>
      </c>
      <c r="D182" s="42" t="str">
        <f>+INDEX(instruments!$C:$C,MATCH($E182,instruments!$D:$D,0),1)</f>
        <v>Texas</v>
      </c>
      <c r="E182" s="43" t="s">
        <v>60</v>
      </c>
      <c r="F182" s="19" cm="1">
        <f t="array" ref="F182">+_xll.cmdty.udfs.BCD(E182,F$41)</f>
        <v>57</v>
      </c>
      <c r="G182" s="44">
        <f>+INDEX('data-cash-crude'!$A:$A,MATCH(E182,'data-cash-crude'!$B:$B,0),1)</f>
        <v>43830</v>
      </c>
      <c r="H182" s="45">
        <f>+INDEX('active-future'!$C:$C,MATCH($G182,'active-future'!$A:$A,0),1)</f>
        <v>61.06</v>
      </c>
      <c r="I182" s="51">
        <f>+F182-H182</f>
        <v>-4.0600000000000023</v>
      </c>
      <c r="J182" s="51"/>
      <c r="K182" s="50">
        <f>+$I182-O182</f>
        <v>-1.5000000000001457E-2</v>
      </c>
      <c r="L182" s="50">
        <f>+$I182-P182</f>
        <v>-0.14120000000000177</v>
      </c>
      <c r="M182" s="50">
        <f>+$I182-Q182</f>
        <v>-6.3466666666669447E-2</v>
      </c>
      <c r="N182" s="50"/>
      <c r="O182" s="52">
        <f>+INDEX('basis-cash-crude'!$A:$C,MATCH($E182,'basis-cash-crude'!$D:$D,0),1)</f>
        <v>-4.0450000000000008</v>
      </c>
      <c r="P182" s="52">
        <f>+INDEX('basis-cash-crude'!$A:$C,MATCH($E182,'basis-cash-crude'!$D:$D,0),2)</f>
        <v>-3.9188000000000005</v>
      </c>
      <c r="Q182" s="52">
        <f>+INDEX('basis-cash-crude'!$A:$C,MATCH($E182,'basis-cash-crude'!$D:$D,0),3)</f>
        <v>-3.9965333333333328</v>
      </c>
      <c r="U182"/>
    </row>
    <row r="183" spans="2:21" x14ac:dyDescent="0.2">
      <c r="B183" s="41" t="str">
        <f>+INDEX(instruments!$A:$A,MATCH($E183,instruments!$D:$D,0),1)</f>
        <v>Western Oklahoma Sweet</v>
      </c>
      <c r="C183" s="42" t="str">
        <f>+INDEX(instruments!$B:$B,MATCH($E183,instruments!$D:$D,0),1)</f>
        <v>Sunoco L.P.</v>
      </c>
      <c r="D183" s="42" t="str">
        <f>+INDEX(instruments!$C:$C,MATCH($E183,instruments!$D:$D,0),1)</f>
        <v>Oklahoma</v>
      </c>
      <c r="E183" s="43" t="s">
        <v>76</v>
      </c>
      <c r="F183" s="19" cm="1">
        <f t="array" ref="F183">+_xll.cmdty.udfs.BCD(E183,F$41)</f>
        <v>57</v>
      </c>
      <c r="G183" s="44">
        <f>+INDEX('data-cash-crude'!$A:$A,MATCH(E183,'data-cash-crude'!$B:$B,0),1)</f>
        <v>43830</v>
      </c>
      <c r="H183" s="45">
        <f>+INDEX('active-future'!$C:$C,MATCH($G183,'active-future'!$A:$A,0),1)</f>
        <v>61.06</v>
      </c>
      <c r="I183" s="51">
        <f>+F183-H183</f>
        <v>-4.0600000000000023</v>
      </c>
      <c r="J183" s="51"/>
      <c r="K183" s="50">
        <f>+$I183-O183</f>
        <v>0.27666666666666462</v>
      </c>
      <c r="L183" s="50">
        <f>+$I183-P183</f>
        <v>0.20759999999999756</v>
      </c>
      <c r="M183" s="50">
        <f>+$I183-Q183</f>
        <v>0.20843373493975648</v>
      </c>
      <c r="N183" s="50"/>
      <c r="O183" s="52">
        <f>+INDEX('basis-cash-crude'!$A:$C,MATCH($E183,'basis-cash-crude'!$D:$D,0),1)</f>
        <v>-4.3366666666666669</v>
      </c>
      <c r="P183" s="52">
        <f>+INDEX('basis-cash-crude'!$A:$C,MATCH($E183,'basis-cash-crude'!$D:$D,0),2)</f>
        <v>-4.2675999999999998</v>
      </c>
      <c r="Q183" s="52">
        <f>+INDEX('basis-cash-crude'!$A:$C,MATCH($E183,'basis-cash-crude'!$D:$D,0),3)</f>
        <v>-4.2684337349397588</v>
      </c>
      <c r="U183"/>
    </row>
    <row r="184" spans="2:21" x14ac:dyDescent="0.2">
      <c r="B184" s="41" t="str">
        <f>+INDEX(instruments!$A:$A,MATCH($E184,instruments!$D:$D,0),1)</f>
        <v>North West Oklahoma Sweet</v>
      </c>
      <c r="C184" s="42" t="str">
        <f>+INDEX(instruments!$B:$B,MATCH($E184,instruments!$D:$D,0),1)</f>
        <v>Valero</v>
      </c>
      <c r="D184" s="42" t="str">
        <f>+INDEX(instruments!$C:$C,MATCH($E184,instruments!$D:$D,0),1)</f>
        <v>Oklahoma</v>
      </c>
      <c r="E184" s="43" t="s">
        <v>198</v>
      </c>
      <c r="F184" s="19" cm="1">
        <f t="array" ref="F184">+_xll.cmdty.udfs.BCD(E184,F$41)</f>
        <v>57.75</v>
      </c>
      <c r="G184" s="44">
        <f>+INDEX('data-cash-crude'!$A:$A,MATCH(E184,'data-cash-crude'!$B:$B,0),1)</f>
        <v>43829</v>
      </c>
      <c r="H184" s="45">
        <f>+INDEX('active-future'!$C:$C,MATCH($G184,'active-future'!$A:$A,0),1)</f>
        <v>61.68</v>
      </c>
      <c r="I184" s="51">
        <f>+F184-H184</f>
        <v>-3.9299999999999997</v>
      </c>
      <c r="J184" s="51"/>
      <c r="K184" s="50">
        <f>+$I184-O184</f>
        <v>0</v>
      </c>
      <c r="L184" s="50">
        <f>+$I184-P184</f>
        <v>6.5333333333333687E-2</v>
      </c>
      <c r="M184" s="50">
        <f>+$I184-Q184</f>
        <v>8.9855072463768337E-2</v>
      </c>
      <c r="N184" s="50"/>
      <c r="O184" s="52">
        <f>+INDEX('basis-cash-crude'!$A:$C,MATCH($E184,'basis-cash-crude'!$D:$D,0),1)</f>
        <v>-3.9299999999999997</v>
      </c>
      <c r="P184" s="52">
        <f>+INDEX('basis-cash-crude'!$A:$C,MATCH($E184,'basis-cash-crude'!$D:$D,0),2)</f>
        <v>-3.9953333333333334</v>
      </c>
      <c r="Q184" s="52">
        <f>+INDEX('basis-cash-crude'!$A:$C,MATCH($E184,'basis-cash-crude'!$D:$D,0),3)</f>
        <v>-4.0198550724637681</v>
      </c>
      <c r="U184"/>
    </row>
    <row r="185" spans="2:21" x14ac:dyDescent="0.2">
      <c r="B185" s="41" t="str">
        <f>+INDEX(instruments!$A:$A,MATCH($E185,instruments!$D:$D,0),1)</f>
        <v>Oklahoma Panhandle</v>
      </c>
      <c r="C185" s="42" t="str">
        <f>+INDEX(instruments!$B:$B,MATCH($E185,instruments!$D:$D,0),1)</f>
        <v>Valero</v>
      </c>
      <c r="D185" s="42" t="str">
        <f>+INDEX(instruments!$C:$C,MATCH($E185,instruments!$D:$D,0),1)</f>
        <v>Oklahoma</v>
      </c>
      <c r="E185" s="43" t="s">
        <v>183</v>
      </c>
      <c r="F185" s="19" cm="1">
        <f t="array" ref="F185">+_xll.cmdty.udfs.BCD(E185,F$41)</f>
        <v>57.75</v>
      </c>
      <c r="G185" s="44">
        <f>+INDEX('data-cash-crude'!$A:$A,MATCH(E185,'data-cash-crude'!$B:$B,0),1)</f>
        <v>43829</v>
      </c>
      <c r="H185" s="45">
        <f>+INDEX('active-future'!$C:$C,MATCH($G185,'active-future'!$A:$A,0),1)</f>
        <v>61.68</v>
      </c>
      <c r="I185" s="51">
        <f>+F185-H185</f>
        <v>-3.9299999999999997</v>
      </c>
      <c r="J185" s="51"/>
      <c r="K185" s="50">
        <f>+$I185-O185</f>
        <v>0</v>
      </c>
      <c r="L185" s="50">
        <f>+$I185-P185</f>
        <v>6.5333333333333687E-2</v>
      </c>
      <c r="M185" s="50">
        <f>+$I185-Q185</f>
        <v>8.9855072463768337E-2</v>
      </c>
      <c r="N185" s="50"/>
      <c r="O185" s="52">
        <f>+INDEX('basis-cash-crude'!$A:$C,MATCH($E185,'basis-cash-crude'!$D:$D,0),1)</f>
        <v>-3.9299999999999997</v>
      </c>
      <c r="P185" s="52">
        <f>+INDEX('basis-cash-crude'!$A:$C,MATCH($E185,'basis-cash-crude'!$D:$D,0),2)</f>
        <v>-3.9953333333333334</v>
      </c>
      <c r="Q185" s="52">
        <f>+INDEX('basis-cash-crude'!$A:$C,MATCH($E185,'basis-cash-crude'!$D:$D,0),3)</f>
        <v>-4.0198550724637681</v>
      </c>
      <c r="U185"/>
    </row>
    <row r="186" spans="2:21" x14ac:dyDescent="0.2">
      <c r="B186" s="41" t="str">
        <f>+INDEX(instruments!$A:$A,MATCH($E186,instruments!$D:$D,0),1)</f>
        <v>Texas Panhandle</v>
      </c>
      <c r="C186" s="42" t="str">
        <f>+INDEX(instruments!$B:$B,MATCH($E186,instruments!$D:$D,0),1)</f>
        <v>Valero</v>
      </c>
      <c r="D186" s="42" t="str">
        <f>+INDEX(instruments!$C:$C,MATCH($E186,instruments!$D:$D,0),1)</f>
        <v>Texas</v>
      </c>
      <c r="E186" s="43" t="s">
        <v>103</v>
      </c>
      <c r="F186" s="19" cm="1">
        <f t="array" ref="F186">+_xll.cmdty.udfs.BCD(E186,F$41)</f>
        <v>57.75</v>
      </c>
      <c r="G186" s="44">
        <f>+INDEX('data-cash-crude'!$A:$A,MATCH(E186,'data-cash-crude'!$B:$B,0),1)</f>
        <v>43829</v>
      </c>
      <c r="H186" s="45">
        <f>+INDEX('active-future'!$C:$C,MATCH($G186,'active-future'!$A:$A,0),1)</f>
        <v>61.68</v>
      </c>
      <c r="I186" s="51">
        <f>+F186-H186</f>
        <v>-3.9299999999999997</v>
      </c>
      <c r="J186" s="51"/>
      <c r="K186" s="50">
        <f>+$I186-O186</f>
        <v>5.4999999999999716E-2</v>
      </c>
      <c r="L186" s="50">
        <f>+$I186-P186</f>
        <v>4.9545454545455225E-2</v>
      </c>
      <c r="M186" s="50">
        <f>+$I186-Q186</f>
        <v>8.3026315789473948E-2</v>
      </c>
      <c r="N186" s="50"/>
      <c r="O186" s="52">
        <f>+INDEX('basis-cash-crude'!$A:$C,MATCH($E186,'basis-cash-crude'!$D:$D,0),1)</f>
        <v>-3.9849999999999994</v>
      </c>
      <c r="P186" s="52">
        <f>+INDEX('basis-cash-crude'!$A:$C,MATCH($E186,'basis-cash-crude'!$D:$D,0),2)</f>
        <v>-3.9795454545454549</v>
      </c>
      <c r="Q186" s="52">
        <f>+INDEX('basis-cash-crude'!$A:$C,MATCH($E186,'basis-cash-crude'!$D:$D,0),3)</f>
        <v>-4.0130263157894737</v>
      </c>
      <c r="U186"/>
    </row>
    <row r="187" spans="2:21" x14ac:dyDescent="0.2">
      <c r="B187" s="41" t="str">
        <f>+INDEX(instruments!$A:$A,MATCH($E187,instruments!$D:$D,0),1)</f>
        <v>Oklahoma Panhandle</v>
      </c>
      <c r="C187" s="42" t="str">
        <f>+INDEX(instruments!$B:$B,MATCH($E187,instruments!$D:$D,0),1)</f>
        <v>Shell</v>
      </c>
      <c r="D187" s="42" t="str">
        <f>+INDEX(instruments!$C:$C,MATCH($E187,instruments!$D:$D,0),1)</f>
        <v>Oklahoma</v>
      </c>
      <c r="E187" s="43" t="s">
        <v>185</v>
      </c>
      <c r="F187" s="19" cm="1">
        <f t="array" ref="F187">+_xll.cmdty.udfs.BCD(E187,F$41)</f>
        <v>57.15</v>
      </c>
      <c r="G187" s="44">
        <f>+INDEX('data-cash-crude'!$A:$A,MATCH(E187,'data-cash-crude'!$B:$B,0),1)</f>
        <v>43830</v>
      </c>
      <c r="H187" s="45">
        <f>+INDEX('active-future'!$C:$C,MATCH($G187,'active-future'!$A:$A,0),1)</f>
        <v>61.06</v>
      </c>
      <c r="I187" s="51">
        <f>+F187-H187</f>
        <v>-3.9100000000000037</v>
      </c>
      <c r="J187" s="51"/>
      <c r="K187" s="50">
        <f>+$I187-O187</f>
        <v>2.9999999999996696E-2</v>
      </c>
      <c r="L187" s="50">
        <f>+$I187-P187</f>
        <v>-9.5600000000003682E-2</v>
      </c>
      <c r="M187" s="50">
        <f>+$I187-Q187</f>
        <v>-3.5802469135863824E-3</v>
      </c>
      <c r="N187" s="50"/>
      <c r="O187" s="52">
        <f>+INDEX('basis-cash-crude'!$A:$C,MATCH($E187,'basis-cash-crude'!$D:$D,0),1)</f>
        <v>-3.9400000000000004</v>
      </c>
      <c r="P187" s="52">
        <f>+INDEX('basis-cash-crude'!$A:$C,MATCH($E187,'basis-cash-crude'!$D:$D,0),2)</f>
        <v>-3.8144</v>
      </c>
      <c r="Q187" s="52">
        <f>+INDEX('basis-cash-crude'!$A:$C,MATCH($E187,'basis-cash-crude'!$D:$D,0),3)</f>
        <v>-3.9064197530864173</v>
      </c>
      <c r="U187"/>
    </row>
    <row r="188" spans="2:21" x14ac:dyDescent="0.2">
      <c r="B188" s="41" t="str">
        <f>+INDEX(instruments!$A:$A,MATCH($E188,instruments!$D:$D,0),1)</f>
        <v>Oklahoma Pan All Fields</v>
      </c>
      <c r="C188" s="42" t="str">
        <f>+INDEX(instruments!$B:$B,MATCH($E188,instruments!$D:$D,0),1)</f>
        <v>Phillips 66</v>
      </c>
      <c r="D188" s="42" t="str">
        <f>+INDEX(instruments!$C:$C,MATCH($E188,instruments!$D:$D,0),1)</f>
        <v>Oklahoma</v>
      </c>
      <c r="E188" s="43" t="s">
        <v>187</v>
      </c>
      <c r="F188" s="19" cm="1">
        <f t="array" ref="F188">+_xll.cmdty.udfs.BCD(E188,F$41)</f>
        <v>57.18</v>
      </c>
      <c r="G188" s="44">
        <f>+INDEX('data-cash-crude'!$A:$A,MATCH(E188,'data-cash-crude'!$B:$B,0),1)</f>
        <v>43830</v>
      </c>
      <c r="H188" s="45">
        <f>+INDEX('active-future'!$C:$C,MATCH($G188,'active-future'!$A:$A,0),1)</f>
        <v>61.06</v>
      </c>
      <c r="I188" s="51">
        <f>+F188-H188</f>
        <v>-3.8800000000000026</v>
      </c>
      <c r="J188" s="51"/>
      <c r="K188" s="50">
        <f>+$I188-O188</f>
        <v>0</v>
      </c>
      <c r="L188" s="50">
        <f>+$I188-P188</f>
        <v>-5.7692307692338574E-3</v>
      </c>
      <c r="M188" s="50">
        <f>+$I188-Q188</f>
        <v>7.9999999999951221E-3</v>
      </c>
      <c r="N188" s="50"/>
      <c r="O188" s="52">
        <f>+INDEX('basis-cash-crude'!$A:$C,MATCH($E188,'basis-cash-crude'!$D:$D,0),1)</f>
        <v>-3.8800000000000012</v>
      </c>
      <c r="P188" s="52">
        <f>+INDEX('basis-cash-crude'!$A:$C,MATCH($E188,'basis-cash-crude'!$D:$D,0),2)</f>
        <v>-3.8742307692307687</v>
      </c>
      <c r="Q188" s="52">
        <f>+INDEX('basis-cash-crude'!$A:$C,MATCH($E188,'basis-cash-crude'!$D:$D,0),3)</f>
        <v>-3.8879999999999977</v>
      </c>
      <c r="U188"/>
    </row>
    <row r="189" spans="2:21" x14ac:dyDescent="0.2">
      <c r="B189" s="41" t="str">
        <f>+INDEX(instruments!$A:$A,MATCH($E189,instruments!$D:$D,0),1)</f>
        <v>Texas Pan All Fields</v>
      </c>
      <c r="C189" s="42" t="str">
        <f>+INDEX(instruments!$B:$B,MATCH($E189,instruments!$D:$D,0),1)</f>
        <v>Phillips 66</v>
      </c>
      <c r="D189" s="42" t="str">
        <f>+INDEX(instruments!$C:$C,MATCH($E189,instruments!$D:$D,0),1)</f>
        <v>Texas</v>
      </c>
      <c r="E189" s="43" t="s">
        <v>106</v>
      </c>
      <c r="F189" s="19" cm="1">
        <f t="array" ref="F189">+_xll.cmdty.udfs.BCD(E189,F$41)</f>
        <v>57.18</v>
      </c>
      <c r="G189" s="44">
        <f>+INDEX('data-cash-crude'!$A:$A,MATCH(E189,'data-cash-crude'!$B:$B,0),1)</f>
        <v>43830</v>
      </c>
      <c r="H189" s="45">
        <f>+INDEX('active-future'!$C:$C,MATCH($G189,'active-future'!$A:$A,0),1)</f>
        <v>61.06</v>
      </c>
      <c r="I189" s="51">
        <f>+F189-H189</f>
        <v>-3.8800000000000026</v>
      </c>
      <c r="J189" s="51"/>
      <c r="K189" s="50">
        <f>+$I189-O189</f>
        <v>0</v>
      </c>
      <c r="L189" s="50">
        <f>+$I189-P189</f>
        <v>-5.7692307692338574E-3</v>
      </c>
      <c r="M189" s="50">
        <f>+$I189-Q189</f>
        <v>7.9999999999951221E-3</v>
      </c>
      <c r="N189" s="50"/>
      <c r="O189" s="52">
        <f>+INDEX('basis-cash-crude'!$A:$C,MATCH($E189,'basis-cash-crude'!$D:$D,0),1)</f>
        <v>-3.8800000000000012</v>
      </c>
      <c r="P189" s="52">
        <f>+INDEX('basis-cash-crude'!$A:$C,MATCH($E189,'basis-cash-crude'!$D:$D,0),2)</f>
        <v>-3.8742307692307687</v>
      </c>
      <c r="Q189" s="52">
        <f>+INDEX('basis-cash-crude'!$A:$C,MATCH($E189,'basis-cash-crude'!$D:$D,0),3)</f>
        <v>-3.8879999999999977</v>
      </c>
      <c r="U189"/>
    </row>
    <row r="190" spans="2:21" x14ac:dyDescent="0.2">
      <c r="B190" s="41" t="str">
        <f>+INDEX(instruments!$A:$A,MATCH($E190,instruments!$D:$D,0),1)</f>
        <v>West Texas Sour</v>
      </c>
      <c r="C190" s="42" t="str">
        <f>+INDEX(instruments!$B:$B,MATCH($E190,instruments!$D:$D,0),1)</f>
        <v>Phillips 66</v>
      </c>
      <c r="D190" s="42" t="str">
        <f>+INDEX(instruments!$C:$C,MATCH($E190,instruments!$D:$D,0),1)</f>
        <v>Texas</v>
      </c>
      <c r="E190" s="43" t="s">
        <v>44</v>
      </c>
      <c r="F190" s="19" cm="1">
        <f t="array" ref="F190">+_xll.cmdty.udfs.BCD(E190,F$41)</f>
        <v>57.19</v>
      </c>
      <c r="G190" s="44">
        <f>+INDEX('data-cash-crude'!$A:$A,MATCH(E190,'data-cash-crude'!$B:$B,0),1)</f>
        <v>43830</v>
      </c>
      <c r="H190" s="45">
        <f>+INDEX('active-future'!$C:$C,MATCH($G190,'active-future'!$A:$A,0),1)</f>
        <v>61.06</v>
      </c>
      <c r="I190" s="51">
        <f>+F190-H190</f>
        <v>-3.8700000000000045</v>
      </c>
      <c r="J190" s="51"/>
      <c r="K190" s="50">
        <f>+$I190-O190</f>
        <v>-5.773159728050814E-15</v>
      </c>
      <c r="L190" s="50">
        <f>+$I190-P190</f>
        <v>0.17479999999999407</v>
      </c>
      <c r="M190" s="50">
        <f>+$I190-Q190</f>
        <v>0.7085714285714273</v>
      </c>
      <c r="N190" s="50"/>
      <c r="O190" s="52">
        <f>+INDEX('basis-cash-crude'!$A:$C,MATCH($E190,'basis-cash-crude'!$D:$D,0),1)</f>
        <v>-3.8699999999999988</v>
      </c>
      <c r="P190" s="52">
        <f>+INDEX('basis-cash-crude'!$A:$C,MATCH($E190,'basis-cash-crude'!$D:$D,0),2)</f>
        <v>-4.0447999999999986</v>
      </c>
      <c r="Q190" s="52">
        <f>+INDEX('basis-cash-crude'!$A:$C,MATCH($E190,'basis-cash-crude'!$D:$D,0),3)</f>
        <v>-4.5785714285714318</v>
      </c>
      <c r="U190"/>
    </row>
    <row r="191" spans="2:21" x14ac:dyDescent="0.2">
      <c r="B191" s="41" t="str">
        <f>+INDEX(instruments!$A:$A,MATCH($E191,instruments!$D:$D,0),1)</f>
        <v>Central Louisiana LCT</v>
      </c>
      <c r="C191" s="42" t="str">
        <f>+INDEX(instruments!$B:$B,MATCH($E191,instruments!$D:$D,0),1)</f>
        <v>Plains A.A.</v>
      </c>
      <c r="D191" s="42" t="str">
        <f>+INDEX(instruments!$C:$C,MATCH($E191,instruments!$D:$D,0),1)</f>
        <v>Louisiana</v>
      </c>
      <c r="E191" s="43" t="s">
        <v>405</v>
      </c>
      <c r="F191" s="19" cm="1">
        <f t="array" ref="F191">+_xll.cmdty.udfs.BCD(E191,F$41)</f>
        <v>57.25</v>
      </c>
      <c r="G191" s="44">
        <f>+INDEX('data-cash-crude'!$A:$A,MATCH(E191,'data-cash-crude'!$B:$B,0),1)</f>
        <v>43830</v>
      </c>
      <c r="H191" s="45">
        <f>+INDEX('active-future'!$C:$C,MATCH($G191,'active-future'!$A:$A,0),1)</f>
        <v>61.06</v>
      </c>
      <c r="I191" s="51">
        <f>+F191-H191</f>
        <v>-3.8100000000000023</v>
      </c>
      <c r="J191" s="51"/>
      <c r="K191" s="50">
        <f>+$I191-O191</f>
        <v>-1.5000000000001901E-2</v>
      </c>
      <c r="L191" s="50">
        <f>+$I191-P191</f>
        <v>-0.14120000000000177</v>
      </c>
      <c r="M191" s="50">
        <f>+$I191-Q191</f>
        <v>-6.3466666666669003E-2</v>
      </c>
      <c r="N191" s="50"/>
      <c r="O191" s="52">
        <f>+INDEX('basis-cash-crude'!$A:$C,MATCH($E191,'basis-cash-crude'!$D:$D,0),1)</f>
        <v>-3.7950000000000004</v>
      </c>
      <c r="P191" s="52">
        <f>+INDEX('basis-cash-crude'!$A:$C,MATCH($E191,'basis-cash-crude'!$D:$D,0),2)</f>
        <v>-3.6688000000000005</v>
      </c>
      <c r="Q191" s="52">
        <f>+INDEX('basis-cash-crude'!$A:$C,MATCH($E191,'basis-cash-crude'!$D:$D,0),3)</f>
        <v>-3.7465333333333333</v>
      </c>
      <c r="U191"/>
    </row>
    <row r="192" spans="2:21" x14ac:dyDescent="0.2">
      <c r="B192" s="41" t="str">
        <f>+INDEX(instruments!$A:$A,MATCH($E192,instruments!$D:$D,0),1)</f>
        <v>Oklahoma Intermediate</v>
      </c>
      <c r="C192" s="42" t="str">
        <f>+INDEX(instruments!$B:$B,MATCH($E192,instruments!$D:$D,0),1)</f>
        <v>Sunoco L.P.</v>
      </c>
      <c r="D192" s="42" t="str">
        <f>+INDEX(instruments!$C:$C,MATCH($E192,instruments!$D:$D,0),1)</f>
        <v>Oklahoma</v>
      </c>
      <c r="E192" s="43" t="s">
        <v>189</v>
      </c>
      <c r="F192" s="19" cm="1">
        <f t="array" ref="F192">+_xll.cmdty.udfs.BCD(E192,F$41)</f>
        <v>57.25</v>
      </c>
      <c r="G192" s="44">
        <f>+INDEX('data-cash-crude'!$A:$A,MATCH(E192,'data-cash-crude'!$B:$B,0),1)</f>
        <v>43830</v>
      </c>
      <c r="H192" s="45">
        <f>+INDEX('active-future'!$C:$C,MATCH($G192,'active-future'!$A:$A,0),1)</f>
        <v>61.06</v>
      </c>
      <c r="I192" s="51">
        <f>+F192-H192</f>
        <v>-3.8100000000000023</v>
      </c>
      <c r="J192" s="51"/>
      <c r="K192" s="50">
        <f>+$I192-O192</f>
        <v>0.27666666666666462</v>
      </c>
      <c r="L192" s="50">
        <f>+$I192-P192</f>
        <v>0.20759999999999756</v>
      </c>
      <c r="M192" s="50">
        <f>+$I192-Q192</f>
        <v>0.2174698795180694</v>
      </c>
      <c r="N192" s="50"/>
      <c r="O192" s="52">
        <f>+INDEX('basis-cash-crude'!$A:$C,MATCH($E192,'basis-cash-crude'!$D:$D,0),1)</f>
        <v>-4.0866666666666669</v>
      </c>
      <c r="P192" s="52">
        <f>+INDEX('basis-cash-crude'!$A:$C,MATCH($E192,'basis-cash-crude'!$D:$D,0),2)</f>
        <v>-4.0175999999999998</v>
      </c>
      <c r="Q192" s="52">
        <f>+INDEX('basis-cash-crude'!$A:$C,MATCH($E192,'basis-cash-crude'!$D:$D,0),3)</f>
        <v>-4.0274698795180717</v>
      </c>
      <c r="U192"/>
    </row>
    <row r="193" spans="2:21" x14ac:dyDescent="0.2">
      <c r="B193" s="41" t="str">
        <f>+INDEX(instruments!$A:$A,MATCH($E193,instruments!$D:$D,0),1)</f>
        <v>East Texas Area</v>
      </c>
      <c r="C193" s="42" t="str">
        <f>+INDEX(instruments!$B:$B,MATCH($E193,instruments!$D:$D,0),1)</f>
        <v>Shell</v>
      </c>
      <c r="D193" s="42" t="str">
        <f>+INDEX(instruments!$C:$C,MATCH($E193,instruments!$D:$D,0),1)</f>
        <v>Texas</v>
      </c>
      <c r="E193" s="43" t="s">
        <v>352</v>
      </c>
      <c r="F193" s="19" cm="1">
        <f t="array" ref="F193">+_xll.cmdty.udfs.BCD(E193,F$41)</f>
        <v>57.43</v>
      </c>
      <c r="G193" s="44">
        <f>+INDEX('data-cash-crude'!$A:$A,MATCH(E193,'data-cash-crude'!$B:$B,0),1)</f>
        <v>43830</v>
      </c>
      <c r="H193" s="45">
        <f>+INDEX('active-future'!$C:$C,MATCH($G193,'active-future'!$A:$A,0),1)</f>
        <v>61.06</v>
      </c>
      <c r="I193" s="51">
        <f>+F193-H193</f>
        <v>-3.6300000000000026</v>
      </c>
      <c r="J193" s="51"/>
      <c r="K193" s="50">
        <f>+$I193-O193</f>
        <v>2.9999999999996696E-2</v>
      </c>
      <c r="L193" s="50">
        <f>+$I193-P193</f>
        <v>-9.5600000000001462E-2</v>
      </c>
      <c r="M193" s="50">
        <f>+$I193-Q193</f>
        <v>-3.5802469135819415E-3</v>
      </c>
      <c r="N193" s="50"/>
      <c r="O193" s="52">
        <f>+INDEX('basis-cash-crude'!$A:$C,MATCH($E193,'basis-cash-crude'!$D:$D,0),1)</f>
        <v>-3.6599999999999993</v>
      </c>
      <c r="P193" s="52">
        <f>+INDEX('basis-cash-crude'!$A:$C,MATCH($E193,'basis-cash-crude'!$D:$D,0),2)</f>
        <v>-3.5344000000000011</v>
      </c>
      <c r="Q193" s="52">
        <f>+INDEX('basis-cash-crude'!$A:$C,MATCH($E193,'basis-cash-crude'!$D:$D,0),3)</f>
        <v>-3.6264197530864206</v>
      </c>
      <c r="U193"/>
    </row>
    <row r="194" spans="2:21" x14ac:dyDescent="0.2">
      <c r="B194" s="41" t="str">
        <f>+INDEX(instruments!$A:$A,MATCH($E194,instruments!$D:$D,0),1)</f>
        <v>East Texas Field</v>
      </c>
      <c r="C194" s="42" t="str">
        <f>+INDEX(instruments!$B:$B,MATCH($E194,instruments!$D:$D,0),1)</f>
        <v>Shell</v>
      </c>
      <c r="D194" s="42" t="str">
        <f>+INDEX(instruments!$C:$C,MATCH($E194,instruments!$D:$D,0),1)</f>
        <v>Texas</v>
      </c>
      <c r="E194" s="43" t="s">
        <v>348</v>
      </c>
      <c r="F194" s="19" cm="1">
        <f t="array" ref="F194">+_xll.cmdty.udfs.BCD(E194,F$41)</f>
        <v>57.43</v>
      </c>
      <c r="G194" s="44">
        <f>+INDEX('data-cash-crude'!$A:$A,MATCH(E194,'data-cash-crude'!$B:$B,0),1)</f>
        <v>43830</v>
      </c>
      <c r="H194" s="45">
        <f>+INDEX('active-future'!$C:$C,MATCH($G194,'active-future'!$A:$A,0),1)</f>
        <v>61.06</v>
      </c>
      <c r="I194" s="51">
        <f>+F194-H194</f>
        <v>-3.6300000000000026</v>
      </c>
      <c r="J194" s="51"/>
      <c r="K194" s="50">
        <f>+$I194-O194</f>
        <v>2.9999999999996696E-2</v>
      </c>
      <c r="L194" s="50">
        <f>+$I194-P194</f>
        <v>-9.5600000000001462E-2</v>
      </c>
      <c r="M194" s="50">
        <f>+$I194-Q194</f>
        <v>-3.5802469135819415E-3</v>
      </c>
      <c r="N194" s="50"/>
      <c r="O194" s="52">
        <f>+INDEX('basis-cash-crude'!$A:$C,MATCH($E194,'basis-cash-crude'!$D:$D,0),1)</f>
        <v>-3.6599999999999993</v>
      </c>
      <c r="P194" s="52">
        <f>+INDEX('basis-cash-crude'!$A:$C,MATCH($E194,'basis-cash-crude'!$D:$D,0),2)</f>
        <v>-3.5344000000000011</v>
      </c>
      <c r="Q194" s="52">
        <f>+INDEX('basis-cash-crude'!$A:$C,MATCH($E194,'basis-cash-crude'!$D:$D,0),3)</f>
        <v>-3.6264197530864206</v>
      </c>
      <c r="U194"/>
    </row>
    <row r="195" spans="2:21" x14ac:dyDescent="0.2">
      <c r="B195" s="41" t="str">
        <f>+INDEX(instruments!$A:$A,MATCH($E195,instruments!$D:$D,0),1)</f>
        <v>Oklahoma Sweet (Except Panhandle &amp; Northwest)</v>
      </c>
      <c r="C195" s="42" t="str">
        <f>+INDEX(instruments!$B:$B,MATCH($E195,instruments!$D:$D,0),1)</f>
        <v>Shell</v>
      </c>
      <c r="D195" s="42" t="str">
        <f>+INDEX(instruments!$C:$C,MATCH($E195,instruments!$D:$D,0),1)</f>
        <v>Oklahoma</v>
      </c>
      <c r="E195" s="43" t="s">
        <v>168</v>
      </c>
      <c r="F195" s="19" cm="1">
        <f t="array" ref="F195">+_xll.cmdty.udfs.BCD(E195,F$41)</f>
        <v>57.45</v>
      </c>
      <c r="G195" s="44">
        <f>+INDEX('data-cash-crude'!$A:$A,MATCH(E195,'data-cash-crude'!$B:$B,0),1)</f>
        <v>43830</v>
      </c>
      <c r="H195" s="45">
        <f>+INDEX('active-future'!$C:$C,MATCH($G195,'active-future'!$A:$A,0),1)</f>
        <v>61.06</v>
      </c>
      <c r="I195" s="51">
        <f>+F195-H195</f>
        <v>-3.6099999999999994</v>
      </c>
      <c r="J195" s="51"/>
      <c r="K195" s="50">
        <f>+$I195-O195</f>
        <v>3.0000000000001137E-2</v>
      </c>
      <c r="L195" s="50">
        <f>+$I195-P195</f>
        <v>-9.5599999999998797E-2</v>
      </c>
      <c r="M195" s="50">
        <f>+$I195-Q195</f>
        <v>-3.5802469135788328E-3</v>
      </c>
      <c r="N195" s="50"/>
      <c r="O195" s="52">
        <f>+INDEX('basis-cash-crude'!$A:$C,MATCH($E195,'basis-cash-crude'!$D:$D,0),1)</f>
        <v>-3.6400000000000006</v>
      </c>
      <c r="P195" s="52">
        <f>+INDEX('basis-cash-crude'!$A:$C,MATCH($E195,'basis-cash-crude'!$D:$D,0),2)</f>
        <v>-3.5144000000000006</v>
      </c>
      <c r="Q195" s="52">
        <f>+INDEX('basis-cash-crude'!$A:$C,MATCH($E195,'basis-cash-crude'!$D:$D,0),3)</f>
        <v>-3.6064197530864206</v>
      </c>
      <c r="U195"/>
    </row>
    <row r="196" spans="2:21" x14ac:dyDescent="0.2">
      <c r="B196" s="41" t="str">
        <f>+INDEX(instruments!$A:$A,MATCH($E196,instruments!$D:$D,0),1)</f>
        <v>Central Oklahoma Sweet</v>
      </c>
      <c r="C196" s="42" t="str">
        <f>+INDEX(instruments!$B:$B,MATCH($E196,instruments!$D:$D,0),1)</f>
        <v>Phillips 66</v>
      </c>
      <c r="D196" s="42" t="str">
        <f>+INDEX(instruments!$C:$C,MATCH($E196,instruments!$D:$D,0),1)</f>
        <v>Oklahoma</v>
      </c>
      <c r="E196" s="43" t="s">
        <v>399</v>
      </c>
      <c r="F196" s="19" cm="1">
        <f t="array" ref="F196">+_xll.cmdty.udfs.BCD(E196,F$41)</f>
        <v>57.48</v>
      </c>
      <c r="G196" s="44">
        <f>+INDEX('data-cash-crude'!$A:$A,MATCH(E196,'data-cash-crude'!$B:$B,0),1)</f>
        <v>43830</v>
      </c>
      <c r="H196" s="45">
        <f>+INDEX('active-future'!$C:$C,MATCH($G196,'active-future'!$A:$A,0),1)</f>
        <v>61.06</v>
      </c>
      <c r="I196" s="51">
        <f>+F196-H196</f>
        <v>-3.5800000000000054</v>
      </c>
      <c r="J196" s="51"/>
      <c r="K196" s="50">
        <f>+$I196-O196</f>
        <v>-5.773159728050814E-15</v>
      </c>
      <c r="L196" s="50">
        <f>+$I196-P196</f>
        <v>-5.7692307692360778E-3</v>
      </c>
      <c r="M196" s="50">
        <f>+$I196-Q196</f>
        <v>7.9999999999929017E-3</v>
      </c>
      <c r="N196" s="50"/>
      <c r="O196" s="52">
        <f>+INDEX('basis-cash-crude'!$A:$C,MATCH($E196,'basis-cash-crude'!$D:$D,0),1)</f>
        <v>-3.5799999999999996</v>
      </c>
      <c r="P196" s="52">
        <f>+INDEX('basis-cash-crude'!$A:$C,MATCH($E196,'basis-cash-crude'!$D:$D,0),2)</f>
        <v>-3.5742307692307693</v>
      </c>
      <c r="Q196" s="52">
        <f>+INDEX('basis-cash-crude'!$A:$C,MATCH($E196,'basis-cash-crude'!$D:$D,0),3)</f>
        <v>-3.5879999999999983</v>
      </c>
      <c r="U196"/>
    </row>
    <row r="197" spans="2:21" x14ac:dyDescent="0.2">
      <c r="B197" s="41" t="str">
        <f>+INDEX(instruments!$A:$A,MATCH($E197,instruments!$D:$D,0),1)</f>
        <v>Domestic Sweet (Cushing)</v>
      </c>
      <c r="C197" s="42" t="str">
        <f>+INDEX(instruments!$B:$B,MATCH($E197,instruments!$D:$D,0),1)</f>
        <v>Plains A.A.</v>
      </c>
      <c r="D197" s="42" t="str">
        <f>+INDEX(instruments!$C:$C,MATCH($E197,instruments!$D:$D,0),1)</f>
        <v>Oklahoma</v>
      </c>
      <c r="E197" s="43" t="s">
        <v>388</v>
      </c>
      <c r="F197" s="19" cm="1">
        <f t="array" ref="F197">+_xll.cmdty.udfs.BCD(E197,F$41)</f>
        <v>57.5</v>
      </c>
      <c r="G197" s="44">
        <f>+INDEX('data-cash-crude'!$A:$A,MATCH(E197,'data-cash-crude'!$B:$B,0),1)</f>
        <v>43830</v>
      </c>
      <c r="H197" s="45">
        <f>+INDEX('active-future'!$C:$C,MATCH($G197,'active-future'!$A:$A,0),1)</f>
        <v>61.06</v>
      </c>
      <c r="I197" s="51">
        <f>+F197-H197</f>
        <v>-3.5600000000000023</v>
      </c>
      <c r="J197" s="51"/>
      <c r="K197" s="50">
        <f>+$I197-O197</f>
        <v>-1.5000000000001901E-2</v>
      </c>
      <c r="L197" s="50">
        <f>+$I197-P197</f>
        <v>-0.14120000000000177</v>
      </c>
      <c r="M197" s="50">
        <f>+$I197-Q197</f>
        <v>-6.3466666666669003E-2</v>
      </c>
      <c r="N197" s="50"/>
      <c r="O197" s="52">
        <f>+INDEX('basis-cash-crude'!$A:$C,MATCH($E197,'basis-cash-crude'!$D:$D,0),1)</f>
        <v>-3.5450000000000004</v>
      </c>
      <c r="P197" s="52">
        <f>+INDEX('basis-cash-crude'!$A:$C,MATCH($E197,'basis-cash-crude'!$D:$D,0),2)</f>
        <v>-3.4188000000000005</v>
      </c>
      <c r="Q197" s="52">
        <f>+INDEX('basis-cash-crude'!$A:$C,MATCH($E197,'basis-cash-crude'!$D:$D,0),3)</f>
        <v>-3.4965333333333333</v>
      </c>
      <c r="U197"/>
    </row>
    <row r="198" spans="2:21" x14ac:dyDescent="0.2">
      <c r="B198" s="41" t="str">
        <f>+INDEX(instruments!$A:$A,MATCH($E198,instruments!$D:$D,0),1)</f>
        <v>Eagle Ford Light</v>
      </c>
      <c r="C198" s="42" t="str">
        <f>+INDEX(instruments!$B:$B,MATCH($E198,instruments!$D:$D,0),1)</f>
        <v>Plains A.A.</v>
      </c>
      <c r="D198" s="42" t="str">
        <f>+INDEX(instruments!$C:$C,MATCH($E198,instruments!$D:$D,0),1)</f>
        <v>Texas</v>
      </c>
      <c r="E198" s="43" t="s">
        <v>377</v>
      </c>
      <c r="F198" s="19" cm="1">
        <f t="array" ref="F198">+_xll.cmdty.udfs.BCD(E198,F$41)</f>
        <v>57.5</v>
      </c>
      <c r="G198" s="44">
        <f>+INDEX('data-cash-crude'!$A:$A,MATCH(E198,'data-cash-crude'!$B:$B,0),1)</f>
        <v>43830</v>
      </c>
      <c r="H198" s="45">
        <f>+INDEX('active-future'!$C:$C,MATCH($G198,'active-future'!$A:$A,0),1)</f>
        <v>61.06</v>
      </c>
      <c r="I198" s="51">
        <f>+F198-H198</f>
        <v>-3.5600000000000023</v>
      </c>
      <c r="J198" s="51"/>
      <c r="K198" s="50">
        <f>+$I198-O198</f>
        <v>-1.5000000000001901E-2</v>
      </c>
      <c r="L198" s="50">
        <f>+$I198-P198</f>
        <v>-0.14120000000000177</v>
      </c>
      <c r="M198" s="50">
        <f>+$I198-Q198</f>
        <v>-6.3466666666669003E-2</v>
      </c>
      <c r="N198" s="50"/>
      <c r="O198" s="52">
        <f>+INDEX('basis-cash-crude'!$A:$C,MATCH($E198,'basis-cash-crude'!$D:$D,0),1)</f>
        <v>-3.5450000000000004</v>
      </c>
      <c r="P198" s="52">
        <f>+INDEX('basis-cash-crude'!$A:$C,MATCH($E198,'basis-cash-crude'!$D:$D,0),2)</f>
        <v>-3.4188000000000005</v>
      </c>
      <c r="Q198" s="52">
        <f>+INDEX('basis-cash-crude'!$A:$C,MATCH($E198,'basis-cash-crude'!$D:$D,0),3)</f>
        <v>-3.4965333333333333</v>
      </c>
      <c r="U198"/>
    </row>
    <row r="199" spans="2:21" x14ac:dyDescent="0.2">
      <c r="B199" s="41" t="str">
        <f>+INDEX(instruments!$A:$A,MATCH($E199,instruments!$D:$D,0),1)</f>
        <v>New Mexico Intermediate</v>
      </c>
      <c r="C199" s="42" t="str">
        <f>+INDEX(instruments!$B:$B,MATCH($E199,instruments!$D:$D,0),1)</f>
        <v>Plains A.A.</v>
      </c>
      <c r="D199" s="42" t="str">
        <f>+INDEX(instruments!$C:$C,MATCH($E199,instruments!$D:$D,0),1)</f>
        <v>New Mexico</v>
      </c>
      <c r="E199" s="43" t="s">
        <v>256</v>
      </c>
      <c r="F199" s="19" cm="1">
        <f t="array" ref="F199">+_xll.cmdty.udfs.BCD(E199,F$41)</f>
        <v>57.5</v>
      </c>
      <c r="G199" s="44">
        <f>+INDEX('data-cash-crude'!$A:$A,MATCH(E199,'data-cash-crude'!$B:$B,0),1)</f>
        <v>43830</v>
      </c>
      <c r="H199" s="45">
        <f>+INDEX('active-future'!$C:$C,MATCH($G199,'active-future'!$A:$A,0),1)</f>
        <v>61.06</v>
      </c>
      <c r="I199" s="51">
        <f>+F199-H199</f>
        <v>-3.5600000000000023</v>
      </c>
      <c r="J199" s="51"/>
      <c r="K199" s="50">
        <f>+$I199-O199</f>
        <v>-1.5000000000001901E-2</v>
      </c>
      <c r="L199" s="50">
        <f>+$I199-P199</f>
        <v>-0.14120000000000177</v>
      </c>
      <c r="M199" s="50">
        <f>+$I199-Q199</f>
        <v>-6.3466666666669003E-2</v>
      </c>
      <c r="N199" s="50"/>
      <c r="O199" s="52">
        <f>+INDEX('basis-cash-crude'!$A:$C,MATCH($E199,'basis-cash-crude'!$D:$D,0),1)</f>
        <v>-3.5450000000000004</v>
      </c>
      <c r="P199" s="52">
        <f>+INDEX('basis-cash-crude'!$A:$C,MATCH($E199,'basis-cash-crude'!$D:$D,0),2)</f>
        <v>-3.4188000000000005</v>
      </c>
      <c r="Q199" s="52">
        <f>+INDEX('basis-cash-crude'!$A:$C,MATCH($E199,'basis-cash-crude'!$D:$D,0),3)</f>
        <v>-3.4965333333333333</v>
      </c>
      <c r="U199"/>
    </row>
    <row r="200" spans="2:21" x14ac:dyDescent="0.2">
      <c r="B200" s="41" t="str">
        <f>+INDEX(instruments!$A:$A,MATCH($E200,instruments!$D:$D,0),1)</f>
        <v>North Texas Sweet</v>
      </c>
      <c r="C200" s="42" t="str">
        <f>+INDEX(instruments!$B:$B,MATCH($E200,instruments!$D:$D,0),1)</f>
        <v>Shell</v>
      </c>
      <c r="D200" s="42" t="str">
        <f>+INDEX(instruments!$C:$C,MATCH($E200,instruments!$D:$D,0),1)</f>
        <v>Texas</v>
      </c>
      <c r="E200" s="43" t="s">
        <v>214</v>
      </c>
      <c r="F200" s="19" cm="1">
        <f t="array" ref="F200">+_xll.cmdty.udfs.BCD(E200,F$41)</f>
        <v>57.5</v>
      </c>
      <c r="G200" s="44">
        <f>+INDEX('data-cash-crude'!$A:$A,MATCH(E200,'data-cash-crude'!$B:$B,0),1)</f>
        <v>43830</v>
      </c>
      <c r="H200" s="45">
        <f>+INDEX('active-future'!$C:$C,MATCH($G200,'active-future'!$A:$A,0),1)</f>
        <v>61.06</v>
      </c>
      <c r="I200" s="51">
        <f>+F200-H200</f>
        <v>-3.5600000000000023</v>
      </c>
      <c r="J200" s="51"/>
      <c r="K200" s="50">
        <f>+$I200-O200</f>
        <v>2.9999999999996696E-2</v>
      </c>
      <c r="L200" s="50">
        <f>+$I200-P200</f>
        <v>-0.10041666666666904</v>
      </c>
      <c r="M200" s="50">
        <f>+$I200-Q200</f>
        <v>-4.3037974683577396E-3</v>
      </c>
      <c r="N200" s="50"/>
      <c r="O200" s="52">
        <f>+INDEX('basis-cash-crude'!$A:$C,MATCH($E200,'basis-cash-crude'!$D:$D,0),1)</f>
        <v>-3.589999999999999</v>
      </c>
      <c r="P200" s="52">
        <f>+INDEX('basis-cash-crude'!$A:$C,MATCH($E200,'basis-cash-crude'!$D:$D,0),2)</f>
        <v>-3.4595833333333332</v>
      </c>
      <c r="Q200" s="52">
        <f>+INDEX('basis-cash-crude'!$A:$C,MATCH($E200,'basis-cash-crude'!$D:$D,0),3)</f>
        <v>-3.5556962025316445</v>
      </c>
      <c r="U200"/>
    </row>
    <row r="201" spans="2:21" x14ac:dyDescent="0.2">
      <c r="B201" s="41" t="str">
        <f>+INDEX(instruments!$A:$A,MATCH($E201,instruments!$D:$D,0),1)</f>
        <v>North Texas Sweet</v>
      </c>
      <c r="C201" s="42" t="str">
        <f>+INDEX(instruments!$B:$B,MATCH($E201,instruments!$D:$D,0),1)</f>
        <v>Plains A.A.</v>
      </c>
      <c r="D201" s="42" t="str">
        <f>+INDEX(instruments!$C:$C,MATCH($E201,instruments!$D:$D,0),1)</f>
        <v>Texas</v>
      </c>
      <c r="E201" s="43" t="s">
        <v>211</v>
      </c>
      <c r="F201" s="19" cm="1">
        <f t="array" ref="F201">+_xll.cmdty.udfs.BCD(E201,F$41)</f>
        <v>57.5</v>
      </c>
      <c r="G201" s="44">
        <f>+INDEX('data-cash-crude'!$A:$A,MATCH(E201,'data-cash-crude'!$B:$B,0),1)</f>
        <v>43830</v>
      </c>
      <c r="H201" s="45">
        <f>+INDEX('active-future'!$C:$C,MATCH($G201,'active-future'!$A:$A,0),1)</f>
        <v>61.06</v>
      </c>
      <c r="I201" s="51">
        <f>+F201-H201</f>
        <v>-3.5600000000000023</v>
      </c>
      <c r="J201" s="51"/>
      <c r="K201" s="50">
        <f>+$I201-O201</f>
        <v>-1.5000000000001901E-2</v>
      </c>
      <c r="L201" s="50">
        <f>+$I201-P201</f>
        <v>-0.14166666666666883</v>
      </c>
      <c r="M201" s="50">
        <f>+$I201-Q201</f>
        <v>-6.2567567567569871E-2</v>
      </c>
      <c r="N201" s="50"/>
      <c r="O201" s="52">
        <f>+INDEX('basis-cash-crude'!$A:$C,MATCH($E201,'basis-cash-crude'!$D:$D,0),1)</f>
        <v>-3.5450000000000004</v>
      </c>
      <c r="P201" s="52">
        <f>+INDEX('basis-cash-crude'!$A:$C,MATCH($E201,'basis-cash-crude'!$D:$D,0),2)</f>
        <v>-3.4183333333333334</v>
      </c>
      <c r="Q201" s="52">
        <f>+INDEX('basis-cash-crude'!$A:$C,MATCH($E201,'basis-cash-crude'!$D:$D,0),3)</f>
        <v>-3.4974324324324324</v>
      </c>
      <c r="U201"/>
    </row>
    <row r="202" spans="2:21" x14ac:dyDescent="0.2">
      <c r="B202" s="41" t="str">
        <f>+INDEX(instruments!$A:$A,MATCH($E202,instruments!$D:$D,0),1)</f>
        <v>Oklahoma Sweet</v>
      </c>
      <c r="C202" s="42" t="str">
        <f>+INDEX(instruments!$B:$B,MATCH($E202,instruments!$D:$D,0),1)</f>
        <v>Plains A.A.</v>
      </c>
      <c r="D202" s="42" t="str">
        <f>+INDEX(instruments!$C:$C,MATCH($E202,instruments!$D:$D,0),1)</f>
        <v>Oklahoma</v>
      </c>
      <c r="E202" s="43" t="s">
        <v>173</v>
      </c>
      <c r="F202" s="19" cm="1">
        <f t="array" ref="F202">+_xll.cmdty.udfs.BCD(E202,F$41)</f>
        <v>57.5</v>
      </c>
      <c r="G202" s="44">
        <f>+INDEX('data-cash-crude'!$A:$A,MATCH(E202,'data-cash-crude'!$B:$B,0),1)</f>
        <v>43830</v>
      </c>
      <c r="H202" s="45">
        <f>+INDEX('active-future'!$C:$C,MATCH($G202,'active-future'!$A:$A,0),1)</f>
        <v>61.06</v>
      </c>
      <c r="I202" s="51">
        <f>+F202-H202</f>
        <v>-3.5600000000000023</v>
      </c>
      <c r="J202" s="51"/>
      <c r="K202" s="50">
        <f>+$I202-O202</f>
        <v>-1.5000000000001901E-2</v>
      </c>
      <c r="L202" s="50">
        <f>+$I202-P202</f>
        <v>-0.14120000000000177</v>
      </c>
      <c r="M202" s="50">
        <f>+$I202-Q202</f>
        <v>-6.3466666666669003E-2</v>
      </c>
      <c r="N202" s="50"/>
      <c r="O202" s="52">
        <f>+INDEX('basis-cash-crude'!$A:$C,MATCH($E202,'basis-cash-crude'!$D:$D,0),1)</f>
        <v>-3.5450000000000004</v>
      </c>
      <c r="P202" s="52">
        <f>+INDEX('basis-cash-crude'!$A:$C,MATCH($E202,'basis-cash-crude'!$D:$D,0),2)</f>
        <v>-3.4188000000000005</v>
      </c>
      <c r="Q202" s="52">
        <f>+INDEX('basis-cash-crude'!$A:$C,MATCH($E202,'basis-cash-crude'!$D:$D,0),3)</f>
        <v>-3.4965333333333333</v>
      </c>
      <c r="U202"/>
    </row>
    <row r="203" spans="2:21" x14ac:dyDescent="0.2">
      <c r="B203" s="41" t="str">
        <f>+INDEX(instruments!$A:$A,MATCH($E203,instruments!$D:$D,0),1)</f>
        <v>Oklahoma Sweet Central</v>
      </c>
      <c r="C203" s="42" t="str">
        <f>+INDEX(instruments!$B:$B,MATCH($E203,instruments!$D:$D,0),1)</f>
        <v>Plains A.A.</v>
      </c>
      <c r="D203" s="42" t="str">
        <f>+INDEX(instruments!$C:$C,MATCH($E203,instruments!$D:$D,0),1)</f>
        <v>Oklahoma</v>
      </c>
      <c r="E203" s="43" t="s">
        <v>170</v>
      </c>
      <c r="F203" s="19" cm="1">
        <f t="array" ref="F203">+_xll.cmdty.udfs.BCD(E203,F$41)</f>
        <v>57.5</v>
      </c>
      <c r="G203" s="44">
        <f>+INDEX('data-cash-crude'!$A:$A,MATCH(E203,'data-cash-crude'!$B:$B,0),1)</f>
        <v>43830</v>
      </c>
      <c r="H203" s="45">
        <f>+INDEX('active-future'!$C:$C,MATCH($G203,'active-future'!$A:$A,0),1)</f>
        <v>61.06</v>
      </c>
      <c r="I203" s="51">
        <f>+F203-H203</f>
        <v>-3.5600000000000023</v>
      </c>
      <c r="J203" s="51"/>
      <c r="K203" s="50">
        <f>+$I203-O203</f>
        <v>-1.5000000000001901E-2</v>
      </c>
      <c r="L203" s="50">
        <f>+$I203-P203</f>
        <v>-0.14120000000000177</v>
      </c>
      <c r="M203" s="50">
        <f>+$I203-Q203</f>
        <v>-6.3466666666669003E-2</v>
      </c>
      <c r="N203" s="50"/>
      <c r="O203" s="52">
        <f>+INDEX('basis-cash-crude'!$A:$C,MATCH($E203,'basis-cash-crude'!$D:$D,0),1)</f>
        <v>-3.5450000000000004</v>
      </c>
      <c r="P203" s="52">
        <f>+INDEX('basis-cash-crude'!$A:$C,MATCH($E203,'basis-cash-crude'!$D:$D,0),2)</f>
        <v>-3.4188000000000005</v>
      </c>
      <c r="Q203" s="52">
        <f>+INDEX('basis-cash-crude'!$A:$C,MATCH($E203,'basis-cash-crude'!$D:$D,0),3)</f>
        <v>-3.4965333333333333</v>
      </c>
      <c r="U203"/>
    </row>
    <row r="204" spans="2:21" x14ac:dyDescent="0.2">
      <c r="B204" s="41" t="str">
        <f>+INDEX(instruments!$A:$A,MATCH($E204,instruments!$D:$D,0),1)</f>
        <v>South Texas Sweet</v>
      </c>
      <c r="C204" s="42" t="str">
        <f>+INDEX(instruments!$B:$B,MATCH($E204,instruments!$D:$D,0),1)</f>
        <v>Plains A.A.</v>
      </c>
      <c r="D204" s="42" t="str">
        <f>+INDEX(instruments!$C:$C,MATCH($E204,instruments!$D:$D,0),1)</f>
        <v>Texas</v>
      </c>
      <c r="E204" s="43" t="s">
        <v>123</v>
      </c>
      <c r="F204" s="19" cm="1">
        <f t="array" ref="F204">+_xll.cmdty.udfs.BCD(E204,F$41)</f>
        <v>57.5</v>
      </c>
      <c r="G204" s="44">
        <f>+INDEX('data-cash-crude'!$A:$A,MATCH(E204,'data-cash-crude'!$B:$B,0),1)</f>
        <v>43830</v>
      </c>
      <c r="H204" s="45">
        <f>+INDEX('active-future'!$C:$C,MATCH($G204,'active-future'!$A:$A,0),1)</f>
        <v>61.06</v>
      </c>
      <c r="I204" s="51">
        <f>+F204-H204</f>
        <v>-3.5600000000000023</v>
      </c>
      <c r="J204" s="51"/>
      <c r="K204" s="50">
        <f>+$I204-O204</f>
        <v>-1.5000000000001901E-2</v>
      </c>
      <c r="L204" s="50">
        <f>+$I204-P204</f>
        <v>-0.14120000000000177</v>
      </c>
      <c r="M204" s="50">
        <f>+$I204-Q204</f>
        <v>-6.3466666666669003E-2</v>
      </c>
      <c r="N204" s="50"/>
      <c r="O204" s="52">
        <f>+INDEX('basis-cash-crude'!$A:$C,MATCH($E204,'basis-cash-crude'!$D:$D,0),1)</f>
        <v>-3.5450000000000004</v>
      </c>
      <c r="P204" s="52">
        <f>+INDEX('basis-cash-crude'!$A:$C,MATCH($E204,'basis-cash-crude'!$D:$D,0),2)</f>
        <v>-3.4188000000000005</v>
      </c>
      <c r="Q204" s="52">
        <f>+INDEX('basis-cash-crude'!$A:$C,MATCH($E204,'basis-cash-crude'!$D:$D,0),3)</f>
        <v>-3.4965333333333333</v>
      </c>
      <c r="U204"/>
    </row>
    <row r="205" spans="2:21" x14ac:dyDescent="0.2">
      <c r="B205" s="41" t="str">
        <f>+INDEX(instruments!$A:$A,MATCH($E205,instruments!$D:$D,0),1)</f>
        <v>West Central Texas</v>
      </c>
      <c r="C205" s="42" t="str">
        <f>+INDEX(instruments!$B:$B,MATCH($E205,instruments!$D:$D,0),1)</f>
        <v>Plains A.A.</v>
      </c>
      <c r="D205" s="42" t="str">
        <f>+INDEX(instruments!$C:$C,MATCH($E205,instruments!$D:$D,0),1)</f>
        <v>Texas</v>
      </c>
      <c r="E205" s="43" t="s">
        <v>88</v>
      </c>
      <c r="F205" s="19" cm="1">
        <f t="array" ref="F205">+_xll.cmdty.udfs.BCD(E205,F$41)</f>
        <v>57.5</v>
      </c>
      <c r="G205" s="44">
        <f>+INDEX('data-cash-crude'!$A:$A,MATCH(E205,'data-cash-crude'!$B:$B,0),1)</f>
        <v>43830</v>
      </c>
      <c r="H205" s="45">
        <f>+INDEX('active-future'!$C:$C,MATCH($G205,'active-future'!$A:$A,0),1)</f>
        <v>61.06</v>
      </c>
      <c r="I205" s="51">
        <f>+F205-H205</f>
        <v>-3.5600000000000023</v>
      </c>
      <c r="J205" s="51"/>
      <c r="K205" s="50">
        <f>+$I205-O205</f>
        <v>-1.5000000000001901E-2</v>
      </c>
      <c r="L205" s="50">
        <f>+$I205-P205</f>
        <v>-0.14120000000000177</v>
      </c>
      <c r="M205" s="50">
        <f>+$I205-Q205</f>
        <v>-6.3466666666669003E-2</v>
      </c>
      <c r="N205" s="50"/>
      <c r="O205" s="52">
        <f>+INDEX('basis-cash-crude'!$A:$C,MATCH($E205,'basis-cash-crude'!$D:$D,0),1)</f>
        <v>-3.5450000000000004</v>
      </c>
      <c r="P205" s="52">
        <f>+INDEX('basis-cash-crude'!$A:$C,MATCH($E205,'basis-cash-crude'!$D:$D,0),2)</f>
        <v>-3.4188000000000005</v>
      </c>
      <c r="Q205" s="52">
        <f>+INDEX('basis-cash-crude'!$A:$C,MATCH($E205,'basis-cash-crude'!$D:$D,0),3)</f>
        <v>-3.4965333333333333</v>
      </c>
      <c r="U205"/>
    </row>
    <row r="206" spans="2:21" x14ac:dyDescent="0.2">
      <c r="B206" s="41" t="str">
        <f>+INDEX(instruments!$A:$A,MATCH($E206,instruments!$D:$D,0),1)</f>
        <v>West Texas Intermediate</v>
      </c>
      <c r="C206" s="42" t="str">
        <f>+INDEX(instruments!$B:$B,MATCH($E206,instruments!$D:$D,0),1)</f>
        <v>Lion Oil</v>
      </c>
      <c r="D206" s="42" t="str">
        <f>+INDEX(instruments!$C:$C,MATCH($E206,instruments!$D:$D,0),1)</f>
        <v>Texas</v>
      </c>
      <c r="E206" s="43" t="s">
        <v>70</v>
      </c>
      <c r="F206" s="19" cm="1">
        <f t="array" ref="F206">+_xll.cmdty.udfs.BCD(E206,F$41)</f>
        <v>57.5</v>
      </c>
      <c r="G206" s="44">
        <f>+INDEX('data-cash-crude'!$A:$A,MATCH(E206,'data-cash-crude'!$B:$B,0),1)</f>
        <v>43830</v>
      </c>
      <c r="H206" s="45">
        <f>+INDEX('active-future'!$C:$C,MATCH($G206,'active-future'!$A:$A,0),1)</f>
        <v>61.06</v>
      </c>
      <c r="I206" s="51">
        <f>+F206-H206</f>
        <v>-3.5600000000000023</v>
      </c>
      <c r="J206" s="51"/>
      <c r="K206" s="50">
        <f>+$I206-O206</f>
        <v>0.68999999999999773</v>
      </c>
      <c r="L206" s="50">
        <f>+$I206-P206</f>
        <v>1.3076923076920988E-2</v>
      </c>
      <c r="M206" s="50">
        <f>+$I206-Q206</f>
        <v>-1.0519480519483704E-2</v>
      </c>
      <c r="N206" s="50"/>
      <c r="O206" s="52">
        <f>+INDEX('basis-cash-crude'!$A:$C,MATCH($E206,'basis-cash-crude'!$D:$D,0),1)</f>
        <v>-4.25</v>
      </c>
      <c r="P206" s="52">
        <f>+INDEX('basis-cash-crude'!$A:$C,MATCH($E206,'basis-cash-crude'!$D:$D,0),2)</f>
        <v>-3.5730769230769233</v>
      </c>
      <c r="Q206" s="52">
        <f>+INDEX('basis-cash-crude'!$A:$C,MATCH($E206,'basis-cash-crude'!$D:$D,0),3)</f>
        <v>-3.5494805194805186</v>
      </c>
      <c r="U206"/>
    </row>
    <row r="207" spans="2:21" x14ac:dyDescent="0.2">
      <c r="B207" s="41" t="str">
        <f>+INDEX(instruments!$A:$A,MATCH($E207,instruments!$D:$D,0),1)</f>
        <v>West Texas Intermediate - All Other Areas</v>
      </c>
      <c r="C207" s="42" t="str">
        <f>+INDEX(instruments!$B:$B,MATCH($E207,instruments!$D:$D,0),1)</f>
        <v>Plains A.A.</v>
      </c>
      <c r="D207" s="42" t="str">
        <f>+INDEX(instruments!$C:$C,MATCH($E207,instruments!$D:$D,0),1)</f>
        <v>Texas</v>
      </c>
      <c r="E207" s="43" t="s">
        <v>62</v>
      </c>
      <c r="F207" s="19" cm="1">
        <f t="array" ref="F207">+_xll.cmdty.udfs.BCD(E207,F$41)</f>
        <v>57.5</v>
      </c>
      <c r="G207" s="44">
        <f>+INDEX('data-cash-crude'!$A:$A,MATCH(E207,'data-cash-crude'!$B:$B,0),1)</f>
        <v>43830</v>
      </c>
      <c r="H207" s="45">
        <f>+INDEX('active-future'!$C:$C,MATCH($G207,'active-future'!$A:$A,0),1)</f>
        <v>61.06</v>
      </c>
      <c r="I207" s="51">
        <f>+F207-H207</f>
        <v>-3.5600000000000023</v>
      </c>
      <c r="J207" s="51"/>
      <c r="K207" s="50">
        <f>+$I207-O207</f>
        <v>-1.5000000000001901E-2</v>
      </c>
      <c r="L207" s="50">
        <f>+$I207-P207</f>
        <v>-0.14120000000000177</v>
      </c>
      <c r="M207" s="50">
        <f>+$I207-Q207</f>
        <v>-6.3466666666669003E-2</v>
      </c>
      <c r="N207" s="50"/>
      <c r="O207" s="52">
        <f>+INDEX('basis-cash-crude'!$A:$C,MATCH($E207,'basis-cash-crude'!$D:$D,0),1)</f>
        <v>-3.5450000000000004</v>
      </c>
      <c r="P207" s="52">
        <f>+INDEX('basis-cash-crude'!$A:$C,MATCH($E207,'basis-cash-crude'!$D:$D,0),2)</f>
        <v>-3.4188000000000005</v>
      </c>
      <c r="Q207" s="52">
        <f>+INDEX('basis-cash-crude'!$A:$C,MATCH($E207,'basis-cash-crude'!$D:$D,0),3)</f>
        <v>-3.4965333333333333</v>
      </c>
      <c r="U207"/>
    </row>
    <row r="208" spans="2:21" x14ac:dyDescent="0.2">
      <c r="B208" s="41" t="str">
        <f>+INDEX(instruments!$A:$A,MATCH($E208,instruments!$D:$D,0),1)</f>
        <v>Eagle Ford Pipeline</v>
      </c>
      <c r="C208" s="42" t="str">
        <f>+INDEX(instruments!$B:$B,MATCH($E208,instruments!$D:$D,0),1)</f>
        <v>Enterprise</v>
      </c>
      <c r="D208" s="42" t="str">
        <f>+INDEX(instruments!$C:$C,MATCH($E208,instruments!$D:$D,0),1)</f>
        <v>Texas</v>
      </c>
      <c r="E208" s="43" t="s">
        <v>375</v>
      </c>
      <c r="F208" s="19" cm="1">
        <f t="array" ref="F208">+_xll.cmdty.udfs.BCD(E208,F$41)</f>
        <v>57.51</v>
      </c>
      <c r="G208" s="44">
        <f>+INDEX('data-cash-crude'!$A:$A,MATCH(E208,'data-cash-crude'!$B:$B,0),1)</f>
        <v>43830</v>
      </c>
      <c r="H208" s="45">
        <f>+INDEX('active-future'!$C:$C,MATCH($G208,'active-future'!$A:$A,0),1)</f>
        <v>61.06</v>
      </c>
      <c r="I208" s="51">
        <f>+F208-H208</f>
        <v>-3.5500000000000043</v>
      </c>
      <c r="J208" s="51"/>
      <c r="K208" s="50">
        <f>+$I208-O208</f>
        <v>-5.773159728050814E-15</v>
      </c>
      <c r="L208" s="50">
        <f>+$I208-P208</f>
        <v>-1.160000000000494E-2</v>
      </c>
      <c r="M208" s="50">
        <f>+$I208-Q208</f>
        <v>6.6666666666668206E-3</v>
      </c>
      <c r="N208" s="50"/>
      <c r="O208" s="52">
        <f>+INDEX('basis-cash-crude'!$A:$C,MATCH($E208,'basis-cash-crude'!$D:$D,0),1)</f>
        <v>-3.5499999999999985</v>
      </c>
      <c r="P208" s="52">
        <f>+INDEX('basis-cash-crude'!$A:$C,MATCH($E208,'basis-cash-crude'!$D:$D,0),2)</f>
        <v>-3.5383999999999993</v>
      </c>
      <c r="Q208" s="52">
        <f>+INDEX('basis-cash-crude'!$A:$C,MATCH($E208,'basis-cash-crude'!$D:$D,0),3)</f>
        <v>-3.5566666666666711</v>
      </c>
      <c r="U208"/>
    </row>
    <row r="209" spans="2:21" x14ac:dyDescent="0.2">
      <c r="B209" s="41" t="str">
        <f>+INDEX(instruments!$A:$A,MATCH($E209,instruments!$D:$D,0),1)</f>
        <v>Oklahoma Sweet</v>
      </c>
      <c r="C209" s="42" t="str">
        <f>+INDEX(instruments!$B:$B,MATCH($E209,instruments!$D:$D,0),1)</f>
        <v>Enterprise</v>
      </c>
      <c r="D209" s="42" t="str">
        <f>+INDEX(instruments!$C:$C,MATCH($E209,instruments!$D:$D,0),1)</f>
        <v>Oklahoma</v>
      </c>
      <c r="E209" s="43" t="s">
        <v>172</v>
      </c>
      <c r="F209" s="19" cm="1">
        <f t="array" ref="F209">+_xll.cmdty.udfs.BCD(E209,F$41)</f>
        <v>57.51</v>
      </c>
      <c r="G209" s="44">
        <f>+INDEX('data-cash-crude'!$A:$A,MATCH(E209,'data-cash-crude'!$B:$B,0),1)</f>
        <v>43830</v>
      </c>
      <c r="H209" s="45">
        <f>+INDEX('active-future'!$C:$C,MATCH($G209,'active-future'!$A:$A,0),1)</f>
        <v>61.06</v>
      </c>
      <c r="I209" s="51">
        <f>+F209-H209</f>
        <v>-3.5500000000000043</v>
      </c>
      <c r="J209" s="51"/>
      <c r="K209" s="50">
        <f>+$I209-O209</f>
        <v>-5.773159728050814E-15</v>
      </c>
      <c r="L209" s="50">
        <f>+$I209-P209</f>
        <v>-1.160000000000494E-2</v>
      </c>
      <c r="M209" s="50">
        <f>+$I209-Q209</f>
        <v>6.6666666666668206E-3</v>
      </c>
      <c r="N209" s="50"/>
      <c r="O209" s="52">
        <f>+INDEX('basis-cash-crude'!$A:$C,MATCH($E209,'basis-cash-crude'!$D:$D,0),1)</f>
        <v>-3.5499999999999985</v>
      </c>
      <c r="P209" s="52">
        <f>+INDEX('basis-cash-crude'!$A:$C,MATCH($E209,'basis-cash-crude'!$D:$D,0),2)</f>
        <v>-3.5383999999999993</v>
      </c>
      <c r="Q209" s="52">
        <f>+INDEX('basis-cash-crude'!$A:$C,MATCH($E209,'basis-cash-crude'!$D:$D,0),3)</f>
        <v>-3.5566666666666711</v>
      </c>
      <c r="U209"/>
    </row>
    <row r="210" spans="2:21" x14ac:dyDescent="0.2">
      <c r="B210" s="41" t="str">
        <f>+INDEX(instruments!$A:$A,MATCH($E210,instruments!$D:$D,0),1)</f>
        <v>West Texas Intermediate</v>
      </c>
      <c r="C210" s="42" t="str">
        <f>+INDEX(instruments!$B:$B,MATCH($E210,instruments!$D:$D,0),1)</f>
        <v>Enterprise</v>
      </c>
      <c r="D210" s="42" t="str">
        <f>+INDEX(instruments!$C:$C,MATCH($E210,instruments!$D:$D,0),1)</f>
        <v>Texas</v>
      </c>
      <c r="E210" s="43" t="s">
        <v>65</v>
      </c>
      <c r="F210" s="19" cm="1">
        <f t="array" ref="F210">+_xll.cmdty.udfs.BCD(E210,F$41)</f>
        <v>57.51</v>
      </c>
      <c r="G210" s="44">
        <f>+INDEX('data-cash-crude'!$A:$A,MATCH(E210,'data-cash-crude'!$B:$B,0),1)</f>
        <v>43830</v>
      </c>
      <c r="H210" s="45">
        <f>+INDEX('active-future'!$C:$C,MATCH($G210,'active-future'!$A:$A,0),1)</f>
        <v>61.06</v>
      </c>
      <c r="I210" s="51">
        <f>+F210-H210</f>
        <v>-3.5500000000000043</v>
      </c>
      <c r="J210" s="51"/>
      <c r="K210" s="50">
        <f>+$I210-O210</f>
        <v>-5.773159728050814E-15</v>
      </c>
      <c r="L210" s="50">
        <f>+$I210-P210</f>
        <v>-1.160000000000494E-2</v>
      </c>
      <c r="M210" s="50">
        <f>+$I210-Q210</f>
        <v>6.6666666666668206E-3</v>
      </c>
      <c r="N210" s="50"/>
      <c r="O210" s="52">
        <f>+INDEX('basis-cash-crude'!$A:$C,MATCH($E210,'basis-cash-crude'!$D:$D,0),1)</f>
        <v>-3.5499999999999985</v>
      </c>
      <c r="P210" s="52">
        <f>+INDEX('basis-cash-crude'!$A:$C,MATCH($E210,'basis-cash-crude'!$D:$D,0),2)</f>
        <v>-3.5383999999999993</v>
      </c>
      <c r="Q210" s="52">
        <f>+INDEX('basis-cash-crude'!$A:$C,MATCH($E210,'basis-cash-crude'!$D:$D,0),3)</f>
        <v>-3.5566666666666711</v>
      </c>
      <c r="U210"/>
    </row>
    <row r="211" spans="2:21" x14ac:dyDescent="0.2">
      <c r="B211" s="41" t="str">
        <f>+INDEX(instruments!$A:$A,MATCH($E211,instruments!$D:$D,0),1)</f>
        <v>North Louisiana Sweet</v>
      </c>
      <c r="C211" s="42" t="str">
        <f>+INDEX(instruments!$B:$B,MATCH($E211,instruments!$D:$D,0),1)</f>
        <v>Shell</v>
      </c>
      <c r="D211" s="42" t="str">
        <f>+INDEX(instruments!$C:$C,MATCH($E211,instruments!$D:$D,0),1)</f>
        <v>Louisiana</v>
      </c>
      <c r="E211" s="43" t="s">
        <v>223</v>
      </c>
      <c r="F211" s="19" cm="1">
        <f t="array" ref="F211">+_xll.cmdty.udfs.BCD(E211,F$41)</f>
        <v>57.57</v>
      </c>
      <c r="G211" s="44">
        <f>+INDEX('data-cash-crude'!$A:$A,MATCH(E211,'data-cash-crude'!$B:$B,0),1)</f>
        <v>43830</v>
      </c>
      <c r="H211" s="45">
        <f>+INDEX('active-future'!$C:$C,MATCH($G211,'active-future'!$A:$A,0),1)</f>
        <v>61.06</v>
      </c>
      <c r="I211" s="51">
        <f>+F211-H211</f>
        <v>-3.490000000000002</v>
      </c>
      <c r="J211" s="51"/>
      <c r="K211" s="50">
        <f>+$I211-O211</f>
        <v>2.9999999999996696E-2</v>
      </c>
      <c r="L211" s="50">
        <f>+$I211-P211</f>
        <v>-9.5600000000002794E-2</v>
      </c>
      <c r="M211" s="50">
        <f>+$I211-Q211</f>
        <v>-3.5802469135832737E-3</v>
      </c>
      <c r="N211" s="50"/>
      <c r="O211" s="52">
        <f>+INDEX('basis-cash-crude'!$A:$C,MATCH($E211,'basis-cash-crude'!$D:$D,0),1)</f>
        <v>-3.5199999999999987</v>
      </c>
      <c r="P211" s="52">
        <f>+INDEX('basis-cash-crude'!$A:$C,MATCH($E211,'basis-cash-crude'!$D:$D,0),2)</f>
        <v>-3.3943999999999992</v>
      </c>
      <c r="Q211" s="52">
        <f>+INDEX('basis-cash-crude'!$A:$C,MATCH($E211,'basis-cash-crude'!$D:$D,0),3)</f>
        <v>-3.4864197530864187</v>
      </c>
      <c r="U211"/>
    </row>
    <row r="212" spans="2:21" x14ac:dyDescent="0.2">
      <c r="B212" s="41" t="str">
        <f>+INDEX(instruments!$A:$A,MATCH($E212,instruments!$D:$D,0),1)</f>
        <v>North Texas Sweet</v>
      </c>
      <c r="C212" s="42" t="str">
        <f>+INDEX(instruments!$B:$B,MATCH($E212,instruments!$D:$D,0),1)</f>
        <v>Valero</v>
      </c>
      <c r="D212" s="42" t="str">
        <f>+INDEX(instruments!$C:$C,MATCH($E212,instruments!$D:$D,0),1)</f>
        <v>Texas</v>
      </c>
      <c r="E212" s="43" t="s">
        <v>212</v>
      </c>
      <c r="F212" s="19" cm="1">
        <f t="array" ref="F212">+_xll.cmdty.udfs.BCD(E212,F$41)</f>
        <v>58.25</v>
      </c>
      <c r="G212" s="44">
        <f>+INDEX('data-cash-crude'!$A:$A,MATCH(E212,'data-cash-crude'!$B:$B,0),1)</f>
        <v>43829</v>
      </c>
      <c r="H212" s="45">
        <f>+INDEX('active-future'!$C:$C,MATCH($G212,'active-future'!$A:$A,0),1)</f>
        <v>61.68</v>
      </c>
      <c r="I212" s="51">
        <f>+F212-H212</f>
        <v>-3.4299999999999997</v>
      </c>
      <c r="J212" s="51"/>
      <c r="K212" s="50">
        <f>+$I212-O212</f>
        <v>0</v>
      </c>
      <c r="L212" s="50">
        <f>+$I212-P212</f>
        <v>6.5333333333333687E-2</v>
      </c>
      <c r="M212" s="50">
        <f>+$I212-Q212</f>
        <v>8.9855072463768781E-2</v>
      </c>
      <c r="N212" s="50"/>
      <c r="O212" s="52">
        <f>+INDEX('basis-cash-crude'!$A:$C,MATCH($E212,'basis-cash-crude'!$D:$D,0),1)</f>
        <v>-3.4299999999999997</v>
      </c>
      <c r="P212" s="52">
        <f>+INDEX('basis-cash-crude'!$A:$C,MATCH($E212,'basis-cash-crude'!$D:$D,0),2)</f>
        <v>-3.4953333333333334</v>
      </c>
      <c r="Q212" s="52">
        <f>+INDEX('basis-cash-crude'!$A:$C,MATCH($E212,'basis-cash-crude'!$D:$D,0),3)</f>
        <v>-3.5198550724637685</v>
      </c>
      <c r="U212"/>
    </row>
    <row r="213" spans="2:21" x14ac:dyDescent="0.2">
      <c r="B213" s="41" t="str">
        <f>+INDEX(instruments!$A:$A,MATCH($E213,instruments!$D:$D,0),1)</f>
        <v>West Texas Intermediate</v>
      </c>
      <c r="C213" s="42" t="str">
        <f>+INDEX(instruments!$B:$B,MATCH($E213,instruments!$D:$D,0),1)</f>
        <v>Valero</v>
      </c>
      <c r="D213" s="42" t="str">
        <f>+INDEX(instruments!$C:$C,MATCH($E213,instruments!$D:$D,0),1)</f>
        <v>Texas</v>
      </c>
      <c r="E213" s="43" t="s">
        <v>69</v>
      </c>
      <c r="F213" s="19" cm="1">
        <f t="array" ref="F213">+_xll.cmdty.udfs.BCD(E213,F$41)</f>
        <v>58.25</v>
      </c>
      <c r="G213" s="44">
        <f>+INDEX('data-cash-crude'!$A:$A,MATCH(E213,'data-cash-crude'!$B:$B,0),1)</f>
        <v>43829</v>
      </c>
      <c r="H213" s="45">
        <f>+INDEX('active-future'!$C:$C,MATCH($G213,'active-future'!$A:$A,0),1)</f>
        <v>61.68</v>
      </c>
      <c r="I213" s="51">
        <f>+F213-H213</f>
        <v>-3.4299999999999997</v>
      </c>
      <c r="J213" s="51"/>
      <c r="K213" s="50">
        <f>+$I213-O213</f>
        <v>5.4999999999999716E-2</v>
      </c>
      <c r="L213" s="50">
        <f>+$I213-P213</f>
        <v>4.9545454545455225E-2</v>
      </c>
      <c r="M213" s="50">
        <f>+$I213-Q213</f>
        <v>8.3026315789473948E-2</v>
      </c>
      <c r="N213" s="50"/>
      <c r="O213" s="52">
        <f>+INDEX('basis-cash-crude'!$A:$C,MATCH($E213,'basis-cash-crude'!$D:$D,0),1)</f>
        <v>-3.4849999999999994</v>
      </c>
      <c r="P213" s="52">
        <f>+INDEX('basis-cash-crude'!$A:$C,MATCH($E213,'basis-cash-crude'!$D:$D,0),2)</f>
        <v>-3.4795454545454549</v>
      </c>
      <c r="Q213" s="52">
        <f>+INDEX('basis-cash-crude'!$A:$C,MATCH($E213,'basis-cash-crude'!$D:$D,0),3)</f>
        <v>-3.5130263157894737</v>
      </c>
      <c r="U213"/>
    </row>
    <row r="214" spans="2:21" x14ac:dyDescent="0.2">
      <c r="B214" s="41" t="str">
        <f>+INDEX(instruments!$A:$A,MATCH($E214,instruments!$D:$D,0),1)</f>
        <v>West Texas/New Mexico Intermediate</v>
      </c>
      <c r="C214" s="42" t="str">
        <f>+INDEX(instruments!$B:$B,MATCH($E214,instruments!$D:$D,0),1)</f>
        <v>Flint Hills</v>
      </c>
      <c r="D214" s="42" t="str">
        <f>+INDEX(instruments!$C:$C,MATCH($E214,instruments!$D:$D,0),1)</f>
        <v>Texas</v>
      </c>
      <c r="E214" s="43" t="s">
        <v>56</v>
      </c>
      <c r="F214" s="19" cm="1">
        <f t="array" ref="F214">+_xll.cmdty.udfs.BCD(E214,F$41)</f>
        <v>58.25</v>
      </c>
      <c r="G214" s="44">
        <f>+INDEX('data-cash-crude'!$A:$A,MATCH(E214,'data-cash-crude'!$B:$B,0),1)</f>
        <v>43825</v>
      </c>
      <c r="H214" s="45">
        <f>+INDEX('active-future'!$C:$C,MATCH($G214,'active-future'!$A:$A,0),1)</f>
        <v>61.68</v>
      </c>
      <c r="I214" s="51">
        <f>+F214-H214</f>
        <v>-3.4299999999999997</v>
      </c>
      <c r="J214" s="51"/>
      <c r="K214" s="50">
        <f>+$I214-O214</f>
        <v>0.25666666666666771</v>
      </c>
      <c r="L214" s="50">
        <f>+$I214-P214</f>
        <v>-1.8181818181817633E-2</v>
      </c>
      <c r="M214" s="50">
        <f>+$I214-Q214</f>
        <v>4.6231884057970962E-2</v>
      </c>
      <c r="N214" s="50"/>
      <c r="O214" s="52">
        <f>+INDEX('basis-cash-crude'!$A:$C,MATCH($E214,'basis-cash-crude'!$D:$D,0),1)</f>
        <v>-3.6866666666666674</v>
      </c>
      <c r="P214" s="52">
        <f>+INDEX('basis-cash-crude'!$A:$C,MATCH($E214,'basis-cash-crude'!$D:$D,0),2)</f>
        <v>-3.4118181818181821</v>
      </c>
      <c r="Q214" s="52">
        <f>+INDEX('basis-cash-crude'!$A:$C,MATCH($E214,'basis-cash-crude'!$D:$D,0),3)</f>
        <v>-3.4762318840579707</v>
      </c>
      <c r="U214"/>
    </row>
    <row r="215" spans="2:21" x14ac:dyDescent="0.2">
      <c r="B215" s="41" t="str">
        <f>+INDEX(instruments!$A:$A,MATCH($E215,instruments!$D:$D,0),1)</f>
        <v>New Mexico Intermediate</v>
      </c>
      <c r="C215" s="42" t="str">
        <f>+INDEX(instruments!$B:$B,MATCH($E215,instruments!$D:$D,0),1)</f>
        <v>Phillips 66</v>
      </c>
      <c r="D215" s="42" t="str">
        <f>+INDEX(instruments!$C:$C,MATCH($E215,instruments!$D:$D,0),1)</f>
        <v>New Mexico</v>
      </c>
      <c r="E215" s="43" t="s">
        <v>255</v>
      </c>
      <c r="F215" s="19" cm="1">
        <f t="array" ref="F215">+_xll.cmdty.udfs.BCD(E215,F$41)</f>
        <v>57.68</v>
      </c>
      <c r="G215" s="44">
        <f>+INDEX('data-cash-crude'!$A:$A,MATCH(E215,'data-cash-crude'!$B:$B,0),1)</f>
        <v>43830</v>
      </c>
      <c r="H215" s="45">
        <f>+INDEX('active-future'!$C:$C,MATCH($G215,'active-future'!$A:$A,0),1)</f>
        <v>61.06</v>
      </c>
      <c r="I215" s="51">
        <f>+F215-H215</f>
        <v>-3.3800000000000026</v>
      </c>
      <c r="J215" s="51"/>
      <c r="K215" s="50">
        <f>+$I215-O215</f>
        <v>0</v>
      </c>
      <c r="L215" s="50">
        <f>+$I215-P215</f>
        <v>-4.4000000000021799E-3</v>
      </c>
      <c r="M215" s="50">
        <f>+$I215-Q215</f>
        <v>8.5714285714231231E-3</v>
      </c>
      <c r="N215" s="50"/>
      <c r="O215" s="52">
        <f>+INDEX('basis-cash-crude'!$A:$C,MATCH($E215,'basis-cash-crude'!$D:$D,0),1)</f>
        <v>-3.3800000000000012</v>
      </c>
      <c r="P215" s="52">
        <f>+INDEX('basis-cash-crude'!$A:$C,MATCH($E215,'basis-cash-crude'!$D:$D,0),2)</f>
        <v>-3.3756000000000004</v>
      </c>
      <c r="Q215" s="52">
        <f>+INDEX('basis-cash-crude'!$A:$C,MATCH($E215,'basis-cash-crude'!$D:$D,0),3)</f>
        <v>-3.3885714285714257</v>
      </c>
      <c r="U215"/>
    </row>
    <row r="216" spans="2:21" x14ac:dyDescent="0.2">
      <c r="B216" s="41" t="str">
        <f>+INDEX(instruments!$A:$A,MATCH($E216,instruments!$D:$D,0),1)</f>
        <v>North Texas Intermediate</v>
      </c>
      <c r="C216" s="42" t="str">
        <f>+INDEX(instruments!$B:$B,MATCH($E216,instruments!$D:$D,0),1)</f>
        <v>Phillips 66</v>
      </c>
      <c r="D216" s="42" t="str">
        <f>+INDEX(instruments!$C:$C,MATCH($E216,instruments!$D:$D,0),1)</f>
        <v>Texas</v>
      </c>
      <c r="E216" s="43" t="s">
        <v>220</v>
      </c>
      <c r="F216" s="19" cm="1">
        <f t="array" ref="F216">+_xll.cmdty.udfs.BCD(E216,F$41)</f>
        <v>57.68</v>
      </c>
      <c r="G216" s="44">
        <f>+INDEX('data-cash-crude'!$A:$A,MATCH(E216,'data-cash-crude'!$B:$B,0),1)</f>
        <v>43830</v>
      </c>
      <c r="H216" s="45">
        <f>+INDEX('active-future'!$C:$C,MATCH($G216,'active-future'!$A:$A,0),1)</f>
        <v>61.06</v>
      </c>
      <c r="I216" s="51">
        <f>+F216-H216</f>
        <v>-3.3800000000000026</v>
      </c>
      <c r="J216" s="51"/>
      <c r="K216" s="50">
        <f>+$I216-O216</f>
        <v>0</v>
      </c>
      <c r="L216" s="50">
        <f>+$I216-P216</f>
        <v>-5.7692307692338574E-3</v>
      </c>
      <c r="M216" s="50">
        <f>+$I216-Q216</f>
        <v>7.9999999999951221E-3</v>
      </c>
      <c r="N216" s="50"/>
      <c r="O216" s="52">
        <f>+INDEX('basis-cash-crude'!$A:$C,MATCH($E216,'basis-cash-crude'!$D:$D,0),1)</f>
        <v>-3.3800000000000012</v>
      </c>
      <c r="P216" s="52">
        <f>+INDEX('basis-cash-crude'!$A:$C,MATCH($E216,'basis-cash-crude'!$D:$D,0),2)</f>
        <v>-3.3742307692307687</v>
      </c>
      <c r="Q216" s="52">
        <f>+INDEX('basis-cash-crude'!$A:$C,MATCH($E216,'basis-cash-crude'!$D:$D,0),3)</f>
        <v>-3.3879999999999977</v>
      </c>
      <c r="U216"/>
    </row>
    <row r="217" spans="2:21" x14ac:dyDescent="0.2">
      <c r="B217" s="41" t="str">
        <f>+INDEX(instruments!$A:$A,MATCH($E217,instruments!$D:$D,0),1)</f>
        <v>West Central Texas Intermediate</v>
      </c>
      <c r="C217" s="42" t="str">
        <f>+INDEX(instruments!$B:$B,MATCH($E217,instruments!$D:$D,0),1)</f>
        <v>Phillips 66</v>
      </c>
      <c r="D217" s="42" t="str">
        <f>+INDEX(instruments!$C:$C,MATCH($E217,instruments!$D:$D,0),1)</f>
        <v>Texas</v>
      </c>
      <c r="E217" s="43" t="s">
        <v>83</v>
      </c>
      <c r="F217" s="19" cm="1">
        <f t="array" ref="F217">+_xll.cmdty.udfs.BCD(E217,F$41)</f>
        <v>57.68</v>
      </c>
      <c r="G217" s="44">
        <f>+INDEX('data-cash-crude'!$A:$A,MATCH(E217,'data-cash-crude'!$B:$B,0),1)</f>
        <v>43830</v>
      </c>
      <c r="H217" s="45">
        <f>+INDEX('active-future'!$C:$C,MATCH($G217,'active-future'!$A:$A,0),1)</f>
        <v>61.06</v>
      </c>
      <c r="I217" s="51">
        <f>+F217-H217</f>
        <v>-3.3800000000000026</v>
      </c>
      <c r="J217" s="51"/>
      <c r="K217" s="50">
        <f>+$I217-O217</f>
        <v>0</v>
      </c>
      <c r="L217" s="50">
        <f>+$I217-P217</f>
        <v>-5.7692307692338574E-3</v>
      </c>
      <c r="M217" s="50">
        <f>+$I217-Q217</f>
        <v>7.9999999999951221E-3</v>
      </c>
      <c r="N217" s="50"/>
      <c r="O217" s="52">
        <f>+INDEX('basis-cash-crude'!$A:$C,MATCH($E217,'basis-cash-crude'!$D:$D,0),1)</f>
        <v>-3.3800000000000012</v>
      </c>
      <c r="P217" s="52">
        <f>+INDEX('basis-cash-crude'!$A:$C,MATCH($E217,'basis-cash-crude'!$D:$D,0),2)</f>
        <v>-3.3742307692307687</v>
      </c>
      <c r="Q217" s="52">
        <f>+INDEX('basis-cash-crude'!$A:$C,MATCH($E217,'basis-cash-crude'!$D:$D,0),3)</f>
        <v>-3.3879999999999977</v>
      </c>
      <c r="U217"/>
    </row>
    <row r="218" spans="2:21" x14ac:dyDescent="0.2">
      <c r="B218" s="41" t="str">
        <f>+INDEX(instruments!$A:$A,MATCH($E218,instruments!$D:$D,0),1)</f>
        <v>West Texas Intermediate</v>
      </c>
      <c r="C218" s="42" t="str">
        <f>+INDEX(instruments!$B:$B,MATCH($E218,instruments!$D:$D,0),1)</f>
        <v>Phillips 66</v>
      </c>
      <c r="D218" s="42" t="str">
        <f>+INDEX(instruments!$C:$C,MATCH($E218,instruments!$D:$D,0),1)</f>
        <v>Texas</v>
      </c>
      <c r="E218" s="43" t="s">
        <v>66</v>
      </c>
      <c r="F218" s="19" cm="1">
        <f t="array" ref="F218">+_xll.cmdty.udfs.BCD(E218,F$41)</f>
        <v>57.68</v>
      </c>
      <c r="G218" s="44">
        <f>+INDEX('data-cash-crude'!$A:$A,MATCH(E218,'data-cash-crude'!$B:$B,0),1)</f>
        <v>43830</v>
      </c>
      <c r="H218" s="45">
        <f>+INDEX('active-future'!$C:$C,MATCH($G218,'active-future'!$A:$A,0),1)</f>
        <v>61.06</v>
      </c>
      <c r="I218" s="51">
        <f>+F218-H218</f>
        <v>-3.3800000000000026</v>
      </c>
      <c r="J218" s="51"/>
      <c r="K218" s="50">
        <f>+$I218-O218</f>
        <v>0</v>
      </c>
      <c r="L218" s="50">
        <f>+$I218-P218</f>
        <v>-4.4000000000021799E-3</v>
      </c>
      <c r="M218" s="50">
        <f>+$I218-Q218</f>
        <v>8.5714285714231231E-3</v>
      </c>
      <c r="N218" s="50"/>
      <c r="O218" s="52">
        <f>+INDEX('basis-cash-crude'!$A:$C,MATCH($E218,'basis-cash-crude'!$D:$D,0),1)</f>
        <v>-3.3800000000000012</v>
      </c>
      <c r="P218" s="52">
        <f>+INDEX('basis-cash-crude'!$A:$C,MATCH($E218,'basis-cash-crude'!$D:$D,0),2)</f>
        <v>-3.3756000000000004</v>
      </c>
      <c r="Q218" s="52">
        <f>+INDEX('basis-cash-crude'!$A:$C,MATCH($E218,'basis-cash-crude'!$D:$D,0),3)</f>
        <v>-3.3885714285714257</v>
      </c>
      <c r="U218"/>
    </row>
    <row r="219" spans="2:21" x14ac:dyDescent="0.2">
      <c r="B219" s="41" t="str">
        <f>+INDEX(instruments!$A:$A,MATCH($E219,instruments!$D:$D,0),1)</f>
        <v>West Texas/New Mexico Intermediate</v>
      </c>
      <c r="C219" s="42" t="str">
        <f>+INDEX(instruments!$B:$B,MATCH($E219,instruments!$D:$D,0),1)</f>
        <v>Shell</v>
      </c>
      <c r="D219" s="42" t="str">
        <f>+INDEX(instruments!$C:$C,MATCH($E219,instruments!$D:$D,0),1)</f>
        <v>Texas</v>
      </c>
      <c r="E219" s="43" t="s">
        <v>57</v>
      </c>
      <c r="F219" s="19" cm="1">
        <f t="array" ref="F219">+_xll.cmdty.udfs.BCD(E219,F$41)</f>
        <v>57.7</v>
      </c>
      <c r="G219" s="44">
        <f>+INDEX('data-cash-crude'!$A:$A,MATCH(E219,'data-cash-crude'!$B:$B,0),1)</f>
        <v>43830</v>
      </c>
      <c r="H219" s="45">
        <f>+INDEX('active-future'!$C:$C,MATCH($G219,'active-future'!$A:$A,0),1)</f>
        <v>61.06</v>
      </c>
      <c r="I219" s="51">
        <f>+F219-H219</f>
        <v>-3.3599999999999994</v>
      </c>
      <c r="J219" s="51"/>
      <c r="K219" s="50">
        <f>+$I219-O219</f>
        <v>3.0000000000001137E-2</v>
      </c>
      <c r="L219" s="50">
        <f>+$I219-P219</f>
        <v>-9.5599999999998797E-2</v>
      </c>
      <c r="M219" s="50">
        <f>+$I219-Q219</f>
        <v>-3.5802469135788328E-3</v>
      </c>
      <c r="N219" s="50"/>
      <c r="O219" s="52">
        <f>+INDEX('basis-cash-crude'!$A:$C,MATCH($E219,'basis-cash-crude'!$D:$D,0),1)</f>
        <v>-3.3900000000000006</v>
      </c>
      <c r="P219" s="52">
        <f>+INDEX('basis-cash-crude'!$A:$C,MATCH($E219,'basis-cash-crude'!$D:$D,0),2)</f>
        <v>-3.2644000000000006</v>
      </c>
      <c r="Q219" s="52">
        <f>+INDEX('basis-cash-crude'!$A:$C,MATCH($E219,'basis-cash-crude'!$D:$D,0),3)</f>
        <v>-3.3564197530864206</v>
      </c>
      <c r="U219"/>
    </row>
    <row r="220" spans="2:21" x14ac:dyDescent="0.2">
      <c r="B220" s="41" t="str">
        <f>+INDEX(instruments!$A:$A,MATCH($E220,instruments!$D:$D,0),1)</f>
        <v>Domestic Sweet (Cushing)</v>
      </c>
      <c r="C220" s="42" t="str">
        <f>+INDEX(instruments!$B:$B,MATCH($E220,instruments!$D:$D,0),1)</f>
        <v>Sunoco L.P.</v>
      </c>
      <c r="D220" s="42" t="str">
        <f>+INDEX(instruments!$C:$C,MATCH($E220,instruments!$D:$D,0),1)</f>
        <v>Oklahoma</v>
      </c>
      <c r="E220" s="43" t="s">
        <v>389</v>
      </c>
      <c r="F220" s="19" cm="1">
        <f t="array" ref="F220">+_xll.cmdty.udfs.BCD(E220,F$41)</f>
        <v>57.75</v>
      </c>
      <c r="G220" s="44">
        <f>+INDEX('data-cash-crude'!$A:$A,MATCH(E220,'data-cash-crude'!$B:$B,0),1)</f>
        <v>43830</v>
      </c>
      <c r="H220" s="45">
        <f>+INDEX('active-future'!$C:$C,MATCH($G220,'active-future'!$A:$A,0),1)</f>
        <v>61.06</v>
      </c>
      <c r="I220" s="51">
        <f>+F220-H220</f>
        <v>-3.3100000000000023</v>
      </c>
      <c r="J220" s="51"/>
      <c r="K220" s="50">
        <f>+$I220-O220</f>
        <v>0.27666666666666506</v>
      </c>
      <c r="L220" s="50">
        <f>+$I220-P220</f>
        <v>0.2075999999999989</v>
      </c>
      <c r="M220" s="50">
        <f>+$I220-Q220</f>
        <v>0.20843373493975781</v>
      </c>
      <c r="N220" s="50"/>
      <c r="O220" s="52">
        <f>+INDEX('basis-cash-crude'!$A:$C,MATCH($E220,'basis-cash-crude'!$D:$D,0),1)</f>
        <v>-3.5866666666666673</v>
      </c>
      <c r="P220" s="52">
        <f>+INDEX('basis-cash-crude'!$A:$C,MATCH($E220,'basis-cash-crude'!$D:$D,0),2)</f>
        <v>-3.5176000000000012</v>
      </c>
      <c r="Q220" s="52">
        <f>+INDEX('basis-cash-crude'!$A:$C,MATCH($E220,'basis-cash-crude'!$D:$D,0),3)</f>
        <v>-3.5184337349397601</v>
      </c>
      <c r="U220"/>
    </row>
    <row r="221" spans="2:21" x14ac:dyDescent="0.2">
      <c r="B221" s="41" t="str">
        <f>+INDEX(instruments!$A:$A,MATCH($E221,instruments!$D:$D,0),1)</f>
        <v>Eagle Ford</v>
      </c>
      <c r="C221" s="42" t="str">
        <f>+INDEX(instruments!$B:$B,MATCH($E221,instruments!$D:$D,0),1)</f>
        <v>Sunoco L.P.</v>
      </c>
      <c r="D221" s="42" t="str">
        <f>+INDEX(instruments!$C:$C,MATCH($E221,instruments!$D:$D,0),1)</f>
        <v>Texas</v>
      </c>
      <c r="E221" s="43" t="s">
        <v>385</v>
      </c>
      <c r="F221" s="19" cm="1">
        <f t="array" ref="F221">+_xll.cmdty.udfs.BCD(E221,F$41)</f>
        <v>57.75</v>
      </c>
      <c r="G221" s="44">
        <f>+INDEX('data-cash-crude'!$A:$A,MATCH(E221,'data-cash-crude'!$B:$B,0),1)</f>
        <v>43830</v>
      </c>
      <c r="H221" s="45">
        <f>+INDEX('active-future'!$C:$C,MATCH($G221,'active-future'!$A:$A,0),1)</f>
        <v>61.06</v>
      </c>
      <c r="I221" s="51">
        <f>+F221-H221</f>
        <v>-3.3100000000000023</v>
      </c>
      <c r="J221" s="51"/>
      <c r="K221" s="50">
        <f>+$I221-O221</f>
        <v>0.27666666666666506</v>
      </c>
      <c r="L221" s="50">
        <f>+$I221-P221</f>
        <v>0.2075999999999989</v>
      </c>
      <c r="M221" s="50">
        <f>+$I221-Q221</f>
        <v>0.20843373493975781</v>
      </c>
      <c r="N221" s="50"/>
      <c r="O221" s="52">
        <f>+INDEX('basis-cash-crude'!$A:$C,MATCH($E221,'basis-cash-crude'!$D:$D,0),1)</f>
        <v>-3.5866666666666673</v>
      </c>
      <c r="P221" s="52">
        <f>+INDEX('basis-cash-crude'!$A:$C,MATCH($E221,'basis-cash-crude'!$D:$D,0),2)</f>
        <v>-3.5176000000000012</v>
      </c>
      <c r="Q221" s="52">
        <f>+INDEX('basis-cash-crude'!$A:$C,MATCH($E221,'basis-cash-crude'!$D:$D,0),3)</f>
        <v>-3.5184337349397601</v>
      </c>
      <c r="U221"/>
    </row>
    <row r="222" spans="2:21" x14ac:dyDescent="0.2">
      <c r="B222" s="41" t="str">
        <f>+INDEX(instruments!$A:$A,MATCH($E222,instruments!$D:$D,0),1)</f>
        <v>North Texas Sweet</v>
      </c>
      <c r="C222" s="42" t="str">
        <f>+INDEX(instruments!$B:$B,MATCH($E222,instruments!$D:$D,0),1)</f>
        <v>Sunoco L.P.</v>
      </c>
      <c r="D222" s="42" t="str">
        <f>+INDEX(instruments!$C:$C,MATCH($E222,instruments!$D:$D,0),1)</f>
        <v>Texas</v>
      </c>
      <c r="E222" s="43" t="s">
        <v>213</v>
      </c>
      <c r="F222" s="19" cm="1">
        <f t="array" ref="F222">+_xll.cmdty.udfs.BCD(E222,F$41)</f>
        <v>57.75</v>
      </c>
      <c r="G222" s="44">
        <f>+INDEX('data-cash-crude'!$A:$A,MATCH(E222,'data-cash-crude'!$B:$B,0),1)</f>
        <v>43830</v>
      </c>
      <c r="H222" s="45">
        <f>+INDEX('active-future'!$C:$C,MATCH($G222,'active-future'!$A:$A,0),1)</f>
        <v>61.06</v>
      </c>
      <c r="I222" s="51">
        <f>+F222-H222</f>
        <v>-3.3100000000000023</v>
      </c>
      <c r="J222" s="51"/>
      <c r="K222" s="50">
        <f>+$I222-O222</f>
        <v>0.27666666666666506</v>
      </c>
      <c r="L222" s="50">
        <f>+$I222-P222</f>
        <v>0.2075999999999989</v>
      </c>
      <c r="M222" s="50">
        <f>+$I222-Q222</f>
        <v>0.20843373493975781</v>
      </c>
      <c r="N222" s="50"/>
      <c r="O222" s="52">
        <f>+INDEX('basis-cash-crude'!$A:$C,MATCH($E222,'basis-cash-crude'!$D:$D,0),1)</f>
        <v>-3.5866666666666673</v>
      </c>
      <c r="P222" s="52">
        <f>+INDEX('basis-cash-crude'!$A:$C,MATCH($E222,'basis-cash-crude'!$D:$D,0),2)</f>
        <v>-3.5176000000000012</v>
      </c>
      <c r="Q222" s="52">
        <f>+INDEX('basis-cash-crude'!$A:$C,MATCH($E222,'basis-cash-crude'!$D:$D,0),3)</f>
        <v>-3.5184337349397601</v>
      </c>
      <c r="U222"/>
    </row>
    <row r="223" spans="2:21" x14ac:dyDescent="0.2">
      <c r="B223" s="41" t="str">
        <f>+INDEX(instruments!$A:$A,MATCH($E223,instruments!$D:$D,0),1)</f>
        <v>Oklahoma Sweet</v>
      </c>
      <c r="C223" s="42" t="str">
        <f>+INDEX(instruments!$B:$B,MATCH($E223,instruments!$D:$D,0),1)</f>
        <v>Sunoco L.P.</v>
      </c>
      <c r="D223" s="42" t="str">
        <f>+INDEX(instruments!$C:$C,MATCH($E223,instruments!$D:$D,0),1)</f>
        <v>Oklahoma</v>
      </c>
      <c r="E223" s="43" t="s">
        <v>175</v>
      </c>
      <c r="F223" s="19" cm="1">
        <f t="array" ref="F223">+_xll.cmdty.udfs.BCD(E223,F$41)</f>
        <v>57.75</v>
      </c>
      <c r="G223" s="44">
        <f>+INDEX('data-cash-crude'!$A:$A,MATCH(E223,'data-cash-crude'!$B:$B,0),1)</f>
        <v>43830</v>
      </c>
      <c r="H223" s="45">
        <f>+INDEX('active-future'!$C:$C,MATCH($G223,'active-future'!$A:$A,0),1)</f>
        <v>61.06</v>
      </c>
      <c r="I223" s="51">
        <f>+F223-H223</f>
        <v>-3.3100000000000023</v>
      </c>
      <c r="J223" s="51"/>
      <c r="K223" s="50">
        <f>+$I223-O223</f>
        <v>0.27666666666666506</v>
      </c>
      <c r="L223" s="50">
        <f>+$I223-P223</f>
        <v>0.2075999999999989</v>
      </c>
      <c r="M223" s="50">
        <f>+$I223-Q223</f>
        <v>0.20843373493975781</v>
      </c>
      <c r="N223" s="50"/>
      <c r="O223" s="52">
        <f>+INDEX('basis-cash-crude'!$A:$C,MATCH($E223,'basis-cash-crude'!$D:$D,0),1)</f>
        <v>-3.5866666666666673</v>
      </c>
      <c r="P223" s="52">
        <f>+INDEX('basis-cash-crude'!$A:$C,MATCH($E223,'basis-cash-crude'!$D:$D,0),2)</f>
        <v>-3.5176000000000012</v>
      </c>
      <c r="Q223" s="52">
        <f>+INDEX('basis-cash-crude'!$A:$C,MATCH($E223,'basis-cash-crude'!$D:$D,0),3)</f>
        <v>-3.5184337349397601</v>
      </c>
      <c r="U223"/>
    </row>
    <row r="224" spans="2:21" x14ac:dyDescent="0.2">
      <c r="B224" s="41" t="str">
        <f>+INDEX(instruments!$A:$A,MATCH($E224,instruments!$D:$D,0),1)</f>
        <v>West Central Texas Intermediate</v>
      </c>
      <c r="C224" s="42" t="str">
        <f>+INDEX(instruments!$B:$B,MATCH($E224,instruments!$D:$D,0),1)</f>
        <v>Sunoco L.P.</v>
      </c>
      <c r="D224" s="42" t="str">
        <f>+INDEX(instruments!$C:$C,MATCH($E224,instruments!$D:$D,0),1)</f>
        <v>Texas</v>
      </c>
      <c r="E224" s="43" t="s">
        <v>85</v>
      </c>
      <c r="F224" s="19" cm="1">
        <f t="array" ref="F224">+_xll.cmdty.udfs.BCD(E224,F$41)</f>
        <v>57.75</v>
      </c>
      <c r="G224" s="44">
        <f>+INDEX('data-cash-crude'!$A:$A,MATCH(E224,'data-cash-crude'!$B:$B,0),1)</f>
        <v>43830</v>
      </c>
      <c r="H224" s="45">
        <f>+INDEX('active-future'!$C:$C,MATCH($G224,'active-future'!$A:$A,0),1)</f>
        <v>61.06</v>
      </c>
      <c r="I224" s="51">
        <f>+F224-H224</f>
        <v>-3.3100000000000023</v>
      </c>
      <c r="J224" s="51"/>
      <c r="K224" s="50">
        <f>+$I224-O224</f>
        <v>0.27666666666666506</v>
      </c>
      <c r="L224" s="50">
        <f>+$I224-P224</f>
        <v>0.2075999999999989</v>
      </c>
      <c r="M224" s="50">
        <f>+$I224-Q224</f>
        <v>0.20843373493975781</v>
      </c>
      <c r="N224" s="50"/>
      <c r="O224" s="52">
        <f>+INDEX('basis-cash-crude'!$A:$C,MATCH($E224,'basis-cash-crude'!$D:$D,0),1)</f>
        <v>-3.5866666666666673</v>
      </c>
      <c r="P224" s="52">
        <f>+INDEX('basis-cash-crude'!$A:$C,MATCH($E224,'basis-cash-crude'!$D:$D,0),2)</f>
        <v>-3.5176000000000012</v>
      </c>
      <c r="Q224" s="52">
        <f>+INDEX('basis-cash-crude'!$A:$C,MATCH($E224,'basis-cash-crude'!$D:$D,0),3)</f>
        <v>-3.5184337349397601</v>
      </c>
      <c r="U224"/>
    </row>
    <row r="225" spans="2:21" x14ac:dyDescent="0.2">
      <c r="B225" s="41" t="str">
        <f>+INDEX(instruments!$A:$A,MATCH($E225,instruments!$D:$D,0),1)</f>
        <v>West Texas/New Mexico Intermediate</v>
      </c>
      <c r="C225" s="42" t="str">
        <f>+INDEX(instruments!$B:$B,MATCH($E225,instruments!$D:$D,0),1)</f>
        <v>Sunoco L.P.</v>
      </c>
      <c r="D225" s="42" t="str">
        <f>+INDEX(instruments!$C:$C,MATCH($E225,instruments!$D:$D,0),1)</f>
        <v>Texas</v>
      </c>
      <c r="E225" s="43" t="s">
        <v>55</v>
      </c>
      <c r="F225" s="19" cm="1">
        <f t="array" ref="F225">+_xll.cmdty.udfs.BCD(E225,F$41)</f>
        <v>57.75</v>
      </c>
      <c r="G225" s="44">
        <f>+INDEX('data-cash-crude'!$A:$A,MATCH(E225,'data-cash-crude'!$B:$B,0),1)</f>
        <v>43830</v>
      </c>
      <c r="H225" s="45">
        <f>+INDEX('active-future'!$C:$C,MATCH($G225,'active-future'!$A:$A,0),1)</f>
        <v>61.06</v>
      </c>
      <c r="I225" s="51">
        <f>+F225-H225</f>
        <v>-3.3100000000000023</v>
      </c>
      <c r="J225" s="51"/>
      <c r="K225" s="50">
        <f>+$I225-O225</f>
        <v>0.27666666666666506</v>
      </c>
      <c r="L225" s="50">
        <f>+$I225-P225</f>
        <v>0.2075999999999989</v>
      </c>
      <c r="M225" s="50">
        <f>+$I225-Q225</f>
        <v>0.20843373493975781</v>
      </c>
      <c r="N225" s="50"/>
      <c r="O225" s="52">
        <f>+INDEX('basis-cash-crude'!$A:$C,MATCH($E225,'basis-cash-crude'!$D:$D,0),1)</f>
        <v>-3.5866666666666673</v>
      </c>
      <c r="P225" s="52">
        <f>+INDEX('basis-cash-crude'!$A:$C,MATCH($E225,'basis-cash-crude'!$D:$D,0),2)</f>
        <v>-3.5176000000000012</v>
      </c>
      <c r="Q225" s="52">
        <f>+INDEX('basis-cash-crude'!$A:$C,MATCH($E225,'basis-cash-crude'!$D:$D,0),3)</f>
        <v>-3.5184337349397601</v>
      </c>
      <c r="U225"/>
    </row>
    <row r="226" spans="2:21" x14ac:dyDescent="0.2">
      <c r="B226" s="41" t="str">
        <f>+INDEX(instruments!$A:$A,MATCH($E226,instruments!$D:$D,0),1)</f>
        <v>North Louisiana Nacatoch</v>
      </c>
      <c r="C226" s="42" t="str">
        <f>+INDEX(instruments!$B:$B,MATCH($E226,instruments!$D:$D,0),1)</f>
        <v>Plains A.A.</v>
      </c>
      <c r="D226" s="42" t="str">
        <f>+INDEX(instruments!$C:$C,MATCH($E226,instruments!$D:$D,0),1)</f>
        <v>Louisiana</v>
      </c>
      <c r="E226" s="43" t="s">
        <v>225</v>
      </c>
      <c r="F226" s="19" cm="1">
        <f t="array" ref="F226">+_xll.cmdty.udfs.BCD(E226,F$41)</f>
        <v>58</v>
      </c>
      <c r="G226" s="44">
        <f>+INDEX('data-cash-crude'!$A:$A,MATCH(E226,'data-cash-crude'!$B:$B,0),1)</f>
        <v>43830</v>
      </c>
      <c r="H226" s="45">
        <f>+INDEX('active-future'!$C:$C,MATCH($G226,'active-future'!$A:$A,0),1)</f>
        <v>61.06</v>
      </c>
      <c r="I226" s="51">
        <f>+F226-H226</f>
        <v>-3.0600000000000023</v>
      </c>
      <c r="J226" s="51"/>
      <c r="K226" s="50">
        <f>+$I226-O226</f>
        <v>-1.5000000000001901E-2</v>
      </c>
      <c r="L226" s="50">
        <f>+$I226-P226</f>
        <v>-0.14120000000000177</v>
      </c>
      <c r="M226" s="50">
        <f>+$I226-Q226</f>
        <v>-6.3466666666669003E-2</v>
      </c>
      <c r="N226" s="50"/>
      <c r="O226" s="52">
        <f>+INDEX('basis-cash-crude'!$A:$C,MATCH($E226,'basis-cash-crude'!$D:$D,0),1)</f>
        <v>-3.0450000000000004</v>
      </c>
      <c r="P226" s="52">
        <f>+INDEX('basis-cash-crude'!$A:$C,MATCH($E226,'basis-cash-crude'!$D:$D,0),2)</f>
        <v>-2.9188000000000005</v>
      </c>
      <c r="Q226" s="52">
        <f>+INDEX('basis-cash-crude'!$A:$C,MATCH($E226,'basis-cash-crude'!$D:$D,0),3)</f>
        <v>-2.9965333333333333</v>
      </c>
      <c r="U226"/>
    </row>
    <row r="227" spans="2:21" x14ac:dyDescent="0.2">
      <c r="B227" s="41" t="str">
        <f>+INDEX(instruments!$A:$A,MATCH($E227,instruments!$D:$D,0),1)</f>
        <v>Oklahoma Sweet</v>
      </c>
      <c r="C227" s="42" t="str">
        <f>+INDEX(instruments!$B:$B,MATCH($E227,instruments!$D:$D,0),1)</f>
        <v>Coffeyville</v>
      </c>
      <c r="D227" s="42" t="str">
        <f>+INDEX(instruments!$C:$C,MATCH($E227,instruments!$D:$D,0),1)</f>
        <v>Oklahoma</v>
      </c>
      <c r="E227" s="43" t="s">
        <v>174</v>
      </c>
      <c r="F227" s="19" cm="1">
        <f t="array" ref="F227">+_xll.cmdty.udfs.BCD(E227,F$41)</f>
        <v>58</v>
      </c>
      <c r="G227" s="44">
        <f>+INDEX('data-cash-crude'!$A:$A,MATCH(E227,'data-cash-crude'!$B:$B,0),1)</f>
        <v>43830</v>
      </c>
      <c r="H227" s="45">
        <f>+INDEX('active-future'!$C:$C,MATCH($G227,'active-future'!$A:$A,0),1)</f>
        <v>61.06</v>
      </c>
      <c r="I227" s="51">
        <f>+F227-H227</f>
        <v>-3.0600000000000023</v>
      </c>
      <c r="J227" s="51"/>
      <c r="K227" s="50">
        <f>+$I227-O227</f>
        <v>0.52666666666666506</v>
      </c>
      <c r="L227" s="50">
        <f>+$I227-P227</f>
        <v>0.55192307692307541</v>
      </c>
      <c r="M227" s="50">
        <f>+$I227-Q227</f>
        <v>0.53712121212120945</v>
      </c>
      <c r="N227" s="50"/>
      <c r="O227" s="52">
        <f>+INDEX('basis-cash-crude'!$A:$C,MATCH($E227,'basis-cash-crude'!$D:$D,0),1)</f>
        <v>-3.5866666666666673</v>
      </c>
      <c r="P227" s="52">
        <f>+INDEX('basis-cash-crude'!$A:$C,MATCH($E227,'basis-cash-crude'!$D:$D,0),2)</f>
        <v>-3.6119230769230777</v>
      </c>
      <c r="Q227" s="52">
        <f>+INDEX('basis-cash-crude'!$A:$C,MATCH($E227,'basis-cash-crude'!$D:$D,0),3)</f>
        <v>-3.5971212121212117</v>
      </c>
      <c r="U227"/>
    </row>
    <row r="228" spans="2:21" x14ac:dyDescent="0.2">
      <c r="B228" s="41" t="str">
        <f>+INDEX(instruments!$A:$A,MATCH($E228,instruments!$D:$D,0),1)</f>
        <v>West Texas/New Mexico Sour</v>
      </c>
      <c r="C228" s="42" t="str">
        <f>+INDEX(instruments!$B:$B,MATCH($E228,instruments!$D:$D,0),1)</f>
        <v>Shell</v>
      </c>
      <c r="D228" s="42" t="str">
        <f>+INDEX(instruments!$C:$C,MATCH($E228,instruments!$D:$D,0),1)</f>
        <v>Texas</v>
      </c>
      <c r="E228" s="43" t="s">
        <v>50</v>
      </c>
      <c r="F228" s="19" cm="1">
        <f t="array" ref="F228">+_xll.cmdty.udfs.BCD(E228,F$41)</f>
        <v>58.04</v>
      </c>
      <c r="G228" s="44">
        <f>+INDEX('data-cash-crude'!$A:$A,MATCH(E228,'data-cash-crude'!$B:$B,0),1)</f>
        <v>43830</v>
      </c>
      <c r="H228" s="45">
        <f>+INDEX('active-future'!$C:$C,MATCH($G228,'active-future'!$A:$A,0),1)</f>
        <v>61.06</v>
      </c>
      <c r="I228" s="51">
        <f>+F228-H228</f>
        <v>-3.0200000000000031</v>
      </c>
      <c r="J228" s="51"/>
      <c r="K228" s="50">
        <f>+$I228-O228</f>
        <v>2.9999999999996696E-2</v>
      </c>
      <c r="L228" s="50">
        <f>+$I228-P228</f>
        <v>-0.10041666666666993</v>
      </c>
      <c r="M228" s="50">
        <f>+$I228-Q228</f>
        <v>-3.8750000000034035E-3</v>
      </c>
      <c r="N228" s="50"/>
      <c r="O228" s="52">
        <f>+INDEX('basis-cash-crude'!$A:$C,MATCH($E228,'basis-cash-crude'!$D:$D,0),1)</f>
        <v>-3.05</v>
      </c>
      <c r="P228" s="52">
        <f>+INDEX('basis-cash-crude'!$A:$C,MATCH($E228,'basis-cash-crude'!$D:$D,0),2)</f>
        <v>-2.9195833333333332</v>
      </c>
      <c r="Q228" s="52">
        <f>+INDEX('basis-cash-crude'!$A:$C,MATCH($E228,'basis-cash-crude'!$D:$D,0),3)</f>
        <v>-3.0161249999999997</v>
      </c>
      <c r="U228"/>
    </row>
    <row r="229" spans="2:21" x14ac:dyDescent="0.2">
      <c r="B229" s="41" t="str">
        <f>+INDEX(instruments!$A:$A,MATCH($E229,instruments!$D:$D,0),1)</f>
        <v>West Texas Intermediate</v>
      </c>
      <c r="C229" s="42" t="str">
        <f>+INDEX(instruments!$B:$B,MATCH($E229,instruments!$D:$D,0),1)</f>
        <v>Coffeyville</v>
      </c>
      <c r="D229" s="42" t="str">
        <f>+INDEX(instruments!$C:$C,MATCH($E229,instruments!$D:$D,0),1)</f>
        <v>Texas</v>
      </c>
      <c r="E229" s="43" t="s">
        <v>64</v>
      </c>
      <c r="F229" s="19" cm="1">
        <f t="array" ref="F229">+_xll.cmdty.udfs.BCD(E229,F$41)</f>
        <v>58.25</v>
      </c>
      <c r="G229" s="44">
        <f>+INDEX('data-cash-crude'!$A:$A,MATCH(E229,'data-cash-crude'!$B:$B,0),1)</f>
        <v>43830</v>
      </c>
      <c r="H229" s="45">
        <f>+INDEX('active-future'!$C:$C,MATCH($G229,'active-future'!$A:$A,0),1)</f>
        <v>61.06</v>
      </c>
      <c r="I229" s="51">
        <f>+F229-H229</f>
        <v>-2.8100000000000023</v>
      </c>
      <c r="J229" s="51"/>
      <c r="K229" s="50">
        <f>+$I229-O229</f>
        <v>0.56833333333333158</v>
      </c>
      <c r="L229" s="50">
        <f>+$I229-P229</f>
        <v>0.60961538461538334</v>
      </c>
      <c r="M229" s="50">
        <f>+$I229-Q229</f>
        <v>0.58636363636363376</v>
      </c>
      <c r="N229" s="50"/>
      <c r="O229" s="52">
        <f>+INDEX('basis-cash-crude'!$A:$C,MATCH($E229,'basis-cash-crude'!$D:$D,0),1)</f>
        <v>-3.3783333333333339</v>
      </c>
      <c r="P229" s="52">
        <f>+INDEX('basis-cash-crude'!$A:$C,MATCH($E229,'basis-cash-crude'!$D:$D,0),2)</f>
        <v>-3.4196153846153856</v>
      </c>
      <c r="Q229" s="52">
        <f>+INDEX('basis-cash-crude'!$A:$C,MATCH($E229,'basis-cash-crude'!$D:$D,0),3)</f>
        <v>-3.396363636363636</v>
      </c>
      <c r="U229"/>
    </row>
    <row r="230" spans="2:21" x14ac:dyDescent="0.2">
      <c r="B230" s="41" t="str">
        <f>+INDEX(instruments!$A:$A,MATCH($E230,instruments!$D:$D,0),1)</f>
        <v>Newport</v>
      </c>
      <c r="C230" s="42" t="str">
        <f>+INDEX(instruments!$B:$B,MATCH($E230,instruments!$D:$D,0),1)</f>
        <v>Plains A.A.</v>
      </c>
      <c r="D230" s="42" t="str">
        <f>+INDEX(instruments!$C:$C,MATCH($E230,instruments!$D:$D,0),1)</f>
        <v>California</v>
      </c>
      <c r="E230" s="43" t="s">
        <v>248</v>
      </c>
      <c r="F230" s="19" cm="1">
        <f t="array" ref="F230">+_xll.cmdty.udfs.BCD(E230,F$41)</f>
        <v>58.26</v>
      </c>
      <c r="G230" s="44">
        <f>+INDEX('data-cash-crude'!$A:$A,MATCH(E230,'data-cash-crude'!$B:$B,0),1)</f>
        <v>43830</v>
      </c>
      <c r="H230" s="45">
        <f>+INDEX('active-future'!$C:$C,MATCH($G230,'active-future'!$A:$A,0),1)</f>
        <v>61.06</v>
      </c>
      <c r="I230" s="51">
        <f>+F230-H230</f>
        <v>-2.8000000000000043</v>
      </c>
      <c r="J230" s="51"/>
      <c r="K230" s="50">
        <f>+$I230-O230</f>
        <v>0.491999999999996</v>
      </c>
      <c r="L230" s="50">
        <f>+$I230-P230</f>
        <v>0.24279999999999591</v>
      </c>
      <c r="M230" s="50">
        <f>+$I230-Q230</f>
        <v>0.3614457831325284</v>
      </c>
      <c r="N230" s="50"/>
      <c r="O230" s="52">
        <f>+INDEX('basis-cash-crude'!$A:$C,MATCH($E230,'basis-cash-crude'!$D:$D,0),1)</f>
        <v>-3.2920000000000003</v>
      </c>
      <c r="P230" s="52">
        <f>+INDEX('basis-cash-crude'!$A:$C,MATCH($E230,'basis-cash-crude'!$D:$D,0),2)</f>
        <v>-3.0428000000000002</v>
      </c>
      <c r="Q230" s="52">
        <f>+INDEX('basis-cash-crude'!$A:$C,MATCH($E230,'basis-cash-crude'!$D:$D,0),3)</f>
        <v>-3.1614457831325327</v>
      </c>
      <c r="U230"/>
    </row>
    <row r="231" spans="2:21" x14ac:dyDescent="0.2">
      <c r="B231" s="41" t="str">
        <f>+INDEX(instruments!$A:$A,MATCH($E231,instruments!$D:$D,0),1)</f>
        <v>Midway Sunset</v>
      </c>
      <c r="C231" s="42" t="str">
        <f>+INDEX(instruments!$B:$B,MATCH($E231,instruments!$D:$D,0),1)</f>
        <v>Union76</v>
      </c>
      <c r="D231" s="42" t="str">
        <f>+INDEX(instruments!$C:$C,MATCH($E231,instruments!$D:$D,0),1)</f>
        <v>California</v>
      </c>
      <c r="E231" s="43" t="s">
        <v>282</v>
      </c>
      <c r="F231" s="19" cm="1">
        <f t="array" ref="F231">+_xll.cmdty.udfs.BCD(E231,F$41)</f>
        <v>59.05</v>
      </c>
      <c r="G231" s="44">
        <f>+INDEX('data-cash-crude'!$A:$A,MATCH(E231,'data-cash-crude'!$B:$B,0),1)</f>
        <v>43826</v>
      </c>
      <c r="H231" s="45">
        <f>+INDEX('active-future'!$C:$C,MATCH($G231,'active-future'!$A:$A,0),1)</f>
        <v>61.72</v>
      </c>
      <c r="I231" s="51">
        <f>+F231-H231</f>
        <v>-2.6700000000000017</v>
      </c>
      <c r="J231" s="51"/>
      <c r="K231" s="50">
        <f>+$I231-O231</f>
        <v>0</v>
      </c>
      <c r="L231" s="50">
        <f>+$I231-P231</f>
        <v>-0.62125000000000208</v>
      </c>
      <c r="M231" s="50">
        <f>+$I231-Q231</f>
        <v>-1.134743589743592</v>
      </c>
      <c r="N231" s="50"/>
      <c r="O231" s="52">
        <f>+INDEX('basis-cash-crude'!$A:$C,MATCH($E231,'basis-cash-crude'!$D:$D,0),1)</f>
        <v>-2.6699999999999995</v>
      </c>
      <c r="P231" s="52">
        <f>+INDEX('basis-cash-crude'!$A:$C,MATCH($E231,'basis-cash-crude'!$D:$D,0),2)</f>
        <v>-2.0487499999999996</v>
      </c>
      <c r="Q231" s="52">
        <f>+INDEX('basis-cash-crude'!$A:$C,MATCH($E231,'basis-cash-crude'!$D:$D,0),3)</f>
        <v>-1.5352564102564097</v>
      </c>
      <c r="U231"/>
    </row>
    <row r="232" spans="2:21" x14ac:dyDescent="0.2">
      <c r="B232" s="41" t="str">
        <f>+INDEX(instruments!$A:$A,MATCH($E232,instruments!$D:$D,0),1)</f>
        <v>Kern Front</v>
      </c>
      <c r="C232" s="42" t="str">
        <f>+INDEX(instruments!$B:$B,MATCH($E232,instruments!$D:$D,0),1)</f>
        <v>Plains A.A.</v>
      </c>
      <c r="D232" s="42" t="str">
        <f>+INDEX(instruments!$C:$C,MATCH($E232,instruments!$D:$D,0),1)</f>
        <v>California</v>
      </c>
      <c r="E232" s="43" t="s">
        <v>308</v>
      </c>
      <c r="F232" s="19" cm="1">
        <f t="array" ref="F232">+_xll.cmdty.udfs.BCD(E232,F$41)</f>
        <v>58.41</v>
      </c>
      <c r="G232" s="44">
        <f>+INDEX('data-cash-crude'!$A:$A,MATCH(E232,'data-cash-crude'!$B:$B,0),1)</f>
        <v>43830</v>
      </c>
      <c r="H232" s="45">
        <f>+INDEX('active-future'!$C:$C,MATCH($G232,'active-future'!$A:$A,0),1)</f>
        <v>61.06</v>
      </c>
      <c r="I232" s="51">
        <f>+F232-H232</f>
        <v>-2.6500000000000057</v>
      </c>
      <c r="J232" s="51"/>
      <c r="K232" s="50">
        <f>+$I232-O232</f>
        <v>0.491999999999996</v>
      </c>
      <c r="L232" s="50">
        <f>+$I232-P232</f>
        <v>0.22519999999999518</v>
      </c>
      <c r="M232" s="50">
        <f>+$I232-Q232</f>
        <v>0.35614457831324842</v>
      </c>
      <c r="N232" s="50"/>
      <c r="O232" s="52">
        <f>+INDEX('basis-cash-crude'!$A:$C,MATCH($E232,'basis-cash-crude'!$D:$D,0),1)</f>
        <v>-3.1420000000000017</v>
      </c>
      <c r="P232" s="52">
        <f>+INDEX('basis-cash-crude'!$A:$C,MATCH($E232,'basis-cash-crude'!$D:$D,0),2)</f>
        <v>-2.8752000000000009</v>
      </c>
      <c r="Q232" s="52">
        <f>+INDEX('basis-cash-crude'!$A:$C,MATCH($E232,'basis-cash-crude'!$D:$D,0),3)</f>
        <v>-3.0061445783132541</v>
      </c>
      <c r="U232"/>
    </row>
    <row r="233" spans="2:21" x14ac:dyDescent="0.2">
      <c r="B233" s="41" t="str">
        <f>+INDEX(instruments!$A:$A,MATCH($E233,instruments!$D:$D,0),1)</f>
        <v>Kern River Area</v>
      </c>
      <c r="C233" s="42" t="str">
        <f>+INDEX(instruments!$B:$B,MATCH($E233,instruments!$D:$D,0),1)</f>
        <v>Plains A.A.</v>
      </c>
      <c r="D233" s="42" t="str">
        <f>+INDEX(instruments!$C:$C,MATCH($E233,instruments!$D:$D,0),1)</f>
        <v>California</v>
      </c>
      <c r="E233" s="43" t="s">
        <v>306</v>
      </c>
      <c r="F233" s="19" cm="1">
        <f t="array" ref="F233">+_xll.cmdty.udfs.BCD(E233,F$41)</f>
        <v>58.41</v>
      </c>
      <c r="G233" s="44">
        <f>+INDEX('data-cash-crude'!$A:$A,MATCH(E233,'data-cash-crude'!$B:$B,0),1)</f>
        <v>43830</v>
      </c>
      <c r="H233" s="45">
        <f>+INDEX('active-future'!$C:$C,MATCH($G233,'active-future'!$A:$A,0),1)</f>
        <v>61.06</v>
      </c>
      <c r="I233" s="51">
        <f>+F233-H233</f>
        <v>-2.6500000000000057</v>
      </c>
      <c r="J233" s="51"/>
      <c r="K233" s="50">
        <f>+$I233-O233</f>
        <v>0.62799999999999567</v>
      </c>
      <c r="L233" s="50">
        <f>+$I233-P233</f>
        <v>0.25239999999999574</v>
      </c>
      <c r="M233" s="50">
        <f>+$I233-Q233</f>
        <v>0.36433734939758589</v>
      </c>
      <c r="N233" s="50"/>
      <c r="O233" s="52">
        <f>+INDEX('basis-cash-crude'!$A:$C,MATCH($E233,'basis-cash-crude'!$D:$D,0),1)</f>
        <v>-3.2780000000000014</v>
      </c>
      <c r="P233" s="52">
        <f>+INDEX('basis-cash-crude'!$A:$C,MATCH($E233,'basis-cash-crude'!$D:$D,0),2)</f>
        <v>-2.9024000000000014</v>
      </c>
      <c r="Q233" s="52">
        <f>+INDEX('basis-cash-crude'!$A:$C,MATCH($E233,'basis-cash-crude'!$D:$D,0),3)</f>
        <v>-3.0143373493975916</v>
      </c>
      <c r="U233"/>
    </row>
    <row r="234" spans="2:21" x14ac:dyDescent="0.2">
      <c r="B234" s="41" t="str">
        <f>+INDEX(instruments!$A:$A,MATCH($E234,instruments!$D:$D,0),1)</f>
        <v>West Central Texas</v>
      </c>
      <c r="C234" s="42" t="str">
        <f>+INDEX(instruments!$B:$B,MATCH($E234,instruments!$D:$D,0),1)</f>
        <v>Shell</v>
      </c>
      <c r="D234" s="42" t="str">
        <f>+INDEX(instruments!$C:$C,MATCH($E234,instruments!$D:$D,0),1)</f>
        <v>Texas</v>
      </c>
      <c r="E234" s="43" t="s">
        <v>87</v>
      </c>
      <c r="F234" s="19" cm="1">
        <f t="array" ref="F234">+_xll.cmdty.udfs.BCD(E234,F$41)</f>
        <v>58.48</v>
      </c>
      <c r="G234" s="44">
        <f>+INDEX('data-cash-crude'!$A:$A,MATCH(E234,'data-cash-crude'!$B:$B,0),1)</f>
        <v>43830</v>
      </c>
      <c r="H234" s="45">
        <f>+INDEX('active-future'!$C:$C,MATCH($G234,'active-future'!$A:$A,0),1)</f>
        <v>61.06</v>
      </c>
      <c r="I234" s="51">
        <f>+F234-H234</f>
        <v>-2.5800000000000054</v>
      </c>
      <c r="J234" s="51"/>
      <c r="K234" s="50">
        <f>+$I234-O234</f>
        <v>2.9999999999996696E-2</v>
      </c>
      <c r="L234" s="50">
        <f>+$I234-P234</f>
        <v>-9.560000000000457E-2</v>
      </c>
      <c r="M234" s="50">
        <f>+$I234-Q234</f>
        <v>-3.580246913584606E-3</v>
      </c>
      <c r="N234" s="50"/>
      <c r="O234" s="52">
        <f>+INDEX('basis-cash-crude'!$A:$C,MATCH($E234,'basis-cash-crude'!$D:$D,0),1)</f>
        <v>-2.6100000000000021</v>
      </c>
      <c r="P234" s="52">
        <f>+INDEX('basis-cash-crude'!$A:$C,MATCH($E234,'basis-cash-crude'!$D:$D,0),2)</f>
        <v>-2.4844000000000008</v>
      </c>
      <c r="Q234" s="52">
        <f>+INDEX('basis-cash-crude'!$A:$C,MATCH($E234,'basis-cash-crude'!$D:$D,0),3)</f>
        <v>-2.5764197530864208</v>
      </c>
      <c r="U234"/>
    </row>
    <row r="235" spans="2:21" x14ac:dyDescent="0.2">
      <c r="B235" s="41" t="str">
        <f>+INDEX(instruments!$A:$A,MATCH($E235,instruments!$D:$D,0),1)</f>
        <v>Belridge Heavy (27 &amp; under)</v>
      </c>
      <c r="C235" s="42" t="str">
        <f>+INDEX(instruments!$B:$B,MATCH($E235,instruments!$D:$D,0),1)</f>
        <v>Plains A.A.</v>
      </c>
      <c r="D235" s="42" t="str">
        <f>+INDEX(instruments!$C:$C,MATCH($E235,instruments!$D:$D,0),1)</f>
        <v>California</v>
      </c>
      <c r="E235" s="43" t="s">
        <v>415</v>
      </c>
      <c r="F235" s="19" cm="1">
        <f t="array" ref="F235">+_xll.cmdty.udfs.BCD(E235,F$41)</f>
        <v>58.85</v>
      </c>
      <c r="G235" s="44">
        <f>+INDEX('data-cash-crude'!$A:$A,MATCH(E235,'data-cash-crude'!$B:$B,0),1)</f>
        <v>43830</v>
      </c>
      <c r="H235" s="45">
        <f>+INDEX('active-future'!$C:$C,MATCH($G235,'active-future'!$A:$A,0),1)</f>
        <v>61.06</v>
      </c>
      <c r="I235" s="51">
        <f>+F235-H235</f>
        <v>-2.2100000000000009</v>
      </c>
      <c r="J235" s="51"/>
      <c r="K235" s="50">
        <f>+$I235-O235</f>
        <v>0.49199999999999866</v>
      </c>
      <c r="L235" s="50">
        <f>+$I235-P235</f>
        <v>0.22399999999999931</v>
      </c>
      <c r="M235" s="50">
        <f>+$I235-Q235</f>
        <v>0.35578313253012039</v>
      </c>
      <c r="N235" s="50"/>
      <c r="O235" s="52">
        <f>+INDEX('basis-cash-crude'!$A:$C,MATCH($E235,'basis-cash-crude'!$D:$D,0),1)</f>
        <v>-2.7019999999999995</v>
      </c>
      <c r="P235" s="52">
        <f>+INDEX('basis-cash-crude'!$A:$C,MATCH($E235,'basis-cash-crude'!$D:$D,0),2)</f>
        <v>-2.4340000000000002</v>
      </c>
      <c r="Q235" s="52">
        <f>+INDEX('basis-cash-crude'!$A:$C,MATCH($E235,'basis-cash-crude'!$D:$D,0),3)</f>
        <v>-2.5657831325301212</v>
      </c>
      <c r="U235"/>
    </row>
    <row r="236" spans="2:21" x14ac:dyDescent="0.2">
      <c r="B236" s="41" t="str">
        <f>+INDEX(instruments!$A:$A,MATCH($E236,instruments!$D:$D,0),1)</f>
        <v>Eagle Ford</v>
      </c>
      <c r="C236" s="42" t="str">
        <f>+INDEX(instruments!$B:$B,MATCH($E236,instruments!$D:$D,0),1)</f>
        <v>Enterprise</v>
      </c>
      <c r="D236" s="42" t="str">
        <f>+INDEX(instruments!$C:$C,MATCH($E236,instruments!$D:$D,0),1)</f>
        <v>Texas</v>
      </c>
      <c r="E236" s="43" t="s">
        <v>386</v>
      </c>
      <c r="F236" s="19" cm="1">
        <f t="array" ref="F236">+_xll.cmdty.udfs.BCD(E236,F$41)</f>
        <v>58.96</v>
      </c>
      <c r="G236" s="44">
        <f>+INDEX('data-cash-crude'!$A:$A,MATCH(E236,'data-cash-crude'!$B:$B,0),1)</f>
        <v>43830</v>
      </c>
      <c r="H236" s="45">
        <f>+INDEX('active-future'!$C:$C,MATCH($G236,'active-future'!$A:$A,0),1)</f>
        <v>61.06</v>
      </c>
      <c r="I236" s="51">
        <f>+F236-H236</f>
        <v>-2.1000000000000014</v>
      </c>
      <c r="J236" s="51"/>
      <c r="K236" s="50">
        <f>+$I236-O236</f>
        <v>0</v>
      </c>
      <c r="L236" s="50">
        <f>+$I236-P236</f>
        <v>-1.1600000000000499E-2</v>
      </c>
      <c r="M236" s="50">
        <f>+$I236-Q236</f>
        <v>6.6666666666623797E-3</v>
      </c>
      <c r="N236" s="50"/>
      <c r="O236" s="52">
        <f>+INDEX('basis-cash-crude'!$A:$C,MATCH($E236,'basis-cash-crude'!$D:$D,0),1)</f>
        <v>-2.1000000000000014</v>
      </c>
      <c r="P236" s="52">
        <f>+INDEX('basis-cash-crude'!$A:$C,MATCH($E236,'basis-cash-crude'!$D:$D,0),2)</f>
        <v>-2.0884000000000009</v>
      </c>
      <c r="Q236" s="52">
        <f>+INDEX('basis-cash-crude'!$A:$C,MATCH($E236,'basis-cash-crude'!$D:$D,0),3)</f>
        <v>-2.1066666666666638</v>
      </c>
      <c r="U236"/>
    </row>
    <row r="237" spans="2:21" x14ac:dyDescent="0.2">
      <c r="B237" s="41" t="str">
        <f>+INDEX(instruments!$A:$A,MATCH($E237,instruments!$D:$D,0),1)</f>
        <v>Fruitvale</v>
      </c>
      <c r="C237" s="42" t="str">
        <f>+INDEX(instruments!$B:$B,MATCH($E237,instruments!$D:$D,0),1)</f>
        <v>Plains A.A.</v>
      </c>
      <c r="D237" s="42" t="str">
        <f>+INDEX(instruments!$C:$C,MATCH($E237,instruments!$D:$D,0),1)</f>
        <v>California</v>
      </c>
      <c r="E237" s="43" t="s">
        <v>329</v>
      </c>
      <c r="F237" s="19" cm="1">
        <f t="array" ref="F237">+_xll.cmdty.udfs.BCD(E237,F$41)</f>
        <v>59.16</v>
      </c>
      <c r="G237" s="44">
        <f>+INDEX('data-cash-crude'!$A:$A,MATCH(E237,'data-cash-crude'!$B:$B,0),1)</f>
        <v>43830</v>
      </c>
      <c r="H237" s="45">
        <f>+INDEX('active-future'!$C:$C,MATCH($G237,'active-future'!$A:$A,0),1)</f>
        <v>61.06</v>
      </c>
      <c r="I237" s="51">
        <f>+F237-H237</f>
        <v>-1.9000000000000057</v>
      </c>
      <c r="J237" s="51"/>
      <c r="K237" s="50">
        <f>+$I237-O237</f>
        <v>0.62799999999999567</v>
      </c>
      <c r="L237" s="50">
        <f>+$I237-P237</f>
        <v>0.25119999999999543</v>
      </c>
      <c r="M237" s="50">
        <f>+$I237-Q237</f>
        <v>0.36397590361445298</v>
      </c>
      <c r="N237" s="50"/>
      <c r="O237" s="52">
        <f>+INDEX('basis-cash-crude'!$A:$C,MATCH($E237,'basis-cash-crude'!$D:$D,0),1)</f>
        <v>-2.5280000000000014</v>
      </c>
      <c r="P237" s="52">
        <f>+INDEX('basis-cash-crude'!$A:$C,MATCH($E237,'basis-cash-crude'!$D:$D,0),2)</f>
        <v>-2.1512000000000011</v>
      </c>
      <c r="Q237" s="52">
        <f>+INDEX('basis-cash-crude'!$A:$C,MATCH($E237,'basis-cash-crude'!$D:$D,0),3)</f>
        <v>-2.2639759036144587</v>
      </c>
      <c r="U237"/>
    </row>
    <row r="238" spans="2:21" x14ac:dyDescent="0.2">
      <c r="B238" s="41" t="str">
        <f>+INDEX(instruments!$A:$A,MATCH($E238,instruments!$D:$D,0),1)</f>
        <v>Wilmington</v>
      </c>
      <c r="C238" s="42" t="str">
        <f>+INDEX(instruments!$B:$B,MATCH($E238,instruments!$D:$D,0),1)</f>
        <v>Plains A.A.</v>
      </c>
      <c r="D238" s="42" t="str">
        <f>+INDEX(instruments!$C:$C,MATCH($E238,instruments!$D:$D,0),1)</f>
        <v>California</v>
      </c>
      <c r="E238" s="43" t="s">
        <v>33</v>
      </c>
      <c r="F238" s="19" cm="1">
        <f t="array" ref="F238">+_xll.cmdty.udfs.BCD(E238,F$41)</f>
        <v>59.16</v>
      </c>
      <c r="G238" s="44">
        <f>+INDEX('data-cash-crude'!$A:$A,MATCH(E238,'data-cash-crude'!$B:$B,0),1)</f>
        <v>43830</v>
      </c>
      <c r="H238" s="45">
        <f>+INDEX('active-future'!$C:$C,MATCH($G238,'active-future'!$A:$A,0),1)</f>
        <v>61.06</v>
      </c>
      <c r="I238" s="51">
        <f>+F238-H238</f>
        <v>-1.9000000000000057</v>
      </c>
      <c r="J238" s="51"/>
      <c r="K238" s="50">
        <f>+$I238-O238</f>
        <v>0.62799999999999567</v>
      </c>
      <c r="L238" s="50">
        <f>+$I238-P238</f>
        <v>0.25239999999999529</v>
      </c>
      <c r="M238" s="50">
        <f>+$I238-Q238</f>
        <v>0.364337349397585</v>
      </c>
      <c r="N238" s="50"/>
      <c r="O238" s="52">
        <f>+INDEX('basis-cash-crude'!$A:$C,MATCH($E238,'basis-cash-crude'!$D:$D,0),1)</f>
        <v>-2.5280000000000014</v>
      </c>
      <c r="P238" s="52">
        <f>+INDEX('basis-cash-crude'!$A:$C,MATCH($E238,'basis-cash-crude'!$D:$D,0),2)</f>
        <v>-2.152400000000001</v>
      </c>
      <c r="Q238" s="52">
        <f>+INDEX('basis-cash-crude'!$A:$C,MATCH($E238,'basis-cash-crude'!$D:$D,0),3)</f>
        <v>-2.2643373493975907</v>
      </c>
      <c r="U238"/>
    </row>
    <row r="239" spans="2:21" x14ac:dyDescent="0.2">
      <c r="B239" s="41" t="str">
        <f>+INDEX(instruments!$A:$A,MATCH($E239,instruments!$D:$D,0),1)</f>
        <v>Edison Field</v>
      </c>
      <c r="C239" s="42" t="str">
        <f>+INDEX(instruments!$B:$B,MATCH($E239,instruments!$D:$D,0),1)</f>
        <v>Plains A.A.</v>
      </c>
      <c r="D239" s="42" t="str">
        <f>+INDEX(instruments!$C:$C,MATCH($E239,instruments!$D:$D,0),1)</f>
        <v>California</v>
      </c>
      <c r="E239" s="43" t="s">
        <v>336</v>
      </c>
      <c r="F239" s="19" cm="1">
        <f t="array" ref="F239">+_xll.cmdty.udfs.BCD(E239,F$41)</f>
        <v>59.21</v>
      </c>
      <c r="G239" s="44">
        <f>+INDEX('data-cash-crude'!$A:$A,MATCH(E239,'data-cash-crude'!$B:$B,0),1)</f>
        <v>43830</v>
      </c>
      <c r="H239" s="45">
        <f>+INDEX('active-future'!$C:$C,MATCH($G239,'active-future'!$A:$A,0),1)</f>
        <v>61.06</v>
      </c>
      <c r="I239" s="51">
        <f>+F239-H239</f>
        <v>-1.8500000000000014</v>
      </c>
      <c r="J239" s="51"/>
      <c r="K239" s="50">
        <f>+$I239-O239</f>
        <v>0.49199999999999866</v>
      </c>
      <c r="L239" s="50">
        <f>+$I239-P239</f>
        <v>0.22519999999999918</v>
      </c>
      <c r="M239" s="50">
        <f>+$I239-Q239</f>
        <v>0.35614457831325108</v>
      </c>
      <c r="N239" s="50"/>
      <c r="O239" s="52">
        <f>+INDEX('basis-cash-crude'!$A:$C,MATCH($E239,'basis-cash-crude'!$D:$D,0),1)</f>
        <v>-2.3420000000000001</v>
      </c>
      <c r="P239" s="52">
        <f>+INDEX('basis-cash-crude'!$A:$C,MATCH($E239,'basis-cash-crude'!$D:$D,0),2)</f>
        <v>-2.0752000000000006</v>
      </c>
      <c r="Q239" s="52">
        <f>+INDEX('basis-cash-crude'!$A:$C,MATCH($E239,'basis-cash-crude'!$D:$D,0),3)</f>
        <v>-2.2061445783132525</v>
      </c>
      <c r="U239"/>
    </row>
    <row r="240" spans="2:21" x14ac:dyDescent="0.2">
      <c r="B240" s="41" t="str">
        <f>+INDEX(instruments!$A:$A,MATCH($E240,instruments!$D:$D,0),1)</f>
        <v>New Mexico Sour</v>
      </c>
      <c r="C240" s="42" t="str">
        <f>+INDEX(instruments!$B:$B,MATCH($E240,instruments!$D:$D,0),1)</f>
        <v>Phillips 66</v>
      </c>
      <c r="D240" s="42" t="str">
        <f>+INDEX(instruments!$C:$C,MATCH($E240,instruments!$D:$D,0),1)</f>
        <v>New Mexico</v>
      </c>
      <c r="E240" s="43" t="s">
        <v>252</v>
      </c>
      <c r="F240" s="19" cm="1">
        <f t="array" ref="F240">+_xll.cmdty.udfs.BCD(E240,F$41)</f>
        <v>59.57</v>
      </c>
      <c r="G240" s="44">
        <f>+INDEX('data-cash-crude'!$A:$A,MATCH(E240,'data-cash-crude'!$B:$B,0),1)</f>
        <v>43830</v>
      </c>
      <c r="H240" s="45">
        <f>+INDEX('active-future'!$C:$C,MATCH($G240,'active-future'!$A:$A,0),1)</f>
        <v>61.06</v>
      </c>
      <c r="I240" s="51">
        <f>+F240-H240</f>
        <v>-1.490000000000002</v>
      </c>
      <c r="J240" s="51"/>
      <c r="K240" s="50">
        <f>+$I240-O240</f>
        <v>0</v>
      </c>
      <c r="L240" s="50">
        <f>+$I240-P240</f>
        <v>0.17479999999999873</v>
      </c>
      <c r="M240" s="50">
        <f>+$I240-Q240</f>
        <v>0.70821428571428147</v>
      </c>
      <c r="N240" s="50"/>
      <c r="O240" s="52">
        <f>+INDEX('basis-cash-crude'!$A:$C,MATCH($E240,'basis-cash-crude'!$D:$D,0),1)</f>
        <v>-1.490000000000002</v>
      </c>
      <c r="P240" s="52">
        <f>+INDEX('basis-cash-crude'!$A:$C,MATCH($E240,'basis-cash-crude'!$D:$D,0),2)</f>
        <v>-1.6648000000000007</v>
      </c>
      <c r="Q240" s="52">
        <f>+INDEX('basis-cash-crude'!$A:$C,MATCH($E240,'basis-cash-crude'!$D:$D,0),3)</f>
        <v>-2.1982142857142835</v>
      </c>
      <c r="U240"/>
    </row>
    <row r="241" spans="2:21" x14ac:dyDescent="0.2">
      <c r="B241" s="41" t="str">
        <f>+INDEX(instruments!$A:$A,MATCH($E241,instruments!$D:$D,0),1)</f>
        <v>Torrance</v>
      </c>
      <c r="C241" s="42" t="str">
        <f>+INDEX(instruments!$B:$B,MATCH($E241,instruments!$D:$D,0),1)</f>
        <v>Plains A.A.</v>
      </c>
      <c r="D241" s="42" t="str">
        <f>+INDEX(instruments!$C:$C,MATCH($E241,instruments!$D:$D,0),1)</f>
        <v>California</v>
      </c>
      <c r="E241" s="43" t="s">
        <v>95</v>
      </c>
      <c r="F241" s="19" cm="1">
        <f t="array" ref="F241">+_xll.cmdty.udfs.BCD(E241,F$41)</f>
        <v>60.76</v>
      </c>
      <c r="G241" s="44">
        <f>+INDEX('data-cash-crude'!$A:$A,MATCH(E241,'data-cash-crude'!$B:$B,0),1)</f>
        <v>43830</v>
      </c>
      <c r="H241" s="45">
        <f>+INDEX('active-future'!$C:$C,MATCH($G241,'active-future'!$A:$A,0),1)</f>
        <v>61.06</v>
      </c>
      <c r="I241" s="51">
        <f>+F241-H241</f>
        <v>-0.30000000000000426</v>
      </c>
      <c r="J241" s="51"/>
      <c r="K241" s="50">
        <f>+$I241-O241</f>
        <v>0.49199999999999589</v>
      </c>
      <c r="L241" s="50">
        <f>+$I241-P241</f>
        <v>0.22519999999999585</v>
      </c>
      <c r="M241" s="50">
        <f>+$I241-Q241</f>
        <v>0.35614457831324864</v>
      </c>
      <c r="N241" s="50"/>
      <c r="O241" s="52">
        <f>+INDEX('basis-cash-crude'!$A:$C,MATCH($E241,'basis-cash-crude'!$D:$D,0),1)</f>
        <v>-0.79200000000000015</v>
      </c>
      <c r="P241" s="52">
        <f>+INDEX('basis-cash-crude'!$A:$C,MATCH($E241,'basis-cash-crude'!$D:$D,0),2)</f>
        <v>-0.52520000000000011</v>
      </c>
      <c r="Q241" s="52">
        <f>+INDEX('basis-cash-crude'!$A:$C,MATCH($E241,'basis-cash-crude'!$D:$D,0),3)</f>
        <v>-0.6561445783132529</v>
      </c>
      <c r="U241"/>
    </row>
    <row r="242" spans="2:21" x14ac:dyDescent="0.2">
      <c r="B242" s="41" t="str">
        <f>+INDEX(instruments!$A:$A,MATCH($E242,instruments!$D:$D,0),1)</f>
        <v>Huntington Beach</v>
      </c>
      <c r="C242" s="42" t="str">
        <f>+INDEX(instruments!$B:$B,MATCH($E242,instruments!$D:$D,0),1)</f>
        <v>Plains A.A.</v>
      </c>
      <c r="D242" s="42" t="str">
        <f>+INDEX(instruments!$C:$C,MATCH($E242,instruments!$D:$D,0),1)</f>
        <v>California</v>
      </c>
      <c r="E242" s="43" t="s">
        <v>322</v>
      </c>
      <c r="F242" s="19" cm="1">
        <f t="array" ref="F242">+_xll.cmdty.udfs.BCD(E242,F$41)</f>
        <v>61.41</v>
      </c>
      <c r="G242" s="44">
        <f>+INDEX('data-cash-crude'!$A:$A,MATCH(E242,'data-cash-crude'!$B:$B,0),1)</f>
        <v>43830</v>
      </c>
      <c r="H242" s="45">
        <f>+INDEX('active-future'!$C:$C,MATCH($G242,'active-future'!$A:$A,0),1)</f>
        <v>61.06</v>
      </c>
      <c r="I242" s="51">
        <f>+F242-H242</f>
        <v>0.34999999999999432</v>
      </c>
      <c r="J242" s="51"/>
      <c r="K242" s="50">
        <f>+$I242-O242</f>
        <v>0.49199999999999589</v>
      </c>
      <c r="L242" s="50">
        <f>+$I242-P242</f>
        <v>0.22519999999999527</v>
      </c>
      <c r="M242" s="50">
        <f>+$I242-Q242</f>
        <v>0.35614457831324781</v>
      </c>
      <c r="N242" s="50"/>
      <c r="O242" s="52">
        <f>+INDEX('basis-cash-crude'!$A:$C,MATCH($E242,'basis-cash-crude'!$D:$D,0),1)</f>
        <v>-0.1420000000000016</v>
      </c>
      <c r="P242" s="52">
        <f>+INDEX('basis-cash-crude'!$A:$C,MATCH($E242,'basis-cash-crude'!$D:$D,0),2)</f>
        <v>0.12479999999999905</v>
      </c>
      <c r="Q242" s="52">
        <f>+INDEX('basis-cash-crude'!$A:$C,MATCH($E242,'basis-cash-crude'!$D:$D,0),3)</f>
        <v>-6.1445783132535016E-3</v>
      </c>
      <c r="U242"/>
    </row>
    <row r="243" spans="2:21" x14ac:dyDescent="0.2">
      <c r="B243" s="41" t="str">
        <f>+INDEX(instruments!$A:$A,MATCH($E243,instruments!$D:$D,0),1)</f>
        <v>Midway Sunset</v>
      </c>
      <c r="C243" s="42" t="str">
        <f>+INDEX(instruments!$B:$B,MATCH($E243,instruments!$D:$D,0),1)</f>
        <v>Plains A.A.</v>
      </c>
      <c r="D243" s="42" t="str">
        <f>+INDEX(instruments!$C:$C,MATCH($E243,instruments!$D:$D,0),1)</f>
        <v>California</v>
      </c>
      <c r="E243" s="43" t="s">
        <v>285</v>
      </c>
      <c r="F243" s="19" cm="1">
        <f t="array" ref="F243">+_xll.cmdty.udfs.BCD(E243,F$41)</f>
        <v>61.9</v>
      </c>
      <c r="G243" s="44">
        <f>+INDEX('data-cash-crude'!$A:$A,MATCH(E243,'data-cash-crude'!$B:$B,0),1)</f>
        <v>43830</v>
      </c>
      <c r="H243" s="45">
        <f>+INDEX('active-future'!$C:$C,MATCH($G243,'active-future'!$A:$A,0),1)</f>
        <v>61.06</v>
      </c>
      <c r="I243" s="51">
        <f>+F243-H243</f>
        <v>0.83999999999999631</v>
      </c>
      <c r="J243" s="51"/>
      <c r="K243" s="50">
        <f>+$I243-O243</f>
        <v>0.49199999999999589</v>
      </c>
      <c r="L243" s="50">
        <f>+$I243-P243</f>
        <v>0.22519999999999607</v>
      </c>
      <c r="M243" s="50">
        <f>+$I243-Q243</f>
        <v>0.35614457831324892</v>
      </c>
      <c r="N243" s="50"/>
      <c r="O243" s="52">
        <f>+INDEX('basis-cash-crude'!$A:$C,MATCH($E243,'basis-cash-crude'!$D:$D,0),1)</f>
        <v>0.34800000000000042</v>
      </c>
      <c r="P243" s="52">
        <f>+INDEX('basis-cash-crude'!$A:$C,MATCH($E243,'basis-cash-crude'!$D:$D,0),2)</f>
        <v>0.61480000000000024</v>
      </c>
      <c r="Q243" s="52">
        <f>+INDEX('basis-cash-crude'!$A:$C,MATCH($E243,'basis-cash-crude'!$D:$D,0),3)</f>
        <v>0.48385542168674739</v>
      </c>
    </row>
    <row r="244" spans="2:21" x14ac:dyDescent="0.2">
      <c r="B244" s="41" t="str">
        <f>+INDEX(instruments!$A:$A,MATCH($E244,instruments!$D:$D,0),1)</f>
        <v>Louisiana Light Sweet</v>
      </c>
      <c r="C244" s="42" t="str">
        <f>+INDEX(instruments!$B:$B,MATCH($E244,instruments!$D:$D,0),1)</f>
        <v>Valero</v>
      </c>
      <c r="D244" s="42" t="str">
        <f>+INDEX(instruments!$C:$C,MATCH($E244,instruments!$D:$D,0),1)</f>
        <v>Louisiana</v>
      </c>
      <c r="E244" s="43" t="s">
        <v>298</v>
      </c>
      <c r="F244" s="19" cm="1">
        <f t="array" ref="F244">+_xll.cmdty.udfs.BCD(E244,F$41)</f>
        <v>62.71</v>
      </c>
      <c r="G244" s="44">
        <f>+INDEX('data-cash-crude'!$A:$A,MATCH(E244,'data-cash-crude'!$B:$B,0),1)</f>
        <v>43829</v>
      </c>
      <c r="H244" s="45">
        <f>+INDEX('active-future'!$C:$C,MATCH($G244,'active-future'!$A:$A,0),1)</f>
        <v>61.68</v>
      </c>
      <c r="I244" s="51">
        <f>+F244-H244</f>
        <v>1.0300000000000011</v>
      </c>
      <c r="J244" s="51"/>
      <c r="K244" s="50">
        <f>+$I244-O244</f>
        <v>0</v>
      </c>
      <c r="L244" s="50">
        <f>+$I244-P244</f>
        <v>0.59733333333333294</v>
      </c>
      <c r="M244" s="50">
        <f>+$I244-Q244</f>
        <v>0.81608695652173879</v>
      </c>
      <c r="N244" s="50"/>
      <c r="O244" s="52">
        <f>+INDEX('basis-cash-crude'!$A:$C,MATCH($E244,'basis-cash-crude'!$D:$D,0),1)</f>
        <v>1.0300000000000011</v>
      </c>
      <c r="P244" s="52">
        <f>+INDEX('basis-cash-crude'!$A:$C,MATCH($E244,'basis-cash-crude'!$D:$D,0),2)</f>
        <v>0.4326666666666682</v>
      </c>
      <c r="Q244" s="52">
        <f>+INDEX('basis-cash-crude'!$A:$C,MATCH($E244,'basis-cash-crude'!$D:$D,0),3)</f>
        <v>0.2139130434782624</v>
      </c>
    </row>
    <row r="245" spans="2:21" x14ac:dyDescent="0.2">
      <c r="B245" s="41" t="str">
        <f>+INDEX(instruments!$A:$A,MATCH($E245,instruments!$D:$D,0),1)</f>
        <v>Buena Vista</v>
      </c>
      <c r="C245" s="42" t="str">
        <f>+INDEX(instruments!$B:$B,MATCH($E245,instruments!$D:$D,0),1)</f>
        <v>Union76</v>
      </c>
      <c r="D245" s="42" t="str">
        <f>+INDEX(instruments!$C:$C,MATCH($E245,instruments!$D:$D,0),1)</f>
        <v>California</v>
      </c>
      <c r="E245" s="43" t="s">
        <v>411</v>
      </c>
      <c r="F245" s="19" cm="1">
        <f t="array" ref="F245">+_xll.cmdty.udfs.BCD(E245,F$41)</f>
        <v>64.349999999999994</v>
      </c>
      <c r="G245" s="44">
        <f>+INDEX('data-cash-crude'!$A:$A,MATCH(E245,'data-cash-crude'!$B:$B,0),1)</f>
        <v>43826</v>
      </c>
      <c r="H245" s="45">
        <f>+INDEX('active-future'!$C:$C,MATCH($G245,'active-future'!$A:$A,0),1)</f>
        <v>61.72</v>
      </c>
      <c r="I245" s="51">
        <f>+F245-H245</f>
        <v>2.6299999999999955</v>
      </c>
      <c r="J245" s="51"/>
      <c r="K245" s="50">
        <f>+$I245-O245</f>
        <v>0</v>
      </c>
      <c r="L245" s="50">
        <f>+$I245-P245</f>
        <v>-0.62125000000000341</v>
      </c>
      <c r="M245" s="50">
        <f>+$I245-Q245</f>
        <v>-1.1347435897435925</v>
      </c>
      <c r="N245" s="50"/>
      <c r="O245" s="52">
        <f>+INDEX('basis-cash-crude'!$A:$C,MATCH($E245,'basis-cash-crude'!$D:$D,0),1)</f>
        <v>2.6299999999999977</v>
      </c>
      <c r="P245" s="52">
        <f>+INDEX('basis-cash-crude'!$A:$C,MATCH($E245,'basis-cash-crude'!$D:$D,0),2)</f>
        <v>3.2512499999999989</v>
      </c>
      <c r="Q245" s="52">
        <f>+INDEX('basis-cash-crude'!$A:$C,MATCH($E245,'basis-cash-crude'!$D:$D,0),3)</f>
        <v>3.7647435897435879</v>
      </c>
    </row>
    <row r="246" spans="2:21" x14ac:dyDescent="0.2">
      <c r="B246" s="41" t="str">
        <f>+INDEX(instruments!$A:$A,MATCH($E246,instruments!$D:$D,0),1)</f>
        <v>Midway Sunset</v>
      </c>
      <c r="C246" s="42" t="str">
        <f>+INDEX(instruments!$B:$B,MATCH($E246,instruments!$D:$D,0),1)</f>
        <v>Chevron</v>
      </c>
      <c r="D246" s="42" t="str">
        <f>+INDEX(instruments!$C:$C,MATCH($E246,instruments!$D:$D,0),1)</f>
        <v>California</v>
      </c>
      <c r="E246" s="43" t="s">
        <v>289</v>
      </c>
      <c r="F246" s="19" cm="1">
        <f t="array" ref="F246">+_xll.cmdty.udfs.BCD(E246,F$41)</f>
        <v>64.31</v>
      </c>
      <c r="G246" s="44">
        <f>+INDEX('data-cash-crude'!$A:$A,MATCH(E246,'data-cash-crude'!$B:$B,0),1)</f>
        <v>43830</v>
      </c>
      <c r="H246" s="45">
        <f>+INDEX('active-future'!$C:$C,MATCH($G246,'active-future'!$A:$A,0),1)</f>
        <v>61.06</v>
      </c>
      <c r="I246" s="51">
        <f>+F246-H246</f>
        <v>3.25</v>
      </c>
      <c r="J246" s="51"/>
      <c r="K246" s="50">
        <f>+$I246-O246</f>
        <v>-6.6666666666677088E-3</v>
      </c>
      <c r="L246" s="50">
        <f>+$I246-P246</f>
        <v>-0.19296296296296411</v>
      </c>
      <c r="M246" s="50">
        <f>+$I246-Q246</f>
        <v>-0.14913580246913627</v>
      </c>
      <c r="N246" s="50"/>
      <c r="O246" s="52">
        <f>+INDEX('basis-cash-crude'!$A:$C,MATCH($E246,'basis-cash-crude'!$D:$D,0),1)</f>
        <v>3.2566666666666677</v>
      </c>
      <c r="P246" s="52">
        <f>+INDEX('basis-cash-crude'!$A:$C,MATCH($E246,'basis-cash-crude'!$D:$D,0),2)</f>
        <v>3.4429629629629641</v>
      </c>
      <c r="Q246" s="52">
        <f>+INDEX('basis-cash-crude'!$A:$C,MATCH($E246,'basis-cash-crude'!$D:$D,0),3)</f>
        <v>3.3991358024691363</v>
      </c>
    </row>
    <row r="247" spans="2:21" x14ac:dyDescent="0.2">
      <c r="B247" s="41" t="str">
        <f>+INDEX(instruments!$A:$A,MATCH($E247,instruments!$D:$D,0),1)</f>
        <v>Long Beach (Signal Hill)</v>
      </c>
      <c r="C247" s="42" t="str">
        <f>+INDEX(instruments!$B:$B,MATCH($E247,instruments!$D:$D,0),1)</f>
        <v>Plains A.A.</v>
      </c>
      <c r="D247" s="42" t="str">
        <f>+INDEX(instruments!$C:$C,MATCH($E247,instruments!$D:$D,0),1)</f>
        <v>California</v>
      </c>
      <c r="E247" s="43" t="s">
        <v>302</v>
      </c>
      <c r="F247" s="19" cm="1">
        <f t="array" ref="F247">+_xll.cmdty.udfs.BCD(E247,F$41)</f>
        <v>64.86</v>
      </c>
      <c r="G247" s="44">
        <f>+INDEX('data-cash-crude'!$A:$A,MATCH(E247,'data-cash-crude'!$B:$B,0),1)</f>
        <v>43830</v>
      </c>
      <c r="H247" s="45">
        <f>+INDEX('active-future'!$C:$C,MATCH($G247,'active-future'!$A:$A,0),1)</f>
        <v>61.06</v>
      </c>
      <c r="I247" s="51">
        <f>+F247-H247</f>
        <v>3.7999999999999972</v>
      </c>
      <c r="J247" s="51"/>
      <c r="K247" s="50">
        <f>+$I247-O247</f>
        <v>0.49199999999999866</v>
      </c>
      <c r="L247" s="50">
        <f>+$I247-P247</f>
        <v>0.22399999999999709</v>
      </c>
      <c r="M247" s="50">
        <f>+$I247-Q247</f>
        <v>0.35578313253011684</v>
      </c>
      <c r="N247" s="50"/>
      <c r="O247" s="52">
        <f>+INDEX('basis-cash-crude'!$A:$C,MATCH($E247,'basis-cash-crude'!$D:$D,0),1)</f>
        <v>3.3079999999999985</v>
      </c>
      <c r="P247" s="52">
        <f>+INDEX('basis-cash-crude'!$A:$C,MATCH($E247,'basis-cash-crude'!$D:$D,0),2)</f>
        <v>3.5760000000000001</v>
      </c>
      <c r="Q247" s="52">
        <f>+INDEX('basis-cash-crude'!$A:$C,MATCH($E247,'basis-cash-crude'!$D:$D,0),3)</f>
        <v>3.4442168674698803</v>
      </c>
    </row>
    <row r="248" spans="2:21" x14ac:dyDescent="0.2">
      <c r="B248" s="41" t="str">
        <f>+INDEX(instruments!$A:$A,MATCH($E248,instruments!$D:$D,0),1)</f>
        <v>Lost Hills</v>
      </c>
      <c r="C248" s="42" t="str">
        <f>+INDEX(instruments!$B:$B,MATCH($E248,instruments!$D:$D,0),1)</f>
        <v>Plains A.A.</v>
      </c>
      <c r="D248" s="42" t="str">
        <f>+INDEX(instruments!$C:$C,MATCH($E248,instruments!$D:$D,0),1)</f>
        <v>California</v>
      </c>
      <c r="E248" s="43" t="s">
        <v>300</v>
      </c>
      <c r="F248" s="19" cm="1">
        <f t="array" ref="F248">+_xll.cmdty.udfs.BCD(E248,F$41)</f>
        <v>65.31</v>
      </c>
      <c r="G248" s="44">
        <f>+INDEX('data-cash-crude'!$A:$A,MATCH(E248,'data-cash-crude'!$B:$B,0),1)</f>
        <v>43830</v>
      </c>
      <c r="H248" s="45">
        <f>+INDEX('active-future'!$C:$C,MATCH($G248,'active-future'!$A:$A,0),1)</f>
        <v>61.06</v>
      </c>
      <c r="I248" s="51">
        <f>+F248-H248</f>
        <v>4.25</v>
      </c>
      <c r="J248" s="51"/>
      <c r="K248" s="50">
        <f>+$I248-O248</f>
        <v>0.49199999999999866</v>
      </c>
      <c r="L248" s="50">
        <f>+$I248-P248</f>
        <v>0.2240000000000002</v>
      </c>
      <c r="M248" s="50">
        <f>+$I248-Q248</f>
        <v>0.35578313253011995</v>
      </c>
      <c r="N248" s="50"/>
      <c r="O248" s="52">
        <f>+INDEX('basis-cash-crude'!$A:$C,MATCH($E248,'basis-cash-crude'!$D:$D,0),1)</f>
        <v>3.7580000000000013</v>
      </c>
      <c r="P248" s="52">
        <f>+INDEX('basis-cash-crude'!$A:$C,MATCH($E248,'basis-cash-crude'!$D:$D,0),2)</f>
        <v>4.0259999999999998</v>
      </c>
      <c r="Q248" s="52">
        <f>+INDEX('basis-cash-crude'!$A:$C,MATCH($E248,'basis-cash-crude'!$D:$D,0),3)</f>
        <v>3.8942168674698801</v>
      </c>
    </row>
    <row r="249" spans="2:21" x14ac:dyDescent="0.2">
      <c r="B249" s="41" t="str">
        <f>+INDEX(instruments!$A:$A,MATCH($E249,instruments!$D:$D,0),1)</f>
        <v>Ventura</v>
      </c>
      <c r="C249" s="42" t="str">
        <f>+INDEX(instruments!$B:$B,MATCH($E249,instruments!$D:$D,0),1)</f>
        <v>Plains A.A.</v>
      </c>
      <c r="D249" s="42" t="str">
        <f>+INDEX(instruments!$C:$C,MATCH($E249,instruments!$D:$D,0),1)</f>
        <v>California</v>
      </c>
      <c r="E249" s="43" t="s">
        <v>90</v>
      </c>
      <c r="F249" s="19" cm="1">
        <f t="array" ref="F249">+_xll.cmdty.udfs.BCD(E249,F$41)</f>
        <v>65.41</v>
      </c>
      <c r="G249" s="44">
        <f>+INDEX('data-cash-crude'!$A:$A,MATCH(E249,'data-cash-crude'!$B:$B,0),1)</f>
        <v>43830</v>
      </c>
      <c r="H249" s="45">
        <f>+INDEX('active-future'!$C:$C,MATCH($G249,'active-future'!$A:$A,0),1)</f>
        <v>61.06</v>
      </c>
      <c r="I249" s="51">
        <f>+F249-H249</f>
        <v>4.3499999999999943</v>
      </c>
      <c r="J249" s="51"/>
      <c r="K249" s="50">
        <f>+$I249-O249</f>
        <v>0.62799999999999745</v>
      </c>
      <c r="L249" s="50">
        <f>+$I249-P249</f>
        <v>0.26999999999999513</v>
      </c>
      <c r="M249" s="50">
        <f>+$I249-Q249</f>
        <v>0.3696385542168632</v>
      </c>
      <c r="N249" s="50"/>
      <c r="O249" s="52">
        <f>+INDEX('basis-cash-crude'!$A:$C,MATCH($E249,'basis-cash-crude'!$D:$D,0),1)</f>
        <v>3.7219999999999969</v>
      </c>
      <c r="P249" s="52">
        <f>+INDEX('basis-cash-crude'!$A:$C,MATCH($E249,'basis-cash-crude'!$D:$D,0),2)</f>
        <v>4.0799999999999992</v>
      </c>
      <c r="Q249" s="52">
        <f>+INDEX('basis-cash-crude'!$A:$C,MATCH($E249,'basis-cash-crude'!$D:$D,0),3)</f>
        <v>3.9803614457831311</v>
      </c>
    </row>
    <row r="250" spans="2:21" x14ac:dyDescent="0.2">
      <c r="B250" s="41" t="str">
        <f>+INDEX(instruments!$A:$A,MATCH($E250,instruments!$D:$D,0),1)</f>
        <v>Bellevue</v>
      </c>
      <c r="C250" s="42" t="str">
        <f>+INDEX(instruments!$B:$B,MATCH($E250,instruments!$D:$D,0),1)</f>
        <v>Plains A.A.</v>
      </c>
      <c r="D250" s="42" t="str">
        <f>+INDEX(instruments!$C:$C,MATCH($E250,instruments!$D:$D,0),1)</f>
        <v>California</v>
      </c>
      <c r="E250" s="43" t="s">
        <v>417</v>
      </c>
      <c r="F250" s="19" cm="1">
        <f t="array" ref="F250">+_xll.cmdty.udfs.BCD(E250,F$41)</f>
        <v>65.459999999999994</v>
      </c>
      <c r="G250" s="44">
        <f>+INDEX('data-cash-crude'!$A:$A,MATCH(E250,'data-cash-crude'!$B:$B,0),1)</f>
        <v>43830</v>
      </c>
      <c r="H250" s="45">
        <f>+INDEX('active-future'!$C:$C,MATCH($G250,'active-future'!$A:$A,0),1)</f>
        <v>61.06</v>
      </c>
      <c r="I250" s="51">
        <f>+F250-H250</f>
        <v>4.3999999999999915</v>
      </c>
      <c r="J250" s="51"/>
      <c r="K250" s="50">
        <f>+$I250-O250</f>
        <v>0.62799999999999434</v>
      </c>
      <c r="L250" s="50">
        <f>+$I250-P250</f>
        <v>0.25239999999999263</v>
      </c>
      <c r="M250" s="50">
        <f>+$I250-Q250</f>
        <v>0.36433734939758367</v>
      </c>
      <c r="N250" s="50"/>
      <c r="O250" s="52">
        <f>+INDEX('basis-cash-crude'!$A:$C,MATCH($E250,'basis-cash-crude'!$D:$D,0),1)</f>
        <v>3.7719999999999971</v>
      </c>
      <c r="P250" s="52">
        <f>+INDEX('basis-cash-crude'!$A:$C,MATCH($E250,'basis-cash-crude'!$D:$D,0),2)</f>
        <v>4.1475999999999988</v>
      </c>
      <c r="Q250" s="52">
        <f>+INDEX('basis-cash-crude'!$A:$C,MATCH($E250,'basis-cash-crude'!$D:$D,0),3)</f>
        <v>4.0356626506024078</v>
      </c>
    </row>
    <row r="251" spans="2:21" x14ac:dyDescent="0.2">
      <c r="B251" s="41" t="str">
        <f>+INDEX(instruments!$A:$A,MATCH($E251,instruments!$D:$D,0),1)</f>
        <v>Midway Sunset</v>
      </c>
      <c r="C251" s="42" t="str">
        <f>+INDEX(instruments!$B:$B,MATCH($E251,instruments!$D:$D,0),1)</f>
        <v>Exxon Mobil</v>
      </c>
      <c r="D251" s="42" t="str">
        <f>+INDEX(instruments!$C:$C,MATCH($E251,instruments!$D:$D,0),1)</f>
        <v>California</v>
      </c>
      <c r="E251" s="43" t="s">
        <v>284</v>
      </c>
      <c r="F251" s="19" cm="1">
        <f t="array" ref="F251">+_xll.cmdty.udfs.BCD(E251,F$41)</f>
        <v>66.23</v>
      </c>
      <c r="G251" s="44">
        <f>+INDEX('data-cash-crude'!$A:$A,MATCH(E251,'data-cash-crude'!$B:$B,0),1)</f>
        <v>43826</v>
      </c>
      <c r="H251" s="45">
        <f>+INDEX('active-future'!$C:$C,MATCH($G251,'active-future'!$A:$A,0),1)</f>
        <v>61.72</v>
      </c>
      <c r="I251" s="51">
        <f>+F251-H251</f>
        <v>4.5100000000000051</v>
      </c>
      <c r="J251" s="51"/>
      <c r="K251" s="50">
        <f>+$I251-O251</f>
        <v>0.11750000000000682</v>
      </c>
      <c r="L251" s="50">
        <f>+$I251-P251</f>
        <v>-0.17136363636363061</v>
      </c>
      <c r="M251" s="50">
        <f>+$I251-Q251</f>
        <v>2.9629629629633669E-2</v>
      </c>
      <c r="N251" s="50"/>
      <c r="O251" s="52">
        <f>+INDEX('basis-cash-crude'!$A:$C,MATCH($E251,'basis-cash-crude'!$D:$D,0),1)</f>
        <v>4.3924999999999983</v>
      </c>
      <c r="P251" s="52">
        <f>+INDEX('basis-cash-crude'!$A:$C,MATCH($E251,'basis-cash-crude'!$D:$D,0),2)</f>
        <v>4.6813636363636357</v>
      </c>
      <c r="Q251" s="52">
        <f>+INDEX('basis-cash-crude'!$A:$C,MATCH($E251,'basis-cash-crude'!$D:$D,0),3)</f>
        <v>4.4803703703703714</v>
      </c>
    </row>
    <row r="252" spans="2:21" x14ac:dyDescent="0.2">
      <c r="B252" s="41" t="str">
        <f>+INDEX(instruments!$A:$A,MATCH($E252,instruments!$D:$D,0),1)</f>
        <v>Midway Sunset</v>
      </c>
      <c r="C252" s="42" t="str">
        <f>+INDEX(instruments!$B:$B,MATCH($E252,instruments!$D:$D,0),1)</f>
        <v>Shell</v>
      </c>
      <c r="D252" s="42" t="str">
        <f>+INDEX(instruments!$C:$C,MATCH($E252,instruments!$D:$D,0),1)</f>
        <v>California</v>
      </c>
      <c r="E252" s="43" t="s">
        <v>286</v>
      </c>
      <c r="F252" s="19" cm="1">
        <f t="array" ref="F252">+_xll.cmdty.udfs.BCD(E252,F$41)</f>
        <v>65.650000000000006</v>
      </c>
      <c r="G252" s="44">
        <f>+INDEX('data-cash-crude'!$A:$A,MATCH(E252,'data-cash-crude'!$B:$B,0),1)</f>
        <v>43830</v>
      </c>
      <c r="H252" s="45">
        <f>+INDEX('active-future'!$C:$C,MATCH($G252,'active-future'!$A:$A,0),1)</f>
        <v>61.06</v>
      </c>
      <c r="I252" s="51">
        <f>+F252-H252</f>
        <v>4.5900000000000034</v>
      </c>
      <c r="J252" s="51"/>
      <c r="K252" s="50">
        <f>+$I252-O252</f>
        <v>1.0000000000002451E-2</v>
      </c>
      <c r="L252" s="50">
        <f>+$I252-P252</f>
        <v>-0.11559999999999704</v>
      </c>
      <c r="M252" s="50">
        <f>+$I252-Q252</f>
        <v>0.355679012345683</v>
      </c>
      <c r="N252" s="50"/>
      <c r="O252" s="52">
        <f>+INDEX('basis-cash-crude'!$A:$C,MATCH($E252,'basis-cash-crude'!$D:$D,0),1)</f>
        <v>4.580000000000001</v>
      </c>
      <c r="P252" s="52">
        <f>+INDEX('basis-cash-crude'!$A:$C,MATCH($E252,'basis-cash-crude'!$D:$D,0),2)</f>
        <v>4.7056000000000004</v>
      </c>
      <c r="Q252" s="52">
        <f>+INDEX('basis-cash-crude'!$A:$C,MATCH($E252,'basis-cash-crude'!$D:$D,0),3)</f>
        <v>4.2343209876543204</v>
      </c>
    </row>
    <row r="253" spans="2:21" x14ac:dyDescent="0.2">
      <c r="B253" s="41" t="str">
        <f>+INDEX(instruments!$A:$A,MATCH($E253,instruments!$D:$D,0),1)</f>
        <v>Rosecrans</v>
      </c>
      <c r="C253" s="42" t="str">
        <f>+INDEX(instruments!$B:$B,MATCH($E253,instruments!$D:$D,0),1)</f>
        <v>Plains A.A.</v>
      </c>
      <c r="D253" s="42" t="str">
        <f>+INDEX(instruments!$C:$C,MATCH($E253,instruments!$D:$D,0),1)</f>
        <v>California</v>
      </c>
      <c r="E253" s="43" t="s">
        <v>160</v>
      </c>
      <c r="F253" s="19" cm="1">
        <f t="array" ref="F253">+_xll.cmdty.udfs.BCD(E253,F$41)</f>
        <v>66.010000000000005</v>
      </c>
      <c r="G253" s="44">
        <f>+INDEX('data-cash-crude'!$A:$A,MATCH(E253,'data-cash-crude'!$B:$B,0),1)</f>
        <v>43830</v>
      </c>
      <c r="H253" s="45">
        <f>+INDEX('active-future'!$C:$C,MATCH($G253,'active-future'!$A:$A,0),1)</f>
        <v>61.06</v>
      </c>
      <c r="I253" s="51">
        <f>+F253-H253</f>
        <v>4.9500000000000028</v>
      </c>
      <c r="J253" s="51"/>
      <c r="K253" s="50">
        <f>+$I253-O253</f>
        <v>0.62800000000000011</v>
      </c>
      <c r="L253" s="50">
        <f>+$I253-P253</f>
        <v>0.2524000000000024</v>
      </c>
      <c r="M253" s="50">
        <f>+$I253-Q253</f>
        <v>0.36433734939759344</v>
      </c>
      <c r="N253" s="50"/>
      <c r="O253" s="52">
        <f>+INDEX('basis-cash-crude'!$A:$C,MATCH($E253,'basis-cash-crude'!$D:$D,0),1)</f>
        <v>4.3220000000000027</v>
      </c>
      <c r="P253" s="52">
        <f>+INDEX('basis-cash-crude'!$A:$C,MATCH($E253,'basis-cash-crude'!$D:$D,0),2)</f>
        <v>4.6976000000000004</v>
      </c>
      <c r="Q253" s="52">
        <f>+INDEX('basis-cash-crude'!$A:$C,MATCH($E253,'basis-cash-crude'!$D:$D,0),3)</f>
        <v>4.5856626506024094</v>
      </c>
    </row>
    <row r="254" spans="2:21" x14ac:dyDescent="0.2">
      <c r="B254" s="41" t="str">
        <f>+INDEX(instruments!$A:$A,MATCH($E254,instruments!$D:$D,0),1)</f>
        <v>Kettleman Hills</v>
      </c>
      <c r="C254" s="42" t="str">
        <f>+INDEX(instruments!$B:$B,MATCH($E254,instruments!$D:$D,0),1)</f>
        <v>Plains A.A.</v>
      </c>
      <c r="D254" s="42" t="str">
        <f>+INDEX(instruments!$C:$C,MATCH($E254,instruments!$D:$D,0),1)</f>
        <v>California</v>
      </c>
      <c r="E254" s="43" t="s">
        <v>304</v>
      </c>
      <c r="F254" s="19" cm="1">
        <f t="array" ref="F254">+_xll.cmdty.udfs.BCD(E254,F$41)</f>
        <v>66.31</v>
      </c>
      <c r="G254" s="44">
        <f>+INDEX('data-cash-crude'!$A:$A,MATCH(E254,'data-cash-crude'!$B:$B,0),1)</f>
        <v>43830</v>
      </c>
      <c r="H254" s="45">
        <f>+INDEX('active-future'!$C:$C,MATCH($G254,'active-future'!$A:$A,0),1)</f>
        <v>61.06</v>
      </c>
      <c r="I254" s="51">
        <f>+F254-H254</f>
        <v>5.25</v>
      </c>
      <c r="J254" s="51"/>
      <c r="K254" s="50">
        <f>+$I254-O254</f>
        <v>0.62800000000000011</v>
      </c>
      <c r="L254" s="50">
        <f>+$I254-P254</f>
        <v>0.25239999999999974</v>
      </c>
      <c r="M254" s="50">
        <f>+$I254-Q254</f>
        <v>0.36433734939759166</v>
      </c>
      <c r="N254" s="50"/>
      <c r="O254" s="52">
        <f>+INDEX('basis-cash-crude'!$A:$C,MATCH($E254,'basis-cash-crude'!$D:$D,0),1)</f>
        <v>4.6219999999999999</v>
      </c>
      <c r="P254" s="52">
        <f>+INDEX('basis-cash-crude'!$A:$C,MATCH($E254,'basis-cash-crude'!$D:$D,0),2)</f>
        <v>4.9976000000000003</v>
      </c>
      <c r="Q254" s="52">
        <f>+INDEX('basis-cash-crude'!$A:$C,MATCH($E254,'basis-cash-crude'!$D:$D,0),3)</f>
        <v>4.8856626506024083</v>
      </c>
    </row>
    <row r="255" spans="2:21" x14ac:dyDescent="0.2">
      <c r="B255" s="41" t="str">
        <f>+INDEX(instruments!$A:$A,MATCH($E255,instruments!$D:$D,0),1)</f>
        <v>Buena Vista</v>
      </c>
      <c r="C255" s="42" t="str">
        <f>+INDEX(instruments!$B:$B,MATCH($E255,instruments!$D:$D,0),1)</f>
        <v>Plains A.A.</v>
      </c>
      <c r="D255" s="42" t="str">
        <f>+INDEX(instruments!$C:$C,MATCH($E255,instruments!$D:$D,0),1)</f>
        <v>California</v>
      </c>
      <c r="E255" s="43" t="s">
        <v>409</v>
      </c>
      <c r="F255" s="19" cm="1">
        <f t="array" ref="F255">+_xll.cmdty.udfs.BCD(E255,F$41)</f>
        <v>66.77</v>
      </c>
      <c r="G255" s="44">
        <f>+INDEX('data-cash-crude'!$A:$A,MATCH(E255,'data-cash-crude'!$B:$B,0),1)</f>
        <v>43830</v>
      </c>
      <c r="H255" s="45">
        <f>+INDEX('active-future'!$C:$C,MATCH($G255,'active-future'!$A:$A,0),1)</f>
        <v>61.06</v>
      </c>
      <c r="I255" s="51">
        <f>+F255-H255</f>
        <v>5.7099999999999937</v>
      </c>
      <c r="J255" s="51"/>
      <c r="K255" s="50">
        <f>+$I255-O255</f>
        <v>0.4919999999999991</v>
      </c>
      <c r="L255" s="50">
        <f>+$I255-P255</f>
        <v>0.22399999999999576</v>
      </c>
      <c r="M255" s="50">
        <f>+$I255-Q255</f>
        <v>0.35578313253011551</v>
      </c>
      <c r="N255" s="50"/>
      <c r="O255" s="52">
        <f>+INDEX('basis-cash-crude'!$A:$C,MATCH($E255,'basis-cash-crude'!$D:$D,0),1)</f>
        <v>5.2179999999999946</v>
      </c>
      <c r="P255" s="52">
        <f>+INDEX('basis-cash-crude'!$A:$C,MATCH($E255,'basis-cash-crude'!$D:$D,0),2)</f>
        <v>5.485999999999998</v>
      </c>
      <c r="Q255" s="52">
        <f>+INDEX('basis-cash-crude'!$A:$C,MATCH($E255,'basis-cash-crude'!$D:$D,0),3)</f>
        <v>5.3542168674698782</v>
      </c>
    </row>
    <row r="256" spans="2:21" x14ac:dyDescent="0.2">
      <c r="B256" s="41" t="str">
        <f>+INDEX(instruments!$A:$A,MATCH($E256,instruments!$D:$D,0),1)</f>
        <v>Buena Vista</v>
      </c>
      <c r="C256" s="42" t="str">
        <f>+INDEX(instruments!$B:$B,MATCH($E256,instruments!$D:$D,0),1)</f>
        <v>Chevron</v>
      </c>
      <c r="D256" s="42" t="str">
        <f>+INDEX(instruments!$C:$C,MATCH($E256,instruments!$D:$D,0),1)</f>
        <v>California</v>
      </c>
      <c r="E256" s="43" t="s">
        <v>410</v>
      </c>
      <c r="F256" s="19" cm="1">
        <f t="array" ref="F256">+_xll.cmdty.udfs.BCD(E256,F$41)</f>
        <v>68.86</v>
      </c>
      <c r="G256" s="44">
        <f>+INDEX('data-cash-crude'!$A:$A,MATCH(E256,'data-cash-crude'!$B:$B,0),1)</f>
        <v>43830</v>
      </c>
      <c r="H256" s="45">
        <f>+INDEX('active-future'!$C:$C,MATCH($G256,'active-future'!$A:$A,0),1)</f>
        <v>61.06</v>
      </c>
      <c r="I256" s="51">
        <f>+F256-H256</f>
        <v>7.7999999999999972</v>
      </c>
      <c r="J256" s="51"/>
      <c r="K256" s="50">
        <f>+$I256-O256</f>
        <v>-6.6666666666668206E-3</v>
      </c>
      <c r="L256" s="50">
        <f>+$I256-P256</f>
        <v>-0.19296296296296678</v>
      </c>
      <c r="M256" s="50">
        <f>+$I256-Q256</f>
        <v>-0.14913580246913316</v>
      </c>
      <c r="N256" s="50"/>
      <c r="O256" s="52">
        <f>+INDEX('basis-cash-crude'!$A:$C,MATCH($E256,'basis-cash-crude'!$D:$D,0),1)</f>
        <v>7.806666666666664</v>
      </c>
      <c r="P256" s="52">
        <f>+INDEX('basis-cash-crude'!$A:$C,MATCH($E256,'basis-cash-crude'!$D:$D,0),2)</f>
        <v>7.9929629629629639</v>
      </c>
      <c r="Q256" s="52">
        <f>+INDEX('basis-cash-crude'!$A:$C,MATCH($E256,'basis-cash-crude'!$D:$D,0),3)</f>
        <v>7.9491358024691303</v>
      </c>
    </row>
    <row r="257" spans="2:17" x14ac:dyDescent="0.2">
      <c r="B257" s="41" t="str">
        <f>+INDEX(instruments!$A:$A,MATCH($E257,instruments!$D:$D,0),1)</f>
        <v>Buena Vista</v>
      </c>
      <c r="C257" s="42" t="str">
        <f>+INDEX(instruments!$B:$B,MATCH($E257,instruments!$D:$D,0),1)</f>
        <v>Shell</v>
      </c>
      <c r="D257" s="42" t="str">
        <f>+INDEX(instruments!$C:$C,MATCH($E257,instruments!$D:$D,0),1)</f>
        <v>California</v>
      </c>
      <c r="E257" s="43" t="s">
        <v>412</v>
      </c>
      <c r="F257" s="19" cm="1">
        <f t="array" ref="F257">+_xll.cmdty.udfs.BCD(E257,F$41)</f>
        <v>70.2</v>
      </c>
      <c r="G257" s="44">
        <f>+INDEX('data-cash-crude'!$A:$A,MATCH(E257,'data-cash-crude'!$B:$B,0),1)</f>
        <v>43830</v>
      </c>
      <c r="H257" s="45">
        <f>+INDEX('active-future'!$C:$C,MATCH($G257,'active-future'!$A:$A,0),1)</f>
        <v>61.06</v>
      </c>
      <c r="I257" s="51">
        <f>+F257-H257</f>
        <v>9.14</v>
      </c>
      <c r="J257" s="51"/>
      <c r="K257" s="50">
        <f>+$I257-O257</f>
        <v>1.0000000000001563E-2</v>
      </c>
      <c r="L257" s="50">
        <f>+$I257-P257</f>
        <v>-0.11559999999999526</v>
      </c>
      <c r="M257" s="50">
        <f>+$I257-Q257</f>
        <v>0.34537500000000065</v>
      </c>
      <c r="N257" s="50"/>
      <c r="O257" s="52">
        <f>+INDEX('basis-cash-crude'!$A:$C,MATCH($E257,'basis-cash-crude'!$D:$D,0),1)</f>
        <v>9.129999999999999</v>
      </c>
      <c r="P257" s="52">
        <f>+INDEX('basis-cash-crude'!$A:$C,MATCH($E257,'basis-cash-crude'!$D:$D,0),2)</f>
        <v>9.2555999999999958</v>
      </c>
      <c r="Q257" s="52">
        <f>+INDEX('basis-cash-crude'!$A:$C,MATCH($E257,'basis-cash-crude'!$D:$D,0),3)</f>
        <v>8.7946249999999999</v>
      </c>
    </row>
    <row r="258" spans="2:17" x14ac:dyDescent="0.2">
      <c r="B258" s="41" t="str">
        <f>+INDEX(instruments!$A:$A,MATCH($E258,instruments!$D:$D,0),1)</f>
        <v>Buena Vista</v>
      </c>
      <c r="C258" s="42" t="str">
        <f>+INDEX(instruments!$B:$B,MATCH($E258,instruments!$D:$D,0),1)</f>
        <v>Exxon Mobil</v>
      </c>
      <c r="D258" s="42" t="str">
        <f>+INDEX(instruments!$C:$C,MATCH($E258,instruments!$D:$D,0),1)</f>
        <v>California</v>
      </c>
      <c r="E258" s="43" t="s">
        <v>413</v>
      </c>
      <c r="F258" s="19" cm="1">
        <f t="array" ref="F258">+_xll.cmdty.udfs.BCD(E258,F$41)</f>
        <v>70.91</v>
      </c>
      <c r="G258" s="44">
        <f>+INDEX('data-cash-crude'!$A:$A,MATCH(E258,'data-cash-crude'!$B:$B,0),1)</f>
        <v>43826</v>
      </c>
      <c r="H258" s="45">
        <f>+INDEX('active-future'!$C:$C,MATCH($G258,'active-future'!$A:$A,0),1)</f>
        <v>61.72</v>
      </c>
      <c r="I258" s="51">
        <f>+F258-H258</f>
        <v>9.1899999999999977</v>
      </c>
      <c r="J258" s="51"/>
      <c r="K258" s="50">
        <f>+$I258-O258</f>
        <v>0.11749999999999972</v>
      </c>
      <c r="L258" s="50">
        <f>+$I258-P258</f>
        <v>-0.17136363636363505</v>
      </c>
      <c r="M258" s="50">
        <f>+$I258-Q258</f>
        <v>3.641975308642742E-2</v>
      </c>
      <c r="N258" s="50"/>
      <c r="O258" s="52">
        <f>+INDEX('basis-cash-crude'!$A:$C,MATCH($E258,'basis-cash-crude'!$D:$D,0),1)</f>
        <v>9.072499999999998</v>
      </c>
      <c r="P258" s="52">
        <f>+INDEX('basis-cash-crude'!$A:$C,MATCH($E258,'basis-cash-crude'!$D:$D,0),2)</f>
        <v>9.3613636363636328</v>
      </c>
      <c r="Q258" s="52">
        <f>+INDEX('basis-cash-crude'!$A:$C,MATCH($E258,'basis-cash-crude'!$D:$D,0),3)</f>
        <v>9.1535802469135703</v>
      </c>
    </row>
    <row r="259" spans="2:17" x14ac:dyDescent="0.2">
      <c r="B259" s="41"/>
      <c r="C259" s="42"/>
      <c r="D259" s="42"/>
      <c r="E259" s="43"/>
      <c r="G259" s="44"/>
      <c r="H259" s="45"/>
      <c r="I259" s="46"/>
      <c r="J259" s="46"/>
      <c r="K259" s="46"/>
      <c r="L259" s="46"/>
      <c r="M259" s="46"/>
      <c r="N259" s="46"/>
      <c r="O259" s="47"/>
      <c r="P259" s="47"/>
      <c r="Q259" s="47"/>
    </row>
    <row r="260" spans="2:17" x14ac:dyDescent="0.2">
      <c r="B260" s="41"/>
      <c r="C260" s="42"/>
      <c r="D260" s="42"/>
      <c r="E260" s="43"/>
      <c r="G260" s="44"/>
      <c r="H260" s="45"/>
      <c r="I260" s="46"/>
      <c r="J260" s="46"/>
      <c r="K260" s="46"/>
      <c r="L260" s="46"/>
      <c r="M260" s="46"/>
      <c r="N260" s="46"/>
      <c r="O260" s="47"/>
      <c r="P260" s="47"/>
      <c r="Q260" s="47"/>
    </row>
    <row r="261" spans="2:17" x14ac:dyDescent="0.2">
      <c r="B261" s="41"/>
      <c r="C261" s="42"/>
      <c r="D261" s="42"/>
      <c r="E261" s="43"/>
      <c r="G261" s="44"/>
      <c r="H261" s="45"/>
      <c r="I261" s="46"/>
      <c r="J261" s="46"/>
      <c r="K261" s="46"/>
      <c r="L261" s="46"/>
      <c r="M261" s="46"/>
      <c r="N261" s="46"/>
      <c r="O261" s="47"/>
      <c r="P261" s="47"/>
      <c r="Q261" s="47"/>
    </row>
    <row r="262" spans="2:17" x14ac:dyDescent="0.2">
      <c r="B262" s="41"/>
      <c r="C262" s="42"/>
      <c r="D262" s="42"/>
      <c r="E262" s="43"/>
      <c r="G262" s="44"/>
      <c r="H262" s="45"/>
      <c r="I262" s="46"/>
      <c r="J262" s="46"/>
      <c r="K262" s="46"/>
      <c r="L262" s="46"/>
      <c r="M262" s="46"/>
      <c r="N262" s="46"/>
      <c r="O262" s="47"/>
      <c r="P262" s="47"/>
      <c r="Q262" s="47"/>
    </row>
    <row r="263" spans="2:17" x14ac:dyDescent="0.2">
      <c r="B263" s="41"/>
      <c r="C263" s="42"/>
      <c r="D263" s="42"/>
      <c r="E263" s="43"/>
      <c r="G263" s="44"/>
      <c r="H263" s="45"/>
      <c r="I263" s="46"/>
      <c r="J263" s="46"/>
      <c r="K263" s="46"/>
      <c r="L263" s="46"/>
      <c r="M263" s="46"/>
      <c r="N263" s="46"/>
      <c r="O263" s="47"/>
      <c r="P263" s="47"/>
      <c r="Q263" s="47"/>
    </row>
    <row r="264" spans="2:17" x14ac:dyDescent="0.2">
      <c r="B264" s="41"/>
      <c r="C264" s="42"/>
      <c r="D264" s="42"/>
      <c r="E264" s="43"/>
      <c r="G264" s="44"/>
      <c r="H264" s="45"/>
      <c r="I264" s="46"/>
      <c r="J264" s="46"/>
      <c r="K264" s="46"/>
      <c r="L264" s="46"/>
      <c r="M264" s="46"/>
      <c r="N264" s="46"/>
      <c r="O264" s="47"/>
      <c r="P264" s="47"/>
      <c r="Q264" s="47"/>
    </row>
  </sheetData>
  <autoFilter ref="B41:Q258" xr:uid="{D0E2AC95-E418-4BA3-BFDA-D0B8002415A9}">
    <sortState xmlns:xlrd2="http://schemas.microsoft.com/office/spreadsheetml/2017/richdata2" ref="B42:Q258">
      <sortCondition ref="I41"/>
    </sortState>
  </autoFilter>
  <sortState xmlns:xlrd2="http://schemas.microsoft.com/office/spreadsheetml/2017/richdata2" ref="U15:U242">
    <sortCondition ref="U15"/>
  </sortState>
  <pageMargins left="0.7" right="0.7" top="0.75" bottom="0.75" header="0.3" footer="0.3"/>
  <customProperties>
    <customPr name="Instruments" r:id="rId1"/>
    <customPr name="RangeDefinition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22B96-BB0D-4C52-B8F2-203E1D54C94D}">
  <sheetPr>
    <tabColor theme="5"/>
  </sheetPr>
  <dimension ref="A1:FK226"/>
  <sheetViews>
    <sheetView zoomScale="85" zoomScaleNormal="85" workbookViewId="0"/>
  </sheetViews>
  <sheetFormatPr defaultRowHeight="12.75" x14ac:dyDescent="0.2"/>
  <cols>
    <col min="1" max="1" width="10.28515625" bestFit="1" customWidth="1"/>
    <col min="2" max="2" width="15.5703125" style="3" bestFit="1" customWidth="1"/>
    <col min="3" max="167" width="10.28515625" bestFit="1" customWidth="1"/>
  </cols>
  <sheetData>
    <row r="1" spans="1:167" x14ac:dyDescent="0.2">
      <c r="A1" t="s">
        <v>470</v>
      </c>
      <c r="B1" s="20" t="str">
        <f>_xll.cmdty.udfs.BCTS(B2:B226,C2:C2,"Day",1,"None",,,250,"Days",,"Descending","Horizontal",TRUE,DATE(2020,1,2)+TIME(11,35,41),"WcYTCB")</f>
        <v>Time Series</v>
      </c>
      <c r="C1" s="21" t="s">
        <v>436</v>
      </c>
      <c r="D1" s="22">
        <v>43830</v>
      </c>
      <c r="E1" s="22">
        <v>43829</v>
      </c>
      <c r="F1" s="22">
        <v>43826</v>
      </c>
      <c r="G1" s="22">
        <v>43825</v>
      </c>
      <c r="H1" s="22">
        <v>43824</v>
      </c>
      <c r="I1" s="22">
        <v>43823</v>
      </c>
      <c r="J1" s="22">
        <v>43822</v>
      </c>
      <c r="K1" s="22">
        <v>43819</v>
      </c>
      <c r="L1" s="22">
        <v>43818</v>
      </c>
      <c r="M1" s="22">
        <v>43817</v>
      </c>
      <c r="N1" s="22">
        <v>43816</v>
      </c>
      <c r="O1" s="22">
        <v>43815</v>
      </c>
      <c r="P1" s="22">
        <v>43812</v>
      </c>
      <c r="Q1" s="22">
        <v>43811</v>
      </c>
      <c r="R1" s="22">
        <v>43810</v>
      </c>
      <c r="S1" s="22">
        <v>43809</v>
      </c>
      <c r="T1" s="22">
        <v>43808</v>
      </c>
      <c r="U1" s="22">
        <v>43805</v>
      </c>
      <c r="V1" s="22">
        <v>43804</v>
      </c>
      <c r="W1" s="22">
        <v>43803</v>
      </c>
      <c r="X1" s="22">
        <v>43802</v>
      </c>
      <c r="Y1" s="22">
        <v>43801</v>
      </c>
      <c r="Z1" s="22">
        <v>43798</v>
      </c>
      <c r="AA1" s="22">
        <v>43797</v>
      </c>
      <c r="AB1" s="22">
        <v>43796</v>
      </c>
      <c r="AC1" s="22">
        <v>43795</v>
      </c>
      <c r="AD1" s="22">
        <v>43794</v>
      </c>
      <c r="AE1" s="22">
        <v>43791</v>
      </c>
      <c r="AF1" s="22">
        <v>43790</v>
      </c>
      <c r="AG1" s="22">
        <v>43789</v>
      </c>
      <c r="AH1" s="22">
        <v>43788</v>
      </c>
      <c r="AI1" s="22">
        <v>43787</v>
      </c>
      <c r="AJ1" s="22">
        <v>43784</v>
      </c>
      <c r="AK1" s="22">
        <v>43783</v>
      </c>
      <c r="AL1" s="22">
        <v>43782</v>
      </c>
      <c r="AM1" s="22">
        <v>43781</v>
      </c>
      <c r="AN1" s="22">
        <v>43780</v>
      </c>
      <c r="AO1" s="22">
        <v>43777</v>
      </c>
      <c r="AP1" s="22">
        <v>43776</v>
      </c>
      <c r="AQ1" s="22">
        <v>43775</v>
      </c>
      <c r="AR1" s="22">
        <v>43774</v>
      </c>
      <c r="AS1" s="22">
        <v>43773</v>
      </c>
      <c r="AT1" s="22">
        <v>43770</v>
      </c>
      <c r="AU1" s="22">
        <v>43769</v>
      </c>
      <c r="AV1" s="22">
        <v>43768</v>
      </c>
      <c r="AW1" s="22">
        <v>43767</v>
      </c>
      <c r="AX1" s="22">
        <v>43766</v>
      </c>
      <c r="AY1" s="22">
        <v>43763</v>
      </c>
      <c r="AZ1" s="22">
        <v>43762</v>
      </c>
      <c r="BA1" s="22">
        <v>43761</v>
      </c>
      <c r="BB1" s="22">
        <v>43760</v>
      </c>
      <c r="BC1" s="22">
        <v>43759</v>
      </c>
      <c r="BD1" s="22">
        <v>43756</v>
      </c>
      <c r="BE1" s="22">
        <v>43755</v>
      </c>
      <c r="BF1" s="22">
        <v>43754</v>
      </c>
      <c r="BG1" s="22">
        <v>43753</v>
      </c>
      <c r="BH1" s="22">
        <v>43752</v>
      </c>
      <c r="BI1" s="22">
        <v>43749</v>
      </c>
      <c r="BJ1" s="22">
        <v>43748</v>
      </c>
      <c r="BK1" s="22">
        <v>43747</v>
      </c>
      <c r="BL1" s="22">
        <v>43746</v>
      </c>
      <c r="BM1" s="22">
        <v>43745</v>
      </c>
      <c r="BN1" s="22">
        <v>43742</v>
      </c>
      <c r="BO1" s="22">
        <v>43741</v>
      </c>
      <c r="BP1" s="22">
        <v>43740</v>
      </c>
      <c r="BQ1" s="22">
        <v>43739</v>
      </c>
      <c r="BR1" s="22">
        <v>43738</v>
      </c>
      <c r="BS1" s="22">
        <v>43735</v>
      </c>
      <c r="BT1" s="22">
        <v>43734</v>
      </c>
      <c r="BU1" s="22">
        <v>43733</v>
      </c>
      <c r="BV1" s="22">
        <v>43732</v>
      </c>
      <c r="BW1" s="22">
        <v>43731</v>
      </c>
      <c r="BX1" s="22">
        <v>43728</v>
      </c>
      <c r="BY1" s="22">
        <v>43727</v>
      </c>
      <c r="BZ1" s="22">
        <v>43726</v>
      </c>
      <c r="CA1" s="22">
        <v>43725</v>
      </c>
      <c r="CB1" s="22">
        <v>43724</v>
      </c>
      <c r="CC1" s="22">
        <v>43721</v>
      </c>
      <c r="CD1" s="22">
        <v>43720</v>
      </c>
      <c r="CE1" s="22">
        <v>43719</v>
      </c>
      <c r="CF1" s="22">
        <v>43718</v>
      </c>
      <c r="CG1" s="22">
        <v>43717</v>
      </c>
      <c r="CH1" s="22">
        <v>43714</v>
      </c>
      <c r="CI1" s="22">
        <v>43713</v>
      </c>
      <c r="CJ1" s="22">
        <v>43712</v>
      </c>
      <c r="CK1" s="22">
        <v>43711</v>
      </c>
      <c r="CL1" s="22">
        <v>43710</v>
      </c>
      <c r="CM1" s="22">
        <v>43707</v>
      </c>
      <c r="CN1" s="22">
        <v>43706</v>
      </c>
      <c r="CO1" s="22">
        <v>43705</v>
      </c>
      <c r="CP1" s="22">
        <v>43704</v>
      </c>
      <c r="CQ1" s="22">
        <v>43703</v>
      </c>
      <c r="CR1" s="22">
        <v>43700</v>
      </c>
      <c r="CS1" s="22">
        <v>43699</v>
      </c>
      <c r="CT1" s="22">
        <v>43698</v>
      </c>
      <c r="CU1" s="22">
        <v>43697</v>
      </c>
      <c r="CV1" s="22">
        <v>43696</v>
      </c>
      <c r="CW1" s="22">
        <v>43693</v>
      </c>
      <c r="CX1" s="22">
        <v>43692</v>
      </c>
      <c r="CY1" s="22">
        <v>43691</v>
      </c>
      <c r="CZ1" s="22">
        <v>43690</v>
      </c>
      <c r="DA1" s="22">
        <v>43689</v>
      </c>
      <c r="DB1" s="22">
        <v>43686</v>
      </c>
      <c r="DC1" s="22">
        <v>43685</v>
      </c>
      <c r="DD1" s="22">
        <v>43684</v>
      </c>
      <c r="DE1" s="22">
        <v>43683</v>
      </c>
      <c r="DF1" s="22">
        <v>43682</v>
      </c>
      <c r="DG1" s="22">
        <v>43679</v>
      </c>
      <c r="DH1" s="22">
        <v>43678</v>
      </c>
      <c r="DI1" s="22">
        <v>43677</v>
      </c>
      <c r="DJ1" s="22">
        <v>43676</v>
      </c>
      <c r="DK1" s="22">
        <v>43675</v>
      </c>
      <c r="DL1" s="22">
        <v>43674</v>
      </c>
      <c r="DM1" s="22">
        <v>43672</v>
      </c>
      <c r="DN1" s="22">
        <v>43655</v>
      </c>
      <c r="DO1" s="22">
        <v>43654</v>
      </c>
      <c r="DP1" s="22">
        <v>43651</v>
      </c>
      <c r="DQ1" s="22">
        <v>43649</v>
      </c>
      <c r="DR1" s="22">
        <v>43648</v>
      </c>
      <c r="DS1" s="22">
        <v>43647</v>
      </c>
      <c r="DT1" s="22">
        <v>43644</v>
      </c>
      <c r="DU1" s="22">
        <v>43643</v>
      </c>
      <c r="DV1" s="22">
        <v>43642</v>
      </c>
      <c r="DW1" s="22">
        <v>43641</v>
      </c>
      <c r="DX1" s="22">
        <v>43640</v>
      </c>
      <c r="DY1" s="22">
        <v>43637</v>
      </c>
      <c r="DZ1" s="22">
        <v>43636</v>
      </c>
      <c r="EA1" s="22">
        <v>43635</v>
      </c>
      <c r="EB1" s="22">
        <v>43634</v>
      </c>
      <c r="EC1" s="22">
        <v>43633</v>
      </c>
      <c r="ED1" s="22">
        <v>43630</v>
      </c>
      <c r="EE1" s="22">
        <v>43629</v>
      </c>
      <c r="EF1" s="22">
        <v>43628</v>
      </c>
      <c r="EG1" s="22">
        <v>43627</v>
      </c>
      <c r="EH1" s="22">
        <v>43626</v>
      </c>
      <c r="EI1" s="22">
        <v>43623</v>
      </c>
      <c r="EJ1" s="22">
        <v>43622</v>
      </c>
      <c r="EK1" s="22">
        <v>43621</v>
      </c>
      <c r="EL1" s="22">
        <v>43620</v>
      </c>
      <c r="EM1" s="22">
        <v>43619</v>
      </c>
      <c r="EN1" s="22">
        <v>43616</v>
      </c>
      <c r="EO1" s="22">
        <v>43615</v>
      </c>
      <c r="EP1" s="22">
        <v>43614</v>
      </c>
      <c r="EQ1" s="22">
        <v>43613</v>
      </c>
      <c r="ER1" s="22">
        <v>43609</v>
      </c>
      <c r="ES1" s="22">
        <v>43608</v>
      </c>
      <c r="ET1" s="22">
        <v>43607</v>
      </c>
      <c r="EU1" s="22">
        <v>43606</v>
      </c>
      <c r="EV1" s="22">
        <v>43605</v>
      </c>
      <c r="EW1" s="22">
        <v>43602</v>
      </c>
      <c r="EX1" s="22">
        <v>43601</v>
      </c>
      <c r="EY1" s="22">
        <v>43600</v>
      </c>
      <c r="EZ1" s="22">
        <v>43599</v>
      </c>
      <c r="FA1" s="22">
        <v>43598</v>
      </c>
      <c r="FB1" s="22">
        <v>43595</v>
      </c>
      <c r="FC1" s="22">
        <v>43594</v>
      </c>
      <c r="FD1" s="22">
        <v>43593</v>
      </c>
      <c r="FE1" s="22">
        <v>43592</v>
      </c>
      <c r="FF1" s="22">
        <v>43591</v>
      </c>
      <c r="FG1" s="22">
        <v>43588</v>
      </c>
      <c r="FH1" s="22">
        <v>43587</v>
      </c>
      <c r="FI1" s="22">
        <v>43586</v>
      </c>
      <c r="FJ1" s="22">
        <v>43585</v>
      </c>
      <c r="FK1" s="22">
        <v>43584</v>
      </c>
    </row>
    <row r="2" spans="1:167" x14ac:dyDescent="0.2">
      <c r="A2" s="5" cm="1">
        <f t="array" ref="A2">INDEX($D$1:$FK$1,1,MATCH(INDEX($D2:$FK2,MATCH(TRUE,INDEX(($D2:$FK2&lt;&gt;0),0),0)),$D2:$FK2,0))</f>
        <v>43830</v>
      </c>
      <c r="B2" s="23" t="s">
        <v>64</v>
      </c>
      <c r="C2" s="21" t="s">
        <v>437</v>
      </c>
      <c r="D2" s="21">
        <v>58.25</v>
      </c>
      <c r="E2" s="21">
        <v>58.25</v>
      </c>
      <c r="F2" s="21">
        <v>58.25</v>
      </c>
      <c r="G2" s="21">
        <v>57.75</v>
      </c>
      <c r="H2" s="21">
        <v>57.75</v>
      </c>
      <c r="I2" s="21">
        <v>57.75</v>
      </c>
      <c r="J2" s="21">
        <v>57.25</v>
      </c>
      <c r="K2" s="21"/>
      <c r="L2" s="21">
        <v>57.75</v>
      </c>
      <c r="M2" s="21">
        <v>57.5</v>
      </c>
      <c r="N2" s="21">
        <v>57.5</v>
      </c>
      <c r="O2" s="21">
        <v>56.75</v>
      </c>
      <c r="P2" s="21">
        <v>55.75</v>
      </c>
      <c r="Q2" s="21">
        <v>55.75</v>
      </c>
      <c r="R2" s="21">
        <v>55.5</v>
      </c>
      <c r="S2" s="21">
        <v>55.75</v>
      </c>
      <c r="T2" s="21">
        <v>55.75</v>
      </c>
      <c r="U2" s="21">
        <v>55.75</v>
      </c>
      <c r="V2" s="21">
        <v>55</v>
      </c>
      <c r="W2" s="21">
        <v>55</v>
      </c>
      <c r="X2" s="21">
        <v>52.5</v>
      </c>
      <c r="Y2" s="21">
        <v>52.5</v>
      </c>
      <c r="Z2" s="21"/>
      <c r="AA2" s="21"/>
      <c r="AB2" s="21">
        <v>54.75</v>
      </c>
      <c r="AC2" s="21">
        <v>55</v>
      </c>
      <c r="AD2" s="21">
        <v>54.75</v>
      </c>
      <c r="AE2" s="21">
        <v>54.5</v>
      </c>
      <c r="AF2" s="21">
        <v>55.25</v>
      </c>
      <c r="AG2" s="21">
        <v>53.75</v>
      </c>
      <c r="AH2" s="21">
        <v>51.75</v>
      </c>
      <c r="AI2" s="21">
        <v>53.75</v>
      </c>
      <c r="AJ2" s="21">
        <v>54.25</v>
      </c>
      <c r="AK2" s="21">
        <v>53.5</v>
      </c>
      <c r="AL2" s="21">
        <v>53.75</v>
      </c>
      <c r="AM2" s="21">
        <v>53.5</v>
      </c>
      <c r="AN2" s="21">
        <v>53.5</v>
      </c>
      <c r="AO2" s="21">
        <v>53.75</v>
      </c>
      <c r="AP2" s="21">
        <v>53.75</v>
      </c>
      <c r="AQ2" s="21">
        <v>53</v>
      </c>
      <c r="AR2" s="21">
        <v>53.75</v>
      </c>
      <c r="AS2" s="21">
        <v>53.25</v>
      </c>
      <c r="AT2" s="21">
        <v>52.75</v>
      </c>
      <c r="AU2" s="21">
        <v>50.75</v>
      </c>
      <c r="AV2" s="21">
        <v>51.75</v>
      </c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>
        <v>49.25</v>
      </c>
      <c r="BN2" s="21">
        <v>49.5</v>
      </c>
      <c r="BO2" s="21">
        <v>49</v>
      </c>
      <c r="BP2" s="21">
        <v>49.25</v>
      </c>
      <c r="BQ2" s="21">
        <v>50.25</v>
      </c>
      <c r="BR2" s="21">
        <v>50.75</v>
      </c>
      <c r="BS2" s="21">
        <v>52.5</v>
      </c>
      <c r="BT2" s="21">
        <v>53</v>
      </c>
      <c r="BU2" s="21">
        <v>53</v>
      </c>
      <c r="BV2" s="21">
        <v>54</v>
      </c>
      <c r="BW2" s="21">
        <v>55.25</v>
      </c>
      <c r="BX2" s="21">
        <v>54.75</v>
      </c>
      <c r="BY2" s="21">
        <v>54.75</v>
      </c>
      <c r="BZ2" s="21">
        <v>54.75</v>
      </c>
      <c r="CA2" s="21">
        <v>56</v>
      </c>
      <c r="CB2" s="21">
        <v>59.5</v>
      </c>
      <c r="CC2" s="21">
        <v>51.5</v>
      </c>
      <c r="CD2" s="21"/>
      <c r="CE2" s="21">
        <v>52.25</v>
      </c>
      <c r="CF2" s="21">
        <v>54</v>
      </c>
      <c r="CG2" s="21"/>
      <c r="CH2" s="21">
        <v>53.25</v>
      </c>
      <c r="CI2" s="21">
        <v>53</v>
      </c>
      <c r="CJ2" s="21">
        <v>53</v>
      </c>
      <c r="CK2" s="21">
        <v>50.5</v>
      </c>
      <c r="CL2" s="21"/>
      <c r="CM2" s="21">
        <v>51.75</v>
      </c>
      <c r="CN2" s="21"/>
      <c r="CO2" s="21">
        <v>52.5</v>
      </c>
      <c r="CP2" s="21">
        <v>51.5</v>
      </c>
      <c r="CQ2" s="21">
        <v>50.25</v>
      </c>
      <c r="CR2" s="21">
        <v>50.75</v>
      </c>
      <c r="CS2" s="21">
        <v>52</v>
      </c>
      <c r="CT2" s="21">
        <v>52.25</v>
      </c>
      <c r="CU2" s="21">
        <v>53</v>
      </c>
      <c r="CV2" s="21">
        <v>52.75</v>
      </c>
      <c r="CW2" s="21">
        <v>51.5</v>
      </c>
      <c r="CX2" s="21">
        <v>51</v>
      </c>
      <c r="CY2" s="21">
        <v>51.75</v>
      </c>
      <c r="CZ2" s="21">
        <v>53.75</v>
      </c>
      <c r="DA2" s="21">
        <v>51.5</v>
      </c>
      <c r="DB2" s="21">
        <v>51</v>
      </c>
      <c r="DC2" s="21">
        <v>49.25</v>
      </c>
      <c r="DD2" s="21">
        <v>47.75</v>
      </c>
      <c r="DE2" s="21">
        <v>50.25</v>
      </c>
      <c r="DF2" s="21">
        <v>51.25</v>
      </c>
      <c r="DG2" s="21"/>
      <c r="DH2" s="21">
        <v>55.25</v>
      </c>
      <c r="DI2" s="21"/>
      <c r="DJ2" s="21">
        <v>54.75</v>
      </c>
      <c r="DK2" s="21">
        <v>53.5</v>
      </c>
      <c r="DL2" s="21"/>
      <c r="DM2" s="21"/>
      <c r="DN2" s="21">
        <v>54.5</v>
      </c>
      <c r="DO2" s="21">
        <v>54.25</v>
      </c>
      <c r="DP2" s="21">
        <v>54.25</v>
      </c>
      <c r="DQ2" s="21"/>
      <c r="DR2" s="21">
        <v>52.75</v>
      </c>
      <c r="DS2" s="21">
        <v>55.75</v>
      </c>
      <c r="DT2" s="21">
        <v>55</v>
      </c>
      <c r="DU2" s="21"/>
      <c r="DV2" s="21">
        <v>56</v>
      </c>
      <c r="DW2" s="21">
        <v>54.5</v>
      </c>
      <c r="DX2" s="21">
        <v>54.5</v>
      </c>
      <c r="DY2" s="21">
        <v>54</v>
      </c>
      <c r="DZ2" s="21">
        <v>53.25</v>
      </c>
      <c r="EA2" s="21">
        <v>50.5</v>
      </c>
      <c r="EB2" s="21">
        <v>50.5</v>
      </c>
      <c r="EC2" s="21">
        <v>48.5</v>
      </c>
      <c r="ED2" s="21">
        <v>49.25</v>
      </c>
      <c r="EE2" s="21">
        <v>49</v>
      </c>
      <c r="EF2" s="21">
        <v>47.75</v>
      </c>
      <c r="EG2" s="21">
        <v>50</v>
      </c>
      <c r="EH2" s="21"/>
      <c r="EI2" s="21">
        <v>50.5</v>
      </c>
      <c r="EJ2" s="21">
        <v>49.25</v>
      </c>
      <c r="EK2" s="21"/>
      <c r="EL2" s="21">
        <v>50</v>
      </c>
      <c r="EM2" s="21"/>
      <c r="EN2" s="21"/>
      <c r="EO2" s="21">
        <v>53.25</v>
      </c>
      <c r="EP2" s="21">
        <v>55.5</v>
      </c>
      <c r="EQ2" s="21"/>
      <c r="ER2" s="21">
        <v>55.25</v>
      </c>
      <c r="ES2" s="21">
        <v>54.5</v>
      </c>
      <c r="ET2" s="21">
        <v>58</v>
      </c>
      <c r="EU2" s="21">
        <v>59.5</v>
      </c>
      <c r="EV2" s="21">
        <v>59.75</v>
      </c>
      <c r="EW2" s="21"/>
      <c r="EX2" s="21">
        <v>59.5</v>
      </c>
      <c r="EY2" s="21">
        <v>58.75</v>
      </c>
      <c r="EZ2" s="21">
        <v>58.5</v>
      </c>
      <c r="FA2" s="21">
        <v>57.75</v>
      </c>
      <c r="FB2" s="21">
        <v>58.25</v>
      </c>
      <c r="FC2" s="21">
        <v>58.25</v>
      </c>
      <c r="FD2" s="21"/>
      <c r="FE2" s="21">
        <v>58</v>
      </c>
      <c r="FF2" s="21"/>
      <c r="FG2" s="21">
        <v>58.5</v>
      </c>
      <c r="FH2" s="21">
        <v>58.5</v>
      </c>
      <c r="FI2" s="21">
        <v>60.25</v>
      </c>
      <c r="FJ2" s="21"/>
      <c r="FK2" s="21">
        <v>60</v>
      </c>
    </row>
    <row r="3" spans="1:167" x14ac:dyDescent="0.2">
      <c r="A3" s="5" cm="1">
        <f t="array" ref="A3">INDEX($D$1:$FK$1,1,MATCH(INDEX($D3:$FK3,MATCH(TRUE,INDEX(($D3:$FK3&lt;&gt;0),0),0)),$D3:$FK3,0))</f>
        <v>43830</v>
      </c>
      <c r="B3" s="23" t="s">
        <v>16</v>
      </c>
      <c r="C3" s="21" t="s">
        <v>437</v>
      </c>
      <c r="D3" s="21">
        <v>43.25</v>
      </c>
      <c r="E3" s="21">
        <v>43.25</v>
      </c>
      <c r="F3" s="21">
        <v>43.25</v>
      </c>
      <c r="G3" s="21">
        <v>42.5</v>
      </c>
      <c r="H3" s="21">
        <v>42.5</v>
      </c>
      <c r="I3" s="21">
        <v>42.5</v>
      </c>
      <c r="J3" s="21">
        <v>42</v>
      </c>
      <c r="K3" s="21"/>
      <c r="L3" s="21">
        <v>42.75</v>
      </c>
      <c r="M3" s="21">
        <v>42.5</v>
      </c>
      <c r="N3" s="21">
        <v>42.5</v>
      </c>
      <c r="O3" s="21">
        <v>41.75</v>
      </c>
      <c r="P3" s="21">
        <v>40.75</v>
      </c>
      <c r="Q3" s="21">
        <v>40.75</v>
      </c>
      <c r="R3" s="21">
        <v>40.25</v>
      </c>
      <c r="S3" s="21">
        <v>40.75</v>
      </c>
      <c r="T3" s="21">
        <v>40.5</v>
      </c>
      <c r="U3" s="21">
        <v>40.75</v>
      </c>
      <c r="V3" s="21">
        <v>40</v>
      </c>
      <c r="W3" s="21">
        <v>40</v>
      </c>
      <c r="X3" s="21">
        <v>37.5</v>
      </c>
      <c r="Y3" s="21">
        <v>37.5</v>
      </c>
      <c r="Z3" s="21"/>
      <c r="AA3" s="21"/>
      <c r="AB3" s="21">
        <v>39.5</v>
      </c>
      <c r="AC3" s="21">
        <v>40</v>
      </c>
      <c r="AD3" s="21">
        <v>39.5</v>
      </c>
      <c r="AE3" s="21">
        <v>39.25</v>
      </c>
      <c r="AF3" s="21">
        <v>40</v>
      </c>
      <c r="AG3" s="21">
        <v>38.5</v>
      </c>
      <c r="AH3" s="21">
        <v>36.75</v>
      </c>
      <c r="AI3" s="21">
        <v>38.5</v>
      </c>
      <c r="AJ3" s="21">
        <v>39.25</v>
      </c>
      <c r="AK3" s="21">
        <v>38.25</v>
      </c>
      <c r="AL3" s="21">
        <v>38.5</v>
      </c>
      <c r="AM3" s="21">
        <v>38.25</v>
      </c>
      <c r="AN3" s="21">
        <v>38.25</v>
      </c>
      <c r="AO3" s="21">
        <v>38.75</v>
      </c>
      <c r="AP3" s="21">
        <v>38.75</v>
      </c>
      <c r="AQ3" s="21">
        <v>37.75</v>
      </c>
      <c r="AR3" s="21">
        <v>38.75</v>
      </c>
      <c r="AS3" s="21">
        <v>38</v>
      </c>
      <c r="AT3" s="21">
        <v>37.75</v>
      </c>
      <c r="AU3" s="21">
        <v>35.75</v>
      </c>
      <c r="AV3" s="21">
        <v>36.5</v>
      </c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>
        <v>34.25</v>
      </c>
      <c r="BN3" s="21">
        <v>34.25</v>
      </c>
      <c r="BO3" s="21">
        <v>34</v>
      </c>
      <c r="BP3" s="21">
        <v>34.25</v>
      </c>
      <c r="BQ3" s="21">
        <v>35</v>
      </c>
      <c r="BR3" s="21">
        <v>35.5</v>
      </c>
      <c r="BS3" s="21">
        <v>37.5</v>
      </c>
      <c r="BT3" s="21">
        <v>38</v>
      </c>
      <c r="BU3" s="21">
        <v>38</v>
      </c>
      <c r="BV3" s="21">
        <v>38.75</v>
      </c>
      <c r="BW3" s="21">
        <v>40.25</v>
      </c>
      <c r="BX3" s="21">
        <v>39.5</v>
      </c>
      <c r="BY3" s="21">
        <v>39.75</v>
      </c>
      <c r="BZ3" s="21">
        <v>39.5</v>
      </c>
      <c r="CA3" s="21">
        <v>40.75</v>
      </c>
      <c r="CB3" s="21">
        <v>44.5</v>
      </c>
      <c r="CC3" s="21">
        <v>36.25</v>
      </c>
      <c r="CD3" s="21"/>
      <c r="CE3" s="21">
        <v>37.25</v>
      </c>
      <c r="CF3" s="21">
        <v>39</v>
      </c>
      <c r="CG3" s="21"/>
      <c r="CH3" s="21">
        <v>38</v>
      </c>
      <c r="CI3" s="21">
        <v>37.75</v>
      </c>
      <c r="CJ3" s="21">
        <v>37.75</v>
      </c>
      <c r="CK3" s="21">
        <v>35.5</v>
      </c>
      <c r="CL3" s="21"/>
      <c r="CM3" s="21">
        <v>36.5</v>
      </c>
      <c r="CN3" s="21"/>
      <c r="CO3" s="21">
        <v>37.25</v>
      </c>
      <c r="CP3" s="21">
        <v>36.5</v>
      </c>
      <c r="CQ3" s="21">
        <v>35.25</v>
      </c>
      <c r="CR3" s="21">
        <v>35.75</v>
      </c>
      <c r="CS3" s="21">
        <v>36.75</v>
      </c>
      <c r="CT3" s="21">
        <v>37.25</v>
      </c>
      <c r="CU3" s="21">
        <v>37.75</v>
      </c>
      <c r="CV3" s="21">
        <v>37.75</v>
      </c>
      <c r="CW3" s="21">
        <v>36.25</v>
      </c>
      <c r="CX3" s="21">
        <v>36</v>
      </c>
      <c r="CY3" s="21">
        <v>36.75</v>
      </c>
      <c r="CZ3" s="21">
        <v>38.5</v>
      </c>
      <c r="DA3" s="21">
        <v>36.5</v>
      </c>
      <c r="DB3" s="21">
        <v>36</v>
      </c>
      <c r="DC3" s="21">
        <v>34</v>
      </c>
      <c r="DD3" s="21">
        <v>32.5</v>
      </c>
      <c r="DE3" s="21">
        <v>35.25</v>
      </c>
      <c r="DF3" s="21">
        <v>36.25</v>
      </c>
      <c r="DG3" s="21"/>
      <c r="DH3" s="21">
        <v>40</v>
      </c>
      <c r="DI3" s="21"/>
      <c r="DJ3" s="21">
        <v>39.5</v>
      </c>
      <c r="DK3" s="21">
        <v>38.25</v>
      </c>
      <c r="DL3" s="21"/>
      <c r="DM3" s="21"/>
      <c r="DN3" s="21">
        <v>39.25</v>
      </c>
      <c r="DO3" s="21">
        <v>39.25</v>
      </c>
      <c r="DP3" s="21">
        <v>39</v>
      </c>
      <c r="DQ3" s="21"/>
      <c r="DR3" s="21">
        <v>37.75</v>
      </c>
      <c r="DS3" s="21">
        <v>40.5</v>
      </c>
      <c r="DT3" s="21">
        <v>40</v>
      </c>
      <c r="DU3" s="21"/>
      <c r="DV3" s="21">
        <v>41</v>
      </c>
      <c r="DW3" s="21">
        <v>39.25</v>
      </c>
      <c r="DX3" s="21">
        <v>39.5</v>
      </c>
      <c r="DY3" s="21">
        <v>39</v>
      </c>
      <c r="DZ3" s="21">
        <v>38.25</v>
      </c>
      <c r="EA3" s="21">
        <v>35.25</v>
      </c>
      <c r="EB3" s="21">
        <v>35.5</v>
      </c>
      <c r="EC3" s="21">
        <v>33.5</v>
      </c>
      <c r="ED3" s="21">
        <v>34</v>
      </c>
      <c r="EE3" s="21">
        <v>33.75</v>
      </c>
      <c r="EF3" s="21">
        <v>32.75</v>
      </c>
      <c r="EG3" s="21">
        <v>34.75</v>
      </c>
      <c r="EH3" s="21"/>
      <c r="EI3" s="21">
        <v>35.5</v>
      </c>
      <c r="EJ3" s="21">
        <v>34</v>
      </c>
      <c r="EK3" s="21"/>
      <c r="EL3" s="21">
        <v>35</v>
      </c>
      <c r="EM3" s="21"/>
      <c r="EN3" s="21"/>
      <c r="EO3" s="21">
        <v>38</v>
      </c>
      <c r="EP3" s="21">
        <v>40.25</v>
      </c>
      <c r="EQ3" s="21"/>
      <c r="ER3" s="21">
        <v>40.25</v>
      </c>
      <c r="ES3" s="21">
        <v>39.5</v>
      </c>
      <c r="ET3" s="21">
        <v>43</v>
      </c>
      <c r="EU3" s="21">
        <v>44.5</v>
      </c>
      <c r="EV3" s="21">
        <v>44.5</v>
      </c>
      <c r="EW3" s="21"/>
      <c r="EX3" s="21">
        <v>44.25</v>
      </c>
      <c r="EY3" s="21">
        <v>43.5</v>
      </c>
      <c r="EZ3" s="21">
        <v>43.25</v>
      </c>
      <c r="FA3" s="21">
        <v>42.5</v>
      </c>
      <c r="FB3" s="21">
        <v>43.25</v>
      </c>
      <c r="FC3" s="21">
        <v>43.25</v>
      </c>
      <c r="FD3" s="21"/>
      <c r="FE3" s="21">
        <v>43</v>
      </c>
      <c r="FF3" s="21"/>
      <c r="FG3" s="21">
        <v>43.5</v>
      </c>
      <c r="FH3" s="21">
        <v>43.25</v>
      </c>
      <c r="FI3" s="21">
        <v>45</v>
      </c>
      <c r="FJ3" s="21"/>
      <c r="FK3" s="21">
        <v>45</v>
      </c>
    </row>
    <row r="4" spans="1:167" x14ac:dyDescent="0.2">
      <c r="A4" s="5" cm="1">
        <f t="array" ref="A4">INDEX($D$1:$FK$1,1,MATCH(INDEX($D4:$FK4,MATCH(TRUE,INDEX(($D4:$FK4&lt;&gt;0),0),0)),$D4:$FK4,0))</f>
        <v>43830</v>
      </c>
      <c r="B4" s="23" t="s">
        <v>363</v>
      </c>
      <c r="C4" s="21" t="s">
        <v>437</v>
      </c>
      <c r="D4" s="21">
        <v>49.25</v>
      </c>
      <c r="E4" s="21">
        <v>49.25</v>
      </c>
      <c r="F4" s="21">
        <v>49.25</v>
      </c>
      <c r="G4" s="21">
        <v>48.5</v>
      </c>
      <c r="H4" s="21">
        <v>48.5</v>
      </c>
      <c r="I4" s="21">
        <v>48.5</v>
      </c>
      <c r="J4" s="21">
        <v>48</v>
      </c>
      <c r="K4" s="21"/>
      <c r="L4" s="21">
        <v>48.75</v>
      </c>
      <c r="M4" s="21">
        <v>48.5</v>
      </c>
      <c r="N4" s="21">
        <v>48.5</v>
      </c>
      <c r="O4" s="21">
        <v>47.75</v>
      </c>
      <c r="P4" s="21">
        <v>46.75</v>
      </c>
      <c r="Q4" s="21">
        <v>46.75</v>
      </c>
      <c r="R4" s="21">
        <v>46.25</v>
      </c>
      <c r="S4" s="21">
        <v>46.75</v>
      </c>
      <c r="T4" s="21">
        <v>46.5</v>
      </c>
      <c r="U4" s="21">
        <v>46.75</v>
      </c>
      <c r="V4" s="21">
        <v>46</v>
      </c>
      <c r="W4" s="21">
        <v>46</v>
      </c>
      <c r="X4" s="21">
        <v>43.5</v>
      </c>
      <c r="Y4" s="21">
        <v>43.5</v>
      </c>
      <c r="Z4" s="21"/>
      <c r="AA4" s="21"/>
      <c r="AB4" s="21">
        <v>45.5</v>
      </c>
      <c r="AC4" s="21">
        <v>46</v>
      </c>
      <c r="AD4" s="21">
        <v>45.5</v>
      </c>
      <c r="AE4" s="21">
        <v>45.25</v>
      </c>
      <c r="AF4" s="21">
        <v>46</v>
      </c>
      <c r="AG4" s="21">
        <v>44.5</v>
      </c>
      <c r="AH4" s="21">
        <v>42.75</v>
      </c>
      <c r="AI4" s="21">
        <v>44.5</v>
      </c>
      <c r="AJ4" s="21">
        <v>45.25</v>
      </c>
      <c r="AK4" s="21">
        <v>44.25</v>
      </c>
      <c r="AL4" s="21">
        <v>44.5</v>
      </c>
      <c r="AM4" s="21">
        <v>44.25</v>
      </c>
      <c r="AN4" s="21">
        <v>44.25</v>
      </c>
      <c r="AO4" s="21">
        <v>44.75</v>
      </c>
      <c r="AP4" s="21">
        <v>44.75</v>
      </c>
      <c r="AQ4" s="21">
        <v>43.75</v>
      </c>
      <c r="AR4" s="21">
        <v>44.75</v>
      </c>
      <c r="AS4" s="21">
        <v>44</v>
      </c>
      <c r="AT4" s="21">
        <v>43.75</v>
      </c>
      <c r="AU4" s="21">
        <v>41.75</v>
      </c>
      <c r="AV4" s="21">
        <v>42.5</v>
      </c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>
        <v>40.25</v>
      </c>
      <c r="BN4" s="21">
        <v>40.25</v>
      </c>
      <c r="BO4" s="21">
        <v>40</v>
      </c>
      <c r="BP4" s="21">
        <v>40.25</v>
      </c>
      <c r="BQ4" s="21">
        <v>41</v>
      </c>
      <c r="BR4" s="21">
        <v>41.5</v>
      </c>
      <c r="BS4" s="21">
        <v>43.5</v>
      </c>
      <c r="BT4" s="21">
        <v>44</v>
      </c>
      <c r="BU4" s="21">
        <v>44</v>
      </c>
      <c r="BV4" s="21">
        <v>44.75</v>
      </c>
      <c r="BW4" s="21">
        <v>46.25</v>
      </c>
      <c r="BX4" s="21">
        <v>45.5</v>
      </c>
      <c r="BY4" s="21">
        <v>45.75</v>
      </c>
      <c r="BZ4" s="21">
        <v>45.5</v>
      </c>
      <c r="CA4" s="21">
        <v>46.75</v>
      </c>
      <c r="CB4" s="21">
        <v>50.5</v>
      </c>
      <c r="CC4" s="21">
        <v>42.25</v>
      </c>
      <c r="CD4" s="21"/>
      <c r="CE4" s="21">
        <v>43.25</v>
      </c>
      <c r="CF4" s="21">
        <v>45</v>
      </c>
      <c r="CG4" s="21"/>
      <c r="CH4" s="21">
        <v>44</v>
      </c>
      <c r="CI4" s="21">
        <v>43.75</v>
      </c>
      <c r="CJ4" s="21">
        <v>43.75</v>
      </c>
      <c r="CK4" s="21">
        <v>41.5</v>
      </c>
      <c r="CL4" s="21"/>
      <c r="CM4" s="21">
        <v>42.5</v>
      </c>
      <c r="CN4" s="21"/>
      <c r="CO4" s="21">
        <v>43.25</v>
      </c>
      <c r="CP4" s="21">
        <v>42.5</v>
      </c>
      <c r="CQ4" s="21">
        <v>41.25</v>
      </c>
      <c r="CR4" s="21">
        <v>41.75</v>
      </c>
      <c r="CS4" s="21">
        <v>42.75</v>
      </c>
      <c r="CT4" s="21">
        <v>43.25</v>
      </c>
      <c r="CU4" s="21">
        <v>43.75</v>
      </c>
      <c r="CV4" s="21">
        <v>43.75</v>
      </c>
      <c r="CW4" s="21">
        <v>42.25</v>
      </c>
      <c r="CX4" s="21">
        <v>42</v>
      </c>
      <c r="CY4" s="21">
        <v>42.75</v>
      </c>
      <c r="CZ4" s="21">
        <v>44.5</v>
      </c>
      <c r="DA4" s="21">
        <v>42.5</v>
      </c>
      <c r="DB4" s="21">
        <v>42</v>
      </c>
      <c r="DC4" s="21">
        <v>40</v>
      </c>
      <c r="DD4" s="21">
        <v>38.5</v>
      </c>
      <c r="DE4" s="21">
        <v>41.25</v>
      </c>
      <c r="DF4" s="21">
        <v>42.25</v>
      </c>
      <c r="DG4" s="21"/>
      <c r="DH4" s="21">
        <v>46</v>
      </c>
      <c r="DI4" s="21"/>
      <c r="DJ4" s="21">
        <v>45.5</v>
      </c>
      <c r="DK4" s="21">
        <v>44.25</v>
      </c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</row>
    <row r="5" spans="1:167" x14ac:dyDescent="0.2">
      <c r="A5" s="5" cm="1">
        <f t="array" ref="A5">INDEX($D$1:$FK$1,1,MATCH(INDEX($D5:$FK5,MATCH(TRUE,INDEX(($D5:$FK5&lt;&gt;0),0),0)),$D5:$FK5,0))</f>
        <v>43830</v>
      </c>
      <c r="B5" s="23" t="s">
        <v>312</v>
      </c>
      <c r="C5" s="21" t="s">
        <v>437</v>
      </c>
      <c r="D5" s="21">
        <v>52</v>
      </c>
      <c r="E5" s="21">
        <v>52</v>
      </c>
      <c r="F5" s="21">
        <v>52</v>
      </c>
      <c r="G5" s="21">
        <v>51.25</v>
      </c>
      <c r="H5" s="21">
        <v>51.25</v>
      </c>
      <c r="I5" s="21">
        <v>51.25</v>
      </c>
      <c r="J5" s="21">
        <v>50.75</v>
      </c>
      <c r="K5" s="21"/>
      <c r="L5" s="21">
        <v>51.5</v>
      </c>
      <c r="M5" s="21">
        <v>51.25</v>
      </c>
      <c r="N5" s="21">
        <v>51.25</v>
      </c>
      <c r="O5" s="21">
        <v>50.5</v>
      </c>
      <c r="P5" s="21">
        <v>49.5</v>
      </c>
      <c r="Q5" s="21">
        <v>49.5</v>
      </c>
      <c r="R5" s="21">
        <v>49</v>
      </c>
      <c r="S5" s="21">
        <v>49.5</v>
      </c>
      <c r="T5" s="21">
        <v>49.25</v>
      </c>
      <c r="U5" s="21">
        <v>49.5</v>
      </c>
      <c r="V5" s="21">
        <v>48.75</v>
      </c>
      <c r="W5" s="21">
        <v>48.75</v>
      </c>
      <c r="X5" s="21">
        <v>46.25</v>
      </c>
      <c r="Y5" s="21">
        <v>46.25</v>
      </c>
      <c r="Z5" s="21"/>
      <c r="AA5" s="21"/>
      <c r="AB5" s="21">
        <v>48.25</v>
      </c>
      <c r="AC5" s="21">
        <v>48.75</v>
      </c>
      <c r="AD5" s="21">
        <v>48.25</v>
      </c>
      <c r="AE5" s="21">
        <v>48</v>
      </c>
      <c r="AF5" s="21">
        <v>48.75</v>
      </c>
      <c r="AG5" s="21">
        <v>47.25</v>
      </c>
      <c r="AH5" s="21">
        <v>45.5</v>
      </c>
      <c r="AI5" s="21">
        <v>47.25</v>
      </c>
      <c r="AJ5" s="21">
        <v>48</v>
      </c>
      <c r="AK5" s="21">
        <v>47</v>
      </c>
      <c r="AL5" s="21">
        <v>47.25</v>
      </c>
      <c r="AM5" s="21">
        <v>47</v>
      </c>
      <c r="AN5" s="21">
        <v>47</v>
      </c>
      <c r="AO5" s="21">
        <v>47.5</v>
      </c>
      <c r="AP5" s="21">
        <v>47.5</v>
      </c>
      <c r="AQ5" s="21">
        <v>46.5</v>
      </c>
      <c r="AR5" s="21">
        <v>47.5</v>
      </c>
      <c r="AS5" s="21">
        <v>46.75</v>
      </c>
      <c r="AT5" s="21">
        <v>46.5</v>
      </c>
      <c r="AU5" s="21">
        <v>44.5</v>
      </c>
      <c r="AV5" s="21">
        <v>45.25</v>
      </c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>
        <v>43</v>
      </c>
      <c r="BN5" s="21">
        <v>43</v>
      </c>
      <c r="BO5" s="21">
        <v>42.75</v>
      </c>
      <c r="BP5" s="21">
        <v>43</v>
      </c>
      <c r="BQ5" s="21">
        <v>43.75</v>
      </c>
      <c r="BR5" s="21">
        <v>44.25</v>
      </c>
      <c r="BS5" s="21">
        <v>46.25</v>
      </c>
      <c r="BT5" s="21">
        <v>46.75</v>
      </c>
      <c r="BU5" s="21">
        <v>46.75</v>
      </c>
      <c r="BV5" s="21">
        <v>47.5</v>
      </c>
      <c r="BW5" s="21">
        <v>49</v>
      </c>
      <c r="BX5" s="21">
        <v>48.25</v>
      </c>
      <c r="BY5" s="21">
        <v>48.5</v>
      </c>
      <c r="BZ5" s="21">
        <v>48.25</v>
      </c>
      <c r="CA5" s="21">
        <v>49.5</v>
      </c>
      <c r="CB5" s="21">
        <v>53.25</v>
      </c>
      <c r="CC5" s="21">
        <v>45</v>
      </c>
      <c r="CD5" s="21"/>
      <c r="CE5" s="21">
        <v>46</v>
      </c>
      <c r="CF5" s="21">
        <v>47.75</v>
      </c>
      <c r="CG5" s="21"/>
      <c r="CH5" s="21">
        <v>46.75</v>
      </c>
      <c r="CI5" s="21">
        <v>46.5</v>
      </c>
      <c r="CJ5" s="21">
        <v>46.5</v>
      </c>
      <c r="CK5" s="21">
        <v>44.25</v>
      </c>
      <c r="CL5" s="21"/>
      <c r="CM5" s="21">
        <v>45.25</v>
      </c>
      <c r="CN5" s="21"/>
      <c r="CO5" s="21">
        <v>46</v>
      </c>
      <c r="CP5" s="21">
        <v>45.25</v>
      </c>
      <c r="CQ5" s="21">
        <v>44</v>
      </c>
      <c r="CR5" s="21">
        <v>44.5</v>
      </c>
      <c r="CS5" s="21">
        <v>45.5</v>
      </c>
      <c r="CT5" s="21">
        <v>46</v>
      </c>
      <c r="CU5" s="21">
        <v>46.5</v>
      </c>
      <c r="CV5" s="21">
        <v>46.5</v>
      </c>
      <c r="CW5" s="21">
        <v>45</v>
      </c>
      <c r="CX5" s="21">
        <v>44.75</v>
      </c>
      <c r="CY5" s="21">
        <v>45.5</v>
      </c>
      <c r="CZ5" s="21">
        <v>47.25</v>
      </c>
      <c r="DA5" s="21">
        <v>45.25</v>
      </c>
      <c r="DB5" s="21">
        <v>44.75</v>
      </c>
      <c r="DC5" s="21">
        <v>42.75</v>
      </c>
      <c r="DD5" s="21">
        <v>41.25</v>
      </c>
      <c r="DE5" s="21">
        <v>44</v>
      </c>
      <c r="DF5" s="21">
        <v>45</v>
      </c>
      <c r="DG5" s="21"/>
      <c r="DH5" s="21">
        <v>48.75</v>
      </c>
      <c r="DI5" s="21"/>
      <c r="DJ5" s="21">
        <v>48.25</v>
      </c>
      <c r="DK5" s="21">
        <v>47</v>
      </c>
      <c r="DL5" s="21"/>
      <c r="DM5" s="21"/>
      <c r="DN5" s="21">
        <v>48</v>
      </c>
      <c r="DO5" s="21">
        <v>48</v>
      </c>
      <c r="DP5" s="21">
        <v>47.75</v>
      </c>
      <c r="DQ5" s="21"/>
      <c r="DR5" s="21">
        <v>46.5</v>
      </c>
      <c r="DS5" s="21">
        <v>49.25</v>
      </c>
      <c r="DT5" s="21">
        <v>48.75</v>
      </c>
      <c r="DU5" s="21"/>
      <c r="DV5" s="21">
        <v>49.75</v>
      </c>
      <c r="DW5" s="21">
        <v>48</v>
      </c>
      <c r="DX5" s="21">
        <v>48.25</v>
      </c>
      <c r="DY5" s="21">
        <v>47.75</v>
      </c>
      <c r="DZ5" s="21">
        <v>47</v>
      </c>
      <c r="EA5" s="21">
        <v>44</v>
      </c>
      <c r="EB5" s="21">
        <v>44.25</v>
      </c>
      <c r="EC5" s="21">
        <v>42.25</v>
      </c>
      <c r="ED5" s="21">
        <v>42.75</v>
      </c>
      <c r="EE5" s="21">
        <v>42.5</v>
      </c>
      <c r="EF5" s="21">
        <v>41.5</v>
      </c>
      <c r="EG5" s="21">
        <v>43.5</v>
      </c>
      <c r="EH5" s="21"/>
      <c r="EI5" s="21">
        <v>44.25</v>
      </c>
      <c r="EJ5" s="21">
        <v>42.75</v>
      </c>
      <c r="EK5" s="21"/>
      <c r="EL5" s="21">
        <v>43.75</v>
      </c>
      <c r="EM5" s="21"/>
      <c r="EN5" s="21"/>
      <c r="EO5" s="21">
        <v>46.75</v>
      </c>
      <c r="EP5" s="21">
        <v>49</v>
      </c>
      <c r="EQ5" s="21"/>
      <c r="ER5" s="21">
        <v>49</v>
      </c>
      <c r="ES5" s="21">
        <v>48.25</v>
      </c>
      <c r="ET5" s="21">
        <v>51.75</v>
      </c>
      <c r="EU5" s="21">
        <v>53.25</v>
      </c>
      <c r="EV5" s="21">
        <v>53.25</v>
      </c>
      <c r="EW5" s="21"/>
      <c r="EX5" s="21">
        <v>53</v>
      </c>
      <c r="EY5" s="21">
        <v>52.25</v>
      </c>
      <c r="EZ5" s="21">
        <v>52</v>
      </c>
      <c r="FA5" s="21">
        <v>51.25</v>
      </c>
      <c r="FB5" s="21">
        <v>52</v>
      </c>
      <c r="FC5" s="21">
        <v>52</v>
      </c>
      <c r="FD5" s="21"/>
      <c r="FE5" s="21">
        <v>51.75</v>
      </c>
      <c r="FF5" s="21"/>
      <c r="FG5" s="21">
        <v>52.25</v>
      </c>
      <c r="FH5" s="21">
        <v>52</v>
      </c>
      <c r="FI5" s="21">
        <v>53.75</v>
      </c>
      <c r="FJ5" s="21"/>
      <c r="FK5" s="21">
        <v>53.75</v>
      </c>
    </row>
    <row r="6" spans="1:167" x14ac:dyDescent="0.2">
      <c r="A6" s="5" cm="1">
        <f t="array" ref="A6">INDEX($D$1:$FK$1,1,MATCH(INDEX($D6:$FK6,MATCH(TRUE,INDEX(($D6:$FK6&lt;&gt;0),0),0)),$D6:$FK6,0))</f>
        <v>43830</v>
      </c>
      <c r="B6" s="23" t="s">
        <v>156</v>
      </c>
      <c r="C6" s="21" t="s">
        <v>437</v>
      </c>
      <c r="D6" s="21">
        <v>53.75</v>
      </c>
      <c r="E6" s="21">
        <v>53.75</v>
      </c>
      <c r="F6" s="21">
        <v>53.75</v>
      </c>
      <c r="G6" s="21">
        <v>53</v>
      </c>
      <c r="H6" s="21">
        <v>53</v>
      </c>
      <c r="I6" s="21">
        <v>53</v>
      </c>
      <c r="J6" s="21">
        <v>52.5</v>
      </c>
      <c r="K6" s="21"/>
      <c r="L6" s="21">
        <v>53.25</v>
      </c>
      <c r="M6" s="21">
        <v>53</v>
      </c>
      <c r="N6" s="21">
        <v>53</v>
      </c>
      <c r="O6" s="21">
        <v>52.25</v>
      </c>
      <c r="P6" s="21">
        <v>51.25</v>
      </c>
      <c r="Q6" s="21">
        <v>51.25</v>
      </c>
      <c r="R6" s="21">
        <v>50.75</v>
      </c>
      <c r="S6" s="21">
        <v>51.25</v>
      </c>
      <c r="T6" s="21">
        <v>51</v>
      </c>
      <c r="U6" s="21">
        <v>51.25</v>
      </c>
      <c r="V6" s="21">
        <v>50.5</v>
      </c>
      <c r="W6" s="21">
        <v>50.5</v>
      </c>
      <c r="X6" s="21">
        <v>48</v>
      </c>
      <c r="Y6" s="21">
        <v>48</v>
      </c>
      <c r="Z6" s="21"/>
      <c r="AA6" s="21"/>
      <c r="AB6" s="21">
        <v>50</v>
      </c>
      <c r="AC6" s="21">
        <v>50.5</v>
      </c>
      <c r="AD6" s="21">
        <v>50</v>
      </c>
      <c r="AE6" s="21">
        <v>49.75</v>
      </c>
      <c r="AF6" s="21">
        <v>50.5</v>
      </c>
      <c r="AG6" s="21">
        <v>49</v>
      </c>
      <c r="AH6" s="21">
        <v>47.25</v>
      </c>
      <c r="AI6" s="21">
        <v>49</v>
      </c>
      <c r="AJ6" s="21">
        <v>49.75</v>
      </c>
      <c r="AK6" s="21">
        <v>48.75</v>
      </c>
      <c r="AL6" s="21">
        <v>49</v>
      </c>
      <c r="AM6" s="21">
        <v>48.75</v>
      </c>
      <c r="AN6" s="21">
        <v>48.75</v>
      </c>
      <c r="AO6" s="21">
        <v>49.25</v>
      </c>
      <c r="AP6" s="21">
        <v>49.25</v>
      </c>
      <c r="AQ6" s="21">
        <v>48.25</v>
      </c>
      <c r="AR6" s="21">
        <v>49.25</v>
      </c>
      <c r="AS6" s="21">
        <v>48.5</v>
      </c>
      <c r="AT6" s="21">
        <v>48.25</v>
      </c>
      <c r="AU6" s="21">
        <v>46.25</v>
      </c>
      <c r="AV6" s="21">
        <v>47</v>
      </c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>
        <v>44.75</v>
      </c>
      <c r="BN6" s="21">
        <v>44.75</v>
      </c>
      <c r="BO6" s="21">
        <v>44.5</v>
      </c>
      <c r="BP6" s="21">
        <v>44.75</v>
      </c>
      <c r="BQ6" s="21">
        <v>45.5</v>
      </c>
      <c r="BR6" s="21">
        <v>46</v>
      </c>
      <c r="BS6" s="21">
        <v>48</v>
      </c>
      <c r="BT6" s="21">
        <v>48.5</v>
      </c>
      <c r="BU6" s="21">
        <v>48.5</v>
      </c>
      <c r="BV6" s="21">
        <v>49.25</v>
      </c>
      <c r="BW6" s="21">
        <v>50.75</v>
      </c>
      <c r="BX6" s="21">
        <v>50</v>
      </c>
      <c r="BY6" s="21">
        <v>50.25</v>
      </c>
      <c r="BZ6" s="21">
        <v>50</v>
      </c>
      <c r="CA6" s="21">
        <v>51.25</v>
      </c>
      <c r="CB6" s="21">
        <v>55</v>
      </c>
      <c r="CC6" s="21">
        <v>46.75</v>
      </c>
      <c r="CD6" s="21"/>
      <c r="CE6" s="21">
        <v>47.75</v>
      </c>
      <c r="CF6" s="21">
        <v>49.5</v>
      </c>
      <c r="CG6" s="21"/>
      <c r="CH6" s="21">
        <v>48.5</v>
      </c>
      <c r="CI6" s="21">
        <v>48.25</v>
      </c>
      <c r="CJ6" s="21">
        <v>48.25</v>
      </c>
      <c r="CK6" s="21">
        <v>46</v>
      </c>
      <c r="CL6" s="21"/>
      <c r="CM6" s="21">
        <v>47</v>
      </c>
      <c r="CN6" s="21"/>
      <c r="CO6" s="21">
        <v>47.75</v>
      </c>
      <c r="CP6" s="21">
        <v>47</v>
      </c>
      <c r="CQ6" s="21">
        <v>45.75</v>
      </c>
      <c r="CR6" s="21">
        <v>46.25</v>
      </c>
      <c r="CS6" s="21">
        <v>47.25</v>
      </c>
      <c r="CT6" s="21">
        <v>47.75</v>
      </c>
      <c r="CU6" s="21">
        <v>48.25</v>
      </c>
      <c r="CV6" s="21">
        <v>48.25</v>
      </c>
      <c r="CW6" s="21">
        <v>46.75</v>
      </c>
      <c r="CX6" s="21">
        <v>46.5</v>
      </c>
      <c r="CY6" s="21">
        <v>47.25</v>
      </c>
      <c r="CZ6" s="21">
        <v>49</v>
      </c>
      <c r="DA6" s="21">
        <v>47</v>
      </c>
      <c r="DB6" s="21">
        <v>46.5</v>
      </c>
      <c r="DC6" s="21">
        <v>44.5</v>
      </c>
      <c r="DD6" s="21">
        <v>43</v>
      </c>
      <c r="DE6" s="21">
        <v>45.75</v>
      </c>
      <c r="DF6" s="21">
        <v>46.75</v>
      </c>
      <c r="DG6" s="21"/>
      <c r="DH6" s="21">
        <v>50.5</v>
      </c>
      <c r="DI6" s="21"/>
      <c r="DJ6" s="21">
        <v>50</v>
      </c>
      <c r="DK6" s="21">
        <v>48.75</v>
      </c>
      <c r="DL6" s="21"/>
      <c r="DM6" s="21"/>
      <c r="DN6" s="21">
        <v>49.75</v>
      </c>
      <c r="DO6" s="21">
        <v>49.75</v>
      </c>
      <c r="DP6" s="21">
        <v>49.5</v>
      </c>
      <c r="DQ6" s="21"/>
      <c r="DR6" s="21">
        <v>48.25</v>
      </c>
      <c r="DS6" s="21">
        <v>51</v>
      </c>
      <c r="DT6" s="21">
        <v>50.5</v>
      </c>
      <c r="DU6" s="21"/>
      <c r="DV6" s="21">
        <v>51.5</v>
      </c>
      <c r="DW6" s="21">
        <v>49.75</v>
      </c>
      <c r="DX6" s="21">
        <v>50</v>
      </c>
      <c r="DY6" s="21">
        <v>49.5</v>
      </c>
      <c r="DZ6" s="21">
        <v>48.75</v>
      </c>
      <c r="EA6" s="21">
        <v>45.75</v>
      </c>
      <c r="EB6" s="21">
        <v>46</v>
      </c>
      <c r="EC6" s="21">
        <v>44</v>
      </c>
      <c r="ED6" s="21">
        <v>44.5</v>
      </c>
      <c r="EE6" s="21">
        <v>44.25</v>
      </c>
      <c r="EF6" s="21">
        <v>43.25</v>
      </c>
      <c r="EG6" s="21">
        <v>45.25</v>
      </c>
      <c r="EH6" s="21"/>
      <c r="EI6" s="21">
        <v>46</v>
      </c>
      <c r="EJ6" s="21">
        <v>44.5</v>
      </c>
      <c r="EK6" s="21"/>
      <c r="EL6" s="21">
        <v>45.5</v>
      </c>
      <c r="EM6" s="21"/>
      <c r="EN6" s="21"/>
      <c r="EO6" s="21">
        <v>48.5</v>
      </c>
      <c r="EP6" s="21">
        <v>50.75</v>
      </c>
      <c r="EQ6" s="21"/>
      <c r="ER6" s="21">
        <v>50.75</v>
      </c>
      <c r="ES6" s="21">
        <v>50</v>
      </c>
      <c r="ET6" s="21">
        <v>53.5</v>
      </c>
      <c r="EU6" s="21">
        <v>55</v>
      </c>
      <c r="EV6" s="21">
        <v>55</v>
      </c>
      <c r="EW6" s="21"/>
      <c r="EX6" s="21">
        <v>54.75</v>
      </c>
      <c r="EY6" s="21">
        <v>54</v>
      </c>
      <c r="EZ6" s="21">
        <v>53.75</v>
      </c>
      <c r="FA6" s="21">
        <v>53</v>
      </c>
      <c r="FB6" s="21">
        <v>53.75</v>
      </c>
      <c r="FC6" s="21">
        <v>53.75</v>
      </c>
      <c r="FD6" s="21"/>
      <c r="FE6" s="21">
        <v>53.5</v>
      </c>
      <c r="FF6" s="21"/>
      <c r="FG6" s="21">
        <v>54</v>
      </c>
      <c r="FH6" s="21">
        <v>53.75</v>
      </c>
      <c r="FI6" s="21">
        <v>55.5</v>
      </c>
      <c r="FJ6" s="21"/>
      <c r="FK6" s="21">
        <v>55.5</v>
      </c>
    </row>
    <row r="7" spans="1:167" x14ac:dyDescent="0.2">
      <c r="A7" s="5" cm="1">
        <f t="array" ref="A7">INDEX($D$1:$FK$1,1,MATCH(INDEX($D7:$FK7,MATCH(TRUE,INDEX(($D7:$FK7&lt;&gt;0),0),0)),$D7:$FK7,0))</f>
        <v>43830</v>
      </c>
      <c r="B7" s="23" t="s">
        <v>263</v>
      </c>
      <c r="C7" s="21" t="s">
        <v>437</v>
      </c>
      <c r="D7" s="21">
        <v>48.25</v>
      </c>
      <c r="E7" s="21">
        <v>48.25</v>
      </c>
      <c r="F7" s="21">
        <v>48.25</v>
      </c>
      <c r="G7" s="21">
        <v>47.5</v>
      </c>
      <c r="H7" s="21">
        <v>47.5</v>
      </c>
      <c r="I7" s="21">
        <v>47.5</v>
      </c>
      <c r="J7" s="21">
        <v>47</v>
      </c>
      <c r="K7" s="21"/>
      <c r="L7" s="21">
        <v>47.75</v>
      </c>
      <c r="M7" s="21">
        <v>47.5</v>
      </c>
      <c r="N7" s="21">
        <v>47.5</v>
      </c>
      <c r="O7" s="21">
        <v>46.75</v>
      </c>
      <c r="P7" s="21">
        <v>45.75</v>
      </c>
      <c r="Q7" s="21">
        <v>45.75</v>
      </c>
      <c r="R7" s="21">
        <v>45.25</v>
      </c>
      <c r="S7" s="21">
        <v>45.75</v>
      </c>
      <c r="T7" s="21">
        <v>45.5</v>
      </c>
      <c r="U7" s="21">
        <v>45.75</v>
      </c>
      <c r="V7" s="21">
        <v>45</v>
      </c>
      <c r="W7" s="21">
        <v>45</v>
      </c>
      <c r="X7" s="21">
        <v>42.5</v>
      </c>
      <c r="Y7" s="21">
        <v>42.5</v>
      </c>
      <c r="Z7" s="21"/>
      <c r="AA7" s="21"/>
      <c r="AB7" s="21">
        <v>44.5</v>
      </c>
      <c r="AC7" s="21">
        <v>45</v>
      </c>
      <c r="AD7" s="21">
        <v>44.5</v>
      </c>
      <c r="AE7" s="21">
        <v>44.25</v>
      </c>
      <c r="AF7" s="21">
        <v>45</v>
      </c>
      <c r="AG7" s="21">
        <v>43.5</v>
      </c>
      <c r="AH7" s="21">
        <v>41.75</v>
      </c>
      <c r="AI7" s="21">
        <v>43.5</v>
      </c>
      <c r="AJ7" s="21">
        <v>44.25</v>
      </c>
      <c r="AK7" s="21">
        <v>43.25</v>
      </c>
      <c r="AL7" s="21">
        <v>43.5</v>
      </c>
      <c r="AM7" s="21">
        <v>43.25</v>
      </c>
      <c r="AN7" s="21">
        <v>43.25</v>
      </c>
      <c r="AO7" s="21">
        <v>43.75</v>
      </c>
      <c r="AP7" s="21">
        <v>43.75</v>
      </c>
      <c r="AQ7" s="21">
        <v>42.75</v>
      </c>
      <c r="AR7" s="21">
        <v>43.75</v>
      </c>
      <c r="AS7" s="21">
        <v>43</v>
      </c>
      <c r="AT7" s="21">
        <v>42.75</v>
      </c>
      <c r="AU7" s="21">
        <v>40.75</v>
      </c>
      <c r="AV7" s="21">
        <v>41.5</v>
      </c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>
        <v>39.25</v>
      </c>
      <c r="BN7" s="21">
        <v>39.25</v>
      </c>
      <c r="BO7" s="21">
        <v>39</v>
      </c>
      <c r="BP7" s="21">
        <v>39.25</v>
      </c>
      <c r="BQ7" s="21">
        <v>40</v>
      </c>
      <c r="BR7" s="21">
        <v>40.5</v>
      </c>
      <c r="BS7" s="21">
        <v>42.5</v>
      </c>
      <c r="BT7" s="21">
        <v>43</v>
      </c>
      <c r="BU7" s="21">
        <v>43</v>
      </c>
      <c r="BV7" s="21">
        <v>43.75</v>
      </c>
      <c r="BW7" s="21">
        <v>45.25</v>
      </c>
      <c r="BX7" s="21">
        <v>44.5</v>
      </c>
      <c r="BY7" s="21">
        <v>44.75</v>
      </c>
      <c r="BZ7" s="21">
        <v>44.5</v>
      </c>
      <c r="CA7" s="21">
        <v>45.75</v>
      </c>
      <c r="CB7" s="21">
        <v>49.5</v>
      </c>
      <c r="CC7" s="21">
        <v>41.25</v>
      </c>
      <c r="CD7" s="21"/>
      <c r="CE7" s="21">
        <v>42.25</v>
      </c>
      <c r="CF7" s="21">
        <v>44</v>
      </c>
      <c r="CG7" s="21"/>
      <c r="CH7" s="21">
        <v>43</v>
      </c>
      <c r="CI7" s="21">
        <v>42.75</v>
      </c>
      <c r="CJ7" s="21">
        <v>42.75</v>
      </c>
      <c r="CK7" s="21">
        <v>40.5</v>
      </c>
      <c r="CL7" s="21"/>
      <c r="CM7" s="21">
        <v>41.5</v>
      </c>
      <c r="CN7" s="21"/>
      <c r="CO7" s="21">
        <v>42.25</v>
      </c>
      <c r="CP7" s="21">
        <v>41.5</v>
      </c>
      <c r="CQ7" s="21">
        <v>40.25</v>
      </c>
      <c r="CR7" s="21">
        <v>40.75</v>
      </c>
      <c r="CS7" s="21">
        <v>41.75</v>
      </c>
      <c r="CT7" s="21">
        <v>42.25</v>
      </c>
      <c r="CU7" s="21">
        <v>42.75</v>
      </c>
      <c r="CV7" s="21">
        <v>42.75</v>
      </c>
      <c r="CW7" s="21">
        <v>41.25</v>
      </c>
      <c r="CX7" s="21">
        <v>41</v>
      </c>
      <c r="CY7" s="21">
        <v>41.75</v>
      </c>
      <c r="CZ7" s="21">
        <v>43.5</v>
      </c>
      <c r="DA7" s="21">
        <v>41.5</v>
      </c>
      <c r="DB7" s="21">
        <v>41</v>
      </c>
      <c r="DC7" s="21">
        <v>39</v>
      </c>
      <c r="DD7" s="21">
        <v>37.5</v>
      </c>
      <c r="DE7" s="21">
        <v>40.25</v>
      </c>
      <c r="DF7" s="21">
        <v>41.25</v>
      </c>
      <c r="DG7" s="21"/>
      <c r="DH7" s="21">
        <v>45</v>
      </c>
      <c r="DI7" s="21"/>
      <c r="DJ7" s="21">
        <v>44.5</v>
      </c>
      <c r="DK7" s="21">
        <v>43.25</v>
      </c>
      <c r="DL7" s="21"/>
      <c r="DM7" s="21"/>
      <c r="DN7" s="21">
        <v>44.25</v>
      </c>
      <c r="DO7" s="21">
        <v>44.25</v>
      </c>
      <c r="DP7" s="21">
        <v>44</v>
      </c>
      <c r="DQ7" s="21"/>
      <c r="DR7" s="21">
        <v>42.75</v>
      </c>
      <c r="DS7" s="21">
        <v>45.5</v>
      </c>
      <c r="DT7" s="21">
        <v>45</v>
      </c>
      <c r="DU7" s="21"/>
      <c r="DV7" s="21">
        <v>46</v>
      </c>
      <c r="DW7" s="21">
        <v>44.25</v>
      </c>
      <c r="DX7" s="21">
        <v>44.5</v>
      </c>
      <c r="DY7" s="21">
        <v>44</v>
      </c>
      <c r="DZ7" s="21">
        <v>43.25</v>
      </c>
      <c r="EA7" s="21">
        <v>40.25</v>
      </c>
      <c r="EB7" s="21">
        <v>40.5</v>
      </c>
      <c r="EC7" s="21">
        <v>38.5</v>
      </c>
      <c r="ED7" s="21">
        <v>39</v>
      </c>
      <c r="EE7" s="21">
        <v>38.75</v>
      </c>
      <c r="EF7" s="21">
        <v>37.75</v>
      </c>
      <c r="EG7" s="21">
        <v>39.75</v>
      </c>
      <c r="EH7" s="21"/>
      <c r="EI7" s="21">
        <v>40.5</v>
      </c>
      <c r="EJ7" s="21">
        <v>39</v>
      </c>
      <c r="EK7" s="21"/>
      <c r="EL7" s="21">
        <v>40</v>
      </c>
      <c r="EM7" s="21"/>
      <c r="EN7" s="21"/>
      <c r="EO7" s="21">
        <v>43</v>
      </c>
      <c r="EP7" s="21">
        <v>45.25</v>
      </c>
      <c r="EQ7" s="21"/>
      <c r="ER7" s="21">
        <v>45.25</v>
      </c>
      <c r="ES7" s="21">
        <v>44.5</v>
      </c>
      <c r="ET7" s="21">
        <v>48</v>
      </c>
      <c r="EU7" s="21">
        <v>49.5</v>
      </c>
      <c r="EV7" s="21">
        <v>49.5</v>
      </c>
      <c r="EW7" s="21"/>
      <c r="EX7" s="21">
        <v>49.25</v>
      </c>
      <c r="EY7" s="21">
        <v>48.5</v>
      </c>
      <c r="EZ7" s="21">
        <v>48.25</v>
      </c>
      <c r="FA7" s="21">
        <v>47.5</v>
      </c>
      <c r="FB7" s="21">
        <v>48.25</v>
      </c>
      <c r="FC7" s="21">
        <v>48.25</v>
      </c>
      <c r="FD7" s="21"/>
      <c r="FE7" s="21">
        <v>48</v>
      </c>
      <c r="FF7" s="21"/>
      <c r="FG7" s="21">
        <v>48.5</v>
      </c>
      <c r="FH7" s="21">
        <v>48.25</v>
      </c>
      <c r="FI7" s="21">
        <v>50</v>
      </c>
      <c r="FJ7" s="21"/>
      <c r="FK7" s="21">
        <v>50</v>
      </c>
    </row>
    <row r="8" spans="1:167" x14ac:dyDescent="0.2">
      <c r="A8" s="5" cm="1">
        <f t="array" ref="A8">INDEX($D$1:$FK$1,1,MATCH(INDEX($D8:$FK8,MATCH(TRUE,INDEX(($D8:$FK8&lt;&gt;0),0),0)),$D8:$FK8,0))</f>
        <v>43830</v>
      </c>
      <c r="B8" s="23" t="s">
        <v>177</v>
      </c>
      <c r="C8" s="21" t="s">
        <v>437</v>
      </c>
      <c r="D8" s="21">
        <v>45.75</v>
      </c>
      <c r="E8" s="21">
        <v>45.75</v>
      </c>
      <c r="F8" s="21">
        <v>46</v>
      </c>
      <c r="G8" s="21">
        <v>45.25</v>
      </c>
      <c r="H8" s="21">
        <v>45.25</v>
      </c>
      <c r="I8" s="21">
        <v>45.25</v>
      </c>
      <c r="J8" s="21">
        <v>44.75</v>
      </c>
      <c r="K8" s="21"/>
      <c r="L8" s="21">
        <v>45.5</v>
      </c>
      <c r="M8" s="21">
        <v>45</v>
      </c>
      <c r="N8" s="21">
        <v>45</v>
      </c>
      <c r="O8" s="21">
        <v>44.5</v>
      </c>
      <c r="P8" s="21">
        <v>43.25</v>
      </c>
      <c r="Q8" s="21">
        <v>43.25</v>
      </c>
      <c r="R8" s="21">
        <v>43</v>
      </c>
      <c r="S8" s="21">
        <v>43.5</v>
      </c>
      <c r="T8" s="21">
        <v>43.25</v>
      </c>
      <c r="U8" s="21">
        <v>43.25</v>
      </c>
      <c r="V8" s="21">
        <v>42.5</v>
      </c>
      <c r="W8" s="21">
        <v>42.5</v>
      </c>
      <c r="X8" s="21">
        <v>40.25</v>
      </c>
      <c r="Y8" s="21">
        <v>40.25</v>
      </c>
      <c r="Z8" s="21"/>
      <c r="AA8" s="21"/>
      <c r="AB8" s="21">
        <v>42.25</v>
      </c>
      <c r="AC8" s="21">
        <v>42.5</v>
      </c>
      <c r="AD8" s="21">
        <v>42.25</v>
      </c>
      <c r="AE8" s="21">
        <v>42</v>
      </c>
      <c r="AF8" s="21">
        <v>42.75</v>
      </c>
      <c r="AG8" s="21">
        <v>41.25</v>
      </c>
      <c r="AH8" s="21">
        <v>39.5</v>
      </c>
      <c r="AI8" s="21">
        <v>41.25</v>
      </c>
      <c r="AJ8" s="21">
        <v>42</v>
      </c>
      <c r="AK8" s="21">
        <v>41</v>
      </c>
      <c r="AL8" s="21">
        <v>41.25</v>
      </c>
      <c r="AM8" s="21">
        <v>41</v>
      </c>
      <c r="AN8" s="21">
        <v>41</v>
      </c>
      <c r="AO8" s="21">
        <v>41.5</v>
      </c>
      <c r="AP8" s="21">
        <v>41.25</v>
      </c>
      <c r="AQ8" s="21">
        <v>40.5</v>
      </c>
      <c r="AR8" s="21">
        <v>41.5</v>
      </c>
      <c r="AS8" s="21">
        <v>40.75</v>
      </c>
      <c r="AT8" s="21">
        <v>40.25</v>
      </c>
      <c r="AU8" s="21">
        <v>38.25</v>
      </c>
      <c r="AV8" s="21">
        <v>39.25</v>
      </c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>
        <v>37</v>
      </c>
      <c r="BN8" s="21">
        <v>37</v>
      </c>
      <c r="BO8" s="21">
        <v>36.5</v>
      </c>
      <c r="BP8" s="21">
        <v>36.75</v>
      </c>
      <c r="BQ8" s="21">
        <v>37.75</v>
      </c>
      <c r="BR8" s="21">
        <v>38.25</v>
      </c>
      <c r="BS8" s="21">
        <v>40</v>
      </c>
      <c r="BT8" s="21">
        <v>40.5</v>
      </c>
      <c r="BU8" s="21">
        <v>40.75</v>
      </c>
      <c r="BV8" s="21">
        <v>41.5</v>
      </c>
      <c r="BW8" s="21">
        <v>42.75</v>
      </c>
      <c r="BX8" s="21">
        <v>42.25</v>
      </c>
      <c r="BY8" s="21">
        <v>42.25</v>
      </c>
      <c r="BZ8" s="21">
        <v>42.25</v>
      </c>
      <c r="CA8" s="21">
        <v>43.5</v>
      </c>
      <c r="CB8" s="21">
        <v>47</v>
      </c>
      <c r="CC8" s="21">
        <v>39</v>
      </c>
      <c r="CD8" s="21"/>
      <c r="CE8" s="21">
        <v>40</v>
      </c>
      <c r="CF8" s="21">
        <v>41.5</v>
      </c>
      <c r="CG8" s="21"/>
      <c r="CH8" s="21">
        <v>40.75</v>
      </c>
      <c r="CI8" s="21">
        <v>40.5</v>
      </c>
      <c r="CJ8" s="21">
        <v>4.5</v>
      </c>
      <c r="CK8" s="21">
        <v>38</v>
      </c>
      <c r="CL8" s="21"/>
      <c r="CM8" s="21">
        <v>39.25</v>
      </c>
      <c r="CN8" s="21"/>
      <c r="CO8" s="21">
        <v>40</v>
      </c>
      <c r="CP8" s="21">
        <v>39</v>
      </c>
      <c r="CQ8" s="21">
        <v>37.75</v>
      </c>
      <c r="CR8" s="21">
        <v>38.25</v>
      </c>
      <c r="CS8" s="21">
        <v>39.5</v>
      </c>
      <c r="CT8" s="21">
        <v>39.75</v>
      </c>
      <c r="CU8" s="21">
        <v>40.5</v>
      </c>
      <c r="CV8" s="21">
        <v>40.5</v>
      </c>
      <c r="CW8" s="21">
        <v>39</v>
      </c>
      <c r="CX8" s="21">
        <v>38.75</v>
      </c>
      <c r="CY8" s="21">
        <v>39.5</v>
      </c>
      <c r="CZ8" s="21">
        <v>41.25</v>
      </c>
      <c r="DA8" s="21">
        <v>39</v>
      </c>
      <c r="DB8" s="21">
        <v>38.75</v>
      </c>
      <c r="DC8" s="21">
        <v>36.75</v>
      </c>
      <c r="DD8" s="21">
        <v>35.25</v>
      </c>
      <c r="DE8" s="21">
        <v>37.75</v>
      </c>
      <c r="DF8" s="21">
        <v>38.75</v>
      </c>
      <c r="DG8" s="21"/>
      <c r="DH8" s="21">
        <v>42.75</v>
      </c>
      <c r="DI8" s="21"/>
      <c r="DJ8" s="21">
        <v>42.25</v>
      </c>
      <c r="DK8" s="21">
        <v>41</v>
      </c>
      <c r="DL8" s="21"/>
      <c r="DM8" s="21"/>
      <c r="DN8" s="21">
        <v>42</v>
      </c>
      <c r="DO8" s="21">
        <v>41.75</v>
      </c>
      <c r="DP8" s="21">
        <v>41.75</v>
      </c>
      <c r="DQ8" s="21"/>
      <c r="DR8" s="21">
        <v>40.5</v>
      </c>
      <c r="DS8" s="21">
        <v>43.25</v>
      </c>
      <c r="DT8" s="21">
        <v>42.75</v>
      </c>
      <c r="DU8" s="21"/>
      <c r="DV8" s="21">
        <v>43.5</v>
      </c>
      <c r="DW8" s="21">
        <v>42</v>
      </c>
      <c r="DX8" s="21">
        <v>42</v>
      </c>
      <c r="DY8" s="21">
        <v>41.5</v>
      </c>
      <c r="DZ8" s="21">
        <v>40.75</v>
      </c>
      <c r="EA8" s="21">
        <v>38</v>
      </c>
      <c r="EB8" s="21">
        <v>38</v>
      </c>
      <c r="EC8" s="21">
        <v>36</v>
      </c>
      <c r="ED8" s="21">
        <v>36.75</v>
      </c>
      <c r="EE8" s="21">
        <v>36.5</v>
      </c>
      <c r="EF8" s="21">
        <v>35.25</v>
      </c>
      <c r="EG8" s="21">
        <v>37.5</v>
      </c>
      <c r="EH8" s="21"/>
      <c r="EI8" s="21">
        <v>38.25</v>
      </c>
      <c r="EJ8" s="21">
        <v>36.75</v>
      </c>
      <c r="EK8" s="21"/>
      <c r="EL8" s="21">
        <v>37.75</v>
      </c>
      <c r="EM8" s="21"/>
      <c r="EN8" s="21"/>
      <c r="EO8" s="21">
        <v>40.75</v>
      </c>
      <c r="EP8" s="21">
        <v>43</v>
      </c>
      <c r="EQ8" s="21"/>
      <c r="ER8" s="21">
        <v>42.75</v>
      </c>
      <c r="ES8" s="21">
        <v>42</v>
      </c>
      <c r="ET8" s="21">
        <v>45.5</v>
      </c>
      <c r="EU8" s="21">
        <v>47.25</v>
      </c>
      <c r="EV8" s="21">
        <v>47.25</v>
      </c>
      <c r="EW8" s="21"/>
      <c r="EX8" s="21">
        <v>47</v>
      </c>
      <c r="EY8" s="21">
        <v>46.25</v>
      </c>
      <c r="EZ8" s="21">
        <v>46</v>
      </c>
      <c r="FA8" s="21">
        <v>45.25</v>
      </c>
      <c r="FB8" s="21">
        <v>45.75</v>
      </c>
      <c r="FC8" s="21">
        <v>45.75</v>
      </c>
      <c r="FD8" s="21"/>
      <c r="FE8" s="21">
        <v>45.5</v>
      </c>
      <c r="FF8" s="21"/>
      <c r="FG8" s="21">
        <v>46</v>
      </c>
      <c r="FH8" s="21">
        <v>46</v>
      </c>
      <c r="FI8" s="21">
        <v>47.75</v>
      </c>
      <c r="FJ8" s="21"/>
      <c r="FK8" s="21">
        <v>47.75</v>
      </c>
    </row>
    <row r="9" spans="1:167" x14ac:dyDescent="0.2">
      <c r="A9" s="5" cm="1">
        <f t="array" ref="A9">INDEX($D$1:$FK$1,1,MATCH(INDEX($D9:$FK9,MATCH(TRUE,INDEX(($D9:$FK9&lt;&gt;0),0),0)),$D9:$FK9,0))</f>
        <v>43830</v>
      </c>
      <c r="B9" s="23" t="s">
        <v>174</v>
      </c>
      <c r="C9" s="21" t="s">
        <v>437</v>
      </c>
      <c r="D9" s="21">
        <v>58</v>
      </c>
      <c r="E9" s="21">
        <v>58</v>
      </c>
      <c r="F9" s="21">
        <v>58.25</v>
      </c>
      <c r="G9" s="21">
        <v>57.5</v>
      </c>
      <c r="H9" s="21">
        <v>57.5</v>
      </c>
      <c r="I9" s="21">
        <v>57.5</v>
      </c>
      <c r="J9" s="21">
        <v>57</v>
      </c>
      <c r="K9" s="21"/>
      <c r="L9" s="21">
        <v>57.75</v>
      </c>
      <c r="M9" s="21">
        <v>57.25</v>
      </c>
      <c r="N9" s="21">
        <v>57.25</v>
      </c>
      <c r="O9" s="21">
        <v>56.75</v>
      </c>
      <c r="P9" s="21">
        <v>55.5</v>
      </c>
      <c r="Q9" s="21">
        <v>55.5</v>
      </c>
      <c r="R9" s="21">
        <v>55.25</v>
      </c>
      <c r="S9" s="21">
        <v>55.75</v>
      </c>
      <c r="T9" s="21">
        <v>55.5</v>
      </c>
      <c r="U9" s="21">
        <v>55.5</v>
      </c>
      <c r="V9" s="21">
        <v>54.75</v>
      </c>
      <c r="W9" s="21">
        <v>54.75</v>
      </c>
      <c r="X9" s="21">
        <v>52.5</v>
      </c>
      <c r="Y9" s="21">
        <v>52.5</v>
      </c>
      <c r="Z9" s="21"/>
      <c r="AA9" s="21"/>
      <c r="AB9" s="21">
        <v>54.5</v>
      </c>
      <c r="AC9" s="21">
        <v>54.75</v>
      </c>
      <c r="AD9" s="21">
        <v>54.5</v>
      </c>
      <c r="AE9" s="21">
        <v>54.25</v>
      </c>
      <c r="AF9" s="21">
        <v>55</v>
      </c>
      <c r="AG9" s="21">
        <v>53.5</v>
      </c>
      <c r="AH9" s="21">
        <v>51.75</v>
      </c>
      <c r="AI9" s="21">
        <v>53.5</v>
      </c>
      <c r="AJ9" s="21">
        <v>54.25</v>
      </c>
      <c r="AK9" s="21">
        <v>53.25</v>
      </c>
      <c r="AL9" s="21">
        <v>53.5</v>
      </c>
      <c r="AM9" s="21">
        <v>53.25</v>
      </c>
      <c r="AN9" s="21">
        <v>53.25</v>
      </c>
      <c r="AO9" s="21">
        <v>53.75</v>
      </c>
      <c r="AP9" s="21">
        <v>53.5</v>
      </c>
      <c r="AQ9" s="21">
        <v>52.75</v>
      </c>
      <c r="AR9" s="21">
        <v>53.75</v>
      </c>
      <c r="AS9" s="21">
        <v>53</v>
      </c>
      <c r="AT9" s="21">
        <v>52.5</v>
      </c>
      <c r="AU9" s="21">
        <v>50.5</v>
      </c>
      <c r="AV9" s="21">
        <v>51.5</v>
      </c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>
        <v>49.25</v>
      </c>
      <c r="BN9" s="21">
        <v>49.25</v>
      </c>
      <c r="BO9" s="21">
        <v>48.75</v>
      </c>
      <c r="BP9" s="21">
        <v>49</v>
      </c>
      <c r="BQ9" s="21">
        <v>50</v>
      </c>
      <c r="BR9" s="21">
        <v>50.5</v>
      </c>
      <c r="BS9" s="21">
        <v>52.25</v>
      </c>
      <c r="BT9" s="21">
        <v>52.75</v>
      </c>
      <c r="BU9" s="21">
        <v>53</v>
      </c>
      <c r="BV9" s="21">
        <v>53.75</v>
      </c>
      <c r="BW9" s="21">
        <v>55</v>
      </c>
      <c r="BX9" s="21">
        <v>54.5</v>
      </c>
      <c r="BY9" s="21">
        <v>54.5</v>
      </c>
      <c r="BZ9" s="21">
        <v>54.5</v>
      </c>
      <c r="CA9" s="21">
        <v>55.75</v>
      </c>
      <c r="CB9" s="21">
        <v>59.25</v>
      </c>
      <c r="CC9" s="21">
        <v>51.25</v>
      </c>
      <c r="CD9" s="21"/>
      <c r="CE9" s="21">
        <v>52.25</v>
      </c>
      <c r="CF9" s="21">
        <v>53.75</v>
      </c>
      <c r="CG9" s="21"/>
      <c r="CH9" s="21">
        <v>53</v>
      </c>
      <c r="CI9" s="21">
        <v>52.75</v>
      </c>
      <c r="CJ9" s="21">
        <v>52.75</v>
      </c>
      <c r="CK9" s="21">
        <v>50.25</v>
      </c>
      <c r="CL9" s="21"/>
      <c r="CM9" s="21">
        <v>51.5</v>
      </c>
      <c r="CN9" s="21"/>
      <c r="CO9" s="21">
        <v>52.25</v>
      </c>
      <c r="CP9" s="21">
        <v>51.25</v>
      </c>
      <c r="CQ9" s="21">
        <v>50</v>
      </c>
      <c r="CR9" s="21">
        <v>50.5</v>
      </c>
      <c r="CS9" s="21">
        <v>51.75</v>
      </c>
      <c r="CT9" s="21">
        <v>52</v>
      </c>
      <c r="CU9" s="21">
        <v>52.75</v>
      </c>
      <c r="CV9" s="21">
        <v>52.75</v>
      </c>
      <c r="CW9" s="21">
        <v>51.25</v>
      </c>
      <c r="CX9" s="21">
        <v>51</v>
      </c>
      <c r="CY9" s="21">
        <v>51.75</v>
      </c>
      <c r="CZ9" s="21">
        <v>53.5</v>
      </c>
      <c r="DA9" s="21">
        <v>51.25</v>
      </c>
      <c r="DB9" s="21">
        <v>51</v>
      </c>
      <c r="DC9" s="21">
        <v>49</v>
      </c>
      <c r="DD9" s="21">
        <v>47.5</v>
      </c>
      <c r="DE9" s="21">
        <v>50</v>
      </c>
      <c r="DF9" s="21">
        <v>51</v>
      </c>
      <c r="DG9" s="21"/>
      <c r="DH9" s="21">
        <v>55</v>
      </c>
      <c r="DI9" s="21"/>
      <c r="DJ9" s="21">
        <v>54.5</v>
      </c>
      <c r="DK9" s="21">
        <v>53.25</v>
      </c>
      <c r="DL9" s="21"/>
      <c r="DM9" s="21"/>
      <c r="DN9" s="21">
        <v>54.25</v>
      </c>
      <c r="DO9" s="21">
        <v>54</v>
      </c>
      <c r="DP9" s="21">
        <v>54</v>
      </c>
      <c r="DQ9" s="21"/>
      <c r="DR9" s="21">
        <v>52.75</v>
      </c>
      <c r="DS9" s="21">
        <v>55.5</v>
      </c>
      <c r="DT9" s="21">
        <v>55</v>
      </c>
      <c r="DU9" s="21"/>
      <c r="DV9" s="21">
        <v>55.75</v>
      </c>
      <c r="DW9" s="21">
        <v>54.25</v>
      </c>
      <c r="DX9" s="21">
        <v>54.25</v>
      </c>
      <c r="DY9" s="21">
        <v>53.75</v>
      </c>
      <c r="DZ9" s="21">
        <v>53</v>
      </c>
      <c r="EA9" s="21">
        <v>50.25</v>
      </c>
      <c r="EB9" s="21">
        <v>50.25</v>
      </c>
      <c r="EC9" s="21">
        <v>48.25</v>
      </c>
      <c r="ED9" s="21">
        <v>49</v>
      </c>
      <c r="EE9" s="21">
        <v>48.75</v>
      </c>
      <c r="EF9" s="21">
        <v>47.5</v>
      </c>
      <c r="EG9" s="21">
        <v>49.75</v>
      </c>
      <c r="EH9" s="21"/>
      <c r="EI9" s="21">
        <v>50.5</v>
      </c>
      <c r="EJ9" s="21">
        <v>49</v>
      </c>
      <c r="EK9" s="21"/>
      <c r="EL9" s="21">
        <v>50</v>
      </c>
      <c r="EM9" s="21"/>
      <c r="EN9" s="21"/>
      <c r="EO9" s="21">
        <v>53</v>
      </c>
      <c r="EP9" s="21">
        <v>55.25</v>
      </c>
      <c r="EQ9" s="21"/>
      <c r="ER9" s="21">
        <v>55</v>
      </c>
      <c r="ES9" s="21">
        <v>54.25</v>
      </c>
      <c r="ET9" s="21">
        <v>57.75</v>
      </c>
      <c r="EU9" s="21">
        <v>59.5</v>
      </c>
      <c r="EV9" s="21">
        <v>59.5</v>
      </c>
      <c r="EW9" s="21"/>
      <c r="EX9" s="21">
        <v>59.25</v>
      </c>
      <c r="EY9" s="21">
        <v>58.5</v>
      </c>
      <c r="EZ9" s="21">
        <v>58.25</v>
      </c>
      <c r="FA9" s="21">
        <v>57.5</v>
      </c>
      <c r="FB9" s="21">
        <v>58</v>
      </c>
      <c r="FC9" s="21">
        <v>58</v>
      </c>
      <c r="FD9" s="21"/>
      <c r="FE9" s="21">
        <v>57.75</v>
      </c>
      <c r="FF9" s="21"/>
      <c r="FG9" s="21">
        <v>58.25</v>
      </c>
      <c r="FH9" s="21">
        <v>58.25</v>
      </c>
      <c r="FI9" s="21">
        <v>60</v>
      </c>
      <c r="FJ9" s="21"/>
      <c r="FK9" s="21">
        <v>60</v>
      </c>
    </row>
    <row r="10" spans="1:167" x14ac:dyDescent="0.2">
      <c r="A10" s="5" cm="1">
        <f t="array" ref="A10">INDEX($D$1:$FK$1,1,MATCH(INDEX($D10:$FK10,MATCH(TRUE,INDEX(($D10:$FK10&lt;&gt;0),0),0)),$D10:$FK10,0))</f>
        <v>43830</v>
      </c>
      <c r="B10" s="23" t="s">
        <v>431</v>
      </c>
      <c r="C10" s="21" t="s">
        <v>437</v>
      </c>
      <c r="D10" s="21">
        <v>49.2</v>
      </c>
      <c r="E10" s="21">
        <v>49.2</v>
      </c>
      <c r="F10" s="21">
        <v>49.2</v>
      </c>
      <c r="G10" s="21">
        <v>47.7</v>
      </c>
      <c r="H10" s="21">
        <v>47.7</v>
      </c>
      <c r="I10" s="21">
        <v>47.7</v>
      </c>
      <c r="J10" s="21"/>
      <c r="K10" s="21">
        <v>47.7</v>
      </c>
      <c r="L10" s="21"/>
      <c r="M10" s="21">
        <v>48.45</v>
      </c>
      <c r="N10" s="21">
        <v>48.45</v>
      </c>
      <c r="O10" s="21">
        <v>47.7</v>
      </c>
      <c r="P10" s="21">
        <v>47.45</v>
      </c>
      <c r="Q10" s="21">
        <v>46.2</v>
      </c>
      <c r="R10" s="21">
        <v>46.2</v>
      </c>
      <c r="S10" s="21">
        <v>46.7</v>
      </c>
      <c r="T10" s="21">
        <v>46.2</v>
      </c>
      <c r="U10" s="21">
        <v>46.7</v>
      </c>
      <c r="V10" s="21">
        <v>45.7</v>
      </c>
      <c r="W10" s="21">
        <v>45.7</v>
      </c>
      <c r="X10" s="21">
        <v>43.7</v>
      </c>
      <c r="Y10" s="21"/>
      <c r="Z10" s="21">
        <v>42.7</v>
      </c>
      <c r="AA10" s="21">
        <v>45.95</v>
      </c>
      <c r="AB10" s="21">
        <v>45.95</v>
      </c>
      <c r="AC10" s="21">
        <v>45.95</v>
      </c>
      <c r="AD10" s="21">
        <v>45.45</v>
      </c>
      <c r="AE10" s="21">
        <v>45.95</v>
      </c>
      <c r="AF10" s="21">
        <v>45.95</v>
      </c>
      <c r="AG10" s="21">
        <v>42.7</v>
      </c>
      <c r="AH10" s="21">
        <v>42.7</v>
      </c>
      <c r="AI10" s="21">
        <v>44.45</v>
      </c>
      <c r="AJ10" s="21">
        <v>45.2</v>
      </c>
      <c r="AK10" s="21">
        <v>44.2</v>
      </c>
      <c r="AL10" s="21">
        <v>44.45</v>
      </c>
      <c r="AM10" s="21">
        <v>44.2</v>
      </c>
      <c r="AN10" s="21">
        <v>44.2</v>
      </c>
      <c r="AO10" s="21">
        <v>44.7</v>
      </c>
      <c r="AP10" s="21">
        <v>44.7</v>
      </c>
      <c r="AQ10" s="21">
        <v>43.7</v>
      </c>
      <c r="AR10" s="21">
        <v>44.7</v>
      </c>
      <c r="AS10" s="21">
        <v>43.7</v>
      </c>
      <c r="AT10" s="21">
        <v>43.7</v>
      </c>
      <c r="AU10" s="21">
        <v>41.7</v>
      </c>
      <c r="AV10" s="21">
        <v>42.95</v>
      </c>
      <c r="AW10" s="21">
        <v>42.95</v>
      </c>
      <c r="AX10" s="21">
        <v>42.95</v>
      </c>
      <c r="AY10" s="21">
        <v>44.2</v>
      </c>
      <c r="AZ10" s="21">
        <v>43.7</v>
      </c>
      <c r="BA10" s="21">
        <v>43.45</v>
      </c>
      <c r="BB10" s="21">
        <v>41.45</v>
      </c>
      <c r="BC10" s="21"/>
      <c r="BD10" s="21">
        <v>41.2</v>
      </c>
      <c r="BE10" s="21">
        <v>41.2</v>
      </c>
      <c r="BF10" s="21">
        <v>40.950000000000003</v>
      </c>
      <c r="BG10" s="21">
        <v>40.200000000000003</v>
      </c>
      <c r="BH10" s="21">
        <v>40.700000000000003</v>
      </c>
      <c r="BI10" s="21">
        <v>42.2</v>
      </c>
      <c r="BJ10" s="21">
        <v>40.950000000000003</v>
      </c>
      <c r="BK10" s="21">
        <v>40.200000000000003</v>
      </c>
      <c r="BL10" s="21">
        <v>39.950000000000003</v>
      </c>
      <c r="BM10" s="21"/>
      <c r="BN10" s="21"/>
      <c r="BO10" s="21">
        <v>39.950000000000003</v>
      </c>
      <c r="BP10" s="21">
        <v>40.200000000000003</v>
      </c>
      <c r="BQ10" s="21">
        <v>40.950000000000003</v>
      </c>
      <c r="BR10" s="21">
        <v>41.2</v>
      </c>
      <c r="BS10" s="21">
        <v>43.45</v>
      </c>
      <c r="BT10" s="21">
        <v>43.95</v>
      </c>
      <c r="BU10" s="21">
        <v>43.95</v>
      </c>
      <c r="BV10" s="21"/>
      <c r="BW10" s="21"/>
      <c r="BX10" s="21">
        <v>45.45</v>
      </c>
      <c r="BY10" s="21">
        <v>45.45</v>
      </c>
      <c r="BZ10" s="21"/>
      <c r="CA10" s="21"/>
      <c r="CB10" s="21">
        <v>50.7</v>
      </c>
      <c r="CC10" s="21">
        <v>42.2</v>
      </c>
      <c r="CD10" s="21">
        <v>42.45</v>
      </c>
      <c r="CE10" s="21">
        <v>43.2</v>
      </c>
      <c r="CF10" s="21"/>
      <c r="CG10" s="21"/>
      <c r="CH10" s="21"/>
      <c r="CI10" s="21"/>
      <c r="CJ10" s="21"/>
      <c r="CK10" s="21">
        <v>41.45</v>
      </c>
      <c r="CL10" s="21"/>
      <c r="CM10" s="21"/>
      <c r="CN10" s="21">
        <v>44.2</v>
      </c>
      <c r="CO10" s="21">
        <v>43.2</v>
      </c>
      <c r="CP10" s="21">
        <v>42.2</v>
      </c>
      <c r="CQ10" s="21">
        <v>40.950000000000003</v>
      </c>
      <c r="CR10" s="21">
        <v>41.7</v>
      </c>
      <c r="CS10" s="21"/>
      <c r="CT10" s="21">
        <v>43.2</v>
      </c>
      <c r="CU10" s="21">
        <v>43.7</v>
      </c>
      <c r="CV10" s="21">
        <v>43.95</v>
      </c>
      <c r="CW10" s="21">
        <v>42.2</v>
      </c>
      <c r="CX10" s="21">
        <v>41.95</v>
      </c>
      <c r="CY10" s="21">
        <v>42.45</v>
      </c>
      <c r="CZ10" s="21">
        <v>44.7</v>
      </c>
      <c r="DA10" s="21">
        <v>42.2</v>
      </c>
      <c r="DB10" s="21">
        <v>41.95</v>
      </c>
      <c r="DC10" s="21">
        <v>39.950000000000003</v>
      </c>
      <c r="DD10" s="21">
        <v>38.450000000000003</v>
      </c>
      <c r="DE10" s="21">
        <v>41.2</v>
      </c>
      <c r="DF10" s="21">
        <v>42.45</v>
      </c>
      <c r="DG10" s="21">
        <v>42.95</v>
      </c>
      <c r="DH10" s="21"/>
      <c r="DI10" s="21"/>
      <c r="DJ10" s="21"/>
      <c r="DK10" s="21"/>
      <c r="DL10" s="21"/>
      <c r="DM10" s="21">
        <v>43.7</v>
      </c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>
        <v>41.45</v>
      </c>
      <c r="EC10" s="21">
        <v>39.200000000000003</v>
      </c>
      <c r="ED10" s="21">
        <v>39.950000000000003</v>
      </c>
      <c r="EE10" s="21"/>
      <c r="EF10" s="21">
        <v>38.700000000000003</v>
      </c>
      <c r="EG10" s="21">
        <v>40.700000000000003</v>
      </c>
      <c r="EH10" s="21">
        <v>40.450000000000003</v>
      </c>
      <c r="EI10" s="21">
        <v>41.45</v>
      </c>
      <c r="EJ10" s="21">
        <v>40.200000000000003</v>
      </c>
      <c r="EK10" s="21">
        <v>38.950000000000003</v>
      </c>
      <c r="EL10" s="21">
        <v>40.950000000000003</v>
      </c>
      <c r="EM10" s="21">
        <v>40.700000000000003</v>
      </c>
      <c r="EN10" s="21">
        <v>40.950000000000003</v>
      </c>
      <c r="EO10" s="21"/>
      <c r="EP10" s="21"/>
      <c r="EQ10" s="21"/>
      <c r="ER10" s="21"/>
      <c r="ES10" s="21"/>
      <c r="ET10" s="21"/>
      <c r="EU10" s="21">
        <v>50.45</v>
      </c>
      <c r="EV10" s="21"/>
      <c r="EW10" s="21">
        <v>50.2</v>
      </c>
      <c r="EX10" s="21"/>
      <c r="EY10" s="21"/>
      <c r="EZ10" s="21">
        <v>49.2</v>
      </c>
      <c r="FA10" s="21">
        <v>48.2</v>
      </c>
      <c r="FB10" s="21">
        <v>49.2</v>
      </c>
      <c r="FC10" s="21"/>
      <c r="FD10" s="21">
        <v>49.45</v>
      </c>
      <c r="FE10" s="21">
        <v>48.95</v>
      </c>
      <c r="FF10" s="21">
        <v>49.45</v>
      </c>
      <c r="FG10" s="21">
        <v>49.45</v>
      </c>
      <c r="FH10" s="21"/>
      <c r="FI10" s="21"/>
      <c r="FJ10" s="21">
        <v>51.45</v>
      </c>
      <c r="FK10" s="21">
        <v>50.95</v>
      </c>
    </row>
    <row r="11" spans="1:167" x14ac:dyDescent="0.2">
      <c r="A11" s="5" cm="1">
        <f t="array" ref="A11">INDEX($D$1:$FK$1,1,MATCH(INDEX($D11:$FK11,MATCH(TRUE,INDEX(($D11:$FK11&lt;&gt;0),0),0)),$D11:$FK11,0))</f>
        <v>43830</v>
      </c>
      <c r="B11" s="23" t="s">
        <v>429</v>
      </c>
      <c r="C11" s="21" t="s">
        <v>437</v>
      </c>
      <c r="D11" s="21">
        <v>49.2</v>
      </c>
      <c r="E11" s="21">
        <v>49.2</v>
      </c>
      <c r="F11" s="21">
        <v>49.2</v>
      </c>
      <c r="G11" s="21">
        <v>47.7</v>
      </c>
      <c r="H11" s="21">
        <v>47.7</v>
      </c>
      <c r="I11" s="21">
        <v>47.7</v>
      </c>
      <c r="J11" s="21"/>
      <c r="K11" s="21">
        <v>47.7</v>
      </c>
      <c r="L11" s="21"/>
      <c r="M11" s="21">
        <v>48.2</v>
      </c>
      <c r="N11" s="21">
        <v>48.45</v>
      </c>
      <c r="O11" s="21">
        <v>47.7</v>
      </c>
      <c r="P11" s="21">
        <v>47.45</v>
      </c>
      <c r="Q11" s="21">
        <v>46.7</v>
      </c>
      <c r="R11" s="21">
        <v>46.2</v>
      </c>
      <c r="S11" s="21">
        <v>46.7</v>
      </c>
      <c r="T11" s="21">
        <v>46.2</v>
      </c>
      <c r="U11" s="21">
        <v>46.7</v>
      </c>
      <c r="V11" s="21">
        <v>45.7</v>
      </c>
      <c r="W11" s="21">
        <v>45.7</v>
      </c>
      <c r="X11" s="21">
        <v>43.7</v>
      </c>
      <c r="Y11" s="21"/>
      <c r="Z11" s="21">
        <v>42.7</v>
      </c>
      <c r="AA11" s="21">
        <v>45.95</v>
      </c>
      <c r="AB11" s="21">
        <v>45.95</v>
      </c>
      <c r="AC11" s="21">
        <v>45.95</v>
      </c>
      <c r="AD11" s="21">
        <v>45.45</v>
      </c>
      <c r="AE11" s="21">
        <v>45.95</v>
      </c>
      <c r="AF11" s="21">
        <v>45.95</v>
      </c>
      <c r="AG11" s="21">
        <v>42.7</v>
      </c>
      <c r="AH11" s="21">
        <v>42.7</v>
      </c>
      <c r="AI11" s="21">
        <v>44.45</v>
      </c>
      <c r="AJ11" s="21">
        <v>45.2</v>
      </c>
      <c r="AK11" s="21">
        <v>44.2</v>
      </c>
      <c r="AL11" s="21">
        <v>44.45</v>
      </c>
      <c r="AM11" s="21">
        <v>44.2</v>
      </c>
      <c r="AN11" s="21">
        <v>44.2</v>
      </c>
      <c r="AO11" s="21">
        <v>44.7</v>
      </c>
      <c r="AP11" s="21">
        <v>44.7</v>
      </c>
      <c r="AQ11" s="21">
        <v>43.7</v>
      </c>
      <c r="AR11" s="21">
        <v>44.7</v>
      </c>
      <c r="AS11" s="21">
        <v>43.7</v>
      </c>
      <c r="AT11" s="21">
        <v>43.7</v>
      </c>
      <c r="AU11" s="21">
        <v>41.7</v>
      </c>
      <c r="AV11" s="21">
        <v>42.95</v>
      </c>
      <c r="AW11" s="21">
        <v>42.95</v>
      </c>
      <c r="AX11" s="21">
        <v>42.95</v>
      </c>
      <c r="AY11" s="21">
        <v>44.2</v>
      </c>
      <c r="AZ11" s="21">
        <v>43.7</v>
      </c>
      <c r="BA11" s="21">
        <v>43.45</v>
      </c>
      <c r="BB11" s="21">
        <v>41.45</v>
      </c>
      <c r="BC11" s="21"/>
      <c r="BD11" s="21">
        <v>41.2</v>
      </c>
      <c r="BE11" s="21">
        <v>41.2</v>
      </c>
      <c r="BF11" s="21">
        <v>40.950000000000003</v>
      </c>
      <c r="BG11" s="21">
        <v>40.200000000000003</v>
      </c>
      <c r="BH11" s="21">
        <v>40.700000000000003</v>
      </c>
      <c r="BI11" s="21">
        <v>42.2</v>
      </c>
      <c r="BJ11" s="21">
        <v>40.950000000000003</v>
      </c>
      <c r="BK11" s="21">
        <v>40.200000000000003</v>
      </c>
      <c r="BL11" s="21">
        <v>39.950000000000003</v>
      </c>
      <c r="BM11" s="21"/>
      <c r="BN11" s="21"/>
      <c r="BO11" s="21">
        <v>39.950000000000003</v>
      </c>
      <c r="BP11" s="21">
        <v>40.200000000000003</v>
      </c>
      <c r="BQ11" s="21">
        <v>40.950000000000003</v>
      </c>
      <c r="BR11" s="21">
        <v>41.2</v>
      </c>
      <c r="BS11" s="21">
        <v>43.45</v>
      </c>
      <c r="BT11" s="21">
        <v>43.95</v>
      </c>
      <c r="BU11" s="21">
        <v>43.95</v>
      </c>
      <c r="BV11" s="21"/>
      <c r="BW11" s="21"/>
      <c r="BX11" s="21">
        <v>45.45</v>
      </c>
      <c r="BY11" s="21">
        <v>45.45</v>
      </c>
      <c r="BZ11" s="21"/>
      <c r="CA11" s="21"/>
      <c r="CB11" s="21">
        <v>50.7</v>
      </c>
      <c r="CC11" s="21">
        <v>42.2</v>
      </c>
      <c r="CD11" s="21">
        <v>42.45</v>
      </c>
      <c r="CE11" s="21">
        <v>43.2</v>
      </c>
      <c r="CF11" s="21"/>
      <c r="CG11" s="21"/>
      <c r="CH11" s="21"/>
      <c r="CI11" s="21"/>
      <c r="CJ11" s="21"/>
      <c r="CK11" s="21">
        <v>41.45</v>
      </c>
      <c r="CL11" s="21"/>
      <c r="CM11" s="21"/>
      <c r="CN11" s="21">
        <v>44.2</v>
      </c>
      <c r="CO11" s="21">
        <v>43.2</v>
      </c>
      <c r="CP11" s="21">
        <v>42.2</v>
      </c>
      <c r="CQ11" s="21">
        <v>40.950000000000003</v>
      </c>
      <c r="CR11" s="21">
        <v>41.7</v>
      </c>
      <c r="CS11" s="21"/>
      <c r="CT11" s="21">
        <v>43.2</v>
      </c>
      <c r="CU11" s="21">
        <v>43.7</v>
      </c>
      <c r="CV11" s="21">
        <v>43.95</v>
      </c>
      <c r="CW11" s="21">
        <v>42.2</v>
      </c>
      <c r="CX11" s="21">
        <v>41.95</v>
      </c>
      <c r="CY11" s="21">
        <v>42.45</v>
      </c>
      <c r="CZ11" s="21">
        <v>44.7</v>
      </c>
      <c r="DA11" s="21">
        <v>42.2</v>
      </c>
      <c r="DB11" s="21">
        <v>41.95</v>
      </c>
      <c r="DC11" s="21">
        <v>39.950000000000003</v>
      </c>
      <c r="DD11" s="21">
        <v>38.450000000000003</v>
      </c>
      <c r="DE11" s="21">
        <v>41.2</v>
      </c>
      <c r="DF11" s="21">
        <v>42.45</v>
      </c>
      <c r="DG11" s="21">
        <v>42.95</v>
      </c>
      <c r="DH11" s="21"/>
      <c r="DI11" s="21"/>
      <c r="DJ11" s="21"/>
      <c r="DK11" s="21"/>
      <c r="DL11" s="21"/>
      <c r="DM11" s="21">
        <v>43.7</v>
      </c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</row>
    <row r="12" spans="1:167" x14ac:dyDescent="0.2">
      <c r="A12" s="5" cm="1">
        <f t="array" ref="A12">INDEX($D$1:$FK$1,1,MATCH(INDEX($D12:$FK12,MATCH(TRUE,INDEX(($D12:$FK12&lt;&gt;0),0),0)),$D12:$FK12,0))</f>
        <v>43830</v>
      </c>
      <c r="B12" s="23" t="s">
        <v>427</v>
      </c>
      <c r="C12" s="21" t="s">
        <v>437</v>
      </c>
      <c r="D12" s="21">
        <v>56.5</v>
      </c>
      <c r="E12" s="21">
        <v>56.5</v>
      </c>
      <c r="F12" s="21">
        <v>56.5</v>
      </c>
      <c r="G12" s="21">
        <v>55</v>
      </c>
      <c r="H12" s="21">
        <v>55</v>
      </c>
      <c r="I12" s="21">
        <v>55</v>
      </c>
      <c r="J12" s="21"/>
      <c r="K12" s="21">
        <v>55</v>
      </c>
      <c r="L12" s="21"/>
      <c r="M12" s="21">
        <v>55.5</v>
      </c>
      <c r="N12" s="21">
        <v>55.75</v>
      </c>
      <c r="O12" s="21">
        <v>55</v>
      </c>
      <c r="P12" s="21">
        <v>54.75</v>
      </c>
      <c r="Q12" s="21">
        <v>54</v>
      </c>
      <c r="R12" s="21">
        <v>53.5</v>
      </c>
      <c r="S12" s="21">
        <v>54</v>
      </c>
      <c r="T12" s="21">
        <v>53.5</v>
      </c>
      <c r="U12" s="21">
        <v>54</v>
      </c>
      <c r="V12" s="21">
        <v>53</v>
      </c>
      <c r="W12" s="21">
        <v>53</v>
      </c>
      <c r="X12" s="21">
        <v>51</v>
      </c>
      <c r="Y12" s="21"/>
      <c r="Z12" s="21">
        <v>50</v>
      </c>
      <c r="AA12" s="21">
        <v>53.25</v>
      </c>
      <c r="AB12" s="21">
        <v>53.25</v>
      </c>
      <c r="AC12" s="21">
        <v>53.25</v>
      </c>
      <c r="AD12" s="21">
        <v>52.75</v>
      </c>
      <c r="AE12" s="21">
        <v>53.25</v>
      </c>
      <c r="AF12" s="21">
        <v>53.25</v>
      </c>
      <c r="AG12" s="21">
        <v>50</v>
      </c>
      <c r="AH12" s="21">
        <v>50</v>
      </c>
      <c r="AI12" s="21">
        <v>51.75</v>
      </c>
      <c r="AJ12" s="21">
        <v>52.5</v>
      </c>
      <c r="AK12" s="21">
        <v>51.5</v>
      </c>
      <c r="AL12" s="21">
        <v>51.75</v>
      </c>
      <c r="AM12" s="21">
        <v>51.5</v>
      </c>
      <c r="AN12" s="21">
        <v>51.5</v>
      </c>
      <c r="AO12" s="21">
        <v>52</v>
      </c>
      <c r="AP12" s="21">
        <v>52</v>
      </c>
      <c r="AQ12" s="21">
        <v>51</v>
      </c>
      <c r="AR12" s="21">
        <v>52</v>
      </c>
      <c r="AS12" s="21">
        <v>51</v>
      </c>
      <c r="AT12" s="21">
        <v>51</v>
      </c>
      <c r="AU12" s="21">
        <v>49</v>
      </c>
      <c r="AV12" s="21">
        <v>50.25</v>
      </c>
      <c r="AW12" s="21">
        <v>50.25</v>
      </c>
      <c r="AX12" s="21">
        <v>50.25</v>
      </c>
      <c r="AY12" s="21">
        <v>51.5</v>
      </c>
      <c r="AZ12" s="21">
        <v>51</v>
      </c>
      <c r="BA12" s="21">
        <v>50.75</v>
      </c>
      <c r="BB12" s="21">
        <v>48.75</v>
      </c>
      <c r="BC12" s="21"/>
      <c r="BD12" s="21">
        <v>48.5</v>
      </c>
      <c r="BE12" s="21">
        <v>48.5</v>
      </c>
      <c r="BF12" s="21">
        <v>48.25</v>
      </c>
      <c r="BG12" s="21">
        <v>47.5</v>
      </c>
      <c r="BH12" s="21">
        <v>48</v>
      </c>
      <c r="BI12" s="21">
        <v>49.5</v>
      </c>
      <c r="BJ12" s="21">
        <v>48.25</v>
      </c>
      <c r="BK12" s="21">
        <v>47.5</v>
      </c>
      <c r="BL12" s="21">
        <v>47.25</v>
      </c>
      <c r="BM12" s="21"/>
      <c r="BN12" s="21"/>
      <c r="BO12" s="21">
        <v>47.25</v>
      </c>
      <c r="BP12" s="21">
        <v>47.5</v>
      </c>
      <c r="BQ12" s="21">
        <v>48.25</v>
      </c>
      <c r="BR12" s="21">
        <v>48.5</v>
      </c>
      <c r="BS12" s="21">
        <v>50.75</v>
      </c>
      <c r="BT12" s="21">
        <v>51.25</v>
      </c>
      <c r="BU12" s="21">
        <v>51.25</v>
      </c>
      <c r="BV12" s="21"/>
      <c r="BW12" s="21"/>
      <c r="BX12" s="21">
        <v>52.75</v>
      </c>
      <c r="BY12" s="21">
        <v>52.75</v>
      </c>
      <c r="BZ12" s="21"/>
      <c r="CA12" s="21"/>
      <c r="CB12" s="21">
        <v>58</v>
      </c>
      <c r="CC12" s="21">
        <v>49.5</v>
      </c>
      <c r="CD12" s="21">
        <v>49.75</v>
      </c>
      <c r="CE12" s="21">
        <v>50.5</v>
      </c>
      <c r="CF12" s="21"/>
      <c r="CG12" s="21"/>
      <c r="CH12" s="21"/>
      <c r="CI12" s="21"/>
      <c r="CJ12" s="21"/>
      <c r="CK12" s="21">
        <v>48.75</v>
      </c>
      <c r="CL12" s="21"/>
      <c r="CM12" s="21"/>
      <c r="CN12" s="21">
        <v>51.5</v>
      </c>
      <c r="CO12" s="21">
        <v>50.5</v>
      </c>
      <c r="CP12" s="21">
        <v>49.5</v>
      </c>
      <c r="CQ12" s="21">
        <v>48.25</v>
      </c>
      <c r="CR12" s="21">
        <v>49</v>
      </c>
      <c r="CS12" s="21"/>
      <c r="CT12" s="21">
        <v>50.5</v>
      </c>
      <c r="CU12" s="21">
        <v>51</v>
      </c>
      <c r="CV12" s="21">
        <v>51.25</v>
      </c>
      <c r="CW12" s="21">
        <v>49.5</v>
      </c>
      <c r="CX12" s="21">
        <v>49.25</v>
      </c>
      <c r="CY12" s="21">
        <v>49.75</v>
      </c>
      <c r="CZ12" s="21">
        <v>52</v>
      </c>
      <c r="DA12" s="21">
        <v>49.5</v>
      </c>
      <c r="DB12" s="21">
        <v>49.25</v>
      </c>
      <c r="DC12" s="21">
        <v>47.25</v>
      </c>
      <c r="DD12" s="21">
        <v>45.75</v>
      </c>
      <c r="DE12" s="21">
        <v>48.5</v>
      </c>
      <c r="DF12" s="21">
        <v>49.75</v>
      </c>
      <c r="DG12" s="21">
        <v>50.25</v>
      </c>
      <c r="DH12" s="21"/>
      <c r="DI12" s="21"/>
      <c r="DJ12" s="21"/>
      <c r="DK12" s="21"/>
      <c r="DL12" s="21"/>
      <c r="DM12" s="21">
        <v>51</v>
      </c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>
        <v>48.75</v>
      </c>
      <c r="EC12" s="21">
        <v>46.5</v>
      </c>
      <c r="ED12" s="21">
        <v>47.25</v>
      </c>
      <c r="EE12" s="21"/>
      <c r="EF12" s="21">
        <v>46</v>
      </c>
      <c r="EG12" s="21">
        <v>48</v>
      </c>
      <c r="EH12" s="21">
        <v>47.75</v>
      </c>
      <c r="EI12" s="21">
        <v>48.75</v>
      </c>
      <c r="EJ12" s="21">
        <v>47.5</v>
      </c>
      <c r="EK12" s="21">
        <v>46.25</v>
      </c>
      <c r="EL12" s="21">
        <v>48.25</v>
      </c>
      <c r="EM12" s="21">
        <v>48</v>
      </c>
      <c r="EN12" s="21">
        <v>48.25</v>
      </c>
      <c r="EO12" s="21"/>
      <c r="EP12" s="21"/>
      <c r="EQ12" s="21"/>
      <c r="ER12" s="21"/>
      <c r="ES12" s="21"/>
      <c r="ET12" s="21"/>
      <c r="EU12" s="21">
        <v>57.75</v>
      </c>
      <c r="EV12" s="21"/>
      <c r="EW12" s="21">
        <v>57.5</v>
      </c>
      <c r="EX12" s="21"/>
      <c r="EY12" s="21"/>
      <c r="EZ12" s="21">
        <v>56.5</v>
      </c>
      <c r="FA12" s="21">
        <v>55.5</v>
      </c>
      <c r="FB12" s="21">
        <v>56.5</v>
      </c>
      <c r="FC12" s="21"/>
      <c r="FD12" s="21">
        <v>56.75</v>
      </c>
      <c r="FE12" s="21">
        <v>56.25</v>
      </c>
      <c r="FF12" s="21">
        <v>56.75</v>
      </c>
      <c r="FG12" s="21">
        <v>56.75</v>
      </c>
      <c r="FH12" s="21"/>
      <c r="FI12" s="21"/>
      <c r="FJ12" s="21">
        <v>58.75</v>
      </c>
      <c r="FK12" s="21">
        <v>58.25</v>
      </c>
    </row>
    <row r="13" spans="1:167" x14ac:dyDescent="0.2">
      <c r="A13" s="5" cm="1">
        <f t="array" ref="A13">INDEX($D$1:$FK$1,1,MATCH(INDEX($D13:$FK13,MATCH(TRUE,INDEX(($D13:$FK13&lt;&gt;0),0),0)),$D13:$FK13,0))</f>
        <v>43830</v>
      </c>
      <c r="B13" s="23" t="s">
        <v>433</v>
      </c>
      <c r="C13" s="21" t="s">
        <v>437</v>
      </c>
      <c r="D13" s="21">
        <v>41.68</v>
      </c>
      <c r="E13" s="21">
        <v>41.68</v>
      </c>
      <c r="F13" s="21">
        <v>41.68</v>
      </c>
      <c r="G13" s="21">
        <v>40.56</v>
      </c>
      <c r="H13" s="21">
        <v>40.56</v>
      </c>
      <c r="I13" s="21">
        <v>40.56</v>
      </c>
      <c r="J13" s="21"/>
      <c r="K13" s="21">
        <v>40.56</v>
      </c>
      <c r="L13" s="21"/>
      <c r="M13" s="21">
        <v>41.14</v>
      </c>
      <c r="N13" s="21">
        <v>41.25</v>
      </c>
      <c r="O13" s="21">
        <v>40.799999999999997</v>
      </c>
      <c r="P13" s="21">
        <v>40.71</v>
      </c>
      <c r="Q13" s="21">
        <v>40.06</v>
      </c>
      <c r="R13" s="21">
        <v>39.75</v>
      </c>
      <c r="S13" s="21">
        <v>40.07</v>
      </c>
      <c r="T13" s="21">
        <v>39.93</v>
      </c>
      <c r="U13" s="21">
        <v>39.96</v>
      </c>
      <c r="V13" s="21">
        <v>39.33</v>
      </c>
      <c r="W13" s="21">
        <v>39.33</v>
      </c>
      <c r="X13" s="21">
        <v>37.729999999999997</v>
      </c>
      <c r="Y13" s="21"/>
      <c r="Z13" s="21">
        <v>39.119999999999997</v>
      </c>
      <c r="AA13" s="21">
        <v>39.5</v>
      </c>
      <c r="AB13" s="21">
        <v>39.5</v>
      </c>
      <c r="AC13" s="21">
        <v>39.5</v>
      </c>
      <c r="AD13" s="21">
        <v>39.130000000000003</v>
      </c>
      <c r="AE13" s="21">
        <v>39.29</v>
      </c>
      <c r="AF13" s="21">
        <v>39.29</v>
      </c>
      <c r="AG13" s="21">
        <v>36.58</v>
      </c>
      <c r="AH13" s="21">
        <v>36.58</v>
      </c>
      <c r="AI13" s="21">
        <v>37.71</v>
      </c>
      <c r="AJ13" s="21">
        <v>38.32</v>
      </c>
      <c r="AK13" s="21">
        <v>37.47</v>
      </c>
      <c r="AL13" s="21">
        <v>37.64</v>
      </c>
      <c r="AM13" s="21">
        <v>37.54</v>
      </c>
      <c r="AN13" s="21">
        <v>37.729999999999997</v>
      </c>
      <c r="AO13" s="21">
        <v>38.340000000000003</v>
      </c>
      <c r="AP13" s="21">
        <v>38.42</v>
      </c>
      <c r="AQ13" s="21">
        <v>38.46</v>
      </c>
      <c r="AR13" s="21">
        <v>39.130000000000003</v>
      </c>
      <c r="AS13" s="21">
        <v>38.71</v>
      </c>
      <c r="AT13" s="21">
        <v>38.57</v>
      </c>
      <c r="AU13" s="21">
        <v>36.46</v>
      </c>
      <c r="AV13" s="21">
        <v>36.89</v>
      </c>
      <c r="AW13" s="21">
        <v>36.89</v>
      </c>
      <c r="AX13" s="21">
        <v>37.119999999999997</v>
      </c>
      <c r="AY13" s="21">
        <v>37.630000000000003</v>
      </c>
      <c r="AZ13" s="21">
        <v>37.46</v>
      </c>
      <c r="BA13" s="21">
        <v>37.08</v>
      </c>
      <c r="BB13" s="21">
        <v>36.14</v>
      </c>
      <c r="BC13" s="21"/>
      <c r="BD13" s="21">
        <v>36.06</v>
      </c>
      <c r="BE13" s="21">
        <v>36.369999999999997</v>
      </c>
      <c r="BF13" s="21">
        <v>36.049999999999997</v>
      </c>
      <c r="BG13" s="21">
        <v>35.58</v>
      </c>
      <c r="BH13" s="21">
        <v>36.380000000000003</v>
      </c>
      <c r="BI13" s="21">
        <v>37.74</v>
      </c>
      <c r="BJ13" s="21">
        <v>37.67</v>
      </c>
      <c r="BK13" s="21">
        <v>37.35</v>
      </c>
      <c r="BL13" s="21">
        <v>37.35</v>
      </c>
      <c r="BM13" s="21"/>
      <c r="BN13" s="21"/>
      <c r="BO13" s="21">
        <v>37.35</v>
      </c>
      <c r="BP13" s="21">
        <v>37.04</v>
      </c>
      <c r="BQ13" s="21">
        <v>37.43</v>
      </c>
      <c r="BR13" s="21">
        <v>38.94</v>
      </c>
      <c r="BS13" s="21">
        <v>40.15</v>
      </c>
      <c r="BT13" s="21">
        <v>41.18</v>
      </c>
      <c r="BU13" s="21">
        <v>40.89</v>
      </c>
      <c r="BV13" s="21"/>
      <c r="BW13" s="21"/>
      <c r="BX13" s="21">
        <v>42.07</v>
      </c>
      <c r="BY13" s="21">
        <v>42.29</v>
      </c>
      <c r="BZ13" s="21"/>
      <c r="CA13" s="21"/>
      <c r="CB13" s="21">
        <v>45.87</v>
      </c>
      <c r="CC13" s="21">
        <v>39.76</v>
      </c>
      <c r="CD13" s="21">
        <v>39.299999999999997</v>
      </c>
      <c r="CE13" s="21">
        <v>38.94</v>
      </c>
      <c r="CF13" s="21"/>
      <c r="CG13" s="21"/>
      <c r="CH13" s="21"/>
      <c r="CI13" s="21"/>
      <c r="CJ13" s="21"/>
      <c r="CK13" s="21">
        <v>38.04</v>
      </c>
      <c r="CL13" s="21"/>
      <c r="CM13" s="21"/>
      <c r="CN13" s="21">
        <v>38.35</v>
      </c>
      <c r="CO13" s="21">
        <v>37.83</v>
      </c>
      <c r="CP13" s="21">
        <v>37.39</v>
      </c>
      <c r="CQ13" s="21">
        <v>36.54</v>
      </c>
      <c r="CR13" s="21">
        <v>36.56</v>
      </c>
      <c r="CS13" s="21"/>
      <c r="CT13" s="21">
        <v>37.42</v>
      </c>
      <c r="CU13" s="21">
        <v>37.57</v>
      </c>
      <c r="CV13" s="21">
        <v>37.75</v>
      </c>
      <c r="CW13" s="21">
        <v>37.130000000000003</v>
      </c>
      <c r="CX13" s="21">
        <v>36.479999999999997</v>
      </c>
      <c r="CY13" s="21">
        <v>36.82</v>
      </c>
      <c r="CZ13" s="21">
        <v>38.42</v>
      </c>
      <c r="DA13" s="21">
        <v>36.82</v>
      </c>
      <c r="DB13" s="21">
        <v>36.76</v>
      </c>
      <c r="DC13" s="21">
        <v>35.65</v>
      </c>
      <c r="DD13" s="21">
        <v>34.75</v>
      </c>
      <c r="DE13" s="21">
        <v>36.78</v>
      </c>
      <c r="DF13" s="21">
        <v>37.950000000000003</v>
      </c>
      <c r="DG13" s="21">
        <v>39.130000000000003</v>
      </c>
      <c r="DH13" s="21"/>
      <c r="DI13" s="21"/>
      <c r="DJ13" s="21"/>
      <c r="DK13" s="21"/>
      <c r="DL13" s="21"/>
      <c r="DM13" s="21">
        <v>40.53</v>
      </c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</row>
    <row r="14" spans="1:167" x14ac:dyDescent="0.2">
      <c r="A14" s="5" cm="1">
        <f t="array" ref="A14">INDEX($D$1:$FK$1,1,MATCH(INDEX($D14:$FK14,MATCH(TRUE,INDEX(($D14:$FK14&lt;&gt;0),0),0)),$D14:$FK14,0))</f>
        <v>43830</v>
      </c>
      <c r="B14" s="23" t="s">
        <v>277</v>
      </c>
      <c r="C14" s="21" t="s">
        <v>437</v>
      </c>
      <c r="D14" s="21">
        <v>36.68</v>
      </c>
      <c r="E14" s="21">
        <v>36.68</v>
      </c>
      <c r="F14" s="21">
        <v>36.68</v>
      </c>
      <c r="G14" s="21">
        <v>35.56</v>
      </c>
      <c r="H14" s="21">
        <v>35.56</v>
      </c>
      <c r="I14" s="21">
        <v>35.56</v>
      </c>
      <c r="J14" s="21"/>
      <c r="K14" s="21">
        <v>35.56</v>
      </c>
      <c r="L14" s="21"/>
      <c r="M14" s="21">
        <v>36.14</v>
      </c>
      <c r="N14" s="21">
        <v>36.25</v>
      </c>
      <c r="O14" s="21">
        <v>35.799999999999997</v>
      </c>
      <c r="P14" s="21">
        <v>35.71</v>
      </c>
      <c r="Q14" s="21">
        <v>34.75</v>
      </c>
      <c r="R14" s="21">
        <v>34.75</v>
      </c>
      <c r="S14" s="21">
        <v>35.07</v>
      </c>
      <c r="T14" s="21">
        <v>34.93</v>
      </c>
      <c r="U14" s="21">
        <v>34.96</v>
      </c>
      <c r="V14" s="21">
        <v>34.33</v>
      </c>
      <c r="W14" s="21">
        <v>34.33</v>
      </c>
      <c r="X14" s="21">
        <v>32.729999999999997</v>
      </c>
      <c r="Y14" s="21"/>
      <c r="Z14" s="21">
        <v>34.119999999999997</v>
      </c>
      <c r="AA14" s="21">
        <v>34.5</v>
      </c>
      <c r="AB14" s="21">
        <v>34.5</v>
      </c>
      <c r="AC14" s="21">
        <v>34.5</v>
      </c>
      <c r="AD14" s="21">
        <v>34.130000000000003</v>
      </c>
      <c r="AE14" s="21">
        <v>34.29</v>
      </c>
      <c r="AF14" s="21">
        <v>34.29</v>
      </c>
      <c r="AG14" s="21">
        <v>31.58</v>
      </c>
      <c r="AH14" s="21">
        <v>31.58</v>
      </c>
      <c r="AI14" s="21">
        <v>32.71</v>
      </c>
      <c r="AJ14" s="21">
        <v>33.32</v>
      </c>
      <c r="AK14" s="21">
        <v>32.47</v>
      </c>
      <c r="AL14" s="21">
        <v>32.64</v>
      </c>
      <c r="AM14" s="21">
        <v>32.54</v>
      </c>
      <c r="AN14" s="21">
        <v>32.729999999999997</v>
      </c>
      <c r="AO14" s="21">
        <v>33.340000000000003</v>
      </c>
      <c r="AP14" s="21">
        <v>33.42</v>
      </c>
      <c r="AQ14" s="21">
        <v>33.46</v>
      </c>
      <c r="AR14" s="21">
        <v>34.130000000000003</v>
      </c>
      <c r="AS14" s="21">
        <v>33.71</v>
      </c>
      <c r="AT14" s="21">
        <v>33.57</v>
      </c>
      <c r="AU14" s="21">
        <v>31.46</v>
      </c>
      <c r="AV14" s="21">
        <v>31.89</v>
      </c>
      <c r="AW14" s="21">
        <v>31.89</v>
      </c>
      <c r="AX14" s="21">
        <v>32.119999999999997</v>
      </c>
      <c r="AY14" s="21">
        <v>32.630000000000003</v>
      </c>
      <c r="AZ14" s="21">
        <v>32.46</v>
      </c>
      <c r="BA14" s="21">
        <v>32.08</v>
      </c>
      <c r="BB14" s="21">
        <v>31.14</v>
      </c>
      <c r="BC14" s="21"/>
      <c r="BD14" s="21">
        <v>31.06</v>
      </c>
      <c r="BE14" s="21">
        <v>31.37</v>
      </c>
      <c r="BF14" s="21">
        <v>31.05</v>
      </c>
      <c r="BG14" s="21">
        <v>30.58</v>
      </c>
      <c r="BH14" s="21">
        <v>31.38</v>
      </c>
      <c r="BI14" s="21">
        <v>32.74</v>
      </c>
      <c r="BJ14" s="21">
        <v>32.67</v>
      </c>
      <c r="BK14" s="21">
        <v>32.35</v>
      </c>
      <c r="BL14" s="21">
        <v>32.35</v>
      </c>
      <c r="BM14" s="21"/>
      <c r="BN14" s="21"/>
      <c r="BO14" s="21">
        <v>32.35</v>
      </c>
      <c r="BP14" s="21">
        <v>32.04</v>
      </c>
      <c r="BQ14" s="21">
        <v>32.43</v>
      </c>
      <c r="BR14" s="21">
        <v>33.94</v>
      </c>
      <c r="BS14" s="21">
        <v>35.15</v>
      </c>
      <c r="BT14" s="21">
        <v>36.18</v>
      </c>
      <c r="BU14" s="21">
        <v>35.89</v>
      </c>
      <c r="BV14" s="21"/>
      <c r="BW14" s="21"/>
      <c r="BX14" s="21">
        <v>37.07</v>
      </c>
      <c r="BY14" s="21">
        <v>37.29</v>
      </c>
      <c r="BZ14" s="21"/>
      <c r="CA14" s="21"/>
      <c r="CB14" s="21">
        <v>40.869999999999997</v>
      </c>
      <c r="CC14" s="21">
        <v>34.76</v>
      </c>
      <c r="CD14" s="21">
        <v>34.299999999999997</v>
      </c>
      <c r="CE14" s="21">
        <v>33.94</v>
      </c>
      <c r="CF14" s="21"/>
      <c r="CG14" s="21"/>
      <c r="CH14" s="21"/>
      <c r="CI14" s="21"/>
      <c r="CJ14" s="21"/>
      <c r="CK14" s="21">
        <v>33.04</v>
      </c>
      <c r="CL14" s="21"/>
      <c r="CM14" s="21"/>
      <c r="CN14" s="21">
        <v>33.35</v>
      </c>
      <c r="CO14" s="21">
        <v>32.83</v>
      </c>
      <c r="CP14" s="21">
        <v>32.39</v>
      </c>
      <c r="CQ14" s="21">
        <v>31.54</v>
      </c>
      <c r="CR14" s="21">
        <v>31.56</v>
      </c>
      <c r="CS14" s="21"/>
      <c r="CT14" s="21">
        <v>32.42</v>
      </c>
      <c r="CU14" s="21">
        <v>32.57</v>
      </c>
      <c r="CV14" s="21">
        <v>32.75</v>
      </c>
      <c r="CW14" s="21">
        <v>32.130000000000003</v>
      </c>
      <c r="CX14" s="21">
        <v>31.48</v>
      </c>
      <c r="CY14" s="21">
        <v>31.82</v>
      </c>
      <c r="CZ14" s="21">
        <v>33.42</v>
      </c>
      <c r="DA14" s="21">
        <v>31.82</v>
      </c>
      <c r="DB14" s="21">
        <v>31.76</v>
      </c>
      <c r="DC14" s="21">
        <v>30.65</v>
      </c>
      <c r="DD14" s="21">
        <v>29.75</v>
      </c>
      <c r="DE14" s="21">
        <v>31.78</v>
      </c>
      <c r="DF14" s="21">
        <v>32.950000000000003</v>
      </c>
      <c r="DG14" s="21">
        <v>34.130000000000003</v>
      </c>
      <c r="DH14" s="21"/>
      <c r="DI14" s="21"/>
      <c r="DJ14" s="21"/>
      <c r="DK14" s="21"/>
      <c r="DL14" s="21"/>
      <c r="DM14" s="21">
        <v>35.53</v>
      </c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</row>
    <row r="15" spans="1:167" x14ac:dyDescent="0.2">
      <c r="A15" s="5" cm="1">
        <f t="array" ref="A15">INDEX($D$1:$FK$1,1,MATCH(INDEX($D15:$FK15,MATCH(TRUE,INDEX(($D15:$FK15&lt;&gt;0),0),0)),$D15:$FK15,0))</f>
        <v>43830</v>
      </c>
      <c r="B15" s="23" t="s">
        <v>274</v>
      </c>
      <c r="C15" s="21" t="s">
        <v>437</v>
      </c>
      <c r="D15" s="21">
        <v>41.68</v>
      </c>
      <c r="E15" s="21">
        <v>41.68</v>
      </c>
      <c r="F15" s="21">
        <v>41.68</v>
      </c>
      <c r="G15" s="21">
        <v>40.56</v>
      </c>
      <c r="H15" s="21">
        <v>40.56</v>
      </c>
      <c r="I15" s="21">
        <v>40.56</v>
      </c>
      <c r="J15" s="21"/>
      <c r="K15" s="21">
        <v>40.56</v>
      </c>
      <c r="L15" s="21"/>
      <c r="M15" s="21">
        <v>41.14</v>
      </c>
      <c r="N15" s="21">
        <v>41.25</v>
      </c>
      <c r="O15" s="21">
        <v>40.799999999999997</v>
      </c>
      <c r="P15" s="21">
        <v>40.71</v>
      </c>
      <c r="Q15" s="21">
        <v>40.06</v>
      </c>
      <c r="R15" s="21">
        <v>39.75</v>
      </c>
      <c r="S15" s="21">
        <v>40.07</v>
      </c>
      <c r="T15" s="21">
        <v>39.93</v>
      </c>
      <c r="U15" s="21">
        <v>39.96</v>
      </c>
      <c r="V15" s="21">
        <v>39.33</v>
      </c>
      <c r="W15" s="21">
        <v>39.33</v>
      </c>
      <c r="X15" s="21">
        <v>37.729999999999997</v>
      </c>
      <c r="Y15" s="21"/>
      <c r="Z15" s="21">
        <v>39.119999999999997</v>
      </c>
      <c r="AA15" s="21">
        <v>39.5</v>
      </c>
      <c r="AB15" s="21">
        <v>39.5</v>
      </c>
      <c r="AC15" s="21">
        <v>39.5</v>
      </c>
      <c r="AD15" s="21">
        <v>39.130000000000003</v>
      </c>
      <c r="AE15" s="21">
        <v>39.29</v>
      </c>
      <c r="AF15" s="21">
        <v>39.29</v>
      </c>
      <c r="AG15" s="21">
        <v>36.58</v>
      </c>
      <c r="AH15" s="21">
        <v>36.58</v>
      </c>
      <c r="AI15" s="21">
        <v>37.71</v>
      </c>
      <c r="AJ15" s="21">
        <v>38.32</v>
      </c>
      <c r="AK15" s="21">
        <v>37.47</v>
      </c>
      <c r="AL15" s="21">
        <v>37.64</v>
      </c>
      <c r="AM15" s="21">
        <v>37.54</v>
      </c>
      <c r="AN15" s="21">
        <v>37.729999999999997</v>
      </c>
      <c r="AO15" s="21">
        <v>38.340000000000003</v>
      </c>
      <c r="AP15" s="21">
        <v>38.42</v>
      </c>
      <c r="AQ15" s="21">
        <v>38.46</v>
      </c>
      <c r="AR15" s="21">
        <v>39.130000000000003</v>
      </c>
      <c r="AS15" s="21">
        <v>38.71</v>
      </c>
      <c r="AT15" s="21">
        <v>38.57</v>
      </c>
      <c r="AU15" s="21">
        <v>36.46</v>
      </c>
      <c r="AV15" s="21">
        <v>36.89</v>
      </c>
      <c r="AW15" s="21">
        <v>36.89</v>
      </c>
      <c r="AX15" s="21">
        <v>37.119999999999997</v>
      </c>
      <c r="AY15" s="21">
        <v>37.630000000000003</v>
      </c>
      <c r="AZ15" s="21">
        <v>37.46</v>
      </c>
      <c r="BA15" s="21">
        <v>37.08</v>
      </c>
      <c r="BB15" s="21">
        <v>36.14</v>
      </c>
      <c r="BC15" s="21"/>
      <c r="BD15" s="21">
        <v>36.06</v>
      </c>
      <c r="BE15" s="21">
        <v>36.369999999999997</v>
      </c>
      <c r="BF15" s="21">
        <v>36.049999999999997</v>
      </c>
      <c r="BG15" s="21">
        <v>35.58</v>
      </c>
      <c r="BH15" s="21">
        <v>36.380000000000003</v>
      </c>
      <c r="BI15" s="21">
        <v>37.74</v>
      </c>
      <c r="BJ15" s="21">
        <v>37.67</v>
      </c>
      <c r="BK15" s="21">
        <v>37.35</v>
      </c>
      <c r="BL15" s="21">
        <v>37.35</v>
      </c>
      <c r="BM15" s="21"/>
      <c r="BN15" s="21"/>
      <c r="BO15" s="21">
        <v>37.35</v>
      </c>
      <c r="BP15" s="21">
        <v>37.04</v>
      </c>
      <c r="BQ15" s="21">
        <v>37.43</v>
      </c>
      <c r="BR15" s="21">
        <v>38.94</v>
      </c>
      <c r="BS15" s="21">
        <v>40.15</v>
      </c>
      <c r="BT15" s="21">
        <v>41.18</v>
      </c>
      <c r="BU15" s="21">
        <v>40.89</v>
      </c>
      <c r="BV15" s="21"/>
      <c r="BW15" s="21"/>
      <c r="BX15" s="21">
        <v>42.07</v>
      </c>
      <c r="BY15" s="21">
        <v>42.29</v>
      </c>
      <c r="BZ15" s="21"/>
      <c r="CA15" s="21"/>
      <c r="CB15" s="21">
        <v>45.87</v>
      </c>
      <c r="CC15" s="21">
        <v>39.76</v>
      </c>
      <c r="CD15" s="21">
        <v>39.299999999999997</v>
      </c>
      <c r="CE15" s="21">
        <v>38.94</v>
      </c>
      <c r="CF15" s="21"/>
      <c r="CG15" s="21"/>
      <c r="CH15" s="21"/>
      <c r="CI15" s="21"/>
      <c r="CJ15" s="21"/>
      <c r="CK15" s="21">
        <v>38.04</v>
      </c>
      <c r="CL15" s="21"/>
      <c r="CM15" s="21"/>
      <c r="CN15" s="21">
        <v>38.35</v>
      </c>
      <c r="CO15" s="21">
        <v>37.83</v>
      </c>
      <c r="CP15" s="21">
        <v>37.39</v>
      </c>
      <c r="CQ15" s="21">
        <v>36.54</v>
      </c>
      <c r="CR15" s="21">
        <v>36.56</v>
      </c>
      <c r="CS15" s="21"/>
      <c r="CT15" s="21">
        <v>37.42</v>
      </c>
      <c r="CU15" s="21">
        <v>37.57</v>
      </c>
      <c r="CV15" s="21">
        <v>37.75</v>
      </c>
      <c r="CW15" s="21">
        <v>37.130000000000003</v>
      </c>
      <c r="CX15" s="21">
        <v>36.479999999999997</v>
      </c>
      <c r="CY15" s="21">
        <v>36.82</v>
      </c>
      <c r="CZ15" s="21">
        <v>38.42</v>
      </c>
      <c r="DA15" s="21">
        <v>36.82</v>
      </c>
      <c r="DB15" s="21">
        <v>36.76</v>
      </c>
      <c r="DC15" s="21">
        <v>35.65</v>
      </c>
      <c r="DD15" s="21">
        <v>34.75</v>
      </c>
      <c r="DE15" s="21">
        <v>36.78</v>
      </c>
      <c r="DF15" s="21">
        <v>37.950000000000003</v>
      </c>
      <c r="DG15" s="21">
        <v>39.130000000000003</v>
      </c>
      <c r="DH15" s="21"/>
      <c r="DI15" s="21"/>
      <c r="DJ15" s="21"/>
      <c r="DK15" s="21"/>
      <c r="DL15" s="21"/>
      <c r="DM15" s="21">
        <v>40.53</v>
      </c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</row>
    <row r="16" spans="1:167" x14ac:dyDescent="0.2">
      <c r="A16" s="5" cm="1">
        <f t="array" ref="A16">INDEX($D$1:$FK$1,1,MATCH(INDEX($D16:$FK16,MATCH(TRUE,INDEX(($D16:$FK16&lt;&gt;0),0),0)),$D16:$FK16,0))</f>
        <v>43830</v>
      </c>
      <c r="B16" s="23" t="s">
        <v>271</v>
      </c>
      <c r="C16" s="21" t="s">
        <v>437</v>
      </c>
      <c r="D16" s="21">
        <v>49.2</v>
      </c>
      <c r="E16" s="21">
        <v>49.2</v>
      </c>
      <c r="F16" s="21">
        <v>49.2</v>
      </c>
      <c r="G16" s="21">
        <v>47.7</v>
      </c>
      <c r="H16" s="21">
        <v>47.7</v>
      </c>
      <c r="I16" s="21">
        <v>47.7</v>
      </c>
      <c r="J16" s="21"/>
      <c r="K16" s="21">
        <v>47.7</v>
      </c>
      <c r="L16" s="21"/>
      <c r="M16" s="21">
        <v>48.45</v>
      </c>
      <c r="N16" s="21">
        <v>48.45</v>
      </c>
      <c r="O16" s="21">
        <v>47.7</v>
      </c>
      <c r="P16" s="21">
        <v>47.45</v>
      </c>
      <c r="Q16" s="21">
        <v>46.7</v>
      </c>
      <c r="R16" s="21">
        <v>46.2</v>
      </c>
      <c r="S16" s="21">
        <v>46.7</v>
      </c>
      <c r="T16" s="21">
        <v>46.2</v>
      </c>
      <c r="U16" s="21">
        <v>46.7</v>
      </c>
      <c r="V16" s="21">
        <v>45.7</v>
      </c>
      <c r="W16" s="21">
        <v>45.7</v>
      </c>
      <c r="X16" s="21">
        <v>43.7</v>
      </c>
      <c r="Y16" s="21"/>
      <c r="Z16" s="21">
        <v>42.7</v>
      </c>
      <c r="AA16" s="21">
        <v>45.95</v>
      </c>
      <c r="AB16" s="21">
        <v>45.95</v>
      </c>
      <c r="AC16" s="21">
        <v>45.95</v>
      </c>
      <c r="AD16" s="21">
        <v>45.45</v>
      </c>
      <c r="AE16" s="21">
        <v>45.95</v>
      </c>
      <c r="AF16" s="21">
        <v>45.95</v>
      </c>
      <c r="AG16" s="21">
        <v>42.7</v>
      </c>
      <c r="AH16" s="21">
        <v>42.7</v>
      </c>
      <c r="AI16" s="21">
        <v>44.45</v>
      </c>
      <c r="AJ16" s="21">
        <v>45.2</v>
      </c>
      <c r="AK16" s="21">
        <v>44.2</v>
      </c>
      <c r="AL16" s="21">
        <v>44.45</v>
      </c>
      <c r="AM16" s="21">
        <v>44.2</v>
      </c>
      <c r="AN16" s="21">
        <v>44.2</v>
      </c>
      <c r="AO16" s="21">
        <v>44.7</v>
      </c>
      <c r="AP16" s="21">
        <v>44.7</v>
      </c>
      <c r="AQ16" s="21">
        <v>43.7</v>
      </c>
      <c r="AR16" s="21">
        <v>44.7</v>
      </c>
      <c r="AS16" s="21">
        <v>43.7</v>
      </c>
      <c r="AT16" s="21">
        <v>43.7</v>
      </c>
      <c r="AU16" s="21">
        <v>41.7</v>
      </c>
      <c r="AV16" s="21">
        <v>42.95</v>
      </c>
      <c r="AW16" s="21">
        <v>42.95</v>
      </c>
      <c r="AX16" s="21">
        <v>42.95</v>
      </c>
      <c r="AY16" s="21">
        <v>44.2</v>
      </c>
      <c r="AZ16" s="21">
        <v>43.7</v>
      </c>
      <c r="BA16" s="21">
        <v>43.45</v>
      </c>
      <c r="BB16" s="21">
        <v>41.45</v>
      </c>
      <c r="BC16" s="21"/>
      <c r="BD16" s="21">
        <v>41.2</v>
      </c>
      <c r="BE16" s="21">
        <v>41.2</v>
      </c>
      <c r="BF16" s="21">
        <v>40.950000000000003</v>
      </c>
      <c r="BG16" s="21">
        <v>40.200000000000003</v>
      </c>
      <c r="BH16" s="21">
        <v>40.700000000000003</v>
      </c>
      <c r="BI16" s="21">
        <v>42.2</v>
      </c>
      <c r="BJ16" s="21">
        <v>40.950000000000003</v>
      </c>
      <c r="BK16" s="21">
        <v>40.200000000000003</v>
      </c>
      <c r="BL16" s="21">
        <v>39.950000000000003</v>
      </c>
      <c r="BM16" s="21"/>
      <c r="BN16" s="21"/>
      <c r="BO16" s="21">
        <v>39.950000000000003</v>
      </c>
      <c r="BP16" s="21">
        <v>40.200000000000003</v>
      </c>
      <c r="BQ16" s="21">
        <v>40.950000000000003</v>
      </c>
      <c r="BR16" s="21">
        <v>41.2</v>
      </c>
      <c r="BS16" s="21">
        <v>43.45</v>
      </c>
      <c r="BT16" s="21">
        <v>43.95</v>
      </c>
      <c r="BU16" s="21">
        <v>43.95</v>
      </c>
      <c r="BV16" s="21"/>
      <c r="BW16" s="21"/>
      <c r="BX16" s="21">
        <v>45.45</v>
      </c>
      <c r="BY16" s="21">
        <v>45.45</v>
      </c>
      <c r="BZ16" s="21"/>
      <c r="CA16" s="21"/>
      <c r="CB16" s="21">
        <v>50.7</v>
      </c>
      <c r="CC16" s="21">
        <v>42.2</v>
      </c>
      <c r="CD16" s="21">
        <v>42.45</v>
      </c>
      <c r="CE16" s="21">
        <v>43.2</v>
      </c>
      <c r="CF16" s="21"/>
      <c r="CG16" s="21"/>
      <c r="CH16" s="21"/>
      <c r="CI16" s="21"/>
      <c r="CJ16" s="21"/>
      <c r="CK16" s="21">
        <v>41.45</v>
      </c>
      <c r="CL16" s="21"/>
      <c r="CM16" s="21"/>
      <c r="CN16" s="21">
        <v>44.2</v>
      </c>
      <c r="CO16" s="21">
        <v>43.2</v>
      </c>
      <c r="CP16" s="21">
        <v>42.2</v>
      </c>
      <c r="CQ16" s="21">
        <v>40.950000000000003</v>
      </c>
      <c r="CR16" s="21">
        <v>41.7</v>
      </c>
      <c r="CS16" s="21"/>
      <c r="CT16" s="21">
        <v>43.2</v>
      </c>
      <c r="CU16" s="21">
        <v>43.7</v>
      </c>
      <c r="CV16" s="21">
        <v>43.95</v>
      </c>
      <c r="CW16" s="21">
        <v>42.2</v>
      </c>
      <c r="CX16" s="21">
        <v>41.95</v>
      </c>
      <c r="CY16" s="21">
        <v>42.45</v>
      </c>
      <c r="CZ16" s="21">
        <v>44.7</v>
      </c>
      <c r="DA16" s="21">
        <v>42.2</v>
      </c>
      <c r="DB16" s="21">
        <v>41.95</v>
      </c>
      <c r="DC16" s="21">
        <v>39.950000000000003</v>
      </c>
      <c r="DD16" s="21">
        <v>38.450000000000003</v>
      </c>
      <c r="DE16" s="21">
        <v>41.2</v>
      </c>
      <c r="DF16" s="21">
        <v>42.45</v>
      </c>
      <c r="DG16" s="21">
        <v>42.95</v>
      </c>
      <c r="DH16" s="21"/>
      <c r="DI16" s="21"/>
      <c r="DJ16" s="21"/>
      <c r="DK16" s="21"/>
      <c r="DL16" s="21"/>
      <c r="DM16" s="21">
        <v>43.7</v>
      </c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</row>
    <row r="17" spans="1:167" x14ac:dyDescent="0.2">
      <c r="A17" s="5" cm="1">
        <f t="array" ref="A17">INDEX($D$1:$FK$1,1,MATCH(INDEX($D17:$FK17,MATCH(TRUE,INDEX(($D17:$FK17&lt;&gt;0),0),0)),$D17:$FK17,0))</f>
        <v>43830</v>
      </c>
      <c r="B17" s="23" t="s">
        <v>269</v>
      </c>
      <c r="C17" s="21" t="s">
        <v>437</v>
      </c>
      <c r="D17" s="21">
        <v>56.5</v>
      </c>
      <c r="E17" s="21">
        <v>56.5</v>
      </c>
      <c r="F17" s="21">
        <v>56.5</v>
      </c>
      <c r="G17" s="21">
        <v>55</v>
      </c>
      <c r="H17" s="21">
        <v>55</v>
      </c>
      <c r="I17" s="21">
        <v>55</v>
      </c>
      <c r="J17" s="21"/>
      <c r="K17" s="21">
        <v>55</v>
      </c>
      <c r="L17" s="21"/>
      <c r="M17" s="21">
        <v>55.5</v>
      </c>
      <c r="N17" s="21">
        <v>55.75</v>
      </c>
      <c r="O17" s="21">
        <v>55</v>
      </c>
      <c r="P17" s="21">
        <v>54.75</v>
      </c>
      <c r="Q17" s="21">
        <v>54</v>
      </c>
      <c r="R17" s="21">
        <v>53.5</v>
      </c>
      <c r="S17" s="21">
        <v>54</v>
      </c>
      <c r="T17" s="21">
        <v>53.5</v>
      </c>
      <c r="U17" s="21">
        <v>54</v>
      </c>
      <c r="V17" s="21">
        <v>53</v>
      </c>
      <c r="W17" s="21">
        <v>53</v>
      </c>
      <c r="X17" s="21">
        <v>51</v>
      </c>
      <c r="Y17" s="21"/>
      <c r="Z17" s="21">
        <v>50</v>
      </c>
      <c r="AA17" s="21">
        <v>53.25</v>
      </c>
      <c r="AB17" s="21">
        <v>53.25</v>
      </c>
      <c r="AC17" s="21">
        <v>53.25</v>
      </c>
      <c r="AD17" s="21">
        <v>52.75</v>
      </c>
      <c r="AE17" s="21">
        <v>53.25</v>
      </c>
      <c r="AF17" s="21">
        <v>53.25</v>
      </c>
      <c r="AG17" s="21">
        <v>50</v>
      </c>
      <c r="AH17" s="21">
        <v>50</v>
      </c>
      <c r="AI17" s="21">
        <v>51.75</v>
      </c>
      <c r="AJ17" s="21">
        <v>52.5</v>
      </c>
      <c r="AK17" s="21">
        <v>51.5</v>
      </c>
      <c r="AL17" s="21">
        <v>51.75</v>
      </c>
      <c r="AM17" s="21">
        <v>51.5</v>
      </c>
      <c r="AN17" s="21">
        <v>51.5</v>
      </c>
      <c r="AO17" s="21">
        <v>52</v>
      </c>
      <c r="AP17" s="21">
        <v>52</v>
      </c>
      <c r="AQ17" s="21">
        <v>51</v>
      </c>
      <c r="AR17" s="21">
        <v>52</v>
      </c>
      <c r="AS17" s="21">
        <v>51</v>
      </c>
      <c r="AT17" s="21">
        <v>51</v>
      </c>
      <c r="AU17" s="21">
        <v>49</v>
      </c>
      <c r="AV17" s="21">
        <v>50.25</v>
      </c>
      <c r="AW17" s="21">
        <v>50.25</v>
      </c>
      <c r="AX17" s="21">
        <v>50.25</v>
      </c>
      <c r="AY17" s="21">
        <v>51.5</v>
      </c>
      <c r="AZ17" s="21">
        <v>51</v>
      </c>
      <c r="BA17" s="21">
        <v>50.75</v>
      </c>
      <c r="BB17" s="21">
        <v>48.75</v>
      </c>
      <c r="BC17" s="21"/>
      <c r="BD17" s="21">
        <v>48.5</v>
      </c>
      <c r="BE17" s="21">
        <v>48.5</v>
      </c>
      <c r="BF17" s="21">
        <v>48.25</v>
      </c>
      <c r="BG17" s="21">
        <v>47.5</v>
      </c>
      <c r="BH17" s="21">
        <v>48</v>
      </c>
      <c r="BI17" s="21">
        <v>49.5</v>
      </c>
      <c r="BJ17" s="21">
        <v>48.25</v>
      </c>
      <c r="BK17" s="21">
        <v>47.5</v>
      </c>
      <c r="BL17" s="21">
        <v>47.25</v>
      </c>
      <c r="BM17" s="21"/>
      <c r="BN17" s="21"/>
      <c r="BO17" s="21">
        <v>47.25</v>
      </c>
      <c r="BP17" s="21">
        <v>47.5</v>
      </c>
      <c r="BQ17" s="21">
        <v>48.25</v>
      </c>
      <c r="BR17" s="21">
        <v>48.5</v>
      </c>
      <c r="BS17" s="21">
        <v>50.75</v>
      </c>
      <c r="BT17" s="21">
        <v>51.25</v>
      </c>
      <c r="BU17" s="21">
        <v>51.25</v>
      </c>
      <c r="BV17" s="21"/>
      <c r="BW17" s="21"/>
      <c r="BX17" s="21">
        <v>52.75</v>
      </c>
      <c r="BY17" s="21">
        <v>52.75</v>
      </c>
      <c r="BZ17" s="21"/>
      <c r="CA17" s="21"/>
      <c r="CB17" s="21">
        <v>58</v>
      </c>
      <c r="CC17" s="21">
        <v>49.5</v>
      </c>
      <c r="CD17" s="21">
        <v>49.75</v>
      </c>
      <c r="CE17" s="21">
        <v>50.5</v>
      </c>
      <c r="CF17" s="21"/>
      <c r="CG17" s="21"/>
      <c r="CH17" s="21"/>
      <c r="CI17" s="21"/>
      <c r="CJ17" s="21"/>
      <c r="CK17" s="21">
        <v>48.75</v>
      </c>
      <c r="CL17" s="21"/>
      <c r="CM17" s="21"/>
      <c r="CN17" s="21">
        <v>51.5</v>
      </c>
      <c r="CO17" s="21">
        <v>50.5</v>
      </c>
      <c r="CP17" s="21">
        <v>49.5</v>
      </c>
      <c r="CQ17" s="21">
        <v>48.25</v>
      </c>
      <c r="CR17" s="21">
        <v>49</v>
      </c>
      <c r="CS17" s="21"/>
      <c r="CT17" s="21">
        <v>50.5</v>
      </c>
      <c r="CU17" s="21">
        <v>51</v>
      </c>
      <c r="CV17" s="21">
        <v>51.25</v>
      </c>
      <c r="CW17" s="21">
        <v>49.5</v>
      </c>
      <c r="CX17" s="21">
        <v>49.25</v>
      </c>
      <c r="CY17" s="21">
        <v>49.75</v>
      </c>
      <c r="CZ17" s="21">
        <v>52</v>
      </c>
      <c r="DA17" s="21">
        <v>49.5</v>
      </c>
      <c r="DB17" s="21">
        <v>49.25</v>
      </c>
      <c r="DC17" s="21">
        <v>47.25</v>
      </c>
      <c r="DD17" s="21">
        <v>45.75</v>
      </c>
      <c r="DE17" s="21">
        <v>48.5</v>
      </c>
      <c r="DF17" s="21">
        <v>49.75</v>
      </c>
      <c r="DG17" s="21">
        <v>50.25</v>
      </c>
      <c r="DH17" s="21"/>
      <c r="DI17" s="21"/>
      <c r="DJ17" s="21"/>
      <c r="DK17" s="21"/>
      <c r="DL17" s="21"/>
      <c r="DM17" s="21">
        <v>51</v>
      </c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</row>
    <row r="18" spans="1:167" x14ac:dyDescent="0.2">
      <c r="A18" s="5" cm="1">
        <f t="array" ref="A18">INDEX($D$1:$FK$1,1,MATCH(INDEX($D18:$FK18,MATCH(TRUE,INDEX(($D18:$FK18&lt;&gt;0),0),0)),$D18:$FK18,0))</f>
        <v>43825</v>
      </c>
      <c r="B18" s="23" t="s">
        <v>324</v>
      </c>
      <c r="C18" s="21" t="s">
        <v>437</v>
      </c>
      <c r="D18" s="21"/>
      <c r="E18" s="21"/>
      <c r="F18" s="21"/>
      <c r="G18" s="21">
        <v>56.25</v>
      </c>
      <c r="H18" s="21">
        <v>55</v>
      </c>
      <c r="I18" s="21">
        <v>55</v>
      </c>
      <c r="J18" s="21">
        <v>55</v>
      </c>
      <c r="K18" s="21"/>
      <c r="L18" s="21">
        <v>55.75</v>
      </c>
      <c r="M18" s="21">
        <v>55.5</v>
      </c>
      <c r="N18" s="21">
        <v>55.5</v>
      </c>
      <c r="O18" s="21">
        <v>54.75</v>
      </c>
      <c r="P18" s="21">
        <v>53.75</v>
      </c>
      <c r="Q18" s="21">
        <v>53.75</v>
      </c>
      <c r="R18" s="21">
        <v>53.25</v>
      </c>
      <c r="S18" s="21">
        <v>53.75</v>
      </c>
      <c r="T18" s="21">
        <v>53.5</v>
      </c>
      <c r="U18" s="21">
        <v>53.75</v>
      </c>
      <c r="V18" s="21">
        <v>53</v>
      </c>
      <c r="W18" s="21">
        <v>53</v>
      </c>
      <c r="X18" s="21"/>
      <c r="Y18" s="21"/>
      <c r="Z18" s="21">
        <v>52.5</v>
      </c>
      <c r="AA18" s="21">
        <v>52.5</v>
      </c>
      <c r="AB18" s="21">
        <v>52.5</v>
      </c>
      <c r="AC18" s="21">
        <v>53</v>
      </c>
      <c r="AD18" s="21">
        <v>52.5</v>
      </c>
      <c r="AE18" s="21">
        <v>52.25</v>
      </c>
      <c r="AF18" s="21">
        <v>53</v>
      </c>
      <c r="AG18" s="21">
        <v>51.5</v>
      </c>
      <c r="AH18" s="21">
        <v>49.75</v>
      </c>
      <c r="AI18" s="21">
        <v>51.5</v>
      </c>
      <c r="AJ18" s="21">
        <v>52.25</v>
      </c>
      <c r="AK18" s="21">
        <v>51.25</v>
      </c>
      <c r="AL18" s="21">
        <v>51.5</v>
      </c>
      <c r="AM18" s="21">
        <v>51.25</v>
      </c>
      <c r="AN18" s="21">
        <v>51.25</v>
      </c>
      <c r="AO18" s="21">
        <v>51.75</v>
      </c>
      <c r="AP18" s="21">
        <v>51.5</v>
      </c>
      <c r="AQ18" s="21"/>
      <c r="AR18" s="21">
        <v>51.75</v>
      </c>
      <c r="AS18" s="21"/>
      <c r="AT18" s="21"/>
      <c r="AU18" s="21">
        <v>48.61</v>
      </c>
      <c r="AV18" s="21">
        <v>49.5</v>
      </c>
      <c r="AW18" s="21"/>
      <c r="AX18" s="21"/>
      <c r="AY18" s="21"/>
      <c r="AZ18" s="21">
        <v>50.75</v>
      </c>
      <c r="BA18" s="21">
        <v>50.5</v>
      </c>
      <c r="BB18" s="21">
        <v>48.75</v>
      </c>
      <c r="BC18" s="21">
        <v>47.75</v>
      </c>
      <c r="BD18" s="21">
        <v>48.25</v>
      </c>
      <c r="BE18" s="21">
        <v>48.5</v>
      </c>
      <c r="BF18" s="21">
        <v>47.75</v>
      </c>
      <c r="BG18" s="21">
        <v>47.25</v>
      </c>
      <c r="BH18" s="21">
        <v>48</v>
      </c>
      <c r="BI18" s="21">
        <v>49.25</v>
      </c>
      <c r="BJ18" s="21">
        <v>48</v>
      </c>
      <c r="BK18" s="21">
        <v>47</v>
      </c>
      <c r="BL18" s="21">
        <v>47</v>
      </c>
      <c r="BM18" s="21">
        <v>47.25</v>
      </c>
      <c r="BN18" s="21">
        <v>47.25</v>
      </c>
      <c r="BO18" s="21">
        <v>47</v>
      </c>
      <c r="BP18" s="21"/>
      <c r="BQ18" s="21"/>
      <c r="BR18" s="21">
        <v>51.12</v>
      </c>
      <c r="BS18" s="21">
        <v>50.5</v>
      </c>
      <c r="BT18" s="21">
        <v>51</v>
      </c>
      <c r="BU18" s="21"/>
      <c r="BV18" s="21"/>
      <c r="BW18" s="21">
        <v>53</v>
      </c>
      <c r="BX18" s="21">
        <v>52.5</v>
      </c>
      <c r="BY18" s="21"/>
      <c r="BZ18" s="21">
        <v>52.5</v>
      </c>
      <c r="CA18" s="21">
        <v>53.75</v>
      </c>
      <c r="CB18" s="21">
        <v>57.25</v>
      </c>
      <c r="CC18" s="21">
        <v>49.25</v>
      </c>
      <c r="CD18" s="21">
        <v>49.5</v>
      </c>
      <c r="CE18" s="21">
        <v>50.25</v>
      </c>
      <c r="CF18" s="21">
        <v>51.75</v>
      </c>
      <c r="CG18" s="21">
        <v>52.25</v>
      </c>
      <c r="CH18" s="21">
        <v>51</v>
      </c>
      <c r="CI18" s="21">
        <v>50.75</v>
      </c>
      <c r="CJ18" s="21">
        <v>50.75</v>
      </c>
      <c r="CK18" s="21"/>
      <c r="CL18" s="21"/>
      <c r="CM18" s="21">
        <v>49.33</v>
      </c>
      <c r="CN18" s="21">
        <v>51.25</v>
      </c>
      <c r="CO18" s="21">
        <v>50.25</v>
      </c>
      <c r="CP18" s="21">
        <v>49.5</v>
      </c>
      <c r="CQ18" s="21">
        <v>48</v>
      </c>
      <c r="CR18" s="21">
        <v>48.75</v>
      </c>
      <c r="CS18" s="21"/>
      <c r="CT18" s="21">
        <v>50.25</v>
      </c>
      <c r="CU18" s="21">
        <v>50.75</v>
      </c>
      <c r="CV18" s="21">
        <v>50.75</v>
      </c>
      <c r="CW18" s="21">
        <v>49.25</v>
      </c>
      <c r="CX18" s="21">
        <v>49</v>
      </c>
      <c r="CY18" s="21">
        <v>49.75</v>
      </c>
      <c r="CZ18" s="21">
        <v>51.5</v>
      </c>
      <c r="DA18" s="21">
        <v>49.5</v>
      </c>
      <c r="DB18" s="21">
        <v>49</v>
      </c>
      <c r="DC18" s="21">
        <v>47</v>
      </c>
      <c r="DD18" s="21">
        <v>45.5</v>
      </c>
      <c r="DE18" s="21"/>
      <c r="DF18" s="21">
        <v>49.25</v>
      </c>
      <c r="DG18" s="21"/>
      <c r="DH18" s="21">
        <v>48.5</v>
      </c>
      <c r="DI18" s="21">
        <v>51.97</v>
      </c>
      <c r="DJ18" s="21">
        <v>52.5</v>
      </c>
      <c r="DK18" s="21">
        <v>51.25</v>
      </c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</row>
    <row r="19" spans="1:167" x14ac:dyDescent="0.2">
      <c r="A19" s="5" cm="1">
        <f t="array" ref="A19">INDEX($D$1:$FK$1,1,MATCH(INDEX($D19:$FK19,MATCH(TRUE,INDEX(($D19:$FK19&lt;&gt;0),0),0)),$D19:$FK19,0))</f>
        <v>43825</v>
      </c>
      <c r="B19" s="23" t="s">
        <v>140</v>
      </c>
      <c r="C19" s="21" t="s">
        <v>437</v>
      </c>
      <c r="D19" s="21"/>
      <c r="E19" s="21"/>
      <c r="F19" s="21"/>
      <c r="G19" s="21">
        <v>54</v>
      </c>
      <c r="H19" s="21">
        <v>52.8</v>
      </c>
      <c r="I19" s="21">
        <v>52.8</v>
      </c>
      <c r="J19" s="21">
        <v>52.8</v>
      </c>
      <c r="K19" s="21"/>
      <c r="L19" s="21">
        <v>53.5</v>
      </c>
      <c r="M19" s="21">
        <v>53.25</v>
      </c>
      <c r="N19" s="21">
        <v>53.25</v>
      </c>
      <c r="O19" s="21">
        <v>52.5</v>
      </c>
      <c r="P19" s="21">
        <v>51.5</v>
      </c>
      <c r="Q19" s="21">
        <v>51.5</v>
      </c>
      <c r="R19" s="21">
        <v>51.05</v>
      </c>
      <c r="S19" s="21">
        <v>51.55</v>
      </c>
      <c r="T19" s="21">
        <v>51.3</v>
      </c>
      <c r="U19" s="21">
        <v>51.5</v>
      </c>
      <c r="V19" s="21">
        <v>50.75</v>
      </c>
      <c r="W19" s="21">
        <v>50.75</v>
      </c>
      <c r="X19" s="21"/>
      <c r="Y19" s="21"/>
      <c r="Z19" s="21">
        <v>49.05</v>
      </c>
      <c r="AA19" s="21">
        <v>49.05</v>
      </c>
      <c r="AB19" s="21">
        <v>49.05</v>
      </c>
      <c r="AC19" s="21">
        <v>49.35</v>
      </c>
      <c r="AD19" s="21">
        <v>48.95</v>
      </c>
      <c r="AE19" s="21">
        <v>48.7</v>
      </c>
      <c r="AF19" s="21">
        <v>49.55</v>
      </c>
      <c r="AG19" s="21">
        <v>48.05</v>
      </c>
      <c r="AH19" s="21">
        <v>46.15</v>
      </c>
      <c r="AI19" s="21">
        <v>48</v>
      </c>
      <c r="AJ19" s="21">
        <v>48.65</v>
      </c>
      <c r="AK19" s="21">
        <v>47.7</v>
      </c>
      <c r="AL19" s="21">
        <v>48.05</v>
      </c>
      <c r="AM19" s="21">
        <v>47.75</v>
      </c>
      <c r="AN19" s="21">
        <v>47.8</v>
      </c>
      <c r="AO19" s="21">
        <v>48.2</v>
      </c>
      <c r="AP19" s="21">
        <v>48.1</v>
      </c>
      <c r="AQ19" s="21"/>
      <c r="AR19" s="21">
        <v>48.2</v>
      </c>
      <c r="AS19" s="21"/>
      <c r="AT19" s="21"/>
      <c r="AU19" s="21">
        <v>45.43</v>
      </c>
      <c r="AV19" s="21">
        <v>46.35</v>
      </c>
      <c r="AW19" s="21"/>
      <c r="AX19" s="21"/>
      <c r="AY19" s="21"/>
      <c r="AZ19" s="21">
        <v>47.55</v>
      </c>
      <c r="BA19" s="21">
        <v>47.25</v>
      </c>
      <c r="BB19" s="21">
        <v>45.45</v>
      </c>
      <c r="BC19" s="21">
        <v>44.6</v>
      </c>
      <c r="BD19" s="21">
        <v>45.1</v>
      </c>
      <c r="BE19" s="21">
        <v>45.25</v>
      </c>
      <c r="BF19" s="21">
        <v>44.65</v>
      </c>
      <c r="BG19" s="21">
        <v>44.1</v>
      </c>
      <c r="BH19" s="21">
        <v>44.9</v>
      </c>
      <c r="BI19" s="21">
        <v>46</v>
      </c>
      <c r="BJ19" s="21">
        <v>44.85</v>
      </c>
      <c r="BK19" s="21">
        <v>43.9</v>
      </c>
      <c r="BL19" s="21">
        <v>43.95</v>
      </c>
      <c r="BM19" s="21">
        <v>44.05</v>
      </c>
      <c r="BN19" s="21">
        <v>44.1</v>
      </c>
      <c r="BO19" s="21">
        <v>43.75</v>
      </c>
      <c r="BP19" s="21"/>
      <c r="BQ19" s="21"/>
      <c r="BR19" s="21">
        <v>48.58</v>
      </c>
      <c r="BS19" s="21">
        <v>47.8</v>
      </c>
      <c r="BT19" s="21">
        <v>48.3</v>
      </c>
      <c r="BU19" s="21"/>
      <c r="BV19" s="21"/>
      <c r="BW19" s="21">
        <v>50.55</v>
      </c>
      <c r="BX19" s="21">
        <v>50</v>
      </c>
      <c r="BY19" s="21"/>
      <c r="BZ19" s="21">
        <v>50</v>
      </c>
      <c r="CA19" s="21">
        <v>51.25</v>
      </c>
      <c r="CB19" s="21">
        <v>54.8</v>
      </c>
      <c r="CC19" s="21">
        <v>46.75</v>
      </c>
      <c r="CD19" s="21">
        <v>47</v>
      </c>
      <c r="CE19" s="21">
        <v>47.65</v>
      </c>
      <c r="CF19" s="21">
        <v>49.3</v>
      </c>
      <c r="CG19" s="21">
        <v>49.75</v>
      </c>
      <c r="CH19" s="21">
        <v>48.4</v>
      </c>
      <c r="CI19" s="21">
        <v>48.2</v>
      </c>
      <c r="CJ19" s="21">
        <v>48.15</v>
      </c>
      <c r="CK19" s="21"/>
      <c r="CL19" s="21"/>
      <c r="CM19" s="21">
        <v>47.89</v>
      </c>
      <c r="CN19" s="21">
        <v>49.75</v>
      </c>
      <c r="CO19" s="21">
        <v>48.85</v>
      </c>
      <c r="CP19" s="21">
        <v>48</v>
      </c>
      <c r="CQ19" s="21">
        <v>46.7</v>
      </c>
      <c r="CR19" s="21">
        <v>47.2</v>
      </c>
      <c r="CS19" s="21"/>
      <c r="CT19" s="21">
        <v>48.75</v>
      </c>
      <c r="CU19" s="21">
        <v>49.4</v>
      </c>
      <c r="CV19" s="21">
        <v>49.25</v>
      </c>
      <c r="CW19" s="21">
        <v>47.9</v>
      </c>
      <c r="CX19" s="21">
        <v>47.5</v>
      </c>
      <c r="CY19" s="21">
        <v>48.3</v>
      </c>
      <c r="CZ19" s="21">
        <v>50.15</v>
      </c>
      <c r="DA19" s="21">
        <v>48</v>
      </c>
      <c r="DB19" s="21">
        <v>47.55</v>
      </c>
      <c r="DC19" s="21">
        <v>45.6</v>
      </c>
      <c r="DD19" s="21">
        <v>44.15</v>
      </c>
      <c r="DE19" s="21"/>
      <c r="DF19" s="21">
        <v>47.75</v>
      </c>
      <c r="DG19" s="21"/>
      <c r="DH19" s="21">
        <v>47</v>
      </c>
      <c r="DI19" s="21">
        <v>52.55</v>
      </c>
      <c r="DJ19" s="21">
        <v>53.1</v>
      </c>
      <c r="DK19" s="21">
        <v>51.9</v>
      </c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</row>
    <row r="20" spans="1:167" x14ac:dyDescent="0.2">
      <c r="A20" s="5" cm="1">
        <f t="array" ref="A20">INDEX($D$1:$FK$1,1,MATCH(INDEX($D20:$FK20,MATCH(TRUE,INDEX(($D20:$FK20&lt;&gt;0),0),0)),$D20:$FK20,0))</f>
        <v>43825</v>
      </c>
      <c r="B20" s="23" t="s">
        <v>131</v>
      </c>
      <c r="C20" s="21" t="s">
        <v>437</v>
      </c>
      <c r="D20" s="21"/>
      <c r="E20" s="21"/>
      <c r="F20" s="21"/>
      <c r="G20" s="21">
        <v>54</v>
      </c>
      <c r="H20" s="21">
        <v>52.8</v>
      </c>
      <c r="I20" s="21">
        <v>52.8</v>
      </c>
      <c r="J20" s="21">
        <v>52.8</v>
      </c>
      <c r="K20" s="21"/>
      <c r="L20" s="21">
        <v>53.5</v>
      </c>
      <c r="M20" s="21">
        <v>53.25</v>
      </c>
      <c r="N20" s="21">
        <v>53.25</v>
      </c>
      <c r="O20" s="21">
        <v>52.5</v>
      </c>
      <c r="P20" s="21">
        <v>51.5</v>
      </c>
      <c r="Q20" s="21">
        <v>51.5</v>
      </c>
      <c r="R20" s="21">
        <v>51.05</v>
      </c>
      <c r="S20" s="21">
        <v>51.55</v>
      </c>
      <c r="T20" s="21">
        <v>51.3</v>
      </c>
      <c r="U20" s="21">
        <v>51.5</v>
      </c>
      <c r="V20" s="21">
        <v>50.75</v>
      </c>
      <c r="W20" s="21">
        <v>50.75</v>
      </c>
      <c r="X20" s="21"/>
      <c r="Y20" s="21"/>
      <c r="Z20" s="21">
        <v>49.05</v>
      </c>
      <c r="AA20" s="21">
        <v>49.05</v>
      </c>
      <c r="AB20" s="21">
        <v>49.05</v>
      </c>
      <c r="AC20" s="21">
        <v>49.35</v>
      </c>
      <c r="AD20" s="21">
        <v>48.95</v>
      </c>
      <c r="AE20" s="21">
        <v>48.7</v>
      </c>
      <c r="AF20" s="21">
        <v>49.55</v>
      </c>
      <c r="AG20" s="21">
        <v>48.05</v>
      </c>
      <c r="AH20" s="21">
        <v>46.15</v>
      </c>
      <c r="AI20" s="21">
        <v>48</v>
      </c>
      <c r="AJ20" s="21">
        <v>48.65</v>
      </c>
      <c r="AK20" s="21">
        <v>47.7</v>
      </c>
      <c r="AL20" s="21">
        <v>48.05</v>
      </c>
      <c r="AM20" s="21">
        <v>47.75</v>
      </c>
      <c r="AN20" s="21">
        <v>47.8</v>
      </c>
      <c r="AO20" s="21">
        <v>48.2</v>
      </c>
      <c r="AP20" s="21">
        <v>48.1</v>
      </c>
      <c r="AQ20" s="21"/>
      <c r="AR20" s="21">
        <v>48.2</v>
      </c>
      <c r="AS20" s="21"/>
      <c r="AT20" s="21"/>
      <c r="AU20" s="21">
        <v>45.43</v>
      </c>
      <c r="AV20" s="21">
        <v>46.35</v>
      </c>
      <c r="AW20" s="21"/>
      <c r="AX20" s="21"/>
      <c r="AY20" s="21"/>
      <c r="AZ20" s="21">
        <v>47.55</v>
      </c>
      <c r="BA20" s="21">
        <v>47.25</v>
      </c>
      <c r="BB20" s="21">
        <v>45.45</v>
      </c>
      <c r="BC20" s="21">
        <v>44.6</v>
      </c>
      <c r="BD20" s="21">
        <v>45.1</v>
      </c>
      <c r="BE20" s="21">
        <v>45.25</v>
      </c>
      <c r="BF20" s="21">
        <v>44.65</v>
      </c>
      <c r="BG20" s="21">
        <v>44.1</v>
      </c>
      <c r="BH20" s="21">
        <v>44.9</v>
      </c>
      <c r="BI20" s="21">
        <v>46</v>
      </c>
      <c r="BJ20" s="21">
        <v>44.85</v>
      </c>
      <c r="BK20" s="21">
        <v>43.9</v>
      </c>
      <c r="BL20" s="21">
        <v>43.95</v>
      </c>
      <c r="BM20" s="21">
        <v>44.05</v>
      </c>
      <c r="BN20" s="21">
        <v>44.1</v>
      </c>
      <c r="BO20" s="21">
        <v>43.75</v>
      </c>
      <c r="BP20" s="21"/>
      <c r="BQ20" s="21"/>
      <c r="BR20" s="21">
        <v>48.58</v>
      </c>
      <c r="BS20" s="21">
        <v>47.8</v>
      </c>
      <c r="BT20" s="21">
        <v>48.3</v>
      </c>
      <c r="BU20" s="21"/>
      <c r="BV20" s="21"/>
      <c r="BW20" s="21">
        <v>50.55</v>
      </c>
      <c r="BX20" s="21">
        <v>50</v>
      </c>
      <c r="BY20" s="21"/>
      <c r="BZ20" s="21">
        <v>50</v>
      </c>
      <c r="CA20" s="21">
        <v>51.25</v>
      </c>
      <c r="CB20" s="21">
        <v>54.8</v>
      </c>
      <c r="CC20" s="21">
        <v>46.75</v>
      </c>
      <c r="CD20" s="21">
        <v>47</v>
      </c>
      <c r="CE20" s="21">
        <v>47.65</v>
      </c>
      <c r="CF20" s="21">
        <v>49.3</v>
      </c>
      <c r="CG20" s="21">
        <v>49.75</v>
      </c>
      <c r="CH20" s="21">
        <v>48.4</v>
      </c>
      <c r="CI20" s="21">
        <v>48.2</v>
      </c>
      <c r="CJ20" s="21">
        <v>48.15</v>
      </c>
      <c r="CK20" s="21"/>
      <c r="CL20" s="21"/>
      <c r="CM20" s="21">
        <v>47.89</v>
      </c>
      <c r="CN20" s="21">
        <v>49.75</v>
      </c>
      <c r="CO20" s="21">
        <v>48.85</v>
      </c>
      <c r="CP20" s="21">
        <v>48</v>
      </c>
      <c r="CQ20" s="21">
        <v>46.7</v>
      </c>
      <c r="CR20" s="21">
        <v>47.2</v>
      </c>
      <c r="CS20" s="21"/>
      <c r="CT20" s="21">
        <v>48.75</v>
      </c>
      <c r="CU20" s="21">
        <v>49.4</v>
      </c>
      <c r="CV20" s="21">
        <v>49.25</v>
      </c>
      <c r="CW20" s="21">
        <v>47.9</v>
      </c>
      <c r="CX20" s="21">
        <v>47.5</v>
      </c>
      <c r="CY20" s="21">
        <v>48.3</v>
      </c>
      <c r="CZ20" s="21">
        <v>50.15</v>
      </c>
      <c r="DA20" s="21">
        <v>48</v>
      </c>
      <c r="DB20" s="21">
        <v>47.55</v>
      </c>
      <c r="DC20" s="21">
        <v>45.6</v>
      </c>
      <c r="DD20" s="21">
        <v>44.15</v>
      </c>
      <c r="DE20" s="21"/>
      <c r="DF20" s="21">
        <v>47.75</v>
      </c>
      <c r="DG20" s="21"/>
      <c r="DH20" s="21">
        <v>47</v>
      </c>
      <c r="DI20" s="21">
        <v>52.55</v>
      </c>
      <c r="DJ20" s="21">
        <v>53.1</v>
      </c>
      <c r="DK20" s="21">
        <v>51.9</v>
      </c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</row>
    <row r="21" spans="1:167" x14ac:dyDescent="0.2">
      <c r="A21" s="5" cm="1">
        <f t="array" ref="A21">INDEX($D$1:$FK$1,1,MATCH(INDEX($D21:$FK21,MATCH(TRUE,INDEX(($D21:$FK21&lt;&gt;0),0),0)),$D21:$FK21,0))</f>
        <v>43825</v>
      </c>
      <c r="B21" s="23" t="s">
        <v>128</v>
      </c>
      <c r="C21" s="21" t="s">
        <v>437</v>
      </c>
      <c r="D21" s="21"/>
      <c r="E21" s="21"/>
      <c r="F21" s="21"/>
      <c r="G21" s="21">
        <v>51.5</v>
      </c>
      <c r="H21" s="21">
        <v>50.25</v>
      </c>
      <c r="I21" s="21">
        <v>50.25</v>
      </c>
      <c r="J21" s="21">
        <v>50.25</v>
      </c>
      <c r="K21" s="21"/>
      <c r="L21" s="21"/>
      <c r="M21" s="21">
        <v>50.75</v>
      </c>
      <c r="N21" s="21">
        <v>50.75</v>
      </c>
      <c r="O21" s="21">
        <v>50</v>
      </c>
      <c r="P21" s="21">
        <v>49</v>
      </c>
      <c r="Q21" s="21">
        <v>49</v>
      </c>
      <c r="R21" s="21">
        <v>48.5</v>
      </c>
      <c r="S21" s="21">
        <v>49</v>
      </c>
      <c r="T21" s="21">
        <v>48.75</v>
      </c>
      <c r="U21" s="21">
        <v>49</v>
      </c>
      <c r="V21" s="21">
        <v>48.25</v>
      </c>
      <c r="W21" s="21">
        <v>48.25</v>
      </c>
      <c r="X21" s="21"/>
      <c r="Y21" s="21"/>
      <c r="Z21" s="21">
        <v>47.5</v>
      </c>
      <c r="AA21" s="21">
        <v>47.5</v>
      </c>
      <c r="AB21" s="21">
        <v>47.5</v>
      </c>
      <c r="AC21" s="21">
        <v>48</v>
      </c>
      <c r="AD21" s="21">
        <v>47.5</v>
      </c>
      <c r="AE21" s="21">
        <v>47.25</v>
      </c>
      <c r="AF21" s="21">
        <v>48</v>
      </c>
      <c r="AG21" s="21">
        <v>46.5</v>
      </c>
      <c r="AH21" s="21">
        <v>44.75</v>
      </c>
      <c r="AI21" s="21">
        <v>46.5</v>
      </c>
      <c r="AJ21" s="21">
        <v>47.25</v>
      </c>
      <c r="AK21" s="21">
        <v>46.25</v>
      </c>
      <c r="AL21" s="21">
        <v>46.5</v>
      </c>
      <c r="AM21" s="21">
        <v>46.25</v>
      </c>
      <c r="AN21" s="21">
        <v>46.25</v>
      </c>
      <c r="AO21" s="21">
        <v>46.75</v>
      </c>
      <c r="AP21" s="21">
        <v>46.5</v>
      </c>
      <c r="AQ21" s="21"/>
      <c r="AR21" s="21">
        <v>46.75</v>
      </c>
      <c r="AS21" s="21"/>
      <c r="AT21" s="21"/>
      <c r="AU21" s="21">
        <v>44.11</v>
      </c>
      <c r="AV21" s="21">
        <v>45</v>
      </c>
      <c r="AW21" s="21"/>
      <c r="AX21" s="21"/>
      <c r="AY21" s="21"/>
      <c r="AZ21" s="21">
        <v>46.25</v>
      </c>
      <c r="BA21" s="21">
        <v>46</v>
      </c>
      <c r="BB21" s="21">
        <v>44.25</v>
      </c>
      <c r="BC21" s="21">
        <v>43.25</v>
      </c>
      <c r="BD21" s="21">
        <v>43.75</v>
      </c>
      <c r="BE21" s="21">
        <v>44</v>
      </c>
      <c r="BF21" s="21">
        <v>43.25</v>
      </c>
      <c r="BG21" s="21">
        <v>42.75</v>
      </c>
      <c r="BH21" s="21">
        <v>43.5</v>
      </c>
      <c r="BI21" s="21">
        <v>44.75</v>
      </c>
      <c r="BJ21" s="21">
        <v>43.5</v>
      </c>
      <c r="BK21" s="21">
        <v>42.5</v>
      </c>
      <c r="BL21" s="21">
        <v>42.5</v>
      </c>
      <c r="BM21" s="21">
        <v>42.75</v>
      </c>
      <c r="BN21" s="21">
        <v>42.75</v>
      </c>
      <c r="BO21" s="21">
        <v>42.5</v>
      </c>
      <c r="BP21" s="21"/>
      <c r="BQ21" s="21"/>
      <c r="BR21" s="21">
        <v>48.12</v>
      </c>
      <c r="BS21" s="21">
        <v>47.5</v>
      </c>
      <c r="BT21" s="21">
        <v>48</v>
      </c>
      <c r="BU21" s="21"/>
      <c r="BV21" s="21"/>
      <c r="BW21" s="21">
        <v>50</v>
      </c>
      <c r="BX21" s="21">
        <v>49.5</v>
      </c>
      <c r="BY21" s="21"/>
      <c r="BZ21" s="21">
        <v>49.5</v>
      </c>
      <c r="CA21" s="21">
        <v>50.75</v>
      </c>
      <c r="CB21" s="21">
        <v>54.25</v>
      </c>
      <c r="CC21" s="21">
        <v>46.25</v>
      </c>
      <c r="CD21" s="21">
        <v>46.5</v>
      </c>
      <c r="CE21" s="21">
        <v>47.25</v>
      </c>
      <c r="CF21" s="21">
        <v>48.75</v>
      </c>
      <c r="CG21" s="21">
        <v>49.25</v>
      </c>
      <c r="CH21" s="21">
        <v>48</v>
      </c>
      <c r="CI21" s="21">
        <v>47.75</v>
      </c>
      <c r="CJ21" s="21">
        <v>47.75</v>
      </c>
      <c r="CK21" s="21"/>
      <c r="CL21" s="21"/>
      <c r="CM21" s="21">
        <v>47.83</v>
      </c>
      <c r="CN21" s="21">
        <v>49.75</v>
      </c>
      <c r="CO21" s="21">
        <v>48.75</v>
      </c>
      <c r="CP21" s="21">
        <v>48</v>
      </c>
      <c r="CQ21" s="21">
        <v>46.5</v>
      </c>
      <c r="CR21" s="21">
        <v>47.25</v>
      </c>
      <c r="CS21" s="21"/>
      <c r="CT21" s="21">
        <v>48.75</v>
      </c>
      <c r="CU21" s="21">
        <v>49.25</v>
      </c>
      <c r="CV21" s="21">
        <v>49.25</v>
      </c>
      <c r="CW21" s="21">
        <v>47.75</v>
      </c>
      <c r="CX21" s="21">
        <v>47.5</v>
      </c>
      <c r="CY21" s="21">
        <v>48.25</v>
      </c>
      <c r="CZ21" s="21">
        <v>50</v>
      </c>
      <c r="DA21" s="21">
        <v>48</v>
      </c>
      <c r="DB21" s="21">
        <v>47.5</v>
      </c>
      <c r="DC21" s="21">
        <v>45.5</v>
      </c>
      <c r="DD21" s="21">
        <v>44</v>
      </c>
      <c r="DE21" s="21"/>
      <c r="DF21" s="21">
        <v>47.75</v>
      </c>
      <c r="DG21" s="21"/>
      <c r="DH21" s="21">
        <v>47</v>
      </c>
      <c r="DI21" s="21">
        <v>51.22</v>
      </c>
      <c r="DJ21" s="21">
        <v>51.75</v>
      </c>
      <c r="DK21" s="21">
        <v>50.5</v>
      </c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</row>
    <row r="22" spans="1:167" x14ac:dyDescent="0.2">
      <c r="A22" s="5" cm="1">
        <f t="array" ref="A22">INDEX($D$1:$FK$1,1,MATCH(INDEX($D22:$FK22,MATCH(TRUE,INDEX(($D22:$FK22&lt;&gt;0),0),0)),$D22:$FK22,0))</f>
        <v>43825</v>
      </c>
      <c r="B22" s="23" t="s">
        <v>124</v>
      </c>
      <c r="C22" s="21" t="s">
        <v>437</v>
      </c>
      <c r="D22" s="21"/>
      <c r="E22" s="21"/>
      <c r="F22" s="21"/>
      <c r="G22" s="21">
        <v>54</v>
      </c>
      <c r="H22" s="21">
        <v>52.8</v>
      </c>
      <c r="I22" s="21">
        <v>52.8</v>
      </c>
      <c r="J22" s="21">
        <v>52.8</v>
      </c>
      <c r="K22" s="21"/>
      <c r="L22" s="21"/>
      <c r="M22" s="21">
        <v>53.25</v>
      </c>
      <c r="N22" s="21">
        <v>53.25</v>
      </c>
      <c r="O22" s="21">
        <v>52.5</v>
      </c>
      <c r="P22" s="21">
        <v>51.5</v>
      </c>
      <c r="Q22" s="21">
        <v>51.5</v>
      </c>
      <c r="R22" s="21">
        <v>51.05</v>
      </c>
      <c r="S22" s="21">
        <v>51.55</v>
      </c>
      <c r="T22" s="21">
        <v>51.3</v>
      </c>
      <c r="U22" s="21">
        <v>51.5</v>
      </c>
      <c r="V22" s="21">
        <v>50.75</v>
      </c>
      <c r="W22" s="21">
        <v>50.75</v>
      </c>
      <c r="X22" s="21"/>
      <c r="Y22" s="21"/>
      <c r="Z22" s="21">
        <v>49.05</v>
      </c>
      <c r="AA22" s="21">
        <v>49.05</v>
      </c>
      <c r="AB22" s="21">
        <v>49.05</v>
      </c>
      <c r="AC22" s="21">
        <v>49.35</v>
      </c>
      <c r="AD22" s="21">
        <v>48.95</v>
      </c>
      <c r="AE22" s="21">
        <v>48.7</v>
      </c>
      <c r="AF22" s="21">
        <v>49.55</v>
      </c>
      <c r="AG22" s="21">
        <v>48.05</v>
      </c>
      <c r="AH22" s="21">
        <v>46.15</v>
      </c>
      <c r="AI22" s="21">
        <v>48</v>
      </c>
      <c r="AJ22" s="21">
        <v>48.65</v>
      </c>
      <c r="AK22" s="21">
        <v>47.7</v>
      </c>
      <c r="AL22" s="21">
        <v>48.05</v>
      </c>
      <c r="AM22" s="21">
        <v>47.75</v>
      </c>
      <c r="AN22" s="21">
        <v>47.8</v>
      </c>
      <c r="AO22" s="21">
        <v>48.2</v>
      </c>
      <c r="AP22" s="21">
        <v>48.1</v>
      </c>
      <c r="AQ22" s="21"/>
      <c r="AR22" s="21">
        <v>48.2</v>
      </c>
      <c r="AS22" s="21"/>
      <c r="AT22" s="21"/>
      <c r="AU22" s="21">
        <v>45.43</v>
      </c>
      <c r="AV22" s="21">
        <v>46.35</v>
      </c>
      <c r="AW22" s="21"/>
      <c r="AX22" s="21"/>
      <c r="AY22" s="21"/>
      <c r="AZ22" s="21">
        <v>47.55</v>
      </c>
      <c r="BA22" s="21">
        <v>47.25</v>
      </c>
      <c r="BB22" s="21">
        <v>45.45</v>
      </c>
      <c r="BC22" s="21">
        <v>44.6</v>
      </c>
      <c r="BD22" s="21">
        <v>45.1</v>
      </c>
      <c r="BE22" s="21">
        <v>45.25</v>
      </c>
      <c r="BF22" s="21">
        <v>44.65</v>
      </c>
      <c r="BG22" s="21">
        <v>44.1</v>
      </c>
      <c r="BH22" s="21">
        <v>44.9</v>
      </c>
      <c r="BI22" s="21">
        <v>46</v>
      </c>
      <c r="BJ22" s="21">
        <v>44.85</v>
      </c>
      <c r="BK22" s="21">
        <v>43.9</v>
      </c>
      <c r="BL22" s="21">
        <v>43.95</v>
      </c>
      <c r="BM22" s="21">
        <v>44.05</v>
      </c>
      <c r="BN22" s="21">
        <v>44.1</v>
      </c>
      <c r="BO22" s="21">
        <v>43.75</v>
      </c>
      <c r="BP22" s="21"/>
      <c r="BQ22" s="21"/>
      <c r="BR22" s="21">
        <v>48.58</v>
      </c>
      <c r="BS22" s="21">
        <v>47.8</v>
      </c>
      <c r="BT22" s="21">
        <v>48.3</v>
      </c>
      <c r="BU22" s="21"/>
      <c r="BV22" s="21"/>
      <c r="BW22" s="21">
        <v>50.55</v>
      </c>
      <c r="BX22" s="21">
        <v>50</v>
      </c>
      <c r="BY22" s="21"/>
      <c r="BZ22" s="21">
        <v>50</v>
      </c>
      <c r="CA22" s="21">
        <v>51.25</v>
      </c>
      <c r="CB22" s="21">
        <v>54.8</v>
      </c>
      <c r="CC22" s="21">
        <v>46.75</v>
      </c>
      <c r="CD22" s="21">
        <v>47</v>
      </c>
      <c r="CE22" s="21">
        <v>47.65</v>
      </c>
      <c r="CF22" s="21">
        <v>49.3</v>
      </c>
      <c r="CG22" s="21">
        <v>49.75</v>
      </c>
      <c r="CH22" s="21">
        <v>48.4</v>
      </c>
      <c r="CI22" s="21">
        <v>48.2</v>
      </c>
      <c r="CJ22" s="21">
        <v>48.15</v>
      </c>
      <c r="CK22" s="21"/>
      <c r="CL22" s="21"/>
      <c r="CM22" s="21">
        <v>47.89</v>
      </c>
      <c r="CN22" s="21">
        <v>49.75</v>
      </c>
      <c r="CO22" s="21">
        <v>48.85</v>
      </c>
      <c r="CP22" s="21">
        <v>48</v>
      </c>
      <c r="CQ22" s="21">
        <v>46.7</v>
      </c>
      <c r="CR22" s="21">
        <v>47.2</v>
      </c>
      <c r="CS22" s="21"/>
      <c r="CT22" s="21">
        <v>48.75</v>
      </c>
      <c r="CU22" s="21">
        <v>49.4</v>
      </c>
      <c r="CV22" s="21">
        <v>49.25</v>
      </c>
      <c r="CW22" s="21">
        <v>47.9</v>
      </c>
      <c r="CX22" s="21">
        <v>47.5</v>
      </c>
      <c r="CY22" s="21">
        <v>48.3</v>
      </c>
      <c r="CZ22" s="21">
        <v>50.15</v>
      </c>
      <c r="DA22" s="21">
        <v>48</v>
      </c>
      <c r="DB22" s="21">
        <v>47.55</v>
      </c>
      <c r="DC22" s="21">
        <v>45.6</v>
      </c>
      <c r="DD22" s="21">
        <v>44.15</v>
      </c>
      <c r="DE22" s="21"/>
      <c r="DF22" s="21">
        <v>47.75</v>
      </c>
      <c r="DG22" s="21"/>
      <c r="DH22" s="21">
        <v>47</v>
      </c>
      <c r="DI22" s="21">
        <v>52.55</v>
      </c>
      <c r="DJ22" s="21">
        <v>53.1</v>
      </c>
      <c r="DK22" s="21">
        <v>51.9</v>
      </c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</row>
    <row r="23" spans="1:167" x14ac:dyDescent="0.2">
      <c r="A23" s="5" cm="1">
        <f t="array" ref="A23">INDEX($D$1:$FK$1,1,MATCH(INDEX($D23:$FK23,MATCH(TRUE,INDEX(($D23:$FK23&lt;&gt;0),0),0)),$D23:$FK23,0))</f>
        <v>43825</v>
      </c>
      <c r="B23" s="23" t="s">
        <v>164</v>
      </c>
      <c r="C23" s="21" t="s">
        <v>437</v>
      </c>
      <c r="D23" s="21"/>
      <c r="E23" s="21"/>
      <c r="F23" s="21"/>
      <c r="G23" s="21">
        <v>56</v>
      </c>
      <c r="H23" s="21">
        <v>54.75</v>
      </c>
      <c r="I23" s="21">
        <v>54.75</v>
      </c>
      <c r="J23" s="21">
        <v>54.75</v>
      </c>
      <c r="K23" s="21"/>
      <c r="L23" s="21">
        <v>55.5</v>
      </c>
      <c r="M23" s="21">
        <v>55.25</v>
      </c>
      <c r="N23" s="21">
        <v>55.25</v>
      </c>
      <c r="O23" s="21">
        <v>54.5</v>
      </c>
      <c r="P23" s="21">
        <v>53.5</v>
      </c>
      <c r="Q23" s="21">
        <v>53.5</v>
      </c>
      <c r="R23" s="21">
        <v>53</v>
      </c>
      <c r="S23" s="21">
        <v>53.5</v>
      </c>
      <c r="T23" s="21">
        <v>53.25</v>
      </c>
      <c r="U23" s="21">
        <v>53.5</v>
      </c>
      <c r="V23" s="21">
        <v>52.75</v>
      </c>
      <c r="W23" s="21">
        <v>52.75</v>
      </c>
      <c r="X23" s="21"/>
      <c r="Y23" s="21"/>
      <c r="Z23" s="21">
        <v>52.25</v>
      </c>
      <c r="AA23" s="21">
        <v>52.25</v>
      </c>
      <c r="AB23" s="21">
        <v>52.25</v>
      </c>
      <c r="AC23" s="21">
        <v>52.75</v>
      </c>
      <c r="AD23" s="21">
        <v>52.25</v>
      </c>
      <c r="AE23" s="21">
        <v>52</v>
      </c>
      <c r="AF23" s="21">
        <v>52.75</v>
      </c>
      <c r="AG23" s="21">
        <v>51.25</v>
      </c>
      <c r="AH23" s="21">
        <v>49.5</v>
      </c>
      <c r="AI23" s="21">
        <v>51.25</v>
      </c>
      <c r="AJ23" s="21">
        <v>52</v>
      </c>
      <c r="AK23" s="21">
        <v>51</v>
      </c>
      <c r="AL23" s="21">
        <v>51.25</v>
      </c>
      <c r="AM23" s="21">
        <v>51</v>
      </c>
      <c r="AN23" s="21">
        <v>51</v>
      </c>
      <c r="AO23" s="21">
        <v>51.5</v>
      </c>
      <c r="AP23" s="21">
        <v>51.25</v>
      </c>
      <c r="AQ23" s="21"/>
      <c r="AR23" s="21">
        <v>51.5</v>
      </c>
      <c r="AS23" s="21"/>
      <c r="AT23" s="21"/>
      <c r="AU23" s="21">
        <v>48.36</v>
      </c>
      <c r="AV23" s="21">
        <v>49.25</v>
      </c>
      <c r="AW23" s="21"/>
      <c r="AX23" s="21"/>
      <c r="AY23" s="21"/>
      <c r="AZ23" s="21">
        <v>50.5</v>
      </c>
      <c r="BA23" s="21">
        <v>50.25</v>
      </c>
      <c r="BB23" s="21">
        <v>48.5</v>
      </c>
      <c r="BC23" s="21">
        <v>47.5</v>
      </c>
      <c r="BD23" s="21">
        <v>48</v>
      </c>
      <c r="BE23" s="21">
        <v>48.25</v>
      </c>
      <c r="BF23" s="21">
        <v>47.5</v>
      </c>
      <c r="BG23" s="21">
        <v>47</v>
      </c>
      <c r="BH23" s="21">
        <v>47.75</v>
      </c>
      <c r="BI23" s="21">
        <v>49</v>
      </c>
      <c r="BJ23" s="21">
        <v>47.75</v>
      </c>
      <c r="BK23" s="21">
        <v>46.75</v>
      </c>
      <c r="BL23" s="21">
        <v>46.75</v>
      </c>
      <c r="BM23" s="21">
        <v>47</v>
      </c>
      <c r="BN23" s="21">
        <v>47</v>
      </c>
      <c r="BO23" s="21">
        <v>46.75</v>
      </c>
      <c r="BP23" s="21"/>
      <c r="BQ23" s="21"/>
      <c r="BR23" s="21">
        <v>50.88</v>
      </c>
      <c r="BS23" s="21">
        <v>50.25</v>
      </c>
      <c r="BT23" s="21">
        <v>50.75</v>
      </c>
      <c r="BU23" s="21"/>
      <c r="BV23" s="21"/>
      <c r="BW23" s="21">
        <v>52.75</v>
      </c>
      <c r="BX23" s="21">
        <v>52.25</v>
      </c>
      <c r="BY23" s="21"/>
      <c r="BZ23" s="21">
        <v>52.25</v>
      </c>
      <c r="CA23" s="21">
        <v>53.5</v>
      </c>
      <c r="CB23" s="21">
        <v>57</v>
      </c>
      <c r="CC23" s="21">
        <v>49</v>
      </c>
      <c r="CD23" s="21">
        <v>49.25</v>
      </c>
      <c r="CE23" s="21">
        <v>50</v>
      </c>
      <c r="CF23" s="21">
        <v>51.5</v>
      </c>
      <c r="CG23" s="21">
        <v>52</v>
      </c>
      <c r="CH23" s="21">
        <v>50.75</v>
      </c>
      <c r="CI23" s="21">
        <v>50.5</v>
      </c>
      <c r="CJ23" s="21">
        <v>50.5</v>
      </c>
      <c r="CK23" s="21"/>
      <c r="CL23" s="21"/>
      <c r="CM23" s="21">
        <v>49.08</v>
      </c>
      <c r="CN23" s="21">
        <v>51</v>
      </c>
      <c r="CO23" s="21">
        <v>50</v>
      </c>
      <c r="CP23" s="21">
        <v>49.25</v>
      </c>
      <c r="CQ23" s="21">
        <v>47.75</v>
      </c>
      <c r="CR23" s="21">
        <v>48.5</v>
      </c>
      <c r="CS23" s="21"/>
      <c r="CT23" s="21">
        <v>50</v>
      </c>
      <c r="CU23" s="21">
        <v>50.5</v>
      </c>
      <c r="CV23" s="21">
        <v>50.5</v>
      </c>
      <c r="CW23" s="21">
        <v>49</v>
      </c>
      <c r="CX23" s="21">
        <v>48.75</v>
      </c>
      <c r="CY23" s="21">
        <v>49.5</v>
      </c>
      <c r="CZ23" s="21">
        <v>51.25</v>
      </c>
      <c r="DA23" s="21">
        <v>49.25</v>
      </c>
      <c r="DB23" s="21">
        <v>48.75</v>
      </c>
      <c r="DC23" s="21">
        <v>46.75</v>
      </c>
      <c r="DD23" s="21">
        <v>45.25</v>
      </c>
      <c r="DE23" s="21"/>
      <c r="DF23" s="21">
        <v>49</v>
      </c>
      <c r="DG23" s="21"/>
      <c r="DH23" s="21">
        <v>48.25</v>
      </c>
      <c r="DI23" s="21">
        <v>51.72</v>
      </c>
      <c r="DJ23" s="21">
        <v>52.25</v>
      </c>
      <c r="DK23" s="21">
        <v>51</v>
      </c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</row>
    <row r="24" spans="1:167" x14ac:dyDescent="0.2">
      <c r="A24" s="5" cm="1">
        <f t="array" ref="A24">INDEX($D$1:$FK$1,1,MATCH(INDEX($D24:$FK24,MATCH(TRUE,INDEX(($D24:$FK24&lt;&gt;0),0),0)),$D24:$FK24,0))</f>
        <v>43825</v>
      </c>
      <c r="B24" s="23" t="s">
        <v>162</v>
      </c>
      <c r="C24" s="21" t="s">
        <v>437</v>
      </c>
      <c r="D24" s="21"/>
      <c r="E24" s="21"/>
      <c r="F24" s="21"/>
      <c r="G24" s="21">
        <v>54</v>
      </c>
      <c r="H24" s="21">
        <v>52.8</v>
      </c>
      <c r="I24" s="21">
        <v>52.8</v>
      </c>
      <c r="J24" s="21">
        <v>52.8</v>
      </c>
      <c r="K24" s="21"/>
      <c r="L24" s="21">
        <v>53.5</v>
      </c>
      <c r="M24" s="21">
        <v>53.25</v>
      </c>
      <c r="N24" s="21">
        <v>53.25</v>
      </c>
      <c r="O24" s="21">
        <v>52.5</v>
      </c>
      <c r="P24" s="21">
        <v>51.5</v>
      </c>
      <c r="Q24" s="21">
        <v>51.5</v>
      </c>
      <c r="R24" s="21">
        <v>51.05</v>
      </c>
      <c r="S24" s="21">
        <v>51.55</v>
      </c>
      <c r="T24" s="21">
        <v>51.3</v>
      </c>
      <c r="U24" s="21">
        <v>51.5</v>
      </c>
      <c r="V24" s="21">
        <v>50.75</v>
      </c>
      <c r="W24" s="21">
        <v>50.75</v>
      </c>
      <c r="X24" s="21"/>
      <c r="Y24" s="21"/>
      <c r="Z24" s="21">
        <v>49.05</v>
      </c>
      <c r="AA24" s="21">
        <v>49.05</v>
      </c>
      <c r="AB24" s="21">
        <v>49.05</v>
      </c>
      <c r="AC24" s="21">
        <v>49.35</v>
      </c>
      <c r="AD24" s="21">
        <v>48.95</v>
      </c>
      <c r="AE24" s="21">
        <v>48.7</v>
      </c>
      <c r="AF24" s="21">
        <v>49.55</v>
      </c>
      <c r="AG24" s="21">
        <v>48.05</v>
      </c>
      <c r="AH24" s="21">
        <v>46.15</v>
      </c>
      <c r="AI24" s="21">
        <v>48</v>
      </c>
      <c r="AJ24" s="21">
        <v>48.65</v>
      </c>
      <c r="AK24" s="21">
        <v>47.7</v>
      </c>
      <c r="AL24" s="21">
        <v>48.05</v>
      </c>
      <c r="AM24" s="21">
        <v>47.75</v>
      </c>
      <c r="AN24" s="21">
        <v>47.8</v>
      </c>
      <c r="AO24" s="21">
        <v>48.2</v>
      </c>
      <c r="AP24" s="21">
        <v>48.1</v>
      </c>
      <c r="AQ24" s="21"/>
      <c r="AR24" s="21">
        <v>48.2</v>
      </c>
      <c r="AS24" s="21"/>
      <c r="AT24" s="21"/>
      <c r="AU24" s="21">
        <v>45.43</v>
      </c>
      <c r="AV24" s="21">
        <v>46.35</v>
      </c>
      <c r="AW24" s="21"/>
      <c r="AX24" s="21"/>
      <c r="AY24" s="21"/>
      <c r="AZ24" s="21">
        <v>47.55</v>
      </c>
      <c r="BA24" s="21">
        <v>47.25</v>
      </c>
      <c r="BB24" s="21">
        <v>45.45</v>
      </c>
      <c r="BC24" s="21">
        <v>44.6</v>
      </c>
      <c r="BD24" s="21">
        <v>45.1</v>
      </c>
      <c r="BE24" s="21">
        <v>45.25</v>
      </c>
      <c r="BF24" s="21">
        <v>44.65</v>
      </c>
      <c r="BG24" s="21">
        <v>44.1</v>
      </c>
      <c r="BH24" s="21">
        <v>44.9</v>
      </c>
      <c r="BI24" s="21">
        <v>46</v>
      </c>
      <c r="BJ24" s="21">
        <v>44.85</v>
      </c>
      <c r="BK24" s="21">
        <v>43.9</v>
      </c>
      <c r="BL24" s="21">
        <v>43.95</v>
      </c>
      <c r="BM24" s="21">
        <v>44.05</v>
      </c>
      <c r="BN24" s="21">
        <v>44.1</v>
      </c>
      <c r="BO24" s="21">
        <v>43.75</v>
      </c>
      <c r="BP24" s="21"/>
      <c r="BQ24" s="21"/>
      <c r="BR24" s="21">
        <v>48.58</v>
      </c>
      <c r="BS24" s="21">
        <v>47.8</v>
      </c>
      <c r="BT24" s="21">
        <v>48.3</v>
      </c>
      <c r="BU24" s="21"/>
      <c r="BV24" s="21"/>
      <c r="BW24" s="21">
        <v>50.55</v>
      </c>
      <c r="BX24" s="21">
        <v>50</v>
      </c>
      <c r="BY24" s="21"/>
      <c r="BZ24" s="21">
        <v>50</v>
      </c>
      <c r="CA24" s="21">
        <v>51.25</v>
      </c>
      <c r="CB24" s="21">
        <v>54.8</v>
      </c>
      <c r="CC24" s="21">
        <v>46.75</v>
      </c>
      <c r="CD24" s="21">
        <v>47</v>
      </c>
      <c r="CE24" s="21">
        <v>47.65</v>
      </c>
      <c r="CF24" s="21">
        <v>49.3</v>
      </c>
      <c r="CG24" s="21">
        <v>49.75</v>
      </c>
      <c r="CH24" s="21">
        <v>48.4</v>
      </c>
      <c r="CI24" s="21">
        <v>48.2</v>
      </c>
      <c r="CJ24" s="21">
        <v>48.15</v>
      </c>
      <c r="CK24" s="21"/>
      <c r="CL24" s="21"/>
      <c r="CM24" s="21">
        <v>47.89</v>
      </c>
      <c r="CN24" s="21">
        <v>49.75</v>
      </c>
      <c r="CO24" s="21">
        <v>48.85</v>
      </c>
      <c r="CP24" s="21">
        <v>48</v>
      </c>
      <c r="CQ24" s="21">
        <v>46.7</v>
      </c>
      <c r="CR24" s="21">
        <v>47.2</v>
      </c>
      <c r="CS24" s="21"/>
      <c r="CT24" s="21">
        <v>48.75</v>
      </c>
      <c r="CU24" s="21">
        <v>49.4</v>
      </c>
      <c r="CV24" s="21">
        <v>49.25</v>
      </c>
      <c r="CW24" s="21">
        <v>47.9</v>
      </c>
      <c r="CX24" s="21">
        <v>47.5</v>
      </c>
      <c r="CY24" s="21">
        <v>48.3</v>
      </c>
      <c r="CZ24" s="21">
        <v>50.15</v>
      </c>
      <c r="DA24" s="21">
        <v>48</v>
      </c>
      <c r="DB24" s="21">
        <v>47.55</v>
      </c>
      <c r="DC24" s="21">
        <v>45.6</v>
      </c>
      <c r="DD24" s="21">
        <v>44.15</v>
      </c>
      <c r="DE24" s="21"/>
      <c r="DF24" s="21">
        <v>47.75</v>
      </c>
      <c r="DG24" s="21"/>
      <c r="DH24" s="21">
        <v>47</v>
      </c>
      <c r="DI24" s="21">
        <v>52.55</v>
      </c>
      <c r="DJ24" s="21">
        <v>53.1</v>
      </c>
      <c r="DK24" s="21">
        <v>51.9</v>
      </c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</row>
    <row r="25" spans="1:167" x14ac:dyDescent="0.2">
      <c r="A25" s="5" cm="1">
        <f t="array" ref="A25">INDEX($D$1:$FK$1,1,MATCH(INDEX($D25:$FK25,MATCH(TRUE,INDEX(($D25:$FK25&lt;&gt;0),0),0)),$D25:$FK25,0))</f>
        <v>43825</v>
      </c>
      <c r="B25" s="23" t="s">
        <v>56</v>
      </c>
      <c r="C25" s="21" t="s">
        <v>437</v>
      </c>
      <c r="D25" s="21"/>
      <c r="E25" s="21"/>
      <c r="F25" s="21"/>
      <c r="G25" s="21">
        <v>58.25</v>
      </c>
      <c r="H25" s="21">
        <v>57</v>
      </c>
      <c r="I25" s="21">
        <v>57</v>
      </c>
      <c r="J25" s="21">
        <v>57</v>
      </c>
      <c r="K25" s="21"/>
      <c r="L25" s="21">
        <v>57.75</v>
      </c>
      <c r="M25" s="21">
        <v>57.5</v>
      </c>
      <c r="N25" s="21">
        <v>57.5</v>
      </c>
      <c r="O25" s="21">
        <v>56.75</v>
      </c>
      <c r="P25" s="21">
        <v>55.75</v>
      </c>
      <c r="Q25" s="21">
        <v>55.75</v>
      </c>
      <c r="R25" s="21">
        <v>55.25</v>
      </c>
      <c r="S25" s="21">
        <v>55.75</v>
      </c>
      <c r="T25" s="21">
        <v>55.5</v>
      </c>
      <c r="U25" s="21">
        <v>55.75</v>
      </c>
      <c r="V25" s="21">
        <v>55</v>
      </c>
      <c r="W25" s="21">
        <v>55</v>
      </c>
      <c r="X25" s="21"/>
      <c r="Y25" s="21"/>
      <c r="Z25" s="21">
        <v>54.5</v>
      </c>
      <c r="AA25" s="21">
        <v>54.5</v>
      </c>
      <c r="AB25" s="21">
        <v>54.5</v>
      </c>
      <c r="AC25" s="21">
        <v>55</v>
      </c>
      <c r="AD25" s="21">
        <v>54.5</v>
      </c>
      <c r="AE25" s="21">
        <v>54.25</v>
      </c>
      <c r="AF25" s="21">
        <v>55</v>
      </c>
      <c r="AG25" s="21">
        <v>53.5</v>
      </c>
      <c r="AH25" s="21">
        <v>51.75</v>
      </c>
      <c r="AI25" s="21">
        <v>53.5</v>
      </c>
      <c r="AJ25" s="21">
        <v>54.25</v>
      </c>
      <c r="AK25" s="21">
        <v>53.25</v>
      </c>
      <c r="AL25" s="21">
        <v>53.5</v>
      </c>
      <c r="AM25" s="21">
        <v>53.25</v>
      </c>
      <c r="AN25" s="21">
        <v>53.25</v>
      </c>
      <c r="AO25" s="21">
        <v>53.75</v>
      </c>
      <c r="AP25" s="21">
        <v>53.5</v>
      </c>
      <c r="AQ25" s="21"/>
      <c r="AR25" s="21">
        <v>53.75</v>
      </c>
      <c r="AS25" s="21"/>
      <c r="AT25" s="21"/>
      <c r="AU25" s="21">
        <v>50.61</v>
      </c>
      <c r="AV25" s="21">
        <v>51.5</v>
      </c>
      <c r="AW25" s="21"/>
      <c r="AX25" s="21"/>
      <c r="AY25" s="21"/>
      <c r="AZ25" s="21">
        <v>52.75</v>
      </c>
      <c r="BA25" s="21">
        <v>52.5</v>
      </c>
      <c r="BB25" s="21">
        <v>50.75</v>
      </c>
      <c r="BC25" s="21">
        <v>49.75</v>
      </c>
      <c r="BD25" s="21">
        <v>50.25</v>
      </c>
      <c r="BE25" s="21">
        <v>50.5</v>
      </c>
      <c r="BF25" s="21">
        <v>49.75</v>
      </c>
      <c r="BG25" s="21">
        <v>49.25</v>
      </c>
      <c r="BH25" s="21">
        <v>50</v>
      </c>
      <c r="BI25" s="21">
        <v>51.25</v>
      </c>
      <c r="BJ25" s="21">
        <v>50</v>
      </c>
      <c r="BK25" s="21">
        <v>49</v>
      </c>
      <c r="BL25" s="21">
        <v>49</v>
      </c>
      <c r="BM25" s="21">
        <v>49.25</v>
      </c>
      <c r="BN25" s="21">
        <v>49.25</v>
      </c>
      <c r="BO25" s="21">
        <v>49</v>
      </c>
      <c r="BP25" s="21"/>
      <c r="BQ25" s="21"/>
      <c r="BR25" s="21">
        <v>53.12</v>
      </c>
      <c r="BS25" s="21">
        <v>52.5</v>
      </c>
      <c r="BT25" s="21">
        <v>53</v>
      </c>
      <c r="BU25" s="21"/>
      <c r="BV25" s="21"/>
      <c r="BW25" s="21">
        <v>55</v>
      </c>
      <c r="BX25" s="21">
        <v>54.5</v>
      </c>
      <c r="BY25" s="21"/>
      <c r="BZ25" s="21">
        <v>54.5</v>
      </c>
      <c r="CA25" s="21">
        <v>55.75</v>
      </c>
      <c r="CB25" s="21">
        <v>59.25</v>
      </c>
      <c r="CC25" s="21">
        <v>51.25</v>
      </c>
      <c r="CD25" s="21">
        <v>51.5</v>
      </c>
      <c r="CE25" s="21">
        <v>52.25</v>
      </c>
      <c r="CF25" s="21">
        <v>53.75</v>
      </c>
      <c r="CG25" s="21">
        <v>54.25</v>
      </c>
      <c r="CH25" s="21">
        <v>53</v>
      </c>
      <c r="CI25" s="21">
        <v>52.75</v>
      </c>
      <c r="CJ25" s="21">
        <v>52.75</v>
      </c>
      <c r="CK25" s="21"/>
      <c r="CL25" s="21"/>
      <c r="CM25" s="21">
        <v>51.33</v>
      </c>
      <c r="CN25" s="21">
        <v>53.25</v>
      </c>
      <c r="CO25" s="21">
        <v>52.25</v>
      </c>
      <c r="CP25" s="21">
        <v>51.5</v>
      </c>
      <c r="CQ25" s="21">
        <v>50</v>
      </c>
      <c r="CR25" s="21">
        <v>50.75</v>
      </c>
      <c r="CS25" s="21"/>
      <c r="CT25" s="21">
        <v>52.25</v>
      </c>
      <c r="CU25" s="21">
        <v>52.75</v>
      </c>
      <c r="CV25" s="21">
        <v>52.75</v>
      </c>
      <c r="CW25" s="21">
        <v>51.25</v>
      </c>
      <c r="CX25" s="21">
        <v>51</v>
      </c>
      <c r="CY25" s="21">
        <v>51.75</v>
      </c>
      <c r="CZ25" s="21">
        <v>53.5</v>
      </c>
      <c r="DA25" s="21">
        <v>51.5</v>
      </c>
      <c r="DB25" s="21">
        <v>51</v>
      </c>
      <c r="DC25" s="21">
        <v>49</v>
      </c>
      <c r="DD25" s="21">
        <v>47.5</v>
      </c>
      <c r="DE25" s="21"/>
      <c r="DF25" s="21">
        <v>51.25</v>
      </c>
      <c r="DG25" s="21"/>
      <c r="DH25" s="21">
        <v>50.5</v>
      </c>
      <c r="DI25" s="21">
        <v>53.97</v>
      </c>
      <c r="DJ25" s="21">
        <v>54.5</v>
      </c>
      <c r="DK25" s="21">
        <v>53.25</v>
      </c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</row>
    <row r="26" spans="1:167" x14ac:dyDescent="0.2">
      <c r="A26" s="5" cm="1">
        <f t="array" ref="A26">INDEX($D$1:$FK$1,1,MATCH(INDEX($D26:$FK26,MATCH(TRUE,INDEX(($D26:$FK26&lt;&gt;0),0),0)),$D26:$FK26,0))</f>
        <v>43830</v>
      </c>
      <c r="B26" s="23" t="s">
        <v>382</v>
      </c>
      <c r="C26" s="21" t="s">
        <v>437</v>
      </c>
      <c r="D26" s="21">
        <v>45.64</v>
      </c>
      <c r="E26" s="21">
        <v>47.5</v>
      </c>
      <c r="F26" s="21">
        <v>47.5</v>
      </c>
      <c r="G26" s="21">
        <v>47.5</v>
      </c>
      <c r="H26" s="21">
        <v>46.3</v>
      </c>
      <c r="I26" s="21">
        <v>46.3</v>
      </c>
      <c r="J26" s="21">
        <v>46.3</v>
      </c>
      <c r="K26" s="21"/>
      <c r="L26" s="21">
        <v>47</v>
      </c>
      <c r="M26" s="21">
        <v>46.75</v>
      </c>
      <c r="N26" s="21">
        <v>46.75</v>
      </c>
      <c r="O26" s="21">
        <v>46</v>
      </c>
      <c r="P26" s="21">
        <v>45</v>
      </c>
      <c r="Q26" s="21">
        <v>45</v>
      </c>
      <c r="R26" s="21">
        <v>44.55</v>
      </c>
      <c r="S26" s="21">
        <v>45.05</v>
      </c>
      <c r="T26" s="21">
        <v>44.8</v>
      </c>
      <c r="U26" s="21">
        <v>45</v>
      </c>
      <c r="V26" s="21">
        <v>44.25</v>
      </c>
      <c r="W26" s="21">
        <v>44.25</v>
      </c>
      <c r="X26" s="21"/>
      <c r="Y26" s="21"/>
      <c r="Z26" s="21">
        <v>42.55</v>
      </c>
      <c r="AA26" s="21">
        <v>42.55</v>
      </c>
      <c r="AB26" s="21">
        <v>42.55</v>
      </c>
      <c r="AC26" s="21">
        <v>42.85</v>
      </c>
      <c r="AD26" s="21">
        <v>42.45</v>
      </c>
      <c r="AE26" s="21">
        <v>42.2</v>
      </c>
      <c r="AF26" s="21">
        <v>43.05</v>
      </c>
      <c r="AG26" s="21">
        <v>41.55</v>
      </c>
      <c r="AH26" s="21">
        <v>39.65</v>
      </c>
      <c r="AI26" s="21">
        <v>41.5</v>
      </c>
      <c r="AJ26" s="21">
        <v>42.15</v>
      </c>
      <c r="AK26" s="21">
        <v>41.2</v>
      </c>
      <c r="AL26" s="21">
        <v>41.55</v>
      </c>
      <c r="AM26" s="21">
        <v>41.25</v>
      </c>
      <c r="AN26" s="21">
        <v>41.3</v>
      </c>
      <c r="AO26" s="21">
        <v>41.7</v>
      </c>
      <c r="AP26" s="21">
        <v>41.6</v>
      </c>
      <c r="AQ26" s="21"/>
      <c r="AR26" s="21">
        <v>41.7</v>
      </c>
      <c r="AS26" s="21"/>
      <c r="AT26" s="21"/>
      <c r="AU26" s="21">
        <v>38.93</v>
      </c>
      <c r="AV26" s="21">
        <v>39.85</v>
      </c>
      <c r="AW26" s="21"/>
      <c r="AX26" s="21"/>
      <c r="AY26" s="21"/>
      <c r="AZ26" s="21">
        <v>41.05</v>
      </c>
      <c r="BA26" s="21">
        <v>40.75</v>
      </c>
      <c r="BB26" s="21">
        <v>38.950000000000003</v>
      </c>
      <c r="BC26" s="21">
        <v>38.1</v>
      </c>
      <c r="BD26" s="21">
        <v>38.6</v>
      </c>
      <c r="BE26" s="21">
        <v>38.75</v>
      </c>
      <c r="BF26" s="21">
        <v>38.15</v>
      </c>
      <c r="BG26" s="21">
        <v>37.6</v>
      </c>
      <c r="BH26" s="21">
        <v>38.4</v>
      </c>
      <c r="BI26" s="21">
        <v>39.5</v>
      </c>
      <c r="BJ26" s="21">
        <v>38.35</v>
      </c>
      <c r="BK26" s="21">
        <v>37.4</v>
      </c>
      <c r="BL26" s="21">
        <v>37.450000000000003</v>
      </c>
      <c r="BM26" s="21">
        <v>37.549999999999997</v>
      </c>
      <c r="BN26" s="21">
        <v>37.6</v>
      </c>
      <c r="BO26" s="21">
        <v>37.25</v>
      </c>
      <c r="BP26" s="21"/>
      <c r="BQ26" s="21"/>
      <c r="BR26" s="21">
        <v>42.08</v>
      </c>
      <c r="BS26" s="21">
        <v>41.3</v>
      </c>
      <c r="BT26" s="21">
        <v>41.8</v>
      </c>
      <c r="BU26" s="21"/>
      <c r="BV26" s="21"/>
      <c r="BW26" s="21">
        <v>44.05</v>
      </c>
      <c r="BX26" s="21">
        <v>43.5</v>
      </c>
      <c r="BY26" s="21"/>
      <c r="BZ26" s="21">
        <v>43.5</v>
      </c>
      <c r="CA26" s="21">
        <v>44.75</v>
      </c>
      <c r="CB26" s="21">
        <v>48.3</v>
      </c>
      <c r="CC26" s="21">
        <v>40.25</v>
      </c>
      <c r="CD26" s="21">
        <v>40.5</v>
      </c>
      <c r="CE26" s="21">
        <v>41.15</v>
      </c>
      <c r="CF26" s="21">
        <v>42.8</v>
      </c>
      <c r="CG26" s="21">
        <v>43.25</v>
      </c>
      <c r="CH26" s="21">
        <v>41.9</v>
      </c>
      <c r="CI26" s="21">
        <v>41.7</v>
      </c>
      <c r="CJ26" s="21">
        <v>41.65</v>
      </c>
      <c r="CK26" s="21"/>
      <c r="CL26" s="21"/>
      <c r="CM26" s="21">
        <v>41.39</v>
      </c>
      <c r="CN26" s="21">
        <v>43.25</v>
      </c>
      <c r="CO26" s="21">
        <v>42.35</v>
      </c>
      <c r="CP26" s="21">
        <v>41.5</v>
      </c>
      <c r="CQ26" s="21">
        <v>40.200000000000003</v>
      </c>
      <c r="CR26" s="21">
        <v>40.700000000000003</v>
      </c>
      <c r="CS26" s="21"/>
      <c r="CT26" s="21">
        <v>42.25</v>
      </c>
      <c r="CU26" s="21">
        <v>42.9</v>
      </c>
      <c r="CV26" s="21">
        <v>42.75</v>
      </c>
      <c r="CW26" s="21">
        <v>41.4</v>
      </c>
      <c r="CX26" s="21">
        <v>41</v>
      </c>
      <c r="CY26" s="21">
        <v>41.8</v>
      </c>
      <c r="CZ26" s="21">
        <v>43.65</v>
      </c>
      <c r="DA26" s="21">
        <v>41.5</v>
      </c>
      <c r="DB26" s="21">
        <v>41.05</v>
      </c>
      <c r="DC26" s="21">
        <v>39.1</v>
      </c>
      <c r="DD26" s="21">
        <v>37.65</v>
      </c>
      <c r="DE26" s="21"/>
      <c r="DF26" s="21">
        <v>41.25</v>
      </c>
      <c r="DG26" s="21"/>
      <c r="DH26" s="21">
        <v>40.5</v>
      </c>
      <c r="DI26" s="21">
        <v>46.05</v>
      </c>
      <c r="DJ26" s="21">
        <v>46.6</v>
      </c>
      <c r="DK26" s="21">
        <v>45.4</v>
      </c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</row>
    <row r="27" spans="1:167" x14ac:dyDescent="0.2">
      <c r="A27" s="5" cm="1">
        <f t="array" ref="A27">INDEX($D$1:$FK$1,1,MATCH(INDEX($D27:$FK27,MATCH(TRUE,INDEX(($D27:$FK27&lt;&gt;0),0),0)),$D27:$FK27,0))</f>
        <v>43825</v>
      </c>
      <c r="B27" s="23" t="s">
        <v>384</v>
      </c>
      <c r="C27" s="21" t="s">
        <v>437</v>
      </c>
      <c r="D27" s="21"/>
      <c r="E27" s="21"/>
      <c r="F27" s="21"/>
      <c r="G27" s="21">
        <v>54</v>
      </c>
      <c r="H27" s="21">
        <v>52.8</v>
      </c>
      <c r="I27" s="21">
        <v>52.8</v>
      </c>
      <c r="J27" s="21">
        <v>52.8</v>
      </c>
      <c r="K27" s="21"/>
      <c r="L27" s="21">
        <v>53.5</v>
      </c>
      <c r="M27" s="21">
        <v>53.25</v>
      </c>
      <c r="N27" s="21">
        <v>53.25</v>
      </c>
      <c r="O27" s="21">
        <v>52.5</v>
      </c>
      <c r="P27" s="21">
        <v>51.5</v>
      </c>
      <c r="Q27" s="21">
        <v>51.5</v>
      </c>
      <c r="R27" s="21">
        <v>51.05</v>
      </c>
      <c r="S27" s="21">
        <v>51.55</v>
      </c>
      <c r="T27" s="21">
        <v>51.3</v>
      </c>
      <c r="U27" s="21">
        <v>51.5</v>
      </c>
      <c r="V27" s="21">
        <v>50.75</v>
      </c>
      <c r="W27" s="21">
        <v>50.75</v>
      </c>
      <c r="X27" s="21"/>
      <c r="Y27" s="21"/>
      <c r="Z27" s="21">
        <v>49.05</v>
      </c>
      <c r="AA27" s="21">
        <v>49.05</v>
      </c>
      <c r="AB27" s="21">
        <v>49.05</v>
      </c>
      <c r="AC27" s="21">
        <v>49.35</v>
      </c>
      <c r="AD27" s="21">
        <v>48.95</v>
      </c>
      <c r="AE27" s="21">
        <v>48.7</v>
      </c>
      <c r="AF27" s="21">
        <v>49.55</v>
      </c>
      <c r="AG27" s="21">
        <v>48.05</v>
      </c>
      <c r="AH27" s="21">
        <v>46.15</v>
      </c>
      <c r="AI27" s="21">
        <v>48</v>
      </c>
      <c r="AJ27" s="21">
        <v>48.65</v>
      </c>
      <c r="AK27" s="21">
        <v>47.7</v>
      </c>
      <c r="AL27" s="21">
        <v>48.05</v>
      </c>
      <c r="AM27" s="21">
        <v>47.75</v>
      </c>
      <c r="AN27" s="21">
        <v>47.8</v>
      </c>
      <c r="AO27" s="21">
        <v>48.2</v>
      </c>
      <c r="AP27" s="21">
        <v>48.1</v>
      </c>
      <c r="AQ27" s="21"/>
      <c r="AR27" s="21">
        <v>48.2</v>
      </c>
      <c r="AS27" s="21"/>
      <c r="AT27" s="21"/>
      <c r="AU27" s="21">
        <v>45.43</v>
      </c>
      <c r="AV27" s="21">
        <v>46.35</v>
      </c>
      <c r="AW27" s="21"/>
      <c r="AX27" s="21"/>
      <c r="AY27" s="21"/>
      <c r="AZ27" s="21">
        <v>47.55</v>
      </c>
      <c r="BA27" s="21">
        <v>47.25</v>
      </c>
      <c r="BB27" s="21">
        <v>45.45</v>
      </c>
      <c r="BC27" s="21">
        <v>44.6</v>
      </c>
      <c r="BD27" s="21">
        <v>45.1</v>
      </c>
      <c r="BE27" s="21">
        <v>45.25</v>
      </c>
      <c r="BF27" s="21">
        <v>44.65</v>
      </c>
      <c r="BG27" s="21">
        <v>44.1</v>
      </c>
      <c r="BH27" s="21">
        <v>44.9</v>
      </c>
      <c r="BI27" s="21">
        <v>46</v>
      </c>
      <c r="BJ27" s="21">
        <v>44.85</v>
      </c>
      <c r="BK27" s="21">
        <v>43.9</v>
      </c>
      <c r="BL27" s="21">
        <v>43.95</v>
      </c>
      <c r="BM27" s="21">
        <v>44.05</v>
      </c>
      <c r="BN27" s="21">
        <v>44.1</v>
      </c>
      <c r="BO27" s="21">
        <v>43.75</v>
      </c>
      <c r="BP27" s="21"/>
      <c r="BQ27" s="21"/>
      <c r="BR27" s="21">
        <v>48.58</v>
      </c>
      <c r="BS27" s="21">
        <v>47.8</v>
      </c>
      <c r="BT27" s="21">
        <v>48.3</v>
      </c>
      <c r="BU27" s="21"/>
      <c r="BV27" s="21"/>
      <c r="BW27" s="21">
        <v>50.55</v>
      </c>
      <c r="BX27" s="21">
        <v>50</v>
      </c>
      <c r="BY27" s="21"/>
      <c r="BZ27" s="21">
        <v>50</v>
      </c>
      <c r="CA27" s="21">
        <v>51.25</v>
      </c>
      <c r="CB27" s="21">
        <v>54.8</v>
      </c>
      <c r="CC27" s="21">
        <v>46.75</v>
      </c>
      <c r="CD27" s="21">
        <v>47</v>
      </c>
      <c r="CE27" s="21">
        <v>47.65</v>
      </c>
      <c r="CF27" s="21">
        <v>49.3</v>
      </c>
      <c r="CG27" s="21">
        <v>49.75</v>
      </c>
      <c r="CH27" s="21">
        <v>48.4</v>
      </c>
      <c r="CI27" s="21">
        <v>48.2</v>
      </c>
      <c r="CJ27" s="21">
        <v>48.15</v>
      </c>
      <c r="CK27" s="21"/>
      <c r="CL27" s="21"/>
      <c r="CM27" s="21">
        <v>47.89</v>
      </c>
      <c r="CN27" s="21">
        <v>49.75</v>
      </c>
      <c r="CO27" s="21">
        <v>48.85</v>
      </c>
      <c r="CP27" s="21">
        <v>48</v>
      </c>
      <c r="CQ27" s="21">
        <v>46.7</v>
      </c>
      <c r="CR27" s="21">
        <v>47.2</v>
      </c>
      <c r="CS27" s="21"/>
      <c r="CT27" s="21">
        <v>48.75</v>
      </c>
      <c r="CU27" s="21">
        <v>49.4</v>
      </c>
      <c r="CV27" s="21">
        <v>49.25</v>
      </c>
      <c r="CW27" s="21">
        <v>47.9</v>
      </c>
      <c r="CX27" s="21">
        <v>47.5</v>
      </c>
      <c r="CY27" s="21">
        <v>48.15</v>
      </c>
      <c r="CZ27" s="21">
        <v>50.3</v>
      </c>
      <c r="DA27" s="21">
        <v>48</v>
      </c>
      <c r="DB27" s="21">
        <v>47.55</v>
      </c>
      <c r="DC27" s="21">
        <v>45.6</v>
      </c>
      <c r="DD27" s="21">
        <v>44.15</v>
      </c>
      <c r="DE27" s="21"/>
      <c r="DF27" s="21">
        <v>47.75</v>
      </c>
      <c r="DG27" s="21"/>
      <c r="DH27" s="21">
        <v>47</v>
      </c>
      <c r="DI27" s="21">
        <v>52.55</v>
      </c>
      <c r="DJ27" s="21">
        <v>53.1</v>
      </c>
      <c r="DK27" s="21">
        <v>51.9</v>
      </c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</row>
    <row r="28" spans="1:167" x14ac:dyDescent="0.2">
      <c r="A28" s="5" cm="1">
        <f t="array" ref="A28">INDEX($D$1:$FK$1,1,MATCH(INDEX($D28:$FK28,MATCH(TRUE,INDEX(($D28:$FK28&lt;&gt;0),0),0)),$D28:$FK28,0))</f>
        <v>43830</v>
      </c>
      <c r="B28" s="23" t="s">
        <v>378</v>
      </c>
      <c r="C28" s="21" t="s">
        <v>437</v>
      </c>
      <c r="D28" s="21">
        <v>52.14</v>
      </c>
      <c r="E28" s="21">
        <v>54</v>
      </c>
      <c r="F28" s="21">
        <v>54</v>
      </c>
      <c r="G28" s="21">
        <v>54</v>
      </c>
      <c r="H28" s="21">
        <v>52.8</v>
      </c>
      <c r="I28" s="21">
        <v>52.8</v>
      </c>
      <c r="J28" s="21">
        <v>52.8</v>
      </c>
      <c r="K28" s="21"/>
      <c r="L28" s="21">
        <v>53.5</v>
      </c>
      <c r="M28" s="21">
        <v>53.25</v>
      </c>
      <c r="N28" s="21">
        <v>53.25</v>
      </c>
      <c r="O28" s="21">
        <v>52.5</v>
      </c>
      <c r="P28" s="21">
        <v>51.5</v>
      </c>
      <c r="Q28" s="21">
        <v>51.5</v>
      </c>
      <c r="R28" s="21">
        <v>51.05</v>
      </c>
      <c r="S28" s="21">
        <v>51.55</v>
      </c>
      <c r="T28" s="21">
        <v>51.3</v>
      </c>
      <c r="U28" s="21">
        <v>51.5</v>
      </c>
      <c r="V28" s="21">
        <v>50.75</v>
      </c>
      <c r="W28" s="21">
        <v>50.75</v>
      </c>
      <c r="X28" s="21"/>
      <c r="Y28" s="21"/>
      <c r="Z28" s="21">
        <v>49.05</v>
      </c>
      <c r="AA28" s="21">
        <v>49.05</v>
      </c>
      <c r="AB28" s="21">
        <v>49.05</v>
      </c>
      <c r="AC28" s="21">
        <v>49.35</v>
      </c>
      <c r="AD28" s="21">
        <v>48.95</v>
      </c>
      <c r="AE28" s="21">
        <v>48.7</v>
      </c>
      <c r="AF28" s="21">
        <v>49.55</v>
      </c>
      <c r="AG28" s="21">
        <v>48.05</v>
      </c>
      <c r="AH28" s="21">
        <v>46.15</v>
      </c>
      <c r="AI28" s="21">
        <v>48</v>
      </c>
      <c r="AJ28" s="21">
        <v>48.65</v>
      </c>
      <c r="AK28" s="21">
        <v>47.7</v>
      </c>
      <c r="AL28" s="21">
        <v>48.05</v>
      </c>
      <c r="AM28" s="21">
        <v>47.75</v>
      </c>
      <c r="AN28" s="21">
        <v>47.8</v>
      </c>
      <c r="AO28" s="21">
        <v>48.2</v>
      </c>
      <c r="AP28" s="21">
        <v>48.1</v>
      </c>
      <c r="AQ28" s="21"/>
      <c r="AR28" s="21">
        <v>48.2</v>
      </c>
      <c r="AS28" s="21"/>
      <c r="AT28" s="21"/>
      <c r="AU28" s="21">
        <v>45.43</v>
      </c>
      <c r="AV28" s="21">
        <v>46.35</v>
      </c>
      <c r="AW28" s="21"/>
      <c r="AX28" s="21"/>
      <c r="AY28" s="21"/>
      <c r="AZ28" s="21">
        <v>47.55</v>
      </c>
      <c r="BA28" s="21">
        <v>47.25</v>
      </c>
      <c r="BB28" s="21">
        <v>45.45</v>
      </c>
      <c r="BC28" s="21">
        <v>44.6</v>
      </c>
      <c r="BD28" s="21">
        <v>45.1</v>
      </c>
      <c r="BE28" s="21">
        <v>45.25</v>
      </c>
      <c r="BF28" s="21">
        <v>44.65</v>
      </c>
      <c r="BG28" s="21">
        <v>44.1</v>
      </c>
      <c r="BH28" s="21">
        <v>44.9</v>
      </c>
      <c r="BI28" s="21">
        <v>46</v>
      </c>
      <c r="BJ28" s="21">
        <v>44.85</v>
      </c>
      <c r="BK28" s="21">
        <v>43.9</v>
      </c>
      <c r="BL28" s="21">
        <v>43.95</v>
      </c>
      <c r="BM28" s="21">
        <v>44.05</v>
      </c>
      <c r="BN28" s="21">
        <v>44.1</v>
      </c>
      <c r="BO28" s="21">
        <v>43.75</v>
      </c>
      <c r="BP28" s="21"/>
      <c r="BQ28" s="21"/>
      <c r="BR28" s="21">
        <v>48.58</v>
      </c>
      <c r="BS28" s="21">
        <v>47.8</v>
      </c>
      <c r="BT28" s="21">
        <v>48.3</v>
      </c>
      <c r="BU28" s="21"/>
      <c r="BV28" s="21"/>
      <c r="BW28" s="21">
        <v>50.55</v>
      </c>
      <c r="BX28" s="21">
        <v>50</v>
      </c>
      <c r="BY28" s="21"/>
      <c r="BZ28" s="21">
        <v>50</v>
      </c>
      <c r="CA28" s="21">
        <v>51.25</v>
      </c>
      <c r="CB28" s="21">
        <v>54.8</v>
      </c>
      <c r="CC28" s="21">
        <v>46.75</v>
      </c>
      <c r="CD28" s="21">
        <v>47</v>
      </c>
      <c r="CE28" s="21">
        <v>47.65</v>
      </c>
      <c r="CF28" s="21">
        <v>49.3</v>
      </c>
      <c r="CG28" s="21">
        <v>49.75</v>
      </c>
      <c r="CH28" s="21">
        <v>48.4</v>
      </c>
      <c r="CI28" s="21">
        <v>48.2</v>
      </c>
      <c r="CJ28" s="21">
        <v>48.15</v>
      </c>
      <c r="CK28" s="21"/>
      <c r="CL28" s="21"/>
      <c r="CM28" s="21">
        <v>47.89</v>
      </c>
      <c r="CN28" s="21">
        <v>49.75</v>
      </c>
      <c r="CO28" s="21">
        <v>48.85</v>
      </c>
      <c r="CP28" s="21">
        <v>48</v>
      </c>
      <c r="CQ28" s="21">
        <v>46.7</v>
      </c>
      <c r="CR28" s="21">
        <v>47.2</v>
      </c>
      <c r="CS28" s="21"/>
      <c r="CT28" s="21">
        <v>48.75</v>
      </c>
      <c r="CU28" s="21">
        <v>49.4</v>
      </c>
      <c r="CV28" s="21">
        <v>49.25</v>
      </c>
      <c r="CW28" s="21">
        <v>47.9</v>
      </c>
      <c r="CX28" s="21">
        <v>47.5</v>
      </c>
      <c r="CY28" s="21">
        <v>48.15</v>
      </c>
      <c r="CZ28" s="21">
        <v>50.3</v>
      </c>
      <c r="DA28" s="21">
        <v>48</v>
      </c>
      <c r="DB28" s="21">
        <v>47.55</v>
      </c>
      <c r="DC28" s="21">
        <v>45.6</v>
      </c>
      <c r="DD28" s="21">
        <v>44.15</v>
      </c>
      <c r="DE28" s="21"/>
      <c r="DF28" s="21">
        <v>47.75</v>
      </c>
      <c r="DG28" s="21"/>
      <c r="DH28" s="21">
        <v>47</v>
      </c>
      <c r="DI28" s="21">
        <v>52.55</v>
      </c>
      <c r="DJ28" s="21">
        <v>53.1</v>
      </c>
      <c r="DK28" s="21">
        <v>51.9</v>
      </c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</row>
    <row r="29" spans="1:167" x14ac:dyDescent="0.2">
      <c r="A29" s="5" cm="1">
        <f t="array" ref="A29">INDEX($D$1:$FK$1,1,MATCH(INDEX($D29:$FK29,MATCH(TRUE,INDEX(($D29:$FK29&lt;&gt;0),0),0)),$D29:$FK29,0))</f>
        <v>43830</v>
      </c>
      <c r="B29" s="23" t="s">
        <v>373</v>
      </c>
      <c r="C29" s="21" t="s">
        <v>437</v>
      </c>
      <c r="D29" s="21">
        <v>49.6</v>
      </c>
      <c r="E29" s="21">
        <v>51.5</v>
      </c>
      <c r="F29" s="21">
        <v>51.5</v>
      </c>
      <c r="G29" s="21">
        <v>51.5</v>
      </c>
      <c r="H29" s="21">
        <v>50.25</v>
      </c>
      <c r="I29" s="21">
        <v>50.25</v>
      </c>
      <c r="J29" s="21">
        <v>50.25</v>
      </c>
      <c r="K29" s="21"/>
      <c r="L29" s="21">
        <v>51</v>
      </c>
      <c r="M29" s="21">
        <v>50.75</v>
      </c>
      <c r="N29" s="21">
        <v>50.75</v>
      </c>
      <c r="O29" s="21">
        <v>50</v>
      </c>
      <c r="P29" s="21">
        <v>49</v>
      </c>
      <c r="Q29" s="21">
        <v>49</v>
      </c>
      <c r="R29" s="21">
        <v>48.5</v>
      </c>
      <c r="S29" s="21">
        <v>49</v>
      </c>
      <c r="T29" s="21">
        <v>48.75</v>
      </c>
      <c r="U29" s="21">
        <v>49</v>
      </c>
      <c r="V29" s="21">
        <v>48.25</v>
      </c>
      <c r="W29" s="21">
        <v>48.25</v>
      </c>
      <c r="X29" s="21"/>
      <c r="Y29" s="21"/>
      <c r="Z29" s="21">
        <v>47.5</v>
      </c>
      <c r="AA29" s="21">
        <v>47.5</v>
      </c>
      <c r="AB29" s="21">
        <v>47.5</v>
      </c>
      <c r="AC29" s="21">
        <v>48</v>
      </c>
      <c r="AD29" s="21">
        <v>47.5</v>
      </c>
      <c r="AE29" s="21">
        <v>47.25</v>
      </c>
      <c r="AF29" s="21">
        <v>48</v>
      </c>
      <c r="AG29" s="21">
        <v>46.5</v>
      </c>
      <c r="AH29" s="21">
        <v>44.75</v>
      </c>
      <c r="AI29" s="21">
        <v>46.5</v>
      </c>
      <c r="AJ29" s="21">
        <v>47.25</v>
      </c>
      <c r="AK29" s="21">
        <v>46.25</v>
      </c>
      <c r="AL29" s="21">
        <v>46.5</v>
      </c>
      <c r="AM29" s="21">
        <v>46.25</v>
      </c>
      <c r="AN29" s="21">
        <v>46.25</v>
      </c>
      <c r="AO29" s="21">
        <v>46.75</v>
      </c>
      <c r="AP29" s="21">
        <v>46.5</v>
      </c>
      <c r="AQ29" s="21"/>
      <c r="AR29" s="21">
        <v>46.75</v>
      </c>
      <c r="AS29" s="21"/>
      <c r="AT29" s="21"/>
      <c r="AU29" s="21">
        <v>44.11</v>
      </c>
      <c r="AV29" s="21">
        <v>45</v>
      </c>
      <c r="AW29" s="21"/>
      <c r="AX29" s="21"/>
      <c r="AY29" s="21"/>
      <c r="AZ29" s="21">
        <v>46.25</v>
      </c>
      <c r="BA29" s="21">
        <v>46</v>
      </c>
      <c r="BB29" s="21">
        <v>44.25</v>
      </c>
      <c r="BC29" s="21">
        <v>43.25</v>
      </c>
      <c r="BD29" s="21">
        <v>43.75</v>
      </c>
      <c r="BE29" s="21">
        <v>44</v>
      </c>
      <c r="BF29" s="21">
        <v>43.25</v>
      </c>
      <c r="BG29" s="21">
        <v>42.75</v>
      </c>
      <c r="BH29" s="21">
        <v>43.5</v>
      </c>
      <c r="BI29" s="21">
        <v>44.75</v>
      </c>
      <c r="BJ29" s="21">
        <v>43.5</v>
      </c>
      <c r="BK29" s="21">
        <v>42.5</v>
      </c>
      <c r="BL29" s="21">
        <v>42.5</v>
      </c>
      <c r="BM29" s="21">
        <v>42.75</v>
      </c>
      <c r="BN29" s="21">
        <v>42.75</v>
      </c>
      <c r="BO29" s="21">
        <v>42.5</v>
      </c>
      <c r="BP29" s="21"/>
      <c r="BQ29" s="21"/>
      <c r="BR29" s="21">
        <v>48.12</v>
      </c>
      <c r="BS29" s="21">
        <v>47.5</v>
      </c>
      <c r="BT29" s="21">
        <v>48</v>
      </c>
      <c r="BU29" s="21"/>
      <c r="BV29" s="21"/>
      <c r="BW29" s="21">
        <v>50</v>
      </c>
      <c r="BX29" s="21">
        <v>49.5</v>
      </c>
      <c r="BY29" s="21"/>
      <c r="BZ29" s="21">
        <v>49.5</v>
      </c>
      <c r="CA29" s="21">
        <v>50.75</v>
      </c>
      <c r="CB29" s="21">
        <v>54.25</v>
      </c>
      <c r="CC29" s="21">
        <v>46.25</v>
      </c>
      <c r="CD29" s="21">
        <v>46.5</v>
      </c>
      <c r="CE29" s="21">
        <v>47.25</v>
      </c>
      <c r="CF29" s="21">
        <v>48.75</v>
      </c>
      <c r="CG29" s="21">
        <v>49.25</v>
      </c>
      <c r="CH29" s="21">
        <v>48</v>
      </c>
      <c r="CI29" s="21">
        <v>47.75</v>
      </c>
      <c r="CJ29" s="21">
        <v>47.75</v>
      </c>
      <c r="CK29" s="21"/>
      <c r="CL29" s="21"/>
      <c r="CM29" s="21">
        <v>47.83</v>
      </c>
      <c r="CN29" s="21">
        <v>49.75</v>
      </c>
      <c r="CO29" s="21">
        <v>48.75</v>
      </c>
      <c r="CP29" s="21">
        <v>48</v>
      </c>
      <c r="CQ29" s="21">
        <v>46.5</v>
      </c>
      <c r="CR29" s="21">
        <v>47.25</v>
      </c>
      <c r="CS29" s="21"/>
      <c r="CT29" s="21">
        <v>48.75</v>
      </c>
      <c r="CU29" s="21">
        <v>49.25</v>
      </c>
      <c r="CV29" s="21">
        <v>49.25</v>
      </c>
      <c r="CW29" s="21">
        <v>47.75</v>
      </c>
      <c r="CX29" s="21">
        <v>47.5</v>
      </c>
      <c r="CY29" s="21">
        <v>48.25</v>
      </c>
      <c r="CZ29" s="21">
        <v>50</v>
      </c>
      <c r="DA29" s="21">
        <v>48</v>
      </c>
      <c r="DB29" s="21">
        <v>47.5</v>
      </c>
      <c r="DC29" s="21">
        <v>45.5</v>
      </c>
      <c r="DD29" s="21">
        <v>44</v>
      </c>
      <c r="DE29" s="21"/>
      <c r="DF29" s="21">
        <v>47.75</v>
      </c>
      <c r="DG29" s="21"/>
      <c r="DH29" s="21">
        <v>47</v>
      </c>
      <c r="DI29" s="21">
        <v>51.22</v>
      </c>
      <c r="DJ29" s="21">
        <v>51.75</v>
      </c>
      <c r="DK29" s="21">
        <v>50.5</v>
      </c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</row>
    <row r="30" spans="1:167" x14ac:dyDescent="0.2">
      <c r="A30" s="5" cm="1">
        <f t="array" ref="A30">INDEX($D$1:$FK$1,1,MATCH(INDEX($D30:$FK30,MATCH(TRUE,INDEX(($D30:$FK30&lt;&gt;0),0),0)),$D30:$FK30,0))</f>
        <v>43830</v>
      </c>
      <c r="B30" s="23" t="s">
        <v>369</v>
      </c>
      <c r="C30" s="21" t="s">
        <v>437</v>
      </c>
      <c r="D30" s="21">
        <v>45.64</v>
      </c>
      <c r="E30" s="21">
        <v>47.5</v>
      </c>
      <c r="F30" s="21">
        <v>47.5</v>
      </c>
      <c r="G30" s="21">
        <v>47.5</v>
      </c>
      <c r="H30" s="21">
        <v>46.3</v>
      </c>
      <c r="I30" s="21">
        <v>46.3</v>
      </c>
      <c r="J30" s="21">
        <v>46.3</v>
      </c>
      <c r="K30" s="21"/>
      <c r="L30" s="21">
        <v>47</v>
      </c>
      <c r="M30" s="21">
        <v>46.75</v>
      </c>
      <c r="N30" s="21">
        <v>46.75</v>
      </c>
      <c r="O30" s="21">
        <v>46</v>
      </c>
      <c r="P30" s="21">
        <v>45</v>
      </c>
      <c r="Q30" s="21">
        <v>45</v>
      </c>
      <c r="R30" s="21">
        <v>44.55</v>
      </c>
      <c r="S30" s="21">
        <v>45.05</v>
      </c>
      <c r="T30" s="21">
        <v>44.8</v>
      </c>
      <c r="U30" s="21">
        <v>45</v>
      </c>
      <c r="V30" s="21">
        <v>44.25</v>
      </c>
      <c r="W30" s="21">
        <v>44.25</v>
      </c>
      <c r="X30" s="21"/>
      <c r="Y30" s="21"/>
      <c r="Z30" s="21">
        <v>42.55</v>
      </c>
      <c r="AA30" s="21">
        <v>42.55</v>
      </c>
      <c r="AB30" s="21">
        <v>42.55</v>
      </c>
      <c r="AC30" s="21">
        <v>42.85</v>
      </c>
      <c r="AD30" s="21">
        <v>42.45</v>
      </c>
      <c r="AE30" s="21">
        <v>42.2</v>
      </c>
      <c r="AF30" s="21">
        <v>43.05</v>
      </c>
      <c r="AG30" s="21">
        <v>41.55</v>
      </c>
      <c r="AH30" s="21">
        <v>39.65</v>
      </c>
      <c r="AI30" s="21">
        <v>41.5</v>
      </c>
      <c r="AJ30" s="21">
        <v>42.15</v>
      </c>
      <c r="AK30" s="21">
        <v>41.2</v>
      </c>
      <c r="AL30" s="21">
        <v>41.55</v>
      </c>
      <c r="AM30" s="21">
        <v>41.25</v>
      </c>
      <c r="AN30" s="21">
        <v>41.3</v>
      </c>
      <c r="AO30" s="21">
        <v>41.7</v>
      </c>
      <c r="AP30" s="21">
        <v>41.6</v>
      </c>
      <c r="AQ30" s="21"/>
      <c r="AR30" s="21">
        <v>41.7</v>
      </c>
      <c r="AS30" s="21"/>
      <c r="AT30" s="21"/>
      <c r="AU30" s="21">
        <v>38.93</v>
      </c>
      <c r="AV30" s="21">
        <v>39.85</v>
      </c>
      <c r="AW30" s="21"/>
      <c r="AX30" s="21"/>
      <c r="AY30" s="21"/>
      <c r="AZ30" s="21">
        <v>41.05</v>
      </c>
      <c r="BA30" s="21">
        <v>40.75</v>
      </c>
      <c r="BB30" s="21">
        <v>38.950000000000003</v>
      </c>
      <c r="BC30" s="21">
        <v>38.1</v>
      </c>
      <c r="BD30" s="21">
        <v>38.6</v>
      </c>
      <c r="BE30" s="21">
        <v>38.75</v>
      </c>
      <c r="BF30" s="21">
        <v>38.15</v>
      </c>
      <c r="BG30" s="21">
        <v>37.6</v>
      </c>
      <c r="BH30" s="21">
        <v>38.4</v>
      </c>
      <c r="BI30" s="21">
        <v>39.5</v>
      </c>
      <c r="BJ30" s="21">
        <v>38.35</v>
      </c>
      <c r="BK30" s="21">
        <v>37.4</v>
      </c>
      <c r="BL30" s="21">
        <v>37.450000000000003</v>
      </c>
      <c r="BM30" s="21">
        <v>37.549999999999997</v>
      </c>
      <c r="BN30" s="21">
        <v>37.6</v>
      </c>
      <c r="BO30" s="21">
        <v>37.25</v>
      </c>
      <c r="BP30" s="21"/>
      <c r="BQ30" s="21"/>
      <c r="BR30" s="21">
        <v>42.08</v>
      </c>
      <c r="BS30" s="21">
        <v>41.3</v>
      </c>
      <c r="BT30" s="21">
        <v>41.8</v>
      </c>
      <c r="BU30" s="21"/>
      <c r="BV30" s="21"/>
      <c r="BW30" s="21">
        <v>44.05</v>
      </c>
      <c r="BX30" s="21">
        <v>43.5</v>
      </c>
      <c r="BY30" s="21"/>
      <c r="BZ30" s="21">
        <v>43.5</v>
      </c>
      <c r="CA30" s="21">
        <v>44.75</v>
      </c>
      <c r="CB30" s="21">
        <v>48.3</v>
      </c>
      <c r="CC30" s="21">
        <v>40.25</v>
      </c>
      <c r="CD30" s="21">
        <v>40.5</v>
      </c>
      <c r="CE30" s="21">
        <v>41.15</v>
      </c>
      <c r="CF30" s="21">
        <v>42.8</v>
      </c>
      <c r="CG30" s="21">
        <v>43.25</v>
      </c>
      <c r="CH30" s="21">
        <v>41.9</v>
      </c>
      <c r="CI30" s="21">
        <v>41.7</v>
      </c>
      <c r="CJ30" s="21">
        <v>41.65</v>
      </c>
      <c r="CK30" s="21"/>
      <c r="CL30" s="21"/>
      <c r="CM30" s="21">
        <v>41.39</v>
      </c>
      <c r="CN30" s="21">
        <v>43.25</v>
      </c>
      <c r="CO30" s="21">
        <v>42.35</v>
      </c>
      <c r="CP30" s="21">
        <v>41.5</v>
      </c>
      <c r="CQ30" s="21">
        <v>40.200000000000003</v>
      </c>
      <c r="CR30" s="21">
        <v>40.700000000000003</v>
      </c>
      <c r="CS30" s="21"/>
      <c r="CT30" s="21">
        <v>42.25</v>
      </c>
      <c r="CU30" s="21">
        <v>42.9</v>
      </c>
      <c r="CV30" s="21">
        <v>42.75</v>
      </c>
      <c r="CW30" s="21">
        <v>41.4</v>
      </c>
      <c r="CX30" s="21">
        <v>41</v>
      </c>
      <c r="CY30" s="21">
        <v>41.8</v>
      </c>
      <c r="CZ30" s="21">
        <v>43.65</v>
      </c>
      <c r="DA30" s="21">
        <v>41.5</v>
      </c>
      <c r="DB30" s="21">
        <v>41.05</v>
      </c>
      <c r="DC30" s="21">
        <v>39.1</v>
      </c>
      <c r="DD30" s="21">
        <v>37.65</v>
      </c>
      <c r="DE30" s="21"/>
      <c r="DF30" s="21">
        <v>41.25</v>
      </c>
      <c r="DG30" s="21"/>
      <c r="DH30" s="21">
        <v>40.5</v>
      </c>
      <c r="DI30" s="21">
        <v>46.05</v>
      </c>
      <c r="DJ30" s="21">
        <v>46.6</v>
      </c>
      <c r="DK30" s="21">
        <v>45.4</v>
      </c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</row>
    <row r="31" spans="1:167" x14ac:dyDescent="0.2">
      <c r="A31" s="5" cm="1">
        <f t="array" ref="A31">INDEX($D$1:$FK$1,1,MATCH(INDEX($D31:$FK31,MATCH(TRUE,INDEX(($D31:$FK31&lt;&gt;0),0),0)),$D31:$FK31,0))</f>
        <v>43830</v>
      </c>
      <c r="B31" s="23" t="s">
        <v>367</v>
      </c>
      <c r="C31" s="21" t="s">
        <v>437</v>
      </c>
      <c r="D31" s="21">
        <v>52.14</v>
      </c>
      <c r="E31" s="21">
        <v>54</v>
      </c>
      <c r="F31" s="21">
        <v>54</v>
      </c>
      <c r="G31" s="21">
        <v>54</v>
      </c>
      <c r="H31" s="21">
        <v>52.8</v>
      </c>
      <c r="I31" s="21">
        <v>52.8</v>
      </c>
      <c r="J31" s="21">
        <v>52.8</v>
      </c>
      <c r="K31" s="21"/>
      <c r="L31" s="21">
        <v>53.5</v>
      </c>
      <c r="M31" s="21">
        <v>53.25</v>
      </c>
      <c r="N31" s="21">
        <v>53.25</v>
      </c>
      <c r="O31" s="21">
        <v>52.5</v>
      </c>
      <c r="P31" s="21">
        <v>51.5</v>
      </c>
      <c r="Q31" s="21">
        <v>51.5</v>
      </c>
      <c r="R31" s="21">
        <v>51.05</v>
      </c>
      <c r="S31" s="21">
        <v>51.55</v>
      </c>
      <c r="T31" s="21">
        <v>51.3</v>
      </c>
      <c r="U31" s="21">
        <v>51.5</v>
      </c>
      <c r="V31" s="21">
        <v>50.75</v>
      </c>
      <c r="W31" s="21">
        <v>50.75</v>
      </c>
      <c r="X31" s="21"/>
      <c r="Y31" s="21"/>
      <c r="Z31" s="21">
        <v>49.05</v>
      </c>
      <c r="AA31" s="21">
        <v>49.05</v>
      </c>
      <c r="AB31" s="21">
        <v>49.05</v>
      </c>
      <c r="AC31" s="21">
        <v>49.35</v>
      </c>
      <c r="AD31" s="21">
        <v>48.95</v>
      </c>
      <c r="AE31" s="21">
        <v>48.7</v>
      </c>
      <c r="AF31" s="21">
        <v>49.55</v>
      </c>
      <c r="AG31" s="21">
        <v>48.05</v>
      </c>
      <c r="AH31" s="21">
        <v>46.15</v>
      </c>
      <c r="AI31" s="21">
        <v>48</v>
      </c>
      <c r="AJ31" s="21">
        <v>48.65</v>
      </c>
      <c r="AK31" s="21">
        <v>47.7</v>
      </c>
      <c r="AL31" s="21">
        <v>48.05</v>
      </c>
      <c r="AM31" s="21">
        <v>47.75</v>
      </c>
      <c r="AN31" s="21">
        <v>47.8</v>
      </c>
      <c r="AO31" s="21">
        <v>48.2</v>
      </c>
      <c r="AP31" s="21">
        <v>48.1</v>
      </c>
      <c r="AQ31" s="21"/>
      <c r="AR31" s="21">
        <v>48.2</v>
      </c>
      <c r="AS31" s="21"/>
      <c r="AT31" s="21"/>
      <c r="AU31" s="21">
        <v>45.43</v>
      </c>
      <c r="AV31" s="21">
        <v>46.35</v>
      </c>
      <c r="AW31" s="21"/>
      <c r="AX31" s="21"/>
      <c r="AY31" s="21"/>
      <c r="AZ31" s="21">
        <v>47.55</v>
      </c>
      <c r="BA31" s="21">
        <v>47.25</v>
      </c>
      <c r="BB31" s="21">
        <v>45.45</v>
      </c>
      <c r="BC31" s="21">
        <v>44.6</v>
      </c>
      <c r="BD31" s="21">
        <v>45.1</v>
      </c>
      <c r="BE31" s="21">
        <v>45.25</v>
      </c>
      <c r="BF31" s="21">
        <v>44.65</v>
      </c>
      <c r="BG31" s="21">
        <v>44.1</v>
      </c>
      <c r="BH31" s="21">
        <v>44.9</v>
      </c>
      <c r="BI31" s="21">
        <v>46</v>
      </c>
      <c r="BJ31" s="21">
        <v>44.85</v>
      </c>
      <c r="BK31" s="21">
        <v>43.9</v>
      </c>
      <c r="BL31" s="21">
        <v>43.95</v>
      </c>
      <c r="BM31" s="21">
        <v>44.05</v>
      </c>
      <c r="BN31" s="21">
        <v>44.1</v>
      </c>
      <c r="BO31" s="21">
        <v>43.75</v>
      </c>
      <c r="BP31" s="21"/>
      <c r="BQ31" s="21"/>
      <c r="BR31" s="21">
        <v>48.58</v>
      </c>
      <c r="BS31" s="21">
        <v>47.8</v>
      </c>
      <c r="BT31" s="21">
        <v>48.3</v>
      </c>
      <c r="BU31" s="21"/>
      <c r="BV31" s="21"/>
      <c r="BW31" s="21">
        <v>50.55</v>
      </c>
      <c r="BX31" s="21">
        <v>50</v>
      </c>
      <c r="BY31" s="21"/>
      <c r="BZ31" s="21">
        <v>50</v>
      </c>
      <c r="CA31" s="21">
        <v>51.25</v>
      </c>
      <c r="CB31" s="21">
        <v>54.8</v>
      </c>
      <c r="CC31" s="21">
        <v>46.75</v>
      </c>
      <c r="CD31" s="21">
        <v>47</v>
      </c>
      <c r="CE31" s="21">
        <v>47.65</v>
      </c>
      <c r="CF31" s="21">
        <v>49.3</v>
      </c>
      <c r="CG31" s="21">
        <v>49.75</v>
      </c>
      <c r="CH31" s="21">
        <v>48.4</v>
      </c>
      <c r="CI31" s="21">
        <v>48.2</v>
      </c>
      <c r="CJ31" s="21">
        <v>48.15</v>
      </c>
      <c r="CK31" s="21"/>
      <c r="CL31" s="21"/>
      <c r="CM31" s="21">
        <v>47.89</v>
      </c>
      <c r="CN31" s="21">
        <v>49.75</v>
      </c>
      <c r="CO31" s="21">
        <v>48.85</v>
      </c>
      <c r="CP31" s="21">
        <v>48</v>
      </c>
      <c r="CQ31" s="21">
        <v>46.7</v>
      </c>
      <c r="CR31" s="21">
        <v>47.2</v>
      </c>
      <c r="CS31" s="21"/>
      <c r="CT31" s="21">
        <v>48.75</v>
      </c>
      <c r="CU31" s="21">
        <v>49.4</v>
      </c>
      <c r="CV31" s="21">
        <v>49.25</v>
      </c>
      <c r="CW31" s="21">
        <v>47.9</v>
      </c>
      <c r="CX31" s="21">
        <v>47.5</v>
      </c>
      <c r="CY31" s="21">
        <v>48.15</v>
      </c>
      <c r="CZ31" s="21">
        <v>50.3</v>
      </c>
      <c r="DA31" s="21">
        <v>48</v>
      </c>
      <c r="DB31" s="21">
        <v>47.55</v>
      </c>
      <c r="DC31" s="21">
        <v>45.6</v>
      </c>
      <c r="DD31" s="21">
        <v>44.15</v>
      </c>
      <c r="DE31" s="21"/>
      <c r="DF31" s="21">
        <v>47.75</v>
      </c>
      <c r="DG31" s="21"/>
      <c r="DH31" s="21">
        <v>47</v>
      </c>
      <c r="DI31" s="21">
        <v>52.55</v>
      </c>
      <c r="DJ31" s="21">
        <v>53.1</v>
      </c>
      <c r="DK31" s="21">
        <v>51.9</v>
      </c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</row>
    <row r="32" spans="1:167" x14ac:dyDescent="0.2">
      <c r="A32" s="5" cm="1">
        <f t="array" ref="A32">INDEX($D$1:$FK$1,1,MATCH(INDEX($D32:$FK32,MATCH(TRUE,INDEX(($D32:$FK32&lt;&gt;0),0),0)),$D32:$FK32,0))</f>
        <v>43830</v>
      </c>
      <c r="B32" s="23" t="s">
        <v>365</v>
      </c>
      <c r="C32" s="21" t="s">
        <v>437</v>
      </c>
      <c r="D32" s="21">
        <v>52.6</v>
      </c>
      <c r="E32" s="21">
        <v>54.5</v>
      </c>
      <c r="F32" s="21">
        <v>54.5</v>
      </c>
      <c r="G32" s="21">
        <v>51.5</v>
      </c>
      <c r="H32" s="21">
        <v>50.25</v>
      </c>
      <c r="I32" s="21">
        <v>50.25</v>
      </c>
      <c r="J32" s="21">
        <v>50.25</v>
      </c>
      <c r="K32" s="21"/>
      <c r="L32" s="21">
        <v>51</v>
      </c>
      <c r="M32" s="21">
        <v>50.75</v>
      </c>
      <c r="N32" s="21">
        <v>50.75</v>
      </c>
      <c r="O32" s="21">
        <v>50</v>
      </c>
      <c r="P32" s="21">
        <v>49</v>
      </c>
      <c r="Q32" s="21">
        <v>49</v>
      </c>
      <c r="R32" s="21">
        <v>48.5</v>
      </c>
      <c r="S32" s="21">
        <v>49</v>
      </c>
      <c r="T32" s="21">
        <v>48.75</v>
      </c>
      <c r="U32" s="21">
        <v>49</v>
      </c>
      <c r="V32" s="21">
        <v>48.25</v>
      </c>
      <c r="W32" s="21">
        <v>48.25</v>
      </c>
      <c r="X32" s="21"/>
      <c r="Y32" s="21"/>
      <c r="Z32" s="21">
        <v>47.5</v>
      </c>
      <c r="AA32" s="21">
        <v>47.5</v>
      </c>
      <c r="AB32" s="21">
        <v>47.5</v>
      </c>
      <c r="AC32" s="21">
        <v>48</v>
      </c>
      <c r="AD32" s="21">
        <v>47.5</v>
      </c>
      <c r="AE32" s="21">
        <v>47.25</v>
      </c>
      <c r="AF32" s="21">
        <v>48</v>
      </c>
      <c r="AG32" s="21">
        <v>46.5</v>
      </c>
      <c r="AH32" s="21">
        <v>44.75</v>
      </c>
      <c r="AI32" s="21">
        <v>46.5</v>
      </c>
      <c r="AJ32" s="21">
        <v>47.25</v>
      </c>
      <c r="AK32" s="21">
        <v>46.25</v>
      </c>
      <c r="AL32" s="21">
        <v>46.5</v>
      </c>
      <c r="AM32" s="21">
        <v>46.25</v>
      </c>
      <c r="AN32" s="21">
        <v>46.25</v>
      </c>
      <c r="AO32" s="21">
        <v>46.75</v>
      </c>
      <c r="AP32" s="21">
        <v>46.5</v>
      </c>
      <c r="AQ32" s="21"/>
      <c r="AR32" s="21">
        <v>46.75</v>
      </c>
      <c r="AS32" s="21"/>
      <c r="AT32" s="21"/>
      <c r="AU32" s="21">
        <v>44.11</v>
      </c>
      <c r="AV32" s="21">
        <v>45</v>
      </c>
      <c r="AW32" s="21"/>
      <c r="AX32" s="21"/>
      <c r="AY32" s="21"/>
      <c r="AZ32" s="21">
        <v>46.25</v>
      </c>
      <c r="BA32" s="21">
        <v>46</v>
      </c>
      <c r="BB32" s="21">
        <v>44.25</v>
      </c>
      <c r="BC32" s="21">
        <v>43.25</v>
      </c>
      <c r="BD32" s="21">
        <v>43.75</v>
      </c>
      <c r="BE32" s="21">
        <v>44</v>
      </c>
      <c r="BF32" s="21">
        <v>43.25</v>
      </c>
      <c r="BG32" s="21">
        <v>42.75</v>
      </c>
      <c r="BH32" s="21">
        <v>43.5</v>
      </c>
      <c r="BI32" s="21">
        <v>44.75</v>
      </c>
      <c r="BJ32" s="21">
        <v>43.5</v>
      </c>
      <c r="BK32" s="21">
        <v>42.5</v>
      </c>
      <c r="BL32" s="21">
        <v>42.5</v>
      </c>
      <c r="BM32" s="21">
        <v>42.75</v>
      </c>
      <c r="BN32" s="21">
        <v>42.75</v>
      </c>
      <c r="BO32" s="21">
        <v>42.5</v>
      </c>
      <c r="BP32" s="21"/>
      <c r="BQ32" s="21"/>
      <c r="BR32" s="21">
        <v>48.12</v>
      </c>
      <c r="BS32" s="21">
        <v>47.5</v>
      </c>
      <c r="BT32" s="21">
        <v>48</v>
      </c>
      <c r="BU32" s="21"/>
      <c r="BV32" s="21"/>
      <c r="BW32" s="21">
        <v>50</v>
      </c>
      <c r="BX32" s="21">
        <v>49.5</v>
      </c>
      <c r="BY32" s="21"/>
      <c r="BZ32" s="21">
        <v>49.5</v>
      </c>
      <c r="CA32" s="21">
        <v>50.75</v>
      </c>
      <c r="CB32" s="21">
        <v>54.25</v>
      </c>
      <c r="CC32" s="21">
        <v>46.25</v>
      </c>
      <c r="CD32" s="21">
        <v>46.5</v>
      </c>
      <c r="CE32" s="21">
        <v>47.25</v>
      </c>
      <c r="CF32" s="21">
        <v>48.75</v>
      </c>
      <c r="CG32" s="21">
        <v>49.25</v>
      </c>
      <c r="CH32" s="21">
        <v>48</v>
      </c>
      <c r="CI32" s="21">
        <v>47.75</v>
      </c>
      <c r="CJ32" s="21">
        <v>47.75</v>
      </c>
      <c r="CK32" s="21"/>
      <c r="CL32" s="21"/>
      <c r="CM32" s="21">
        <v>47.83</v>
      </c>
      <c r="CN32" s="21">
        <v>49.75</v>
      </c>
      <c r="CO32" s="21">
        <v>48.75</v>
      </c>
      <c r="CP32" s="21">
        <v>48</v>
      </c>
      <c r="CQ32" s="21">
        <v>46.5</v>
      </c>
      <c r="CR32" s="21">
        <v>47.25</v>
      </c>
      <c r="CS32" s="21"/>
      <c r="CT32" s="21">
        <v>48.75</v>
      </c>
      <c r="CU32" s="21">
        <v>49.25</v>
      </c>
      <c r="CV32" s="21">
        <v>49.25</v>
      </c>
      <c r="CW32" s="21">
        <v>47.75</v>
      </c>
      <c r="CX32" s="21">
        <v>47.5</v>
      </c>
      <c r="CY32" s="21">
        <v>48.25</v>
      </c>
      <c r="CZ32" s="21">
        <v>50</v>
      </c>
      <c r="DA32" s="21">
        <v>48</v>
      </c>
      <c r="DB32" s="21">
        <v>47.5</v>
      </c>
      <c r="DC32" s="21">
        <v>45.5</v>
      </c>
      <c r="DD32" s="21">
        <v>44</v>
      </c>
      <c r="DE32" s="21"/>
      <c r="DF32" s="21">
        <v>47.75</v>
      </c>
      <c r="DG32" s="21"/>
      <c r="DH32" s="21">
        <v>47</v>
      </c>
      <c r="DI32" s="21">
        <v>51.22</v>
      </c>
      <c r="DJ32" s="21">
        <v>51.75</v>
      </c>
      <c r="DK32" s="21">
        <v>50.5</v>
      </c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</row>
    <row r="33" spans="1:167" x14ac:dyDescent="0.2">
      <c r="A33" s="5" cm="1">
        <f t="array" ref="A33">INDEX($D$1:$FK$1,1,MATCH(INDEX($D33:$FK33,MATCH(TRUE,INDEX(($D33:$FK33&lt;&gt;0),0),0)),$D33:$FK33,0))</f>
        <v>43830</v>
      </c>
      <c r="B33" s="23" t="s">
        <v>371</v>
      </c>
      <c r="C33" s="21" t="s">
        <v>437</v>
      </c>
      <c r="D33" s="21">
        <v>35.35</v>
      </c>
      <c r="E33" s="21">
        <v>37.25</v>
      </c>
      <c r="F33" s="21">
        <v>37.25</v>
      </c>
      <c r="G33" s="21">
        <v>54</v>
      </c>
      <c r="H33" s="21">
        <v>52.8</v>
      </c>
      <c r="I33" s="21">
        <v>52.8</v>
      </c>
      <c r="J33" s="21">
        <v>52.8</v>
      </c>
      <c r="K33" s="21"/>
      <c r="L33" s="21">
        <v>53.5</v>
      </c>
      <c r="M33" s="21">
        <v>53.25</v>
      </c>
      <c r="N33" s="21">
        <v>53.25</v>
      </c>
      <c r="O33" s="21">
        <v>52.5</v>
      </c>
      <c r="P33" s="21">
        <v>51.5</v>
      </c>
      <c r="Q33" s="21">
        <v>51.5</v>
      </c>
      <c r="R33" s="21">
        <v>51.05</v>
      </c>
      <c r="S33" s="21">
        <v>51.55</v>
      </c>
      <c r="T33" s="21">
        <v>51.3</v>
      </c>
      <c r="U33" s="21">
        <v>51.5</v>
      </c>
      <c r="V33" s="21">
        <v>50.75</v>
      </c>
      <c r="W33" s="21">
        <v>50.75</v>
      </c>
      <c r="X33" s="21"/>
      <c r="Y33" s="21"/>
      <c r="Z33" s="21">
        <v>49.05</v>
      </c>
      <c r="AA33" s="21">
        <v>49.05</v>
      </c>
      <c r="AB33" s="21">
        <v>49.05</v>
      </c>
      <c r="AC33" s="21">
        <v>49.35</v>
      </c>
      <c r="AD33" s="21">
        <v>48.95</v>
      </c>
      <c r="AE33" s="21">
        <v>48.7</v>
      </c>
      <c r="AF33" s="21">
        <v>49.55</v>
      </c>
      <c r="AG33" s="21">
        <v>48.05</v>
      </c>
      <c r="AH33" s="21">
        <v>46.15</v>
      </c>
      <c r="AI33" s="21">
        <v>48</v>
      </c>
      <c r="AJ33" s="21">
        <v>48.65</v>
      </c>
      <c r="AK33" s="21">
        <v>47.7</v>
      </c>
      <c r="AL33" s="21">
        <v>48.05</v>
      </c>
      <c r="AM33" s="21">
        <v>47.75</v>
      </c>
      <c r="AN33" s="21">
        <v>47.8</v>
      </c>
      <c r="AO33" s="21">
        <v>48.2</v>
      </c>
      <c r="AP33" s="21">
        <v>48.1</v>
      </c>
      <c r="AQ33" s="21"/>
      <c r="AR33" s="21">
        <v>48.2</v>
      </c>
      <c r="AS33" s="21"/>
      <c r="AT33" s="21"/>
      <c r="AU33" s="21">
        <v>45.43</v>
      </c>
      <c r="AV33" s="21">
        <v>46.35</v>
      </c>
      <c r="AW33" s="21"/>
      <c r="AX33" s="21"/>
      <c r="AY33" s="21"/>
      <c r="AZ33" s="21">
        <v>47.55</v>
      </c>
      <c r="BA33" s="21">
        <v>47.25</v>
      </c>
      <c r="BB33" s="21">
        <v>45.45</v>
      </c>
      <c r="BC33" s="21">
        <v>44.6</v>
      </c>
      <c r="BD33" s="21">
        <v>45.1</v>
      </c>
      <c r="BE33" s="21">
        <v>45.25</v>
      </c>
      <c r="BF33" s="21">
        <v>44.65</v>
      </c>
      <c r="BG33" s="21">
        <v>44.1</v>
      </c>
      <c r="BH33" s="21">
        <v>44.9</v>
      </c>
      <c r="BI33" s="21">
        <v>46</v>
      </c>
      <c r="BJ33" s="21">
        <v>44.85</v>
      </c>
      <c r="BK33" s="21">
        <v>43.9</v>
      </c>
      <c r="BL33" s="21">
        <v>43.95</v>
      </c>
      <c r="BM33" s="21">
        <v>44.05</v>
      </c>
      <c r="BN33" s="21">
        <v>44.1</v>
      </c>
      <c r="BO33" s="21">
        <v>43.75</v>
      </c>
      <c r="BP33" s="21"/>
      <c r="BQ33" s="21"/>
      <c r="BR33" s="21">
        <v>48.58</v>
      </c>
      <c r="BS33" s="21">
        <v>47.8</v>
      </c>
      <c r="BT33" s="21">
        <v>48.3</v>
      </c>
      <c r="BU33" s="21"/>
      <c r="BV33" s="21"/>
      <c r="BW33" s="21">
        <v>50.55</v>
      </c>
      <c r="BX33" s="21">
        <v>50</v>
      </c>
      <c r="BY33" s="21"/>
      <c r="BZ33" s="21">
        <v>50</v>
      </c>
      <c r="CA33" s="21">
        <v>51.25</v>
      </c>
      <c r="CB33" s="21">
        <v>54.8</v>
      </c>
      <c r="CC33" s="21">
        <v>46.75</v>
      </c>
      <c r="CD33" s="21">
        <v>47</v>
      </c>
      <c r="CE33" s="21">
        <v>47.65</v>
      </c>
      <c r="CF33" s="21">
        <v>49.3</v>
      </c>
      <c r="CG33" s="21">
        <v>49.75</v>
      </c>
      <c r="CH33" s="21">
        <v>48.4</v>
      </c>
      <c r="CI33" s="21">
        <v>48.2</v>
      </c>
      <c r="CJ33" s="21">
        <v>48.15</v>
      </c>
      <c r="CK33" s="21"/>
      <c r="CL33" s="21"/>
      <c r="CM33" s="21">
        <v>47.89</v>
      </c>
      <c r="CN33" s="21">
        <v>49.75</v>
      </c>
      <c r="CO33" s="21">
        <v>48.85</v>
      </c>
      <c r="CP33" s="21">
        <v>48</v>
      </c>
      <c r="CQ33" s="21">
        <v>46.7</v>
      </c>
      <c r="CR33" s="21">
        <v>47.2</v>
      </c>
      <c r="CS33" s="21"/>
      <c r="CT33" s="21">
        <v>48.75</v>
      </c>
      <c r="CU33" s="21">
        <v>49.4</v>
      </c>
      <c r="CV33" s="21">
        <v>49.25</v>
      </c>
      <c r="CW33" s="21">
        <v>47.9</v>
      </c>
      <c r="CX33" s="21">
        <v>47.5</v>
      </c>
      <c r="CY33" s="21">
        <v>48.15</v>
      </c>
      <c r="CZ33" s="21">
        <v>50.3</v>
      </c>
      <c r="DA33" s="21">
        <v>48</v>
      </c>
      <c r="DB33" s="21">
        <v>47.55</v>
      </c>
      <c r="DC33" s="21">
        <v>45.6</v>
      </c>
      <c r="DD33" s="21">
        <v>44.15</v>
      </c>
      <c r="DE33" s="21"/>
      <c r="DF33" s="21">
        <v>47.75</v>
      </c>
      <c r="DG33" s="21"/>
      <c r="DH33" s="21">
        <v>47</v>
      </c>
      <c r="DI33" s="21">
        <v>52.55</v>
      </c>
      <c r="DJ33" s="21">
        <v>53.1</v>
      </c>
      <c r="DK33" s="21">
        <v>51.9</v>
      </c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</row>
    <row r="34" spans="1:167" x14ac:dyDescent="0.2">
      <c r="A34" s="5" cm="1">
        <f t="array" ref="A34">INDEX($D$1:$FK$1,1,MATCH(INDEX($D34:$FK34,MATCH(TRUE,INDEX(($D34:$FK34&lt;&gt;0),0),0)),$D34:$FK34,0))</f>
        <v>43825</v>
      </c>
      <c r="B34" s="23" t="s">
        <v>29</v>
      </c>
      <c r="C34" s="21" t="s">
        <v>437</v>
      </c>
      <c r="D34" s="21"/>
      <c r="E34" s="21"/>
      <c r="F34" s="21"/>
      <c r="G34" s="21">
        <v>36.25</v>
      </c>
      <c r="H34" s="21">
        <v>35</v>
      </c>
      <c r="I34" s="21">
        <v>35</v>
      </c>
      <c r="J34" s="21">
        <v>35</v>
      </c>
      <c r="K34" s="21"/>
      <c r="L34" s="21"/>
      <c r="M34" s="21">
        <v>35.5</v>
      </c>
      <c r="N34" s="21">
        <v>35.5</v>
      </c>
      <c r="O34" s="21">
        <v>34.75</v>
      </c>
      <c r="P34" s="21">
        <v>33.75</v>
      </c>
      <c r="Q34" s="21">
        <v>33.75</v>
      </c>
      <c r="R34" s="21">
        <v>33.25</v>
      </c>
      <c r="S34" s="21">
        <v>33.75</v>
      </c>
      <c r="T34" s="21">
        <v>33.5</v>
      </c>
      <c r="U34" s="21">
        <v>33.75</v>
      </c>
      <c r="V34" s="21">
        <v>33</v>
      </c>
      <c r="W34" s="21">
        <v>33</v>
      </c>
      <c r="X34" s="21"/>
      <c r="Y34" s="21"/>
      <c r="Z34" s="21">
        <v>38.5</v>
      </c>
      <c r="AA34" s="21">
        <v>38.5</v>
      </c>
      <c r="AB34" s="21">
        <v>38.5</v>
      </c>
      <c r="AC34" s="21">
        <v>39</v>
      </c>
      <c r="AD34" s="21">
        <v>38.5</v>
      </c>
      <c r="AE34" s="21">
        <v>38.25</v>
      </c>
      <c r="AF34" s="21">
        <v>39</v>
      </c>
      <c r="AG34" s="21">
        <v>37.5</v>
      </c>
      <c r="AH34" s="21">
        <v>35.75</v>
      </c>
      <c r="AI34" s="21">
        <v>37.5</v>
      </c>
      <c r="AJ34" s="21">
        <v>38.25</v>
      </c>
      <c r="AK34" s="21">
        <v>37.25</v>
      </c>
      <c r="AL34" s="21">
        <v>37.5</v>
      </c>
      <c r="AM34" s="21">
        <v>37.25</v>
      </c>
      <c r="AN34" s="21">
        <v>37.25</v>
      </c>
      <c r="AO34" s="21">
        <v>37.75</v>
      </c>
      <c r="AP34" s="21">
        <v>37.5</v>
      </c>
      <c r="AQ34" s="21"/>
      <c r="AR34" s="21">
        <v>37.75</v>
      </c>
      <c r="AS34" s="21"/>
      <c r="AT34" s="21"/>
      <c r="AU34" s="21">
        <v>37.36</v>
      </c>
      <c r="AV34" s="21">
        <v>38.25</v>
      </c>
      <c r="AW34" s="21"/>
      <c r="AX34" s="21"/>
      <c r="AY34" s="21"/>
      <c r="AZ34" s="21">
        <v>39.5</v>
      </c>
      <c r="BA34" s="21">
        <v>39.25</v>
      </c>
      <c r="BB34" s="21">
        <v>37.5</v>
      </c>
      <c r="BC34" s="21">
        <v>36.5</v>
      </c>
      <c r="BD34" s="21">
        <v>37</v>
      </c>
      <c r="BE34" s="21">
        <v>37.25</v>
      </c>
      <c r="BF34" s="21">
        <v>36.5</v>
      </c>
      <c r="BG34" s="21">
        <v>36</v>
      </c>
      <c r="BH34" s="21">
        <v>36.75</v>
      </c>
      <c r="BI34" s="21">
        <v>38</v>
      </c>
      <c r="BJ34" s="21">
        <v>36.75</v>
      </c>
      <c r="BK34" s="21">
        <v>35.75</v>
      </c>
      <c r="BL34" s="21">
        <v>35.75</v>
      </c>
      <c r="BM34" s="21">
        <v>36</v>
      </c>
      <c r="BN34" s="21">
        <v>36</v>
      </c>
      <c r="BO34" s="21">
        <v>35.75</v>
      </c>
      <c r="BP34" s="21"/>
      <c r="BQ34" s="21"/>
      <c r="BR34" s="21">
        <v>39.880000000000003</v>
      </c>
      <c r="BS34" s="21">
        <v>39.25</v>
      </c>
      <c r="BT34" s="21">
        <v>39.75</v>
      </c>
      <c r="BU34" s="21"/>
      <c r="BV34" s="21"/>
      <c r="BW34" s="21">
        <v>41.75</v>
      </c>
      <c r="BX34" s="21">
        <v>41.25</v>
      </c>
      <c r="BY34" s="21"/>
      <c r="BZ34" s="21">
        <v>41.25</v>
      </c>
      <c r="CA34" s="21">
        <v>42.5</v>
      </c>
      <c r="CB34" s="21">
        <v>46</v>
      </c>
      <c r="CC34" s="21">
        <v>38</v>
      </c>
      <c r="CD34" s="21">
        <v>38.25</v>
      </c>
      <c r="CE34" s="21">
        <v>39</v>
      </c>
      <c r="CF34" s="21">
        <v>40.5</v>
      </c>
      <c r="CG34" s="21">
        <v>41</v>
      </c>
      <c r="CH34" s="21">
        <v>39.75</v>
      </c>
      <c r="CI34" s="21">
        <v>39.5</v>
      </c>
      <c r="CJ34" s="21">
        <v>39.5</v>
      </c>
      <c r="CK34" s="21"/>
      <c r="CL34" s="21"/>
      <c r="CM34" s="21">
        <v>38.58</v>
      </c>
      <c r="CN34" s="21">
        <v>40.5</v>
      </c>
      <c r="CO34" s="21">
        <v>39.5</v>
      </c>
      <c r="CP34" s="21">
        <v>38.75</v>
      </c>
      <c r="CQ34" s="21">
        <v>37.25</v>
      </c>
      <c r="CR34" s="21">
        <v>38</v>
      </c>
      <c r="CS34" s="21"/>
      <c r="CT34" s="21">
        <v>39.5</v>
      </c>
      <c r="CU34" s="21">
        <v>40</v>
      </c>
      <c r="CV34" s="21">
        <v>40</v>
      </c>
      <c r="CW34" s="21">
        <v>38.5</v>
      </c>
      <c r="CX34" s="21">
        <v>38.25</v>
      </c>
      <c r="CY34" s="21">
        <v>39</v>
      </c>
      <c r="CZ34" s="21">
        <v>40.75</v>
      </c>
      <c r="DA34" s="21">
        <v>38.75</v>
      </c>
      <c r="DB34" s="21">
        <v>38.25</v>
      </c>
      <c r="DC34" s="21">
        <v>36.25</v>
      </c>
      <c r="DD34" s="21">
        <v>34.75</v>
      </c>
      <c r="DE34" s="21"/>
      <c r="DF34" s="21">
        <v>38.5</v>
      </c>
      <c r="DG34" s="21"/>
      <c r="DH34" s="21">
        <v>37.75</v>
      </c>
      <c r="DI34" s="21">
        <v>40.22</v>
      </c>
      <c r="DJ34" s="21">
        <v>40.75</v>
      </c>
      <c r="DK34" s="21">
        <v>39.5</v>
      </c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</row>
    <row r="35" spans="1:167" x14ac:dyDescent="0.2">
      <c r="A35" s="5" cm="1">
        <f t="array" ref="A35">INDEX($D$1:$FK$1,1,MATCH(INDEX($D35:$FK35,MATCH(TRUE,INDEX(($D35:$FK35&lt;&gt;0),0),0)),$D35:$FK35,0))</f>
        <v>43825</v>
      </c>
      <c r="B35" s="23" t="s">
        <v>25</v>
      </c>
      <c r="C35" s="21" t="s">
        <v>437</v>
      </c>
      <c r="D35" s="21"/>
      <c r="E35" s="21"/>
      <c r="F35" s="21"/>
      <c r="G35" s="21">
        <v>37.31</v>
      </c>
      <c r="H35" s="21">
        <v>36.06</v>
      </c>
      <c r="I35" s="21">
        <v>36.06</v>
      </c>
      <c r="J35" s="21">
        <v>36.06</v>
      </c>
      <c r="K35" s="21"/>
      <c r="L35" s="21"/>
      <c r="M35" s="21">
        <v>36.56</v>
      </c>
      <c r="N35" s="21">
        <v>36.56</v>
      </c>
      <c r="O35" s="21">
        <v>35.81</v>
      </c>
      <c r="P35" s="21">
        <v>34.81</v>
      </c>
      <c r="Q35" s="21">
        <v>34.81</v>
      </c>
      <c r="R35" s="21">
        <v>34.31</v>
      </c>
      <c r="S35" s="21">
        <v>34.81</v>
      </c>
      <c r="T35" s="21">
        <v>34.56</v>
      </c>
      <c r="U35" s="21">
        <v>34.81</v>
      </c>
      <c r="V35" s="21">
        <v>34.06</v>
      </c>
      <c r="W35" s="21">
        <v>34.06</v>
      </c>
      <c r="X35" s="21"/>
      <c r="Y35" s="21"/>
      <c r="Z35" s="21">
        <v>39.5</v>
      </c>
      <c r="AA35" s="21">
        <v>39.5</v>
      </c>
      <c r="AB35" s="21">
        <v>39.5</v>
      </c>
      <c r="AC35" s="21">
        <v>40</v>
      </c>
      <c r="AD35" s="21">
        <v>39.5</v>
      </c>
      <c r="AE35" s="21">
        <v>39.25</v>
      </c>
      <c r="AF35" s="21">
        <v>40</v>
      </c>
      <c r="AG35" s="21">
        <v>38.5</v>
      </c>
      <c r="AH35" s="21">
        <v>36.75</v>
      </c>
      <c r="AI35" s="21">
        <v>38.5</v>
      </c>
      <c r="AJ35" s="21">
        <v>39.25</v>
      </c>
      <c r="AK35" s="21">
        <v>38.25</v>
      </c>
      <c r="AL35" s="21">
        <v>38.5</v>
      </c>
      <c r="AM35" s="21">
        <v>38.25</v>
      </c>
      <c r="AN35" s="21">
        <v>38.25</v>
      </c>
      <c r="AO35" s="21">
        <v>38.75</v>
      </c>
      <c r="AP35" s="21">
        <v>38.5</v>
      </c>
      <c r="AQ35" s="21"/>
      <c r="AR35" s="21">
        <v>38.75</v>
      </c>
      <c r="AS35" s="21"/>
      <c r="AT35" s="21"/>
      <c r="AU35" s="21">
        <v>38.31</v>
      </c>
      <c r="AV35" s="21">
        <v>39.200000000000003</v>
      </c>
      <c r="AW35" s="21"/>
      <c r="AX35" s="21"/>
      <c r="AY35" s="21"/>
      <c r="AZ35" s="21">
        <v>40.450000000000003</v>
      </c>
      <c r="BA35" s="21">
        <v>40.200000000000003</v>
      </c>
      <c r="BB35" s="21">
        <v>38.450000000000003</v>
      </c>
      <c r="BC35" s="21">
        <v>37.450000000000003</v>
      </c>
      <c r="BD35" s="21">
        <v>37.950000000000003</v>
      </c>
      <c r="BE35" s="21">
        <v>38.200000000000003</v>
      </c>
      <c r="BF35" s="21">
        <v>37.450000000000003</v>
      </c>
      <c r="BG35" s="21">
        <v>36.950000000000003</v>
      </c>
      <c r="BH35" s="21">
        <v>37.700000000000003</v>
      </c>
      <c r="BI35" s="21">
        <v>38.950000000000003</v>
      </c>
      <c r="BJ35" s="21">
        <v>37.700000000000003</v>
      </c>
      <c r="BK35" s="21">
        <v>36.700000000000003</v>
      </c>
      <c r="BL35" s="21">
        <v>36.700000000000003</v>
      </c>
      <c r="BM35" s="21">
        <v>36.950000000000003</v>
      </c>
      <c r="BN35" s="21">
        <v>36.950000000000003</v>
      </c>
      <c r="BO35" s="21">
        <v>36.700000000000003</v>
      </c>
      <c r="BP35" s="21"/>
      <c r="BQ35" s="21"/>
      <c r="BR35" s="21">
        <v>40.74</v>
      </c>
      <c r="BS35" s="21">
        <v>40.119999999999997</v>
      </c>
      <c r="BT35" s="21">
        <v>40.619999999999997</v>
      </c>
      <c r="BU35" s="21"/>
      <c r="BV35" s="21"/>
      <c r="BW35" s="21">
        <v>42.62</v>
      </c>
      <c r="BX35" s="21">
        <v>42.12</v>
      </c>
      <c r="BY35" s="21"/>
      <c r="BZ35" s="21">
        <v>42.12</v>
      </c>
      <c r="CA35" s="21">
        <v>43.37</v>
      </c>
      <c r="CB35" s="21">
        <v>46.87</v>
      </c>
      <c r="CC35" s="21">
        <v>38.869999999999997</v>
      </c>
      <c r="CD35" s="21">
        <v>39.119999999999997</v>
      </c>
      <c r="CE35" s="21">
        <v>39.869999999999997</v>
      </c>
      <c r="CF35" s="21">
        <v>41.37</v>
      </c>
      <c r="CG35" s="21">
        <v>41.87</v>
      </c>
      <c r="CH35" s="21">
        <v>40.619999999999997</v>
      </c>
      <c r="CI35" s="21">
        <v>40.369999999999997</v>
      </c>
      <c r="CJ35" s="21">
        <v>40.369999999999997</v>
      </c>
      <c r="CK35" s="21"/>
      <c r="CL35" s="21"/>
      <c r="CM35" s="21">
        <v>39.340000000000003</v>
      </c>
      <c r="CN35" s="21">
        <v>41.26</v>
      </c>
      <c r="CO35" s="21">
        <v>40.26</v>
      </c>
      <c r="CP35" s="21">
        <v>39.51</v>
      </c>
      <c r="CQ35" s="21">
        <v>38.01</v>
      </c>
      <c r="CR35" s="21">
        <v>38.76</v>
      </c>
      <c r="CS35" s="21"/>
      <c r="CT35" s="21">
        <v>40.26</v>
      </c>
      <c r="CU35" s="21">
        <v>40.76</v>
      </c>
      <c r="CV35" s="21">
        <v>40.76</v>
      </c>
      <c r="CW35" s="21">
        <v>39.26</v>
      </c>
      <c r="CX35" s="21">
        <v>39.01</v>
      </c>
      <c r="CY35" s="21">
        <v>39.76</v>
      </c>
      <c r="CZ35" s="21">
        <v>41.51</v>
      </c>
      <c r="DA35" s="21">
        <v>39.51</v>
      </c>
      <c r="DB35" s="21">
        <v>39.01</v>
      </c>
      <c r="DC35" s="21">
        <v>37.01</v>
      </c>
      <c r="DD35" s="21">
        <v>35.51</v>
      </c>
      <c r="DE35" s="21"/>
      <c r="DF35" s="21">
        <v>39.26</v>
      </c>
      <c r="DG35" s="21"/>
      <c r="DH35" s="21">
        <v>38.51</v>
      </c>
      <c r="DI35" s="21">
        <v>40.869999999999997</v>
      </c>
      <c r="DJ35" s="21">
        <v>41.4</v>
      </c>
      <c r="DK35" s="21">
        <v>40.15</v>
      </c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</row>
    <row r="36" spans="1:167" x14ac:dyDescent="0.2">
      <c r="A36" s="5" cm="1">
        <f t="array" ref="A36">INDEX($D$1:$FK$1,1,MATCH(INDEX($D36:$FK36,MATCH(TRUE,INDEX(($D36:$FK36&lt;&gt;0),0),0)),$D36:$FK36,0))</f>
        <v>43825</v>
      </c>
      <c r="B36" s="23" t="s">
        <v>23</v>
      </c>
      <c r="C36" s="21" t="s">
        <v>437</v>
      </c>
      <c r="D36" s="21"/>
      <c r="E36" s="21"/>
      <c r="F36" s="21"/>
      <c r="G36" s="21">
        <v>38.31</v>
      </c>
      <c r="H36" s="21">
        <v>37.06</v>
      </c>
      <c r="I36" s="21">
        <v>37.06</v>
      </c>
      <c r="J36" s="21">
        <v>37.06</v>
      </c>
      <c r="K36" s="21"/>
      <c r="L36" s="21">
        <v>37.81</v>
      </c>
      <c r="M36" s="21">
        <v>37.56</v>
      </c>
      <c r="N36" s="21">
        <v>37.56</v>
      </c>
      <c r="O36" s="21">
        <v>36.81</v>
      </c>
      <c r="P36" s="21">
        <v>35.81</v>
      </c>
      <c r="Q36" s="21">
        <v>35.81</v>
      </c>
      <c r="R36" s="21">
        <v>35.31</v>
      </c>
      <c r="S36" s="21">
        <v>35.81</v>
      </c>
      <c r="T36" s="21">
        <v>35.56</v>
      </c>
      <c r="U36" s="21">
        <v>35.81</v>
      </c>
      <c r="V36" s="21">
        <v>35.06</v>
      </c>
      <c r="W36" s="21">
        <v>35.06</v>
      </c>
      <c r="X36" s="21"/>
      <c r="Y36" s="21"/>
      <c r="Z36" s="21">
        <v>40.5</v>
      </c>
      <c r="AA36" s="21">
        <v>40.5</v>
      </c>
      <c r="AB36" s="21">
        <v>40.5</v>
      </c>
      <c r="AC36" s="21">
        <v>41</v>
      </c>
      <c r="AD36" s="21">
        <v>40.5</v>
      </c>
      <c r="AE36" s="21">
        <v>40.25</v>
      </c>
      <c r="AF36" s="21">
        <v>41</v>
      </c>
      <c r="AG36" s="21">
        <v>39.5</v>
      </c>
      <c r="AH36" s="21">
        <v>37.75</v>
      </c>
      <c r="AI36" s="21">
        <v>39.5</v>
      </c>
      <c r="AJ36" s="21">
        <v>40.25</v>
      </c>
      <c r="AK36" s="21">
        <v>39.25</v>
      </c>
      <c r="AL36" s="21">
        <v>39.5</v>
      </c>
      <c r="AM36" s="21">
        <v>39.25</v>
      </c>
      <c r="AN36" s="21">
        <v>39.25</v>
      </c>
      <c r="AO36" s="21">
        <v>39.75</v>
      </c>
      <c r="AP36" s="21">
        <v>39.5</v>
      </c>
      <c r="AQ36" s="21"/>
      <c r="AR36" s="21">
        <v>39.75</v>
      </c>
      <c r="AS36" s="21"/>
      <c r="AT36" s="21"/>
      <c r="AU36" s="21">
        <v>39.31</v>
      </c>
      <c r="AV36" s="21">
        <v>40.200000000000003</v>
      </c>
      <c r="AW36" s="21"/>
      <c r="AX36" s="21"/>
      <c r="AY36" s="21"/>
      <c r="AZ36" s="21">
        <v>41.45</v>
      </c>
      <c r="BA36" s="21">
        <v>41.2</v>
      </c>
      <c r="BB36" s="21">
        <v>39.450000000000003</v>
      </c>
      <c r="BC36" s="21">
        <v>38.450000000000003</v>
      </c>
      <c r="BD36" s="21">
        <v>38.950000000000003</v>
      </c>
      <c r="BE36" s="21">
        <v>39.200000000000003</v>
      </c>
      <c r="BF36" s="21">
        <v>38.450000000000003</v>
      </c>
      <c r="BG36" s="21">
        <v>37.950000000000003</v>
      </c>
      <c r="BH36" s="21">
        <v>38.700000000000003</v>
      </c>
      <c r="BI36" s="21">
        <v>39.950000000000003</v>
      </c>
      <c r="BJ36" s="21">
        <v>38.700000000000003</v>
      </c>
      <c r="BK36" s="21">
        <v>37.700000000000003</v>
      </c>
      <c r="BL36" s="21">
        <v>37.700000000000003</v>
      </c>
      <c r="BM36" s="21">
        <v>37.950000000000003</v>
      </c>
      <c r="BN36" s="21">
        <v>37.950000000000003</v>
      </c>
      <c r="BO36" s="21">
        <v>37.700000000000003</v>
      </c>
      <c r="BP36" s="21"/>
      <c r="BQ36" s="21"/>
      <c r="BR36" s="21">
        <v>41.74</v>
      </c>
      <c r="BS36" s="21">
        <v>41.12</v>
      </c>
      <c r="BT36" s="21">
        <v>41.62</v>
      </c>
      <c r="BU36" s="21"/>
      <c r="BV36" s="21"/>
      <c r="BW36" s="21">
        <v>43.62</v>
      </c>
      <c r="BX36" s="21">
        <v>43.12</v>
      </c>
      <c r="BY36" s="21"/>
      <c r="BZ36" s="21">
        <v>43.12</v>
      </c>
      <c r="CA36" s="21">
        <v>44.37</v>
      </c>
      <c r="CB36" s="21">
        <v>47.87</v>
      </c>
      <c r="CC36" s="21">
        <v>39.869999999999997</v>
      </c>
      <c r="CD36" s="21">
        <v>40.119999999999997</v>
      </c>
      <c r="CE36" s="21">
        <v>40.869999999999997</v>
      </c>
      <c r="CF36" s="21">
        <v>42.37</v>
      </c>
      <c r="CG36" s="21">
        <v>42.87</v>
      </c>
      <c r="CH36" s="21">
        <v>41.62</v>
      </c>
      <c r="CI36" s="21">
        <v>41.37</v>
      </c>
      <c r="CJ36" s="21">
        <v>41.37</v>
      </c>
      <c r="CK36" s="21"/>
      <c r="CL36" s="21"/>
      <c r="CM36" s="21">
        <v>40.340000000000003</v>
      </c>
      <c r="CN36" s="21">
        <v>42.26</v>
      </c>
      <c r="CO36" s="21">
        <v>41.26</v>
      </c>
      <c r="CP36" s="21">
        <v>40.51</v>
      </c>
      <c r="CQ36" s="21">
        <v>39.01</v>
      </c>
      <c r="CR36" s="21">
        <v>39.76</v>
      </c>
      <c r="CS36" s="21"/>
      <c r="CT36" s="21">
        <v>41.26</v>
      </c>
      <c r="CU36" s="21">
        <v>41.76</v>
      </c>
      <c r="CV36" s="21">
        <v>41.76</v>
      </c>
      <c r="CW36" s="21">
        <v>40.26</v>
      </c>
      <c r="CX36" s="21">
        <v>40.01</v>
      </c>
      <c r="CY36" s="21">
        <v>40.76</v>
      </c>
      <c r="CZ36" s="21">
        <v>42.51</v>
      </c>
      <c r="DA36" s="21">
        <v>40.51</v>
      </c>
      <c r="DB36" s="21">
        <v>40.01</v>
      </c>
      <c r="DC36" s="21">
        <v>38.01</v>
      </c>
      <c r="DD36" s="21">
        <v>36.51</v>
      </c>
      <c r="DE36" s="21"/>
      <c r="DF36" s="21">
        <v>40.26</v>
      </c>
      <c r="DG36" s="21"/>
      <c r="DH36" s="21">
        <v>39.51</v>
      </c>
      <c r="DI36" s="21">
        <v>41.87</v>
      </c>
      <c r="DJ36" s="21">
        <v>42.4</v>
      </c>
      <c r="DK36" s="21">
        <v>41.15</v>
      </c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</row>
    <row r="37" spans="1:167" x14ac:dyDescent="0.2">
      <c r="A37" s="5" cm="1">
        <f t="array" ref="A37">INDEX($D$1:$FK$1,1,MATCH(INDEX($D37:$FK37,MATCH(TRUE,INDEX(($D37:$FK37&lt;&gt;0),0),0)),$D37:$FK37,0))</f>
        <v>43825</v>
      </c>
      <c r="B37" s="23" t="s">
        <v>13</v>
      </c>
      <c r="C37" s="21" t="s">
        <v>437</v>
      </c>
      <c r="D37" s="21"/>
      <c r="E37" s="21"/>
      <c r="F37" s="21"/>
      <c r="G37" s="21">
        <v>54.5</v>
      </c>
      <c r="H37" s="21">
        <v>53.25</v>
      </c>
      <c r="I37" s="21">
        <v>53.25</v>
      </c>
      <c r="J37" s="21">
        <v>53.25</v>
      </c>
      <c r="K37" s="21"/>
      <c r="L37" s="21">
        <v>54</v>
      </c>
      <c r="M37" s="21">
        <v>53.75</v>
      </c>
      <c r="N37" s="21">
        <v>53.75</v>
      </c>
      <c r="O37" s="21">
        <v>53</v>
      </c>
      <c r="P37" s="21">
        <v>52</v>
      </c>
      <c r="Q37" s="21">
        <v>52</v>
      </c>
      <c r="R37" s="21">
        <v>51.5</v>
      </c>
      <c r="S37" s="21">
        <v>52</v>
      </c>
      <c r="T37" s="21">
        <v>51.75</v>
      </c>
      <c r="U37" s="21">
        <v>52</v>
      </c>
      <c r="V37" s="21">
        <v>51.25</v>
      </c>
      <c r="W37" s="21">
        <v>51.25</v>
      </c>
      <c r="X37" s="21"/>
      <c r="Y37" s="21"/>
      <c r="Z37" s="21">
        <v>50.25</v>
      </c>
      <c r="AA37" s="21">
        <v>50.25</v>
      </c>
      <c r="AB37" s="21">
        <v>50.25</v>
      </c>
      <c r="AC37" s="21">
        <v>50.75</v>
      </c>
      <c r="AD37" s="21">
        <v>50.25</v>
      </c>
      <c r="AE37" s="21">
        <v>50</v>
      </c>
      <c r="AF37" s="21">
        <v>50.75</v>
      </c>
      <c r="AG37" s="21">
        <v>49.25</v>
      </c>
      <c r="AH37" s="21">
        <v>47.5</v>
      </c>
      <c r="AI37" s="21">
        <v>49.25</v>
      </c>
      <c r="AJ37" s="21">
        <v>50</v>
      </c>
      <c r="AK37" s="21">
        <v>49</v>
      </c>
      <c r="AL37" s="21">
        <v>49.25</v>
      </c>
      <c r="AM37" s="21">
        <v>49</v>
      </c>
      <c r="AN37" s="21">
        <v>49</v>
      </c>
      <c r="AO37" s="21">
        <v>49.5</v>
      </c>
      <c r="AP37" s="21">
        <v>49.25</v>
      </c>
      <c r="AQ37" s="21"/>
      <c r="AR37" s="21">
        <v>49.5</v>
      </c>
      <c r="AS37" s="21"/>
      <c r="AT37" s="21"/>
      <c r="AU37" s="21">
        <v>44.86</v>
      </c>
      <c r="AV37" s="21">
        <v>45.75</v>
      </c>
      <c r="AW37" s="21"/>
      <c r="AX37" s="21"/>
      <c r="AY37" s="21"/>
      <c r="AZ37" s="21">
        <v>47</v>
      </c>
      <c r="BA37" s="21">
        <v>46.75</v>
      </c>
      <c r="BB37" s="21">
        <v>45</v>
      </c>
      <c r="BC37" s="21">
        <v>44</v>
      </c>
      <c r="BD37" s="21">
        <v>44.5</v>
      </c>
      <c r="BE37" s="21">
        <v>44.75</v>
      </c>
      <c r="BF37" s="21">
        <v>44</v>
      </c>
      <c r="BG37" s="21">
        <v>43.5</v>
      </c>
      <c r="BH37" s="21">
        <v>44.25</v>
      </c>
      <c r="BI37" s="21">
        <v>45.5</v>
      </c>
      <c r="BJ37" s="21">
        <v>44.25</v>
      </c>
      <c r="BK37" s="21">
        <v>43.25</v>
      </c>
      <c r="BL37" s="21">
        <v>43.25</v>
      </c>
      <c r="BM37" s="21">
        <v>43.5</v>
      </c>
      <c r="BN37" s="21">
        <v>43.5</v>
      </c>
      <c r="BO37" s="21">
        <v>43.25</v>
      </c>
      <c r="BP37" s="21"/>
      <c r="BQ37" s="21"/>
      <c r="BR37" s="21">
        <v>48.62</v>
      </c>
      <c r="BS37" s="21">
        <v>48</v>
      </c>
      <c r="BT37" s="21">
        <v>48.5</v>
      </c>
      <c r="BU37" s="21"/>
      <c r="BV37" s="21"/>
      <c r="BW37" s="21">
        <v>50.5</v>
      </c>
      <c r="BX37" s="21">
        <v>50</v>
      </c>
      <c r="BY37" s="21"/>
      <c r="BZ37" s="21">
        <v>50</v>
      </c>
      <c r="CA37" s="21">
        <v>51.25</v>
      </c>
      <c r="CB37" s="21">
        <v>54.75</v>
      </c>
      <c r="CC37" s="21">
        <v>46.75</v>
      </c>
      <c r="CD37" s="21">
        <v>47</v>
      </c>
      <c r="CE37" s="21">
        <v>47.75</v>
      </c>
      <c r="CF37" s="21">
        <v>49.25</v>
      </c>
      <c r="CG37" s="21">
        <v>49.75</v>
      </c>
      <c r="CH37" s="21">
        <v>48.5</v>
      </c>
      <c r="CI37" s="21">
        <v>48.25</v>
      </c>
      <c r="CJ37" s="21">
        <v>48.25</v>
      </c>
      <c r="CK37" s="21"/>
      <c r="CL37" s="21"/>
      <c r="CM37" s="21">
        <v>47.83</v>
      </c>
      <c r="CN37" s="21">
        <v>49.75</v>
      </c>
      <c r="CO37" s="21">
        <v>48.75</v>
      </c>
      <c r="CP37" s="21">
        <v>48</v>
      </c>
      <c r="CQ37" s="21">
        <v>46.5</v>
      </c>
      <c r="CR37" s="21">
        <v>47.25</v>
      </c>
      <c r="CS37" s="21"/>
      <c r="CT37" s="21">
        <v>48.75</v>
      </c>
      <c r="CU37" s="21">
        <v>49.25</v>
      </c>
      <c r="CV37" s="21">
        <v>49.25</v>
      </c>
      <c r="CW37" s="21">
        <v>47.75</v>
      </c>
      <c r="CX37" s="21">
        <v>47.5</v>
      </c>
      <c r="CY37" s="21">
        <v>48.25</v>
      </c>
      <c r="CZ37" s="21">
        <v>50</v>
      </c>
      <c r="DA37" s="21">
        <v>48</v>
      </c>
      <c r="DB37" s="21">
        <v>47.5</v>
      </c>
      <c r="DC37" s="21">
        <v>45.5</v>
      </c>
      <c r="DD37" s="21">
        <v>44</v>
      </c>
      <c r="DE37" s="21"/>
      <c r="DF37" s="21">
        <v>47.75</v>
      </c>
      <c r="DG37" s="21"/>
      <c r="DH37" s="21">
        <v>47</v>
      </c>
      <c r="DI37" s="21">
        <v>50.97</v>
      </c>
      <c r="DJ37" s="21">
        <v>51.5</v>
      </c>
      <c r="DK37" s="21">
        <v>50.25</v>
      </c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</row>
    <row r="38" spans="1:167" x14ac:dyDescent="0.2">
      <c r="A38" s="5" cm="1">
        <f t="array" ref="A38">INDEX($D$1:$FK$1,1,MATCH(INDEX($D38:$FK38,MATCH(TRUE,INDEX(($D38:$FK38&lt;&gt;0),0),0)),$D38:$FK38,0))</f>
        <v>43825</v>
      </c>
      <c r="B38" s="23" t="s">
        <v>20</v>
      </c>
      <c r="C38" s="21" t="s">
        <v>437</v>
      </c>
      <c r="D38" s="21"/>
      <c r="E38" s="21"/>
      <c r="F38" s="21"/>
      <c r="G38" s="21">
        <v>37.25</v>
      </c>
      <c r="H38" s="21">
        <v>36</v>
      </c>
      <c r="I38" s="21">
        <v>36</v>
      </c>
      <c r="J38" s="21">
        <v>36</v>
      </c>
      <c r="K38" s="21"/>
      <c r="L38" s="21">
        <v>36.75</v>
      </c>
      <c r="M38" s="21">
        <v>36.5</v>
      </c>
      <c r="N38" s="21">
        <v>36.5</v>
      </c>
      <c r="O38" s="21">
        <v>35.75</v>
      </c>
      <c r="P38" s="21">
        <v>34.75</v>
      </c>
      <c r="Q38" s="21">
        <v>34.75</v>
      </c>
      <c r="R38" s="21">
        <v>34.25</v>
      </c>
      <c r="S38" s="21">
        <v>34.75</v>
      </c>
      <c r="T38" s="21">
        <v>34.5</v>
      </c>
      <c r="U38" s="21">
        <v>34.75</v>
      </c>
      <c r="V38" s="21">
        <v>34</v>
      </c>
      <c r="W38" s="21">
        <v>34</v>
      </c>
      <c r="X38" s="21"/>
      <c r="Y38" s="21"/>
      <c r="Z38" s="21">
        <v>39.5</v>
      </c>
      <c r="AA38" s="21">
        <v>39.5</v>
      </c>
      <c r="AB38" s="21">
        <v>39.5</v>
      </c>
      <c r="AC38" s="21">
        <v>40</v>
      </c>
      <c r="AD38" s="21">
        <v>39.5</v>
      </c>
      <c r="AE38" s="21">
        <v>39.25</v>
      </c>
      <c r="AF38" s="21">
        <v>40</v>
      </c>
      <c r="AG38" s="21">
        <v>38.5</v>
      </c>
      <c r="AH38" s="21">
        <v>36.75</v>
      </c>
      <c r="AI38" s="21">
        <v>38.5</v>
      </c>
      <c r="AJ38" s="21">
        <v>39.25</v>
      </c>
      <c r="AK38" s="21">
        <v>38.25</v>
      </c>
      <c r="AL38" s="21">
        <v>38.5</v>
      </c>
      <c r="AM38" s="21">
        <v>38.25</v>
      </c>
      <c r="AN38" s="21">
        <v>38.25</v>
      </c>
      <c r="AO38" s="21">
        <v>38.75</v>
      </c>
      <c r="AP38" s="21">
        <v>38.5</v>
      </c>
      <c r="AQ38" s="21"/>
      <c r="AR38" s="21">
        <v>38.75</v>
      </c>
      <c r="AS38" s="21"/>
      <c r="AT38" s="21"/>
      <c r="AU38" s="21">
        <v>38.36</v>
      </c>
      <c r="AV38" s="21">
        <v>39.25</v>
      </c>
      <c r="AW38" s="21"/>
      <c r="AX38" s="21"/>
      <c r="AY38" s="21"/>
      <c r="AZ38" s="21">
        <v>40.5</v>
      </c>
      <c r="BA38" s="21">
        <v>40.25</v>
      </c>
      <c r="BB38" s="21">
        <v>38.5</v>
      </c>
      <c r="BC38" s="21">
        <v>37.5</v>
      </c>
      <c r="BD38" s="21">
        <v>38</v>
      </c>
      <c r="BE38" s="21">
        <v>38.25</v>
      </c>
      <c r="BF38" s="21">
        <v>37.5</v>
      </c>
      <c r="BG38" s="21">
        <v>37</v>
      </c>
      <c r="BH38" s="21">
        <v>37.75</v>
      </c>
      <c r="BI38" s="21">
        <v>39</v>
      </c>
      <c r="BJ38" s="21">
        <v>37.75</v>
      </c>
      <c r="BK38" s="21">
        <v>36.75</v>
      </c>
      <c r="BL38" s="21">
        <v>36.75</v>
      </c>
      <c r="BM38" s="21">
        <v>37</v>
      </c>
      <c r="BN38" s="21">
        <v>37</v>
      </c>
      <c r="BO38" s="21">
        <v>36.75</v>
      </c>
      <c r="BP38" s="21"/>
      <c r="BQ38" s="21"/>
      <c r="BR38" s="21">
        <v>40.880000000000003</v>
      </c>
      <c r="BS38" s="21">
        <v>40.25</v>
      </c>
      <c r="BT38" s="21">
        <v>40.75</v>
      </c>
      <c r="BU38" s="21"/>
      <c r="BV38" s="21"/>
      <c r="BW38" s="21">
        <v>42.75</v>
      </c>
      <c r="BX38" s="21">
        <v>42.25</v>
      </c>
      <c r="BY38" s="21"/>
      <c r="BZ38" s="21">
        <v>42.25</v>
      </c>
      <c r="CA38" s="21">
        <v>43.5</v>
      </c>
      <c r="CB38" s="21">
        <v>47</v>
      </c>
      <c r="CC38" s="21">
        <v>39</v>
      </c>
      <c r="CD38" s="21">
        <v>39.25</v>
      </c>
      <c r="CE38" s="21">
        <v>40</v>
      </c>
      <c r="CF38" s="21">
        <v>41.5</v>
      </c>
      <c r="CG38" s="21">
        <v>42</v>
      </c>
      <c r="CH38" s="21">
        <v>40.75</v>
      </c>
      <c r="CI38" s="21">
        <v>40.5</v>
      </c>
      <c r="CJ38" s="21">
        <v>40.5</v>
      </c>
      <c r="CK38" s="21"/>
      <c r="CL38" s="21"/>
      <c r="CM38" s="21">
        <v>39.58</v>
      </c>
      <c r="CN38" s="21">
        <v>41.5</v>
      </c>
      <c r="CO38" s="21">
        <v>40.5</v>
      </c>
      <c r="CP38" s="21">
        <v>39.75</v>
      </c>
      <c r="CQ38" s="21">
        <v>38.25</v>
      </c>
      <c r="CR38" s="21">
        <v>39</v>
      </c>
      <c r="CS38" s="21"/>
      <c r="CT38" s="21">
        <v>40.5</v>
      </c>
      <c r="CU38" s="21">
        <v>41</v>
      </c>
      <c r="CV38" s="21">
        <v>41</v>
      </c>
      <c r="CW38" s="21">
        <v>39.5</v>
      </c>
      <c r="CX38" s="21">
        <v>39.25</v>
      </c>
      <c r="CY38" s="21">
        <v>40</v>
      </c>
      <c r="CZ38" s="21">
        <v>41.75</v>
      </c>
      <c r="DA38" s="21">
        <v>39.75</v>
      </c>
      <c r="DB38" s="21">
        <v>39.25</v>
      </c>
      <c r="DC38" s="21">
        <v>37.25</v>
      </c>
      <c r="DD38" s="21">
        <v>35.75</v>
      </c>
      <c r="DE38" s="21"/>
      <c r="DF38" s="21">
        <v>39.5</v>
      </c>
      <c r="DG38" s="21"/>
      <c r="DH38" s="21">
        <v>38.75</v>
      </c>
      <c r="DI38" s="21">
        <v>41.22</v>
      </c>
      <c r="DJ38" s="21">
        <v>41.75</v>
      </c>
      <c r="DK38" s="21">
        <v>40.5</v>
      </c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</row>
    <row r="39" spans="1:167" x14ac:dyDescent="0.2">
      <c r="A39" s="5" cm="1">
        <f t="array" ref="A39">INDEX($D$1:$FK$1,1,MATCH(INDEX($D39:$FK39,MATCH(TRUE,INDEX(($D39:$FK39&lt;&gt;0),0),0)),$D39:$FK39,0))</f>
        <v>43830</v>
      </c>
      <c r="B39" s="23" t="s">
        <v>395</v>
      </c>
      <c r="C39" s="21" t="s">
        <v>437</v>
      </c>
      <c r="D39" s="21">
        <v>56.5</v>
      </c>
      <c r="E39" s="21">
        <v>57.25</v>
      </c>
      <c r="F39" s="21">
        <v>57.25</v>
      </c>
      <c r="G39" s="21">
        <v>57.25</v>
      </c>
      <c r="H39" s="21">
        <v>56</v>
      </c>
      <c r="I39" s="21">
        <v>56</v>
      </c>
      <c r="J39" s="21">
        <v>56</v>
      </c>
      <c r="K39" s="21"/>
      <c r="L39" s="21">
        <v>56.75</v>
      </c>
      <c r="M39" s="21">
        <v>56.5</v>
      </c>
      <c r="N39" s="21">
        <v>56.5</v>
      </c>
      <c r="O39" s="21">
        <v>55.75</v>
      </c>
      <c r="P39" s="21">
        <v>54.75</v>
      </c>
      <c r="Q39" s="21">
        <v>54.75</v>
      </c>
      <c r="R39" s="21">
        <v>54.25</v>
      </c>
      <c r="S39" s="21">
        <v>54.75</v>
      </c>
      <c r="T39" s="21">
        <v>54.5</v>
      </c>
      <c r="U39" s="21">
        <v>54.75</v>
      </c>
      <c r="V39" s="21">
        <v>54</v>
      </c>
      <c r="W39" s="21">
        <v>54</v>
      </c>
      <c r="X39" s="21"/>
      <c r="Y39" s="21"/>
      <c r="Z39" s="21">
        <v>53.5</v>
      </c>
      <c r="AA39" s="21">
        <v>53.5</v>
      </c>
      <c r="AB39" s="21">
        <v>53.5</v>
      </c>
      <c r="AC39" s="21">
        <v>54</v>
      </c>
      <c r="AD39" s="21">
        <v>53.5</v>
      </c>
      <c r="AE39" s="21">
        <v>53.25</v>
      </c>
      <c r="AF39" s="21">
        <v>54</v>
      </c>
      <c r="AG39" s="21">
        <v>52.5</v>
      </c>
      <c r="AH39" s="21">
        <v>50.75</v>
      </c>
      <c r="AI39" s="21">
        <v>52.5</v>
      </c>
      <c r="AJ39" s="21">
        <v>53.25</v>
      </c>
      <c r="AK39" s="21">
        <v>52.25</v>
      </c>
      <c r="AL39" s="21">
        <v>52.5</v>
      </c>
      <c r="AM39" s="21">
        <v>52.25</v>
      </c>
      <c r="AN39" s="21">
        <v>52.25</v>
      </c>
      <c r="AO39" s="21">
        <v>52.75</v>
      </c>
      <c r="AP39" s="21">
        <v>52.5</v>
      </c>
      <c r="AQ39" s="21"/>
      <c r="AR39" s="21">
        <v>52.75</v>
      </c>
      <c r="AS39" s="21"/>
      <c r="AT39" s="21"/>
      <c r="AU39" s="21">
        <v>49.75</v>
      </c>
      <c r="AV39" s="21">
        <v>50.5</v>
      </c>
      <c r="AW39" s="21"/>
      <c r="AX39" s="21"/>
      <c r="AY39" s="21"/>
      <c r="AZ39" s="21">
        <v>51.75</v>
      </c>
      <c r="BA39" s="21">
        <v>51.5</v>
      </c>
      <c r="BB39" s="21">
        <v>49.75</v>
      </c>
      <c r="BC39" s="21">
        <v>48.75</v>
      </c>
      <c r="BD39" s="21">
        <v>49.25</v>
      </c>
      <c r="BE39" s="21">
        <v>49.5</v>
      </c>
      <c r="BF39" s="21">
        <v>48.75</v>
      </c>
      <c r="BG39" s="21">
        <v>48.25</v>
      </c>
      <c r="BH39" s="21">
        <v>49</v>
      </c>
      <c r="BI39" s="21">
        <v>50.25</v>
      </c>
      <c r="BJ39" s="21">
        <v>49</v>
      </c>
      <c r="BK39" s="21">
        <v>48</v>
      </c>
      <c r="BL39" s="21">
        <v>48</v>
      </c>
      <c r="BM39" s="21">
        <v>48.25</v>
      </c>
      <c r="BN39" s="21">
        <v>48.25</v>
      </c>
      <c r="BO39" s="21">
        <v>48</v>
      </c>
      <c r="BP39" s="21"/>
      <c r="BQ39" s="21"/>
      <c r="BR39" s="21">
        <v>49.5</v>
      </c>
      <c r="BS39" s="21">
        <v>51.5</v>
      </c>
      <c r="BT39" s="21">
        <v>52</v>
      </c>
      <c r="BU39" s="21"/>
      <c r="BV39" s="21"/>
      <c r="BW39" s="21">
        <v>54</v>
      </c>
      <c r="BX39" s="21">
        <v>53.5</v>
      </c>
      <c r="BY39" s="21"/>
      <c r="BZ39" s="21">
        <v>53.5</v>
      </c>
      <c r="CA39" s="21">
        <v>54.75</v>
      </c>
      <c r="CB39" s="21">
        <v>58.25</v>
      </c>
      <c r="CC39" s="21">
        <v>50.25</v>
      </c>
      <c r="CD39" s="21">
        <v>50.5</v>
      </c>
      <c r="CE39" s="21">
        <v>51.25</v>
      </c>
      <c r="CF39" s="21">
        <v>52.75</v>
      </c>
      <c r="CG39" s="21">
        <v>53.25</v>
      </c>
      <c r="CH39" s="21">
        <v>52</v>
      </c>
      <c r="CI39" s="21">
        <v>51.75</v>
      </c>
      <c r="CJ39" s="21">
        <v>51.75</v>
      </c>
      <c r="CK39" s="21"/>
      <c r="CL39" s="21"/>
      <c r="CM39" s="21">
        <v>50.5</v>
      </c>
      <c r="CN39" s="21">
        <v>52.25</v>
      </c>
      <c r="CO39" s="21">
        <v>51.25</v>
      </c>
      <c r="CP39" s="21">
        <v>50.5</v>
      </c>
      <c r="CQ39" s="21">
        <v>49</v>
      </c>
      <c r="CR39" s="21">
        <v>49.75</v>
      </c>
      <c r="CS39" s="21"/>
      <c r="CT39" s="21">
        <v>51.25</v>
      </c>
      <c r="CU39" s="21">
        <v>51.75</v>
      </c>
      <c r="CV39" s="21">
        <v>51.75</v>
      </c>
      <c r="CW39" s="21">
        <v>50.25</v>
      </c>
      <c r="CX39" s="21">
        <v>50</v>
      </c>
      <c r="CY39" s="21">
        <v>50.75</v>
      </c>
      <c r="CZ39" s="21">
        <v>52.5</v>
      </c>
      <c r="DA39" s="21">
        <v>50.5</v>
      </c>
      <c r="DB39" s="21">
        <v>50</v>
      </c>
      <c r="DC39" s="21">
        <v>48</v>
      </c>
      <c r="DD39" s="21">
        <v>46.5</v>
      </c>
      <c r="DE39" s="21"/>
      <c r="DF39" s="21">
        <v>50.25</v>
      </c>
      <c r="DG39" s="21"/>
      <c r="DH39" s="21">
        <v>49.5</v>
      </c>
      <c r="DI39" s="21">
        <v>54</v>
      </c>
      <c r="DJ39" s="21">
        <v>53.5</v>
      </c>
      <c r="DK39" s="21">
        <v>52.25</v>
      </c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</row>
    <row r="40" spans="1:167" x14ac:dyDescent="0.2">
      <c r="A40" s="5" cm="1">
        <f t="array" ref="A40">INDEX($D$1:$FK$1,1,MATCH(INDEX($D40:$FK40,MATCH(TRUE,INDEX(($D40:$FK40&lt;&gt;0),0),0)),$D40:$FK40,0))</f>
        <v>43830</v>
      </c>
      <c r="B40" s="23" t="s">
        <v>235</v>
      </c>
      <c r="C40" s="21" t="s">
        <v>437</v>
      </c>
      <c r="D40" s="21">
        <v>37.11</v>
      </c>
      <c r="E40" s="21">
        <v>39.01</v>
      </c>
      <c r="F40" s="21">
        <v>39.01</v>
      </c>
      <c r="G40" s="21">
        <v>39.01</v>
      </c>
      <c r="H40" s="21">
        <v>37.76</v>
      </c>
      <c r="I40" s="21">
        <v>37.76</v>
      </c>
      <c r="J40" s="21">
        <v>37.76</v>
      </c>
      <c r="K40" s="21"/>
      <c r="L40" s="21"/>
      <c r="M40" s="21">
        <v>38.26</v>
      </c>
      <c r="N40" s="21">
        <v>38.26</v>
      </c>
      <c r="O40" s="21">
        <v>37.51</v>
      </c>
      <c r="P40" s="21">
        <v>36.51</v>
      </c>
      <c r="Q40" s="21">
        <v>36.51</v>
      </c>
      <c r="R40" s="21">
        <v>36.01</v>
      </c>
      <c r="S40" s="21">
        <v>36.51</v>
      </c>
      <c r="T40" s="21">
        <v>36.26</v>
      </c>
      <c r="U40" s="21">
        <v>36.51</v>
      </c>
      <c r="V40" s="21">
        <v>35.76</v>
      </c>
      <c r="W40" s="21">
        <v>35.76</v>
      </c>
      <c r="X40" s="21"/>
      <c r="Y40" s="21"/>
      <c r="Z40" s="21">
        <v>38.479999999999997</v>
      </c>
      <c r="AA40" s="21">
        <v>38.479999999999997</v>
      </c>
      <c r="AB40" s="21">
        <v>38.479999999999997</v>
      </c>
      <c r="AC40" s="21">
        <v>38.979999999999997</v>
      </c>
      <c r="AD40" s="21">
        <v>38.479999999999997</v>
      </c>
      <c r="AE40" s="21">
        <v>38.229999999999997</v>
      </c>
      <c r="AF40" s="21">
        <v>38.979999999999997</v>
      </c>
      <c r="AG40" s="21">
        <v>37.479999999999997</v>
      </c>
      <c r="AH40" s="21">
        <v>35.729999999999997</v>
      </c>
      <c r="AI40" s="21">
        <v>37.479999999999997</v>
      </c>
      <c r="AJ40" s="21">
        <v>38.229999999999997</v>
      </c>
      <c r="AK40" s="21">
        <v>37.229999999999997</v>
      </c>
      <c r="AL40" s="21">
        <v>37.479999999999997</v>
      </c>
      <c r="AM40" s="21">
        <v>37.229999999999997</v>
      </c>
      <c r="AN40" s="21">
        <v>37.229999999999997</v>
      </c>
      <c r="AO40" s="21">
        <v>37.729999999999997</v>
      </c>
      <c r="AP40" s="21">
        <v>37.479999999999997</v>
      </c>
      <c r="AQ40" s="21"/>
      <c r="AR40" s="21">
        <v>37.729999999999997</v>
      </c>
      <c r="AS40" s="21"/>
      <c r="AT40" s="21"/>
      <c r="AU40" s="21">
        <v>33.29</v>
      </c>
      <c r="AV40" s="21">
        <v>34.18</v>
      </c>
      <c r="AW40" s="21"/>
      <c r="AX40" s="21"/>
      <c r="AY40" s="21"/>
      <c r="AZ40" s="21">
        <v>35.43</v>
      </c>
      <c r="BA40" s="21">
        <v>35.18</v>
      </c>
      <c r="BB40" s="21">
        <v>33.43</v>
      </c>
      <c r="BC40" s="21">
        <v>32.43</v>
      </c>
      <c r="BD40" s="21">
        <v>32.93</v>
      </c>
      <c r="BE40" s="21">
        <v>33.18</v>
      </c>
      <c r="BF40" s="21">
        <v>32.43</v>
      </c>
      <c r="BG40" s="21">
        <v>31.93</v>
      </c>
      <c r="BH40" s="21">
        <v>32.68</v>
      </c>
      <c r="BI40" s="21">
        <v>33.93</v>
      </c>
      <c r="BJ40" s="21">
        <v>32.68</v>
      </c>
      <c r="BK40" s="21">
        <v>31.68</v>
      </c>
      <c r="BL40" s="21">
        <v>31.68</v>
      </c>
      <c r="BM40" s="21">
        <v>31.93</v>
      </c>
      <c r="BN40" s="21">
        <v>31.93</v>
      </c>
      <c r="BO40" s="21">
        <v>31.68</v>
      </c>
      <c r="BP40" s="21"/>
      <c r="BQ40" s="21"/>
      <c r="BR40" s="21">
        <v>37.15</v>
      </c>
      <c r="BS40" s="21">
        <v>36.520000000000003</v>
      </c>
      <c r="BT40" s="21">
        <v>37.020000000000003</v>
      </c>
      <c r="BU40" s="21"/>
      <c r="BV40" s="21"/>
      <c r="BW40" s="21">
        <v>39.020000000000003</v>
      </c>
      <c r="BX40" s="21">
        <v>38.520000000000003</v>
      </c>
      <c r="BY40" s="21"/>
      <c r="BZ40" s="21">
        <v>38.520000000000003</v>
      </c>
      <c r="CA40" s="21">
        <v>39.770000000000003</v>
      </c>
      <c r="CB40" s="21">
        <v>43.27</v>
      </c>
      <c r="CC40" s="21">
        <v>35.270000000000003</v>
      </c>
      <c r="CD40" s="21">
        <v>35.520000000000003</v>
      </c>
      <c r="CE40" s="21">
        <v>36.270000000000003</v>
      </c>
      <c r="CF40" s="21">
        <v>37.770000000000003</v>
      </c>
      <c r="CG40" s="21">
        <v>38.270000000000003</v>
      </c>
      <c r="CH40" s="21">
        <v>37.020000000000003</v>
      </c>
      <c r="CI40" s="21">
        <v>36.770000000000003</v>
      </c>
      <c r="CJ40" s="21">
        <v>36.770000000000003</v>
      </c>
      <c r="CK40" s="21"/>
      <c r="CL40" s="21"/>
      <c r="CM40" s="21">
        <v>36.08</v>
      </c>
      <c r="CN40" s="21">
        <v>38</v>
      </c>
      <c r="CO40" s="21">
        <v>37</v>
      </c>
      <c r="CP40" s="21">
        <v>36.25</v>
      </c>
      <c r="CQ40" s="21">
        <v>34.75</v>
      </c>
      <c r="CR40" s="21">
        <v>35.5</v>
      </c>
      <c r="CS40" s="21"/>
      <c r="CT40" s="21">
        <v>37</v>
      </c>
      <c r="CU40" s="21">
        <v>37.5</v>
      </c>
      <c r="CV40" s="21">
        <v>37.5</v>
      </c>
      <c r="CW40" s="21">
        <v>36</v>
      </c>
      <c r="CX40" s="21">
        <v>35.75</v>
      </c>
      <c r="CY40" s="21">
        <v>36.5</v>
      </c>
      <c r="CZ40" s="21">
        <v>38.25</v>
      </c>
      <c r="DA40" s="21">
        <v>36.25</v>
      </c>
      <c r="DB40" s="21">
        <v>35.75</v>
      </c>
      <c r="DC40" s="21">
        <v>33.75</v>
      </c>
      <c r="DD40" s="21">
        <v>32.25</v>
      </c>
      <c r="DE40" s="21"/>
      <c r="DF40" s="21">
        <v>36</v>
      </c>
      <c r="DG40" s="21"/>
      <c r="DH40" s="21">
        <v>35.25</v>
      </c>
      <c r="DI40" s="21">
        <v>36.46</v>
      </c>
      <c r="DJ40" s="21">
        <v>36.99</v>
      </c>
      <c r="DK40" s="21">
        <v>35.74</v>
      </c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</row>
    <row r="41" spans="1:167" x14ac:dyDescent="0.2">
      <c r="A41" s="5" cm="1">
        <f t="array" ref="A41">INDEX($D$1:$FK$1,1,MATCH(INDEX($D41:$FK41,MATCH(TRUE,INDEX(($D41:$FK41&lt;&gt;0),0),0)),$D41:$FK41,0))</f>
        <v>43830</v>
      </c>
      <c r="B41" s="23" t="s">
        <v>244</v>
      </c>
      <c r="C41" s="21" t="s">
        <v>437</v>
      </c>
      <c r="D41" s="21">
        <v>48.35</v>
      </c>
      <c r="E41" s="21">
        <v>50.25</v>
      </c>
      <c r="F41" s="21">
        <v>50.25</v>
      </c>
      <c r="G41" s="21">
        <v>50.25</v>
      </c>
      <c r="H41" s="21">
        <v>49</v>
      </c>
      <c r="I41" s="21">
        <v>49</v>
      </c>
      <c r="J41" s="21">
        <v>49</v>
      </c>
      <c r="K41" s="21"/>
      <c r="L41" s="21"/>
      <c r="M41" s="21">
        <v>43.92</v>
      </c>
      <c r="N41" s="21">
        <v>43.92</v>
      </c>
      <c r="O41" s="21">
        <v>43.17</v>
      </c>
      <c r="P41" s="21">
        <v>42.17</v>
      </c>
      <c r="Q41" s="21">
        <v>42.17</v>
      </c>
      <c r="R41" s="21">
        <v>47.25</v>
      </c>
      <c r="S41" s="21">
        <v>47.75</v>
      </c>
      <c r="T41" s="21">
        <v>47.5</v>
      </c>
      <c r="U41" s="21">
        <v>47.75</v>
      </c>
      <c r="V41" s="21">
        <v>47</v>
      </c>
      <c r="W41" s="21">
        <v>41.42</v>
      </c>
      <c r="X41" s="21"/>
      <c r="Y41" s="21"/>
      <c r="Z41" s="21">
        <v>44.03</v>
      </c>
      <c r="AA41" s="21">
        <v>44.03</v>
      </c>
      <c r="AB41" s="21">
        <v>44.03</v>
      </c>
      <c r="AC41" s="21">
        <v>44.53</v>
      </c>
      <c r="AD41" s="21">
        <v>44.03</v>
      </c>
      <c r="AE41" s="21">
        <v>43.78</v>
      </c>
      <c r="AF41" s="21">
        <v>44.53</v>
      </c>
      <c r="AG41" s="21">
        <v>43.03</v>
      </c>
      <c r="AH41" s="21">
        <v>41.28</v>
      </c>
      <c r="AI41" s="21">
        <v>43.03</v>
      </c>
      <c r="AJ41" s="21">
        <v>43.78</v>
      </c>
      <c r="AK41" s="21">
        <v>42.78</v>
      </c>
      <c r="AL41" s="21">
        <v>43.03</v>
      </c>
      <c r="AM41" s="21">
        <v>42.78</v>
      </c>
      <c r="AN41" s="21">
        <v>42.78</v>
      </c>
      <c r="AO41" s="21">
        <v>43.28</v>
      </c>
      <c r="AP41" s="21">
        <v>43.03</v>
      </c>
      <c r="AQ41" s="21"/>
      <c r="AR41" s="21">
        <v>43.28</v>
      </c>
      <c r="AS41" s="21"/>
      <c r="AT41" s="21"/>
      <c r="AU41" s="21">
        <v>39.01</v>
      </c>
      <c r="AV41" s="21">
        <v>39.9</v>
      </c>
      <c r="AW41" s="21"/>
      <c r="AX41" s="21"/>
      <c r="AY41" s="21"/>
      <c r="AZ41" s="21">
        <v>41.15</v>
      </c>
      <c r="BA41" s="21">
        <v>40.9</v>
      </c>
      <c r="BB41" s="21">
        <v>39.15</v>
      </c>
      <c r="BC41" s="21">
        <v>38.15</v>
      </c>
      <c r="BD41" s="21">
        <v>38.65</v>
      </c>
      <c r="BE41" s="21">
        <v>38.9</v>
      </c>
      <c r="BF41" s="21">
        <v>38.15</v>
      </c>
      <c r="BG41" s="21">
        <v>40.5</v>
      </c>
      <c r="BH41" s="21">
        <v>41.25</v>
      </c>
      <c r="BI41" s="21">
        <v>42.5</v>
      </c>
      <c r="BJ41" s="21">
        <v>41.25</v>
      </c>
      <c r="BK41" s="21">
        <v>40.25</v>
      </c>
      <c r="BL41" s="21">
        <v>40.25</v>
      </c>
      <c r="BM41" s="21">
        <v>40.5</v>
      </c>
      <c r="BN41" s="21">
        <v>37.65</v>
      </c>
      <c r="BO41" s="21">
        <v>37.4</v>
      </c>
      <c r="BP41" s="21"/>
      <c r="BQ41" s="21"/>
      <c r="BR41" s="21">
        <v>46.88</v>
      </c>
      <c r="BS41" s="21">
        <v>46.25</v>
      </c>
      <c r="BT41" s="21">
        <v>46.75</v>
      </c>
      <c r="BU41" s="21"/>
      <c r="BV41" s="21"/>
      <c r="BW41" s="21">
        <v>48.75</v>
      </c>
      <c r="BX41" s="21">
        <v>48.25</v>
      </c>
      <c r="BY41" s="21"/>
      <c r="BZ41" s="21">
        <v>44.54</v>
      </c>
      <c r="CA41" s="21">
        <v>45.79</v>
      </c>
      <c r="CB41" s="21">
        <v>49.29</v>
      </c>
      <c r="CC41" s="21">
        <v>41.29</v>
      </c>
      <c r="CD41" s="21">
        <v>41.54</v>
      </c>
      <c r="CE41" s="21">
        <v>42.29</v>
      </c>
      <c r="CF41" s="21">
        <v>43.79</v>
      </c>
      <c r="CG41" s="21">
        <v>44.29</v>
      </c>
      <c r="CH41" s="21">
        <v>43.04</v>
      </c>
      <c r="CI41" s="21">
        <v>42.79</v>
      </c>
      <c r="CJ41" s="21">
        <v>42.79</v>
      </c>
      <c r="CK41" s="21"/>
      <c r="CL41" s="21"/>
      <c r="CM41" s="21">
        <v>40.71</v>
      </c>
      <c r="CN41" s="21">
        <v>42.63</v>
      </c>
      <c r="CO41" s="21">
        <v>41.63</v>
      </c>
      <c r="CP41" s="21">
        <v>40.880000000000003</v>
      </c>
      <c r="CQ41" s="21">
        <v>39.380000000000003</v>
      </c>
      <c r="CR41" s="21">
        <v>40.130000000000003</v>
      </c>
      <c r="CS41" s="21"/>
      <c r="CT41" s="21">
        <v>41.63</v>
      </c>
      <c r="CU41" s="21">
        <v>42.13</v>
      </c>
      <c r="CV41" s="21">
        <v>42.13</v>
      </c>
      <c r="CW41" s="21">
        <v>40.630000000000003</v>
      </c>
      <c r="CX41" s="21">
        <v>40.380000000000003</v>
      </c>
      <c r="CY41" s="21">
        <v>41.13</v>
      </c>
      <c r="CZ41" s="21">
        <v>42.88</v>
      </c>
      <c r="DA41" s="21">
        <v>40.880000000000003</v>
      </c>
      <c r="DB41" s="21">
        <v>40.380000000000003</v>
      </c>
      <c r="DC41" s="21">
        <v>38.380000000000003</v>
      </c>
      <c r="DD41" s="21">
        <v>36.880000000000003</v>
      </c>
      <c r="DE41" s="21"/>
      <c r="DF41" s="21">
        <v>40.630000000000003</v>
      </c>
      <c r="DG41" s="21"/>
      <c r="DH41" s="21">
        <v>39.880000000000003</v>
      </c>
      <c r="DI41" s="21">
        <v>41.74</v>
      </c>
      <c r="DJ41" s="21">
        <v>42.27</v>
      </c>
      <c r="DK41" s="21">
        <v>41.02</v>
      </c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</row>
    <row r="42" spans="1:167" x14ac:dyDescent="0.2">
      <c r="A42" s="5" cm="1">
        <f t="array" ref="A42">INDEX($D$1:$FK$1,1,MATCH(INDEX($D42:$FK42,MATCH(TRUE,INDEX(($D42:$FK42&lt;&gt;0),0),0)),$D42:$FK42,0))</f>
        <v>43830</v>
      </c>
      <c r="B42" s="23" t="s">
        <v>242</v>
      </c>
      <c r="C42" s="21" t="s">
        <v>437</v>
      </c>
      <c r="D42" s="21">
        <v>38.770000000000003</v>
      </c>
      <c r="E42" s="21">
        <v>40.67</v>
      </c>
      <c r="F42" s="21">
        <v>40.67</v>
      </c>
      <c r="G42" s="21">
        <v>40.67</v>
      </c>
      <c r="H42" s="21">
        <v>39.42</v>
      </c>
      <c r="I42" s="21">
        <v>39.42</v>
      </c>
      <c r="J42" s="21">
        <v>39.42</v>
      </c>
      <c r="K42" s="21"/>
      <c r="L42" s="21"/>
      <c r="M42" s="21">
        <v>49.5</v>
      </c>
      <c r="N42" s="21">
        <v>49.5</v>
      </c>
      <c r="O42" s="21">
        <v>48.75</v>
      </c>
      <c r="P42" s="21">
        <v>47.75</v>
      </c>
      <c r="Q42" s="21">
        <v>47.75</v>
      </c>
      <c r="R42" s="21">
        <v>37.67</v>
      </c>
      <c r="S42" s="21">
        <v>38.17</v>
      </c>
      <c r="T42" s="21">
        <v>37.92</v>
      </c>
      <c r="U42" s="21">
        <v>38.17</v>
      </c>
      <c r="V42" s="21">
        <v>37.42</v>
      </c>
      <c r="W42" s="21">
        <v>47</v>
      </c>
      <c r="X42" s="21"/>
      <c r="Y42" s="21"/>
      <c r="Z42" s="21">
        <v>47</v>
      </c>
      <c r="AA42" s="21">
        <v>47</v>
      </c>
      <c r="AB42" s="21">
        <v>47</v>
      </c>
      <c r="AC42" s="21">
        <v>47.5</v>
      </c>
      <c r="AD42" s="21">
        <v>47</v>
      </c>
      <c r="AE42" s="21">
        <v>46.75</v>
      </c>
      <c r="AF42" s="21">
        <v>47.5</v>
      </c>
      <c r="AG42" s="21">
        <v>46</v>
      </c>
      <c r="AH42" s="21">
        <v>44.25</v>
      </c>
      <c r="AI42" s="21">
        <v>46</v>
      </c>
      <c r="AJ42" s="21">
        <v>46.75</v>
      </c>
      <c r="AK42" s="21">
        <v>45.75</v>
      </c>
      <c r="AL42" s="21">
        <v>46</v>
      </c>
      <c r="AM42" s="21">
        <v>45.75</v>
      </c>
      <c r="AN42" s="21">
        <v>45.75</v>
      </c>
      <c r="AO42" s="21">
        <v>46.25</v>
      </c>
      <c r="AP42" s="21">
        <v>46</v>
      </c>
      <c r="AQ42" s="21"/>
      <c r="AR42" s="21">
        <v>46.25</v>
      </c>
      <c r="AS42" s="21"/>
      <c r="AT42" s="21"/>
      <c r="AU42" s="21">
        <v>41.86</v>
      </c>
      <c r="AV42" s="21">
        <v>42.75</v>
      </c>
      <c r="AW42" s="21"/>
      <c r="AX42" s="21"/>
      <c r="AY42" s="21"/>
      <c r="AZ42" s="21">
        <v>44</v>
      </c>
      <c r="BA42" s="21">
        <v>43.75</v>
      </c>
      <c r="BB42" s="21">
        <v>42</v>
      </c>
      <c r="BC42" s="21">
        <v>41</v>
      </c>
      <c r="BD42" s="21">
        <v>41.5</v>
      </c>
      <c r="BE42" s="21">
        <v>41.75</v>
      </c>
      <c r="BF42" s="21">
        <v>41</v>
      </c>
      <c r="BG42" s="21">
        <v>33.65</v>
      </c>
      <c r="BH42" s="21">
        <v>34.4</v>
      </c>
      <c r="BI42" s="21">
        <v>35.65</v>
      </c>
      <c r="BJ42" s="21">
        <v>34.4</v>
      </c>
      <c r="BK42" s="21">
        <v>33.4</v>
      </c>
      <c r="BL42" s="21">
        <v>33.4</v>
      </c>
      <c r="BM42" s="21">
        <v>33.65</v>
      </c>
      <c r="BN42" s="21">
        <v>40.5</v>
      </c>
      <c r="BO42" s="21">
        <v>40.25</v>
      </c>
      <c r="BP42" s="21"/>
      <c r="BQ42" s="21"/>
      <c r="BR42" s="21">
        <v>39.159999999999997</v>
      </c>
      <c r="BS42" s="21">
        <v>38.54</v>
      </c>
      <c r="BT42" s="21">
        <v>39.04</v>
      </c>
      <c r="BU42" s="21"/>
      <c r="BV42" s="21"/>
      <c r="BW42" s="21">
        <v>41.04</v>
      </c>
      <c r="BX42" s="21">
        <v>40.54</v>
      </c>
      <c r="BY42" s="21"/>
      <c r="BZ42" s="21">
        <v>48.25</v>
      </c>
      <c r="CA42" s="21">
        <v>49.5</v>
      </c>
      <c r="CB42" s="21">
        <v>53</v>
      </c>
      <c r="CC42" s="21">
        <v>45</v>
      </c>
      <c r="CD42" s="21">
        <v>45.25</v>
      </c>
      <c r="CE42" s="21">
        <v>46</v>
      </c>
      <c r="CF42" s="21">
        <v>47.5</v>
      </c>
      <c r="CG42" s="21">
        <v>48</v>
      </c>
      <c r="CH42" s="21">
        <v>46.75</v>
      </c>
      <c r="CI42" s="21">
        <v>46.5</v>
      </c>
      <c r="CJ42" s="21">
        <v>46.5</v>
      </c>
      <c r="CK42" s="21"/>
      <c r="CL42" s="21"/>
      <c r="CM42" s="21">
        <v>44.58</v>
      </c>
      <c r="CN42" s="21">
        <v>46.5</v>
      </c>
      <c r="CO42" s="21">
        <v>45.5</v>
      </c>
      <c r="CP42" s="21">
        <v>44.75</v>
      </c>
      <c r="CQ42" s="21">
        <v>43.25</v>
      </c>
      <c r="CR42" s="21">
        <v>44</v>
      </c>
      <c r="CS42" s="21"/>
      <c r="CT42" s="21">
        <v>45.5</v>
      </c>
      <c r="CU42" s="21">
        <v>46</v>
      </c>
      <c r="CV42" s="21">
        <v>46</v>
      </c>
      <c r="CW42" s="21">
        <v>44.5</v>
      </c>
      <c r="CX42" s="21">
        <v>44.25</v>
      </c>
      <c r="CY42" s="21">
        <v>45</v>
      </c>
      <c r="CZ42" s="21">
        <v>46.75</v>
      </c>
      <c r="DA42" s="21">
        <v>44.75</v>
      </c>
      <c r="DB42" s="21">
        <v>44.25</v>
      </c>
      <c r="DC42" s="21">
        <v>42.25</v>
      </c>
      <c r="DD42" s="21">
        <v>40.75</v>
      </c>
      <c r="DE42" s="21"/>
      <c r="DF42" s="21">
        <v>44.5</v>
      </c>
      <c r="DG42" s="21"/>
      <c r="DH42" s="21">
        <v>43.75</v>
      </c>
      <c r="DI42" s="21">
        <v>46.72</v>
      </c>
      <c r="DJ42" s="21">
        <v>47.25</v>
      </c>
      <c r="DK42" s="21">
        <v>46</v>
      </c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</row>
    <row r="43" spans="1:167" x14ac:dyDescent="0.2">
      <c r="A43" s="5" cm="1">
        <f t="array" ref="A43">INDEX($D$1:$FK$1,1,MATCH(INDEX($D43:$FK43,MATCH(TRUE,INDEX(($D43:$FK43&lt;&gt;0),0),0)),$D43:$FK43,0))</f>
        <v>43818</v>
      </c>
      <c r="B43" s="23" t="s">
        <v>239</v>
      </c>
      <c r="C43" s="21" t="s">
        <v>437</v>
      </c>
      <c r="D43" s="21"/>
      <c r="E43" s="21"/>
      <c r="F43" s="21"/>
      <c r="G43" s="21"/>
      <c r="H43" s="21"/>
      <c r="I43" s="21"/>
      <c r="J43" s="21"/>
      <c r="K43" s="21"/>
      <c r="L43" s="21">
        <v>40.17</v>
      </c>
      <c r="M43" s="21">
        <v>39.92</v>
      </c>
      <c r="N43" s="21">
        <v>39.92</v>
      </c>
      <c r="O43" s="21">
        <v>39.17</v>
      </c>
      <c r="P43" s="21">
        <v>38.17</v>
      </c>
      <c r="Q43" s="21">
        <v>38.17</v>
      </c>
      <c r="R43" s="21"/>
      <c r="S43" s="21"/>
      <c r="T43" s="21"/>
      <c r="U43" s="21"/>
      <c r="V43" s="21"/>
      <c r="W43" s="21">
        <v>37.42</v>
      </c>
      <c r="X43" s="21"/>
      <c r="Y43" s="21"/>
      <c r="Z43" s="21">
        <v>40.03</v>
      </c>
      <c r="AA43" s="21">
        <v>40.03</v>
      </c>
      <c r="AB43" s="21">
        <v>40.03</v>
      </c>
      <c r="AC43" s="21">
        <v>40.53</v>
      </c>
      <c r="AD43" s="21">
        <v>40.03</v>
      </c>
      <c r="AE43" s="21">
        <v>39.78</v>
      </c>
      <c r="AF43" s="21">
        <v>40.53</v>
      </c>
      <c r="AG43" s="21">
        <v>39.03</v>
      </c>
      <c r="AH43" s="21">
        <v>37.28</v>
      </c>
      <c r="AI43" s="21">
        <v>39.03</v>
      </c>
      <c r="AJ43" s="21">
        <v>39.78</v>
      </c>
      <c r="AK43" s="21">
        <v>38.78</v>
      </c>
      <c r="AL43" s="21">
        <v>39.03</v>
      </c>
      <c r="AM43" s="21">
        <v>38.78</v>
      </c>
      <c r="AN43" s="21">
        <v>38.78</v>
      </c>
      <c r="AO43" s="21">
        <v>39.28</v>
      </c>
      <c r="AP43" s="21">
        <v>39.03</v>
      </c>
      <c r="AQ43" s="21"/>
      <c r="AR43" s="21">
        <v>39.28</v>
      </c>
      <c r="AS43" s="21"/>
      <c r="AT43" s="21"/>
      <c r="AU43" s="21">
        <v>35.01</v>
      </c>
      <c r="AV43" s="21">
        <v>35.9</v>
      </c>
      <c r="AW43" s="21"/>
      <c r="AX43" s="21"/>
      <c r="AY43" s="21"/>
      <c r="AZ43" s="21">
        <v>37.15</v>
      </c>
      <c r="BA43" s="21">
        <v>36.9</v>
      </c>
      <c r="BB43" s="21">
        <v>35.15</v>
      </c>
      <c r="BC43" s="21">
        <v>34.15</v>
      </c>
      <c r="BD43" s="21">
        <v>34.65</v>
      </c>
      <c r="BE43" s="21">
        <v>34.9</v>
      </c>
      <c r="BF43" s="21">
        <v>34.15</v>
      </c>
      <c r="BG43" s="21"/>
      <c r="BH43" s="21"/>
      <c r="BI43" s="21"/>
      <c r="BJ43" s="21"/>
      <c r="BK43" s="21"/>
      <c r="BL43" s="21"/>
      <c r="BM43" s="21"/>
      <c r="BN43" s="21">
        <v>33.65</v>
      </c>
      <c r="BO43" s="21">
        <v>33.4</v>
      </c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>
        <v>40.54</v>
      </c>
      <c r="CA43" s="21">
        <v>41.79</v>
      </c>
      <c r="CB43" s="21">
        <v>45.29</v>
      </c>
      <c r="CC43" s="21">
        <v>37.29</v>
      </c>
      <c r="CD43" s="21">
        <v>37.54</v>
      </c>
      <c r="CE43" s="21">
        <v>38.29</v>
      </c>
      <c r="CF43" s="21">
        <v>39.79</v>
      </c>
      <c r="CG43" s="21">
        <v>40.29</v>
      </c>
      <c r="CH43" s="21">
        <v>39.04</v>
      </c>
      <c r="CI43" s="21">
        <v>38.79</v>
      </c>
      <c r="CJ43" s="21">
        <v>38.79</v>
      </c>
      <c r="CK43" s="21"/>
      <c r="CL43" s="21"/>
      <c r="CM43" s="21">
        <v>36.71</v>
      </c>
      <c r="CN43" s="21">
        <v>38.630000000000003</v>
      </c>
      <c r="CO43" s="21">
        <v>37.630000000000003</v>
      </c>
      <c r="CP43" s="21">
        <v>36.880000000000003</v>
      </c>
      <c r="CQ43" s="21">
        <v>35.380000000000003</v>
      </c>
      <c r="CR43" s="21">
        <v>36.130000000000003</v>
      </c>
      <c r="CS43" s="21"/>
      <c r="CT43" s="21">
        <v>37.630000000000003</v>
      </c>
      <c r="CU43" s="21">
        <v>38.130000000000003</v>
      </c>
      <c r="CV43" s="21">
        <v>38.130000000000003</v>
      </c>
      <c r="CW43" s="21">
        <v>36.630000000000003</v>
      </c>
      <c r="CX43" s="21">
        <v>36.380000000000003</v>
      </c>
      <c r="CY43" s="21">
        <v>37.130000000000003</v>
      </c>
      <c r="CZ43" s="21">
        <v>38.880000000000003</v>
      </c>
      <c r="DA43" s="21">
        <v>36.880000000000003</v>
      </c>
      <c r="DB43" s="21">
        <v>36.380000000000003</v>
      </c>
      <c r="DC43" s="21">
        <v>34.380000000000003</v>
      </c>
      <c r="DD43" s="21">
        <v>32.880000000000003</v>
      </c>
      <c r="DE43" s="21"/>
      <c r="DF43" s="21">
        <v>36.630000000000003</v>
      </c>
      <c r="DG43" s="21"/>
      <c r="DH43" s="21">
        <v>35.880000000000003</v>
      </c>
      <c r="DI43" s="21">
        <v>37.74</v>
      </c>
      <c r="DJ43" s="21">
        <v>38.270000000000003</v>
      </c>
      <c r="DK43" s="21">
        <v>37.020000000000003</v>
      </c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</row>
    <row r="44" spans="1:167" x14ac:dyDescent="0.2">
      <c r="A44" s="5" cm="1">
        <f t="array" ref="A44">INDEX($D$1:$FK$1,1,MATCH(INDEX($D44:$FK44,MATCH(TRUE,INDEX(($D44:$FK44&lt;&gt;0),0),0)),$D44:$FK44,0))</f>
        <v>43830</v>
      </c>
      <c r="B44" s="23" t="s">
        <v>237</v>
      </c>
      <c r="C44" s="21" t="s">
        <v>437</v>
      </c>
      <c r="D44" s="21">
        <v>48.35</v>
      </c>
      <c r="E44" s="21">
        <v>50.25</v>
      </c>
      <c r="F44" s="21">
        <v>50.25</v>
      </c>
      <c r="G44" s="21">
        <v>50.25</v>
      </c>
      <c r="H44" s="21">
        <v>49</v>
      </c>
      <c r="I44" s="21">
        <v>49</v>
      </c>
      <c r="J44" s="21">
        <v>49</v>
      </c>
      <c r="K44" s="21"/>
      <c r="L44" s="21">
        <v>49.75</v>
      </c>
      <c r="M44" s="21">
        <v>49.5</v>
      </c>
      <c r="N44" s="21">
        <v>49.5</v>
      </c>
      <c r="O44" s="21">
        <v>48.75</v>
      </c>
      <c r="P44" s="21">
        <v>47.75</v>
      </c>
      <c r="Q44" s="21">
        <v>47.75</v>
      </c>
      <c r="R44" s="21">
        <v>47.25</v>
      </c>
      <c r="S44" s="21">
        <v>47.75</v>
      </c>
      <c r="T44" s="21">
        <v>47.5</v>
      </c>
      <c r="U44" s="21">
        <v>47.75</v>
      </c>
      <c r="V44" s="21">
        <v>47</v>
      </c>
      <c r="W44" s="21">
        <v>47</v>
      </c>
      <c r="X44" s="21"/>
      <c r="Y44" s="21"/>
      <c r="Z44" s="21">
        <v>47</v>
      </c>
      <c r="AA44" s="21">
        <v>47</v>
      </c>
      <c r="AB44" s="21">
        <v>47</v>
      </c>
      <c r="AC44" s="21">
        <v>47.5</v>
      </c>
      <c r="AD44" s="21">
        <v>47</v>
      </c>
      <c r="AE44" s="21">
        <v>46.75</v>
      </c>
      <c r="AF44" s="21">
        <v>47.5</v>
      </c>
      <c r="AG44" s="21">
        <v>46</v>
      </c>
      <c r="AH44" s="21">
        <v>44.25</v>
      </c>
      <c r="AI44" s="21">
        <v>46</v>
      </c>
      <c r="AJ44" s="21">
        <v>46.75</v>
      </c>
      <c r="AK44" s="21">
        <v>45.75</v>
      </c>
      <c r="AL44" s="21">
        <v>46</v>
      </c>
      <c r="AM44" s="21">
        <v>45.75</v>
      </c>
      <c r="AN44" s="21">
        <v>45.75</v>
      </c>
      <c r="AO44" s="21">
        <v>46.25</v>
      </c>
      <c r="AP44" s="21">
        <v>46</v>
      </c>
      <c r="AQ44" s="21"/>
      <c r="AR44" s="21">
        <v>46.25</v>
      </c>
      <c r="AS44" s="21"/>
      <c r="AT44" s="21"/>
      <c r="AU44" s="21">
        <v>41.86</v>
      </c>
      <c r="AV44" s="21">
        <v>42.75</v>
      </c>
      <c r="AW44" s="21"/>
      <c r="AX44" s="21"/>
      <c r="AY44" s="21"/>
      <c r="AZ44" s="21">
        <v>44</v>
      </c>
      <c r="BA44" s="21">
        <v>43.75</v>
      </c>
      <c r="BB44" s="21">
        <v>42</v>
      </c>
      <c r="BC44" s="21">
        <v>41</v>
      </c>
      <c r="BD44" s="21">
        <v>41.5</v>
      </c>
      <c r="BE44" s="21">
        <v>41.75</v>
      </c>
      <c r="BF44" s="21">
        <v>41</v>
      </c>
      <c r="BG44" s="21">
        <v>40.5</v>
      </c>
      <c r="BH44" s="21">
        <v>41.25</v>
      </c>
      <c r="BI44" s="21">
        <v>42.5</v>
      </c>
      <c r="BJ44" s="21">
        <v>41.25</v>
      </c>
      <c r="BK44" s="21">
        <v>40.25</v>
      </c>
      <c r="BL44" s="21">
        <v>40.25</v>
      </c>
      <c r="BM44" s="21">
        <v>40.5</v>
      </c>
      <c r="BN44" s="21">
        <v>40.5</v>
      </c>
      <c r="BO44" s="21">
        <v>40.25</v>
      </c>
      <c r="BP44" s="21"/>
      <c r="BQ44" s="21"/>
      <c r="BR44" s="21">
        <v>46.88</v>
      </c>
      <c r="BS44" s="21">
        <v>46.25</v>
      </c>
      <c r="BT44" s="21">
        <v>46.75</v>
      </c>
      <c r="BU44" s="21"/>
      <c r="BV44" s="21"/>
      <c r="BW44" s="21">
        <v>48.75</v>
      </c>
      <c r="BX44" s="21">
        <v>48.25</v>
      </c>
      <c r="BY44" s="21"/>
      <c r="BZ44" s="21">
        <v>48.25</v>
      </c>
      <c r="CA44" s="21">
        <v>49.5</v>
      </c>
      <c r="CB44" s="21">
        <v>53</v>
      </c>
      <c r="CC44" s="21">
        <v>45</v>
      </c>
      <c r="CD44" s="21">
        <v>45.25</v>
      </c>
      <c r="CE44" s="21">
        <v>46</v>
      </c>
      <c r="CF44" s="21">
        <v>47.5</v>
      </c>
      <c r="CG44" s="21">
        <v>48</v>
      </c>
      <c r="CH44" s="21">
        <v>46.75</v>
      </c>
      <c r="CI44" s="21">
        <v>46.5</v>
      </c>
      <c r="CJ44" s="21">
        <v>46.5</v>
      </c>
      <c r="CK44" s="21"/>
      <c r="CL44" s="21"/>
      <c r="CM44" s="21">
        <v>44.58</v>
      </c>
      <c r="CN44" s="21">
        <v>46.5</v>
      </c>
      <c r="CO44" s="21">
        <v>45.5</v>
      </c>
      <c r="CP44" s="21">
        <v>44.75</v>
      </c>
      <c r="CQ44" s="21">
        <v>43.25</v>
      </c>
      <c r="CR44" s="21">
        <v>44</v>
      </c>
      <c r="CS44" s="21"/>
      <c r="CT44" s="21">
        <v>45.5</v>
      </c>
      <c r="CU44" s="21">
        <v>46</v>
      </c>
      <c r="CV44" s="21">
        <v>46</v>
      </c>
      <c r="CW44" s="21">
        <v>44.5</v>
      </c>
      <c r="CX44" s="21">
        <v>44.25</v>
      </c>
      <c r="CY44" s="21">
        <v>45</v>
      </c>
      <c r="CZ44" s="21">
        <v>46.75</v>
      </c>
      <c r="DA44" s="21">
        <v>44.75</v>
      </c>
      <c r="DB44" s="21">
        <v>44.25</v>
      </c>
      <c r="DC44" s="21">
        <v>42.25</v>
      </c>
      <c r="DD44" s="21">
        <v>40.75</v>
      </c>
      <c r="DE44" s="21"/>
      <c r="DF44" s="21">
        <v>44.5</v>
      </c>
      <c r="DG44" s="21"/>
      <c r="DH44" s="21">
        <v>43.75</v>
      </c>
      <c r="DI44" s="21">
        <v>46.72</v>
      </c>
      <c r="DJ44" s="21">
        <v>47.25</v>
      </c>
      <c r="DK44" s="21">
        <v>46</v>
      </c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</row>
    <row r="45" spans="1:167" x14ac:dyDescent="0.2">
      <c r="A45" s="5" cm="1">
        <f t="array" ref="A45">INDEX($D$1:$FK$1,1,MATCH(INDEX($D45:$FK45,MATCH(TRUE,INDEX(($D45:$FK45&lt;&gt;0),0),0)),$D45:$FK45,0))</f>
        <v>43830</v>
      </c>
      <c r="B45" s="23" t="s">
        <v>233</v>
      </c>
      <c r="C45" s="21" t="s">
        <v>437</v>
      </c>
      <c r="D45" s="21">
        <v>51.1</v>
      </c>
      <c r="E45" s="21">
        <v>53</v>
      </c>
      <c r="F45" s="21">
        <v>53</v>
      </c>
      <c r="G45" s="21">
        <v>53</v>
      </c>
      <c r="H45" s="21">
        <v>51.75</v>
      </c>
      <c r="I45" s="21">
        <v>51.75</v>
      </c>
      <c r="J45" s="21">
        <v>51.75</v>
      </c>
      <c r="K45" s="21"/>
      <c r="L45" s="21">
        <v>52.5</v>
      </c>
      <c r="M45" s="21">
        <v>52.25</v>
      </c>
      <c r="N45" s="21">
        <v>52.25</v>
      </c>
      <c r="O45" s="21">
        <v>51.5</v>
      </c>
      <c r="P45" s="21">
        <v>50.5</v>
      </c>
      <c r="Q45" s="21">
        <v>50.5</v>
      </c>
      <c r="R45" s="21">
        <v>50</v>
      </c>
      <c r="S45" s="21">
        <v>50.5</v>
      </c>
      <c r="T45" s="21">
        <v>50.25</v>
      </c>
      <c r="U45" s="21">
        <v>50.5</v>
      </c>
      <c r="V45" s="21">
        <v>49.75</v>
      </c>
      <c r="W45" s="21">
        <v>49.75</v>
      </c>
      <c r="X45" s="21"/>
      <c r="Y45" s="21"/>
      <c r="Z45" s="21">
        <v>48.75</v>
      </c>
      <c r="AA45" s="21">
        <v>48.75</v>
      </c>
      <c r="AB45" s="21">
        <v>48.75</v>
      </c>
      <c r="AC45" s="21">
        <v>49.25</v>
      </c>
      <c r="AD45" s="21">
        <v>48.75</v>
      </c>
      <c r="AE45" s="21">
        <v>48.5</v>
      </c>
      <c r="AF45" s="21">
        <v>49.25</v>
      </c>
      <c r="AG45" s="21">
        <v>47.75</v>
      </c>
      <c r="AH45" s="21">
        <v>46</v>
      </c>
      <c r="AI45" s="21">
        <v>47.75</v>
      </c>
      <c r="AJ45" s="21">
        <v>48.5</v>
      </c>
      <c r="AK45" s="21">
        <v>47.5</v>
      </c>
      <c r="AL45" s="21">
        <v>47.75</v>
      </c>
      <c r="AM45" s="21">
        <v>47.5</v>
      </c>
      <c r="AN45" s="21">
        <v>47.5</v>
      </c>
      <c r="AO45" s="21">
        <v>48</v>
      </c>
      <c r="AP45" s="21">
        <v>47.75</v>
      </c>
      <c r="AQ45" s="21"/>
      <c r="AR45" s="21">
        <v>48</v>
      </c>
      <c r="AS45" s="21"/>
      <c r="AT45" s="21"/>
      <c r="AU45" s="21">
        <v>43.36</v>
      </c>
      <c r="AV45" s="21">
        <v>44.25</v>
      </c>
      <c r="AW45" s="21"/>
      <c r="AX45" s="21"/>
      <c r="AY45" s="21"/>
      <c r="AZ45" s="21">
        <v>45.5</v>
      </c>
      <c r="BA45" s="21">
        <v>45.25</v>
      </c>
      <c r="BB45" s="21">
        <v>43.5</v>
      </c>
      <c r="BC45" s="21">
        <v>42.5</v>
      </c>
      <c r="BD45" s="21">
        <v>43</v>
      </c>
      <c r="BE45" s="21">
        <v>43.25</v>
      </c>
      <c r="BF45" s="21">
        <v>42.5</v>
      </c>
      <c r="BG45" s="21">
        <v>42</v>
      </c>
      <c r="BH45" s="21">
        <v>42.75</v>
      </c>
      <c r="BI45" s="21">
        <v>44</v>
      </c>
      <c r="BJ45" s="21">
        <v>42.75</v>
      </c>
      <c r="BK45" s="21">
        <v>41.75</v>
      </c>
      <c r="BL45" s="21">
        <v>41.75</v>
      </c>
      <c r="BM45" s="21">
        <v>42</v>
      </c>
      <c r="BN45" s="21">
        <v>42</v>
      </c>
      <c r="BO45" s="21">
        <v>41.75</v>
      </c>
      <c r="BP45" s="21"/>
      <c r="BQ45" s="21"/>
      <c r="BR45" s="21">
        <v>47.12</v>
      </c>
      <c r="BS45" s="21">
        <v>46.5</v>
      </c>
      <c r="BT45" s="21">
        <v>47</v>
      </c>
      <c r="BU45" s="21"/>
      <c r="BV45" s="21"/>
      <c r="BW45" s="21">
        <v>49</v>
      </c>
      <c r="BX45" s="21">
        <v>48.5</v>
      </c>
      <c r="BY45" s="21"/>
      <c r="BZ45" s="21">
        <v>48.5</v>
      </c>
      <c r="CA45" s="21">
        <v>49.75</v>
      </c>
      <c r="CB45" s="21">
        <v>53.25</v>
      </c>
      <c r="CC45" s="21">
        <v>45.25</v>
      </c>
      <c r="CD45" s="21">
        <v>45.5</v>
      </c>
      <c r="CE45" s="21">
        <v>46.25</v>
      </c>
      <c r="CF45" s="21">
        <v>47.75</v>
      </c>
      <c r="CG45" s="21">
        <v>48.25</v>
      </c>
      <c r="CH45" s="21">
        <v>47</v>
      </c>
      <c r="CI45" s="21">
        <v>46.75</v>
      </c>
      <c r="CJ45" s="21">
        <v>46.75</v>
      </c>
      <c r="CK45" s="21"/>
      <c r="CL45" s="21"/>
      <c r="CM45" s="21">
        <v>46.33</v>
      </c>
      <c r="CN45" s="21">
        <v>48.25</v>
      </c>
      <c r="CO45" s="21">
        <v>47.25</v>
      </c>
      <c r="CP45" s="21">
        <v>46.5</v>
      </c>
      <c r="CQ45" s="21">
        <v>45</v>
      </c>
      <c r="CR45" s="21">
        <v>45.75</v>
      </c>
      <c r="CS45" s="21"/>
      <c r="CT45" s="21">
        <v>47.25</v>
      </c>
      <c r="CU45" s="21">
        <v>47.75</v>
      </c>
      <c r="CV45" s="21">
        <v>47.75</v>
      </c>
      <c r="CW45" s="21">
        <v>46.25</v>
      </c>
      <c r="CX45" s="21">
        <v>46</v>
      </c>
      <c r="CY45" s="21">
        <v>46.75</v>
      </c>
      <c r="CZ45" s="21">
        <v>48.5</v>
      </c>
      <c r="DA45" s="21">
        <v>46.5</v>
      </c>
      <c r="DB45" s="21">
        <v>46</v>
      </c>
      <c r="DC45" s="21">
        <v>44</v>
      </c>
      <c r="DD45" s="21">
        <v>42.5</v>
      </c>
      <c r="DE45" s="21"/>
      <c r="DF45" s="21">
        <v>46.25</v>
      </c>
      <c r="DG45" s="21"/>
      <c r="DH45" s="21">
        <v>45.5</v>
      </c>
      <c r="DI45" s="21">
        <v>49.47</v>
      </c>
      <c r="DJ45" s="21">
        <v>50</v>
      </c>
      <c r="DK45" s="21">
        <v>48.75</v>
      </c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</row>
    <row r="46" spans="1:167" x14ac:dyDescent="0.2">
      <c r="A46" s="5" cm="1">
        <f t="array" ref="A46">INDEX($D$1:$FK$1,1,MATCH(INDEX($D46:$FK46,MATCH(TRUE,INDEX(($D46:$FK46&lt;&gt;0),0),0)),$D46:$FK46,0))</f>
        <v>43826</v>
      </c>
      <c r="B46" s="23" t="s">
        <v>284</v>
      </c>
      <c r="C46" s="21" t="s">
        <v>437</v>
      </c>
      <c r="D46" s="21"/>
      <c r="E46" s="21"/>
      <c r="F46" s="21">
        <v>66.23</v>
      </c>
      <c r="G46" s="21">
        <v>66.23</v>
      </c>
      <c r="H46" s="21"/>
      <c r="I46" s="21">
        <v>65.069999999999993</v>
      </c>
      <c r="J46" s="21">
        <v>65.069999999999993</v>
      </c>
      <c r="K46" s="21"/>
      <c r="L46" s="21"/>
      <c r="M46" s="21">
        <v>65.48</v>
      </c>
      <c r="N46" s="21">
        <v>65.489999999999995</v>
      </c>
      <c r="O46" s="21">
        <v>64.760000000000005</v>
      </c>
      <c r="P46" s="21">
        <v>63.73</v>
      </c>
      <c r="Q46" s="21">
        <v>63.73</v>
      </c>
      <c r="R46" s="21">
        <v>63.31</v>
      </c>
      <c r="S46" s="21">
        <v>63.79</v>
      </c>
      <c r="T46" s="21">
        <v>63.57</v>
      </c>
      <c r="U46" s="21">
        <v>63.75</v>
      </c>
      <c r="V46" s="21">
        <v>62.98</v>
      </c>
      <c r="W46" s="21">
        <v>62.98</v>
      </c>
      <c r="X46" s="21">
        <v>60.65</v>
      </c>
      <c r="Y46" s="21">
        <v>60.51</v>
      </c>
      <c r="Z46" s="21">
        <v>62.72</v>
      </c>
      <c r="AA46" s="21"/>
      <c r="AB46" s="21"/>
      <c r="AC46" s="21"/>
      <c r="AD46" s="21">
        <v>62.67</v>
      </c>
      <c r="AE46" s="21">
        <v>62.67</v>
      </c>
      <c r="AF46" s="21">
        <v>63.48</v>
      </c>
      <c r="AG46" s="21">
        <v>62.01</v>
      </c>
      <c r="AH46" s="21">
        <v>60.11</v>
      </c>
      <c r="AI46" s="21">
        <v>61.95</v>
      </c>
      <c r="AJ46" s="21">
        <v>62.62</v>
      </c>
      <c r="AK46" s="21">
        <v>61.67</v>
      </c>
      <c r="AL46" s="21">
        <v>62.02</v>
      </c>
      <c r="AM46" s="21">
        <v>61.7</v>
      </c>
      <c r="AN46" s="21">
        <v>61.76</v>
      </c>
      <c r="AO46" s="21">
        <v>62.14</v>
      </c>
      <c r="AP46" s="21">
        <v>62.05</v>
      </c>
      <c r="AQ46" s="21">
        <v>61.25</v>
      </c>
      <c r="AR46" s="21">
        <v>62.13</v>
      </c>
      <c r="AS46" s="21">
        <v>61.44</v>
      </c>
      <c r="AT46" s="21">
        <v>61.1</v>
      </c>
      <c r="AU46" s="21">
        <v>59.08</v>
      </c>
      <c r="AV46" s="21">
        <v>59.96</v>
      </c>
      <c r="AW46" s="21">
        <v>60.44</v>
      </c>
      <c r="AX46" s="21">
        <v>60.71</v>
      </c>
      <c r="AY46" s="21">
        <v>61.56</v>
      </c>
      <c r="AZ46" s="21">
        <v>61.13</v>
      </c>
      <c r="BA46" s="21">
        <v>60.87</v>
      </c>
      <c r="BB46" s="21">
        <v>59.06</v>
      </c>
      <c r="BC46" s="21">
        <v>58.21</v>
      </c>
      <c r="BD46" s="21">
        <v>58.68</v>
      </c>
      <c r="BE46" s="21">
        <v>58.68</v>
      </c>
      <c r="BF46" s="21">
        <v>58.11</v>
      </c>
      <c r="BG46" s="21">
        <v>57.56</v>
      </c>
      <c r="BH46" s="21">
        <v>58.34</v>
      </c>
      <c r="BI46" s="21">
        <v>59.45</v>
      </c>
      <c r="BJ46" s="21">
        <v>58.3</v>
      </c>
      <c r="BK46" s="21">
        <v>57.34</v>
      </c>
      <c r="BL46" s="21">
        <v>57.38</v>
      </c>
      <c r="BM46" s="21">
        <v>57.5</v>
      </c>
      <c r="BN46" s="21">
        <v>57.56</v>
      </c>
      <c r="BO46" s="21">
        <v>57.2</v>
      </c>
      <c r="BP46" s="21">
        <v>57.39</v>
      </c>
      <c r="BQ46" s="21">
        <v>58.37</v>
      </c>
      <c r="BR46" s="21">
        <v>58.82</v>
      </c>
      <c r="BS46" s="21">
        <v>61.16</v>
      </c>
      <c r="BT46" s="21">
        <v>60.26</v>
      </c>
      <c r="BU46" s="21">
        <v>60.34</v>
      </c>
      <c r="BV46" s="21">
        <v>61.14</v>
      </c>
      <c r="BW46" s="21">
        <v>62.49</v>
      </c>
      <c r="BX46" s="21">
        <v>61.94</v>
      </c>
      <c r="BY46" s="21">
        <v>61.98</v>
      </c>
      <c r="BZ46" s="21">
        <v>61.96</v>
      </c>
      <c r="CA46" s="21">
        <v>63.19</v>
      </c>
      <c r="CB46" s="21">
        <v>66.75</v>
      </c>
      <c r="CC46" s="21">
        <v>58.3</v>
      </c>
      <c r="CD46" s="21">
        <v>58.54</v>
      </c>
      <c r="CE46" s="21">
        <v>59.2</v>
      </c>
      <c r="CF46" s="21">
        <v>60.85</v>
      </c>
      <c r="CG46" s="21">
        <v>61.3</v>
      </c>
      <c r="CH46" s="21">
        <v>59.97</v>
      </c>
      <c r="CI46" s="21">
        <v>59.75</v>
      </c>
      <c r="CJ46" s="21">
        <v>59.71</v>
      </c>
      <c r="CK46" s="21">
        <v>57.39</v>
      </c>
      <c r="CL46" s="21">
        <v>58.55</v>
      </c>
      <c r="CM46" s="21">
        <v>58.55</v>
      </c>
      <c r="CN46" s="21">
        <v>60.16</v>
      </c>
      <c r="CO46" s="21">
        <v>59.48</v>
      </c>
      <c r="CP46" s="21">
        <v>58.63</v>
      </c>
      <c r="CQ46" s="21">
        <v>57.34</v>
      </c>
      <c r="CR46" s="21">
        <v>57.87</v>
      </c>
      <c r="CS46" s="21">
        <v>59.05</v>
      </c>
      <c r="CT46" s="21">
        <v>59.38</v>
      </c>
      <c r="CU46" s="21">
        <v>60.04</v>
      </c>
      <c r="CV46" s="21">
        <v>61.16</v>
      </c>
      <c r="CW46" s="21">
        <v>60.07</v>
      </c>
      <c r="CX46" s="21">
        <v>59.67</v>
      </c>
      <c r="CY46" s="21">
        <v>60.43</v>
      </c>
      <c r="CZ46" s="21">
        <v>62.3</v>
      </c>
      <c r="DA46" s="21">
        <v>60.13</v>
      </c>
      <c r="DB46" s="21">
        <v>59.7</v>
      </c>
      <c r="DC46" s="21">
        <v>57.74</v>
      </c>
      <c r="DD46" s="21">
        <v>56.29</v>
      </c>
      <c r="DE46" s="21">
        <v>59.08</v>
      </c>
      <c r="DF46" s="21">
        <v>60.39</v>
      </c>
      <c r="DG46" s="21">
        <v>61.86</v>
      </c>
      <c r="DH46" s="21">
        <v>60.15</v>
      </c>
      <c r="DI46" s="21"/>
      <c r="DJ46" s="21"/>
      <c r="DK46" s="21">
        <v>63.07</v>
      </c>
      <c r="DL46" s="21"/>
      <c r="DM46" s="21">
        <v>62.4</v>
      </c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</row>
    <row r="47" spans="1:167" x14ac:dyDescent="0.2">
      <c r="A47" s="5" cm="1">
        <f t="array" ref="A47">INDEX($D$1:$FK$1,1,MATCH(INDEX($D47:$FK47,MATCH(TRUE,INDEX(($D47:$FK47&lt;&gt;0),0),0)),$D47:$FK47,0))</f>
        <v>43826</v>
      </c>
      <c r="B47" s="23" t="s">
        <v>413</v>
      </c>
      <c r="C47" s="21" t="s">
        <v>437</v>
      </c>
      <c r="D47" s="21"/>
      <c r="E47" s="21"/>
      <c r="F47" s="21">
        <v>70.91</v>
      </c>
      <c r="G47" s="21">
        <v>70.91</v>
      </c>
      <c r="H47" s="21"/>
      <c r="I47" s="21">
        <v>69.75</v>
      </c>
      <c r="J47" s="21">
        <v>69.75</v>
      </c>
      <c r="K47" s="21"/>
      <c r="L47" s="21"/>
      <c r="M47" s="21">
        <v>70.16</v>
      </c>
      <c r="N47" s="21">
        <v>70.17</v>
      </c>
      <c r="O47" s="21">
        <v>69.44</v>
      </c>
      <c r="P47" s="21">
        <v>68.41</v>
      </c>
      <c r="Q47" s="21">
        <v>68.41</v>
      </c>
      <c r="R47" s="21">
        <v>67.989999999999995</v>
      </c>
      <c r="S47" s="21">
        <v>68.47</v>
      </c>
      <c r="T47" s="21">
        <v>68.25</v>
      </c>
      <c r="U47" s="21">
        <v>68.430000000000007</v>
      </c>
      <c r="V47" s="21">
        <v>67.66</v>
      </c>
      <c r="W47" s="21">
        <v>67.66</v>
      </c>
      <c r="X47" s="21">
        <v>65.33</v>
      </c>
      <c r="Y47" s="21">
        <v>65.19</v>
      </c>
      <c r="Z47" s="21">
        <v>67.400000000000006</v>
      </c>
      <c r="AA47" s="21"/>
      <c r="AB47" s="21"/>
      <c r="AC47" s="21"/>
      <c r="AD47" s="21">
        <v>67.349999999999994</v>
      </c>
      <c r="AE47" s="21">
        <v>67.349999999999994</v>
      </c>
      <c r="AF47" s="21">
        <v>68.16</v>
      </c>
      <c r="AG47" s="21">
        <v>66.69</v>
      </c>
      <c r="AH47" s="21">
        <v>64.790000000000006</v>
      </c>
      <c r="AI47" s="21">
        <v>66.63</v>
      </c>
      <c r="AJ47" s="21">
        <v>67.3</v>
      </c>
      <c r="AK47" s="21">
        <v>66.349999999999994</v>
      </c>
      <c r="AL47" s="21">
        <v>66.7</v>
      </c>
      <c r="AM47" s="21">
        <v>66.38</v>
      </c>
      <c r="AN47" s="21">
        <v>66.44</v>
      </c>
      <c r="AO47" s="21">
        <v>66.819999999999993</v>
      </c>
      <c r="AP47" s="21">
        <v>66.73</v>
      </c>
      <c r="AQ47" s="21">
        <v>65.930000000000007</v>
      </c>
      <c r="AR47" s="21">
        <v>66.81</v>
      </c>
      <c r="AS47" s="21">
        <v>66.12</v>
      </c>
      <c r="AT47" s="21">
        <v>65.78</v>
      </c>
      <c r="AU47" s="21">
        <v>63.76</v>
      </c>
      <c r="AV47" s="21">
        <v>64.64</v>
      </c>
      <c r="AW47" s="21">
        <v>65.12</v>
      </c>
      <c r="AX47" s="21">
        <v>65.39</v>
      </c>
      <c r="AY47" s="21">
        <v>66.239999999999995</v>
      </c>
      <c r="AZ47" s="21">
        <v>65.81</v>
      </c>
      <c r="BA47" s="21">
        <v>65.55</v>
      </c>
      <c r="BB47" s="21">
        <v>63.74</v>
      </c>
      <c r="BC47" s="21">
        <v>62.89</v>
      </c>
      <c r="BD47" s="21">
        <v>63.36</v>
      </c>
      <c r="BE47" s="21">
        <v>63.36</v>
      </c>
      <c r="BF47" s="21">
        <v>62.24</v>
      </c>
      <c r="BG47" s="21">
        <v>62.24</v>
      </c>
      <c r="BH47" s="21">
        <v>63.02</v>
      </c>
      <c r="BI47" s="21">
        <v>64.13</v>
      </c>
      <c r="BJ47" s="21">
        <v>62.98</v>
      </c>
      <c r="BK47" s="21">
        <v>62.02</v>
      </c>
      <c r="BL47" s="21">
        <v>62.06</v>
      </c>
      <c r="BM47" s="21">
        <v>62.18</v>
      </c>
      <c r="BN47" s="21">
        <v>62.24</v>
      </c>
      <c r="BO47" s="21">
        <v>61.88</v>
      </c>
      <c r="BP47" s="21">
        <v>62.07</v>
      </c>
      <c r="BQ47" s="21">
        <v>63.05</v>
      </c>
      <c r="BR47" s="21">
        <v>63.5</v>
      </c>
      <c r="BS47" s="21">
        <v>65.84</v>
      </c>
      <c r="BT47" s="21">
        <v>64.94</v>
      </c>
      <c r="BU47" s="21">
        <v>65.02</v>
      </c>
      <c r="BV47" s="21">
        <v>65.819999999999993</v>
      </c>
      <c r="BW47" s="21">
        <v>67.17</v>
      </c>
      <c r="BX47" s="21">
        <v>66.62</v>
      </c>
      <c r="BY47" s="21">
        <v>66.66</v>
      </c>
      <c r="BZ47" s="21">
        <v>66.64</v>
      </c>
      <c r="CA47" s="21">
        <v>67.87</v>
      </c>
      <c r="CB47" s="21">
        <v>71.430000000000007</v>
      </c>
      <c r="CC47" s="21">
        <v>62.98</v>
      </c>
      <c r="CD47" s="21">
        <v>63.22</v>
      </c>
      <c r="CE47" s="21">
        <v>63.88</v>
      </c>
      <c r="CF47" s="21">
        <v>65.53</v>
      </c>
      <c r="CG47" s="21">
        <v>65.98</v>
      </c>
      <c r="CH47" s="21">
        <v>64.650000000000006</v>
      </c>
      <c r="CI47" s="21">
        <v>64.430000000000007</v>
      </c>
      <c r="CJ47" s="21">
        <v>64.39</v>
      </c>
      <c r="CK47" s="21">
        <v>62.07</v>
      </c>
      <c r="CL47" s="21">
        <v>63.23</v>
      </c>
      <c r="CM47" s="21">
        <v>63.23</v>
      </c>
      <c r="CN47" s="21">
        <v>64.84</v>
      </c>
      <c r="CO47" s="21">
        <v>64.16</v>
      </c>
      <c r="CP47" s="21">
        <v>63.31</v>
      </c>
      <c r="CQ47" s="21">
        <v>62.02</v>
      </c>
      <c r="CR47" s="21">
        <v>62.55</v>
      </c>
      <c r="CS47" s="21">
        <v>63.73</v>
      </c>
      <c r="CT47" s="21">
        <v>64.06</v>
      </c>
      <c r="CU47" s="21">
        <v>64.72</v>
      </c>
      <c r="CV47" s="21">
        <v>65.84</v>
      </c>
      <c r="CW47" s="21">
        <v>64.75</v>
      </c>
      <c r="CX47" s="21">
        <v>64.349999999999994</v>
      </c>
      <c r="CY47" s="21">
        <v>65.11</v>
      </c>
      <c r="CZ47" s="21">
        <v>66.98</v>
      </c>
      <c r="DA47" s="21">
        <v>64.81</v>
      </c>
      <c r="DB47" s="21">
        <v>64.38</v>
      </c>
      <c r="DC47" s="21">
        <v>62.42</v>
      </c>
      <c r="DD47" s="21">
        <v>60.97</v>
      </c>
      <c r="DE47" s="21">
        <v>63.76</v>
      </c>
      <c r="DF47" s="21">
        <v>65.069999999999993</v>
      </c>
      <c r="DG47" s="21">
        <v>66.540000000000006</v>
      </c>
      <c r="DH47" s="21">
        <v>64.83</v>
      </c>
      <c r="DI47" s="21"/>
      <c r="DJ47" s="21"/>
      <c r="DK47" s="21">
        <v>67.75</v>
      </c>
      <c r="DL47" s="21"/>
      <c r="DM47" s="21">
        <v>67.08</v>
      </c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</row>
    <row r="48" spans="1:167" x14ac:dyDescent="0.2">
      <c r="A48" s="5" cm="1">
        <f t="array" ref="A48">INDEX($D$1:$FK$1,1,MATCH(INDEX($D48:$FK48,MATCH(TRUE,INDEX(($D48:$FK48&lt;&gt;0),0),0)),$D48:$FK48,0))</f>
        <v>43826</v>
      </c>
      <c r="B48" s="23" t="s">
        <v>282</v>
      </c>
      <c r="C48" s="21" t="s">
        <v>437</v>
      </c>
      <c r="D48" s="21"/>
      <c r="E48" s="21"/>
      <c r="F48" s="21">
        <v>59.05</v>
      </c>
      <c r="G48" s="21">
        <v>59</v>
      </c>
      <c r="H48" s="21">
        <v>58.45</v>
      </c>
      <c r="I48" s="21">
        <v>58.45</v>
      </c>
      <c r="J48" s="21"/>
      <c r="K48" s="21"/>
      <c r="L48" s="21">
        <v>58.55</v>
      </c>
      <c r="M48" s="21">
        <v>58.25</v>
      </c>
      <c r="N48" s="21">
        <v>58.35</v>
      </c>
      <c r="O48" s="21">
        <v>59.55</v>
      </c>
      <c r="P48" s="21">
        <v>58.7</v>
      </c>
      <c r="Q48" s="21">
        <v>57.8</v>
      </c>
      <c r="R48" s="21">
        <v>57.3</v>
      </c>
      <c r="S48" s="21">
        <v>57.25</v>
      </c>
      <c r="T48" s="21">
        <v>57.25</v>
      </c>
      <c r="U48" s="21">
        <v>57.25</v>
      </c>
      <c r="V48" s="21">
        <v>56.45</v>
      </c>
      <c r="W48" s="21">
        <v>56.45</v>
      </c>
      <c r="X48" s="21">
        <v>53.85</v>
      </c>
      <c r="Y48" s="21">
        <v>53.85</v>
      </c>
      <c r="Z48" s="21">
        <v>53.05</v>
      </c>
      <c r="AA48" s="21">
        <v>56.05</v>
      </c>
      <c r="AB48" s="21">
        <v>56.05</v>
      </c>
      <c r="AC48" s="21">
        <v>56.35</v>
      </c>
      <c r="AD48" s="21">
        <v>55.7</v>
      </c>
      <c r="AE48" s="21">
        <v>55.7</v>
      </c>
      <c r="AF48" s="21">
        <v>56.5</v>
      </c>
      <c r="AG48" s="21">
        <v>55.2</v>
      </c>
      <c r="AH48" s="21">
        <v>53.3</v>
      </c>
      <c r="AI48" s="21">
        <v>55.2</v>
      </c>
      <c r="AJ48" s="21">
        <v>55.9</v>
      </c>
      <c r="AK48" s="21">
        <v>54.95</v>
      </c>
      <c r="AL48" s="21">
        <v>55.3</v>
      </c>
      <c r="AM48" s="21">
        <v>55</v>
      </c>
      <c r="AN48" s="21">
        <v>55.5</v>
      </c>
      <c r="AO48" s="21">
        <v>56.9</v>
      </c>
      <c r="AP48" s="21">
        <v>56.9</v>
      </c>
      <c r="AQ48" s="21">
        <v>56.3</v>
      </c>
      <c r="AR48" s="21">
        <v>57.2</v>
      </c>
      <c r="AS48" s="21">
        <v>56.8</v>
      </c>
      <c r="AT48" s="21">
        <v>56.45</v>
      </c>
      <c r="AU48" s="21"/>
      <c r="AV48" s="21"/>
      <c r="AW48" s="21">
        <v>55.35</v>
      </c>
      <c r="AX48" s="21">
        <v>54.85</v>
      </c>
      <c r="AY48" s="21">
        <v>55.7</v>
      </c>
      <c r="AZ48" s="21">
        <v>55.25</v>
      </c>
      <c r="BA48" s="21">
        <v>55</v>
      </c>
      <c r="BB48" s="21">
        <v>54.4</v>
      </c>
      <c r="BC48" s="21">
        <v>53.65</v>
      </c>
      <c r="BD48" s="21">
        <v>54.15</v>
      </c>
      <c r="BE48" s="21">
        <v>54.3</v>
      </c>
      <c r="BF48" s="21">
        <v>53.75</v>
      </c>
      <c r="BG48" s="21">
        <v>53.2</v>
      </c>
      <c r="BH48" s="21">
        <v>53.7</v>
      </c>
      <c r="BI48" s="21">
        <v>54</v>
      </c>
      <c r="BJ48" s="21">
        <v>52.5</v>
      </c>
      <c r="BK48" s="21">
        <v>51.5</v>
      </c>
      <c r="BL48" s="21">
        <v>51.5</v>
      </c>
      <c r="BM48" s="21">
        <v>51.6</v>
      </c>
      <c r="BN48" s="21">
        <v>51.65</v>
      </c>
      <c r="BO48" s="21">
        <v>51.3</v>
      </c>
      <c r="BP48" s="21">
        <v>51.3</v>
      </c>
      <c r="BQ48" s="21">
        <v>52.3</v>
      </c>
      <c r="BR48" s="21"/>
      <c r="BS48" s="21">
        <v>54.55</v>
      </c>
      <c r="BT48" s="21">
        <v>54.95</v>
      </c>
      <c r="BU48" s="21">
        <v>55</v>
      </c>
      <c r="BV48" s="21">
        <v>56</v>
      </c>
      <c r="BW48" s="21">
        <v>57.35</v>
      </c>
      <c r="BX48" s="21">
        <v>57.15</v>
      </c>
      <c r="BY48" s="21">
        <v>57.2</v>
      </c>
      <c r="BZ48" s="21">
        <v>57.2</v>
      </c>
      <c r="CA48" s="21"/>
      <c r="CB48" s="21">
        <v>61.25</v>
      </c>
      <c r="CC48" s="21">
        <v>53</v>
      </c>
      <c r="CD48" s="21">
        <v>52.8</v>
      </c>
      <c r="CE48" s="21">
        <v>53.45</v>
      </c>
      <c r="CF48" s="21">
        <v>54.9</v>
      </c>
      <c r="CG48" s="21">
        <v>54.35</v>
      </c>
      <c r="CH48" s="21">
        <v>53</v>
      </c>
      <c r="CI48" s="21"/>
      <c r="CJ48" s="21">
        <v>52.75</v>
      </c>
      <c r="CK48" s="21">
        <v>50.45</v>
      </c>
      <c r="CL48" s="21"/>
      <c r="CM48" s="21">
        <v>51.5</v>
      </c>
      <c r="CN48" s="21">
        <v>53.05</v>
      </c>
      <c r="CO48" s="21">
        <v>52.05</v>
      </c>
      <c r="CP48" s="21">
        <v>51.2</v>
      </c>
      <c r="CQ48" s="21">
        <v>49.9</v>
      </c>
      <c r="CR48" s="21">
        <v>50.4</v>
      </c>
      <c r="CS48" s="21">
        <v>51.6</v>
      </c>
      <c r="CT48" s="21">
        <v>51.9</v>
      </c>
      <c r="CU48" s="21">
        <v>52.6</v>
      </c>
      <c r="CV48" s="21">
        <v>52.45</v>
      </c>
      <c r="CW48" s="21">
        <v>51.1</v>
      </c>
      <c r="CX48" s="21">
        <v>50.7</v>
      </c>
      <c r="CY48" s="21">
        <v>51.7</v>
      </c>
      <c r="CZ48" s="21">
        <v>53.6</v>
      </c>
      <c r="DA48" s="21">
        <v>51.8</v>
      </c>
      <c r="DB48" s="21">
        <v>52.3</v>
      </c>
      <c r="DC48" s="21">
        <v>50.55</v>
      </c>
      <c r="DD48" s="21">
        <v>49.3</v>
      </c>
      <c r="DE48" s="21"/>
      <c r="DF48" s="21">
        <v>53.6</v>
      </c>
      <c r="DG48" s="21">
        <v>54.8</v>
      </c>
      <c r="DH48" s="21">
        <v>53.3</v>
      </c>
      <c r="DI48" s="21"/>
      <c r="DJ48" s="21"/>
      <c r="DK48" s="21"/>
      <c r="DL48" s="21"/>
      <c r="DM48" s="21">
        <v>56.5</v>
      </c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</row>
    <row r="49" spans="1:167" x14ac:dyDescent="0.2">
      <c r="A49" s="5" cm="1">
        <f t="array" ref="A49">INDEX($D$1:$FK$1,1,MATCH(INDEX($D49:$FK49,MATCH(TRUE,INDEX(($D49:$FK49&lt;&gt;0),0),0)),$D49:$FK49,0))</f>
        <v>43826</v>
      </c>
      <c r="B49" s="23" t="s">
        <v>411</v>
      </c>
      <c r="C49" s="21" t="s">
        <v>437</v>
      </c>
      <c r="D49" s="21"/>
      <c r="E49" s="21"/>
      <c r="F49" s="21">
        <v>64.349999999999994</v>
      </c>
      <c r="G49" s="21">
        <v>64.3</v>
      </c>
      <c r="H49" s="21">
        <v>63.75</v>
      </c>
      <c r="I49" s="21">
        <v>63.75</v>
      </c>
      <c r="J49" s="21"/>
      <c r="K49" s="21"/>
      <c r="L49" s="21">
        <v>63.85</v>
      </c>
      <c r="M49" s="21">
        <v>63.55</v>
      </c>
      <c r="N49" s="21">
        <v>63.65</v>
      </c>
      <c r="O49" s="21">
        <v>64.849999999999994</v>
      </c>
      <c r="P49" s="21">
        <v>64</v>
      </c>
      <c r="Q49" s="21">
        <v>63.1</v>
      </c>
      <c r="R49" s="21">
        <v>62.6</v>
      </c>
      <c r="S49" s="21">
        <v>62.55</v>
      </c>
      <c r="T49" s="21">
        <v>62.55</v>
      </c>
      <c r="U49" s="21">
        <v>62.55</v>
      </c>
      <c r="V49" s="21">
        <v>61.75</v>
      </c>
      <c r="W49" s="21">
        <v>61.75</v>
      </c>
      <c r="X49" s="21">
        <v>59.15</v>
      </c>
      <c r="Y49" s="21">
        <v>59.15</v>
      </c>
      <c r="Z49" s="21">
        <v>58.35</v>
      </c>
      <c r="AA49" s="21">
        <v>61.35</v>
      </c>
      <c r="AB49" s="21">
        <v>61.35</v>
      </c>
      <c r="AC49" s="21">
        <v>61.65</v>
      </c>
      <c r="AD49" s="21">
        <v>61</v>
      </c>
      <c r="AE49" s="21">
        <v>61</v>
      </c>
      <c r="AF49" s="21">
        <v>61.8</v>
      </c>
      <c r="AG49" s="21">
        <v>60.5</v>
      </c>
      <c r="AH49" s="21">
        <v>58.6</v>
      </c>
      <c r="AI49" s="21">
        <v>60.5</v>
      </c>
      <c r="AJ49" s="21">
        <v>61.2</v>
      </c>
      <c r="AK49" s="21">
        <v>60.25</v>
      </c>
      <c r="AL49" s="21">
        <v>60.6</v>
      </c>
      <c r="AM49" s="21">
        <v>60.3</v>
      </c>
      <c r="AN49" s="21">
        <v>60.8</v>
      </c>
      <c r="AO49" s="21">
        <v>62.2</v>
      </c>
      <c r="AP49" s="21">
        <v>62.2</v>
      </c>
      <c r="AQ49" s="21">
        <v>61.6</v>
      </c>
      <c r="AR49" s="21">
        <v>62.5</v>
      </c>
      <c r="AS49" s="21">
        <v>62.1</v>
      </c>
      <c r="AT49" s="21">
        <v>61.75</v>
      </c>
      <c r="AU49" s="21"/>
      <c r="AV49" s="21"/>
      <c r="AW49" s="21">
        <v>60.65</v>
      </c>
      <c r="AX49" s="21">
        <v>60.15</v>
      </c>
      <c r="AY49" s="21">
        <v>61</v>
      </c>
      <c r="AZ49" s="21">
        <v>60.55</v>
      </c>
      <c r="BA49" s="21">
        <v>60.3</v>
      </c>
      <c r="BB49" s="21">
        <v>59.7</v>
      </c>
      <c r="BC49" s="21">
        <v>58.95</v>
      </c>
      <c r="BD49" s="21">
        <v>59.45</v>
      </c>
      <c r="BE49" s="21">
        <v>59.6</v>
      </c>
      <c r="BF49" s="21">
        <v>59.05</v>
      </c>
      <c r="BG49" s="21">
        <v>58.5</v>
      </c>
      <c r="BH49" s="21">
        <v>59</v>
      </c>
      <c r="BI49" s="21">
        <v>59.3</v>
      </c>
      <c r="BJ49" s="21">
        <v>57.8</v>
      </c>
      <c r="BK49" s="21">
        <v>56.8</v>
      </c>
      <c r="BL49" s="21">
        <v>56.8</v>
      </c>
      <c r="BM49" s="21">
        <v>56.9</v>
      </c>
      <c r="BN49" s="21">
        <v>56.95</v>
      </c>
      <c r="BO49" s="21">
        <v>56.6</v>
      </c>
      <c r="BP49" s="21">
        <v>56.6</v>
      </c>
      <c r="BQ49" s="21">
        <v>57.6</v>
      </c>
      <c r="BR49" s="21"/>
      <c r="BS49" s="21">
        <v>59.85</v>
      </c>
      <c r="BT49" s="21">
        <v>60.25</v>
      </c>
      <c r="BU49" s="21">
        <v>60.3</v>
      </c>
      <c r="BV49" s="21">
        <v>61.3</v>
      </c>
      <c r="BW49" s="21">
        <v>62.65</v>
      </c>
      <c r="BX49" s="21">
        <v>62.45</v>
      </c>
      <c r="BY49" s="21">
        <v>62.5</v>
      </c>
      <c r="BZ49" s="21">
        <v>62.5</v>
      </c>
      <c r="CA49" s="21"/>
      <c r="CB49" s="21">
        <v>66.55</v>
      </c>
      <c r="CC49" s="21">
        <v>58.3</v>
      </c>
      <c r="CD49" s="21">
        <v>58.1</v>
      </c>
      <c r="CE49" s="21">
        <v>58.75</v>
      </c>
      <c r="CF49" s="21">
        <v>60.2</v>
      </c>
      <c r="CG49" s="21">
        <v>59.65</v>
      </c>
      <c r="CH49" s="21">
        <v>58.3</v>
      </c>
      <c r="CI49" s="21"/>
      <c r="CJ49" s="21">
        <v>58.05</v>
      </c>
      <c r="CK49" s="21">
        <v>55.75</v>
      </c>
      <c r="CL49" s="21"/>
      <c r="CM49" s="21">
        <v>56.8</v>
      </c>
      <c r="CN49" s="21">
        <v>58.35</v>
      </c>
      <c r="CO49" s="21">
        <v>57.35</v>
      </c>
      <c r="CP49" s="21">
        <v>56.5</v>
      </c>
      <c r="CQ49" s="21">
        <v>55.2</v>
      </c>
      <c r="CR49" s="21">
        <v>55.7</v>
      </c>
      <c r="CS49" s="21">
        <v>56.9</v>
      </c>
      <c r="CT49" s="21">
        <v>57.2</v>
      </c>
      <c r="CU49" s="21">
        <v>57.9</v>
      </c>
      <c r="CV49" s="21">
        <v>57.75</v>
      </c>
      <c r="CW49" s="21">
        <v>56.4</v>
      </c>
      <c r="CX49" s="21">
        <v>56</v>
      </c>
      <c r="CY49" s="21">
        <v>57</v>
      </c>
      <c r="CZ49" s="21">
        <v>58.9</v>
      </c>
      <c r="DA49" s="21">
        <v>57.1</v>
      </c>
      <c r="DB49" s="21">
        <v>57.6</v>
      </c>
      <c r="DC49" s="21">
        <v>55.85</v>
      </c>
      <c r="DD49" s="21">
        <v>54.6</v>
      </c>
      <c r="DE49" s="21"/>
      <c r="DF49" s="21">
        <v>58.9</v>
      </c>
      <c r="DG49" s="21">
        <v>60.1</v>
      </c>
      <c r="DH49" s="21">
        <v>58.6</v>
      </c>
      <c r="DI49" s="21"/>
      <c r="DJ49" s="21"/>
      <c r="DK49" s="21"/>
      <c r="DL49" s="21"/>
      <c r="DM49" s="21">
        <v>61.8</v>
      </c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</row>
    <row r="50" spans="1:167" x14ac:dyDescent="0.2">
      <c r="A50" s="5" cm="1">
        <f t="array" ref="A50">INDEX($D$1:$FK$1,1,MATCH(INDEX($D50:$FK50,MATCH(TRUE,INDEX(($D50:$FK50&lt;&gt;0),0),0)),$D50:$FK50,0))</f>
        <v>43762</v>
      </c>
      <c r="B50" s="23" t="s">
        <v>362</v>
      </c>
      <c r="C50" s="21" t="s">
        <v>437</v>
      </c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>
        <v>41.25</v>
      </c>
      <c r="BA50" s="21">
        <v>41</v>
      </c>
      <c r="BB50" s="21">
        <v>39.25</v>
      </c>
      <c r="BC50" s="21">
        <v>38.25</v>
      </c>
      <c r="BD50" s="21"/>
      <c r="BE50" s="21">
        <v>39</v>
      </c>
      <c r="BF50" s="21">
        <v>38.25</v>
      </c>
      <c r="BG50" s="21">
        <v>37.75</v>
      </c>
      <c r="BH50" s="21">
        <v>38.5</v>
      </c>
      <c r="BI50" s="21">
        <v>39.75</v>
      </c>
      <c r="BJ50" s="21">
        <v>38.5</v>
      </c>
      <c r="BK50" s="21">
        <v>37.5</v>
      </c>
      <c r="BL50" s="21">
        <v>37.75</v>
      </c>
      <c r="BM50" s="21">
        <v>37.75</v>
      </c>
      <c r="BN50" s="21"/>
      <c r="BO50" s="21">
        <v>37.5</v>
      </c>
      <c r="BP50" s="21"/>
      <c r="BQ50" s="21">
        <v>38.5</v>
      </c>
      <c r="BR50" s="21"/>
      <c r="BS50" s="21">
        <v>41</v>
      </c>
      <c r="BT50" s="21">
        <v>41.5</v>
      </c>
      <c r="BU50" s="21"/>
      <c r="BV50" s="21"/>
      <c r="BW50" s="21">
        <v>43.75</v>
      </c>
      <c r="BX50" s="21">
        <v>43</v>
      </c>
      <c r="BY50" s="21">
        <v>43.25</v>
      </c>
      <c r="BZ50" s="21">
        <v>43</v>
      </c>
      <c r="CA50" s="21">
        <v>44.25</v>
      </c>
      <c r="CB50" s="21">
        <v>48</v>
      </c>
      <c r="CC50" s="21">
        <v>39.75</v>
      </c>
      <c r="CD50" s="21">
        <v>40</v>
      </c>
      <c r="CE50" s="21">
        <v>40.75</v>
      </c>
      <c r="CF50" s="21">
        <v>42.5</v>
      </c>
      <c r="CG50" s="21">
        <v>42.75</v>
      </c>
      <c r="CH50" s="21">
        <v>41.5</v>
      </c>
      <c r="CI50" s="21">
        <v>41.25</v>
      </c>
      <c r="CJ50" s="21">
        <v>41.25</v>
      </c>
      <c r="CK50" s="21">
        <v>39</v>
      </c>
      <c r="CL50" s="21"/>
      <c r="CM50" s="21">
        <v>40</v>
      </c>
      <c r="CN50" s="21">
        <v>41.75</v>
      </c>
      <c r="CO50" s="21">
        <v>40.75</v>
      </c>
      <c r="CP50" s="21">
        <v>40</v>
      </c>
      <c r="CQ50" s="21">
        <v>38.75</v>
      </c>
      <c r="CR50" s="21">
        <v>39.25</v>
      </c>
      <c r="CS50" s="21">
        <v>40.25</v>
      </c>
      <c r="CT50" s="21">
        <v>40.75</v>
      </c>
      <c r="CU50" s="21">
        <v>41.25</v>
      </c>
      <c r="CV50" s="21">
        <v>41.25</v>
      </c>
      <c r="CW50" s="21">
        <v>39.75</v>
      </c>
      <c r="CX50" s="21">
        <v>39.5</v>
      </c>
      <c r="CY50" s="21">
        <v>40.25</v>
      </c>
      <c r="CZ50" s="21">
        <v>42</v>
      </c>
      <c r="DA50" s="21">
        <v>40</v>
      </c>
      <c r="DB50" s="21">
        <v>39.5</v>
      </c>
      <c r="DC50" s="21">
        <v>37.5</v>
      </c>
      <c r="DD50" s="21"/>
      <c r="DE50" s="21">
        <v>38.75</v>
      </c>
      <c r="DF50" s="21">
        <v>39.75</v>
      </c>
      <c r="DG50" s="21"/>
      <c r="DH50" s="21">
        <v>39</v>
      </c>
      <c r="DI50" s="21"/>
      <c r="DJ50" s="21">
        <v>43</v>
      </c>
      <c r="DK50" s="21"/>
      <c r="DL50" s="21">
        <v>41.25</v>
      </c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</row>
    <row r="51" spans="1:167" x14ac:dyDescent="0.2">
      <c r="A51" s="5" cm="1">
        <f t="array" ref="A51">INDEX($D$1:$FK$1,1,MATCH(INDEX($D51:$FK51,MATCH(TRUE,INDEX(($D51:$FK51&lt;&gt;0),0),0)),$D51:$FK51,0))</f>
        <v>43829</v>
      </c>
      <c r="B51" s="23" t="s">
        <v>311</v>
      </c>
      <c r="C51" s="21" t="s">
        <v>437</v>
      </c>
      <c r="D51" s="21"/>
      <c r="E51" s="21">
        <v>52</v>
      </c>
      <c r="F51" s="21">
        <v>52</v>
      </c>
      <c r="G51" s="21">
        <v>52</v>
      </c>
      <c r="H51" s="21">
        <v>51.25</v>
      </c>
      <c r="I51" s="21">
        <v>51.25</v>
      </c>
      <c r="J51" s="21">
        <v>50.75</v>
      </c>
      <c r="K51" s="21"/>
      <c r="L51" s="21">
        <v>51.5</v>
      </c>
      <c r="M51" s="21">
        <v>51.25</v>
      </c>
      <c r="N51" s="21">
        <v>51.25</v>
      </c>
      <c r="O51" s="21">
        <v>50.5</v>
      </c>
      <c r="P51" s="21">
        <v>49.5</v>
      </c>
      <c r="Q51" s="21">
        <v>49.5</v>
      </c>
      <c r="R51" s="21">
        <v>49</v>
      </c>
      <c r="S51" s="21">
        <v>49.5</v>
      </c>
      <c r="T51" s="21">
        <v>49.25</v>
      </c>
      <c r="U51" s="21">
        <v>49.5</v>
      </c>
      <c r="V51" s="21">
        <v>48.75</v>
      </c>
      <c r="W51" s="21">
        <v>48.75</v>
      </c>
      <c r="X51" s="21"/>
      <c r="Y51" s="21">
        <v>46.25</v>
      </c>
      <c r="Z51" s="21">
        <v>48.25</v>
      </c>
      <c r="AA51" s="21">
        <v>48.25</v>
      </c>
      <c r="AB51" s="21">
        <v>48.25</v>
      </c>
      <c r="AC51" s="21">
        <v>48.75</v>
      </c>
      <c r="AD51" s="21">
        <v>48.25</v>
      </c>
      <c r="AE51" s="21">
        <v>48</v>
      </c>
      <c r="AF51" s="21">
        <v>48.75</v>
      </c>
      <c r="AG51" s="21">
        <v>47.25</v>
      </c>
      <c r="AH51" s="21">
        <v>45.5</v>
      </c>
      <c r="AI51" s="21">
        <v>47.25</v>
      </c>
      <c r="AJ51" s="21">
        <v>48</v>
      </c>
      <c r="AK51" s="21">
        <v>47</v>
      </c>
      <c r="AL51" s="21">
        <v>47.25</v>
      </c>
      <c r="AM51" s="21">
        <v>47</v>
      </c>
      <c r="AN51" s="21">
        <v>47</v>
      </c>
      <c r="AO51" s="21">
        <v>47.5</v>
      </c>
      <c r="AP51" s="21">
        <v>47.5</v>
      </c>
      <c r="AQ51" s="21">
        <v>46.5</v>
      </c>
      <c r="AR51" s="21">
        <v>47.5</v>
      </c>
      <c r="AS51" s="21">
        <v>46.75</v>
      </c>
      <c r="AT51" s="21">
        <v>46.5</v>
      </c>
      <c r="AU51" s="21">
        <v>45.25</v>
      </c>
      <c r="AV51" s="21">
        <v>45.25</v>
      </c>
      <c r="AW51" s="21">
        <v>45.75</v>
      </c>
      <c r="AX51" s="21">
        <v>46</v>
      </c>
      <c r="AY51" s="21">
        <v>47</v>
      </c>
      <c r="AZ51" s="21">
        <v>46.5</v>
      </c>
      <c r="BA51" s="21">
        <v>46.25</v>
      </c>
      <c r="BB51" s="21">
        <v>44.5</v>
      </c>
      <c r="BC51" s="21">
        <v>43.5</v>
      </c>
      <c r="BD51" s="21"/>
      <c r="BE51" s="21">
        <v>44.25</v>
      </c>
      <c r="BF51" s="21">
        <v>43.5</v>
      </c>
      <c r="BG51" s="21">
        <v>43</v>
      </c>
      <c r="BH51" s="21">
        <v>43.75</v>
      </c>
      <c r="BI51" s="21">
        <v>45</v>
      </c>
      <c r="BJ51" s="21">
        <v>43.75</v>
      </c>
      <c r="BK51" s="21">
        <v>42.75</v>
      </c>
      <c r="BL51" s="21">
        <v>43</v>
      </c>
      <c r="BM51" s="21">
        <v>43</v>
      </c>
      <c r="BN51" s="21"/>
      <c r="BO51" s="21">
        <v>42.75</v>
      </c>
      <c r="BP51" s="21"/>
      <c r="BQ51" s="21">
        <v>43.75</v>
      </c>
      <c r="BR51" s="21"/>
      <c r="BS51" s="21">
        <v>46.25</v>
      </c>
      <c r="BT51" s="21">
        <v>46.75</v>
      </c>
      <c r="BU51" s="21"/>
      <c r="BV51" s="21"/>
      <c r="BW51" s="21">
        <v>49</v>
      </c>
      <c r="BX51" s="21">
        <v>48.25</v>
      </c>
      <c r="BY51" s="21">
        <v>48.5</v>
      </c>
      <c r="BZ51" s="21">
        <v>48.25</v>
      </c>
      <c r="CA51" s="21">
        <v>49.5</v>
      </c>
      <c r="CB51" s="21">
        <v>53.25</v>
      </c>
      <c r="CC51" s="21">
        <v>45</v>
      </c>
      <c r="CD51" s="21">
        <v>45.25</v>
      </c>
      <c r="CE51" s="21">
        <v>46</v>
      </c>
      <c r="CF51" s="21">
        <v>47.75</v>
      </c>
      <c r="CG51" s="21">
        <v>48</v>
      </c>
      <c r="CH51" s="21">
        <v>46.75</v>
      </c>
      <c r="CI51" s="21">
        <v>46.5</v>
      </c>
      <c r="CJ51" s="21">
        <v>46.5</v>
      </c>
      <c r="CK51" s="21">
        <v>44.25</v>
      </c>
      <c r="CL51" s="21"/>
      <c r="CM51" s="21">
        <v>45.25</v>
      </c>
      <c r="CN51" s="21">
        <v>47</v>
      </c>
      <c r="CO51" s="21">
        <v>46</v>
      </c>
      <c r="CP51" s="21">
        <v>45.25</v>
      </c>
      <c r="CQ51" s="21">
        <v>44</v>
      </c>
      <c r="CR51" s="21">
        <v>44.5</v>
      </c>
      <c r="CS51" s="21">
        <v>45.5</v>
      </c>
      <c r="CT51" s="21">
        <v>46</v>
      </c>
      <c r="CU51" s="21">
        <v>46.5</v>
      </c>
      <c r="CV51" s="21">
        <v>46.5</v>
      </c>
      <c r="CW51" s="21">
        <v>45</v>
      </c>
      <c r="CX51" s="21">
        <v>44.75</v>
      </c>
      <c r="CY51" s="21">
        <v>45.5</v>
      </c>
      <c r="CZ51" s="21">
        <v>47.25</v>
      </c>
      <c r="DA51" s="21">
        <v>45.25</v>
      </c>
      <c r="DB51" s="21">
        <v>44.75</v>
      </c>
      <c r="DC51" s="21">
        <v>42.75</v>
      </c>
      <c r="DD51" s="21"/>
      <c r="DE51" s="21">
        <v>44</v>
      </c>
      <c r="DF51" s="21">
        <v>45</v>
      </c>
      <c r="DG51" s="21"/>
      <c r="DH51" s="21">
        <v>44.25</v>
      </c>
      <c r="DI51" s="21"/>
      <c r="DJ51" s="21">
        <v>48.25</v>
      </c>
      <c r="DK51" s="21"/>
      <c r="DL51" s="21">
        <v>46.5</v>
      </c>
      <c r="DM51" s="21"/>
      <c r="DN51" s="21">
        <v>48</v>
      </c>
      <c r="DO51" s="21">
        <v>48</v>
      </c>
      <c r="DP51" s="21"/>
      <c r="DQ51" s="21">
        <v>47.5</v>
      </c>
      <c r="DR51" s="21">
        <v>46.5</v>
      </c>
      <c r="DS51" s="21">
        <v>49.25</v>
      </c>
      <c r="DT51" s="21"/>
      <c r="DU51" s="21">
        <v>49.75</v>
      </c>
      <c r="DV51" s="21">
        <v>49.75</v>
      </c>
      <c r="DW51" s="21">
        <v>48</v>
      </c>
      <c r="DX51" s="21">
        <v>48.25</v>
      </c>
      <c r="DY51" s="21">
        <v>47.75</v>
      </c>
      <c r="DZ51" s="21">
        <v>47</v>
      </c>
      <c r="EA51" s="21">
        <v>44</v>
      </c>
      <c r="EB51" s="21">
        <v>44.25</v>
      </c>
      <c r="EC51" s="21">
        <v>42.25</v>
      </c>
      <c r="ED51" s="21">
        <v>42.75</v>
      </c>
      <c r="EE51" s="21">
        <v>42.5</v>
      </c>
      <c r="EF51" s="21">
        <v>41.5</v>
      </c>
      <c r="EG51" s="21"/>
      <c r="EH51" s="21">
        <v>43.5</v>
      </c>
      <c r="EI51" s="21">
        <v>44.25</v>
      </c>
      <c r="EJ51" s="21">
        <v>42.75</v>
      </c>
      <c r="EK51" s="21">
        <v>42</v>
      </c>
      <c r="EL51" s="21">
        <v>43.75</v>
      </c>
      <c r="EM51" s="21">
        <v>43.5</v>
      </c>
      <c r="EN51" s="21"/>
      <c r="EO51" s="21">
        <v>46.75</v>
      </c>
      <c r="EP51" s="21">
        <v>49</v>
      </c>
      <c r="EQ51" s="21">
        <v>49.5</v>
      </c>
      <c r="ER51" s="21">
        <v>49</v>
      </c>
      <c r="ES51" s="21">
        <v>48.25</v>
      </c>
      <c r="ET51" s="21">
        <v>51.75</v>
      </c>
      <c r="EU51" s="21">
        <v>53.25</v>
      </c>
      <c r="EV51" s="21">
        <v>53.25</v>
      </c>
      <c r="EW51" s="21">
        <v>53</v>
      </c>
      <c r="EX51" s="21">
        <v>53</v>
      </c>
      <c r="EY51" s="21">
        <v>52.25</v>
      </c>
      <c r="EZ51" s="21">
        <v>52</v>
      </c>
      <c r="FA51" s="21">
        <v>51.25</v>
      </c>
      <c r="FB51" s="21"/>
      <c r="FC51" s="21">
        <v>52</v>
      </c>
      <c r="FD51" s="21">
        <v>52.25</v>
      </c>
      <c r="FE51" s="21">
        <v>51.75</v>
      </c>
      <c r="FF51" s="21">
        <v>52.5</v>
      </c>
      <c r="FG51" s="21">
        <v>52.25</v>
      </c>
      <c r="FH51" s="21">
        <v>52</v>
      </c>
      <c r="FI51" s="21">
        <v>53.75</v>
      </c>
      <c r="FJ51" s="21"/>
      <c r="FK51" s="21">
        <v>53.75</v>
      </c>
    </row>
    <row r="52" spans="1:167" x14ac:dyDescent="0.2">
      <c r="A52" s="5" cm="1">
        <f t="array" ref="A52">INDEX($D$1:$FK$1,1,MATCH(INDEX($D52:$FK52,MATCH(TRUE,INDEX(($D52:$FK52&lt;&gt;0),0),0)),$D52:$FK52,0))</f>
        <v>43829</v>
      </c>
      <c r="B52" s="23" t="s">
        <v>207</v>
      </c>
      <c r="C52" s="21" t="s">
        <v>437</v>
      </c>
      <c r="D52" s="21"/>
      <c r="E52" s="21">
        <v>50</v>
      </c>
      <c r="F52" s="21">
        <v>50</v>
      </c>
      <c r="G52" s="21">
        <v>50</v>
      </c>
      <c r="H52" s="21">
        <v>49.25</v>
      </c>
      <c r="I52" s="21">
        <v>49.25</v>
      </c>
      <c r="J52" s="21">
        <v>48.75</v>
      </c>
      <c r="K52" s="21"/>
      <c r="L52" s="21">
        <v>49.5</v>
      </c>
      <c r="M52" s="21">
        <v>49.25</v>
      </c>
      <c r="N52" s="21">
        <v>49.25</v>
      </c>
      <c r="O52" s="21">
        <v>48.5</v>
      </c>
      <c r="P52" s="21">
        <v>47.5</v>
      </c>
      <c r="Q52" s="21">
        <v>47.5</v>
      </c>
      <c r="R52" s="21">
        <v>47</v>
      </c>
      <c r="S52" s="21">
        <v>47.5</v>
      </c>
      <c r="T52" s="21">
        <v>47.25</v>
      </c>
      <c r="U52" s="21">
        <v>47.5</v>
      </c>
      <c r="V52" s="21">
        <v>46.75</v>
      </c>
      <c r="W52" s="21">
        <v>46.75</v>
      </c>
      <c r="X52" s="21"/>
      <c r="Y52" s="21">
        <v>44.25</v>
      </c>
      <c r="Z52" s="21">
        <v>49.25</v>
      </c>
      <c r="AA52" s="21">
        <v>49.25</v>
      </c>
      <c r="AB52" s="21">
        <v>49.25</v>
      </c>
      <c r="AC52" s="21">
        <v>49.75</v>
      </c>
      <c r="AD52" s="21">
        <v>49.25</v>
      </c>
      <c r="AE52" s="21">
        <v>49</v>
      </c>
      <c r="AF52" s="21">
        <v>49.75</v>
      </c>
      <c r="AG52" s="21">
        <v>48.25</v>
      </c>
      <c r="AH52" s="21">
        <v>46.5</v>
      </c>
      <c r="AI52" s="21">
        <v>48.25</v>
      </c>
      <c r="AJ52" s="21">
        <v>49</v>
      </c>
      <c r="AK52" s="21">
        <v>48</v>
      </c>
      <c r="AL52" s="21">
        <v>48.25</v>
      </c>
      <c r="AM52" s="21">
        <v>48</v>
      </c>
      <c r="AN52" s="21">
        <v>48</v>
      </c>
      <c r="AO52" s="21">
        <v>48.5</v>
      </c>
      <c r="AP52" s="21">
        <v>48.5</v>
      </c>
      <c r="AQ52" s="21"/>
      <c r="AR52" s="21"/>
      <c r="AS52" s="21"/>
      <c r="AT52" s="21"/>
      <c r="AU52" s="21"/>
      <c r="AV52" s="21"/>
      <c r="AW52" s="21"/>
      <c r="AX52" s="21"/>
      <c r="AY52" s="21"/>
      <c r="AZ52" s="21">
        <v>47</v>
      </c>
      <c r="BA52" s="21">
        <v>46.75</v>
      </c>
      <c r="BB52" s="21">
        <v>45</v>
      </c>
      <c r="BC52" s="21">
        <v>44</v>
      </c>
      <c r="BD52" s="21"/>
      <c r="BE52" s="21">
        <v>44.75</v>
      </c>
      <c r="BF52" s="21">
        <v>44</v>
      </c>
      <c r="BG52" s="21">
        <v>43.5</v>
      </c>
      <c r="BH52" s="21">
        <v>44.25</v>
      </c>
      <c r="BI52" s="21">
        <v>45.5</v>
      </c>
      <c r="BJ52" s="21">
        <v>44.25</v>
      </c>
      <c r="BK52" s="21">
        <v>43.25</v>
      </c>
      <c r="BL52" s="21">
        <v>43.5</v>
      </c>
      <c r="BM52" s="21">
        <v>43.5</v>
      </c>
      <c r="BN52" s="21"/>
      <c r="BO52" s="21">
        <v>43.25</v>
      </c>
      <c r="BP52" s="21"/>
      <c r="BQ52" s="21">
        <v>44.25</v>
      </c>
      <c r="BR52" s="21"/>
      <c r="BS52" s="21">
        <v>49</v>
      </c>
      <c r="BT52" s="21">
        <v>49.5</v>
      </c>
      <c r="BU52" s="21"/>
      <c r="BV52" s="21"/>
      <c r="BW52" s="21">
        <v>51.75</v>
      </c>
      <c r="BX52" s="21">
        <v>51</v>
      </c>
      <c r="BY52" s="21">
        <v>51.25</v>
      </c>
      <c r="BZ52" s="21">
        <v>51</v>
      </c>
      <c r="CA52" s="21">
        <v>52.25</v>
      </c>
      <c r="CB52" s="21">
        <v>56</v>
      </c>
      <c r="CC52" s="21">
        <v>47.75</v>
      </c>
      <c r="CD52" s="21">
        <v>48</v>
      </c>
      <c r="CE52" s="21">
        <v>48.75</v>
      </c>
      <c r="CF52" s="21">
        <v>50.5</v>
      </c>
      <c r="CG52" s="21">
        <v>50.75</v>
      </c>
      <c r="CH52" s="21">
        <v>49.5</v>
      </c>
      <c r="CI52" s="21">
        <v>49.25</v>
      </c>
      <c r="CJ52" s="21">
        <v>49.25</v>
      </c>
      <c r="CK52" s="21">
        <v>47</v>
      </c>
      <c r="CL52" s="21"/>
      <c r="CM52" s="21">
        <v>48</v>
      </c>
      <c r="CN52" s="21">
        <v>49.75</v>
      </c>
      <c r="CO52" s="21">
        <v>48.75</v>
      </c>
      <c r="CP52" s="21">
        <v>48</v>
      </c>
      <c r="CQ52" s="21">
        <v>46.75</v>
      </c>
      <c r="CR52" s="21">
        <v>47.25</v>
      </c>
      <c r="CS52" s="21">
        <v>48.25</v>
      </c>
      <c r="CT52" s="21">
        <v>48.75</v>
      </c>
      <c r="CU52" s="21">
        <v>49.25</v>
      </c>
      <c r="CV52" s="21">
        <v>49.25</v>
      </c>
      <c r="CW52" s="21">
        <v>47.75</v>
      </c>
      <c r="CX52" s="21">
        <v>47.5</v>
      </c>
      <c r="CY52" s="21">
        <v>48.25</v>
      </c>
      <c r="CZ52" s="21">
        <v>50</v>
      </c>
      <c r="DA52" s="21">
        <v>48</v>
      </c>
      <c r="DB52" s="21">
        <v>47.5</v>
      </c>
      <c r="DC52" s="21">
        <v>45.5</v>
      </c>
      <c r="DD52" s="21"/>
      <c r="DE52" s="21">
        <v>46.75</v>
      </c>
      <c r="DF52" s="21">
        <v>47.75</v>
      </c>
      <c r="DG52" s="21"/>
      <c r="DH52" s="21">
        <v>47</v>
      </c>
      <c r="DI52" s="21"/>
      <c r="DJ52" s="21">
        <v>48</v>
      </c>
      <c r="DK52" s="21"/>
      <c r="DL52" s="21">
        <v>46.25</v>
      </c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</row>
    <row r="53" spans="1:167" x14ac:dyDescent="0.2">
      <c r="A53" s="5" cm="1">
        <f t="array" ref="A53">INDEX($D$1:$FK$1,1,MATCH(INDEX($D53:$FK53,MATCH(TRUE,INDEX(($D53:$FK53&lt;&gt;0),0),0)),$D53:$FK53,0))</f>
        <v>43829</v>
      </c>
      <c r="B53" s="23" t="s">
        <v>205</v>
      </c>
      <c r="C53" s="21" t="s">
        <v>437</v>
      </c>
      <c r="D53" s="21"/>
      <c r="E53" s="21">
        <v>38.5</v>
      </c>
      <c r="F53" s="21">
        <v>38.5</v>
      </c>
      <c r="G53" s="21">
        <v>38.5</v>
      </c>
      <c r="H53" s="21">
        <v>37.75</v>
      </c>
      <c r="I53" s="21">
        <v>37.75</v>
      </c>
      <c r="J53" s="21">
        <v>37.25</v>
      </c>
      <c r="K53" s="21"/>
      <c r="L53" s="21">
        <v>38</v>
      </c>
      <c r="M53" s="21">
        <v>37.75</v>
      </c>
      <c r="N53" s="21">
        <v>37.75</v>
      </c>
      <c r="O53" s="21">
        <v>37</v>
      </c>
      <c r="P53" s="21">
        <v>36</v>
      </c>
      <c r="Q53" s="21">
        <v>36</v>
      </c>
      <c r="R53" s="21">
        <v>35.5</v>
      </c>
      <c r="S53" s="21">
        <v>36</v>
      </c>
      <c r="T53" s="21">
        <v>35.75</v>
      </c>
      <c r="U53" s="21">
        <v>36</v>
      </c>
      <c r="V53" s="21">
        <v>35.25</v>
      </c>
      <c r="W53" s="21">
        <v>35.25</v>
      </c>
      <c r="X53" s="21"/>
      <c r="Y53" s="21">
        <v>32.75</v>
      </c>
      <c r="Z53" s="21">
        <v>40</v>
      </c>
      <c r="AA53" s="21">
        <v>40</v>
      </c>
      <c r="AB53" s="21">
        <v>40</v>
      </c>
      <c r="AC53" s="21">
        <v>40.5</v>
      </c>
      <c r="AD53" s="21">
        <v>40</v>
      </c>
      <c r="AE53" s="21">
        <v>39.75</v>
      </c>
      <c r="AF53" s="21">
        <v>40.5</v>
      </c>
      <c r="AG53" s="21">
        <v>39</v>
      </c>
      <c r="AH53" s="21">
        <v>37.25</v>
      </c>
      <c r="AI53" s="21">
        <v>39</v>
      </c>
      <c r="AJ53" s="21">
        <v>39.75</v>
      </c>
      <c r="AK53" s="21">
        <v>38.75</v>
      </c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>
        <v>41</v>
      </c>
      <c r="BA53" s="21">
        <v>40.75</v>
      </c>
      <c r="BB53" s="21">
        <v>39</v>
      </c>
      <c r="BC53" s="21">
        <v>38</v>
      </c>
      <c r="BD53" s="21"/>
      <c r="BE53" s="21">
        <v>38.75</v>
      </c>
      <c r="BF53" s="21">
        <v>38</v>
      </c>
      <c r="BG53" s="21">
        <v>37.5</v>
      </c>
      <c r="BH53" s="21">
        <v>38.25</v>
      </c>
      <c r="BI53" s="21">
        <v>39.5</v>
      </c>
      <c r="BJ53" s="21">
        <v>38.25</v>
      </c>
      <c r="BK53" s="21">
        <v>37.25</v>
      </c>
      <c r="BL53" s="21">
        <v>37.5</v>
      </c>
      <c r="BM53" s="21">
        <v>37.5</v>
      </c>
      <c r="BN53" s="21"/>
      <c r="BO53" s="21">
        <v>37.25</v>
      </c>
      <c r="BP53" s="21"/>
      <c r="BQ53" s="21">
        <v>38.25</v>
      </c>
      <c r="BR53" s="21"/>
      <c r="BS53" s="21">
        <v>40.75</v>
      </c>
      <c r="BT53" s="21">
        <v>41.25</v>
      </c>
      <c r="BU53" s="21"/>
      <c r="BV53" s="21"/>
      <c r="BW53" s="21">
        <v>43.5</v>
      </c>
      <c r="BX53" s="21">
        <v>42.75</v>
      </c>
      <c r="BY53" s="21">
        <v>43</v>
      </c>
      <c r="BZ53" s="21">
        <v>42.75</v>
      </c>
      <c r="CA53" s="21">
        <v>44</v>
      </c>
      <c r="CB53" s="21">
        <v>47.75</v>
      </c>
      <c r="CC53" s="21">
        <v>39.5</v>
      </c>
      <c r="CD53" s="21">
        <v>39.75</v>
      </c>
      <c r="CE53" s="21">
        <v>40.5</v>
      </c>
      <c r="CF53" s="21">
        <v>42.25</v>
      </c>
      <c r="CG53" s="21">
        <v>42.5</v>
      </c>
      <c r="CH53" s="21">
        <v>41.25</v>
      </c>
      <c r="CI53" s="21">
        <v>41</v>
      </c>
      <c r="CJ53" s="21">
        <v>41</v>
      </c>
      <c r="CK53" s="21">
        <v>38.75</v>
      </c>
      <c r="CL53" s="21"/>
      <c r="CM53" s="21">
        <v>40.25</v>
      </c>
      <c r="CN53" s="21">
        <v>42</v>
      </c>
      <c r="CO53" s="21">
        <v>41</v>
      </c>
      <c r="CP53" s="21">
        <v>40.25</v>
      </c>
      <c r="CQ53" s="21">
        <v>39</v>
      </c>
      <c r="CR53" s="21">
        <v>39.5</v>
      </c>
      <c r="CS53" s="21">
        <v>40.5</v>
      </c>
      <c r="CT53" s="21">
        <v>41</v>
      </c>
      <c r="CU53" s="21">
        <v>41.5</v>
      </c>
      <c r="CV53" s="21">
        <v>41.5</v>
      </c>
      <c r="CW53" s="21">
        <v>40</v>
      </c>
      <c r="CX53" s="21">
        <v>39.75</v>
      </c>
      <c r="CY53" s="21">
        <v>40.5</v>
      </c>
      <c r="CZ53" s="21">
        <v>42.25</v>
      </c>
      <c r="DA53" s="21">
        <v>40.25</v>
      </c>
      <c r="DB53" s="21">
        <v>39.75</v>
      </c>
      <c r="DC53" s="21">
        <v>37.75</v>
      </c>
      <c r="DD53" s="21"/>
      <c r="DE53" s="21">
        <v>39</v>
      </c>
      <c r="DF53" s="21">
        <v>40</v>
      </c>
      <c r="DG53" s="21"/>
      <c r="DH53" s="21">
        <v>39.25</v>
      </c>
      <c r="DI53" s="21"/>
      <c r="DJ53" s="21">
        <v>42.5</v>
      </c>
      <c r="DK53" s="21"/>
      <c r="DL53" s="21">
        <v>40.75</v>
      </c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</row>
    <row r="54" spans="1:167" x14ac:dyDescent="0.2">
      <c r="A54" s="5" cm="1">
        <f t="array" ref="A54">INDEX($D$1:$FK$1,1,MATCH(INDEX($D54:$FK54,MATCH(TRUE,INDEX(($D54:$FK54&lt;&gt;0),0),0)),$D54:$FK54,0))</f>
        <v>43829</v>
      </c>
      <c r="B54" s="23" t="s">
        <v>264</v>
      </c>
      <c r="C54" s="21" t="s">
        <v>437</v>
      </c>
      <c r="D54" s="21"/>
      <c r="E54" s="21">
        <v>51</v>
      </c>
      <c r="F54" s="21">
        <v>51</v>
      </c>
      <c r="G54" s="21">
        <v>51</v>
      </c>
      <c r="H54" s="21">
        <v>50.25</v>
      </c>
      <c r="I54" s="21">
        <v>50.25</v>
      </c>
      <c r="J54" s="21">
        <v>49.75</v>
      </c>
      <c r="K54" s="21"/>
      <c r="L54" s="21"/>
      <c r="M54" s="21">
        <v>50.25</v>
      </c>
      <c r="N54" s="21">
        <v>50.25</v>
      </c>
      <c r="O54" s="21">
        <v>49.5</v>
      </c>
      <c r="P54" s="21">
        <v>48.5</v>
      </c>
      <c r="Q54" s="21">
        <v>48.5</v>
      </c>
      <c r="R54" s="21">
        <v>48</v>
      </c>
      <c r="S54" s="21">
        <v>48.5</v>
      </c>
      <c r="T54" s="21">
        <v>48.25</v>
      </c>
      <c r="U54" s="21">
        <v>48.5</v>
      </c>
      <c r="V54" s="21">
        <v>47.75</v>
      </c>
      <c r="W54" s="21">
        <v>47.75</v>
      </c>
      <c r="X54" s="21"/>
      <c r="Y54" s="21">
        <v>45.25</v>
      </c>
      <c r="Z54" s="21">
        <v>47.25</v>
      </c>
      <c r="AA54" s="21">
        <v>47.25</v>
      </c>
      <c r="AB54" s="21">
        <v>47.25</v>
      </c>
      <c r="AC54" s="21">
        <v>47.75</v>
      </c>
      <c r="AD54" s="21">
        <v>47.25</v>
      </c>
      <c r="AE54" s="21">
        <v>47</v>
      </c>
      <c r="AF54" s="21">
        <v>47.75</v>
      </c>
      <c r="AG54" s="21">
        <v>46.25</v>
      </c>
      <c r="AH54" s="21">
        <v>44.5</v>
      </c>
      <c r="AI54" s="21">
        <v>46.25</v>
      </c>
      <c r="AJ54" s="21">
        <v>47</v>
      </c>
      <c r="AK54" s="21">
        <v>46</v>
      </c>
      <c r="AL54" s="21">
        <v>46.25</v>
      </c>
      <c r="AM54" s="21">
        <v>46</v>
      </c>
      <c r="AN54" s="21">
        <v>46</v>
      </c>
      <c r="AO54" s="21">
        <v>46.5</v>
      </c>
      <c r="AP54" s="21">
        <v>46.5</v>
      </c>
      <c r="AQ54" s="21">
        <v>45.5</v>
      </c>
      <c r="AR54" s="21"/>
      <c r="AS54" s="21"/>
      <c r="AT54" s="21"/>
      <c r="AU54" s="21"/>
      <c r="AV54" s="21"/>
      <c r="AW54" s="21"/>
      <c r="AX54" s="21"/>
      <c r="AY54" s="21"/>
      <c r="AZ54" s="21">
        <v>45.5</v>
      </c>
      <c r="BA54" s="21">
        <v>45.25</v>
      </c>
      <c r="BB54" s="21">
        <v>43.5</v>
      </c>
      <c r="BC54" s="21">
        <v>42.5</v>
      </c>
      <c r="BD54" s="21"/>
      <c r="BE54" s="21">
        <v>43.25</v>
      </c>
      <c r="BF54" s="21">
        <v>42.5</v>
      </c>
      <c r="BG54" s="21">
        <v>42</v>
      </c>
      <c r="BH54" s="21">
        <v>42.75</v>
      </c>
      <c r="BI54" s="21">
        <v>44</v>
      </c>
      <c r="BJ54" s="21">
        <v>42.75</v>
      </c>
      <c r="BK54" s="21">
        <v>41.75</v>
      </c>
      <c r="BL54" s="21">
        <v>42</v>
      </c>
      <c r="BM54" s="21">
        <v>42</v>
      </c>
      <c r="BN54" s="21"/>
      <c r="BO54" s="21">
        <v>41.75</v>
      </c>
      <c r="BP54" s="21"/>
      <c r="BQ54" s="21">
        <v>42.75</v>
      </c>
      <c r="BR54" s="21"/>
      <c r="BS54" s="21">
        <v>45.25</v>
      </c>
      <c r="BT54" s="21">
        <v>45.75</v>
      </c>
      <c r="BU54" s="21"/>
      <c r="BV54" s="21"/>
      <c r="BW54" s="21">
        <v>48</v>
      </c>
      <c r="BX54" s="21">
        <v>47.25</v>
      </c>
      <c r="BY54" s="21">
        <v>47.5</v>
      </c>
      <c r="BZ54" s="21">
        <v>47.25</v>
      </c>
      <c r="CA54" s="21">
        <v>48.5</v>
      </c>
      <c r="CB54" s="21">
        <v>52.25</v>
      </c>
      <c r="CC54" s="21">
        <v>44</v>
      </c>
      <c r="CD54" s="21">
        <v>44.25</v>
      </c>
      <c r="CE54" s="21">
        <v>45</v>
      </c>
      <c r="CF54" s="21">
        <v>46.75</v>
      </c>
      <c r="CG54" s="21">
        <v>47</v>
      </c>
      <c r="CH54" s="21">
        <v>45.75</v>
      </c>
      <c r="CI54" s="21">
        <v>45.5</v>
      </c>
      <c r="CJ54" s="21">
        <v>45.5</v>
      </c>
      <c r="CK54" s="21">
        <v>43.25</v>
      </c>
      <c r="CL54" s="21"/>
      <c r="CM54" s="21">
        <v>44.25</v>
      </c>
      <c r="CN54" s="21">
        <v>46</v>
      </c>
      <c r="CO54" s="21">
        <v>45</v>
      </c>
      <c r="CP54" s="21">
        <v>44.25</v>
      </c>
      <c r="CQ54" s="21">
        <v>43</v>
      </c>
      <c r="CR54" s="21">
        <v>43.5</v>
      </c>
      <c r="CS54" s="21">
        <v>44.5</v>
      </c>
      <c r="CT54" s="21">
        <v>45</v>
      </c>
      <c r="CU54" s="21">
        <v>45.5</v>
      </c>
      <c r="CV54" s="21">
        <v>45.5</v>
      </c>
      <c r="CW54" s="21">
        <v>44</v>
      </c>
      <c r="CX54" s="21">
        <v>43.75</v>
      </c>
      <c r="CY54" s="21">
        <v>44.5</v>
      </c>
      <c r="CZ54" s="21">
        <v>46.25</v>
      </c>
      <c r="DA54" s="21">
        <v>44.25</v>
      </c>
      <c r="DB54" s="21">
        <v>43.75</v>
      </c>
      <c r="DC54" s="21">
        <v>41.75</v>
      </c>
      <c r="DD54" s="21"/>
      <c r="DE54" s="21">
        <v>43</v>
      </c>
      <c r="DF54" s="21">
        <v>44</v>
      </c>
      <c r="DG54" s="21"/>
      <c r="DH54" s="21">
        <v>43.25</v>
      </c>
      <c r="DI54" s="21"/>
      <c r="DJ54" s="21">
        <v>47.25</v>
      </c>
      <c r="DK54" s="21"/>
      <c r="DL54" s="21">
        <v>45.5</v>
      </c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</row>
    <row r="55" spans="1:167" x14ac:dyDescent="0.2">
      <c r="A55" s="5" cm="1">
        <f t="array" ref="A55">INDEX($D$1:$FK$1,1,MATCH(INDEX($D55:$FK55,MATCH(TRUE,INDEX(($D55:$FK55&lt;&gt;0),0),0)),$D55:$FK55,0))</f>
        <v>43830</v>
      </c>
      <c r="B55" s="23" t="s">
        <v>285</v>
      </c>
      <c r="C55" s="21" t="s">
        <v>437</v>
      </c>
      <c r="D55" s="21">
        <v>61.9</v>
      </c>
      <c r="E55" s="21">
        <v>61.9</v>
      </c>
      <c r="F55" s="21">
        <v>61.95</v>
      </c>
      <c r="G55" s="21">
        <v>61.9</v>
      </c>
      <c r="H55" s="21">
        <v>60.66</v>
      </c>
      <c r="I55" s="21">
        <v>61.34</v>
      </c>
      <c r="J55" s="21"/>
      <c r="K55" s="21">
        <v>60.66</v>
      </c>
      <c r="L55" s="21"/>
      <c r="M55" s="21">
        <v>61.15</v>
      </c>
      <c r="N55" s="21">
        <v>61.18</v>
      </c>
      <c r="O55" s="21">
        <v>60.51</v>
      </c>
      <c r="P55" s="21">
        <v>60.61</v>
      </c>
      <c r="Q55" s="21">
        <v>59.72</v>
      </c>
      <c r="R55" s="21">
        <v>59.28</v>
      </c>
      <c r="S55" s="21">
        <v>59.83</v>
      </c>
      <c r="T55" s="21">
        <v>59.6</v>
      </c>
      <c r="U55" s="21">
        <v>59.74</v>
      </c>
      <c r="V55" s="21">
        <v>58.97</v>
      </c>
      <c r="W55" s="21">
        <v>58.97</v>
      </c>
      <c r="X55" s="21">
        <v>56.63</v>
      </c>
      <c r="Y55" s="21"/>
      <c r="Z55" s="21">
        <v>58.92</v>
      </c>
      <c r="AA55" s="21">
        <v>58.92</v>
      </c>
      <c r="AB55" s="21">
        <v>58.92</v>
      </c>
      <c r="AC55" s="21">
        <v>58.92</v>
      </c>
      <c r="AD55" s="21">
        <v>58.61</v>
      </c>
      <c r="AE55" s="21">
        <v>58.36</v>
      </c>
      <c r="AF55" s="21">
        <v>59.17</v>
      </c>
      <c r="AG55" s="21">
        <v>57.74</v>
      </c>
      <c r="AH55" s="21">
        <v>55.84</v>
      </c>
      <c r="AI55" s="21">
        <v>57.7</v>
      </c>
      <c r="AJ55" s="21">
        <v>58.37</v>
      </c>
      <c r="AK55" s="21">
        <v>57.42</v>
      </c>
      <c r="AL55" s="21">
        <v>57.77</v>
      </c>
      <c r="AM55" s="21">
        <v>57.46</v>
      </c>
      <c r="AN55" s="21">
        <v>57.63</v>
      </c>
      <c r="AO55" s="21">
        <v>58.27</v>
      </c>
      <c r="AP55" s="21">
        <v>58.2</v>
      </c>
      <c r="AQ55" s="21">
        <v>57.45</v>
      </c>
      <c r="AR55" s="21">
        <v>58.34</v>
      </c>
      <c r="AS55" s="21">
        <v>57.72</v>
      </c>
      <c r="AT55" s="21">
        <v>57.38</v>
      </c>
      <c r="AU55" s="21">
        <v>55.37</v>
      </c>
      <c r="AV55" s="21">
        <v>56.26</v>
      </c>
      <c r="AW55" s="21">
        <v>56.77</v>
      </c>
      <c r="AX55" s="21">
        <v>56.69</v>
      </c>
      <c r="AY55" s="21">
        <v>57.54</v>
      </c>
      <c r="AZ55" s="21">
        <v>57.1</v>
      </c>
      <c r="BA55" s="21">
        <v>56.85</v>
      </c>
      <c r="BB55" s="21">
        <v>55.34</v>
      </c>
      <c r="BC55" s="21">
        <v>54.52</v>
      </c>
      <c r="BD55" s="21">
        <v>54.95</v>
      </c>
      <c r="BE55" s="21">
        <v>55.1</v>
      </c>
      <c r="BF55" s="21">
        <v>54.54</v>
      </c>
      <c r="BG55" s="21">
        <v>53.99</v>
      </c>
      <c r="BH55" s="21">
        <v>54.71</v>
      </c>
      <c r="BI55" s="21">
        <v>55.61</v>
      </c>
      <c r="BJ55" s="21">
        <v>54.31</v>
      </c>
      <c r="BK55" s="21">
        <v>53.35</v>
      </c>
      <c r="BL55" s="21">
        <v>53.29</v>
      </c>
      <c r="BM55" s="21">
        <v>53.4</v>
      </c>
      <c r="BN55" s="21">
        <v>53.46</v>
      </c>
      <c r="BO55" s="21">
        <v>53.1</v>
      </c>
      <c r="BP55" s="21">
        <v>53.25</v>
      </c>
      <c r="BQ55" s="21">
        <v>54.24</v>
      </c>
      <c r="BR55" s="21">
        <v>54.69</v>
      </c>
      <c r="BS55" s="21">
        <v>56.89</v>
      </c>
      <c r="BT55" s="21">
        <v>56.52</v>
      </c>
      <c r="BU55" s="21">
        <v>56.55</v>
      </c>
      <c r="BV55" s="21">
        <v>57.4</v>
      </c>
      <c r="BW55" s="21">
        <v>58.75</v>
      </c>
      <c r="BX55" s="21">
        <v>58.28</v>
      </c>
      <c r="BY55" s="21"/>
      <c r="BZ55" s="21">
        <v>58.32</v>
      </c>
      <c r="CA55" s="21">
        <v>59.75</v>
      </c>
      <c r="CB55" s="21">
        <v>63.05</v>
      </c>
      <c r="CC55" s="21">
        <v>54.48</v>
      </c>
      <c r="CD55" s="21">
        <v>54.61</v>
      </c>
      <c r="CE55" s="21">
        <v>55.2</v>
      </c>
      <c r="CF55" s="21">
        <v>56.68</v>
      </c>
      <c r="CG55" s="21">
        <v>56.88</v>
      </c>
      <c r="CH55" s="21">
        <v>55.54</v>
      </c>
      <c r="CI55" s="21">
        <v>55.25</v>
      </c>
      <c r="CJ55" s="21">
        <v>55.22</v>
      </c>
      <c r="CK55" s="21">
        <v>52.91</v>
      </c>
      <c r="CL55" s="21"/>
      <c r="CM55" s="21">
        <v>54.04</v>
      </c>
      <c r="CN55" s="21">
        <v>55.63</v>
      </c>
      <c r="CO55" s="21">
        <v>54.8</v>
      </c>
      <c r="CP55" s="21">
        <v>53.95</v>
      </c>
      <c r="CQ55" s="21"/>
      <c r="CR55" s="21">
        <v>53.32</v>
      </c>
      <c r="CS55" s="21">
        <v>54.51</v>
      </c>
      <c r="CT55" s="21">
        <v>55</v>
      </c>
      <c r="CU55" s="21">
        <v>55.67</v>
      </c>
      <c r="CV55" s="21">
        <v>55.84</v>
      </c>
      <c r="CW55" s="21">
        <v>54.81</v>
      </c>
      <c r="CX55" s="21">
        <v>54.41</v>
      </c>
      <c r="CY55" s="21">
        <v>55.35</v>
      </c>
      <c r="CZ55" s="21">
        <v>57.23</v>
      </c>
      <c r="DA55" s="21">
        <v>55.22</v>
      </c>
      <c r="DB55" s="21">
        <v>55.01</v>
      </c>
      <c r="DC55" s="21">
        <v>53.11</v>
      </c>
      <c r="DD55" s="21">
        <v>51.9</v>
      </c>
      <c r="DE55" s="21">
        <v>54.73</v>
      </c>
      <c r="DF55" s="21">
        <v>55.92</v>
      </c>
      <c r="DG55" s="21"/>
      <c r="DH55" s="21">
        <v>55.79</v>
      </c>
      <c r="DI55" s="21">
        <v>60.63</v>
      </c>
      <c r="DJ55" s="21">
        <v>60.18</v>
      </c>
      <c r="DK55" s="21">
        <v>59.04</v>
      </c>
      <c r="DL55" s="21"/>
      <c r="DM55" s="21">
        <v>58.36</v>
      </c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</row>
    <row r="56" spans="1:167" x14ac:dyDescent="0.2">
      <c r="A56" s="5" cm="1">
        <f t="array" ref="A56">INDEX($D$1:$FK$1,1,MATCH(INDEX($D56:$FK56,MATCH(TRUE,INDEX(($D56:$FK56&lt;&gt;0),0),0)),$D56:$FK56,0))</f>
        <v>43830</v>
      </c>
      <c r="B56" s="23" t="s">
        <v>417</v>
      </c>
      <c r="C56" s="21" t="s">
        <v>437</v>
      </c>
      <c r="D56" s="21">
        <v>65.459999999999994</v>
      </c>
      <c r="E56" s="21">
        <v>65.459999999999994</v>
      </c>
      <c r="F56" s="21">
        <v>65.510000000000005</v>
      </c>
      <c r="G56" s="21">
        <v>65.459999999999994</v>
      </c>
      <c r="H56" s="21">
        <v>64.22</v>
      </c>
      <c r="I56" s="21">
        <v>64.22</v>
      </c>
      <c r="J56" s="21"/>
      <c r="K56" s="21">
        <v>64.22</v>
      </c>
      <c r="L56" s="21"/>
      <c r="M56" s="21">
        <v>64.709999999999994</v>
      </c>
      <c r="N56" s="21">
        <v>64.739999999999995</v>
      </c>
      <c r="O56" s="21">
        <v>64.069999999999993</v>
      </c>
      <c r="P56" s="21">
        <v>64.17</v>
      </c>
      <c r="Q56" s="21">
        <v>63.28</v>
      </c>
      <c r="R56" s="21">
        <v>62.84</v>
      </c>
      <c r="S56" s="21">
        <v>63.39</v>
      </c>
      <c r="T56" s="21">
        <v>63.16</v>
      </c>
      <c r="U56" s="21">
        <v>63.3</v>
      </c>
      <c r="V56" s="21">
        <v>62.53</v>
      </c>
      <c r="W56" s="21">
        <v>62.53</v>
      </c>
      <c r="X56" s="21">
        <v>60.19</v>
      </c>
      <c r="Y56" s="21"/>
      <c r="Z56" s="21">
        <v>62.48</v>
      </c>
      <c r="AA56" s="21">
        <v>62.48</v>
      </c>
      <c r="AB56" s="21">
        <v>62.48</v>
      </c>
      <c r="AC56" s="21">
        <v>62.48</v>
      </c>
      <c r="AD56" s="21">
        <v>62.17</v>
      </c>
      <c r="AE56" s="21">
        <v>61.92</v>
      </c>
      <c r="AF56" s="21">
        <v>62.73</v>
      </c>
      <c r="AG56" s="21">
        <v>61.3</v>
      </c>
      <c r="AH56" s="21">
        <v>59.4</v>
      </c>
      <c r="AI56" s="21">
        <v>61.26</v>
      </c>
      <c r="AJ56" s="21">
        <v>61.93</v>
      </c>
      <c r="AK56" s="21">
        <v>60.98</v>
      </c>
      <c r="AL56" s="21">
        <v>61.33</v>
      </c>
      <c r="AM56" s="21">
        <v>61.02</v>
      </c>
      <c r="AN56" s="21">
        <v>61.19</v>
      </c>
      <c r="AO56" s="21">
        <v>61.83</v>
      </c>
      <c r="AP56" s="21">
        <v>61.76</v>
      </c>
      <c r="AQ56" s="21">
        <v>61.01</v>
      </c>
      <c r="AR56" s="21">
        <v>61.9</v>
      </c>
      <c r="AS56" s="21">
        <v>61.28</v>
      </c>
      <c r="AT56" s="21">
        <v>60.94</v>
      </c>
      <c r="AU56" s="21">
        <v>58.93</v>
      </c>
      <c r="AV56" s="21">
        <v>59.82</v>
      </c>
      <c r="AW56" s="21">
        <v>60.33</v>
      </c>
      <c r="AX56" s="21">
        <v>60.25</v>
      </c>
      <c r="AY56" s="21">
        <v>61.1</v>
      </c>
      <c r="AZ56" s="21">
        <v>60.66</v>
      </c>
      <c r="BA56" s="21">
        <v>60.41</v>
      </c>
      <c r="BB56" s="21">
        <v>58.9</v>
      </c>
      <c r="BC56" s="21">
        <v>58.08</v>
      </c>
      <c r="BD56" s="21">
        <v>58.51</v>
      </c>
      <c r="BE56" s="21">
        <v>58.66</v>
      </c>
      <c r="BF56" s="21">
        <v>58.1</v>
      </c>
      <c r="BG56" s="21">
        <v>57.55</v>
      </c>
      <c r="BH56" s="21">
        <v>58.27</v>
      </c>
      <c r="BI56" s="21">
        <v>59.17</v>
      </c>
      <c r="BJ56" s="21">
        <v>57.87</v>
      </c>
      <c r="BK56" s="21">
        <v>56.91</v>
      </c>
      <c r="BL56" s="21">
        <v>56.85</v>
      </c>
      <c r="BM56" s="21">
        <v>56.96</v>
      </c>
      <c r="BN56" s="21">
        <v>57.02</v>
      </c>
      <c r="BO56" s="21">
        <v>56.66</v>
      </c>
      <c r="BP56" s="21">
        <v>56.81</v>
      </c>
      <c r="BQ56" s="21">
        <v>57.8</v>
      </c>
      <c r="BR56" s="21">
        <v>58.25</v>
      </c>
      <c r="BS56" s="21">
        <v>60.45</v>
      </c>
      <c r="BT56" s="21">
        <v>60.08</v>
      </c>
      <c r="BU56" s="21">
        <v>60.11</v>
      </c>
      <c r="BV56" s="21">
        <v>60.96</v>
      </c>
      <c r="BW56" s="21">
        <v>62.31</v>
      </c>
      <c r="BX56" s="21">
        <v>61.84</v>
      </c>
      <c r="BY56" s="21"/>
      <c r="BZ56" s="21">
        <v>61.88</v>
      </c>
      <c r="CA56" s="21">
        <v>63.31</v>
      </c>
      <c r="CB56" s="21">
        <v>66.61</v>
      </c>
      <c r="CC56" s="21">
        <v>58.04</v>
      </c>
      <c r="CD56" s="21">
        <v>58.17</v>
      </c>
      <c r="CE56" s="21">
        <v>58.76</v>
      </c>
      <c r="CF56" s="21">
        <v>60.24</v>
      </c>
      <c r="CG56" s="21">
        <v>60.44</v>
      </c>
      <c r="CH56" s="21">
        <v>59.1</v>
      </c>
      <c r="CI56" s="21">
        <v>58.81</v>
      </c>
      <c r="CJ56" s="21">
        <v>58.78</v>
      </c>
      <c r="CK56" s="21">
        <v>56.47</v>
      </c>
      <c r="CL56" s="21"/>
      <c r="CM56" s="21">
        <v>57.6</v>
      </c>
      <c r="CN56" s="21">
        <v>59.19</v>
      </c>
      <c r="CO56" s="21">
        <v>58.36</v>
      </c>
      <c r="CP56" s="21">
        <v>57.51</v>
      </c>
      <c r="CQ56" s="21"/>
      <c r="CR56" s="21">
        <v>56.88</v>
      </c>
      <c r="CS56" s="21">
        <v>58.07</v>
      </c>
      <c r="CT56" s="21">
        <v>58.56</v>
      </c>
      <c r="CU56" s="21">
        <v>59.23</v>
      </c>
      <c r="CV56" s="21">
        <v>59.4</v>
      </c>
      <c r="CW56" s="21">
        <v>58.37</v>
      </c>
      <c r="CX56" s="21">
        <v>57.97</v>
      </c>
      <c r="CY56" s="21">
        <v>58.91</v>
      </c>
      <c r="CZ56" s="21">
        <v>60.79</v>
      </c>
      <c r="DA56" s="21">
        <v>58.78</v>
      </c>
      <c r="DB56" s="21">
        <v>58.57</v>
      </c>
      <c r="DC56" s="21">
        <v>56.67</v>
      </c>
      <c r="DD56" s="21">
        <v>55.46</v>
      </c>
      <c r="DE56" s="21">
        <v>58.29</v>
      </c>
      <c r="DF56" s="21">
        <v>59.48</v>
      </c>
      <c r="DG56" s="21"/>
      <c r="DH56" s="21">
        <v>59.35</v>
      </c>
      <c r="DI56" s="21">
        <v>64.19</v>
      </c>
      <c r="DJ56" s="21">
        <v>63.74</v>
      </c>
      <c r="DK56" s="21">
        <v>62.6</v>
      </c>
      <c r="DL56" s="21"/>
      <c r="DM56" s="21">
        <v>61.92</v>
      </c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</row>
    <row r="57" spans="1:167" x14ac:dyDescent="0.2">
      <c r="A57" s="5" cm="1">
        <f t="array" ref="A57">INDEX($D$1:$FK$1,1,MATCH(INDEX($D57:$FK57,MATCH(TRUE,INDEX(($D57:$FK57&lt;&gt;0),0),0)),$D57:$FK57,0))</f>
        <v>43830</v>
      </c>
      <c r="B57" s="23" t="s">
        <v>415</v>
      </c>
      <c r="C57" s="21" t="s">
        <v>437</v>
      </c>
      <c r="D57" s="21">
        <v>58.85</v>
      </c>
      <c r="E57" s="21">
        <v>58.85</v>
      </c>
      <c r="F57" s="21">
        <v>58.9</v>
      </c>
      <c r="G57" s="21">
        <v>58.85</v>
      </c>
      <c r="H57" s="21">
        <v>57.61</v>
      </c>
      <c r="I57" s="21">
        <v>58.29</v>
      </c>
      <c r="J57" s="21"/>
      <c r="K57" s="21">
        <v>57.61</v>
      </c>
      <c r="L57" s="21"/>
      <c r="M57" s="21">
        <v>58.13</v>
      </c>
      <c r="N57" s="21">
        <v>58.13</v>
      </c>
      <c r="O57" s="21">
        <v>57.46</v>
      </c>
      <c r="P57" s="21">
        <v>57.56</v>
      </c>
      <c r="Q57" s="21">
        <v>56.67</v>
      </c>
      <c r="R57" s="21">
        <v>56.23</v>
      </c>
      <c r="S57" s="21">
        <v>56.78</v>
      </c>
      <c r="T57" s="21">
        <v>56.55</v>
      </c>
      <c r="U57" s="21">
        <v>56.69</v>
      </c>
      <c r="V57" s="21">
        <v>55.92</v>
      </c>
      <c r="W57" s="21">
        <v>55.92</v>
      </c>
      <c r="X57" s="21">
        <v>53.58</v>
      </c>
      <c r="Y57" s="21"/>
      <c r="Z57" s="21">
        <v>55.87</v>
      </c>
      <c r="AA57" s="21">
        <v>55.87</v>
      </c>
      <c r="AB57" s="21">
        <v>55.87</v>
      </c>
      <c r="AC57" s="21">
        <v>55.87</v>
      </c>
      <c r="AD57" s="21">
        <v>55.56</v>
      </c>
      <c r="AE57" s="21">
        <v>55.31</v>
      </c>
      <c r="AF57" s="21">
        <v>56.12</v>
      </c>
      <c r="AG57" s="21">
        <v>54.69</v>
      </c>
      <c r="AH57" s="21">
        <v>52.79</v>
      </c>
      <c r="AI57" s="21">
        <v>54.65</v>
      </c>
      <c r="AJ57" s="21">
        <v>55.32</v>
      </c>
      <c r="AK57" s="21">
        <v>54.37</v>
      </c>
      <c r="AL57" s="21">
        <v>54.72</v>
      </c>
      <c r="AM57" s="21">
        <v>54.41</v>
      </c>
      <c r="AN57" s="21">
        <v>54.58</v>
      </c>
      <c r="AO57" s="21">
        <v>55.22</v>
      </c>
      <c r="AP57" s="21">
        <v>55.15</v>
      </c>
      <c r="AQ57" s="21">
        <v>54.4</v>
      </c>
      <c r="AR57" s="21">
        <v>55.29</v>
      </c>
      <c r="AS57" s="21">
        <v>54.67</v>
      </c>
      <c r="AT57" s="21">
        <v>54.33</v>
      </c>
      <c r="AU57" s="21">
        <v>52.32</v>
      </c>
      <c r="AV57" s="21">
        <v>53.21</v>
      </c>
      <c r="AW57" s="21">
        <v>53.72</v>
      </c>
      <c r="AX57" s="21">
        <v>53.64</v>
      </c>
      <c r="AY57" s="21">
        <v>54.49</v>
      </c>
      <c r="AZ57" s="21">
        <v>54.05</v>
      </c>
      <c r="BA57" s="21">
        <v>53.8</v>
      </c>
      <c r="BB57" s="21">
        <v>52.29</v>
      </c>
      <c r="BC57" s="21">
        <v>51.47</v>
      </c>
      <c r="BD57" s="21">
        <v>51.9</v>
      </c>
      <c r="BE57" s="21">
        <v>52.05</v>
      </c>
      <c r="BF57" s="21">
        <v>51.49</v>
      </c>
      <c r="BG57" s="21">
        <v>50.94</v>
      </c>
      <c r="BH57" s="21">
        <v>51.66</v>
      </c>
      <c r="BI57" s="21">
        <v>52.56</v>
      </c>
      <c r="BJ57" s="21">
        <v>51.26</v>
      </c>
      <c r="BK57" s="21">
        <v>50.3</v>
      </c>
      <c r="BL57" s="21">
        <v>50.24</v>
      </c>
      <c r="BM57" s="21">
        <v>50.35</v>
      </c>
      <c r="BN57" s="21">
        <v>50.41</v>
      </c>
      <c r="BO57" s="21">
        <v>50.05</v>
      </c>
      <c r="BP57" s="21">
        <v>50.2</v>
      </c>
      <c r="BQ57" s="21">
        <v>51.19</v>
      </c>
      <c r="BR57" s="21">
        <v>51.64</v>
      </c>
      <c r="BS57" s="21">
        <v>53.84</v>
      </c>
      <c r="BT57" s="21">
        <v>53.47</v>
      </c>
      <c r="BU57" s="21">
        <v>53.5</v>
      </c>
      <c r="BV57" s="21">
        <v>54.35</v>
      </c>
      <c r="BW57" s="21">
        <v>55.7</v>
      </c>
      <c r="BX57" s="21">
        <v>55.23</v>
      </c>
      <c r="BY57" s="21"/>
      <c r="BZ57" s="21">
        <v>55.27</v>
      </c>
      <c r="CA57" s="21">
        <v>56.7</v>
      </c>
      <c r="CB57" s="21">
        <v>60</v>
      </c>
      <c r="CC57" s="21">
        <v>51.43</v>
      </c>
      <c r="CD57" s="21">
        <v>51.56</v>
      </c>
      <c r="CE57" s="21">
        <v>52.15</v>
      </c>
      <c r="CF57" s="21">
        <v>53.63</v>
      </c>
      <c r="CG57" s="21">
        <v>53.83</v>
      </c>
      <c r="CH57" s="21">
        <v>52.49</v>
      </c>
      <c r="CI57" s="21">
        <v>52.2</v>
      </c>
      <c r="CJ57" s="21">
        <v>52.17</v>
      </c>
      <c r="CK57" s="21">
        <v>49.86</v>
      </c>
      <c r="CL57" s="21"/>
      <c r="CM57" s="21">
        <v>50.99</v>
      </c>
      <c r="CN57" s="21">
        <v>52.58</v>
      </c>
      <c r="CO57" s="21">
        <v>51.75</v>
      </c>
      <c r="CP57" s="21">
        <v>50.9</v>
      </c>
      <c r="CQ57" s="21"/>
      <c r="CR57" s="21">
        <v>50.27</v>
      </c>
      <c r="CS57" s="21">
        <v>51.46</v>
      </c>
      <c r="CT57" s="21">
        <v>51.95</v>
      </c>
      <c r="CU57" s="21">
        <v>52.62</v>
      </c>
      <c r="CV57" s="21">
        <v>52.79</v>
      </c>
      <c r="CW57" s="21">
        <v>51.76</v>
      </c>
      <c r="CX57" s="21">
        <v>51.36</v>
      </c>
      <c r="CY57" s="21">
        <v>52.3</v>
      </c>
      <c r="CZ57" s="21">
        <v>54.18</v>
      </c>
      <c r="DA57" s="21">
        <v>52.17</v>
      </c>
      <c r="DB57" s="21">
        <v>51.96</v>
      </c>
      <c r="DC57" s="21">
        <v>50.06</v>
      </c>
      <c r="DD57" s="21">
        <v>48.85</v>
      </c>
      <c r="DE57" s="21">
        <v>51.68</v>
      </c>
      <c r="DF57" s="21">
        <v>52.87</v>
      </c>
      <c r="DG57" s="21"/>
      <c r="DH57" s="21">
        <v>52.74</v>
      </c>
      <c r="DI57" s="21">
        <v>57.58</v>
      </c>
      <c r="DJ57" s="21">
        <v>57.13</v>
      </c>
      <c r="DK57" s="21">
        <v>55.99</v>
      </c>
      <c r="DL57" s="21"/>
      <c r="DM57" s="21">
        <v>55.31</v>
      </c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</row>
    <row r="58" spans="1:167" x14ac:dyDescent="0.2">
      <c r="A58" s="5" cm="1">
        <f t="array" ref="A58">INDEX($D$1:$FK$1,1,MATCH(INDEX($D58:$FK58,MATCH(TRUE,INDEX(($D58:$FK58&lt;&gt;0),0),0)),$D58:$FK58,0))</f>
        <v>43830</v>
      </c>
      <c r="B58" s="23" t="s">
        <v>336</v>
      </c>
      <c r="C58" s="21" t="s">
        <v>437</v>
      </c>
      <c r="D58" s="21">
        <v>59.21</v>
      </c>
      <c r="E58" s="21">
        <v>59.21</v>
      </c>
      <c r="F58" s="21">
        <v>59.26</v>
      </c>
      <c r="G58" s="21">
        <v>59.21</v>
      </c>
      <c r="H58" s="21">
        <v>57.97</v>
      </c>
      <c r="I58" s="21">
        <v>58.65</v>
      </c>
      <c r="J58" s="21"/>
      <c r="K58" s="21">
        <v>57.97</v>
      </c>
      <c r="L58" s="21"/>
      <c r="M58" s="21">
        <v>58.46</v>
      </c>
      <c r="N58" s="21">
        <v>58.49</v>
      </c>
      <c r="O58" s="21">
        <v>57.82</v>
      </c>
      <c r="P58" s="21">
        <v>57.92</v>
      </c>
      <c r="Q58" s="21">
        <v>57.03</v>
      </c>
      <c r="R58" s="21">
        <v>56.59</v>
      </c>
      <c r="S58" s="21">
        <v>57.14</v>
      </c>
      <c r="T58" s="21">
        <v>56.91</v>
      </c>
      <c r="U58" s="21">
        <v>57.05</v>
      </c>
      <c r="V58" s="21">
        <v>56.28</v>
      </c>
      <c r="W58" s="21">
        <v>56.28</v>
      </c>
      <c r="X58" s="21">
        <v>53.94</v>
      </c>
      <c r="Y58" s="21"/>
      <c r="Z58" s="21">
        <v>56.23</v>
      </c>
      <c r="AA58" s="21">
        <v>56.23</v>
      </c>
      <c r="AB58" s="21">
        <v>56.23</v>
      </c>
      <c r="AC58" s="21">
        <v>56.23</v>
      </c>
      <c r="AD58" s="21">
        <v>55.92</v>
      </c>
      <c r="AE58" s="21">
        <v>55.67</v>
      </c>
      <c r="AF58" s="21">
        <v>56.48</v>
      </c>
      <c r="AG58" s="21">
        <v>55.05</v>
      </c>
      <c r="AH58" s="21">
        <v>53.15</v>
      </c>
      <c r="AI58" s="21">
        <v>55.01</v>
      </c>
      <c r="AJ58" s="21">
        <v>55.68</v>
      </c>
      <c r="AK58" s="21">
        <v>54.73</v>
      </c>
      <c r="AL58" s="21">
        <v>55.08</v>
      </c>
      <c r="AM58" s="21">
        <v>54.77</v>
      </c>
      <c r="AN58" s="21">
        <v>54.94</v>
      </c>
      <c r="AO58" s="21">
        <v>55.58</v>
      </c>
      <c r="AP58" s="21">
        <v>55.51</v>
      </c>
      <c r="AQ58" s="21">
        <v>54.76</v>
      </c>
      <c r="AR58" s="21">
        <v>55.65</v>
      </c>
      <c r="AS58" s="21">
        <v>55.03</v>
      </c>
      <c r="AT58" s="21">
        <v>54.69</v>
      </c>
      <c r="AU58" s="21">
        <v>52.68</v>
      </c>
      <c r="AV58" s="21">
        <v>53.57</v>
      </c>
      <c r="AW58" s="21">
        <v>54.08</v>
      </c>
      <c r="AX58" s="21">
        <v>54</v>
      </c>
      <c r="AY58" s="21">
        <v>54.85</v>
      </c>
      <c r="AZ58" s="21">
        <v>54.41</v>
      </c>
      <c r="BA58" s="21">
        <v>54.16</v>
      </c>
      <c r="BB58" s="21">
        <v>52.65</v>
      </c>
      <c r="BC58" s="21">
        <v>51.83</v>
      </c>
      <c r="BD58" s="21">
        <v>52.26</v>
      </c>
      <c r="BE58" s="21">
        <v>52.41</v>
      </c>
      <c r="BF58" s="21">
        <v>51.85</v>
      </c>
      <c r="BG58" s="21">
        <v>51.3</v>
      </c>
      <c r="BH58" s="21">
        <v>52.02</v>
      </c>
      <c r="BI58" s="21">
        <v>52.92</v>
      </c>
      <c r="BJ58" s="21">
        <v>51.62</v>
      </c>
      <c r="BK58" s="21">
        <v>50.66</v>
      </c>
      <c r="BL58" s="21">
        <v>50.6</v>
      </c>
      <c r="BM58" s="21">
        <v>50.71</v>
      </c>
      <c r="BN58" s="21">
        <v>50.77</v>
      </c>
      <c r="BO58" s="21">
        <v>50.41</v>
      </c>
      <c r="BP58" s="21">
        <v>50.56</v>
      </c>
      <c r="BQ58" s="21">
        <v>51.55</v>
      </c>
      <c r="BR58" s="21">
        <v>52</v>
      </c>
      <c r="BS58" s="21">
        <v>54.2</v>
      </c>
      <c r="BT58" s="21">
        <v>53.83</v>
      </c>
      <c r="BU58" s="21">
        <v>53.86</v>
      </c>
      <c r="BV58" s="21">
        <v>54.71</v>
      </c>
      <c r="BW58" s="21">
        <v>56.06</v>
      </c>
      <c r="BX58" s="21">
        <v>55.59</v>
      </c>
      <c r="BY58" s="21"/>
      <c r="BZ58" s="21">
        <v>55.63</v>
      </c>
      <c r="CA58" s="21">
        <v>57.06</v>
      </c>
      <c r="CB58" s="21">
        <v>60.36</v>
      </c>
      <c r="CC58" s="21">
        <v>51.79</v>
      </c>
      <c r="CD58" s="21">
        <v>51.92</v>
      </c>
      <c r="CE58" s="21">
        <v>52.51</v>
      </c>
      <c r="CF58" s="21">
        <v>53.99</v>
      </c>
      <c r="CG58" s="21">
        <v>54.19</v>
      </c>
      <c r="CH58" s="21">
        <v>52.85</v>
      </c>
      <c r="CI58" s="21">
        <v>52.56</v>
      </c>
      <c r="CJ58" s="21">
        <v>52.53</v>
      </c>
      <c r="CK58" s="21">
        <v>50.22</v>
      </c>
      <c r="CL58" s="21"/>
      <c r="CM58" s="21">
        <v>51.35</v>
      </c>
      <c r="CN58" s="21">
        <v>52.94</v>
      </c>
      <c r="CO58" s="21">
        <v>52.11</v>
      </c>
      <c r="CP58" s="21">
        <v>51.26</v>
      </c>
      <c r="CQ58" s="21"/>
      <c r="CR58" s="21">
        <v>50.63</v>
      </c>
      <c r="CS58" s="21">
        <v>51.82</v>
      </c>
      <c r="CT58" s="21">
        <v>52.31</v>
      </c>
      <c r="CU58" s="21">
        <v>52.98</v>
      </c>
      <c r="CV58" s="21">
        <v>53.15</v>
      </c>
      <c r="CW58" s="21">
        <v>52.12</v>
      </c>
      <c r="CX58" s="21">
        <v>51.72</v>
      </c>
      <c r="CY58" s="21">
        <v>52.66</v>
      </c>
      <c r="CZ58" s="21">
        <v>54.54</v>
      </c>
      <c r="DA58" s="21">
        <v>52.53</v>
      </c>
      <c r="DB58" s="21">
        <v>52.32</v>
      </c>
      <c r="DC58" s="21">
        <v>50.42</v>
      </c>
      <c r="DD58" s="21">
        <v>49.21</v>
      </c>
      <c r="DE58" s="21">
        <v>52.04</v>
      </c>
      <c r="DF58" s="21">
        <v>53.23</v>
      </c>
      <c r="DG58" s="21"/>
      <c r="DH58" s="21">
        <v>53.1</v>
      </c>
      <c r="DI58" s="21">
        <v>57.94</v>
      </c>
      <c r="DJ58" s="21">
        <v>57.49</v>
      </c>
      <c r="DK58" s="21">
        <v>56.35</v>
      </c>
      <c r="DL58" s="21"/>
      <c r="DM58" s="21">
        <v>55.67</v>
      </c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</row>
    <row r="59" spans="1:167" x14ac:dyDescent="0.2">
      <c r="A59" s="5" cm="1">
        <f t="array" ref="A59">INDEX($D$1:$FK$1,1,MATCH(INDEX($D59:$FK59,MATCH(TRUE,INDEX(($D59:$FK59&lt;&gt;0),0),0)),$D59:$FK59,0))</f>
        <v>43830</v>
      </c>
      <c r="B59" s="23" t="s">
        <v>329</v>
      </c>
      <c r="C59" s="21" t="s">
        <v>437</v>
      </c>
      <c r="D59" s="21">
        <v>59.16</v>
      </c>
      <c r="E59" s="21">
        <v>59.16</v>
      </c>
      <c r="F59" s="21">
        <v>59.21</v>
      </c>
      <c r="G59" s="21">
        <v>59.16</v>
      </c>
      <c r="H59" s="21">
        <v>57.92</v>
      </c>
      <c r="I59" s="21">
        <v>57.92</v>
      </c>
      <c r="J59" s="21"/>
      <c r="K59" s="21">
        <v>57.92</v>
      </c>
      <c r="L59" s="21"/>
      <c r="M59" s="21">
        <v>58.44</v>
      </c>
      <c r="N59" s="21">
        <v>58.44</v>
      </c>
      <c r="O59" s="21">
        <v>57.77</v>
      </c>
      <c r="P59" s="21">
        <v>57.87</v>
      </c>
      <c r="Q59" s="21">
        <v>56.98</v>
      </c>
      <c r="R59" s="21">
        <v>56.54</v>
      </c>
      <c r="S59" s="21">
        <v>57.09</v>
      </c>
      <c r="T59" s="21">
        <v>56.86</v>
      </c>
      <c r="U59" s="21">
        <v>57</v>
      </c>
      <c r="V59" s="21">
        <v>56.23</v>
      </c>
      <c r="W59" s="21">
        <v>56.23</v>
      </c>
      <c r="X59" s="21">
        <v>53.89</v>
      </c>
      <c r="Y59" s="21"/>
      <c r="Z59" s="21">
        <v>56.18</v>
      </c>
      <c r="AA59" s="21">
        <v>56.18</v>
      </c>
      <c r="AB59" s="21">
        <v>56.18</v>
      </c>
      <c r="AC59" s="21">
        <v>56.18</v>
      </c>
      <c r="AD59" s="21">
        <v>55.87</v>
      </c>
      <c r="AE59" s="21">
        <v>55.62</v>
      </c>
      <c r="AF59" s="21">
        <v>56.43</v>
      </c>
      <c r="AG59" s="21">
        <v>55</v>
      </c>
      <c r="AH59" s="21">
        <v>53.1</v>
      </c>
      <c r="AI59" s="21">
        <v>54.96</v>
      </c>
      <c r="AJ59" s="21">
        <v>55.63</v>
      </c>
      <c r="AK59" s="21">
        <v>54.68</v>
      </c>
      <c r="AL59" s="21">
        <v>55.03</v>
      </c>
      <c r="AM59" s="21">
        <v>54.72</v>
      </c>
      <c r="AN59" s="21">
        <v>54.89</v>
      </c>
      <c r="AO59" s="21">
        <v>55.53</v>
      </c>
      <c r="AP59" s="21">
        <v>55.46</v>
      </c>
      <c r="AQ59" s="21">
        <v>54.71</v>
      </c>
      <c r="AR59" s="21">
        <v>55.6</v>
      </c>
      <c r="AS59" s="21">
        <v>54.98</v>
      </c>
      <c r="AT59" s="21">
        <v>54.64</v>
      </c>
      <c r="AU59" s="21">
        <v>52.63</v>
      </c>
      <c r="AV59" s="21">
        <v>53.52</v>
      </c>
      <c r="AW59" s="21">
        <v>54.03</v>
      </c>
      <c r="AX59" s="21">
        <v>53.95</v>
      </c>
      <c r="AY59" s="21">
        <v>54.8</v>
      </c>
      <c r="AZ59" s="21">
        <v>54.36</v>
      </c>
      <c r="BA59" s="21">
        <v>54.11</v>
      </c>
      <c r="BB59" s="21">
        <v>52.6</v>
      </c>
      <c r="BC59" s="21">
        <v>51.78</v>
      </c>
      <c r="BD59" s="21">
        <v>52.21</v>
      </c>
      <c r="BE59" s="21">
        <v>52.36</v>
      </c>
      <c r="BF59" s="21">
        <v>51.8</v>
      </c>
      <c r="BG59" s="21">
        <v>51.25</v>
      </c>
      <c r="BH59" s="21">
        <v>51.97</v>
      </c>
      <c r="BI59" s="21">
        <v>52.87</v>
      </c>
      <c r="BJ59" s="21">
        <v>51.57</v>
      </c>
      <c r="BK59" s="21">
        <v>50.61</v>
      </c>
      <c r="BL59" s="21">
        <v>50.55</v>
      </c>
      <c r="BM59" s="21">
        <v>50.66</v>
      </c>
      <c r="BN59" s="21">
        <v>50.72</v>
      </c>
      <c r="BO59" s="21">
        <v>50.36</v>
      </c>
      <c r="BP59" s="21">
        <v>50.51</v>
      </c>
      <c r="BQ59" s="21">
        <v>51.5</v>
      </c>
      <c r="BR59" s="21">
        <v>51.95</v>
      </c>
      <c r="BS59" s="21">
        <v>54.15</v>
      </c>
      <c r="BT59" s="21">
        <v>53.78</v>
      </c>
      <c r="BU59" s="21">
        <v>53.81</v>
      </c>
      <c r="BV59" s="21">
        <v>54.66</v>
      </c>
      <c r="BW59" s="21">
        <v>56.01</v>
      </c>
      <c r="BX59" s="21">
        <v>55.54</v>
      </c>
      <c r="BY59" s="21"/>
      <c r="BZ59" s="21">
        <v>55.58</v>
      </c>
      <c r="CA59" s="21">
        <v>57.01</v>
      </c>
      <c r="CB59" s="21">
        <v>60.31</v>
      </c>
      <c r="CC59" s="21">
        <v>51.74</v>
      </c>
      <c r="CD59" s="21">
        <v>51.87</v>
      </c>
      <c r="CE59" s="21">
        <v>52.46</v>
      </c>
      <c r="CF59" s="21">
        <v>53.94</v>
      </c>
      <c r="CG59" s="21">
        <v>54.14</v>
      </c>
      <c r="CH59" s="21">
        <v>52.8</v>
      </c>
      <c r="CI59" s="21">
        <v>52.51</v>
      </c>
      <c r="CJ59" s="21">
        <v>52.48</v>
      </c>
      <c r="CK59" s="21">
        <v>50.17</v>
      </c>
      <c r="CL59" s="21"/>
      <c r="CM59" s="21">
        <v>51.3</v>
      </c>
      <c r="CN59" s="21">
        <v>52.89</v>
      </c>
      <c r="CO59" s="21">
        <v>52.06</v>
      </c>
      <c r="CP59" s="21">
        <v>51.21</v>
      </c>
      <c r="CQ59" s="21"/>
      <c r="CR59" s="21">
        <v>50.58</v>
      </c>
      <c r="CS59" s="21">
        <v>51.77</v>
      </c>
      <c r="CT59" s="21">
        <v>52.26</v>
      </c>
      <c r="CU59" s="21">
        <v>52.93</v>
      </c>
      <c r="CV59" s="21">
        <v>53.1</v>
      </c>
      <c r="CW59" s="21">
        <v>52.07</v>
      </c>
      <c r="CX59" s="21">
        <v>51.67</v>
      </c>
      <c r="CY59" s="21">
        <v>52.61</v>
      </c>
      <c r="CZ59" s="21">
        <v>54.49</v>
      </c>
      <c r="DA59" s="21">
        <v>52.48</v>
      </c>
      <c r="DB59" s="21">
        <v>52.27</v>
      </c>
      <c r="DC59" s="21">
        <v>50.37</v>
      </c>
      <c r="DD59" s="21">
        <v>49.16</v>
      </c>
      <c r="DE59" s="21">
        <v>51.99</v>
      </c>
      <c r="DF59" s="21">
        <v>53.18</v>
      </c>
      <c r="DG59" s="21"/>
      <c r="DH59" s="21">
        <v>53.05</v>
      </c>
      <c r="DI59" s="21">
        <v>57.89</v>
      </c>
      <c r="DJ59" s="21">
        <v>57.44</v>
      </c>
      <c r="DK59" s="21">
        <v>56.3</v>
      </c>
      <c r="DL59" s="21"/>
      <c r="DM59" s="21">
        <v>55.62</v>
      </c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</row>
    <row r="60" spans="1:167" x14ac:dyDescent="0.2">
      <c r="A60" s="5" cm="1">
        <f t="array" ref="A60">INDEX($D$1:$FK$1,1,MATCH(INDEX($D60:$FK60,MATCH(TRUE,INDEX(($D60:$FK60&lt;&gt;0),0),0)),$D60:$FK60,0))</f>
        <v>43830</v>
      </c>
      <c r="B60" s="23" t="s">
        <v>322</v>
      </c>
      <c r="C60" s="21" t="s">
        <v>437</v>
      </c>
      <c r="D60" s="21">
        <v>61.41</v>
      </c>
      <c r="E60" s="21">
        <v>61.41</v>
      </c>
      <c r="F60" s="21">
        <v>61.46</v>
      </c>
      <c r="G60" s="21">
        <v>61.41</v>
      </c>
      <c r="H60" s="21">
        <v>60.17</v>
      </c>
      <c r="I60" s="21">
        <v>60.85</v>
      </c>
      <c r="J60" s="21"/>
      <c r="K60" s="21">
        <v>60.17</v>
      </c>
      <c r="L60" s="21"/>
      <c r="M60" s="21">
        <v>60.66</v>
      </c>
      <c r="N60" s="21">
        <v>60.69</v>
      </c>
      <c r="O60" s="21">
        <v>60.02</v>
      </c>
      <c r="P60" s="21">
        <v>60.12</v>
      </c>
      <c r="Q60" s="21">
        <v>59.23</v>
      </c>
      <c r="R60" s="21">
        <v>58.79</v>
      </c>
      <c r="S60" s="21">
        <v>59.34</v>
      </c>
      <c r="T60" s="21">
        <v>59.11</v>
      </c>
      <c r="U60" s="21">
        <v>59.25</v>
      </c>
      <c r="V60" s="21">
        <v>58.48</v>
      </c>
      <c r="W60" s="21">
        <v>58.48</v>
      </c>
      <c r="X60" s="21">
        <v>56.14</v>
      </c>
      <c r="Y60" s="21"/>
      <c r="Z60" s="21">
        <v>58.43</v>
      </c>
      <c r="AA60" s="21">
        <v>58.43</v>
      </c>
      <c r="AB60" s="21">
        <v>58.43</v>
      </c>
      <c r="AC60" s="21">
        <v>58.43</v>
      </c>
      <c r="AD60" s="21">
        <v>58.12</v>
      </c>
      <c r="AE60" s="21">
        <v>57.87</v>
      </c>
      <c r="AF60" s="21">
        <v>58.68</v>
      </c>
      <c r="AG60" s="21">
        <v>57.25</v>
      </c>
      <c r="AH60" s="21">
        <v>55.35</v>
      </c>
      <c r="AI60" s="21">
        <v>57.21</v>
      </c>
      <c r="AJ60" s="21">
        <v>57.88</v>
      </c>
      <c r="AK60" s="21">
        <v>56.93</v>
      </c>
      <c r="AL60" s="21">
        <v>57.28</v>
      </c>
      <c r="AM60" s="21">
        <v>56.97</v>
      </c>
      <c r="AN60" s="21">
        <v>57.14</v>
      </c>
      <c r="AO60" s="21">
        <v>57.78</v>
      </c>
      <c r="AP60" s="21">
        <v>57.71</v>
      </c>
      <c r="AQ60" s="21">
        <v>56.96</v>
      </c>
      <c r="AR60" s="21">
        <v>57.85</v>
      </c>
      <c r="AS60" s="21">
        <v>57.23</v>
      </c>
      <c r="AT60" s="21">
        <v>56.89</v>
      </c>
      <c r="AU60" s="21">
        <v>54.88</v>
      </c>
      <c r="AV60" s="21">
        <v>55.77</v>
      </c>
      <c r="AW60" s="21">
        <v>56.28</v>
      </c>
      <c r="AX60" s="21">
        <v>56.2</v>
      </c>
      <c r="AY60" s="21">
        <v>57.05</v>
      </c>
      <c r="AZ60" s="21">
        <v>56.61</v>
      </c>
      <c r="BA60" s="21">
        <v>56.36</v>
      </c>
      <c r="BB60" s="21">
        <v>54.85</v>
      </c>
      <c r="BC60" s="21">
        <v>54.03</v>
      </c>
      <c r="BD60" s="21">
        <v>54.46</v>
      </c>
      <c r="BE60" s="21">
        <v>54.61</v>
      </c>
      <c r="BF60" s="21">
        <v>54.05</v>
      </c>
      <c r="BG60" s="21">
        <v>53.5</v>
      </c>
      <c r="BH60" s="21">
        <v>54.22</v>
      </c>
      <c r="BI60" s="21">
        <v>55.12</v>
      </c>
      <c r="BJ60" s="21">
        <v>53.82</v>
      </c>
      <c r="BK60" s="21">
        <v>52.86</v>
      </c>
      <c r="BL60" s="21">
        <v>52.8</v>
      </c>
      <c r="BM60" s="21">
        <v>52.91</v>
      </c>
      <c r="BN60" s="21">
        <v>52.97</v>
      </c>
      <c r="BO60" s="21">
        <v>52.61</v>
      </c>
      <c r="BP60" s="21">
        <v>52.76</v>
      </c>
      <c r="BQ60" s="21">
        <v>53.75</v>
      </c>
      <c r="BR60" s="21">
        <v>54.2</v>
      </c>
      <c r="BS60" s="21">
        <v>56.4</v>
      </c>
      <c r="BT60" s="21">
        <v>56.03</v>
      </c>
      <c r="BU60" s="21">
        <v>56.06</v>
      </c>
      <c r="BV60" s="21">
        <v>56.91</v>
      </c>
      <c r="BW60" s="21">
        <v>58.26</v>
      </c>
      <c r="BX60" s="21">
        <v>57.79</v>
      </c>
      <c r="BY60" s="21"/>
      <c r="BZ60" s="21">
        <v>57.83</v>
      </c>
      <c r="CA60" s="21">
        <v>59.26</v>
      </c>
      <c r="CB60" s="21">
        <v>62.56</v>
      </c>
      <c r="CC60" s="21">
        <v>53.99</v>
      </c>
      <c r="CD60" s="21">
        <v>54.12</v>
      </c>
      <c r="CE60" s="21">
        <v>54.71</v>
      </c>
      <c r="CF60" s="21">
        <v>56.19</v>
      </c>
      <c r="CG60" s="21">
        <v>56.39</v>
      </c>
      <c r="CH60" s="21">
        <v>55.05</v>
      </c>
      <c r="CI60" s="21">
        <v>54.76</v>
      </c>
      <c r="CJ60" s="21">
        <v>54.73</v>
      </c>
      <c r="CK60" s="21">
        <v>52.42</v>
      </c>
      <c r="CL60" s="21"/>
      <c r="CM60" s="21">
        <v>53.55</v>
      </c>
      <c r="CN60" s="21">
        <v>55.14</v>
      </c>
      <c r="CO60" s="21">
        <v>54.31</v>
      </c>
      <c r="CP60" s="21">
        <v>53.46</v>
      </c>
      <c r="CQ60" s="21"/>
      <c r="CR60" s="21">
        <v>52.83</v>
      </c>
      <c r="CS60" s="21">
        <v>54.02</v>
      </c>
      <c r="CT60" s="21">
        <v>54.51</v>
      </c>
      <c r="CU60" s="21">
        <v>55.18</v>
      </c>
      <c r="CV60" s="21">
        <v>55.35</v>
      </c>
      <c r="CW60" s="21">
        <v>54.32</v>
      </c>
      <c r="CX60" s="21">
        <v>53.92</v>
      </c>
      <c r="CY60" s="21">
        <v>54.86</v>
      </c>
      <c r="CZ60" s="21">
        <v>56.74</v>
      </c>
      <c r="DA60" s="21">
        <v>54.73</v>
      </c>
      <c r="DB60" s="21">
        <v>54.52</v>
      </c>
      <c r="DC60" s="21">
        <v>52.62</v>
      </c>
      <c r="DD60" s="21">
        <v>51.41</v>
      </c>
      <c r="DE60" s="21">
        <v>54.24</v>
      </c>
      <c r="DF60" s="21">
        <v>55.43</v>
      </c>
      <c r="DG60" s="21"/>
      <c r="DH60" s="21">
        <v>55.3</v>
      </c>
      <c r="DI60" s="21">
        <v>60.14</v>
      </c>
      <c r="DJ60" s="21">
        <v>59.69</v>
      </c>
      <c r="DK60" s="21">
        <v>58.55</v>
      </c>
      <c r="DL60" s="21"/>
      <c r="DM60" s="21">
        <v>57.87</v>
      </c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</row>
    <row r="61" spans="1:167" x14ac:dyDescent="0.2">
      <c r="A61" s="5" cm="1">
        <f t="array" ref="A61">INDEX($D$1:$FK$1,1,MATCH(INDEX($D61:$FK61,MATCH(TRUE,INDEX(($D61:$FK61&lt;&gt;0),0),0)),$D61:$FK61,0))</f>
        <v>43830</v>
      </c>
      <c r="B61" s="23" t="s">
        <v>308</v>
      </c>
      <c r="C61" s="21" t="s">
        <v>437</v>
      </c>
      <c r="D61" s="21">
        <v>58.41</v>
      </c>
      <c r="E61" s="21">
        <v>58.41</v>
      </c>
      <c r="F61" s="21">
        <v>58.46</v>
      </c>
      <c r="G61" s="21">
        <v>58.41</v>
      </c>
      <c r="H61" s="21">
        <v>57.17</v>
      </c>
      <c r="I61" s="21">
        <v>57.85</v>
      </c>
      <c r="J61" s="21"/>
      <c r="K61" s="21">
        <v>57.17</v>
      </c>
      <c r="L61" s="21"/>
      <c r="M61" s="21">
        <v>57.66</v>
      </c>
      <c r="N61" s="21">
        <v>57.69</v>
      </c>
      <c r="O61" s="21">
        <v>57.02</v>
      </c>
      <c r="P61" s="21">
        <v>57.12</v>
      </c>
      <c r="Q61" s="21">
        <v>56.23</v>
      </c>
      <c r="R61" s="21">
        <v>55.79</v>
      </c>
      <c r="S61" s="21">
        <v>56.34</v>
      </c>
      <c r="T61" s="21">
        <v>56.11</v>
      </c>
      <c r="U61" s="21">
        <v>56.25</v>
      </c>
      <c r="V61" s="21">
        <v>55.48</v>
      </c>
      <c r="W61" s="21">
        <v>55.48</v>
      </c>
      <c r="X61" s="21">
        <v>53.14</v>
      </c>
      <c r="Y61" s="21"/>
      <c r="Z61" s="21">
        <v>55.43</v>
      </c>
      <c r="AA61" s="21">
        <v>55.43</v>
      </c>
      <c r="AB61" s="21">
        <v>55.43</v>
      </c>
      <c r="AC61" s="21">
        <v>55.43</v>
      </c>
      <c r="AD61" s="21">
        <v>55.12</v>
      </c>
      <c r="AE61" s="21">
        <v>54.87</v>
      </c>
      <c r="AF61" s="21">
        <v>55.68</v>
      </c>
      <c r="AG61" s="21">
        <v>54.25</v>
      </c>
      <c r="AH61" s="21">
        <v>52.35</v>
      </c>
      <c r="AI61" s="21">
        <v>54.21</v>
      </c>
      <c r="AJ61" s="21">
        <v>54.88</v>
      </c>
      <c r="AK61" s="21">
        <v>53.93</v>
      </c>
      <c r="AL61" s="21">
        <v>54.28</v>
      </c>
      <c r="AM61" s="21">
        <v>53.97</v>
      </c>
      <c r="AN61" s="21">
        <v>54.14</v>
      </c>
      <c r="AO61" s="21">
        <v>54.78</v>
      </c>
      <c r="AP61" s="21">
        <v>54.71</v>
      </c>
      <c r="AQ61" s="21">
        <v>53.96</v>
      </c>
      <c r="AR61" s="21">
        <v>54.85</v>
      </c>
      <c r="AS61" s="21">
        <v>54.23</v>
      </c>
      <c r="AT61" s="21">
        <v>53.89</v>
      </c>
      <c r="AU61" s="21">
        <v>51.88</v>
      </c>
      <c r="AV61" s="21">
        <v>52.77</v>
      </c>
      <c r="AW61" s="21">
        <v>53.28</v>
      </c>
      <c r="AX61" s="21">
        <v>53.2</v>
      </c>
      <c r="AY61" s="21">
        <v>54.05</v>
      </c>
      <c r="AZ61" s="21">
        <v>53.61</v>
      </c>
      <c r="BA61" s="21">
        <v>53.36</v>
      </c>
      <c r="BB61" s="21">
        <v>51.85</v>
      </c>
      <c r="BC61" s="21">
        <v>51.03</v>
      </c>
      <c r="BD61" s="21">
        <v>51.46</v>
      </c>
      <c r="BE61" s="21">
        <v>51.61</v>
      </c>
      <c r="BF61" s="21">
        <v>51.05</v>
      </c>
      <c r="BG61" s="21">
        <v>50.5</v>
      </c>
      <c r="BH61" s="21">
        <v>51.22</v>
      </c>
      <c r="BI61" s="21">
        <v>52.12</v>
      </c>
      <c r="BJ61" s="21">
        <v>50.82</v>
      </c>
      <c r="BK61" s="21">
        <v>49.86</v>
      </c>
      <c r="BL61" s="21">
        <v>49.8</v>
      </c>
      <c r="BM61" s="21">
        <v>49.91</v>
      </c>
      <c r="BN61" s="21">
        <v>49.97</v>
      </c>
      <c r="BO61" s="21">
        <v>49.61</v>
      </c>
      <c r="BP61" s="21">
        <v>49.76</v>
      </c>
      <c r="BQ61" s="21">
        <v>50.75</v>
      </c>
      <c r="BR61" s="21">
        <v>51.2</v>
      </c>
      <c r="BS61" s="21">
        <v>53.4</v>
      </c>
      <c r="BT61" s="21">
        <v>53.03</v>
      </c>
      <c r="BU61" s="21">
        <v>53.06</v>
      </c>
      <c r="BV61" s="21">
        <v>53.91</v>
      </c>
      <c r="BW61" s="21">
        <v>55.26</v>
      </c>
      <c r="BX61" s="21">
        <v>54.79</v>
      </c>
      <c r="BY61" s="21"/>
      <c r="BZ61" s="21">
        <v>54.83</v>
      </c>
      <c r="CA61" s="21">
        <v>56.26</v>
      </c>
      <c r="CB61" s="21">
        <v>59.56</v>
      </c>
      <c r="CC61" s="21">
        <v>50.99</v>
      </c>
      <c r="CD61" s="21">
        <v>51.12</v>
      </c>
      <c r="CE61" s="21">
        <v>51.71</v>
      </c>
      <c r="CF61" s="21">
        <v>53.19</v>
      </c>
      <c r="CG61" s="21">
        <v>53.39</v>
      </c>
      <c r="CH61" s="21">
        <v>52.05</v>
      </c>
      <c r="CI61" s="21">
        <v>51.76</v>
      </c>
      <c r="CJ61" s="21">
        <v>51.73</v>
      </c>
      <c r="CK61" s="21">
        <v>49.42</v>
      </c>
      <c r="CL61" s="21"/>
      <c r="CM61" s="21">
        <v>50.55</v>
      </c>
      <c r="CN61" s="21">
        <v>52.14</v>
      </c>
      <c r="CO61" s="21">
        <v>51.31</v>
      </c>
      <c r="CP61" s="21">
        <v>50.46</v>
      </c>
      <c r="CQ61" s="21"/>
      <c r="CR61" s="21">
        <v>49.83</v>
      </c>
      <c r="CS61" s="21">
        <v>51.02</v>
      </c>
      <c r="CT61" s="21">
        <v>51.51</v>
      </c>
      <c r="CU61" s="21">
        <v>52.18</v>
      </c>
      <c r="CV61" s="21">
        <v>52.35</v>
      </c>
      <c r="CW61" s="21">
        <v>51.32</v>
      </c>
      <c r="CX61" s="21">
        <v>50.92</v>
      </c>
      <c r="CY61" s="21">
        <v>51.86</v>
      </c>
      <c r="CZ61" s="21">
        <v>53.74</v>
      </c>
      <c r="DA61" s="21">
        <v>51.73</v>
      </c>
      <c r="DB61" s="21">
        <v>51.52</v>
      </c>
      <c r="DC61" s="21">
        <v>49.62</v>
      </c>
      <c r="DD61" s="21">
        <v>48.41</v>
      </c>
      <c r="DE61" s="21">
        <v>51.24</v>
      </c>
      <c r="DF61" s="21">
        <v>52.43</v>
      </c>
      <c r="DG61" s="21"/>
      <c r="DH61" s="21">
        <v>52.3</v>
      </c>
      <c r="DI61" s="21">
        <v>57.14</v>
      </c>
      <c r="DJ61" s="21">
        <v>56.69</v>
      </c>
      <c r="DK61" s="21">
        <v>55.55</v>
      </c>
      <c r="DL61" s="21"/>
      <c r="DM61" s="21">
        <v>54.87</v>
      </c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</row>
    <row r="62" spans="1:167" x14ac:dyDescent="0.2">
      <c r="A62" s="5" cm="1">
        <f t="array" ref="A62">INDEX($D$1:$FK$1,1,MATCH(INDEX($D62:$FK62,MATCH(TRUE,INDEX(($D62:$FK62&lt;&gt;0),0),0)),$D62:$FK62,0))</f>
        <v>43830</v>
      </c>
      <c r="B62" s="23" t="s">
        <v>306</v>
      </c>
      <c r="C62" s="21" t="s">
        <v>437</v>
      </c>
      <c r="D62" s="21">
        <v>58.41</v>
      </c>
      <c r="E62" s="21">
        <v>58.41</v>
      </c>
      <c r="F62" s="21">
        <v>58.46</v>
      </c>
      <c r="G62" s="21">
        <v>58.41</v>
      </c>
      <c r="H62" s="21">
        <v>57.17</v>
      </c>
      <c r="I62" s="21">
        <v>57.17</v>
      </c>
      <c r="J62" s="21"/>
      <c r="K62" s="21">
        <v>57.17</v>
      </c>
      <c r="L62" s="21"/>
      <c r="M62" s="21">
        <v>57.66</v>
      </c>
      <c r="N62" s="21">
        <v>57.69</v>
      </c>
      <c r="O62" s="21">
        <v>57.02</v>
      </c>
      <c r="P62" s="21">
        <v>57.12</v>
      </c>
      <c r="Q62" s="21">
        <v>56.23</v>
      </c>
      <c r="R62" s="21">
        <v>55.79</v>
      </c>
      <c r="S62" s="21">
        <v>56.34</v>
      </c>
      <c r="T62" s="21">
        <v>56.11</v>
      </c>
      <c r="U62" s="21">
        <v>56.25</v>
      </c>
      <c r="V62" s="21">
        <v>55.48</v>
      </c>
      <c r="W62" s="21">
        <v>55.48</v>
      </c>
      <c r="X62" s="21">
        <v>53.14</v>
      </c>
      <c r="Y62" s="21"/>
      <c r="Z62" s="21">
        <v>55.43</v>
      </c>
      <c r="AA62" s="21">
        <v>55.43</v>
      </c>
      <c r="AB62" s="21">
        <v>55.43</v>
      </c>
      <c r="AC62" s="21">
        <v>55.43</v>
      </c>
      <c r="AD62" s="21">
        <v>55.12</v>
      </c>
      <c r="AE62" s="21">
        <v>54.87</v>
      </c>
      <c r="AF62" s="21">
        <v>55.68</v>
      </c>
      <c r="AG62" s="21">
        <v>54.25</v>
      </c>
      <c r="AH62" s="21">
        <v>52.35</v>
      </c>
      <c r="AI62" s="21">
        <v>54.21</v>
      </c>
      <c r="AJ62" s="21">
        <v>54.88</v>
      </c>
      <c r="AK62" s="21">
        <v>53.93</v>
      </c>
      <c r="AL62" s="21">
        <v>54.28</v>
      </c>
      <c r="AM62" s="21">
        <v>53.97</v>
      </c>
      <c r="AN62" s="21">
        <v>54.14</v>
      </c>
      <c r="AO62" s="21">
        <v>54.78</v>
      </c>
      <c r="AP62" s="21">
        <v>54.71</v>
      </c>
      <c r="AQ62" s="21">
        <v>53.96</v>
      </c>
      <c r="AR62" s="21">
        <v>54.85</v>
      </c>
      <c r="AS62" s="21">
        <v>54.23</v>
      </c>
      <c r="AT62" s="21">
        <v>53.89</v>
      </c>
      <c r="AU62" s="21">
        <v>51.88</v>
      </c>
      <c r="AV62" s="21">
        <v>52.77</v>
      </c>
      <c r="AW62" s="21">
        <v>53.28</v>
      </c>
      <c r="AX62" s="21">
        <v>53.2</v>
      </c>
      <c r="AY62" s="21">
        <v>54.05</v>
      </c>
      <c r="AZ62" s="21">
        <v>53.61</v>
      </c>
      <c r="BA62" s="21">
        <v>53.36</v>
      </c>
      <c r="BB62" s="21">
        <v>51.85</v>
      </c>
      <c r="BC62" s="21">
        <v>51.03</v>
      </c>
      <c r="BD62" s="21">
        <v>51.46</v>
      </c>
      <c r="BE62" s="21">
        <v>51.61</v>
      </c>
      <c r="BF62" s="21">
        <v>51.05</v>
      </c>
      <c r="BG62" s="21">
        <v>50.5</v>
      </c>
      <c r="BH62" s="21">
        <v>51.22</v>
      </c>
      <c r="BI62" s="21">
        <v>52.12</v>
      </c>
      <c r="BJ62" s="21">
        <v>50.82</v>
      </c>
      <c r="BK62" s="21">
        <v>49.86</v>
      </c>
      <c r="BL62" s="21">
        <v>49.8</v>
      </c>
      <c r="BM62" s="21">
        <v>49.91</v>
      </c>
      <c r="BN62" s="21">
        <v>49.97</v>
      </c>
      <c r="BO62" s="21">
        <v>49.61</v>
      </c>
      <c r="BP62" s="21">
        <v>49.76</v>
      </c>
      <c r="BQ62" s="21">
        <v>50.75</v>
      </c>
      <c r="BR62" s="21">
        <v>51.2</v>
      </c>
      <c r="BS62" s="21">
        <v>53.4</v>
      </c>
      <c r="BT62" s="21">
        <v>53.03</v>
      </c>
      <c r="BU62" s="21">
        <v>53.06</v>
      </c>
      <c r="BV62" s="21">
        <v>53.91</v>
      </c>
      <c r="BW62" s="21">
        <v>55.26</v>
      </c>
      <c r="BX62" s="21">
        <v>54.79</v>
      </c>
      <c r="BY62" s="21"/>
      <c r="BZ62" s="21">
        <v>54.83</v>
      </c>
      <c r="CA62" s="21">
        <v>56.26</v>
      </c>
      <c r="CB62" s="21">
        <v>59.56</v>
      </c>
      <c r="CC62" s="21">
        <v>50.99</v>
      </c>
      <c r="CD62" s="21">
        <v>51.12</v>
      </c>
      <c r="CE62" s="21">
        <v>51.71</v>
      </c>
      <c r="CF62" s="21">
        <v>53.19</v>
      </c>
      <c r="CG62" s="21">
        <v>53.39</v>
      </c>
      <c r="CH62" s="21">
        <v>52.05</v>
      </c>
      <c r="CI62" s="21">
        <v>51.76</v>
      </c>
      <c r="CJ62" s="21">
        <v>51.73</v>
      </c>
      <c r="CK62" s="21">
        <v>49.42</v>
      </c>
      <c r="CL62" s="21"/>
      <c r="CM62" s="21">
        <v>50.55</v>
      </c>
      <c r="CN62" s="21">
        <v>52.14</v>
      </c>
      <c r="CO62" s="21">
        <v>51.31</v>
      </c>
      <c r="CP62" s="21">
        <v>50.46</v>
      </c>
      <c r="CQ62" s="21"/>
      <c r="CR62" s="21">
        <v>49.83</v>
      </c>
      <c r="CS62" s="21">
        <v>51.02</v>
      </c>
      <c r="CT62" s="21">
        <v>51.51</v>
      </c>
      <c r="CU62" s="21">
        <v>52.18</v>
      </c>
      <c r="CV62" s="21">
        <v>52.35</v>
      </c>
      <c r="CW62" s="21">
        <v>51.32</v>
      </c>
      <c r="CX62" s="21">
        <v>50.92</v>
      </c>
      <c r="CY62" s="21">
        <v>51.86</v>
      </c>
      <c r="CZ62" s="21">
        <v>53.74</v>
      </c>
      <c r="DA62" s="21">
        <v>51.73</v>
      </c>
      <c r="DB62" s="21">
        <v>51.52</v>
      </c>
      <c r="DC62" s="21">
        <v>49.62</v>
      </c>
      <c r="DD62" s="21">
        <v>48.41</v>
      </c>
      <c r="DE62" s="21">
        <v>51.24</v>
      </c>
      <c r="DF62" s="21">
        <v>52.43</v>
      </c>
      <c r="DG62" s="21"/>
      <c r="DH62" s="21">
        <v>52.3</v>
      </c>
      <c r="DI62" s="21">
        <v>57.14</v>
      </c>
      <c r="DJ62" s="21">
        <v>56.69</v>
      </c>
      <c r="DK62" s="21">
        <v>55.55</v>
      </c>
      <c r="DL62" s="21"/>
      <c r="DM62" s="21">
        <v>54.87</v>
      </c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</row>
    <row r="63" spans="1:167" x14ac:dyDescent="0.2">
      <c r="A63" s="5" cm="1">
        <f t="array" ref="A63">INDEX($D$1:$FK$1,1,MATCH(INDEX($D63:$FK63,MATCH(TRUE,INDEX(($D63:$FK63&lt;&gt;0),0),0)),$D63:$FK63,0))</f>
        <v>43830</v>
      </c>
      <c r="B63" s="23" t="s">
        <v>304</v>
      </c>
      <c r="C63" s="21" t="s">
        <v>437</v>
      </c>
      <c r="D63" s="21">
        <v>66.31</v>
      </c>
      <c r="E63" s="21">
        <v>66.31</v>
      </c>
      <c r="F63" s="21">
        <v>66.36</v>
      </c>
      <c r="G63" s="21">
        <v>66.31</v>
      </c>
      <c r="H63" s="21">
        <v>65.069999999999993</v>
      </c>
      <c r="I63" s="21">
        <v>65.069999999999993</v>
      </c>
      <c r="J63" s="21"/>
      <c r="K63" s="21">
        <v>65.069999999999993</v>
      </c>
      <c r="L63" s="21"/>
      <c r="M63" s="21">
        <v>65.56</v>
      </c>
      <c r="N63" s="21">
        <v>65.59</v>
      </c>
      <c r="O63" s="21">
        <v>64.92</v>
      </c>
      <c r="P63" s="21">
        <v>65.02</v>
      </c>
      <c r="Q63" s="21">
        <v>64.13</v>
      </c>
      <c r="R63" s="21">
        <v>63.69</v>
      </c>
      <c r="S63" s="21">
        <v>64.239999999999995</v>
      </c>
      <c r="T63" s="21">
        <v>64.010000000000005</v>
      </c>
      <c r="U63" s="21">
        <v>64.150000000000006</v>
      </c>
      <c r="V63" s="21">
        <v>63.38</v>
      </c>
      <c r="W63" s="21">
        <v>63.38</v>
      </c>
      <c r="X63" s="21">
        <v>61.04</v>
      </c>
      <c r="Y63" s="21"/>
      <c r="Z63" s="21">
        <v>63.33</v>
      </c>
      <c r="AA63" s="21">
        <v>63.33</v>
      </c>
      <c r="AB63" s="21">
        <v>63.33</v>
      </c>
      <c r="AC63" s="21">
        <v>63.33</v>
      </c>
      <c r="AD63" s="21">
        <v>63.02</v>
      </c>
      <c r="AE63" s="21">
        <v>62.77</v>
      </c>
      <c r="AF63" s="21">
        <v>63.58</v>
      </c>
      <c r="AG63" s="21">
        <v>62.15</v>
      </c>
      <c r="AH63" s="21">
        <v>60.25</v>
      </c>
      <c r="AI63" s="21">
        <v>62.11</v>
      </c>
      <c r="AJ63" s="21">
        <v>62.78</v>
      </c>
      <c r="AK63" s="21">
        <v>61.83</v>
      </c>
      <c r="AL63" s="21">
        <v>62.18</v>
      </c>
      <c r="AM63" s="21">
        <v>61.87</v>
      </c>
      <c r="AN63" s="21">
        <v>62.04</v>
      </c>
      <c r="AO63" s="21">
        <v>62.68</v>
      </c>
      <c r="AP63" s="21">
        <v>62.61</v>
      </c>
      <c r="AQ63" s="21">
        <v>61.86</v>
      </c>
      <c r="AR63" s="21">
        <v>62.75</v>
      </c>
      <c r="AS63" s="21">
        <v>62.13</v>
      </c>
      <c r="AT63" s="21">
        <v>61.79</v>
      </c>
      <c r="AU63" s="21">
        <v>59.78</v>
      </c>
      <c r="AV63" s="21">
        <v>60.67</v>
      </c>
      <c r="AW63" s="21">
        <v>61.18</v>
      </c>
      <c r="AX63" s="21">
        <v>61.1</v>
      </c>
      <c r="AY63" s="21">
        <v>61.95</v>
      </c>
      <c r="AZ63" s="21">
        <v>61.51</v>
      </c>
      <c r="BA63" s="21">
        <v>61.26</v>
      </c>
      <c r="BB63" s="21">
        <v>59.75</v>
      </c>
      <c r="BC63" s="21">
        <v>58.93</v>
      </c>
      <c r="BD63" s="21">
        <v>59.36</v>
      </c>
      <c r="BE63" s="21">
        <v>59.51</v>
      </c>
      <c r="BF63" s="21">
        <v>58.95</v>
      </c>
      <c r="BG63" s="21">
        <v>58.4</v>
      </c>
      <c r="BH63" s="21">
        <v>59.12</v>
      </c>
      <c r="BI63" s="21">
        <v>60.02</v>
      </c>
      <c r="BJ63" s="21">
        <v>58.72</v>
      </c>
      <c r="BK63" s="21">
        <v>57.76</v>
      </c>
      <c r="BL63" s="21">
        <v>57.7</v>
      </c>
      <c r="BM63" s="21">
        <v>57.81</v>
      </c>
      <c r="BN63" s="21">
        <v>57.87</v>
      </c>
      <c r="BO63" s="21">
        <v>57.51</v>
      </c>
      <c r="BP63" s="21">
        <v>57.66</v>
      </c>
      <c r="BQ63" s="21">
        <v>58.65</v>
      </c>
      <c r="BR63" s="21">
        <v>59.1</v>
      </c>
      <c r="BS63" s="21">
        <v>61.3</v>
      </c>
      <c r="BT63" s="21">
        <v>60.93</v>
      </c>
      <c r="BU63" s="21">
        <v>60.96</v>
      </c>
      <c r="BV63" s="21">
        <v>61.81</v>
      </c>
      <c r="BW63" s="21">
        <v>63.16</v>
      </c>
      <c r="BX63" s="21">
        <v>62.69</v>
      </c>
      <c r="BY63" s="21"/>
      <c r="BZ63" s="21">
        <v>62.73</v>
      </c>
      <c r="CA63" s="21">
        <v>64.16</v>
      </c>
      <c r="CB63" s="21">
        <v>67.459999999999994</v>
      </c>
      <c r="CC63" s="21">
        <v>58.89</v>
      </c>
      <c r="CD63" s="21">
        <v>59.02</v>
      </c>
      <c r="CE63" s="21">
        <v>59.61</v>
      </c>
      <c r="CF63" s="21">
        <v>61.09</v>
      </c>
      <c r="CG63" s="21">
        <v>61.29</v>
      </c>
      <c r="CH63" s="21">
        <v>59.95</v>
      </c>
      <c r="CI63" s="21">
        <v>59.66</v>
      </c>
      <c r="CJ63" s="21">
        <v>59.63</v>
      </c>
      <c r="CK63" s="21">
        <v>57.32</v>
      </c>
      <c r="CL63" s="21"/>
      <c r="CM63" s="21">
        <v>58.45</v>
      </c>
      <c r="CN63" s="21">
        <v>60.04</v>
      </c>
      <c r="CO63" s="21">
        <v>59.21</v>
      </c>
      <c r="CP63" s="21">
        <v>58.36</v>
      </c>
      <c r="CQ63" s="21"/>
      <c r="CR63" s="21">
        <v>57.73</v>
      </c>
      <c r="CS63" s="21">
        <v>58.92</v>
      </c>
      <c r="CT63" s="21">
        <v>59.41</v>
      </c>
      <c r="CU63" s="21">
        <v>60.08</v>
      </c>
      <c r="CV63" s="21">
        <v>60.25</v>
      </c>
      <c r="CW63" s="21">
        <v>59.22</v>
      </c>
      <c r="CX63" s="21">
        <v>58.82</v>
      </c>
      <c r="CY63" s="21">
        <v>59.76</v>
      </c>
      <c r="CZ63" s="21">
        <v>61.64</v>
      </c>
      <c r="DA63" s="21">
        <v>59.63</v>
      </c>
      <c r="DB63" s="21">
        <v>59.42</v>
      </c>
      <c r="DC63" s="21">
        <v>57.52</v>
      </c>
      <c r="DD63" s="21">
        <v>56.31</v>
      </c>
      <c r="DE63" s="21">
        <v>59.14</v>
      </c>
      <c r="DF63" s="21">
        <v>60.33</v>
      </c>
      <c r="DG63" s="21"/>
      <c r="DH63" s="21">
        <v>60.2</v>
      </c>
      <c r="DI63" s="21">
        <v>65.040000000000006</v>
      </c>
      <c r="DJ63" s="21">
        <v>64.59</v>
      </c>
      <c r="DK63" s="21">
        <v>63.45</v>
      </c>
      <c r="DL63" s="21"/>
      <c r="DM63" s="21">
        <v>62.77</v>
      </c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</row>
    <row r="64" spans="1:167" x14ac:dyDescent="0.2">
      <c r="A64" s="5" cm="1">
        <f t="array" ref="A64">INDEX($D$1:$FK$1,1,MATCH(INDEX($D64:$FK64,MATCH(TRUE,INDEX(($D64:$FK64&lt;&gt;0),0),0)),$D64:$FK64,0))</f>
        <v>43830</v>
      </c>
      <c r="B64" s="23" t="s">
        <v>302</v>
      </c>
      <c r="C64" s="21" t="s">
        <v>437</v>
      </c>
      <c r="D64" s="21">
        <v>64.86</v>
      </c>
      <c r="E64" s="21">
        <v>64.86</v>
      </c>
      <c r="F64" s="21">
        <v>64.91</v>
      </c>
      <c r="G64" s="21">
        <v>64.86</v>
      </c>
      <c r="H64" s="21">
        <v>63.62</v>
      </c>
      <c r="I64" s="21">
        <v>64.3</v>
      </c>
      <c r="J64" s="21"/>
      <c r="K64" s="21">
        <v>63.62</v>
      </c>
      <c r="L64" s="21"/>
      <c r="M64" s="21">
        <v>64.14</v>
      </c>
      <c r="N64" s="21">
        <v>64.14</v>
      </c>
      <c r="O64" s="21">
        <v>63.47</v>
      </c>
      <c r="P64" s="21">
        <v>63.57</v>
      </c>
      <c r="Q64" s="21">
        <v>62.68</v>
      </c>
      <c r="R64" s="21">
        <v>62.24</v>
      </c>
      <c r="S64" s="21">
        <v>62.79</v>
      </c>
      <c r="T64" s="21">
        <v>62.56</v>
      </c>
      <c r="U64" s="21">
        <v>62.7</v>
      </c>
      <c r="V64" s="21">
        <v>61.93</v>
      </c>
      <c r="W64" s="21">
        <v>61.93</v>
      </c>
      <c r="X64" s="21">
        <v>59.59</v>
      </c>
      <c r="Y64" s="21"/>
      <c r="Z64" s="21">
        <v>61.88</v>
      </c>
      <c r="AA64" s="21">
        <v>61.88</v>
      </c>
      <c r="AB64" s="21">
        <v>61.88</v>
      </c>
      <c r="AC64" s="21">
        <v>61.88</v>
      </c>
      <c r="AD64" s="21">
        <v>61.57</v>
      </c>
      <c r="AE64" s="21">
        <v>61.32</v>
      </c>
      <c r="AF64" s="21">
        <v>62.13</v>
      </c>
      <c r="AG64" s="21">
        <v>60.7</v>
      </c>
      <c r="AH64" s="21">
        <v>58.8</v>
      </c>
      <c r="AI64" s="21">
        <v>60.66</v>
      </c>
      <c r="AJ64" s="21">
        <v>61.33</v>
      </c>
      <c r="AK64" s="21">
        <v>60.38</v>
      </c>
      <c r="AL64" s="21">
        <v>60.73</v>
      </c>
      <c r="AM64" s="21">
        <v>60.42</v>
      </c>
      <c r="AN64" s="21">
        <v>60.59</v>
      </c>
      <c r="AO64" s="21">
        <v>61.23</v>
      </c>
      <c r="AP64" s="21">
        <v>61.16</v>
      </c>
      <c r="AQ64" s="21">
        <v>60.41</v>
      </c>
      <c r="AR64" s="21">
        <v>61.3</v>
      </c>
      <c r="AS64" s="21">
        <v>60.68</v>
      </c>
      <c r="AT64" s="21">
        <v>60.34</v>
      </c>
      <c r="AU64" s="21">
        <v>58.33</v>
      </c>
      <c r="AV64" s="21">
        <v>59.22</v>
      </c>
      <c r="AW64" s="21">
        <v>59.73</v>
      </c>
      <c r="AX64" s="21">
        <v>59.65</v>
      </c>
      <c r="AY64" s="21">
        <v>60.5</v>
      </c>
      <c r="AZ64" s="21">
        <v>60.06</v>
      </c>
      <c r="BA64" s="21">
        <v>59.81</v>
      </c>
      <c r="BB64" s="21">
        <v>58.3</v>
      </c>
      <c r="BC64" s="21">
        <v>57.48</v>
      </c>
      <c r="BD64" s="21">
        <v>57.91</v>
      </c>
      <c r="BE64" s="21">
        <v>58.06</v>
      </c>
      <c r="BF64" s="21">
        <v>57.5</v>
      </c>
      <c r="BG64" s="21">
        <v>56.95</v>
      </c>
      <c r="BH64" s="21">
        <v>57.67</v>
      </c>
      <c r="BI64" s="21">
        <v>58.57</v>
      </c>
      <c r="BJ64" s="21">
        <v>57.27</v>
      </c>
      <c r="BK64" s="21">
        <v>56.31</v>
      </c>
      <c r="BL64" s="21">
        <v>56.25</v>
      </c>
      <c r="BM64" s="21">
        <v>56.36</v>
      </c>
      <c r="BN64" s="21">
        <v>56.42</v>
      </c>
      <c r="BO64" s="21">
        <v>56.06</v>
      </c>
      <c r="BP64" s="21">
        <v>56.21</v>
      </c>
      <c r="BQ64" s="21">
        <v>57.2</v>
      </c>
      <c r="BR64" s="21">
        <v>57.65</v>
      </c>
      <c r="BS64" s="21">
        <v>59.85</v>
      </c>
      <c r="BT64" s="21">
        <v>59.48</v>
      </c>
      <c r="BU64" s="21">
        <v>59.51</v>
      </c>
      <c r="BV64" s="21">
        <v>60.36</v>
      </c>
      <c r="BW64" s="21">
        <v>61.71</v>
      </c>
      <c r="BX64" s="21">
        <v>61.24</v>
      </c>
      <c r="BY64" s="21"/>
      <c r="BZ64" s="21">
        <v>61.28</v>
      </c>
      <c r="CA64" s="21">
        <v>62.71</v>
      </c>
      <c r="CB64" s="21">
        <v>66.010000000000005</v>
      </c>
      <c r="CC64" s="21">
        <v>57.44</v>
      </c>
      <c r="CD64" s="21">
        <v>57.57</v>
      </c>
      <c r="CE64" s="21">
        <v>58.16</v>
      </c>
      <c r="CF64" s="21">
        <v>59.64</v>
      </c>
      <c r="CG64" s="21">
        <v>59.84</v>
      </c>
      <c r="CH64" s="21">
        <v>58.5</v>
      </c>
      <c r="CI64" s="21">
        <v>58.21</v>
      </c>
      <c r="CJ64" s="21">
        <v>58.18</v>
      </c>
      <c r="CK64" s="21">
        <v>55.87</v>
      </c>
      <c r="CL64" s="21"/>
      <c r="CM64" s="21">
        <v>57</v>
      </c>
      <c r="CN64" s="21">
        <v>58.59</v>
      </c>
      <c r="CO64" s="21">
        <v>57.76</v>
      </c>
      <c r="CP64" s="21">
        <v>56.91</v>
      </c>
      <c r="CQ64" s="21"/>
      <c r="CR64" s="21">
        <v>56.28</v>
      </c>
      <c r="CS64" s="21">
        <v>57.47</v>
      </c>
      <c r="CT64" s="21">
        <v>57.96</v>
      </c>
      <c r="CU64" s="21">
        <v>58.63</v>
      </c>
      <c r="CV64" s="21">
        <v>58.8</v>
      </c>
      <c r="CW64" s="21">
        <v>57.77</v>
      </c>
      <c r="CX64" s="21">
        <v>57.37</v>
      </c>
      <c r="CY64" s="21">
        <v>58.31</v>
      </c>
      <c r="CZ64" s="21">
        <v>60.19</v>
      </c>
      <c r="DA64" s="21">
        <v>58.18</v>
      </c>
      <c r="DB64" s="21">
        <v>57.97</v>
      </c>
      <c r="DC64" s="21">
        <v>56.07</v>
      </c>
      <c r="DD64" s="21">
        <v>54.86</v>
      </c>
      <c r="DE64" s="21">
        <v>57.69</v>
      </c>
      <c r="DF64" s="21">
        <v>58.88</v>
      </c>
      <c r="DG64" s="21"/>
      <c r="DH64" s="21">
        <v>58.75</v>
      </c>
      <c r="DI64" s="21">
        <v>63.59</v>
      </c>
      <c r="DJ64" s="21">
        <v>63.14</v>
      </c>
      <c r="DK64" s="21">
        <v>62</v>
      </c>
      <c r="DL64" s="21"/>
      <c r="DM64" s="21">
        <v>61.32</v>
      </c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</row>
    <row r="65" spans="1:167" x14ac:dyDescent="0.2">
      <c r="A65" s="5" cm="1">
        <f t="array" ref="A65">INDEX($D$1:$FK$1,1,MATCH(INDEX($D65:$FK65,MATCH(TRUE,INDEX(($D65:$FK65&lt;&gt;0),0),0)),$D65:$FK65,0))</f>
        <v>43830</v>
      </c>
      <c r="B65" s="23" t="s">
        <v>300</v>
      </c>
      <c r="C65" s="21" t="s">
        <v>437</v>
      </c>
      <c r="D65" s="21">
        <v>65.31</v>
      </c>
      <c r="E65" s="21">
        <v>65.31</v>
      </c>
      <c r="F65" s="21">
        <v>65.36</v>
      </c>
      <c r="G65" s="21">
        <v>65.31</v>
      </c>
      <c r="H65" s="21">
        <v>64.069999999999993</v>
      </c>
      <c r="I65" s="21">
        <v>64.75</v>
      </c>
      <c r="J65" s="21"/>
      <c r="K65" s="21">
        <v>64.069999999999993</v>
      </c>
      <c r="L65" s="21"/>
      <c r="M65" s="21">
        <v>64.59</v>
      </c>
      <c r="N65" s="21">
        <v>64.59</v>
      </c>
      <c r="O65" s="21">
        <v>63.92</v>
      </c>
      <c r="P65" s="21">
        <v>64.02</v>
      </c>
      <c r="Q65" s="21">
        <v>63.13</v>
      </c>
      <c r="R65" s="21">
        <v>62.69</v>
      </c>
      <c r="S65" s="21">
        <v>63.24</v>
      </c>
      <c r="T65" s="21">
        <v>63.01</v>
      </c>
      <c r="U65" s="21">
        <v>63.15</v>
      </c>
      <c r="V65" s="21">
        <v>62.38</v>
      </c>
      <c r="W65" s="21">
        <v>62.38</v>
      </c>
      <c r="X65" s="21">
        <v>60.04</v>
      </c>
      <c r="Y65" s="21"/>
      <c r="Z65" s="21">
        <v>62.33</v>
      </c>
      <c r="AA65" s="21">
        <v>62.33</v>
      </c>
      <c r="AB65" s="21">
        <v>62.33</v>
      </c>
      <c r="AC65" s="21">
        <v>62.33</v>
      </c>
      <c r="AD65" s="21">
        <v>62.02</v>
      </c>
      <c r="AE65" s="21">
        <v>61.77</v>
      </c>
      <c r="AF65" s="21">
        <v>62.58</v>
      </c>
      <c r="AG65" s="21">
        <v>61.15</v>
      </c>
      <c r="AH65" s="21">
        <v>59.25</v>
      </c>
      <c r="AI65" s="21">
        <v>61.11</v>
      </c>
      <c r="AJ65" s="21">
        <v>61.78</v>
      </c>
      <c r="AK65" s="21">
        <v>60.83</v>
      </c>
      <c r="AL65" s="21">
        <v>61.18</v>
      </c>
      <c r="AM65" s="21">
        <v>60.87</v>
      </c>
      <c r="AN65" s="21">
        <v>61.04</v>
      </c>
      <c r="AO65" s="21">
        <v>61.68</v>
      </c>
      <c r="AP65" s="21">
        <v>61.61</v>
      </c>
      <c r="AQ65" s="21">
        <v>60.86</v>
      </c>
      <c r="AR65" s="21">
        <v>61.75</v>
      </c>
      <c r="AS65" s="21">
        <v>61.13</v>
      </c>
      <c r="AT65" s="21">
        <v>60.79</v>
      </c>
      <c r="AU65" s="21">
        <v>58.78</v>
      </c>
      <c r="AV65" s="21">
        <v>59.67</v>
      </c>
      <c r="AW65" s="21">
        <v>60.18</v>
      </c>
      <c r="AX65" s="21">
        <v>60.1</v>
      </c>
      <c r="AY65" s="21">
        <v>60.95</v>
      </c>
      <c r="AZ65" s="21">
        <v>60.51</v>
      </c>
      <c r="BA65" s="21">
        <v>60.26</v>
      </c>
      <c r="BB65" s="21">
        <v>58.75</v>
      </c>
      <c r="BC65" s="21">
        <v>57.93</v>
      </c>
      <c r="BD65" s="21">
        <v>58.36</v>
      </c>
      <c r="BE65" s="21">
        <v>58.51</v>
      </c>
      <c r="BF65" s="21">
        <v>57.95</v>
      </c>
      <c r="BG65" s="21">
        <v>57.4</v>
      </c>
      <c r="BH65" s="21">
        <v>58.12</v>
      </c>
      <c r="BI65" s="21">
        <v>59.02</v>
      </c>
      <c r="BJ65" s="21">
        <v>57.72</v>
      </c>
      <c r="BK65" s="21">
        <v>56.76</v>
      </c>
      <c r="BL65" s="21">
        <v>56.7</v>
      </c>
      <c r="BM65" s="21">
        <v>56.81</v>
      </c>
      <c r="BN65" s="21">
        <v>56.87</v>
      </c>
      <c r="BO65" s="21">
        <v>56.51</v>
      </c>
      <c r="BP65" s="21">
        <v>56.66</v>
      </c>
      <c r="BQ65" s="21">
        <v>57.65</v>
      </c>
      <c r="BR65" s="21">
        <v>58.1</v>
      </c>
      <c r="BS65" s="21">
        <v>60.3</v>
      </c>
      <c r="BT65" s="21">
        <v>59.93</v>
      </c>
      <c r="BU65" s="21">
        <v>59.96</v>
      </c>
      <c r="BV65" s="21">
        <v>60.81</v>
      </c>
      <c r="BW65" s="21">
        <v>62.16</v>
      </c>
      <c r="BX65" s="21">
        <v>61.69</v>
      </c>
      <c r="BY65" s="21"/>
      <c r="BZ65" s="21">
        <v>61.73</v>
      </c>
      <c r="CA65" s="21">
        <v>63.16</v>
      </c>
      <c r="CB65" s="21">
        <v>66.459999999999994</v>
      </c>
      <c r="CC65" s="21">
        <v>57.89</v>
      </c>
      <c r="CD65" s="21">
        <v>58.02</v>
      </c>
      <c r="CE65" s="21">
        <v>58.61</v>
      </c>
      <c r="CF65" s="21">
        <v>60.09</v>
      </c>
      <c r="CG65" s="21">
        <v>60.29</v>
      </c>
      <c r="CH65" s="21">
        <v>58.95</v>
      </c>
      <c r="CI65" s="21">
        <v>58.66</v>
      </c>
      <c r="CJ65" s="21">
        <v>58.63</v>
      </c>
      <c r="CK65" s="21">
        <v>56.32</v>
      </c>
      <c r="CL65" s="21"/>
      <c r="CM65" s="21">
        <v>57.45</v>
      </c>
      <c r="CN65" s="21">
        <v>59.04</v>
      </c>
      <c r="CO65" s="21">
        <v>58.21</v>
      </c>
      <c r="CP65" s="21">
        <v>57.36</v>
      </c>
      <c r="CQ65" s="21"/>
      <c r="CR65" s="21">
        <v>56.73</v>
      </c>
      <c r="CS65" s="21">
        <v>57.92</v>
      </c>
      <c r="CT65" s="21">
        <v>58.41</v>
      </c>
      <c r="CU65" s="21">
        <v>59.08</v>
      </c>
      <c r="CV65" s="21">
        <v>59.25</v>
      </c>
      <c r="CW65" s="21">
        <v>58.22</v>
      </c>
      <c r="CX65" s="21">
        <v>57.82</v>
      </c>
      <c r="CY65" s="21">
        <v>58.76</v>
      </c>
      <c r="CZ65" s="21">
        <v>60.64</v>
      </c>
      <c r="DA65" s="21">
        <v>58.63</v>
      </c>
      <c r="DB65" s="21">
        <v>58.42</v>
      </c>
      <c r="DC65" s="21">
        <v>56.52</v>
      </c>
      <c r="DD65" s="21">
        <v>55.31</v>
      </c>
      <c r="DE65" s="21">
        <v>58.14</v>
      </c>
      <c r="DF65" s="21">
        <v>59.33</v>
      </c>
      <c r="DG65" s="21"/>
      <c r="DH65" s="21">
        <v>59.2</v>
      </c>
      <c r="DI65" s="21">
        <v>64.040000000000006</v>
      </c>
      <c r="DJ65" s="21">
        <v>63.59</v>
      </c>
      <c r="DK65" s="21">
        <v>62.45</v>
      </c>
      <c r="DL65" s="21"/>
      <c r="DM65" s="21">
        <v>61.77</v>
      </c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</row>
    <row r="66" spans="1:167" x14ac:dyDescent="0.2">
      <c r="A66" s="5" cm="1">
        <f t="array" ref="A66">INDEX($D$1:$FK$1,1,MATCH(INDEX($D66:$FK66,MATCH(TRUE,INDEX(($D66:$FK66&lt;&gt;0),0),0)),$D66:$FK66,0))</f>
        <v>43830</v>
      </c>
      <c r="B66" s="23" t="s">
        <v>248</v>
      </c>
      <c r="C66" s="21" t="s">
        <v>437</v>
      </c>
      <c r="D66" s="21">
        <v>58.26</v>
      </c>
      <c r="E66" s="21">
        <v>58.26</v>
      </c>
      <c r="F66" s="21">
        <v>58.31</v>
      </c>
      <c r="G66" s="21">
        <v>58.26</v>
      </c>
      <c r="H66" s="21">
        <v>57.02</v>
      </c>
      <c r="I66" s="21">
        <v>57.7</v>
      </c>
      <c r="J66" s="21"/>
      <c r="K66" s="21">
        <v>57.02</v>
      </c>
      <c r="L66" s="21"/>
      <c r="M66" s="21">
        <v>57.51</v>
      </c>
      <c r="N66" s="21">
        <v>57.54</v>
      </c>
      <c r="O66" s="21">
        <v>56.87</v>
      </c>
      <c r="P66" s="21">
        <v>56.97</v>
      </c>
      <c r="Q66" s="21">
        <v>55.64</v>
      </c>
      <c r="R66" s="21">
        <v>55.64</v>
      </c>
      <c r="S66" s="21">
        <v>56.19</v>
      </c>
      <c r="T66" s="21">
        <v>55.96</v>
      </c>
      <c r="U66" s="21">
        <v>56.1</v>
      </c>
      <c r="V66" s="21">
        <v>55.33</v>
      </c>
      <c r="W66" s="21">
        <v>55.33</v>
      </c>
      <c r="X66" s="21">
        <v>52.99</v>
      </c>
      <c r="Y66" s="21"/>
      <c r="Z66" s="21">
        <v>55.28</v>
      </c>
      <c r="AA66" s="21">
        <v>55.28</v>
      </c>
      <c r="AB66" s="21">
        <v>55.28</v>
      </c>
      <c r="AC66" s="21">
        <v>55.28</v>
      </c>
      <c r="AD66" s="21">
        <v>54.97</v>
      </c>
      <c r="AE66" s="21">
        <v>54.72</v>
      </c>
      <c r="AF66" s="21">
        <v>55.53</v>
      </c>
      <c r="AG66" s="21">
        <v>54.1</v>
      </c>
      <c r="AH66" s="21">
        <v>52.2</v>
      </c>
      <c r="AI66" s="21">
        <v>54.06</v>
      </c>
      <c r="AJ66" s="21">
        <v>54.73</v>
      </c>
      <c r="AK66" s="21">
        <v>53.78</v>
      </c>
      <c r="AL66" s="21">
        <v>54.13</v>
      </c>
      <c r="AM66" s="21">
        <v>53.82</v>
      </c>
      <c r="AN66" s="21">
        <v>53.99</v>
      </c>
      <c r="AO66" s="21">
        <v>54.63</v>
      </c>
      <c r="AP66" s="21">
        <v>54.56</v>
      </c>
      <c r="AQ66" s="21">
        <v>53.81</v>
      </c>
      <c r="AR66" s="21">
        <v>54.7</v>
      </c>
      <c r="AS66" s="21">
        <v>54.08</v>
      </c>
      <c r="AT66" s="21">
        <v>53.74</v>
      </c>
      <c r="AU66" s="21">
        <v>51.73</v>
      </c>
      <c r="AV66" s="21">
        <v>52.62</v>
      </c>
      <c r="AW66" s="21">
        <v>53.13</v>
      </c>
      <c r="AX66" s="21">
        <v>53.05</v>
      </c>
      <c r="AY66" s="21">
        <v>53.9</v>
      </c>
      <c r="AZ66" s="21">
        <v>53.46</v>
      </c>
      <c r="BA66" s="21">
        <v>53.21</v>
      </c>
      <c r="BB66" s="21">
        <v>51.7</v>
      </c>
      <c r="BC66" s="21">
        <v>50.88</v>
      </c>
      <c r="BD66" s="21">
        <v>51.31</v>
      </c>
      <c r="BE66" s="21">
        <v>51.46</v>
      </c>
      <c r="BF66" s="21">
        <v>50.9</v>
      </c>
      <c r="BG66" s="21">
        <v>50.35</v>
      </c>
      <c r="BH66" s="21">
        <v>51.07</v>
      </c>
      <c r="BI66" s="21">
        <v>51.97</v>
      </c>
      <c r="BJ66" s="21">
        <v>50.67</v>
      </c>
      <c r="BK66" s="21">
        <v>49.71</v>
      </c>
      <c r="BL66" s="21">
        <v>49.65</v>
      </c>
      <c r="BM66" s="21">
        <v>49.76</v>
      </c>
      <c r="BN66" s="21">
        <v>49.82</v>
      </c>
      <c r="BO66" s="21">
        <v>49.46</v>
      </c>
      <c r="BP66" s="21">
        <v>49.61</v>
      </c>
      <c r="BQ66" s="21">
        <v>50.6</v>
      </c>
      <c r="BR66" s="21">
        <v>51.05</v>
      </c>
      <c r="BS66" s="21">
        <v>53.25</v>
      </c>
      <c r="BT66" s="21">
        <v>52.88</v>
      </c>
      <c r="BU66" s="21">
        <v>52.91</v>
      </c>
      <c r="BV66" s="21">
        <v>53.76</v>
      </c>
      <c r="BW66" s="21">
        <v>55.11</v>
      </c>
      <c r="BX66" s="21">
        <v>54.64</v>
      </c>
      <c r="BY66" s="21"/>
      <c r="BZ66" s="21">
        <v>54.68</v>
      </c>
      <c r="CA66" s="21">
        <v>56.11</v>
      </c>
      <c r="CB66" s="21">
        <v>59.41</v>
      </c>
      <c r="CC66" s="21">
        <v>50.84</v>
      </c>
      <c r="CD66" s="21">
        <v>50.97</v>
      </c>
      <c r="CE66" s="21">
        <v>51.56</v>
      </c>
      <c r="CF66" s="21">
        <v>53.04</v>
      </c>
      <c r="CG66" s="21">
        <v>53.24</v>
      </c>
      <c r="CH66" s="21">
        <v>51.9</v>
      </c>
      <c r="CI66" s="21">
        <v>51.61</v>
      </c>
      <c r="CJ66" s="21">
        <v>51.58</v>
      </c>
      <c r="CK66" s="21">
        <v>49.27</v>
      </c>
      <c r="CL66" s="21"/>
      <c r="CM66" s="21">
        <v>50.4</v>
      </c>
      <c r="CN66" s="21">
        <v>51.99</v>
      </c>
      <c r="CO66" s="21">
        <v>51.16</v>
      </c>
      <c r="CP66" s="21">
        <v>50.31</v>
      </c>
      <c r="CQ66" s="21"/>
      <c r="CR66" s="21">
        <v>49.68</v>
      </c>
      <c r="CS66" s="21">
        <v>50.87</v>
      </c>
      <c r="CT66" s="21">
        <v>51.36</v>
      </c>
      <c r="CU66" s="21">
        <v>52.03</v>
      </c>
      <c r="CV66" s="21">
        <v>52.2</v>
      </c>
      <c r="CW66" s="21">
        <v>51.17</v>
      </c>
      <c r="CX66" s="21">
        <v>50.77</v>
      </c>
      <c r="CY66" s="21">
        <v>51.71</v>
      </c>
      <c r="CZ66" s="21">
        <v>53.59</v>
      </c>
      <c r="DA66" s="21">
        <v>51.58</v>
      </c>
      <c r="DB66" s="21">
        <v>51.37</v>
      </c>
      <c r="DC66" s="21">
        <v>49.47</v>
      </c>
      <c r="DD66" s="21">
        <v>48.26</v>
      </c>
      <c r="DE66" s="21">
        <v>51.09</v>
      </c>
      <c r="DF66" s="21">
        <v>52.28</v>
      </c>
      <c r="DG66" s="21"/>
      <c r="DH66" s="21">
        <v>52.15</v>
      </c>
      <c r="DI66" s="21">
        <v>56.99</v>
      </c>
      <c r="DJ66" s="21">
        <v>56.54</v>
      </c>
      <c r="DK66" s="21">
        <v>55.4</v>
      </c>
      <c r="DL66" s="21"/>
      <c r="DM66" s="21">
        <v>54.72</v>
      </c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</row>
    <row r="67" spans="1:167" x14ac:dyDescent="0.2">
      <c r="A67" s="5" cm="1">
        <f t="array" ref="A67">INDEX($D$1:$FK$1,1,MATCH(INDEX($D67:$FK67,MATCH(TRUE,INDEX(($D67:$FK67&lt;&gt;0),0),0)),$D67:$FK67,0))</f>
        <v>43830</v>
      </c>
      <c r="B67" s="23" t="s">
        <v>160</v>
      </c>
      <c r="C67" s="21" t="s">
        <v>437</v>
      </c>
      <c r="D67" s="21">
        <v>66.010000000000005</v>
      </c>
      <c r="E67" s="21">
        <v>66.010000000000005</v>
      </c>
      <c r="F67" s="21">
        <v>66.06</v>
      </c>
      <c r="G67" s="21">
        <v>66.010000000000005</v>
      </c>
      <c r="H67" s="21">
        <v>64.77</v>
      </c>
      <c r="I67" s="21">
        <v>64.77</v>
      </c>
      <c r="J67" s="21"/>
      <c r="K67" s="21">
        <v>64.77</v>
      </c>
      <c r="L67" s="21"/>
      <c r="M67" s="21">
        <v>65.260000000000005</v>
      </c>
      <c r="N67" s="21">
        <v>65.290000000000006</v>
      </c>
      <c r="O67" s="21">
        <v>64.62</v>
      </c>
      <c r="P67" s="21">
        <v>64.72</v>
      </c>
      <c r="Q67" s="21">
        <v>63.83</v>
      </c>
      <c r="R67" s="21">
        <v>63.39</v>
      </c>
      <c r="S67" s="21">
        <v>63.94</v>
      </c>
      <c r="T67" s="21">
        <v>63.71</v>
      </c>
      <c r="U67" s="21">
        <v>63.85</v>
      </c>
      <c r="V67" s="21">
        <v>63.08</v>
      </c>
      <c r="W67" s="21">
        <v>63.08</v>
      </c>
      <c r="X67" s="21">
        <v>60.74</v>
      </c>
      <c r="Y67" s="21"/>
      <c r="Z67" s="21">
        <v>63.03</v>
      </c>
      <c r="AA67" s="21">
        <v>63.03</v>
      </c>
      <c r="AB67" s="21">
        <v>63.03</v>
      </c>
      <c r="AC67" s="21">
        <v>63.03</v>
      </c>
      <c r="AD67" s="21">
        <v>62.72</v>
      </c>
      <c r="AE67" s="21">
        <v>62.47</v>
      </c>
      <c r="AF67" s="21">
        <v>63.28</v>
      </c>
      <c r="AG67" s="21">
        <v>61.85</v>
      </c>
      <c r="AH67" s="21">
        <v>59.95</v>
      </c>
      <c r="AI67" s="21">
        <v>61.81</v>
      </c>
      <c r="AJ67" s="21">
        <v>62.48</v>
      </c>
      <c r="AK67" s="21">
        <v>61.53</v>
      </c>
      <c r="AL67" s="21">
        <v>61.88</v>
      </c>
      <c r="AM67" s="21">
        <v>61.57</v>
      </c>
      <c r="AN67" s="21">
        <v>61.74</v>
      </c>
      <c r="AO67" s="21">
        <v>62.38</v>
      </c>
      <c r="AP67" s="21">
        <v>62.31</v>
      </c>
      <c r="AQ67" s="21">
        <v>61.56</v>
      </c>
      <c r="AR67" s="21">
        <v>62.45</v>
      </c>
      <c r="AS67" s="21">
        <v>61.83</v>
      </c>
      <c r="AT67" s="21">
        <v>61.49</v>
      </c>
      <c r="AU67" s="21">
        <v>59.48</v>
      </c>
      <c r="AV67" s="21">
        <v>60.37</v>
      </c>
      <c r="AW67" s="21">
        <v>60.88</v>
      </c>
      <c r="AX67" s="21">
        <v>60.8</v>
      </c>
      <c r="AY67" s="21">
        <v>61.65</v>
      </c>
      <c r="AZ67" s="21">
        <v>61.21</v>
      </c>
      <c r="BA67" s="21">
        <v>60.96</v>
      </c>
      <c r="BB67" s="21">
        <v>59.45</v>
      </c>
      <c r="BC67" s="21">
        <v>58.63</v>
      </c>
      <c r="BD67" s="21">
        <v>59.06</v>
      </c>
      <c r="BE67" s="21">
        <v>59.21</v>
      </c>
      <c r="BF67" s="21">
        <v>58.65</v>
      </c>
      <c r="BG67" s="21">
        <v>58.1</v>
      </c>
      <c r="BH67" s="21">
        <v>58.82</v>
      </c>
      <c r="BI67" s="21">
        <v>59.72</v>
      </c>
      <c r="BJ67" s="21">
        <v>58.42</v>
      </c>
      <c r="BK67" s="21">
        <v>57.46</v>
      </c>
      <c r="BL67" s="21">
        <v>57.4</v>
      </c>
      <c r="BM67" s="21">
        <v>57.51</v>
      </c>
      <c r="BN67" s="21">
        <v>57.57</v>
      </c>
      <c r="BO67" s="21">
        <v>57.21</v>
      </c>
      <c r="BP67" s="21">
        <v>57.36</v>
      </c>
      <c r="BQ67" s="21">
        <v>58.35</v>
      </c>
      <c r="BR67" s="21">
        <v>58.8</v>
      </c>
      <c r="BS67" s="21">
        <v>61</v>
      </c>
      <c r="BT67" s="21">
        <v>60.63</v>
      </c>
      <c r="BU67" s="21">
        <v>60.66</v>
      </c>
      <c r="BV67" s="21">
        <v>61.51</v>
      </c>
      <c r="BW67" s="21">
        <v>62.86</v>
      </c>
      <c r="BX67" s="21">
        <v>62.39</v>
      </c>
      <c r="BY67" s="21"/>
      <c r="BZ67" s="21">
        <v>62.43</v>
      </c>
      <c r="CA67" s="21">
        <v>63.86</v>
      </c>
      <c r="CB67" s="21">
        <v>67.16</v>
      </c>
      <c r="CC67" s="21">
        <v>58.59</v>
      </c>
      <c r="CD67" s="21">
        <v>58.72</v>
      </c>
      <c r="CE67" s="21">
        <v>59.31</v>
      </c>
      <c r="CF67" s="21">
        <v>60.79</v>
      </c>
      <c r="CG67" s="21">
        <v>60.99</v>
      </c>
      <c r="CH67" s="21">
        <v>59.65</v>
      </c>
      <c r="CI67" s="21">
        <v>59.36</v>
      </c>
      <c r="CJ67" s="21">
        <v>59.33</v>
      </c>
      <c r="CK67" s="21">
        <v>57.02</v>
      </c>
      <c r="CL67" s="21"/>
      <c r="CM67" s="21">
        <v>58.15</v>
      </c>
      <c r="CN67" s="21">
        <v>59.74</v>
      </c>
      <c r="CO67" s="21">
        <v>58.91</v>
      </c>
      <c r="CP67" s="21">
        <v>58.06</v>
      </c>
      <c r="CQ67" s="21"/>
      <c r="CR67" s="21">
        <v>57.43</v>
      </c>
      <c r="CS67" s="21">
        <v>58.62</v>
      </c>
      <c r="CT67" s="21">
        <v>59.11</v>
      </c>
      <c r="CU67" s="21">
        <v>59.78</v>
      </c>
      <c r="CV67" s="21">
        <v>59.95</v>
      </c>
      <c r="CW67" s="21">
        <v>58.92</v>
      </c>
      <c r="CX67" s="21">
        <v>58.52</v>
      </c>
      <c r="CY67" s="21">
        <v>59.46</v>
      </c>
      <c r="CZ67" s="21">
        <v>61.34</v>
      </c>
      <c r="DA67" s="21">
        <v>59.33</v>
      </c>
      <c r="DB67" s="21">
        <v>59.12</v>
      </c>
      <c r="DC67" s="21">
        <v>57.22</v>
      </c>
      <c r="DD67" s="21">
        <v>56.01</v>
      </c>
      <c r="DE67" s="21">
        <v>58.84</v>
      </c>
      <c r="DF67" s="21">
        <v>60.03</v>
      </c>
      <c r="DG67" s="21"/>
      <c r="DH67" s="21">
        <v>59.9</v>
      </c>
      <c r="DI67" s="21">
        <v>64.739999999999995</v>
      </c>
      <c r="DJ67" s="21">
        <v>64.290000000000006</v>
      </c>
      <c r="DK67" s="21">
        <v>63.15</v>
      </c>
      <c r="DL67" s="21"/>
      <c r="DM67" s="21">
        <v>62.47</v>
      </c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</row>
    <row r="68" spans="1:167" x14ac:dyDescent="0.2">
      <c r="A68" s="5" cm="1">
        <f t="array" ref="A68">INDEX($D$1:$FK$1,1,MATCH(INDEX($D68:$FK68,MATCH(TRUE,INDEX(($D68:$FK68&lt;&gt;0),0),0)),$D68:$FK68,0))</f>
        <v>43830</v>
      </c>
      <c r="B68" s="23" t="s">
        <v>95</v>
      </c>
      <c r="C68" s="21" t="s">
        <v>437</v>
      </c>
      <c r="D68" s="21">
        <v>60.76</v>
      </c>
      <c r="E68" s="21">
        <v>60.76</v>
      </c>
      <c r="F68" s="21">
        <v>60.81</v>
      </c>
      <c r="G68" s="21">
        <v>60.76</v>
      </c>
      <c r="H68" s="21">
        <v>59.52</v>
      </c>
      <c r="I68" s="21">
        <v>60.2</v>
      </c>
      <c r="J68" s="21"/>
      <c r="K68" s="21">
        <v>59.52</v>
      </c>
      <c r="L68" s="21"/>
      <c r="M68" s="21">
        <v>60.01</v>
      </c>
      <c r="N68" s="21">
        <v>60.04</v>
      </c>
      <c r="O68" s="21">
        <v>59.37</v>
      </c>
      <c r="P68" s="21">
        <v>59.47</v>
      </c>
      <c r="Q68" s="21">
        <v>58.58</v>
      </c>
      <c r="R68" s="21">
        <v>58.14</v>
      </c>
      <c r="S68" s="21">
        <v>58.69</v>
      </c>
      <c r="T68" s="21">
        <v>58.46</v>
      </c>
      <c r="U68" s="21">
        <v>58.6</v>
      </c>
      <c r="V68" s="21">
        <v>57.83</v>
      </c>
      <c r="W68" s="21">
        <v>57.83</v>
      </c>
      <c r="X68" s="21">
        <v>55.49</v>
      </c>
      <c r="Y68" s="21"/>
      <c r="Z68" s="21">
        <v>57.78</v>
      </c>
      <c r="AA68" s="21">
        <v>57.78</v>
      </c>
      <c r="AB68" s="21">
        <v>57.78</v>
      </c>
      <c r="AC68" s="21">
        <v>57.78</v>
      </c>
      <c r="AD68" s="21">
        <v>57.47</v>
      </c>
      <c r="AE68" s="21">
        <v>57.22</v>
      </c>
      <c r="AF68" s="21">
        <v>58.03</v>
      </c>
      <c r="AG68" s="21">
        <v>56.6</v>
      </c>
      <c r="AH68" s="21">
        <v>54.7</v>
      </c>
      <c r="AI68" s="21">
        <v>56.56</v>
      </c>
      <c r="AJ68" s="21">
        <v>57.23</v>
      </c>
      <c r="AK68" s="21">
        <v>56.28</v>
      </c>
      <c r="AL68" s="21">
        <v>56.63</v>
      </c>
      <c r="AM68" s="21">
        <v>56.32</v>
      </c>
      <c r="AN68" s="21">
        <v>56.49</v>
      </c>
      <c r="AO68" s="21">
        <v>57.13</v>
      </c>
      <c r="AP68" s="21">
        <v>57.06</v>
      </c>
      <c r="AQ68" s="21">
        <v>56.31</v>
      </c>
      <c r="AR68" s="21">
        <v>57.2</v>
      </c>
      <c r="AS68" s="21">
        <v>56.58</v>
      </c>
      <c r="AT68" s="21">
        <v>56.24</v>
      </c>
      <c r="AU68" s="21">
        <v>54.23</v>
      </c>
      <c r="AV68" s="21">
        <v>55.12</v>
      </c>
      <c r="AW68" s="21">
        <v>55.63</v>
      </c>
      <c r="AX68" s="21">
        <v>55.55</v>
      </c>
      <c r="AY68" s="21">
        <v>56.4</v>
      </c>
      <c r="AZ68" s="21">
        <v>55.96</v>
      </c>
      <c r="BA68" s="21">
        <v>55.71</v>
      </c>
      <c r="BB68" s="21">
        <v>54.2</v>
      </c>
      <c r="BC68" s="21">
        <v>53.38</v>
      </c>
      <c r="BD68" s="21">
        <v>53.81</v>
      </c>
      <c r="BE68" s="21">
        <v>53.96</v>
      </c>
      <c r="BF68" s="21">
        <v>53.4</v>
      </c>
      <c r="BG68" s="21">
        <v>52.85</v>
      </c>
      <c r="BH68" s="21">
        <v>53.57</v>
      </c>
      <c r="BI68" s="21">
        <v>54.47</v>
      </c>
      <c r="BJ68" s="21">
        <v>53.17</v>
      </c>
      <c r="BK68" s="21">
        <v>52.21</v>
      </c>
      <c r="BL68" s="21">
        <v>52.15</v>
      </c>
      <c r="BM68" s="21">
        <v>52.26</v>
      </c>
      <c r="BN68" s="21">
        <v>52.32</v>
      </c>
      <c r="BO68" s="21">
        <v>51.96</v>
      </c>
      <c r="BP68" s="21">
        <v>52.11</v>
      </c>
      <c r="BQ68" s="21">
        <v>53.1</v>
      </c>
      <c r="BR68" s="21">
        <v>53.55</v>
      </c>
      <c r="BS68" s="21">
        <v>55.75</v>
      </c>
      <c r="BT68" s="21">
        <v>55.38</v>
      </c>
      <c r="BU68" s="21">
        <v>55.41</v>
      </c>
      <c r="BV68" s="21">
        <v>56.26</v>
      </c>
      <c r="BW68" s="21">
        <v>57.61</v>
      </c>
      <c r="BX68" s="21">
        <v>57.14</v>
      </c>
      <c r="BY68" s="21"/>
      <c r="BZ68" s="21">
        <v>57.18</v>
      </c>
      <c r="CA68" s="21">
        <v>58.61</v>
      </c>
      <c r="CB68" s="21">
        <v>61.91</v>
      </c>
      <c r="CC68" s="21">
        <v>53.34</v>
      </c>
      <c r="CD68" s="21">
        <v>53.47</v>
      </c>
      <c r="CE68" s="21">
        <v>54.06</v>
      </c>
      <c r="CF68" s="21">
        <v>55.54</v>
      </c>
      <c r="CG68" s="21">
        <v>55.74</v>
      </c>
      <c r="CH68" s="21">
        <v>54.4</v>
      </c>
      <c r="CI68" s="21">
        <v>54.11</v>
      </c>
      <c r="CJ68" s="21">
        <v>54.08</v>
      </c>
      <c r="CK68" s="21">
        <v>51.77</v>
      </c>
      <c r="CL68" s="21"/>
      <c r="CM68" s="21">
        <v>52.9</v>
      </c>
      <c r="CN68" s="21">
        <v>54.49</v>
      </c>
      <c r="CO68" s="21">
        <v>53.66</v>
      </c>
      <c r="CP68" s="21">
        <v>52.81</v>
      </c>
      <c r="CQ68" s="21"/>
      <c r="CR68" s="21">
        <v>52.18</v>
      </c>
      <c r="CS68" s="21">
        <v>53.37</v>
      </c>
      <c r="CT68" s="21">
        <v>53.86</v>
      </c>
      <c r="CU68" s="21">
        <v>54.53</v>
      </c>
      <c r="CV68" s="21">
        <v>54.7</v>
      </c>
      <c r="CW68" s="21">
        <v>53.67</v>
      </c>
      <c r="CX68" s="21">
        <v>53.27</v>
      </c>
      <c r="CY68" s="21">
        <v>54.21</v>
      </c>
      <c r="CZ68" s="21">
        <v>56.09</v>
      </c>
      <c r="DA68" s="21">
        <v>54.08</v>
      </c>
      <c r="DB68" s="21">
        <v>53.87</v>
      </c>
      <c r="DC68" s="21">
        <v>51.97</v>
      </c>
      <c r="DD68" s="21">
        <v>50.76</v>
      </c>
      <c r="DE68" s="21">
        <v>53.59</v>
      </c>
      <c r="DF68" s="21">
        <v>54.78</v>
      </c>
      <c r="DG68" s="21"/>
      <c r="DH68" s="21">
        <v>54.65</v>
      </c>
      <c r="DI68" s="21">
        <v>59.49</v>
      </c>
      <c r="DJ68" s="21">
        <v>59.04</v>
      </c>
      <c r="DK68" s="21">
        <v>57.9</v>
      </c>
      <c r="DL68" s="21"/>
      <c r="DM68" s="21">
        <v>57.22</v>
      </c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</row>
    <row r="69" spans="1:167" x14ac:dyDescent="0.2">
      <c r="A69" s="5" cm="1">
        <f t="array" ref="A69">INDEX($D$1:$FK$1,1,MATCH(INDEX($D69:$FK69,MATCH(TRUE,INDEX(($D69:$FK69&lt;&gt;0),0),0)),$D69:$FK69,0))</f>
        <v>43830</v>
      </c>
      <c r="B69" s="23" t="s">
        <v>90</v>
      </c>
      <c r="C69" s="21" t="s">
        <v>437</v>
      </c>
      <c r="D69" s="21">
        <v>65.41</v>
      </c>
      <c r="E69" s="21">
        <v>65.41</v>
      </c>
      <c r="F69" s="21">
        <v>65.459999999999994</v>
      </c>
      <c r="G69" s="21">
        <v>65.41</v>
      </c>
      <c r="H69" s="21">
        <v>64.17</v>
      </c>
      <c r="I69" s="21">
        <v>64.17</v>
      </c>
      <c r="J69" s="21"/>
      <c r="K69" s="21">
        <v>64.17</v>
      </c>
      <c r="L69" s="21"/>
      <c r="M69" s="21">
        <v>64.66</v>
      </c>
      <c r="N69" s="21">
        <v>64.69</v>
      </c>
      <c r="O69" s="21">
        <v>64.02</v>
      </c>
      <c r="P69" s="21">
        <v>64.12</v>
      </c>
      <c r="Q69" s="21">
        <v>62.79</v>
      </c>
      <c r="R69" s="21">
        <v>62.79</v>
      </c>
      <c r="S69" s="21">
        <v>63.34</v>
      </c>
      <c r="T69" s="21">
        <v>63.11</v>
      </c>
      <c r="U69" s="21">
        <v>63.25</v>
      </c>
      <c r="V69" s="21">
        <v>62.48</v>
      </c>
      <c r="W69" s="21">
        <v>62.48</v>
      </c>
      <c r="X69" s="21">
        <v>60.14</v>
      </c>
      <c r="Y69" s="21"/>
      <c r="Z69" s="21">
        <v>62.43</v>
      </c>
      <c r="AA69" s="21">
        <v>62.43</v>
      </c>
      <c r="AB69" s="21">
        <v>62.43</v>
      </c>
      <c r="AC69" s="21">
        <v>62.43</v>
      </c>
      <c r="AD69" s="21">
        <v>62.12</v>
      </c>
      <c r="AE69" s="21">
        <v>61.87</v>
      </c>
      <c r="AF69" s="21">
        <v>62.68</v>
      </c>
      <c r="AG69" s="21">
        <v>61.25</v>
      </c>
      <c r="AH69" s="21">
        <v>59.35</v>
      </c>
      <c r="AI69" s="21">
        <v>61.21</v>
      </c>
      <c r="AJ69" s="21">
        <v>61.88</v>
      </c>
      <c r="AK69" s="21">
        <v>60.93</v>
      </c>
      <c r="AL69" s="21">
        <v>61.28</v>
      </c>
      <c r="AM69" s="21">
        <v>60.97</v>
      </c>
      <c r="AN69" s="21">
        <v>61.14</v>
      </c>
      <c r="AO69" s="21">
        <v>61.78</v>
      </c>
      <c r="AP69" s="21">
        <v>61.71</v>
      </c>
      <c r="AQ69" s="21">
        <v>60.96</v>
      </c>
      <c r="AR69" s="21">
        <v>61.85</v>
      </c>
      <c r="AS69" s="21">
        <v>61.23</v>
      </c>
      <c r="AT69" s="21">
        <v>60.89</v>
      </c>
      <c r="AU69" s="21">
        <v>58.88</v>
      </c>
      <c r="AV69" s="21">
        <v>59.77</v>
      </c>
      <c r="AW69" s="21">
        <v>60.28</v>
      </c>
      <c r="AX69" s="21">
        <v>60.2</v>
      </c>
      <c r="AY69" s="21">
        <v>61.05</v>
      </c>
      <c r="AZ69" s="21">
        <v>60.61</v>
      </c>
      <c r="BA69" s="21">
        <v>60.36</v>
      </c>
      <c r="BB69" s="21">
        <v>58.85</v>
      </c>
      <c r="BC69" s="21">
        <v>58.03</v>
      </c>
      <c r="BD69" s="21">
        <v>58.46</v>
      </c>
      <c r="BE69" s="21">
        <v>58.61</v>
      </c>
      <c r="BF69" s="21">
        <v>58.05</v>
      </c>
      <c r="BG69" s="21">
        <v>57.5</v>
      </c>
      <c r="BH69" s="21">
        <v>58.22</v>
      </c>
      <c r="BI69" s="21">
        <v>59.12</v>
      </c>
      <c r="BJ69" s="21">
        <v>57.82</v>
      </c>
      <c r="BK69" s="21">
        <v>56.86</v>
      </c>
      <c r="BL69" s="21">
        <v>56.8</v>
      </c>
      <c r="BM69" s="21">
        <v>56.91</v>
      </c>
      <c r="BN69" s="21">
        <v>56.97</v>
      </c>
      <c r="BO69" s="21">
        <v>56.61</v>
      </c>
      <c r="BP69" s="21">
        <v>56.76</v>
      </c>
      <c r="BQ69" s="21">
        <v>57.75</v>
      </c>
      <c r="BR69" s="21">
        <v>58.2</v>
      </c>
      <c r="BS69" s="21">
        <v>60.4</v>
      </c>
      <c r="BT69" s="21">
        <v>60.03</v>
      </c>
      <c r="BU69" s="21">
        <v>60.06</v>
      </c>
      <c r="BV69" s="21">
        <v>60.91</v>
      </c>
      <c r="BW69" s="21">
        <v>62.26</v>
      </c>
      <c r="BX69" s="21">
        <v>61.79</v>
      </c>
      <c r="BY69" s="21"/>
      <c r="BZ69" s="21">
        <v>61.83</v>
      </c>
      <c r="CA69" s="21">
        <v>63.26</v>
      </c>
      <c r="CB69" s="21">
        <v>66.56</v>
      </c>
      <c r="CC69" s="21">
        <v>57.99</v>
      </c>
      <c r="CD69" s="21">
        <v>58.12</v>
      </c>
      <c r="CE69" s="21">
        <v>58.71</v>
      </c>
      <c r="CF69" s="21">
        <v>60.19</v>
      </c>
      <c r="CG69" s="21">
        <v>60.39</v>
      </c>
      <c r="CH69" s="21">
        <v>59.05</v>
      </c>
      <c r="CI69" s="21">
        <v>58.76</v>
      </c>
      <c r="CJ69" s="21">
        <v>58.73</v>
      </c>
      <c r="CK69" s="21">
        <v>56.42</v>
      </c>
      <c r="CL69" s="21"/>
      <c r="CM69" s="21">
        <v>57.55</v>
      </c>
      <c r="CN69" s="21">
        <v>59.14</v>
      </c>
      <c r="CO69" s="21">
        <v>58.31</v>
      </c>
      <c r="CP69" s="21">
        <v>57.46</v>
      </c>
      <c r="CQ69" s="21"/>
      <c r="CR69" s="21">
        <v>56.83</v>
      </c>
      <c r="CS69" s="21">
        <v>58.02</v>
      </c>
      <c r="CT69" s="21">
        <v>58.51</v>
      </c>
      <c r="CU69" s="21">
        <v>59.18</v>
      </c>
      <c r="CV69" s="21">
        <v>59.35</v>
      </c>
      <c r="CW69" s="21">
        <v>58.32</v>
      </c>
      <c r="CX69" s="21">
        <v>57.92</v>
      </c>
      <c r="CY69" s="21">
        <v>58.86</v>
      </c>
      <c r="CZ69" s="21">
        <v>60.74</v>
      </c>
      <c r="DA69" s="21">
        <v>58.73</v>
      </c>
      <c r="DB69" s="21">
        <v>58.52</v>
      </c>
      <c r="DC69" s="21">
        <v>56.62</v>
      </c>
      <c r="DD69" s="21">
        <v>55.41</v>
      </c>
      <c r="DE69" s="21">
        <v>58.24</v>
      </c>
      <c r="DF69" s="21">
        <v>59.43</v>
      </c>
      <c r="DG69" s="21"/>
      <c r="DH69" s="21">
        <v>59.3</v>
      </c>
      <c r="DI69" s="21">
        <v>64.14</v>
      </c>
      <c r="DJ69" s="21">
        <v>63.69</v>
      </c>
      <c r="DK69" s="21">
        <v>62.55</v>
      </c>
      <c r="DL69" s="21"/>
      <c r="DM69" s="21">
        <v>61.87</v>
      </c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</row>
    <row r="70" spans="1:167" x14ac:dyDescent="0.2">
      <c r="A70" s="5" cm="1">
        <f t="array" ref="A70">INDEX($D$1:$FK$1,1,MATCH(INDEX($D70:$FK70,MATCH(TRUE,INDEX(($D70:$FK70&lt;&gt;0),0),0)),$D70:$FK70,0))</f>
        <v>43830</v>
      </c>
      <c r="B70" s="23" t="s">
        <v>33</v>
      </c>
      <c r="C70" s="21" t="s">
        <v>437</v>
      </c>
      <c r="D70" s="21">
        <v>59.16</v>
      </c>
      <c r="E70" s="21">
        <v>59.16</v>
      </c>
      <c r="F70" s="21">
        <v>59.21</v>
      </c>
      <c r="G70" s="21">
        <v>59.16</v>
      </c>
      <c r="H70" s="21">
        <v>57.92</v>
      </c>
      <c r="I70" s="21">
        <v>57.92</v>
      </c>
      <c r="J70" s="21"/>
      <c r="K70" s="21">
        <v>57.92</v>
      </c>
      <c r="L70" s="21"/>
      <c r="M70" s="21">
        <v>58.41</v>
      </c>
      <c r="N70" s="21">
        <v>58.44</v>
      </c>
      <c r="O70" s="21">
        <v>57.77</v>
      </c>
      <c r="P70" s="21">
        <v>57.87</v>
      </c>
      <c r="Q70" s="21">
        <v>56.98</v>
      </c>
      <c r="R70" s="21">
        <v>56.54</v>
      </c>
      <c r="S70" s="21">
        <v>57.09</v>
      </c>
      <c r="T70" s="21">
        <v>56.86</v>
      </c>
      <c r="U70" s="21">
        <v>57</v>
      </c>
      <c r="V70" s="21">
        <v>56.23</v>
      </c>
      <c r="W70" s="21">
        <v>56.23</v>
      </c>
      <c r="X70" s="21">
        <v>53.89</v>
      </c>
      <c r="Y70" s="21"/>
      <c r="Z70" s="21">
        <v>56.18</v>
      </c>
      <c r="AA70" s="21">
        <v>56.18</v>
      </c>
      <c r="AB70" s="21">
        <v>56.18</v>
      </c>
      <c r="AC70" s="21">
        <v>56.18</v>
      </c>
      <c r="AD70" s="21">
        <v>55.87</v>
      </c>
      <c r="AE70" s="21">
        <v>55.62</v>
      </c>
      <c r="AF70" s="21">
        <v>56.43</v>
      </c>
      <c r="AG70" s="21">
        <v>55</v>
      </c>
      <c r="AH70" s="21">
        <v>53.1</v>
      </c>
      <c r="AI70" s="21">
        <v>54.96</v>
      </c>
      <c r="AJ70" s="21">
        <v>55.63</v>
      </c>
      <c r="AK70" s="21">
        <v>54.68</v>
      </c>
      <c r="AL70" s="21">
        <v>55.03</v>
      </c>
      <c r="AM70" s="21">
        <v>54.72</v>
      </c>
      <c r="AN70" s="21">
        <v>54.89</v>
      </c>
      <c r="AO70" s="21">
        <v>55.53</v>
      </c>
      <c r="AP70" s="21">
        <v>55.46</v>
      </c>
      <c r="AQ70" s="21">
        <v>54.71</v>
      </c>
      <c r="AR70" s="21">
        <v>55.6</v>
      </c>
      <c r="AS70" s="21">
        <v>54.98</v>
      </c>
      <c r="AT70" s="21">
        <v>54.64</v>
      </c>
      <c r="AU70" s="21">
        <v>52.63</v>
      </c>
      <c r="AV70" s="21">
        <v>53.52</v>
      </c>
      <c r="AW70" s="21">
        <v>54.03</v>
      </c>
      <c r="AX70" s="21">
        <v>53.95</v>
      </c>
      <c r="AY70" s="21">
        <v>54.8</v>
      </c>
      <c r="AZ70" s="21">
        <v>54.36</v>
      </c>
      <c r="BA70" s="21">
        <v>54.11</v>
      </c>
      <c r="BB70" s="21">
        <v>52.6</v>
      </c>
      <c r="BC70" s="21">
        <v>51.78</v>
      </c>
      <c r="BD70" s="21">
        <v>52.21</v>
      </c>
      <c r="BE70" s="21">
        <v>52.36</v>
      </c>
      <c r="BF70" s="21">
        <v>51.8</v>
      </c>
      <c r="BG70" s="21">
        <v>51.25</v>
      </c>
      <c r="BH70" s="21">
        <v>51.97</v>
      </c>
      <c r="BI70" s="21">
        <v>52.87</v>
      </c>
      <c r="BJ70" s="21">
        <v>51.57</v>
      </c>
      <c r="BK70" s="21">
        <v>50.61</v>
      </c>
      <c r="BL70" s="21">
        <v>50.55</v>
      </c>
      <c r="BM70" s="21">
        <v>50.66</v>
      </c>
      <c r="BN70" s="21">
        <v>50.72</v>
      </c>
      <c r="BO70" s="21">
        <v>50.36</v>
      </c>
      <c r="BP70" s="21">
        <v>50.51</v>
      </c>
      <c r="BQ70" s="21">
        <v>51.5</v>
      </c>
      <c r="BR70" s="21">
        <v>51.95</v>
      </c>
      <c r="BS70" s="21">
        <v>54.15</v>
      </c>
      <c r="BT70" s="21">
        <v>53.78</v>
      </c>
      <c r="BU70" s="21">
        <v>53.81</v>
      </c>
      <c r="BV70" s="21">
        <v>54.66</v>
      </c>
      <c r="BW70" s="21">
        <v>56.01</v>
      </c>
      <c r="BX70" s="21">
        <v>55.54</v>
      </c>
      <c r="BY70" s="21"/>
      <c r="BZ70" s="21">
        <v>55.58</v>
      </c>
      <c r="CA70" s="21">
        <v>57.01</v>
      </c>
      <c r="CB70" s="21">
        <v>60.31</v>
      </c>
      <c r="CC70" s="21">
        <v>51.74</v>
      </c>
      <c r="CD70" s="21">
        <v>51.87</v>
      </c>
      <c r="CE70" s="21">
        <v>52.46</v>
      </c>
      <c r="CF70" s="21">
        <v>53.94</v>
      </c>
      <c r="CG70" s="21">
        <v>54.14</v>
      </c>
      <c r="CH70" s="21">
        <v>52.8</v>
      </c>
      <c r="CI70" s="21">
        <v>52.51</v>
      </c>
      <c r="CJ70" s="21">
        <v>52.48</v>
      </c>
      <c r="CK70" s="21">
        <v>50.17</v>
      </c>
      <c r="CL70" s="21"/>
      <c r="CM70" s="21">
        <v>51.3</v>
      </c>
      <c r="CN70" s="21">
        <v>52.89</v>
      </c>
      <c r="CO70" s="21">
        <v>52.06</v>
      </c>
      <c r="CP70" s="21">
        <v>51.21</v>
      </c>
      <c r="CQ70" s="21"/>
      <c r="CR70" s="21">
        <v>50.58</v>
      </c>
      <c r="CS70" s="21">
        <v>51.77</v>
      </c>
      <c r="CT70" s="21">
        <v>52.26</v>
      </c>
      <c r="CU70" s="21">
        <v>52.93</v>
      </c>
      <c r="CV70" s="21">
        <v>53.1</v>
      </c>
      <c r="CW70" s="21">
        <v>52.07</v>
      </c>
      <c r="CX70" s="21">
        <v>51.67</v>
      </c>
      <c r="CY70" s="21">
        <v>52.61</v>
      </c>
      <c r="CZ70" s="21">
        <v>54.49</v>
      </c>
      <c r="DA70" s="21">
        <v>52.48</v>
      </c>
      <c r="DB70" s="21">
        <v>52.27</v>
      </c>
      <c r="DC70" s="21">
        <v>50.37</v>
      </c>
      <c r="DD70" s="21">
        <v>49.16</v>
      </c>
      <c r="DE70" s="21">
        <v>51.99</v>
      </c>
      <c r="DF70" s="21">
        <v>53.18</v>
      </c>
      <c r="DG70" s="21"/>
      <c r="DH70" s="21">
        <v>53.05</v>
      </c>
      <c r="DI70" s="21">
        <v>57.89</v>
      </c>
      <c r="DJ70" s="21">
        <v>57.44</v>
      </c>
      <c r="DK70" s="21">
        <v>56.3</v>
      </c>
      <c r="DL70" s="21"/>
      <c r="DM70" s="21">
        <v>55.62</v>
      </c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</row>
    <row r="71" spans="1:167" x14ac:dyDescent="0.2">
      <c r="A71" s="5" cm="1">
        <f t="array" ref="A71">INDEX($D$1:$FK$1,1,MATCH(INDEX($D71:$FK71,MATCH(TRUE,INDEX(($D71:$FK71&lt;&gt;0),0),0)),$D71:$FK71,0))</f>
        <v>43830</v>
      </c>
      <c r="B71" s="23" t="s">
        <v>409</v>
      </c>
      <c r="C71" s="21" t="s">
        <v>437</v>
      </c>
      <c r="D71" s="21">
        <v>66.77</v>
      </c>
      <c r="E71" s="21">
        <v>66.77</v>
      </c>
      <c r="F71" s="21">
        <v>66.819999999999993</v>
      </c>
      <c r="G71" s="21">
        <v>66.77</v>
      </c>
      <c r="H71" s="21">
        <v>65.53</v>
      </c>
      <c r="I71" s="21">
        <v>66.209999999999994</v>
      </c>
      <c r="J71" s="21"/>
      <c r="K71" s="21">
        <v>65.53</v>
      </c>
      <c r="L71" s="21"/>
      <c r="M71" s="21">
        <v>66.05</v>
      </c>
      <c r="N71" s="21">
        <v>66.05</v>
      </c>
      <c r="O71" s="21">
        <v>65.38</v>
      </c>
      <c r="P71" s="21">
        <v>65.48</v>
      </c>
      <c r="Q71" s="21">
        <v>64.59</v>
      </c>
      <c r="R71" s="21">
        <v>64.150000000000006</v>
      </c>
      <c r="S71" s="21">
        <v>64.7</v>
      </c>
      <c r="T71" s="21">
        <v>64.47</v>
      </c>
      <c r="U71" s="21">
        <v>64.61</v>
      </c>
      <c r="V71" s="21">
        <v>63.84</v>
      </c>
      <c r="W71" s="21">
        <v>63.84</v>
      </c>
      <c r="X71" s="21">
        <v>61.5</v>
      </c>
      <c r="Y71" s="21"/>
      <c r="Z71" s="21">
        <v>63.79</v>
      </c>
      <c r="AA71" s="21">
        <v>63.79</v>
      </c>
      <c r="AB71" s="21">
        <v>63.79</v>
      </c>
      <c r="AC71" s="21">
        <v>63.79</v>
      </c>
      <c r="AD71" s="21">
        <v>63.48</v>
      </c>
      <c r="AE71" s="21">
        <v>63.23</v>
      </c>
      <c r="AF71" s="21">
        <v>64.040000000000006</v>
      </c>
      <c r="AG71" s="21">
        <v>62.61</v>
      </c>
      <c r="AH71" s="21">
        <v>60.71</v>
      </c>
      <c r="AI71" s="21">
        <v>62.57</v>
      </c>
      <c r="AJ71" s="21">
        <v>63.24</v>
      </c>
      <c r="AK71" s="21">
        <v>62.29</v>
      </c>
      <c r="AL71" s="21">
        <v>62.64</v>
      </c>
      <c r="AM71" s="21">
        <v>62.33</v>
      </c>
      <c r="AN71" s="21">
        <v>62.5</v>
      </c>
      <c r="AO71" s="21">
        <v>63.14</v>
      </c>
      <c r="AP71" s="21">
        <v>63.07</v>
      </c>
      <c r="AQ71" s="21">
        <v>62.32</v>
      </c>
      <c r="AR71" s="21">
        <v>63.21</v>
      </c>
      <c r="AS71" s="21">
        <v>62.59</v>
      </c>
      <c r="AT71" s="21">
        <v>62.25</v>
      </c>
      <c r="AU71" s="21">
        <v>60.24</v>
      </c>
      <c r="AV71" s="21">
        <v>61.13</v>
      </c>
      <c r="AW71" s="21">
        <v>61.64</v>
      </c>
      <c r="AX71" s="21">
        <v>61.56</v>
      </c>
      <c r="AY71" s="21">
        <v>62.41</v>
      </c>
      <c r="AZ71" s="21">
        <v>61.97</v>
      </c>
      <c r="BA71" s="21">
        <v>61.72</v>
      </c>
      <c r="BB71" s="21">
        <v>60.21</v>
      </c>
      <c r="BC71" s="21">
        <v>59.39</v>
      </c>
      <c r="BD71" s="21">
        <v>59.82</v>
      </c>
      <c r="BE71" s="21">
        <v>59.97</v>
      </c>
      <c r="BF71" s="21">
        <v>59.41</v>
      </c>
      <c r="BG71" s="21">
        <v>58.86</v>
      </c>
      <c r="BH71" s="21">
        <v>59.58</v>
      </c>
      <c r="BI71" s="21">
        <v>60.48</v>
      </c>
      <c r="BJ71" s="21">
        <v>59.18</v>
      </c>
      <c r="BK71" s="21">
        <v>58.22</v>
      </c>
      <c r="BL71" s="21">
        <v>58.16</v>
      </c>
      <c r="BM71" s="21">
        <v>58.27</v>
      </c>
      <c r="BN71" s="21">
        <v>58.33</v>
      </c>
      <c r="BO71" s="21">
        <v>57.97</v>
      </c>
      <c r="BP71" s="21">
        <v>58.12</v>
      </c>
      <c r="BQ71" s="21">
        <v>59.11</v>
      </c>
      <c r="BR71" s="21">
        <v>59.56</v>
      </c>
      <c r="BS71" s="21">
        <v>61.76</v>
      </c>
      <c r="BT71" s="21">
        <v>61.39</v>
      </c>
      <c r="BU71" s="21">
        <v>61.42</v>
      </c>
      <c r="BV71" s="21">
        <v>62.27</v>
      </c>
      <c r="BW71" s="21">
        <v>63.62</v>
      </c>
      <c r="BX71" s="21">
        <v>63.15</v>
      </c>
      <c r="BY71" s="21"/>
      <c r="BZ71" s="21">
        <v>63.19</v>
      </c>
      <c r="CA71" s="21">
        <v>64.62</v>
      </c>
      <c r="CB71" s="21">
        <v>67.92</v>
      </c>
      <c r="CC71" s="21">
        <v>59.35</v>
      </c>
      <c r="CD71" s="21">
        <v>59.48</v>
      </c>
      <c r="CE71" s="21">
        <v>60.07</v>
      </c>
      <c r="CF71" s="21">
        <v>61.55</v>
      </c>
      <c r="CG71" s="21">
        <v>61.75</v>
      </c>
      <c r="CH71" s="21">
        <v>60.41</v>
      </c>
      <c r="CI71" s="21">
        <v>60.12</v>
      </c>
      <c r="CJ71" s="21">
        <v>60.09</v>
      </c>
      <c r="CK71" s="21">
        <v>57.78</v>
      </c>
      <c r="CL71" s="21"/>
      <c r="CM71" s="21">
        <v>58.91</v>
      </c>
      <c r="CN71" s="21">
        <v>60.5</v>
      </c>
      <c r="CO71" s="21">
        <v>59.67</v>
      </c>
      <c r="CP71" s="21">
        <v>58.82</v>
      </c>
      <c r="CQ71" s="21"/>
      <c r="CR71" s="21">
        <v>58.19</v>
      </c>
      <c r="CS71" s="21">
        <v>59.38</v>
      </c>
      <c r="CT71" s="21">
        <v>59.87</v>
      </c>
      <c r="CU71" s="21">
        <v>60.54</v>
      </c>
      <c r="CV71" s="21">
        <v>60.71</v>
      </c>
      <c r="CW71" s="21">
        <v>59.68</v>
      </c>
      <c r="CX71" s="21">
        <v>59.28</v>
      </c>
      <c r="CY71" s="21">
        <v>60.22</v>
      </c>
      <c r="CZ71" s="21">
        <v>62.1</v>
      </c>
      <c r="DA71" s="21">
        <v>60.09</v>
      </c>
      <c r="DB71" s="21">
        <v>59.88</v>
      </c>
      <c r="DC71" s="21">
        <v>57.98</v>
      </c>
      <c r="DD71" s="21">
        <v>56.77</v>
      </c>
      <c r="DE71" s="21">
        <v>59.6</v>
      </c>
      <c r="DF71" s="21">
        <v>60.79</v>
      </c>
      <c r="DG71" s="21"/>
      <c r="DH71" s="21">
        <v>60.66</v>
      </c>
      <c r="DI71" s="21">
        <v>65.5</v>
      </c>
      <c r="DJ71" s="21">
        <v>65.05</v>
      </c>
      <c r="DK71" s="21">
        <v>63.91</v>
      </c>
      <c r="DL71" s="21"/>
      <c r="DM71" s="21">
        <v>63.23</v>
      </c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</row>
    <row r="72" spans="1:167" x14ac:dyDescent="0.2">
      <c r="A72" s="5" cm="1">
        <f t="array" ref="A72">INDEX($D$1:$FK$1,1,MATCH(INDEX($D72:$FK72,MATCH(TRUE,INDEX(($D72:$FK72&lt;&gt;0),0),0)),$D72:$FK72,0))</f>
        <v>43829</v>
      </c>
      <c r="B72" s="23" t="s">
        <v>279</v>
      </c>
      <c r="C72" s="21" t="s">
        <v>437</v>
      </c>
      <c r="D72" s="21"/>
      <c r="E72" s="21">
        <v>56.5</v>
      </c>
      <c r="F72" s="21">
        <v>56.5</v>
      </c>
      <c r="G72" s="21">
        <v>56.5</v>
      </c>
      <c r="H72" s="21">
        <v>55.75</v>
      </c>
      <c r="I72" s="21">
        <v>55.75</v>
      </c>
      <c r="J72" s="21"/>
      <c r="K72" s="21"/>
      <c r="L72" s="21">
        <v>56</v>
      </c>
      <c r="M72" s="21">
        <v>55.75</v>
      </c>
      <c r="N72" s="21">
        <v>55.75</v>
      </c>
      <c r="O72" s="21">
        <v>55</v>
      </c>
      <c r="P72" s="21">
        <v>54.75</v>
      </c>
      <c r="Q72" s="21">
        <v>54</v>
      </c>
      <c r="R72" s="21">
        <v>53.5</v>
      </c>
      <c r="S72" s="21">
        <v>54</v>
      </c>
      <c r="T72" s="21">
        <v>53.75</v>
      </c>
      <c r="U72" s="21">
        <v>54</v>
      </c>
      <c r="V72" s="21">
        <v>53.25</v>
      </c>
      <c r="W72" s="21">
        <v>53.25</v>
      </c>
      <c r="X72" s="21"/>
      <c r="Y72" s="21">
        <v>50.75</v>
      </c>
      <c r="Z72" s="21">
        <v>50</v>
      </c>
      <c r="AA72" s="21">
        <v>52.75</v>
      </c>
      <c r="AB72" s="21">
        <v>52.75</v>
      </c>
      <c r="AC72" s="21">
        <v>53.25</v>
      </c>
      <c r="AD72" s="21">
        <v>52.75</v>
      </c>
      <c r="AE72" s="21">
        <v>52.5</v>
      </c>
      <c r="AF72" s="21">
        <v>53.25</v>
      </c>
      <c r="AG72" s="21">
        <v>51.75</v>
      </c>
      <c r="AH72" s="21">
        <v>50</v>
      </c>
      <c r="AI72" s="21">
        <v>51.75</v>
      </c>
      <c r="AJ72" s="21">
        <v>52.5</v>
      </c>
      <c r="AK72" s="21">
        <v>51.5</v>
      </c>
      <c r="AL72" s="21">
        <v>51.75</v>
      </c>
      <c r="AM72" s="21">
        <v>51.5</v>
      </c>
      <c r="AN72" s="21">
        <v>51.5</v>
      </c>
      <c r="AO72" s="21">
        <v>52</v>
      </c>
      <c r="AP72" s="21">
        <v>52</v>
      </c>
      <c r="AQ72" s="21">
        <v>51</v>
      </c>
      <c r="AR72" s="21">
        <v>52</v>
      </c>
      <c r="AS72" s="21">
        <v>51.25</v>
      </c>
      <c r="AT72" s="21">
        <v>51</v>
      </c>
      <c r="AU72" s="21">
        <v>49</v>
      </c>
      <c r="AV72" s="21">
        <v>49.75</v>
      </c>
      <c r="AW72" s="21">
        <v>50.25</v>
      </c>
      <c r="AX72" s="21">
        <v>50.5</v>
      </c>
      <c r="AY72" s="21">
        <v>51.5</v>
      </c>
      <c r="AZ72" s="21">
        <v>51</v>
      </c>
      <c r="BA72" s="21">
        <v>50.75</v>
      </c>
      <c r="BB72" s="21">
        <v>49</v>
      </c>
      <c r="BC72" s="21">
        <v>48</v>
      </c>
      <c r="BD72" s="21">
        <v>48.5</v>
      </c>
      <c r="BE72" s="21">
        <v>48.75</v>
      </c>
      <c r="BF72" s="21">
        <v>48</v>
      </c>
      <c r="BG72" s="21">
        <v>47.5</v>
      </c>
      <c r="BH72" s="21">
        <v>48.25</v>
      </c>
      <c r="BI72" s="21">
        <v>49.5</v>
      </c>
      <c r="BJ72" s="21">
        <v>48.25</v>
      </c>
      <c r="BK72" s="21">
        <v>47.25</v>
      </c>
      <c r="BL72" s="21">
        <v>47.5</v>
      </c>
      <c r="BM72" s="21">
        <v>47.5</v>
      </c>
      <c r="BN72" s="21">
        <v>47.5</v>
      </c>
      <c r="BO72" s="21">
        <v>47.25</v>
      </c>
      <c r="BP72" s="21">
        <v>47.5</v>
      </c>
      <c r="BQ72" s="21">
        <v>48.25</v>
      </c>
      <c r="BR72" s="21">
        <v>48.75</v>
      </c>
      <c r="BS72" s="21">
        <v>50.75</v>
      </c>
      <c r="BT72" s="21">
        <v>51.25</v>
      </c>
      <c r="BU72" s="21"/>
      <c r="BV72" s="21">
        <v>52</v>
      </c>
      <c r="BW72" s="21">
        <v>53.5</v>
      </c>
      <c r="BX72" s="21">
        <v>52.75</v>
      </c>
      <c r="BY72" s="21">
        <v>53</v>
      </c>
      <c r="BZ72" s="21">
        <v>52.75</v>
      </c>
      <c r="CA72" s="21">
        <v>54</v>
      </c>
      <c r="CB72" s="21">
        <v>57.75</v>
      </c>
      <c r="CC72" s="21">
        <v>49.5</v>
      </c>
      <c r="CD72" s="21">
        <v>49.75</v>
      </c>
      <c r="CE72" s="21">
        <v>50.5</v>
      </c>
      <c r="CF72" s="21">
        <v>52.25</v>
      </c>
      <c r="CG72" s="21">
        <v>52.5</v>
      </c>
      <c r="CH72" s="21">
        <v>51.25</v>
      </c>
      <c r="CI72" s="21">
        <v>51</v>
      </c>
      <c r="CJ72" s="21"/>
      <c r="CK72" s="21"/>
      <c r="CL72" s="21">
        <v>49.75</v>
      </c>
      <c r="CM72" s="21">
        <v>49.75</v>
      </c>
      <c r="CN72" s="21">
        <v>51.5</v>
      </c>
      <c r="CO72" s="21">
        <v>50.5</v>
      </c>
      <c r="CP72" s="21">
        <v>49.75</v>
      </c>
      <c r="CQ72" s="21">
        <v>48.5</v>
      </c>
      <c r="CR72" s="21">
        <v>49</v>
      </c>
      <c r="CS72" s="21">
        <v>50</v>
      </c>
      <c r="CT72" s="21">
        <v>50.5</v>
      </c>
      <c r="CU72" s="21">
        <v>51</v>
      </c>
      <c r="CV72" s="21">
        <v>51</v>
      </c>
      <c r="CW72" s="21">
        <v>49.5</v>
      </c>
      <c r="CX72" s="21">
        <v>49.25</v>
      </c>
      <c r="CY72" s="21">
        <v>50</v>
      </c>
      <c r="CZ72" s="21">
        <v>51.75</v>
      </c>
      <c r="DA72" s="21">
        <v>49.75</v>
      </c>
      <c r="DB72" s="21">
        <v>49.25</v>
      </c>
      <c r="DC72" s="21">
        <v>47.25</v>
      </c>
      <c r="DD72" s="21">
        <v>45.75</v>
      </c>
      <c r="DE72" s="21">
        <v>48.5</v>
      </c>
      <c r="DF72" s="21">
        <v>49.5</v>
      </c>
      <c r="DG72" s="21">
        <v>50.5</v>
      </c>
      <c r="DH72" s="21">
        <v>48.75</v>
      </c>
      <c r="DI72" s="21">
        <v>53.25</v>
      </c>
      <c r="DJ72" s="21">
        <v>52.75</v>
      </c>
      <c r="DK72" s="21">
        <v>51.5</v>
      </c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</row>
    <row r="73" spans="1:167" x14ac:dyDescent="0.2">
      <c r="A73" s="5" cm="1">
        <f t="array" ref="A73">INDEX($D$1:$FK$1,1,MATCH(INDEX($D73:$FK73,MATCH(TRUE,INDEX(($D73:$FK73&lt;&gt;0),0),0)),$D73:$FK73,0))</f>
        <v>43829</v>
      </c>
      <c r="B73" s="23" t="s">
        <v>212</v>
      </c>
      <c r="C73" s="21" t="s">
        <v>437</v>
      </c>
      <c r="D73" s="21"/>
      <c r="E73" s="21">
        <v>58.25</v>
      </c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>
        <v>56.5</v>
      </c>
      <c r="Q73" s="21"/>
      <c r="R73" s="21">
        <v>55.25</v>
      </c>
      <c r="S73" s="21">
        <v>55.75</v>
      </c>
      <c r="T73" s="21">
        <v>55.5</v>
      </c>
      <c r="U73" s="21">
        <v>55.75</v>
      </c>
      <c r="V73" s="21">
        <v>55</v>
      </c>
      <c r="W73" s="21">
        <v>55</v>
      </c>
      <c r="X73" s="21"/>
      <c r="Y73" s="21">
        <v>52.5</v>
      </c>
      <c r="Z73" s="21"/>
      <c r="AA73" s="21">
        <v>54.5</v>
      </c>
      <c r="AB73" s="21">
        <v>54.5</v>
      </c>
      <c r="AC73" s="21">
        <v>55</v>
      </c>
      <c r="AD73" s="21">
        <v>54.5</v>
      </c>
      <c r="AE73" s="21">
        <v>54.25</v>
      </c>
      <c r="AF73" s="21">
        <v>55</v>
      </c>
      <c r="AG73" s="21">
        <v>53.5</v>
      </c>
      <c r="AH73" s="21">
        <v>51.75</v>
      </c>
      <c r="AI73" s="21">
        <v>53.5</v>
      </c>
      <c r="AJ73" s="21">
        <v>54.25</v>
      </c>
      <c r="AK73" s="21">
        <v>53.25</v>
      </c>
      <c r="AL73" s="21">
        <v>53.5</v>
      </c>
      <c r="AM73" s="21">
        <v>53.25</v>
      </c>
      <c r="AN73" s="21">
        <v>53.25</v>
      </c>
      <c r="AO73" s="21">
        <v>53.75</v>
      </c>
      <c r="AP73" s="21">
        <v>53.75</v>
      </c>
      <c r="AQ73" s="21">
        <v>52.75</v>
      </c>
      <c r="AR73" s="21">
        <v>53.75</v>
      </c>
      <c r="AS73" s="21">
        <v>53</v>
      </c>
      <c r="AT73" s="21">
        <v>52.75</v>
      </c>
      <c r="AU73" s="21"/>
      <c r="AV73" s="21">
        <v>51.5</v>
      </c>
      <c r="AW73" s="21">
        <v>52</v>
      </c>
      <c r="AX73" s="21">
        <v>52.25</v>
      </c>
      <c r="AY73" s="21">
        <v>53.25</v>
      </c>
      <c r="AZ73" s="21">
        <v>52.75</v>
      </c>
      <c r="BA73" s="21">
        <v>52.5</v>
      </c>
      <c r="BB73" s="21">
        <v>50.75</v>
      </c>
      <c r="BC73" s="21">
        <v>49.75</v>
      </c>
      <c r="BD73" s="21">
        <v>50.25</v>
      </c>
      <c r="BE73" s="21">
        <v>50.5</v>
      </c>
      <c r="BF73" s="21">
        <v>49.75</v>
      </c>
      <c r="BG73" s="21">
        <v>49.25</v>
      </c>
      <c r="BH73" s="21">
        <v>50</v>
      </c>
      <c r="BI73" s="21">
        <v>51.25</v>
      </c>
      <c r="BJ73" s="21">
        <v>50</v>
      </c>
      <c r="BK73" s="21">
        <v>49</v>
      </c>
      <c r="BL73" s="21">
        <v>49.25</v>
      </c>
      <c r="BM73" s="21">
        <v>49.25</v>
      </c>
      <c r="BN73" s="21">
        <v>49.25</v>
      </c>
      <c r="BO73" s="21">
        <v>49</v>
      </c>
      <c r="BP73" s="21">
        <v>49.25</v>
      </c>
      <c r="BQ73" s="21">
        <v>50</v>
      </c>
      <c r="BR73" s="21"/>
      <c r="BS73" s="21">
        <v>52.5</v>
      </c>
      <c r="BT73" s="21">
        <v>53</v>
      </c>
      <c r="BU73" s="21"/>
      <c r="BV73" s="21">
        <v>53.75</v>
      </c>
      <c r="BW73" s="21">
        <v>55.25</v>
      </c>
      <c r="BX73" s="21">
        <v>54.5</v>
      </c>
      <c r="BY73" s="21">
        <v>54.75</v>
      </c>
      <c r="BZ73" s="21">
        <v>54.5</v>
      </c>
      <c r="CA73" s="21">
        <v>55.75</v>
      </c>
      <c r="CB73" s="21">
        <v>59.5</v>
      </c>
      <c r="CC73" s="21">
        <v>51.25</v>
      </c>
      <c r="CD73" s="21">
        <v>51.5</v>
      </c>
      <c r="CE73" s="21">
        <v>52.25</v>
      </c>
      <c r="CF73" s="21">
        <v>54</v>
      </c>
      <c r="CG73" s="21">
        <v>54.25</v>
      </c>
      <c r="CH73" s="21">
        <v>53</v>
      </c>
      <c r="CI73" s="21">
        <v>52.75</v>
      </c>
      <c r="CJ73" s="21"/>
      <c r="CK73" s="21"/>
      <c r="CL73" s="21"/>
      <c r="CM73" s="21">
        <v>51.5</v>
      </c>
      <c r="CN73" s="21">
        <v>53.25</v>
      </c>
      <c r="CO73" s="21">
        <v>52.25</v>
      </c>
      <c r="CP73" s="21">
        <v>51.5</v>
      </c>
      <c r="CQ73" s="21">
        <v>50.25</v>
      </c>
      <c r="CR73" s="21">
        <v>50.75</v>
      </c>
      <c r="CS73" s="21">
        <v>51.75</v>
      </c>
      <c r="CT73" s="21">
        <v>52.25</v>
      </c>
      <c r="CU73" s="21">
        <v>52.75</v>
      </c>
      <c r="CV73" s="21">
        <v>52.75</v>
      </c>
      <c r="CW73" s="21">
        <v>51.25</v>
      </c>
      <c r="CX73" s="21">
        <v>51</v>
      </c>
      <c r="CY73" s="21">
        <v>51.75</v>
      </c>
      <c r="CZ73" s="21">
        <v>53.5</v>
      </c>
      <c r="DA73" s="21">
        <v>51.5</v>
      </c>
      <c r="DB73" s="21">
        <v>51</v>
      </c>
      <c r="DC73" s="21">
        <v>49</v>
      </c>
      <c r="DD73" s="21">
        <v>47.5</v>
      </c>
      <c r="DE73" s="21">
        <v>50.25</v>
      </c>
      <c r="DF73" s="21">
        <v>51.25</v>
      </c>
      <c r="DG73" s="21">
        <v>52.25</v>
      </c>
      <c r="DH73" s="21">
        <v>50.5</v>
      </c>
      <c r="DI73" s="21">
        <v>55</v>
      </c>
      <c r="DJ73" s="21">
        <v>54.5</v>
      </c>
      <c r="DK73" s="21">
        <v>53.25</v>
      </c>
      <c r="DL73" s="21"/>
      <c r="DM73" s="21"/>
      <c r="DN73" s="21"/>
      <c r="DO73" s="21">
        <v>54.25</v>
      </c>
      <c r="DP73" s="21">
        <v>54</v>
      </c>
      <c r="DQ73" s="21">
        <v>53.75</v>
      </c>
      <c r="DR73" s="21">
        <v>52.75</v>
      </c>
      <c r="DS73" s="21">
        <v>55.5</v>
      </c>
      <c r="DT73" s="21"/>
      <c r="DU73" s="21"/>
      <c r="DV73" s="21">
        <v>56</v>
      </c>
      <c r="DW73" s="21">
        <v>54.25</v>
      </c>
      <c r="DX73" s="21">
        <v>54.5</v>
      </c>
      <c r="DY73" s="21">
        <v>54</v>
      </c>
      <c r="DZ73" s="21">
        <v>53.25</v>
      </c>
      <c r="EA73" s="21">
        <v>50.25</v>
      </c>
      <c r="EB73" s="21">
        <v>50.5</v>
      </c>
      <c r="EC73" s="21">
        <v>48.5</v>
      </c>
      <c r="ED73" s="21">
        <v>49</v>
      </c>
      <c r="EE73" s="21">
        <v>48.75</v>
      </c>
      <c r="EF73" s="21">
        <v>47.75</v>
      </c>
      <c r="EG73" s="21"/>
      <c r="EH73" s="21">
        <v>49.75</v>
      </c>
      <c r="EI73" s="21">
        <v>50.5</v>
      </c>
      <c r="EJ73" s="21">
        <v>49</v>
      </c>
      <c r="EK73" s="21">
        <v>48.25</v>
      </c>
      <c r="EL73" s="21">
        <v>50</v>
      </c>
      <c r="EM73" s="21">
        <v>49.75</v>
      </c>
      <c r="EN73" s="21"/>
      <c r="EO73" s="21">
        <v>53</v>
      </c>
      <c r="EP73" s="21">
        <v>55.25</v>
      </c>
      <c r="EQ73" s="21">
        <v>55.75</v>
      </c>
      <c r="ER73" s="21">
        <v>55.25</v>
      </c>
      <c r="ES73" s="21">
        <v>54.5</v>
      </c>
      <c r="ET73" s="21">
        <v>57.75</v>
      </c>
      <c r="EU73" s="21"/>
      <c r="EV73" s="21">
        <v>59.5</v>
      </c>
      <c r="EW73" s="21"/>
      <c r="EX73" s="21">
        <v>59.25</v>
      </c>
      <c r="EY73" s="21">
        <v>58.5</v>
      </c>
      <c r="EZ73" s="21">
        <v>58.25</v>
      </c>
      <c r="FA73" s="21">
        <v>57.5</v>
      </c>
      <c r="FB73" s="21"/>
      <c r="FC73" s="21">
        <v>58.25</v>
      </c>
      <c r="FD73" s="21">
        <v>58.5</v>
      </c>
      <c r="FE73" s="21">
        <v>58</v>
      </c>
      <c r="FF73" s="21">
        <v>58.75</v>
      </c>
      <c r="FG73" s="21">
        <v>58.5</v>
      </c>
      <c r="FH73" s="21">
        <v>58.25</v>
      </c>
      <c r="FI73" s="21">
        <v>60</v>
      </c>
      <c r="FJ73" s="21"/>
      <c r="FK73" s="21">
        <v>60</v>
      </c>
    </row>
    <row r="74" spans="1:167" x14ac:dyDescent="0.2">
      <c r="A74" s="5" cm="1">
        <f t="array" ref="A74">INDEX($D$1:$FK$1,1,MATCH(INDEX($D74:$FK74,MATCH(TRUE,INDEX(($D74:$FK74&lt;&gt;0),0),0)),$D74:$FK74,0))</f>
        <v>43829</v>
      </c>
      <c r="B74" s="23" t="s">
        <v>135</v>
      </c>
      <c r="C74" s="21" t="s">
        <v>437</v>
      </c>
      <c r="D74" s="21"/>
      <c r="E74" s="21">
        <v>56.5</v>
      </c>
      <c r="F74" s="21">
        <v>56.5</v>
      </c>
      <c r="G74" s="21">
        <v>56.5</v>
      </c>
      <c r="H74" s="21">
        <v>55.75</v>
      </c>
      <c r="I74" s="21">
        <v>55.75</v>
      </c>
      <c r="J74" s="21"/>
      <c r="K74" s="21"/>
      <c r="L74" s="21">
        <v>56</v>
      </c>
      <c r="M74" s="21">
        <v>55.75</v>
      </c>
      <c r="N74" s="21">
        <v>55.75</v>
      </c>
      <c r="O74" s="21">
        <v>55</v>
      </c>
      <c r="P74" s="21">
        <v>54.75</v>
      </c>
      <c r="Q74" s="21"/>
      <c r="R74" s="21">
        <v>53.5</v>
      </c>
      <c r="S74" s="21">
        <v>54</v>
      </c>
      <c r="T74" s="21">
        <v>53.75</v>
      </c>
      <c r="U74" s="21">
        <v>54</v>
      </c>
      <c r="V74" s="21">
        <v>53.25</v>
      </c>
      <c r="W74" s="21">
        <v>53.25</v>
      </c>
      <c r="X74" s="21"/>
      <c r="Y74" s="21">
        <v>50.75</v>
      </c>
      <c r="Z74" s="21"/>
      <c r="AA74" s="21">
        <v>52.75</v>
      </c>
      <c r="AB74" s="21">
        <v>52.75</v>
      </c>
      <c r="AC74" s="21">
        <v>53.25</v>
      </c>
      <c r="AD74" s="21">
        <v>52.75</v>
      </c>
      <c r="AE74" s="21">
        <v>52.5</v>
      </c>
      <c r="AF74" s="21">
        <v>53.25</v>
      </c>
      <c r="AG74" s="21">
        <v>51.75</v>
      </c>
      <c r="AH74" s="21">
        <v>50</v>
      </c>
      <c r="AI74" s="21">
        <v>51.75</v>
      </c>
      <c r="AJ74" s="21">
        <v>52.5</v>
      </c>
      <c r="AK74" s="21">
        <v>51.5</v>
      </c>
      <c r="AL74" s="21">
        <v>51.75</v>
      </c>
      <c r="AM74" s="21">
        <v>51.5</v>
      </c>
      <c r="AN74" s="21">
        <v>51.5</v>
      </c>
      <c r="AO74" s="21">
        <v>52</v>
      </c>
      <c r="AP74" s="21">
        <v>52</v>
      </c>
      <c r="AQ74" s="21">
        <v>51</v>
      </c>
      <c r="AR74" s="21">
        <v>52</v>
      </c>
      <c r="AS74" s="21">
        <v>51.25</v>
      </c>
      <c r="AT74" s="21">
        <v>51</v>
      </c>
      <c r="AU74" s="21"/>
      <c r="AV74" s="21">
        <v>49.75</v>
      </c>
      <c r="AW74" s="21">
        <v>50.25</v>
      </c>
      <c r="AX74" s="21">
        <v>50.5</v>
      </c>
      <c r="AY74" s="21">
        <v>51.5</v>
      </c>
      <c r="AZ74" s="21">
        <v>51</v>
      </c>
      <c r="BA74" s="21">
        <v>50.75</v>
      </c>
      <c r="BB74" s="21">
        <v>49</v>
      </c>
      <c r="BC74" s="21">
        <v>48</v>
      </c>
      <c r="BD74" s="21">
        <v>48.5</v>
      </c>
      <c r="BE74" s="21">
        <v>48.75</v>
      </c>
      <c r="BF74" s="21">
        <v>48</v>
      </c>
      <c r="BG74" s="21">
        <v>47.5</v>
      </c>
      <c r="BH74" s="21">
        <v>48.25</v>
      </c>
      <c r="BI74" s="21">
        <v>49.5</v>
      </c>
      <c r="BJ74" s="21">
        <v>48.25</v>
      </c>
      <c r="BK74" s="21">
        <v>47.25</v>
      </c>
      <c r="BL74" s="21">
        <v>47.5</v>
      </c>
      <c r="BM74" s="21">
        <v>47.5</v>
      </c>
      <c r="BN74" s="21">
        <v>47.5</v>
      </c>
      <c r="BO74" s="21">
        <v>47.25</v>
      </c>
      <c r="BP74" s="21">
        <v>47.5</v>
      </c>
      <c r="BQ74" s="21">
        <v>48.25</v>
      </c>
      <c r="BR74" s="21"/>
      <c r="BS74" s="21">
        <v>50.75</v>
      </c>
      <c r="BT74" s="21">
        <v>51.25</v>
      </c>
      <c r="BU74" s="21"/>
      <c r="BV74" s="21">
        <v>52</v>
      </c>
      <c r="BW74" s="21">
        <v>53.5</v>
      </c>
      <c r="BX74" s="21">
        <v>52.75</v>
      </c>
      <c r="BY74" s="21">
        <v>53</v>
      </c>
      <c r="BZ74" s="21">
        <v>52.75</v>
      </c>
      <c r="CA74" s="21">
        <v>54</v>
      </c>
      <c r="CB74" s="21">
        <v>57.75</v>
      </c>
      <c r="CC74" s="21">
        <v>49.5</v>
      </c>
      <c r="CD74" s="21">
        <v>49.75</v>
      </c>
      <c r="CE74" s="21">
        <v>50.5</v>
      </c>
      <c r="CF74" s="21">
        <v>52.25</v>
      </c>
      <c r="CG74" s="21">
        <v>52.5</v>
      </c>
      <c r="CH74" s="21">
        <v>51.25</v>
      </c>
      <c r="CI74" s="21">
        <v>51</v>
      </c>
      <c r="CJ74" s="21"/>
      <c r="CK74" s="21"/>
      <c r="CL74" s="21"/>
      <c r="CM74" s="21">
        <v>49.75</v>
      </c>
      <c r="CN74" s="21">
        <v>51.5</v>
      </c>
      <c r="CO74" s="21">
        <v>50.5</v>
      </c>
      <c r="CP74" s="21">
        <v>49.75</v>
      </c>
      <c r="CQ74" s="21">
        <v>48.5</v>
      </c>
      <c r="CR74" s="21">
        <v>49</v>
      </c>
      <c r="CS74" s="21">
        <v>50</v>
      </c>
      <c r="CT74" s="21">
        <v>50.5</v>
      </c>
      <c r="CU74" s="21">
        <v>51</v>
      </c>
      <c r="CV74" s="21">
        <v>51</v>
      </c>
      <c r="CW74" s="21">
        <v>49.5</v>
      </c>
      <c r="CX74" s="21">
        <v>49.25</v>
      </c>
      <c r="CY74" s="21">
        <v>50</v>
      </c>
      <c r="CZ74" s="21">
        <v>51.75</v>
      </c>
      <c r="DA74" s="21">
        <v>49.75</v>
      </c>
      <c r="DB74" s="21">
        <v>49.25</v>
      </c>
      <c r="DC74" s="21">
        <v>47.25</v>
      </c>
      <c r="DD74" s="21">
        <v>45.75</v>
      </c>
      <c r="DE74" s="21">
        <v>48.5</v>
      </c>
      <c r="DF74" s="21">
        <v>49.5</v>
      </c>
      <c r="DG74" s="21">
        <v>50.5</v>
      </c>
      <c r="DH74" s="21">
        <v>48.75</v>
      </c>
      <c r="DI74" s="21">
        <v>53.25</v>
      </c>
      <c r="DJ74" s="21">
        <v>52.75</v>
      </c>
      <c r="DK74" s="21">
        <v>51.5</v>
      </c>
      <c r="DL74" s="21"/>
      <c r="DM74" s="21"/>
      <c r="DN74" s="21"/>
      <c r="DO74" s="21">
        <v>52.5</v>
      </c>
      <c r="DP74" s="21">
        <v>52.25</v>
      </c>
      <c r="DQ74" s="21">
        <v>52</v>
      </c>
      <c r="DR74" s="21">
        <v>51</v>
      </c>
      <c r="DS74" s="21">
        <v>53.75</v>
      </c>
      <c r="DT74" s="21"/>
      <c r="DU74" s="21"/>
      <c r="DV74" s="21">
        <v>54.25</v>
      </c>
      <c r="DW74" s="21">
        <v>52.5</v>
      </c>
      <c r="DX74" s="21">
        <v>52.75</v>
      </c>
      <c r="DY74" s="21">
        <v>52.25</v>
      </c>
      <c r="DZ74" s="21">
        <v>51.5</v>
      </c>
      <c r="EA74" s="21">
        <v>48.5</v>
      </c>
      <c r="EB74" s="21">
        <v>48.75</v>
      </c>
      <c r="EC74" s="21">
        <v>46.75</v>
      </c>
      <c r="ED74" s="21">
        <v>47.25</v>
      </c>
      <c r="EE74" s="21">
        <v>47</v>
      </c>
      <c r="EF74" s="21">
        <v>46</v>
      </c>
      <c r="EG74" s="21"/>
      <c r="EH74" s="21">
        <v>48</v>
      </c>
      <c r="EI74" s="21">
        <v>48.75</v>
      </c>
      <c r="EJ74" s="21">
        <v>47.25</v>
      </c>
      <c r="EK74" s="21">
        <v>46.5</v>
      </c>
      <c r="EL74" s="21">
        <v>48.25</v>
      </c>
      <c r="EM74" s="21">
        <v>48</v>
      </c>
      <c r="EN74" s="21"/>
      <c r="EO74" s="21">
        <v>51.25</v>
      </c>
      <c r="EP74" s="21">
        <v>53.5</v>
      </c>
      <c r="EQ74" s="21">
        <v>54</v>
      </c>
      <c r="ER74" s="21">
        <v>53.5</v>
      </c>
      <c r="ES74" s="21">
        <v>52.75</v>
      </c>
      <c r="ET74" s="21">
        <v>56</v>
      </c>
      <c r="EU74" s="21"/>
      <c r="EV74" s="21">
        <v>57.75</v>
      </c>
      <c r="EW74" s="21"/>
      <c r="EX74" s="21">
        <v>57.5</v>
      </c>
      <c r="EY74" s="21">
        <v>56.75</v>
      </c>
      <c r="EZ74" s="21">
        <v>56.5</v>
      </c>
      <c r="FA74" s="21">
        <v>55.75</v>
      </c>
      <c r="FB74" s="21"/>
      <c r="FC74" s="21">
        <v>56.5</v>
      </c>
      <c r="FD74" s="21">
        <v>56.75</v>
      </c>
      <c r="FE74" s="21">
        <v>56.25</v>
      </c>
      <c r="FF74" s="21">
        <v>57</v>
      </c>
      <c r="FG74" s="21">
        <v>56.75</v>
      </c>
      <c r="FH74" s="21">
        <v>56.5</v>
      </c>
      <c r="FI74" s="21">
        <v>58.25</v>
      </c>
      <c r="FJ74" s="21"/>
      <c r="FK74" s="21">
        <v>58.25</v>
      </c>
    </row>
    <row r="75" spans="1:167" x14ac:dyDescent="0.2">
      <c r="A75" s="5" cm="1">
        <f t="array" ref="A75">INDEX($D$1:$FK$1,1,MATCH(INDEX($D75:$FK75,MATCH(TRUE,INDEX(($D75:$FK75&lt;&gt;0),0),0)),$D75:$FK75,0))</f>
        <v>43829</v>
      </c>
      <c r="B75" s="23" t="s">
        <v>103</v>
      </c>
      <c r="C75" s="21" t="s">
        <v>437</v>
      </c>
      <c r="D75" s="21"/>
      <c r="E75" s="21">
        <v>57.75</v>
      </c>
      <c r="F75" s="21">
        <v>57.75</v>
      </c>
      <c r="G75" s="21">
        <v>57.75</v>
      </c>
      <c r="H75" s="21">
        <v>57</v>
      </c>
      <c r="I75" s="21">
        <v>57</v>
      </c>
      <c r="J75" s="21"/>
      <c r="K75" s="21"/>
      <c r="L75" s="21">
        <v>57.25</v>
      </c>
      <c r="M75" s="21">
        <v>57</v>
      </c>
      <c r="N75" s="21">
        <v>57</v>
      </c>
      <c r="O75" s="21">
        <v>56.25</v>
      </c>
      <c r="P75" s="21">
        <v>56</v>
      </c>
      <c r="Q75" s="21"/>
      <c r="R75" s="21">
        <v>54.75</v>
      </c>
      <c r="S75" s="21">
        <v>55.25</v>
      </c>
      <c r="T75" s="21">
        <v>55</v>
      </c>
      <c r="U75" s="21">
        <v>55.25</v>
      </c>
      <c r="V75" s="21">
        <v>54.5</v>
      </c>
      <c r="W75" s="21">
        <v>54.5</v>
      </c>
      <c r="X75" s="21"/>
      <c r="Y75" s="21">
        <v>52</v>
      </c>
      <c r="Z75" s="21"/>
      <c r="AA75" s="21">
        <v>54</v>
      </c>
      <c r="AB75" s="21">
        <v>54</v>
      </c>
      <c r="AC75" s="21">
        <v>54.5</v>
      </c>
      <c r="AD75" s="21">
        <v>54</v>
      </c>
      <c r="AE75" s="21">
        <v>53.75</v>
      </c>
      <c r="AF75" s="21">
        <v>54.5</v>
      </c>
      <c r="AG75" s="21">
        <v>53</v>
      </c>
      <c r="AH75" s="21">
        <v>51.25</v>
      </c>
      <c r="AI75" s="21">
        <v>53</v>
      </c>
      <c r="AJ75" s="21">
        <v>53.75</v>
      </c>
      <c r="AK75" s="21">
        <v>52.75</v>
      </c>
      <c r="AL75" s="21">
        <v>53</v>
      </c>
      <c r="AM75" s="21">
        <v>52.75</v>
      </c>
      <c r="AN75" s="21">
        <v>52.75</v>
      </c>
      <c r="AO75" s="21">
        <v>53.25</v>
      </c>
      <c r="AP75" s="21">
        <v>53.25</v>
      </c>
      <c r="AQ75" s="21">
        <v>52.25</v>
      </c>
      <c r="AR75" s="21">
        <v>53.25</v>
      </c>
      <c r="AS75" s="21">
        <v>52.5</v>
      </c>
      <c r="AT75" s="21">
        <v>52.25</v>
      </c>
      <c r="AU75" s="21"/>
      <c r="AV75" s="21">
        <v>51</v>
      </c>
      <c r="AW75" s="21">
        <v>51.5</v>
      </c>
      <c r="AX75" s="21">
        <v>51.75</v>
      </c>
      <c r="AY75" s="21">
        <v>52.75</v>
      </c>
      <c r="AZ75" s="21">
        <v>52.25</v>
      </c>
      <c r="BA75" s="21">
        <v>52</v>
      </c>
      <c r="BB75" s="21">
        <v>50.25</v>
      </c>
      <c r="BC75" s="21">
        <v>49.25</v>
      </c>
      <c r="BD75" s="21">
        <v>49.75</v>
      </c>
      <c r="BE75" s="21">
        <v>50</v>
      </c>
      <c r="BF75" s="21">
        <v>49.25</v>
      </c>
      <c r="BG75" s="21">
        <v>48.75</v>
      </c>
      <c r="BH75" s="21">
        <v>49.5</v>
      </c>
      <c r="BI75" s="21">
        <v>50.75</v>
      </c>
      <c r="BJ75" s="21">
        <v>49.5</v>
      </c>
      <c r="BK75" s="21">
        <v>48.5</v>
      </c>
      <c r="BL75" s="21">
        <v>48.75</v>
      </c>
      <c r="BM75" s="21">
        <v>48.75</v>
      </c>
      <c r="BN75" s="21">
        <v>48.75</v>
      </c>
      <c r="BO75" s="21">
        <v>48.5</v>
      </c>
      <c r="BP75" s="21">
        <v>48.75</v>
      </c>
      <c r="BQ75" s="21">
        <v>49.5</v>
      </c>
      <c r="BR75" s="21"/>
      <c r="BS75" s="21">
        <v>52</v>
      </c>
      <c r="BT75" s="21">
        <v>52.5</v>
      </c>
      <c r="BU75" s="21"/>
      <c r="BV75" s="21">
        <v>53.25</v>
      </c>
      <c r="BW75" s="21">
        <v>54.75</v>
      </c>
      <c r="BX75" s="21">
        <v>54</v>
      </c>
      <c r="BY75" s="21">
        <v>54.25</v>
      </c>
      <c r="BZ75" s="21">
        <v>54</v>
      </c>
      <c r="CA75" s="21">
        <v>55.25</v>
      </c>
      <c r="CB75" s="21">
        <v>59</v>
      </c>
      <c r="CC75" s="21">
        <v>50.75</v>
      </c>
      <c r="CD75" s="21">
        <v>51</v>
      </c>
      <c r="CE75" s="21">
        <v>51.75</v>
      </c>
      <c r="CF75" s="21">
        <v>53.5</v>
      </c>
      <c r="CG75" s="21">
        <v>53.75</v>
      </c>
      <c r="CH75" s="21">
        <v>52.5</v>
      </c>
      <c r="CI75" s="21">
        <v>52.25</v>
      </c>
      <c r="CJ75" s="21"/>
      <c r="CK75" s="21"/>
      <c r="CL75" s="21"/>
      <c r="CM75" s="21">
        <v>51</v>
      </c>
      <c r="CN75" s="21">
        <v>52.75</v>
      </c>
      <c r="CO75" s="21">
        <v>51.75</v>
      </c>
      <c r="CP75" s="21">
        <v>51</v>
      </c>
      <c r="CQ75" s="21">
        <v>49.75</v>
      </c>
      <c r="CR75" s="21">
        <v>50.25</v>
      </c>
      <c r="CS75" s="21">
        <v>51.25</v>
      </c>
      <c r="CT75" s="21">
        <v>51.75</v>
      </c>
      <c r="CU75" s="21">
        <v>52.25</v>
      </c>
      <c r="CV75" s="21">
        <v>52.25</v>
      </c>
      <c r="CW75" s="21">
        <v>50.75</v>
      </c>
      <c r="CX75" s="21">
        <v>50.5</v>
      </c>
      <c r="CY75" s="21">
        <v>51.25</v>
      </c>
      <c r="CZ75" s="21">
        <v>53</v>
      </c>
      <c r="DA75" s="21">
        <v>51</v>
      </c>
      <c r="DB75" s="21">
        <v>50.5</v>
      </c>
      <c r="DC75" s="21">
        <v>48.5</v>
      </c>
      <c r="DD75" s="21">
        <v>47</v>
      </c>
      <c r="DE75" s="21">
        <v>49.75</v>
      </c>
      <c r="DF75" s="21">
        <v>50.75</v>
      </c>
      <c r="DG75" s="21">
        <v>51.75</v>
      </c>
      <c r="DH75" s="21">
        <v>50</v>
      </c>
      <c r="DI75" s="21">
        <v>54.5</v>
      </c>
      <c r="DJ75" s="21">
        <v>54</v>
      </c>
      <c r="DK75" s="21">
        <v>52.75</v>
      </c>
      <c r="DL75" s="21"/>
      <c r="DM75" s="21"/>
      <c r="DN75" s="21"/>
      <c r="DO75" s="21">
        <v>53.75</v>
      </c>
      <c r="DP75" s="21">
        <v>53.5</v>
      </c>
      <c r="DQ75" s="21">
        <v>53.25</v>
      </c>
      <c r="DR75" s="21">
        <v>52.25</v>
      </c>
      <c r="DS75" s="21">
        <v>55</v>
      </c>
      <c r="DT75" s="21"/>
      <c r="DU75" s="21"/>
      <c r="DV75" s="21">
        <v>55.5</v>
      </c>
      <c r="DW75" s="21">
        <v>53.75</v>
      </c>
      <c r="DX75" s="21">
        <v>54</v>
      </c>
      <c r="DY75" s="21">
        <v>53.5</v>
      </c>
      <c r="DZ75" s="21">
        <v>52.75</v>
      </c>
      <c r="EA75" s="21">
        <v>49.75</v>
      </c>
      <c r="EB75" s="21">
        <v>50</v>
      </c>
      <c r="EC75" s="21">
        <v>48</v>
      </c>
      <c r="ED75" s="21">
        <v>48.5</v>
      </c>
      <c r="EE75" s="21">
        <v>48.25</v>
      </c>
      <c r="EF75" s="21">
        <v>47.25</v>
      </c>
      <c r="EG75" s="21"/>
      <c r="EH75" s="21">
        <v>49.25</v>
      </c>
      <c r="EI75" s="21">
        <v>50</v>
      </c>
      <c r="EJ75" s="21">
        <v>48.5</v>
      </c>
      <c r="EK75" s="21">
        <v>47.75</v>
      </c>
      <c r="EL75" s="21">
        <v>49.5</v>
      </c>
      <c r="EM75" s="21">
        <v>49.25</v>
      </c>
      <c r="EN75" s="21"/>
      <c r="EO75" s="21">
        <v>52.5</v>
      </c>
      <c r="EP75" s="21">
        <v>54.75</v>
      </c>
      <c r="EQ75" s="21">
        <v>55.25</v>
      </c>
      <c r="ER75" s="21">
        <v>54.75</v>
      </c>
      <c r="ES75" s="21">
        <v>54</v>
      </c>
      <c r="ET75" s="21">
        <v>57.25</v>
      </c>
      <c r="EU75" s="21"/>
      <c r="EV75" s="21">
        <v>59</v>
      </c>
      <c r="EW75" s="21"/>
      <c r="EX75" s="21">
        <v>58.75</v>
      </c>
      <c r="EY75" s="21">
        <v>58</v>
      </c>
      <c r="EZ75" s="21">
        <v>57.75</v>
      </c>
      <c r="FA75" s="21">
        <v>57</v>
      </c>
      <c r="FB75" s="21"/>
      <c r="FC75" s="21">
        <v>57.75</v>
      </c>
      <c r="FD75" s="21">
        <v>58</v>
      </c>
      <c r="FE75" s="21">
        <v>57.5</v>
      </c>
      <c r="FF75" s="21">
        <v>58.25</v>
      </c>
      <c r="FG75" s="21">
        <v>58</v>
      </c>
      <c r="FH75" s="21">
        <v>57.75</v>
      </c>
      <c r="FI75" s="21">
        <v>59.5</v>
      </c>
      <c r="FJ75" s="21"/>
      <c r="FK75" s="21">
        <v>59.5</v>
      </c>
    </row>
    <row r="76" spans="1:167" x14ac:dyDescent="0.2">
      <c r="A76" s="5" cm="1">
        <f t="array" ref="A76">INDEX($D$1:$FK$1,1,MATCH(INDEX($D76:$FK76,MATCH(TRUE,INDEX(($D76:$FK76&lt;&gt;0),0),0)),$D76:$FK76,0))</f>
        <v>43829</v>
      </c>
      <c r="B76" s="23" t="s">
        <v>69</v>
      </c>
      <c r="C76" s="21" t="s">
        <v>437</v>
      </c>
      <c r="D76" s="21"/>
      <c r="E76" s="21">
        <v>58.25</v>
      </c>
      <c r="F76" s="21">
        <v>58.25</v>
      </c>
      <c r="G76" s="21">
        <v>58.25</v>
      </c>
      <c r="H76" s="21">
        <v>57.5</v>
      </c>
      <c r="I76" s="21">
        <v>57.5</v>
      </c>
      <c r="J76" s="21"/>
      <c r="K76" s="21"/>
      <c r="L76" s="21">
        <v>57.75</v>
      </c>
      <c r="M76" s="21">
        <v>57.5</v>
      </c>
      <c r="N76" s="21">
        <v>57.5</v>
      </c>
      <c r="O76" s="21">
        <v>56.75</v>
      </c>
      <c r="P76" s="21">
        <v>56.5</v>
      </c>
      <c r="Q76" s="21"/>
      <c r="R76" s="21">
        <v>55.25</v>
      </c>
      <c r="S76" s="21">
        <v>55.75</v>
      </c>
      <c r="T76" s="21">
        <v>55.5</v>
      </c>
      <c r="U76" s="21">
        <v>55.75</v>
      </c>
      <c r="V76" s="21">
        <v>55</v>
      </c>
      <c r="W76" s="21">
        <v>55</v>
      </c>
      <c r="X76" s="21"/>
      <c r="Y76" s="21">
        <v>52.5</v>
      </c>
      <c r="Z76" s="21"/>
      <c r="AA76" s="21">
        <v>54.5</v>
      </c>
      <c r="AB76" s="21">
        <v>54.5</v>
      </c>
      <c r="AC76" s="21">
        <v>55</v>
      </c>
      <c r="AD76" s="21">
        <v>54.5</v>
      </c>
      <c r="AE76" s="21">
        <v>54.25</v>
      </c>
      <c r="AF76" s="21">
        <v>55</v>
      </c>
      <c r="AG76" s="21">
        <v>53.5</v>
      </c>
      <c r="AH76" s="21">
        <v>51.75</v>
      </c>
      <c r="AI76" s="21">
        <v>53.5</v>
      </c>
      <c r="AJ76" s="21">
        <v>54.25</v>
      </c>
      <c r="AK76" s="21">
        <v>53.25</v>
      </c>
      <c r="AL76" s="21">
        <v>53.5</v>
      </c>
      <c r="AM76" s="21">
        <v>53.25</v>
      </c>
      <c r="AN76" s="21">
        <v>53.25</v>
      </c>
      <c r="AO76" s="21">
        <v>53.75</v>
      </c>
      <c r="AP76" s="21">
        <v>53.75</v>
      </c>
      <c r="AQ76" s="21">
        <v>52.75</v>
      </c>
      <c r="AR76" s="21">
        <v>53.75</v>
      </c>
      <c r="AS76" s="21">
        <v>53</v>
      </c>
      <c r="AT76" s="21">
        <v>52.75</v>
      </c>
      <c r="AU76" s="21"/>
      <c r="AV76" s="21">
        <v>51.5</v>
      </c>
      <c r="AW76" s="21">
        <v>52</v>
      </c>
      <c r="AX76" s="21">
        <v>52.25</v>
      </c>
      <c r="AY76" s="21">
        <v>53.25</v>
      </c>
      <c r="AZ76" s="21">
        <v>52.75</v>
      </c>
      <c r="BA76" s="21">
        <v>52.5</v>
      </c>
      <c r="BB76" s="21">
        <v>50.75</v>
      </c>
      <c r="BC76" s="21">
        <v>49.75</v>
      </c>
      <c r="BD76" s="21">
        <v>50.25</v>
      </c>
      <c r="BE76" s="21">
        <v>50.5</v>
      </c>
      <c r="BF76" s="21">
        <v>49.75</v>
      </c>
      <c r="BG76" s="21">
        <v>49.25</v>
      </c>
      <c r="BH76" s="21">
        <v>50</v>
      </c>
      <c r="BI76" s="21">
        <v>51.25</v>
      </c>
      <c r="BJ76" s="21">
        <v>50</v>
      </c>
      <c r="BK76" s="21">
        <v>49</v>
      </c>
      <c r="BL76" s="21">
        <v>49.25</v>
      </c>
      <c r="BM76" s="21">
        <v>49.25</v>
      </c>
      <c r="BN76" s="21">
        <v>49.25</v>
      </c>
      <c r="BO76" s="21">
        <v>49</v>
      </c>
      <c r="BP76" s="21">
        <v>49.25</v>
      </c>
      <c r="BQ76" s="21">
        <v>50</v>
      </c>
      <c r="BR76" s="21"/>
      <c r="BS76" s="21">
        <v>52.5</v>
      </c>
      <c r="BT76" s="21">
        <v>53</v>
      </c>
      <c r="BU76" s="21"/>
      <c r="BV76" s="21">
        <v>53.75</v>
      </c>
      <c r="BW76" s="21">
        <v>55.25</v>
      </c>
      <c r="BX76" s="21">
        <v>54.5</v>
      </c>
      <c r="BY76" s="21">
        <v>54.75</v>
      </c>
      <c r="BZ76" s="21">
        <v>54.5</v>
      </c>
      <c r="CA76" s="21">
        <v>55.75</v>
      </c>
      <c r="CB76" s="21">
        <v>59.5</v>
      </c>
      <c r="CC76" s="21">
        <v>51.25</v>
      </c>
      <c r="CD76" s="21">
        <v>51.5</v>
      </c>
      <c r="CE76" s="21">
        <v>52.25</v>
      </c>
      <c r="CF76" s="21">
        <v>54</v>
      </c>
      <c r="CG76" s="21">
        <v>54.25</v>
      </c>
      <c r="CH76" s="21">
        <v>53</v>
      </c>
      <c r="CI76" s="21">
        <v>52.75</v>
      </c>
      <c r="CJ76" s="21"/>
      <c r="CK76" s="21"/>
      <c r="CL76" s="21"/>
      <c r="CM76" s="21">
        <v>51.5</v>
      </c>
      <c r="CN76" s="21">
        <v>53.25</v>
      </c>
      <c r="CO76" s="21">
        <v>52.25</v>
      </c>
      <c r="CP76" s="21">
        <v>51.5</v>
      </c>
      <c r="CQ76" s="21">
        <v>50.25</v>
      </c>
      <c r="CR76" s="21">
        <v>50.75</v>
      </c>
      <c r="CS76" s="21">
        <v>51.75</v>
      </c>
      <c r="CT76" s="21">
        <v>52.25</v>
      </c>
      <c r="CU76" s="21">
        <v>52.75</v>
      </c>
      <c r="CV76" s="21">
        <v>52.75</v>
      </c>
      <c r="CW76" s="21">
        <v>51.25</v>
      </c>
      <c r="CX76" s="21">
        <v>51</v>
      </c>
      <c r="CY76" s="21">
        <v>51.75</v>
      </c>
      <c r="CZ76" s="21">
        <v>53.5</v>
      </c>
      <c r="DA76" s="21">
        <v>51.5</v>
      </c>
      <c r="DB76" s="21">
        <v>51</v>
      </c>
      <c r="DC76" s="21">
        <v>49</v>
      </c>
      <c r="DD76" s="21">
        <v>47.5</v>
      </c>
      <c r="DE76" s="21">
        <v>50.25</v>
      </c>
      <c r="DF76" s="21">
        <v>51.25</v>
      </c>
      <c r="DG76" s="21">
        <v>52.25</v>
      </c>
      <c r="DH76" s="21">
        <v>50.5</v>
      </c>
      <c r="DI76" s="21">
        <v>55</v>
      </c>
      <c r="DJ76" s="21">
        <v>54.5</v>
      </c>
      <c r="DK76" s="21">
        <v>53.25</v>
      </c>
      <c r="DL76" s="21"/>
      <c r="DM76" s="21"/>
      <c r="DN76" s="21"/>
      <c r="DO76" s="21">
        <v>54.25</v>
      </c>
      <c r="DP76" s="21">
        <v>54</v>
      </c>
      <c r="DQ76" s="21">
        <v>53.75</v>
      </c>
      <c r="DR76" s="21">
        <v>52.75</v>
      </c>
      <c r="DS76" s="21">
        <v>55.5</v>
      </c>
      <c r="DT76" s="21"/>
      <c r="DU76" s="21"/>
      <c r="DV76" s="21">
        <v>56</v>
      </c>
      <c r="DW76" s="21">
        <v>54.25</v>
      </c>
      <c r="DX76" s="21">
        <v>54.5</v>
      </c>
      <c r="DY76" s="21">
        <v>54</v>
      </c>
      <c r="DZ76" s="21">
        <v>53.25</v>
      </c>
      <c r="EA76" s="21">
        <v>50.25</v>
      </c>
      <c r="EB76" s="21">
        <v>50.5</v>
      </c>
      <c r="EC76" s="21">
        <v>48.5</v>
      </c>
      <c r="ED76" s="21">
        <v>49</v>
      </c>
      <c r="EE76" s="21">
        <v>48.75</v>
      </c>
      <c r="EF76" s="21">
        <v>47.75</v>
      </c>
      <c r="EG76" s="21"/>
      <c r="EH76" s="21">
        <v>49.75</v>
      </c>
      <c r="EI76" s="21">
        <v>50.5</v>
      </c>
      <c r="EJ76" s="21">
        <v>49</v>
      </c>
      <c r="EK76" s="21">
        <v>48.25</v>
      </c>
      <c r="EL76" s="21">
        <v>50</v>
      </c>
      <c r="EM76" s="21">
        <v>49.75</v>
      </c>
      <c r="EN76" s="21"/>
      <c r="EO76" s="21">
        <v>53</v>
      </c>
      <c r="EP76" s="21">
        <v>55.25</v>
      </c>
      <c r="EQ76" s="21">
        <v>55.75</v>
      </c>
      <c r="ER76" s="21">
        <v>55.25</v>
      </c>
      <c r="ES76" s="21">
        <v>54.5</v>
      </c>
      <c r="ET76" s="21">
        <v>57.75</v>
      </c>
      <c r="EU76" s="21"/>
      <c r="EV76" s="21">
        <v>59.5</v>
      </c>
      <c r="EW76" s="21"/>
      <c r="EX76" s="21">
        <v>59.25</v>
      </c>
      <c r="EY76" s="21">
        <v>58.5</v>
      </c>
      <c r="EZ76" s="21">
        <v>58.25</v>
      </c>
      <c r="FA76" s="21">
        <v>57.5</v>
      </c>
      <c r="FB76" s="21"/>
      <c r="FC76" s="21">
        <v>58.25</v>
      </c>
      <c r="FD76" s="21">
        <v>58.5</v>
      </c>
      <c r="FE76" s="21">
        <v>58</v>
      </c>
      <c r="FF76" s="21">
        <v>58.75</v>
      </c>
      <c r="FG76" s="21">
        <v>58.5</v>
      </c>
      <c r="FH76" s="21">
        <v>58.25</v>
      </c>
      <c r="FI76" s="21">
        <v>60</v>
      </c>
      <c r="FJ76" s="21"/>
      <c r="FK76" s="21">
        <v>60</v>
      </c>
    </row>
    <row r="77" spans="1:167" x14ac:dyDescent="0.2">
      <c r="A77" s="5" cm="1">
        <f t="array" ref="A77">INDEX($D$1:$FK$1,1,MATCH(INDEX($D77:$FK77,MATCH(TRUE,INDEX(($D77:$FK77&lt;&gt;0),0),0)),$D77:$FK77,0))</f>
        <v>43829</v>
      </c>
      <c r="B77" s="23" t="s">
        <v>314</v>
      </c>
      <c r="C77" s="21" t="s">
        <v>437</v>
      </c>
      <c r="D77" s="21"/>
      <c r="E77" s="21">
        <v>57.25</v>
      </c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>
        <v>55.5</v>
      </c>
      <c r="Q77" s="21"/>
      <c r="R77" s="21">
        <v>54.25</v>
      </c>
      <c r="S77" s="21">
        <v>54.75</v>
      </c>
      <c r="T77" s="21">
        <v>54.5</v>
      </c>
      <c r="U77" s="21">
        <v>54.75</v>
      </c>
      <c r="V77" s="21">
        <v>54</v>
      </c>
      <c r="W77" s="21">
        <v>54</v>
      </c>
      <c r="X77" s="21"/>
      <c r="Y77" s="21">
        <v>51.5</v>
      </c>
      <c r="Z77" s="21"/>
      <c r="AA77" s="21">
        <v>53.5</v>
      </c>
      <c r="AB77" s="21">
        <v>53.5</v>
      </c>
      <c r="AC77" s="21">
        <v>54</v>
      </c>
      <c r="AD77" s="21">
        <v>53.5</v>
      </c>
      <c r="AE77" s="21">
        <v>53.25</v>
      </c>
      <c r="AF77" s="21">
        <v>54</v>
      </c>
      <c r="AG77" s="21">
        <v>52.5</v>
      </c>
      <c r="AH77" s="21">
        <v>50.75</v>
      </c>
      <c r="AI77" s="21">
        <v>52.5</v>
      </c>
      <c r="AJ77" s="21">
        <v>53.25</v>
      </c>
      <c r="AK77" s="21">
        <v>52.25</v>
      </c>
      <c r="AL77" s="21">
        <v>52.5</v>
      </c>
      <c r="AM77" s="21">
        <v>52.25</v>
      </c>
      <c r="AN77" s="21">
        <v>52.25</v>
      </c>
      <c r="AO77" s="21">
        <v>52.75</v>
      </c>
      <c r="AP77" s="21">
        <v>52.75</v>
      </c>
      <c r="AQ77" s="21">
        <v>51.75</v>
      </c>
      <c r="AR77" s="21">
        <v>52.75</v>
      </c>
      <c r="AS77" s="21">
        <v>52</v>
      </c>
      <c r="AT77" s="21">
        <v>51.75</v>
      </c>
      <c r="AU77" s="21"/>
      <c r="AV77" s="21">
        <v>50.5</v>
      </c>
      <c r="AW77" s="21">
        <v>51</v>
      </c>
      <c r="AX77" s="21">
        <v>51.25</v>
      </c>
      <c r="AY77" s="21">
        <v>52.25</v>
      </c>
      <c r="AZ77" s="21">
        <v>51.75</v>
      </c>
      <c r="BA77" s="21">
        <v>51.5</v>
      </c>
      <c r="BB77" s="21">
        <v>49.75</v>
      </c>
      <c r="BC77" s="21">
        <v>48.75</v>
      </c>
      <c r="BD77" s="21">
        <v>49.25</v>
      </c>
      <c r="BE77" s="21">
        <v>49.5</v>
      </c>
      <c r="BF77" s="21">
        <v>48.75</v>
      </c>
      <c r="BG77" s="21">
        <v>48.25</v>
      </c>
      <c r="BH77" s="21">
        <v>49</v>
      </c>
      <c r="BI77" s="21">
        <v>50.25</v>
      </c>
      <c r="BJ77" s="21">
        <v>49</v>
      </c>
      <c r="BK77" s="21">
        <v>48</v>
      </c>
      <c r="BL77" s="21">
        <v>48.25</v>
      </c>
      <c r="BM77" s="21">
        <v>48.25</v>
      </c>
      <c r="BN77" s="21">
        <v>48.25</v>
      </c>
      <c r="BO77" s="21">
        <v>48</v>
      </c>
      <c r="BP77" s="21">
        <v>48.25</v>
      </c>
      <c r="BQ77" s="21">
        <v>49</v>
      </c>
      <c r="BR77" s="21"/>
      <c r="BS77" s="21">
        <v>51.5</v>
      </c>
      <c r="BT77" s="21">
        <v>52</v>
      </c>
      <c r="BU77" s="21"/>
      <c r="BV77" s="21">
        <v>52.75</v>
      </c>
      <c r="BW77" s="21">
        <v>54.25</v>
      </c>
      <c r="BX77" s="21">
        <v>53.5</v>
      </c>
      <c r="BY77" s="21">
        <v>53.75</v>
      </c>
      <c r="BZ77" s="21">
        <v>53.5</v>
      </c>
      <c r="CA77" s="21">
        <v>54.75</v>
      </c>
      <c r="CB77" s="21">
        <v>58.5</v>
      </c>
      <c r="CC77" s="21">
        <v>50.25</v>
      </c>
      <c r="CD77" s="21">
        <v>50.5</v>
      </c>
      <c r="CE77" s="21">
        <v>51.25</v>
      </c>
      <c r="CF77" s="21">
        <v>53</v>
      </c>
      <c r="CG77" s="21">
        <v>53.25</v>
      </c>
      <c r="CH77" s="21">
        <v>52</v>
      </c>
      <c r="CI77" s="21">
        <v>51.75</v>
      </c>
      <c r="CJ77" s="21"/>
      <c r="CK77" s="21"/>
      <c r="CL77" s="21"/>
      <c r="CM77" s="21">
        <v>50.5</v>
      </c>
      <c r="CN77" s="21">
        <v>52.25</v>
      </c>
      <c r="CO77" s="21">
        <v>51.25</v>
      </c>
      <c r="CP77" s="21">
        <v>50.5</v>
      </c>
      <c r="CQ77" s="21">
        <v>49.25</v>
      </c>
      <c r="CR77" s="21">
        <v>49.75</v>
      </c>
      <c r="CS77" s="21">
        <v>50.75</v>
      </c>
      <c r="CT77" s="21">
        <v>51.25</v>
      </c>
      <c r="CU77" s="21">
        <v>51.75</v>
      </c>
      <c r="CV77" s="21">
        <v>51.75</v>
      </c>
      <c r="CW77" s="21">
        <v>50.25</v>
      </c>
      <c r="CX77" s="21">
        <v>50</v>
      </c>
      <c r="CY77" s="21">
        <v>50.75</v>
      </c>
      <c r="CZ77" s="21">
        <v>52.5</v>
      </c>
      <c r="DA77" s="21">
        <v>50.5</v>
      </c>
      <c r="DB77" s="21">
        <v>50</v>
      </c>
      <c r="DC77" s="21">
        <v>48</v>
      </c>
      <c r="DD77" s="21">
        <v>46.5</v>
      </c>
      <c r="DE77" s="21">
        <v>49.25</v>
      </c>
      <c r="DF77" s="21">
        <v>50.25</v>
      </c>
      <c r="DG77" s="21">
        <v>51.25</v>
      </c>
      <c r="DH77" s="21">
        <v>49.5</v>
      </c>
      <c r="DI77" s="21">
        <v>54</v>
      </c>
      <c r="DJ77" s="21">
        <v>53.5</v>
      </c>
      <c r="DK77" s="21">
        <v>52.25</v>
      </c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</row>
    <row r="78" spans="1:167" x14ac:dyDescent="0.2">
      <c r="A78" s="5" cm="1">
        <f t="array" ref="A78">INDEX($D$1:$FK$1,1,MATCH(INDEX($D78:$FK78,MATCH(TRUE,INDEX(($D78:$FK78&lt;&gt;0),0),0)),$D78:$FK78,0))</f>
        <v>43829</v>
      </c>
      <c r="B78" s="23" t="s">
        <v>298</v>
      </c>
      <c r="C78" s="21" t="s">
        <v>437</v>
      </c>
      <c r="D78" s="21"/>
      <c r="E78" s="21">
        <v>62.71</v>
      </c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>
        <v>60.96</v>
      </c>
      <c r="Q78" s="21"/>
      <c r="R78" s="21">
        <v>59.71</v>
      </c>
      <c r="S78" s="21">
        <v>60.21</v>
      </c>
      <c r="T78" s="21">
        <v>59.96</v>
      </c>
      <c r="U78" s="21">
        <v>60.21</v>
      </c>
      <c r="V78" s="21">
        <v>59.46</v>
      </c>
      <c r="W78" s="21">
        <v>59.46</v>
      </c>
      <c r="X78" s="21"/>
      <c r="Y78" s="21">
        <v>56.96</v>
      </c>
      <c r="Z78" s="21"/>
      <c r="AA78" s="21">
        <v>57.63</v>
      </c>
      <c r="AB78" s="21">
        <v>57.63</v>
      </c>
      <c r="AC78" s="21">
        <v>58.13</v>
      </c>
      <c r="AD78" s="21">
        <v>57.63</v>
      </c>
      <c r="AE78" s="21">
        <v>57.38</v>
      </c>
      <c r="AF78" s="21">
        <v>58.13</v>
      </c>
      <c r="AG78" s="21">
        <v>56.63</v>
      </c>
      <c r="AH78" s="21">
        <v>54.88</v>
      </c>
      <c r="AI78" s="21">
        <v>56.63</v>
      </c>
      <c r="AJ78" s="21">
        <v>57.38</v>
      </c>
      <c r="AK78" s="21">
        <v>56.38</v>
      </c>
      <c r="AL78" s="21">
        <v>56.63</v>
      </c>
      <c r="AM78" s="21">
        <v>56.38</v>
      </c>
      <c r="AN78" s="21">
        <v>56.38</v>
      </c>
      <c r="AO78" s="21">
        <v>56.88</v>
      </c>
      <c r="AP78" s="21">
        <v>56.88</v>
      </c>
      <c r="AQ78" s="21">
        <v>55.88</v>
      </c>
      <c r="AR78" s="21">
        <v>56.88</v>
      </c>
      <c r="AS78" s="21">
        <v>56.13</v>
      </c>
      <c r="AT78" s="21">
        <v>55.88</v>
      </c>
      <c r="AU78" s="21"/>
      <c r="AV78" s="21">
        <v>54.96</v>
      </c>
      <c r="AW78" s="21">
        <v>55.46</v>
      </c>
      <c r="AX78" s="21">
        <v>55.71</v>
      </c>
      <c r="AY78" s="21">
        <v>56.71</v>
      </c>
      <c r="AZ78" s="21">
        <v>56.21</v>
      </c>
      <c r="BA78" s="21">
        <v>55.96</v>
      </c>
      <c r="BB78" s="21">
        <v>54.21</v>
      </c>
      <c r="BC78" s="21">
        <v>53.21</v>
      </c>
      <c r="BD78" s="21">
        <v>53.71</v>
      </c>
      <c r="BE78" s="21">
        <v>53.96</v>
      </c>
      <c r="BF78" s="21">
        <v>53.21</v>
      </c>
      <c r="BG78" s="21">
        <v>52.71</v>
      </c>
      <c r="BH78" s="21">
        <v>53.46</v>
      </c>
      <c r="BI78" s="21">
        <v>54.71</v>
      </c>
      <c r="BJ78" s="21">
        <v>53.46</v>
      </c>
      <c r="BK78" s="21">
        <v>52.46</v>
      </c>
      <c r="BL78" s="21">
        <v>52.71</v>
      </c>
      <c r="BM78" s="21">
        <v>52.71</v>
      </c>
      <c r="BN78" s="21">
        <v>52.71</v>
      </c>
      <c r="BO78" s="21">
        <v>52.46</v>
      </c>
      <c r="BP78" s="21">
        <v>52.71</v>
      </c>
      <c r="BQ78" s="21">
        <v>53.46</v>
      </c>
      <c r="BR78" s="21"/>
      <c r="BS78" s="21">
        <v>56.56</v>
      </c>
      <c r="BT78" s="21">
        <v>57.06</v>
      </c>
      <c r="BU78" s="21"/>
      <c r="BV78" s="21">
        <v>57.81</v>
      </c>
      <c r="BW78" s="21">
        <v>59.31</v>
      </c>
      <c r="BX78" s="21">
        <v>58.56</v>
      </c>
      <c r="BY78" s="21">
        <v>58.81</v>
      </c>
      <c r="BZ78" s="21">
        <v>58.56</v>
      </c>
      <c r="CA78" s="21">
        <v>59.81</v>
      </c>
      <c r="CB78" s="21">
        <v>63.56</v>
      </c>
      <c r="CC78" s="21">
        <v>55.31</v>
      </c>
      <c r="CD78" s="21">
        <v>55.56</v>
      </c>
      <c r="CE78" s="21">
        <v>56.31</v>
      </c>
      <c r="CF78" s="21">
        <v>58.06</v>
      </c>
      <c r="CG78" s="21">
        <v>58.31</v>
      </c>
      <c r="CH78" s="21">
        <v>57.06</v>
      </c>
      <c r="CI78" s="21">
        <v>58</v>
      </c>
      <c r="CJ78" s="21"/>
      <c r="CK78" s="21"/>
      <c r="CL78" s="21"/>
      <c r="CM78" s="21">
        <v>56.75</v>
      </c>
      <c r="CN78" s="21">
        <v>58.5</v>
      </c>
      <c r="CO78" s="21">
        <v>57.5</v>
      </c>
      <c r="CP78" s="21">
        <v>56.75</v>
      </c>
      <c r="CQ78" s="21">
        <v>55.5</v>
      </c>
      <c r="CR78" s="21">
        <v>56</v>
      </c>
      <c r="CS78" s="21">
        <v>57</v>
      </c>
      <c r="CT78" s="21">
        <v>57.5</v>
      </c>
      <c r="CU78" s="21">
        <v>58</v>
      </c>
      <c r="CV78" s="21">
        <v>58</v>
      </c>
      <c r="CW78" s="21">
        <v>56.5</v>
      </c>
      <c r="CX78" s="21">
        <v>56.25</v>
      </c>
      <c r="CY78" s="21">
        <v>57</v>
      </c>
      <c r="CZ78" s="21">
        <v>58.75</v>
      </c>
      <c r="DA78" s="21">
        <v>56.75</v>
      </c>
      <c r="DB78" s="21">
        <v>56.25</v>
      </c>
      <c r="DC78" s="21">
        <v>54.25</v>
      </c>
      <c r="DD78" s="21">
        <v>52.75</v>
      </c>
      <c r="DE78" s="21">
        <v>55.5</v>
      </c>
      <c r="DF78" s="21">
        <v>56.5</v>
      </c>
      <c r="DG78" s="21">
        <v>57.5</v>
      </c>
      <c r="DH78" s="21">
        <v>55.75</v>
      </c>
      <c r="DI78" s="21">
        <v>62.21</v>
      </c>
      <c r="DJ78" s="21">
        <v>61.71</v>
      </c>
      <c r="DK78" s="21">
        <v>60.46</v>
      </c>
      <c r="DL78" s="21"/>
      <c r="DM78" s="21"/>
      <c r="DN78" s="21"/>
      <c r="DO78" s="21">
        <v>61.46</v>
      </c>
      <c r="DP78" s="21">
        <v>61.21</v>
      </c>
      <c r="DQ78" s="21">
        <v>60.96</v>
      </c>
      <c r="DR78" s="21">
        <v>59.96</v>
      </c>
      <c r="DS78" s="21">
        <v>62.71</v>
      </c>
      <c r="DT78" s="21"/>
      <c r="DU78" s="21"/>
      <c r="DV78" s="21">
        <v>64.17</v>
      </c>
      <c r="DW78" s="21">
        <v>62.42</v>
      </c>
      <c r="DX78" s="21">
        <v>62.67</v>
      </c>
      <c r="DY78" s="21">
        <v>62.17</v>
      </c>
      <c r="DZ78" s="21">
        <v>61.42</v>
      </c>
      <c r="EA78" s="21">
        <v>58.42</v>
      </c>
      <c r="EB78" s="21">
        <v>58.67</v>
      </c>
      <c r="EC78" s="21">
        <v>56.67</v>
      </c>
      <c r="ED78" s="21">
        <v>57.17</v>
      </c>
      <c r="EE78" s="21">
        <v>56.92</v>
      </c>
      <c r="EF78" s="21">
        <v>55.92</v>
      </c>
      <c r="EG78" s="21"/>
      <c r="EH78" s="21">
        <v>57.92</v>
      </c>
      <c r="EI78" s="21">
        <v>58.67</v>
      </c>
      <c r="EJ78" s="21">
        <v>57.17</v>
      </c>
      <c r="EK78" s="21">
        <v>56.42</v>
      </c>
      <c r="EL78" s="21">
        <v>58.17</v>
      </c>
      <c r="EM78" s="21">
        <v>57.92</v>
      </c>
      <c r="EN78" s="21"/>
      <c r="EO78" s="21">
        <v>59.61</v>
      </c>
      <c r="EP78" s="21">
        <v>61.86</v>
      </c>
      <c r="EQ78" s="21">
        <v>62.36</v>
      </c>
      <c r="ER78" s="21">
        <v>61.86</v>
      </c>
      <c r="ES78" s="21">
        <v>61.11</v>
      </c>
      <c r="ET78" s="21">
        <v>64.36</v>
      </c>
      <c r="EU78" s="21"/>
      <c r="EV78" s="21">
        <v>66.11</v>
      </c>
      <c r="EW78" s="21"/>
      <c r="EX78" s="21">
        <v>65.86</v>
      </c>
      <c r="EY78" s="21">
        <v>65.11</v>
      </c>
      <c r="EZ78" s="21">
        <v>64.86</v>
      </c>
      <c r="FA78" s="21">
        <v>64.11</v>
      </c>
      <c r="FB78" s="21"/>
      <c r="FC78" s="21">
        <v>64.86</v>
      </c>
      <c r="FD78" s="21">
        <v>65.11</v>
      </c>
      <c r="FE78" s="21">
        <v>64.61</v>
      </c>
      <c r="FF78" s="21">
        <v>65.36</v>
      </c>
      <c r="FG78" s="21">
        <v>65.11</v>
      </c>
      <c r="FH78" s="21">
        <v>64.86</v>
      </c>
      <c r="FI78" s="21">
        <v>66.61</v>
      </c>
      <c r="FJ78" s="21"/>
      <c r="FK78" s="21">
        <v>67.819999999999993</v>
      </c>
    </row>
    <row r="79" spans="1:167" x14ac:dyDescent="0.2">
      <c r="A79" s="5" cm="1">
        <f t="array" ref="A79">INDEX($D$1:$FK$1,1,MATCH(INDEX($D79:$FK79,MATCH(TRUE,INDEX(($D79:$FK79&lt;&gt;0),0),0)),$D79:$FK79,0))</f>
        <v>43829</v>
      </c>
      <c r="B79" s="23" t="s">
        <v>198</v>
      </c>
      <c r="C79" s="21" t="s">
        <v>437</v>
      </c>
      <c r="D79" s="21"/>
      <c r="E79" s="21">
        <v>57.75</v>
      </c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>
        <v>56</v>
      </c>
      <c r="Q79" s="21"/>
      <c r="R79" s="21">
        <v>54.75</v>
      </c>
      <c r="S79" s="21">
        <v>55.25</v>
      </c>
      <c r="T79" s="21">
        <v>55</v>
      </c>
      <c r="U79" s="21">
        <v>55.25</v>
      </c>
      <c r="V79" s="21">
        <v>54.5</v>
      </c>
      <c r="W79" s="21">
        <v>54.5</v>
      </c>
      <c r="X79" s="21"/>
      <c r="Y79" s="21">
        <v>52</v>
      </c>
      <c r="Z79" s="21"/>
      <c r="AA79" s="21">
        <v>54</v>
      </c>
      <c r="AB79" s="21">
        <v>54</v>
      </c>
      <c r="AC79" s="21">
        <v>54.5</v>
      </c>
      <c r="AD79" s="21">
        <v>54</v>
      </c>
      <c r="AE79" s="21">
        <v>53.75</v>
      </c>
      <c r="AF79" s="21">
        <v>54.5</v>
      </c>
      <c r="AG79" s="21">
        <v>53</v>
      </c>
      <c r="AH79" s="21">
        <v>51.25</v>
      </c>
      <c r="AI79" s="21">
        <v>53</v>
      </c>
      <c r="AJ79" s="21">
        <v>53.75</v>
      </c>
      <c r="AK79" s="21">
        <v>52.75</v>
      </c>
      <c r="AL79" s="21">
        <v>53</v>
      </c>
      <c r="AM79" s="21">
        <v>52.75</v>
      </c>
      <c r="AN79" s="21">
        <v>52.75</v>
      </c>
      <c r="AO79" s="21">
        <v>53.25</v>
      </c>
      <c r="AP79" s="21">
        <v>53.25</v>
      </c>
      <c r="AQ79" s="21">
        <v>52.25</v>
      </c>
      <c r="AR79" s="21">
        <v>53.25</v>
      </c>
      <c r="AS79" s="21">
        <v>52.5</v>
      </c>
      <c r="AT79" s="21">
        <v>52.25</v>
      </c>
      <c r="AU79" s="21"/>
      <c r="AV79" s="21">
        <v>51</v>
      </c>
      <c r="AW79" s="21">
        <v>51.5</v>
      </c>
      <c r="AX79" s="21">
        <v>51.75</v>
      </c>
      <c r="AY79" s="21">
        <v>52.75</v>
      </c>
      <c r="AZ79" s="21">
        <v>52.25</v>
      </c>
      <c r="BA79" s="21">
        <v>52</v>
      </c>
      <c r="BB79" s="21">
        <v>50.25</v>
      </c>
      <c r="BC79" s="21">
        <v>49.25</v>
      </c>
      <c r="BD79" s="21">
        <v>49.75</v>
      </c>
      <c r="BE79" s="21">
        <v>50</v>
      </c>
      <c r="BF79" s="21">
        <v>49.25</v>
      </c>
      <c r="BG79" s="21">
        <v>48.75</v>
      </c>
      <c r="BH79" s="21">
        <v>49.5</v>
      </c>
      <c r="BI79" s="21">
        <v>50.75</v>
      </c>
      <c r="BJ79" s="21">
        <v>49.5</v>
      </c>
      <c r="BK79" s="21">
        <v>48.5</v>
      </c>
      <c r="BL79" s="21">
        <v>48.75</v>
      </c>
      <c r="BM79" s="21">
        <v>48.75</v>
      </c>
      <c r="BN79" s="21">
        <v>48.75</v>
      </c>
      <c r="BO79" s="21">
        <v>48.5</v>
      </c>
      <c r="BP79" s="21">
        <v>48.75</v>
      </c>
      <c r="BQ79" s="21">
        <v>49.5</v>
      </c>
      <c r="BR79" s="21"/>
      <c r="BS79" s="21">
        <v>52</v>
      </c>
      <c r="BT79" s="21">
        <v>52.5</v>
      </c>
      <c r="BU79" s="21"/>
      <c r="BV79" s="21">
        <v>53.25</v>
      </c>
      <c r="BW79" s="21">
        <v>54.75</v>
      </c>
      <c r="BX79" s="21">
        <v>54</v>
      </c>
      <c r="BY79" s="21">
        <v>54.25</v>
      </c>
      <c r="BZ79" s="21">
        <v>54</v>
      </c>
      <c r="CA79" s="21">
        <v>55.25</v>
      </c>
      <c r="CB79" s="21">
        <v>59</v>
      </c>
      <c r="CC79" s="21">
        <v>50.75</v>
      </c>
      <c r="CD79" s="21">
        <v>51</v>
      </c>
      <c r="CE79" s="21">
        <v>51.75</v>
      </c>
      <c r="CF79" s="21">
        <v>53.5</v>
      </c>
      <c r="CG79" s="21">
        <v>53.75</v>
      </c>
      <c r="CH79" s="21">
        <v>52.5</v>
      </c>
      <c r="CI79" s="21">
        <v>52.25</v>
      </c>
      <c r="CJ79" s="21"/>
      <c r="CK79" s="21"/>
      <c r="CL79" s="21"/>
      <c r="CM79" s="21">
        <v>51</v>
      </c>
      <c r="CN79" s="21">
        <v>52.75</v>
      </c>
      <c r="CO79" s="21">
        <v>51.75</v>
      </c>
      <c r="CP79" s="21">
        <v>51</v>
      </c>
      <c r="CQ79" s="21">
        <v>49.75</v>
      </c>
      <c r="CR79" s="21">
        <v>50.25</v>
      </c>
      <c r="CS79" s="21">
        <v>51.25</v>
      </c>
      <c r="CT79" s="21">
        <v>51.75</v>
      </c>
      <c r="CU79" s="21">
        <v>52.25</v>
      </c>
      <c r="CV79" s="21">
        <v>52.25</v>
      </c>
      <c r="CW79" s="21">
        <v>50.75</v>
      </c>
      <c r="CX79" s="21">
        <v>50.5</v>
      </c>
      <c r="CY79" s="21">
        <v>51.25</v>
      </c>
      <c r="CZ79" s="21">
        <v>53</v>
      </c>
      <c r="DA79" s="21">
        <v>51</v>
      </c>
      <c r="DB79" s="21">
        <v>50.5</v>
      </c>
      <c r="DC79" s="21">
        <v>48.5</v>
      </c>
      <c r="DD79" s="21">
        <v>47</v>
      </c>
      <c r="DE79" s="21">
        <v>49.75</v>
      </c>
      <c r="DF79" s="21">
        <v>50.75</v>
      </c>
      <c r="DG79" s="21">
        <v>51.75</v>
      </c>
      <c r="DH79" s="21">
        <v>50</v>
      </c>
      <c r="DI79" s="21">
        <v>54.5</v>
      </c>
      <c r="DJ79" s="21">
        <v>54</v>
      </c>
      <c r="DK79" s="21">
        <v>52.75</v>
      </c>
      <c r="DL79" s="21"/>
      <c r="DM79" s="21"/>
      <c r="DN79" s="21"/>
      <c r="DO79" s="21">
        <v>53.75</v>
      </c>
      <c r="DP79" s="21">
        <v>53.5</v>
      </c>
      <c r="DQ79" s="21">
        <v>53.25</v>
      </c>
      <c r="DR79" s="21">
        <v>52.25</v>
      </c>
      <c r="DS79" s="21">
        <v>55</v>
      </c>
      <c r="DT79" s="21"/>
      <c r="DU79" s="21"/>
      <c r="DV79" s="21">
        <v>55.5</v>
      </c>
      <c r="DW79" s="21">
        <v>53.75</v>
      </c>
      <c r="DX79" s="21">
        <v>54</v>
      </c>
      <c r="DY79" s="21">
        <v>53.5</v>
      </c>
      <c r="DZ79" s="21">
        <v>52.75</v>
      </c>
      <c r="EA79" s="21">
        <v>49.75</v>
      </c>
      <c r="EB79" s="21">
        <v>50</v>
      </c>
      <c r="EC79" s="21">
        <v>48</v>
      </c>
      <c r="ED79" s="21">
        <v>48.5</v>
      </c>
      <c r="EE79" s="21">
        <v>48.25</v>
      </c>
      <c r="EF79" s="21">
        <v>47.25</v>
      </c>
      <c r="EG79" s="21"/>
      <c r="EH79" s="21">
        <v>49.25</v>
      </c>
      <c r="EI79" s="21">
        <v>50</v>
      </c>
      <c r="EJ79" s="21">
        <v>48.5</v>
      </c>
      <c r="EK79" s="21">
        <v>47.75</v>
      </c>
      <c r="EL79" s="21">
        <v>49.5</v>
      </c>
      <c r="EM79" s="21">
        <v>49.25</v>
      </c>
      <c r="EN79" s="21"/>
      <c r="EO79" s="21">
        <v>52.5</v>
      </c>
      <c r="EP79" s="21">
        <v>54.75</v>
      </c>
      <c r="EQ79" s="21">
        <v>55.25</v>
      </c>
      <c r="ER79" s="21">
        <v>54.75</v>
      </c>
      <c r="ES79" s="21">
        <v>54</v>
      </c>
      <c r="ET79" s="21">
        <v>57.25</v>
      </c>
      <c r="EU79" s="21"/>
      <c r="EV79" s="21">
        <v>59</v>
      </c>
      <c r="EW79" s="21"/>
      <c r="EX79" s="21">
        <v>58.75</v>
      </c>
      <c r="EY79" s="21">
        <v>58</v>
      </c>
      <c r="EZ79" s="21">
        <v>57.75</v>
      </c>
      <c r="FA79" s="21">
        <v>57</v>
      </c>
      <c r="FB79" s="21"/>
      <c r="FC79" s="21">
        <v>57.75</v>
      </c>
      <c r="FD79" s="21">
        <v>58</v>
      </c>
      <c r="FE79" s="21">
        <v>57.5</v>
      </c>
      <c r="FF79" s="21">
        <v>58.25</v>
      </c>
      <c r="FG79" s="21">
        <v>58</v>
      </c>
      <c r="FH79" s="21">
        <v>57.75</v>
      </c>
      <c r="FI79" s="21">
        <v>59.5</v>
      </c>
      <c r="FJ79" s="21"/>
      <c r="FK79" s="21">
        <v>59.5</v>
      </c>
    </row>
    <row r="80" spans="1:167" x14ac:dyDescent="0.2">
      <c r="A80" s="5" cm="1">
        <f t="array" ref="A80">INDEX($D$1:$FK$1,1,MATCH(INDEX($D80:$FK80,MATCH(TRUE,INDEX(($D80:$FK80&lt;&gt;0),0),0)),$D80:$FK80,0))</f>
        <v>43829</v>
      </c>
      <c r="B80" s="23" t="s">
        <v>183</v>
      </c>
      <c r="C80" s="21" t="s">
        <v>437</v>
      </c>
      <c r="D80" s="21"/>
      <c r="E80" s="21">
        <v>57.75</v>
      </c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>
        <v>56</v>
      </c>
      <c r="Q80" s="21"/>
      <c r="R80" s="21">
        <v>54.75</v>
      </c>
      <c r="S80" s="21">
        <v>55.25</v>
      </c>
      <c r="T80" s="21">
        <v>55</v>
      </c>
      <c r="U80" s="21">
        <v>55.25</v>
      </c>
      <c r="V80" s="21">
        <v>54.5</v>
      </c>
      <c r="W80" s="21">
        <v>54.5</v>
      </c>
      <c r="X80" s="21"/>
      <c r="Y80" s="21">
        <v>52</v>
      </c>
      <c r="Z80" s="21"/>
      <c r="AA80" s="21">
        <v>54</v>
      </c>
      <c r="AB80" s="21">
        <v>54</v>
      </c>
      <c r="AC80" s="21">
        <v>54.5</v>
      </c>
      <c r="AD80" s="21">
        <v>54</v>
      </c>
      <c r="AE80" s="21">
        <v>53.75</v>
      </c>
      <c r="AF80" s="21">
        <v>54.5</v>
      </c>
      <c r="AG80" s="21">
        <v>53</v>
      </c>
      <c r="AH80" s="21">
        <v>51.25</v>
      </c>
      <c r="AI80" s="21">
        <v>53</v>
      </c>
      <c r="AJ80" s="21">
        <v>53.75</v>
      </c>
      <c r="AK80" s="21">
        <v>52.75</v>
      </c>
      <c r="AL80" s="21">
        <v>53</v>
      </c>
      <c r="AM80" s="21">
        <v>52.75</v>
      </c>
      <c r="AN80" s="21">
        <v>52.75</v>
      </c>
      <c r="AO80" s="21">
        <v>53.25</v>
      </c>
      <c r="AP80" s="21">
        <v>53.25</v>
      </c>
      <c r="AQ80" s="21">
        <v>52.25</v>
      </c>
      <c r="AR80" s="21">
        <v>53.25</v>
      </c>
      <c r="AS80" s="21">
        <v>52.5</v>
      </c>
      <c r="AT80" s="21">
        <v>52.25</v>
      </c>
      <c r="AU80" s="21"/>
      <c r="AV80" s="21">
        <v>51</v>
      </c>
      <c r="AW80" s="21">
        <v>51.5</v>
      </c>
      <c r="AX80" s="21">
        <v>51.75</v>
      </c>
      <c r="AY80" s="21">
        <v>52.75</v>
      </c>
      <c r="AZ80" s="21">
        <v>52.25</v>
      </c>
      <c r="BA80" s="21">
        <v>52</v>
      </c>
      <c r="BB80" s="21">
        <v>50.25</v>
      </c>
      <c r="BC80" s="21">
        <v>49.25</v>
      </c>
      <c r="BD80" s="21">
        <v>49.75</v>
      </c>
      <c r="BE80" s="21">
        <v>50</v>
      </c>
      <c r="BF80" s="21">
        <v>49.25</v>
      </c>
      <c r="BG80" s="21">
        <v>48.75</v>
      </c>
      <c r="BH80" s="21">
        <v>49.5</v>
      </c>
      <c r="BI80" s="21">
        <v>50.75</v>
      </c>
      <c r="BJ80" s="21">
        <v>49.5</v>
      </c>
      <c r="BK80" s="21">
        <v>48.5</v>
      </c>
      <c r="BL80" s="21">
        <v>48.75</v>
      </c>
      <c r="BM80" s="21">
        <v>48.75</v>
      </c>
      <c r="BN80" s="21">
        <v>48.75</v>
      </c>
      <c r="BO80" s="21">
        <v>48.5</v>
      </c>
      <c r="BP80" s="21">
        <v>48.75</v>
      </c>
      <c r="BQ80" s="21">
        <v>49.5</v>
      </c>
      <c r="BR80" s="21"/>
      <c r="BS80" s="21">
        <v>52</v>
      </c>
      <c r="BT80" s="21">
        <v>52.5</v>
      </c>
      <c r="BU80" s="21"/>
      <c r="BV80" s="21">
        <v>53.25</v>
      </c>
      <c r="BW80" s="21">
        <v>54.75</v>
      </c>
      <c r="BX80" s="21">
        <v>54</v>
      </c>
      <c r="BY80" s="21">
        <v>54.25</v>
      </c>
      <c r="BZ80" s="21">
        <v>54</v>
      </c>
      <c r="CA80" s="21">
        <v>55.25</v>
      </c>
      <c r="CB80" s="21">
        <v>59</v>
      </c>
      <c r="CC80" s="21">
        <v>50.75</v>
      </c>
      <c r="CD80" s="21">
        <v>51</v>
      </c>
      <c r="CE80" s="21">
        <v>51.75</v>
      </c>
      <c r="CF80" s="21">
        <v>53.5</v>
      </c>
      <c r="CG80" s="21">
        <v>53.75</v>
      </c>
      <c r="CH80" s="21">
        <v>52.5</v>
      </c>
      <c r="CI80" s="21">
        <v>52.25</v>
      </c>
      <c r="CJ80" s="21"/>
      <c r="CK80" s="21"/>
      <c r="CL80" s="21"/>
      <c r="CM80" s="21">
        <v>51</v>
      </c>
      <c r="CN80" s="21">
        <v>52.75</v>
      </c>
      <c r="CO80" s="21">
        <v>51.75</v>
      </c>
      <c r="CP80" s="21">
        <v>51</v>
      </c>
      <c r="CQ80" s="21">
        <v>49.75</v>
      </c>
      <c r="CR80" s="21">
        <v>50.25</v>
      </c>
      <c r="CS80" s="21">
        <v>51.25</v>
      </c>
      <c r="CT80" s="21">
        <v>51.75</v>
      </c>
      <c r="CU80" s="21">
        <v>52.25</v>
      </c>
      <c r="CV80" s="21">
        <v>52.25</v>
      </c>
      <c r="CW80" s="21">
        <v>50.75</v>
      </c>
      <c r="CX80" s="21">
        <v>50.5</v>
      </c>
      <c r="CY80" s="21">
        <v>51.25</v>
      </c>
      <c r="CZ80" s="21">
        <v>53</v>
      </c>
      <c r="DA80" s="21">
        <v>51</v>
      </c>
      <c r="DB80" s="21">
        <v>50.5</v>
      </c>
      <c r="DC80" s="21">
        <v>48.5</v>
      </c>
      <c r="DD80" s="21">
        <v>47</v>
      </c>
      <c r="DE80" s="21">
        <v>49.75</v>
      </c>
      <c r="DF80" s="21">
        <v>50.75</v>
      </c>
      <c r="DG80" s="21">
        <v>51.75</v>
      </c>
      <c r="DH80" s="21">
        <v>50</v>
      </c>
      <c r="DI80" s="21">
        <v>54.5</v>
      </c>
      <c r="DJ80" s="21">
        <v>54</v>
      </c>
      <c r="DK80" s="21">
        <v>52.75</v>
      </c>
      <c r="DL80" s="21"/>
      <c r="DM80" s="21"/>
      <c r="DN80" s="21"/>
      <c r="DO80" s="21">
        <v>53.75</v>
      </c>
      <c r="DP80" s="21">
        <v>53.5</v>
      </c>
      <c r="DQ80" s="21">
        <v>53.25</v>
      </c>
      <c r="DR80" s="21">
        <v>52.25</v>
      </c>
      <c r="DS80" s="21">
        <v>55</v>
      </c>
      <c r="DT80" s="21"/>
      <c r="DU80" s="21"/>
      <c r="DV80" s="21">
        <v>55.5</v>
      </c>
      <c r="DW80" s="21">
        <v>53.75</v>
      </c>
      <c r="DX80" s="21">
        <v>54</v>
      </c>
      <c r="DY80" s="21">
        <v>53.5</v>
      </c>
      <c r="DZ80" s="21">
        <v>52.75</v>
      </c>
      <c r="EA80" s="21">
        <v>49.75</v>
      </c>
      <c r="EB80" s="21">
        <v>50</v>
      </c>
      <c r="EC80" s="21">
        <v>48</v>
      </c>
      <c r="ED80" s="21">
        <v>48.5</v>
      </c>
      <c r="EE80" s="21">
        <v>48.25</v>
      </c>
      <c r="EF80" s="21">
        <v>47.25</v>
      </c>
      <c r="EG80" s="21"/>
      <c r="EH80" s="21">
        <v>49.25</v>
      </c>
      <c r="EI80" s="21">
        <v>50</v>
      </c>
      <c r="EJ80" s="21">
        <v>48.5</v>
      </c>
      <c r="EK80" s="21">
        <v>47.75</v>
      </c>
      <c r="EL80" s="21">
        <v>49.5</v>
      </c>
      <c r="EM80" s="21">
        <v>49.25</v>
      </c>
      <c r="EN80" s="21"/>
      <c r="EO80" s="21">
        <v>52.5</v>
      </c>
      <c r="EP80" s="21">
        <v>54.75</v>
      </c>
      <c r="EQ80" s="21">
        <v>55.25</v>
      </c>
      <c r="ER80" s="21">
        <v>54.75</v>
      </c>
      <c r="ES80" s="21">
        <v>54</v>
      </c>
      <c r="ET80" s="21">
        <v>57.25</v>
      </c>
      <c r="EU80" s="21"/>
      <c r="EV80" s="21">
        <v>59</v>
      </c>
      <c r="EW80" s="21"/>
      <c r="EX80" s="21">
        <v>58.75</v>
      </c>
      <c r="EY80" s="21">
        <v>58</v>
      </c>
      <c r="EZ80" s="21">
        <v>57.75</v>
      </c>
      <c r="FA80" s="21">
        <v>57</v>
      </c>
      <c r="FB80" s="21"/>
      <c r="FC80" s="21">
        <v>57.75</v>
      </c>
      <c r="FD80" s="21">
        <v>58</v>
      </c>
      <c r="FE80" s="21">
        <v>57.5</v>
      </c>
      <c r="FF80" s="21">
        <v>58.25</v>
      </c>
      <c r="FG80" s="21">
        <v>58</v>
      </c>
      <c r="FH80" s="21">
        <v>57.75</v>
      </c>
      <c r="FI80" s="21">
        <v>59.5</v>
      </c>
      <c r="FJ80" s="21"/>
      <c r="FK80" s="21">
        <v>59.5</v>
      </c>
    </row>
    <row r="81" spans="1:167" x14ac:dyDescent="0.2">
      <c r="A81" s="5" cm="1">
        <f t="array" ref="A81">INDEX($D$1:$FK$1,1,MATCH(INDEX($D81:$FK81,MATCH(TRUE,INDEX(($D81:$FK81&lt;&gt;0),0),0)),$D81:$FK81,0))</f>
        <v>43830</v>
      </c>
      <c r="B81" s="23" t="s">
        <v>93</v>
      </c>
      <c r="C81" s="21" t="s">
        <v>437</v>
      </c>
      <c r="D81" s="21">
        <v>51.76</v>
      </c>
      <c r="E81" s="21">
        <v>52.38</v>
      </c>
      <c r="F81" s="21">
        <v>52.42</v>
      </c>
      <c r="G81" s="21">
        <v>52.38</v>
      </c>
      <c r="H81" s="21">
        <v>51.22</v>
      </c>
      <c r="I81" s="21">
        <v>51.22</v>
      </c>
      <c r="J81" s="21">
        <v>51.22</v>
      </c>
      <c r="K81" s="21"/>
      <c r="L81" s="21"/>
      <c r="M81" s="21">
        <v>51.63</v>
      </c>
      <c r="N81" s="21">
        <v>51.64</v>
      </c>
      <c r="O81" s="21">
        <v>50.91</v>
      </c>
      <c r="P81" s="21">
        <v>50.77</v>
      </c>
      <c r="Q81" s="21">
        <v>49.46</v>
      </c>
      <c r="R81" s="21">
        <v>49.46</v>
      </c>
      <c r="S81" s="21">
        <v>49.94</v>
      </c>
      <c r="T81" s="21">
        <v>49.72</v>
      </c>
      <c r="U81" s="21">
        <v>49.9</v>
      </c>
      <c r="V81" s="21">
        <v>49.13</v>
      </c>
      <c r="W81" s="21">
        <v>46.8</v>
      </c>
      <c r="X81" s="21">
        <v>46.8</v>
      </c>
      <c r="Y81" s="21">
        <v>46.66</v>
      </c>
      <c r="Z81" s="21">
        <v>45.87</v>
      </c>
      <c r="AA81" s="21">
        <v>48.81</v>
      </c>
      <c r="AB81" s="21">
        <v>48.81</v>
      </c>
      <c r="AC81" s="21">
        <v>49.11</v>
      </c>
      <c r="AD81" s="21">
        <v>48.47</v>
      </c>
      <c r="AE81" s="21">
        <v>48.47</v>
      </c>
      <c r="AF81" s="21">
        <v>49.28</v>
      </c>
      <c r="AG81" s="21">
        <v>47.81</v>
      </c>
      <c r="AH81" s="21">
        <v>45.91</v>
      </c>
      <c r="AI81" s="21">
        <v>47.75</v>
      </c>
      <c r="AJ81" s="21">
        <v>48.42</v>
      </c>
      <c r="AK81" s="21">
        <v>47.47</v>
      </c>
      <c r="AL81" s="21">
        <v>47.82</v>
      </c>
      <c r="AM81" s="21">
        <v>47.5</v>
      </c>
      <c r="AN81" s="21">
        <v>47.56</v>
      </c>
      <c r="AO81" s="21">
        <v>47.94</v>
      </c>
      <c r="AP81" s="21">
        <v>47.85</v>
      </c>
      <c r="AQ81" s="21">
        <v>47.05</v>
      </c>
      <c r="AR81" s="21">
        <v>47.24</v>
      </c>
      <c r="AS81" s="21">
        <v>47.24</v>
      </c>
      <c r="AT81" s="21">
        <v>46.9</v>
      </c>
      <c r="AU81" s="21">
        <v>44.88</v>
      </c>
      <c r="AV81" s="21">
        <v>45.76</v>
      </c>
      <c r="AW81" s="21">
        <v>46.24</v>
      </c>
      <c r="AX81" s="21">
        <v>46.51</v>
      </c>
      <c r="AY81" s="21">
        <v>47.36</v>
      </c>
      <c r="AZ81" s="21">
        <v>46.93</v>
      </c>
      <c r="BA81" s="21">
        <v>46.67</v>
      </c>
      <c r="BB81" s="21">
        <v>44.86</v>
      </c>
      <c r="BC81" s="21">
        <v>44.01</v>
      </c>
      <c r="BD81" s="21">
        <v>44.48</v>
      </c>
      <c r="BE81" s="21">
        <v>44.63</v>
      </c>
      <c r="BF81" s="21">
        <v>44.06</v>
      </c>
      <c r="BG81" s="21">
        <v>43.51</v>
      </c>
      <c r="BH81" s="21">
        <v>44.29</v>
      </c>
      <c r="BI81" s="21">
        <v>45.4</v>
      </c>
      <c r="BJ81" s="21">
        <v>44.25</v>
      </c>
      <c r="BK81" s="21">
        <v>43.29</v>
      </c>
      <c r="BL81" s="21">
        <v>43.33</v>
      </c>
      <c r="BM81" s="21">
        <v>43.45</v>
      </c>
      <c r="BN81" s="21"/>
      <c r="BO81" s="21">
        <v>43.15</v>
      </c>
      <c r="BP81" s="21">
        <v>43.34</v>
      </c>
      <c r="BQ81" s="21">
        <v>44.32</v>
      </c>
      <c r="BR81" s="21">
        <v>44.77</v>
      </c>
      <c r="BS81" s="21">
        <v>46.61</v>
      </c>
      <c r="BT81" s="21"/>
      <c r="BU81" s="21">
        <v>47.19</v>
      </c>
      <c r="BV81" s="21"/>
      <c r="BW81" s="21">
        <v>49.34</v>
      </c>
      <c r="BX81" s="21">
        <v>48.79</v>
      </c>
      <c r="BY81" s="21">
        <v>48.83</v>
      </c>
      <c r="BZ81" s="21">
        <v>48.81</v>
      </c>
      <c r="CA81" s="21">
        <v>50.04</v>
      </c>
      <c r="CB81" s="21">
        <v>53.6</v>
      </c>
      <c r="CC81" s="21">
        <v>45.55</v>
      </c>
      <c r="CD81" s="21">
        <v>45.79</v>
      </c>
      <c r="CE81" s="21">
        <v>46.45</v>
      </c>
      <c r="CF81" s="21">
        <v>48.1</v>
      </c>
      <c r="CG81" s="21">
        <v>48.55</v>
      </c>
      <c r="CH81" s="21">
        <v>47.22</v>
      </c>
      <c r="CI81" s="21">
        <v>47</v>
      </c>
      <c r="CJ81" s="21">
        <v>46.96</v>
      </c>
      <c r="CK81" s="21">
        <v>44.64</v>
      </c>
      <c r="CL81" s="21"/>
      <c r="CM81" s="21">
        <v>45.8</v>
      </c>
      <c r="CN81" s="21">
        <v>47.41</v>
      </c>
      <c r="CO81" s="21">
        <v>46.48</v>
      </c>
      <c r="CP81" s="21">
        <v>45.63</v>
      </c>
      <c r="CQ81" s="21">
        <v>44.34</v>
      </c>
      <c r="CR81" s="21">
        <v>44.87</v>
      </c>
      <c r="CS81" s="21">
        <v>46.05</v>
      </c>
      <c r="CT81" s="21">
        <v>46.38</v>
      </c>
      <c r="CU81" s="21">
        <v>47.04</v>
      </c>
      <c r="CV81" s="21">
        <v>46.91</v>
      </c>
      <c r="CW81" s="21">
        <v>45.57</v>
      </c>
      <c r="CX81" s="21">
        <v>45.17</v>
      </c>
      <c r="CY81" s="21">
        <v>45.93</v>
      </c>
      <c r="CZ81" s="21">
        <v>47.8</v>
      </c>
      <c r="DA81" s="21">
        <v>45.63</v>
      </c>
      <c r="DB81" s="21">
        <v>45.2</v>
      </c>
      <c r="DC81" s="21">
        <v>43.24</v>
      </c>
      <c r="DD81" s="21">
        <v>41.79</v>
      </c>
      <c r="DE81" s="21"/>
      <c r="DF81" s="21">
        <v>45.39</v>
      </c>
      <c r="DG81" s="21">
        <v>46.36</v>
      </c>
      <c r="DH81" s="21">
        <v>44.65</v>
      </c>
      <c r="DI81" s="21">
        <v>49.28</v>
      </c>
      <c r="DJ81" s="21">
        <v>48.75</v>
      </c>
      <c r="DK81" s="21">
        <v>47.57</v>
      </c>
      <c r="DL81" s="21"/>
      <c r="DM81" s="21"/>
      <c r="DN81" s="21">
        <v>48.53</v>
      </c>
      <c r="DO81" s="21">
        <v>48.36</v>
      </c>
      <c r="DP81" s="21"/>
      <c r="DQ81" s="21">
        <v>48.04</v>
      </c>
      <c r="DR81" s="21">
        <v>46.95</v>
      </c>
      <c r="DS81" s="21">
        <v>49.79</v>
      </c>
      <c r="DT81" s="21"/>
      <c r="DU81" s="21">
        <v>50.13</v>
      </c>
      <c r="DV81" s="21">
        <v>50.08</v>
      </c>
      <c r="DW81" s="21">
        <v>48.53</v>
      </c>
      <c r="DX81" s="21">
        <v>48.6</v>
      </c>
      <c r="DY81" s="21">
        <v>48.13</v>
      </c>
      <c r="DZ81" s="21">
        <v>47.35</v>
      </c>
      <c r="EA81" s="21">
        <v>44.46</v>
      </c>
      <c r="EB81" s="21">
        <v>44.6</v>
      </c>
      <c r="EC81" s="21">
        <v>42.63</v>
      </c>
      <c r="ED81" s="21">
        <v>43.21</v>
      </c>
      <c r="EE81" s="21">
        <v>42.98</v>
      </c>
      <c r="EF81" s="21">
        <v>41.84</v>
      </c>
      <c r="EG81" s="21">
        <v>43.97</v>
      </c>
      <c r="EH81" s="21">
        <v>43.96</v>
      </c>
      <c r="EI81" s="21">
        <v>44.69</v>
      </c>
      <c r="EJ81" s="21">
        <v>43.29</v>
      </c>
      <c r="EK81" s="21">
        <v>42.38</v>
      </c>
      <c r="EL81" s="21">
        <v>44.18</v>
      </c>
      <c r="EM81" s="21">
        <v>43.95</v>
      </c>
      <c r="EN81" s="21">
        <v>44.2</v>
      </c>
      <c r="EO81" s="21">
        <v>47.29</v>
      </c>
      <c r="EP81" s="21"/>
      <c r="EQ81" s="21">
        <v>49.84</v>
      </c>
      <c r="ER81" s="21">
        <v>49.33</v>
      </c>
      <c r="ES81" s="21">
        <v>48.61</v>
      </c>
      <c r="ET81" s="21">
        <v>52.12</v>
      </c>
      <c r="EU81" s="21">
        <v>53.69</v>
      </c>
      <c r="EV81" s="21">
        <v>53.8</v>
      </c>
      <c r="EW81" s="21">
        <v>53.46</v>
      </c>
      <c r="EX81" s="21">
        <v>53.57</v>
      </c>
      <c r="EY81" s="21">
        <v>52.72</v>
      </c>
      <c r="EZ81" s="21">
        <v>52.48</v>
      </c>
      <c r="FA81" s="21">
        <v>51.74</v>
      </c>
      <c r="FB81" s="21">
        <v>52.36</v>
      </c>
      <c r="FC81" s="21">
        <v>52.4</v>
      </c>
      <c r="FD81" s="21">
        <v>52.82</v>
      </c>
      <c r="FE81" s="21">
        <v>52.1</v>
      </c>
      <c r="FF81" s="21">
        <v>52.95</v>
      </c>
      <c r="FG81" s="21">
        <v>52.64</v>
      </c>
      <c r="FH81" s="21">
        <v>52.51</v>
      </c>
      <c r="FI81" s="21">
        <v>54.3</v>
      </c>
      <c r="FJ81" s="21">
        <v>54.61</v>
      </c>
      <c r="FK81" s="21">
        <v>54.2</v>
      </c>
    </row>
    <row r="82" spans="1:167" x14ac:dyDescent="0.2">
      <c r="A82" s="5" cm="1">
        <f t="array" ref="A82">INDEX($D$1:$FK$1,1,MATCH(INDEX($D82:$FK82,MATCH(TRUE,INDEX(($D82:$FK82&lt;&gt;0),0),0)),$D82:$FK82,0))</f>
        <v>43830</v>
      </c>
      <c r="B82" s="23" t="s">
        <v>356</v>
      </c>
      <c r="C82" s="21" t="s">
        <v>437</v>
      </c>
      <c r="D82" s="21">
        <v>51.61</v>
      </c>
      <c r="E82" s="21">
        <v>52.23</v>
      </c>
      <c r="F82" s="21">
        <v>52.27</v>
      </c>
      <c r="G82" s="21">
        <v>52.23</v>
      </c>
      <c r="H82" s="21">
        <v>51.07</v>
      </c>
      <c r="I82" s="21">
        <v>51.07</v>
      </c>
      <c r="J82" s="21">
        <v>51.07</v>
      </c>
      <c r="K82" s="21"/>
      <c r="L82" s="21">
        <v>51.77</v>
      </c>
      <c r="M82" s="21">
        <v>51.48</v>
      </c>
      <c r="N82" s="21">
        <v>51.49</v>
      </c>
      <c r="O82" s="21">
        <v>50.76</v>
      </c>
      <c r="P82" s="21">
        <v>50.62</v>
      </c>
      <c r="Q82" s="21">
        <v>49.31</v>
      </c>
      <c r="R82" s="21">
        <v>49.31</v>
      </c>
      <c r="S82" s="21">
        <v>49.79</v>
      </c>
      <c r="T82" s="21">
        <v>49.57</v>
      </c>
      <c r="U82" s="21">
        <v>49.75</v>
      </c>
      <c r="V82" s="21">
        <v>48.98</v>
      </c>
      <c r="W82" s="21">
        <v>48.89</v>
      </c>
      <c r="X82" s="21">
        <v>48.89</v>
      </c>
      <c r="Y82" s="21">
        <v>48.75</v>
      </c>
      <c r="Z82" s="21">
        <v>45.34</v>
      </c>
      <c r="AA82" s="21">
        <v>48.28</v>
      </c>
      <c r="AB82" s="21">
        <v>48.28</v>
      </c>
      <c r="AC82" s="21">
        <v>48.58</v>
      </c>
      <c r="AD82" s="21">
        <v>47.94</v>
      </c>
      <c r="AE82" s="21">
        <v>47.94</v>
      </c>
      <c r="AF82" s="21">
        <v>48.75</v>
      </c>
      <c r="AG82" s="21">
        <v>47.28</v>
      </c>
      <c r="AH82" s="21">
        <v>45.38</v>
      </c>
      <c r="AI82" s="21">
        <v>47.22</v>
      </c>
      <c r="AJ82" s="21">
        <v>47.89</v>
      </c>
      <c r="AK82" s="21">
        <v>46.94</v>
      </c>
      <c r="AL82" s="21">
        <v>47.29</v>
      </c>
      <c r="AM82" s="21">
        <v>46.97</v>
      </c>
      <c r="AN82" s="21">
        <v>47.03</v>
      </c>
      <c r="AO82" s="21">
        <v>47.41</v>
      </c>
      <c r="AP82" s="21">
        <v>47.32</v>
      </c>
      <c r="AQ82" s="21">
        <v>46.52</v>
      </c>
      <c r="AR82" s="21">
        <v>46.71</v>
      </c>
      <c r="AS82" s="21">
        <v>46.71</v>
      </c>
      <c r="AT82" s="21">
        <v>46.37</v>
      </c>
      <c r="AU82" s="21">
        <v>44.1</v>
      </c>
      <c r="AV82" s="21">
        <v>44.98</v>
      </c>
      <c r="AW82" s="21">
        <v>45.46</v>
      </c>
      <c r="AX82" s="21">
        <v>45.73</v>
      </c>
      <c r="AY82" s="21">
        <v>46.58</v>
      </c>
      <c r="AZ82" s="21">
        <v>46.15</v>
      </c>
      <c r="BA82" s="21">
        <v>45.89</v>
      </c>
      <c r="BB82" s="21">
        <v>44.08</v>
      </c>
      <c r="BC82" s="21">
        <v>43.23</v>
      </c>
      <c r="BD82" s="21">
        <v>43.7</v>
      </c>
      <c r="BE82" s="21">
        <v>43.85</v>
      </c>
      <c r="BF82" s="21">
        <v>43.28</v>
      </c>
      <c r="BG82" s="21">
        <v>42.73</v>
      </c>
      <c r="BH82" s="21">
        <v>43.51</v>
      </c>
      <c r="BI82" s="21">
        <v>44.62</v>
      </c>
      <c r="BJ82" s="21">
        <v>43.47</v>
      </c>
      <c r="BK82" s="21">
        <v>42.51</v>
      </c>
      <c r="BL82" s="21">
        <v>42.55</v>
      </c>
      <c r="BM82" s="21">
        <v>42.67</v>
      </c>
      <c r="BN82" s="21"/>
      <c r="BO82" s="21">
        <v>42.37</v>
      </c>
      <c r="BP82" s="21">
        <v>42.56</v>
      </c>
      <c r="BQ82" s="21">
        <v>43.54</v>
      </c>
      <c r="BR82" s="21">
        <v>43.99</v>
      </c>
      <c r="BS82" s="21">
        <v>45.83</v>
      </c>
      <c r="BT82" s="21"/>
      <c r="BU82" s="21">
        <v>46.41</v>
      </c>
      <c r="BV82" s="21"/>
      <c r="BW82" s="21">
        <v>48.56</v>
      </c>
      <c r="BX82" s="21">
        <v>48.01</v>
      </c>
      <c r="BY82" s="21">
        <v>48.05</v>
      </c>
      <c r="BZ82" s="21">
        <v>48.03</v>
      </c>
      <c r="CA82" s="21">
        <v>49.26</v>
      </c>
      <c r="CB82" s="21">
        <v>52.82</v>
      </c>
      <c r="CC82" s="21">
        <v>44.77</v>
      </c>
      <c r="CD82" s="21">
        <v>45.01</v>
      </c>
      <c r="CE82" s="21">
        <v>45.67</v>
      </c>
      <c r="CF82" s="21">
        <v>47.32</v>
      </c>
      <c r="CG82" s="21">
        <v>47.77</v>
      </c>
      <c r="CH82" s="21">
        <v>46.44</v>
      </c>
      <c r="CI82" s="21">
        <v>46.22</v>
      </c>
      <c r="CJ82" s="21">
        <v>46.18</v>
      </c>
      <c r="CK82" s="21">
        <v>43.86</v>
      </c>
      <c r="CL82" s="21"/>
      <c r="CM82" s="21">
        <v>45.97</v>
      </c>
      <c r="CN82" s="21">
        <v>47.58</v>
      </c>
      <c r="CO82" s="21">
        <v>46.65</v>
      </c>
      <c r="CP82" s="21">
        <v>45.8</v>
      </c>
      <c r="CQ82" s="21">
        <v>44.51</v>
      </c>
      <c r="CR82" s="21">
        <v>45.04</v>
      </c>
      <c r="CS82" s="21">
        <v>46.22</v>
      </c>
      <c r="CT82" s="21">
        <v>46.55</v>
      </c>
      <c r="CU82" s="21">
        <v>47.21</v>
      </c>
      <c r="CV82" s="21">
        <v>47.08</v>
      </c>
      <c r="CW82" s="21">
        <v>45.74</v>
      </c>
      <c r="CX82" s="21">
        <v>45.34</v>
      </c>
      <c r="CY82" s="21">
        <v>46.1</v>
      </c>
      <c r="CZ82" s="21">
        <v>47.97</v>
      </c>
      <c r="DA82" s="21">
        <v>45.8</v>
      </c>
      <c r="DB82" s="21">
        <v>45.37</v>
      </c>
      <c r="DC82" s="21">
        <v>43.41</v>
      </c>
      <c r="DD82" s="21">
        <v>41.96</v>
      </c>
      <c r="DE82" s="21"/>
      <c r="DF82" s="21">
        <v>45.56</v>
      </c>
      <c r="DG82" s="21">
        <v>46.53</v>
      </c>
      <c r="DH82" s="21">
        <v>44.82</v>
      </c>
      <c r="DI82" s="21">
        <v>49.85</v>
      </c>
      <c r="DJ82" s="21">
        <v>49.32</v>
      </c>
      <c r="DK82" s="21">
        <v>48.14</v>
      </c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</row>
    <row r="83" spans="1:167" x14ac:dyDescent="0.2">
      <c r="A83" s="5" cm="1">
        <f t="array" ref="A83">INDEX($D$1:$FK$1,1,MATCH(INDEX($D83:$FK83,MATCH(TRUE,INDEX(($D83:$FK83&lt;&gt;0),0),0)),$D83:$FK83,0))</f>
        <v>43830</v>
      </c>
      <c r="B83" s="23" t="s">
        <v>196</v>
      </c>
      <c r="C83" s="21" t="s">
        <v>437</v>
      </c>
      <c r="D83" s="21">
        <v>51.38</v>
      </c>
      <c r="E83" s="21">
        <v>52</v>
      </c>
      <c r="F83" s="21">
        <v>52.04</v>
      </c>
      <c r="G83" s="21">
        <v>52</v>
      </c>
      <c r="H83" s="21">
        <v>50.84</v>
      </c>
      <c r="I83" s="21">
        <v>50.84</v>
      </c>
      <c r="J83" s="21">
        <v>50.84</v>
      </c>
      <c r="K83" s="21"/>
      <c r="L83" s="21"/>
      <c r="M83" s="21">
        <v>51.25</v>
      </c>
      <c r="N83" s="21">
        <v>51.26</v>
      </c>
      <c r="O83" s="21">
        <v>50.53</v>
      </c>
      <c r="P83" s="21">
        <v>50.39</v>
      </c>
      <c r="Q83" s="21">
        <v>49.08</v>
      </c>
      <c r="R83" s="21">
        <v>49.08</v>
      </c>
      <c r="S83" s="21">
        <v>49.56</v>
      </c>
      <c r="T83" s="21">
        <v>49.34</v>
      </c>
      <c r="U83" s="21">
        <v>49.52</v>
      </c>
      <c r="V83" s="21">
        <v>48.75</v>
      </c>
      <c r="W83" s="21">
        <v>46.42</v>
      </c>
      <c r="X83" s="21">
        <v>46.42</v>
      </c>
      <c r="Y83" s="21">
        <v>46.28</v>
      </c>
      <c r="Z83" s="21">
        <v>44.92</v>
      </c>
      <c r="AA83" s="21">
        <v>47.86</v>
      </c>
      <c r="AB83" s="21">
        <v>47.86</v>
      </c>
      <c r="AC83" s="21">
        <v>48.16</v>
      </c>
      <c r="AD83" s="21">
        <v>47.52</v>
      </c>
      <c r="AE83" s="21">
        <v>47.52</v>
      </c>
      <c r="AF83" s="21">
        <v>48.33</v>
      </c>
      <c r="AG83" s="21">
        <v>46.86</v>
      </c>
      <c r="AH83" s="21">
        <v>44.96</v>
      </c>
      <c r="AI83" s="21">
        <v>46.8</v>
      </c>
      <c r="AJ83" s="21">
        <v>47.47</v>
      </c>
      <c r="AK83" s="21">
        <v>46.52</v>
      </c>
      <c r="AL83" s="21">
        <v>46.87</v>
      </c>
      <c r="AM83" s="21">
        <v>46.55</v>
      </c>
      <c r="AN83" s="21">
        <v>46.61</v>
      </c>
      <c r="AO83" s="21">
        <v>46.99</v>
      </c>
      <c r="AP83" s="21">
        <v>46.9</v>
      </c>
      <c r="AQ83" s="21">
        <v>46.1</v>
      </c>
      <c r="AR83" s="21">
        <v>46.29</v>
      </c>
      <c r="AS83" s="21">
        <v>46.29</v>
      </c>
      <c r="AT83" s="21">
        <v>45.95</v>
      </c>
      <c r="AU83" s="21">
        <v>42.33</v>
      </c>
      <c r="AV83" s="21">
        <v>43.21</v>
      </c>
      <c r="AW83" s="21">
        <v>43.69</v>
      </c>
      <c r="AX83" s="21">
        <v>43.96</v>
      </c>
      <c r="AY83" s="21">
        <v>44.81</v>
      </c>
      <c r="AZ83" s="21">
        <v>44.38</v>
      </c>
      <c r="BA83" s="21">
        <v>44.12</v>
      </c>
      <c r="BB83" s="21">
        <v>42.31</v>
      </c>
      <c r="BC83" s="21">
        <v>41.46</v>
      </c>
      <c r="BD83" s="21">
        <v>41.93</v>
      </c>
      <c r="BE83" s="21">
        <v>42.08</v>
      </c>
      <c r="BF83" s="21">
        <v>41.51</v>
      </c>
      <c r="BG83" s="21">
        <v>40.96</v>
      </c>
      <c r="BH83" s="21">
        <v>41.74</v>
      </c>
      <c r="BI83" s="21">
        <v>42.85</v>
      </c>
      <c r="BJ83" s="21">
        <v>41.7</v>
      </c>
      <c r="BK83" s="21">
        <v>40.74</v>
      </c>
      <c r="BL83" s="21">
        <v>40.78</v>
      </c>
      <c r="BM83" s="21">
        <v>40.9</v>
      </c>
      <c r="BN83" s="21"/>
      <c r="BO83" s="21">
        <v>40.6</v>
      </c>
      <c r="BP83" s="21">
        <v>40.79</v>
      </c>
      <c r="BQ83" s="21">
        <v>41.77</v>
      </c>
      <c r="BR83" s="21">
        <v>43.62</v>
      </c>
      <c r="BS83" s="21">
        <v>45.46</v>
      </c>
      <c r="BT83" s="21"/>
      <c r="BU83" s="21">
        <v>46.04</v>
      </c>
      <c r="BV83" s="21"/>
      <c r="BW83" s="21">
        <v>48.19</v>
      </c>
      <c r="BX83" s="21">
        <v>47.64</v>
      </c>
      <c r="BY83" s="21">
        <v>47.68</v>
      </c>
      <c r="BZ83" s="21">
        <v>47.66</v>
      </c>
      <c r="CA83" s="21">
        <v>48.89</v>
      </c>
      <c r="CB83" s="21">
        <v>52.45</v>
      </c>
      <c r="CC83" s="21">
        <v>44.4</v>
      </c>
      <c r="CD83" s="21">
        <v>44.64</v>
      </c>
      <c r="CE83" s="21">
        <v>45.3</v>
      </c>
      <c r="CF83" s="21">
        <v>46.95</v>
      </c>
      <c r="CG83" s="21">
        <v>47.4</v>
      </c>
      <c r="CH83" s="21">
        <v>46.07</v>
      </c>
      <c r="CI83" s="21">
        <v>45.85</v>
      </c>
      <c r="CJ83" s="21">
        <v>45.81</v>
      </c>
      <c r="CK83" s="21">
        <v>43.49</v>
      </c>
      <c r="CL83" s="21"/>
      <c r="CM83" s="21">
        <v>45.6</v>
      </c>
      <c r="CN83" s="21">
        <v>47.21</v>
      </c>
      <c r="CO83" s="21">
        <v>46.28</v>
      </c>
      <c r="CP83" s="21">
        <v>45.43</v>
      </c>
      <c r="CQ83" s="21">
        <v>44.14</v>
      </c>
      <c r="CR83" s="21">
        <v>44.67</v>
      </c>
      <c r="CS83" s="21">
        <v>45.85</v>
      </c>
      <c r="CT83" s="21">
        <v>46.18</v>
      </c>
      <c r="CU83" s="21">
        <v>46.84</v>
      </c>
      <c r="CV83" s="21">
        <v>46.71</v>
      </c>
      <c r="CW83" s="21">
        <v>45.37</v>
      </c>
      <c r="CX83" s="21">
        <v>44.97</v>
      </c>
      <c r="CY83" s="21">
        <v>45.73</v>
      </c>
      <c r="CZ83" s="21">
        <v>47.6</v>
      </c>
      <c r="DA83" s="21">
        <v>45.43</v>
      </c>
      <c r="DB83" s="21">
        <v>45</v>
      </c>
      <c r="DC83" s="21">
        <v>43.04</v>
      </c>
      <c r="DD83" s="21">
        <v>41.59</v>
      </c>
      <c r="DE83" s="21"/>
      <c r="DF83" s="21">
        <v>45.19</v>
      </c>
      <c r="DG83" s="21">
        <v>46.16</v>
      </c>
      <c r="DH83" s="21">
        <v>44.45</v>
      </c>
      <c r="DI83" s="21">
        <v>49.28</v>
      </c>
      <c r="DJ83" s="21">
        <v>48.75</v>
      </c>
      <c r="DK83" s="21">
        <v>47.57</v>
      </c>
      <c r="DL83" s="21"/>
      <c r="DM83" s="21"/>
      <c r="DN83" s="21">
        <v>48.53</v>
      </c>
      <c r="DO83" s="21">
        <v>48.36</v>
      </c>
      <c r="DP83" s="21"/>
      <c r="DQ83" s="21">
        <v>48.04</v>
      </c>
      <c r="DR83" s="21">
        <v>46.95</v>
      </c>
      <c r="DS83" s="21">
        <v>49.79</v>
      </c>
      <c r="DT83" s="21"/>
      <c r="DU83" s="21">
        <v>49.53</v>
      </c>
      <c r="DV83" s="21">
        <v>49.48</v>
      </c>
      <c r="DW83" s="21">
        <v>47.93</v>
      </c>
      <c r="DX83" s="21">
        <v>48</v>
      </c>
      <c r="DY83" s="21">
        <v>47.53</v>
      </c>
      <c r="DZ83" s="21">
        <v>46.75</v>
      </c>
      <c r="EA83" s="21">
        <v>43.86</v>
      </c>
      <c r="EB83" s="21">
        <v>44</v>
      </c>
      <c r="EC83" s="21">
        <v>42.03</v>
      </c>
      <c r="ED83" s="21">
        <v>42.61</v>
      </c>
      <c r="EE83" s="21">
        <v>42.38</v>
      </c>
      <c r="EF83" s="21">
        <v>41.24</v>
      </c>
      <c r="EG83" s="21">
        <v>43.37</v>
      </c>
      <c r="EH83" s="21">
        <v>43.36</v>
      </c>
      <c r="EI83" s="21">
        <v>44.09</v>
      </c>
      <c r="EJ83" s="21">
        <v>42.69</v>
      </c>
      <c r="EK83" s="21">
        <v>41.78</v>
      </c>
      <c r="EL83" s="21">
        <v>43.58</v>
      </c>
      <c r="EM83" s="21">
        <v>43.35</v>
      </c>
      <c r="EN83" s="21">
        <v>44.6</v>
      </c>
      <c r="EO83" s="21">
        <v>47.69</v>
      </c>
      <c r="EP83" s="21"/>
      <c r="EQ83" s="21">
        <v>50.24</v>
      </c>
      <c r="ER83" s="21">
        <v>49.73</v>
      </c>
      <c r="ES83" s="21">
        <v>49.01</v>
      </c>
      <c r="ET83" s="21">
        <v>52.52</v>
      </c>
      <c r="EU83" s="21">
        <v>54.09</v>
      </c>
      <c r="EV83" s="21">
        <v>54.2</v>
      </c>
      <c r="EW83" s="21">
        <v>53.86</v>
      </c>
      <c r="EX83" s="21">
        <v>53.97</v>
      </c>
      <c r="EY83" s="21">
        <v>53.12</v>
      </c>
      <c r="EZ83" s="21">
        <v>52.88</v>
      </c>
      <c r="FA83" s="21">
        <v>52.14</v>
      </c>
      <c r="FB83" s="21">
        <v>52.76</v>
      </c>
      <c r="FC83" s="21">
        <v>52.8</v>
      </c>
      <c r="FD83" s="21">
        <v>53.22</v>
      </c>
      <c r="FE83" s="21">
        <v>52.5</v>
      </c>
      <c r="FF83" s="21">
        <v>53.35</v>
      </c>
      <c r="FG83" s="21">
        <v>53.04</v>
      </c>
      <c r="FH83" s="21">
        <v>52.91</v>
      </c>
      <c r="FI83" s="21">
        <v>54.7</v>
      </c>
      <c r="FJ83" s="21">
        <v>55.71</v>
      </c>
      <c r="FK83" s="21">
        <v>55.3</v>
      </c>
    </row>
    <row r="84" spans="1:167" x14ac:dyDescent="0.2">
      <c r="A84" s="5" cm="1">
        <f t="array" ref="A84">INDEX($D$1:$FK$1,1,MATCH(INDEX($D84:$FK84,MATCH(TRUE,INDEX(($D84:$FK84&lt;&gt;0),0),0)),$D84:$FK84,0))</f>
        <v>43830</v>
      </c>
      <c r="B84" s="23" t="s">
        <v>116</v>
      </c>
      <c r="C84" s="21" t="s">
        <v>437</v>
      </c>
      <c r="D84" s="21">
        <v>54.5</v>
      </c>
      <c r="E84" s="21">
        <v>55.12</v>
      </c>
      <c r="F84" s="21">
        <v>55.16</v>
      </c>
      <c r="G84" s="21">
        <v>55.12</v>
      </c>
      <c r="H84" s="21">
        <v>53.96</v>
      </c>
      <c r="I84" s="21">
        <v>53.96</v>
      </c>
      <c r="J84" s="21">
        <v>53.96</v>
      </c>
      <c r="K84" s="21"/>
      <c r="L84" s="21">
        <v>54.66</v>
      </c>
      <c r="M84" s="21">
        <v>54.37</v>
      </c>
      <c r="N84" s="21">
        <v>54.38</v>
      </c>
      <c r="O84" s="21">
        <v>53.65</v>
      </c>
      <c r="P84" s="21">
        <v>53.51</v>
      </c>
      <c r="Q84" s="21">
        <v>52.2</v>
      </c>
      <c r="R84" s="21">
        <v>52.2</v>
      </c>
      <c r="S84" s="21">
        <v>52.68</v>
      </c>
      <c r="T84" s="21">
        <v>52.46</v>
      </c>
      <c r="U84" s="21">
        <v>52.64</v>
      </c>
      <c r="V84" s="21">
        <v>51.87</v>
      </c>
      <c r="W84" s="21">
        <v>49.54</v>
      </c>
      <c r="X84" s="21">
        <v>49.54</v>
      </c>
      <c r="Y84" s="21">
        <v>49.4</v>
      </c>
      <c r="Z84" s="21">
        <v>48.61</v>
      </c>
      <c r="AA84" s="21">
        <v>51.55</v>
      </c>
      <c r="AB84" s="21">
        <v>51.55</v>
      </c>
      <c r="AC84" s="21">
        <v>51.85</v>
      </c>
      <c r="AD84" s="21">
        <v>51.21</v>
      </c>
      <c r="AE84" s="21">
        <v>51.21</v>
      </c>
      <c r="AF84" s="21">
        <v>52.02</v>
      </c>
      <c r="AG84" s="21">
        <v>50.55</v>
      </c>
      <c r="AH84" s="21">
        <v>48.65</v>
      </c>
      <c r="AI84" s="21">
        <v>50.49</v>
      </c>
      <c r="AJ84" s="21">
        <v>51.16</v>
      </c>
      <c r="AK84" s="21">
        <v>50.21</v>
      </c>
      <c r="AL84" s="21">
        <v>50.56</v>
      </c>
      <c r="AM84" s="21">
        <v>50.24</v>
      </c>
      <c r="AN84" s="21">
        <v>50.3</v>
      </c>
      <c r="AO84" s="21">
        <v>50.68</v>
      </c>
      <c r="AP84" s="21">
        <v>50.59</v>
      </c>
      <c r="AQ84" s="21">
        <v>49.79</v>
      </c>
      <c r="AR84" s="21">
        <v>49.98</v>
      </c>
      <c r="AS84" s="21">
        <v>49.98</v>
      </c>
      <c r="AT84" s="21">
        <v>49.64</v>
      </c>
      <c r="AU84" s="21">
        <v>47.62</v>
      </c>
      <c r="AV84" s="21">
        <v>48.5</v>
      </c>
      <c r="AW84" s="21">
        <v>48.98</v>
      </c>
      <c r="AX84" s="21">
        <v>49.25</v>
      </c>
      <c r="AY84" s="21">
        <v>50.1</v>
      </c>
      <c r="AZ84" s="21">
        <v>49.67</v>
      </c>
      <c r="BA84" s="21">
        <v>49.41</v>
      </c>
      <c r="BB84" s="21">
        <v>47.6</v>
      </c>
      <c r="BC84" s="21">
        <v>46.75</v>
      </c>
      <c r="BD84" s="21">
        <v>47.22</v>
      </c>
      <c r="BE84" s="21">
        <v>47.37</v>
      </c>
      <c r="BF84" s="21">
        <v>46.8</v>
      </c>
      <c r="BG84" s="21">
        <v>46.25</v>
      </c>
      <c r="BH84" s="21">
        <v>47.03</v>
      </c>
      <c r="BI84" s="21">
        <v>48.14</v>
      </c>
      <c r="BJ84" s="21">
        <v>46.99</v>
      </c>
      <c r="BK84" s="21">
        <v>46.03</v>
      </c>
      <c r="BL84" s="21">
        <v>46.07</v>
      </c>
      <c r="BM84" s="21">
        <v>46.19</v>
      </c>
      <c r="BN84" s="21"/>
      <c r="BO84" s="21">
        <v>45.89</v>
      </c>
      <c r="BP84" s="21">
        <v>46.08</v>
      </c>
      <c r="BQ84" s="21">
        <v>47.06</v>
      </c>
      <c r="BR84" s="21">
        <v>47.51</v>
      </c>
      <c r="BS84" s="21">
        <v>49.35</v>
      </c>
      <c r="BT84" s="21"/>
      <c r="BU84" s="21">
        <v>49.93</v>
      </c>
      <c r="BV84" s="21"/>
      <c r="BW84" s="21">
        <v>52.08</v>
      </c>
      <c r="BX84" s="21">
        <v>51.53</v>
      </c>
      <c r="BY84" s="21">
        <v>51.57</v>
      </c>
      <c r="BZ84" s="21">
        <v>51.55</v>
      </c>
      <c r="CA84" s="21">
        <v>52.78</v>
      </c>
      <c r="CB84" s="21">
        <v>56.34</v>
      </c>
      <c r="CC84" s="21">
        <v>48.29</v>
      </c>
      <c r="CD84" s="21">
        <v>48.53</v>
      </c>
      <c r="CE84" s="21">
        <v>49.19</v>
      </c>
      <c r="CF84" s="21">
        <v>50.84</v>
      </c>
      <c r="CG84" s="21">
        <v>51.29</v>
      </c>
      <c r="CH84" s="21">
        <v>49.96</v>
      </c>
      <c r="CI84" s="21">
        <v>49.74</v>
      </c>
      <c r="CJ84" s="21">
        <v>49.7</v>
      </c>
      <c r="CK84" s="21">
        <v>47.38</v>
      </c>
      <c r="CL84" s="21"/>
      <c r="CM84" s="21">
        <v>48.54</v>
      </c>
      <c r="CN84" s="21">
        <v>50.15</v>
      </c>
      <c r="CO84" s="21">
        <v>49.22</v>
      </c>
      <c r="CP84" s="21">
        <v>48.37</v>
      </c>
      <c r="CQ84" s="21">
        <v>47.08</v>
      </c>
      <c r="CR84" s="21">
        <v>47.61</v>
      </c>
      <c r="CS84" s="21">
        <v>48.79</v>
      </c>
      <c r="CT84" s="21">
        <v>49.12</v>
      </c>
      <c r="CU84" s="21">
        <v>49.78</v>
      </c>
      <c r="CV84" s="21">
        <v>49.65</v>
      </c>
      <c r="CW84" s="21">
        <v>48.31</v>
      </c>
      <c r="CX84" s="21">
        <v>47.91</v>
      </c>
      <c r="CY84" s="21">
        <v>48.67</v>
      </c>
      <c r="CZ84" s="21">
        <v>50.54</v>
      </c>
      <c r="DA84" s="21">
        <v>48.37</v>
      </c>
      <c r="DB84" s="21">
        <v>47.94</v>
      </c>
      <c r="DC84" s="21">
        <v>45.98</v>
      </c>
      <c r="DD84" s="21">
        <v>44.53</v>
      </c>
      <c r="DE84" s="21"/>
      <c r="DF84" s="21">
        <v>48.13</v>
      </c>
      <c r="DG84" s="21">
        <v>49.1</v>
      </c>
      <c r="DH84" s="21">
        <v>47.39</v>
      </c>
      <c r="DI84" s="21">
        <v>52.02</v>
      </c>
      <c r="DJ84" s="21">
        <v>51.49</v>
      </c>
      <c r="DK84" s="21">
        <v>50.31</v>
      </c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</row>
    <row r="85" spans="1:167" x14ac:dyDescent="0.2">
      <c r="A85" s="5" cm="1">
        <f t="array" ref="A85">INDEX($D$1:$FK$1,1,MATCH(INDEX($D85:$FK85,MATCH(TRUE,INDEX(($D85:$FK85&lt;&gt;0),0),0)),$D85:$FK85,0))</f>
        <v>43830</v>
      </c>
      <c r="B85" s="23" t="s">
        <v>30</v>
      </c>
      <c r="C85" s="21" t="s">
        <v>437</v>
      </c>
      <c r="D85" s="21">
        <v>37.69</v>
      </c>
      <c r="E85" s="21">
        <v>38.31</v>
      </c>
      <c r="F85" s="21">
        <v>38.35</v>
      </c>
      <c r="G85" s="21">
        <v>38.31</v>
      </c>
      <c r="H85" s="21">
        <v>37.15</v>
      </c>
      <c r="I85" s="21">
        <v>37.15</v>
      </c>
      <c r="J85" s="21">
        <v>37.15</v>
      </c>
      <c r="K85" s="21"/>
      <c r="L85" s="21">
        <v>37.85</v>
      </c>
      <c r="M85" s="21">
        <v>37.56</v>
      </c>
      <c r="N85" s="21">
        <v>37.57</v>
      </c>
      <c r="O85" s="21">
        <v>36.840000000000003</v>
      </c>
      <c r="P85" s="21">
        <v>36.700000000000003</v>
      </c>
      <c r="Q85" s="21">
        <v>35.39</v>
      </c>
      <c r="R85" s="21">
        <v>35.39</v>
      </c>
      <c r="S85" s="21">
        <v>35.869999999999997</v>
      </c>
      <c r="T85" s="21">
        <v>35.65</v>
      </c>
      <c r="U85" s="21">
        <v>35.83</v>
      </c>
      <c r="V85" s="21">
        <v>35.06</v>
      </c>
      <c r="W85" s="21">
        <v>32.729999999999997</v>
      </c>
      <c r="X85" s="21">
        <v>32.729999999999997</v>
      </c>
      <c r="Y85" s="21">
        <v>32.590000000000003</v>
      </c>
      <c r="Z85" s="21">
        <v>37.380000000000003</v>
      </c>
      <c r="AA85" s="21">
        <v>40.32</v>
      </c>
      <c r="AB85" s="21">
        <v>40.32</v>
      </c>
      <c r="AC85" s="21">
        <v>40.619999999999997</v>
      </c>
      <c r="AD85" s="21">
        <v>39.979999999999997</v>
      </c>
      <c r="AE85" s="21">
        <v>39.979999999999997</v>
      </c>
      <c r="AF85" s="21">
        <v>40.79</v>
      </c>
      <c r="AG85" s="21">
        <v>39.32</v>
      </c>
      <c r="AH85" s="21">
        <v>37.42</v>
      </c>
      <c r="AI85" s="21">
        <v>39.26</v>
      </c>
      <c r="AJ85" s="21">
        <v>39.93</v>
      </c>
      <c r="AK85" s="21">
        <v>38.979999999999997</v>
      </c>
      <c r="AL85" s="21">
        <v>39.33</v>
      </c>
      <c r="AM85" s="21">
        <v>39.01</v>
      </c>
      <c r="AN85" s="21">
        <v>39.07</v>
      </c>
      <c r="AO85" s="21">
        <v>39.450000000000003</v>
      </c>
      <c r="AP85" s="21">
        <v>39.36</v>
      </c>
      <c r="AQ85" s="21">
        <v>38.56</v>
      </c>
      <c r="AR85" s="21">
        <v>38.75</v>
      </c>
      <c r="AS85" s="21">
        <v>38.75</v>
      </c>
      <c r="AT85" s="21">
        <v>38.409999999999997</v>
      </c>
      <c r="AU85" s="21">
        <v>38.29</v>
      </c>
      <c r="AV85" s="21">
        <v>39.17</v>
      </c>
      <c r="AW85" s="21">
        <v>39.65</v>
      </c>
      <c r="AX85" s="21">
        <v>39.92</v>
      </c>
      <c r="AY85" s="21">
        <v>40.770000000000003</v>
      </c>
      <c r="AZ85" s="21">
        <v>40.340000000000003</v>
      </c>
      <c r="BA85" s="21">
        <v>40.08</v>
      </c>
      <c r="BB85" s="21">
        <v>38.270000000000003</v>
      </c>
      <c r="BC85" s="21">
        <v>37.42</v>
      </c>
      <c r="BD85" s="21">
        <v>37.89</v>
      </c>
      <c r="BE85" s="21">
        <v>38.04</v>
      </c>
      <c r="BF85" s="21">
        <v>37.47</v>
      </c>
      <c r="BG85" s="21">
        <v>36.92</v>
      </c>
      <c r="BH85" s="21">
        <v>37.700000000000003</v>
      </c>
      <c r="BI85" s="21">
        <v>38.81</v>
      </c>
      <c r="BJ85" s="21">
        <v>37.659999999999997</v>
      </c>
      <c r="BK85" s="21">
        <v>36.700000000000003</v>
      </c>
      <c r="BL85" s="21">
        <v>36.74</v>
      </c>
      <c r="BM85" s="21">
        <v>36.86</v>
      </c>
      <c r="BN85" s="21"/>
      <c r="BO85" s="21">
        <v>36.56</v>
      </c>
      <c r="BP85" s="21">
        <v>36.75</v>
      </c>
      <c r="BQ85" s="21">
        <v>37.729999999999997</v>
      </c>
      <c r="BR85" s="21">
        <v>38.26</v>
      </c>
      <c r="BS85" s="21">
        <v>40.1</v>
      </c>
      <c r="BT85" s="21"/>
      <c r="BU85" s="21">
        <v>40.68</v>
      </c>
      <c r="BV85" s="21"/>
      <c r="BW85" s="21">
        <v>42.83</v>
      </c>
      <c r="BX85" s="21">
        <v>42.28</v>
      </c>
      <c r="BY85" s="21">
        <v>42.32</v>
      </c>
      <c r="BZ85" s="21">
        <v>42.3</v>
      </c>
      <c r="CA85" s="21">
        <v>43.53</v>
      </c>
      <c r="CB85" s="21">
        <v>47.09</v>
      </c>
      <c r="CC85" s="21">
        <v>39.04</v>
      </c>
      <c r="CD85" s="21">
        <v>39.28</v>
      </c>
      <c r="CE85" s="21">
        <v>39.94</v>
      </c>
      <c r="CF85" s="21">
        <v>41.59</v>
      </c>
      <c r="CG85" s="21">
        <v>42.04</v>
      </c>
      <c r="CH85" s="21">
        <v>41.05</v>
      </c>
      <c r="CI85" s="21">
        <v>40.83</v>
      </c>
      <c r="CJ85" s="21">
        <v>40.79</v>
      </c>
      <c r="CK85" s="21">
        <v>38.47</v>
      </c>
      <c r="CL85" s="21"/>
      <c r="CM85" s="21">
        <v>39.85</v>
      </c>
      <c r="CN85" s="21">
        <v>41.46</v>
      </c>
      <c r="CO85" s="21">
        <v>40.53</v>
      </c>
      <c r="CP85" s="21">
        <v>39.68</v>
      </c>
      <c r="CQ85" s="21">
        <v>38.39</v>
      </c>
      <c r="CR85" s="21">
        <v>38.92</v>
      </c>
      <c r="CS85" s="21">
        <v>40.1</v>
      </c>
      <c r="CT85" s="21">
        <v>40.43</v>
      </c>
      <c r="CU85" s="21">
        <v>41.09</v>
      </c>
      <c r="CV85" s="21">
        <v>40.96</v>
      </c>
      <c r="CW85" s="21">
        <v>39.619999999999997</v>
      </c>
      <c r="CX85" s="21">
        <v>39.22</v>
      </c>
      <c r="CY85" s="21">
        <v>39.979999999999997</v>
      </c>
      <c r="CZ85" s="21">
        <v>41.85</v>
      </c>
      <c r="DA85" s="21">
        <v>39.68</v>
      </c>
      <c r="DB85" s="21">
        <v>39.25</v>
      </c>
      <c r="DC85" s="21">
        <v>37.29</v>
      </c>
      <c r="DD85" s="21">
        <v>35.840000000000003</v>
      </c>
      <c r="DE85" s="21"/>
      <c r="DF85" s="21">
        <v>39.44</v>
      </c>
      <c r="DG85" s="21">
        <v>40.409999999999997</v>
      </c>
      <c r="DH85" s="21">
        <v>38.700000000000003</v>
      </c>
      <c r="DI85" s="21">
        <v>42.47</v>
      </c>
      <c r="DJ85" s="21">
        <v>41.94</v>
      </c>
      <c r="DK85" s="21">
        <v>40.76</v>
      </c>
      <c r="DL85" s="21"/>
      <c r="DM85" s="21"/>
      <c r="DN85" s="21">
        <v>41.72</v>
      </c>
      <c r="DO85" s="21">
        <v>41.55</v>
      </c>
      <c r="DP85" s="21"/>
      <c r="DQ85" s="21">
        <v>41.23</v>
      </c>
      <c r="DR85" s="21">
        <v>40.14</v>
      </c>
      <c r="DS85" s="21">
        <v>42.98</v>
      </c>
      <c r="DT85" s="21"/>
      <c r="DU85" s="21">
        <v>43.13</v>
      </c>
      <c r="DV85" s="21">
        <v>43.08</v>
      </c>
      <c r="DW85" s="21">
        <v>41.53</v>
      </c>
      <c r="DX85" s="21">
        <v>41.6</v>
      </c>
      <c r="DY85" s="21">
        <v>41.13</v>
      </c>
      <c r="DZ85" s="21">
        <v>40.35</v>
      </c>
      <c r="EA85" s="21">
        <v>37.46</v>
      </c>
      <c r="EB85" s="21">
        <v>37.6</v>
      </c>
      <c r="EC85" s="21">
        <v>35.630000000000003</v>
      </c>
      <c r="ED85" s="21">
        <v>36.21</v>
      </c>
      <c r="EE85" s="21">
        <v>35.979999999999997</v>
      </c>
      <c r="EF85" s="21">
        <v>34.840000000000003</v>
      </c>
      <c r="EG85" s="21">
        <v>36.97</v>
      </c>
      <c r="EH85" s="21">
        <v>36.96</v>
      </c>
      <c r="EI85" s="21">
        <v>37.69</v>
      </c>
      <c r="EJ85" s="21">
        <v>36.29</v>
      </c>
      <c r="EK85" s="21">
        <v>35.380000000000003</v>
      </c>
      <c r="EL85" s="21">
        <v>37.18</v>
      </c>
      <c r="EM85" s="21">
        <v>36.950000000000003</v>
      </c>
      <c r="EN85" s="21">
        <v>40.89</v>
      </c>
      <c r="EO85" s="21">
        <v>43.98</v>
      </c>
      <c r="EP85" s="21"/>
      <c r="EQ85" s="21">
        <v>46.53</v>
      </c>
      <c r="ER85" s="21">
        <v>46.02</v>
      </c>
      <c r="ES85" s="21">
        <v>45.3</v>
      </c>
      <c r="ET85" s="21">
        <v>48.81</v>
      </c>
      <c r="EU85" s="21">
        <v>50.38</v>
      </c>
      <c r="EV85" s="21">
        <v>50.49</v>
      </c>
      <c r="EW85" s="21">
        <v>50.15</v>
      </c>
      <c r="EX85" s="21">
        <v>50.26</v>
      </c>
      <c r="EY85" s="21">
        <v>49.41</v>
      </c>
      <c r="EZ85" s="21">
        <v>49.17</v>
      </c>
      <c r="FA85" s="21">
        <v>48.43</v>
      </c>
      <c r="FB85" s="21">
        <v>49.05</v>
      </c>
      <c r="FC85" s="21">
        <v>49.09</v>
      </c>
      <c r="FD85" s="21">
        <v>49.51</v>
      </c>
      <c r="FE85" s="21">
        <v>48.79</v>
      </c>
      <c r="FF85" s="21">
        <v>49.64</v>
      </c>
      <c r="FG85" s="21">
        <v>49.33</v>
      </c>
      <c r="FH85" s="21">
        <v>49.2</v>
      </c>
      <c r="FI85" s="21">
        <v>50.99</v>
      </c>
      <c r="FJ85" s="21">
        <v>49.84</v>
      </c>
      <c r="FK85" s="21">
        <v>49.43</v>
      </c>
    </row>
    <row r="86" spans="1:167" x14ac:dyDescent="0.2">
      <c r="A86" s="5" cm="1">
        <f t="array" ref="A86">INDEX($D$1:$FK$1,1,MATCH(INDEX($D86:$FK86,MATCH(TRUE,INDEX(($D86:$FK86&lt;&gt;0),0),0)),$D86:$FK86,0))</f>
        <v>43830</v>
      </c>
      <c r="B86" s="23" t="s">
        <v>27</v>
      </c>
      <c r="C86" s="21" t="s">
        <v>437</v>
      </c>
      <c r="D86" s="21">
        <v>41.17</v>
      </c>
      <c r="E86" s="21">
        <v>41.79</v>
      </c>
      <c r="F86" s="21">
        <v>41.83</v>
      </c>
      <c r="G86" s="21">
        <v>41.79</v>
      </c>
      <c r="H86" s="21">
        <v>40.630000000000003</v>
      </c>
      <c r="I86" s="21">
        <v>40.630000000000003</v>
      </c>
      <c r="J86" s="21">
        <v>40.630000000000003</v>
      </c>
      <c r="K86" s="21"/>
      <c r="L86" s="21"/>
      <c r="M86" s="21">
        <v>41.04</v>
      </c>
      <c r="N86" s="21">
        <v>41.05</v>
      </c>
      <c r="O86" s="21">
        <v>40.32</v>
      </c>
      <c r="P86" s="21">
        <v>40.18</v>
      </c>
      <c r="Q86" s="21">
        <v>38.869999999999997</v>
      </c>
      <c r="R86" s="21">
        <v>38.869999999999997</v>
      </c>
      <c r="S86" s="21">
        <v>39.35</v>
      </c>
      <c r="T86" s="21">
        <v>39.130000000000003</v>
      </c>
      <c r="U86" s="21">
        <v>39.31</v>
      </c>
      <c r="V86" s="21">
        <v>38.54</v>
      </c>
      <c r="W86" s="21">
        <v>36.21</v>
      </c>
      <c r="X86" s="21">
        <v>36.21</v>
      </c>
      <c r="Y86" s="21">
        <v>36.07</v>
      </c>
      <c r="Z86" s="21">
        <v>38.78</v>
      </c>
      <c r="AA86" s="21">
        <v>41.72</v>
      </c>
      <c r="AB86" s="21">
        <v>41.72</v>
      </c>
      <c r="AC86" s="21">
        <v>42.02</v>
      </c>
      <c r="AD86" s="21">
        <v>41.38</v>
      </c>
      <c r="AE86" s="21">
        <v>41.38</v>
      </c>
      <c r="AF86" s="21">
        <v>42.19</v>
      </c>
      <c r="AG86" s="21">
        <v>40.72</v>
      </c>
      <c r="AH86" s="21">
        <v>38.82</v>
      </c>
      <c r="AI86" s="21">
        <v>40.659999999999997</v>
      </c>
      <c r="AJ86" s="21">
        <v>41.33</v>
      </c>
      <c r="AK86" s="21">
        <v>40.380000000000003</v>
      </c>
      <c r="AL86" s="21">
        <v>40.729999999999997</v>
      </c>
      <c r="AM86" s="21">
        <v>40.409999999999997</v>
      </c>
      <c r="AN86" s="21">
        <v>40.47</v>
      </c>
      <c r="AO86" s="21">
        <v>40.85</v>
      </c>
      <c r="AP86" s="21">
        <v>40.76</v>
      </c>
      <c r="AQ86" s="21">
        <v>39.96</v>
      </c>
      <c r="AR86" s="21">
        <v>40.15</v>
      </c>
      <c r="AS86" s="21">
        <v>40.15</v>
      </c>
      <c r="AT86" s="21">
        <v>39.81</v>
      </c>
      <c r="AU86" s="21">
        <v>40.29</v>
      </c>
      <c r="AV86" s="21">
        <v>41.17</v>
      </c>
      <c r="AW86" s="21">
        <v>41.65</v>
      </c>
      <c r="AX86" s="21">
        <v>41.92</v>
      </c>
      <c r="AY86" s="21">
        <v>42.77</v>
      </c>
      <c r="AZ86" s="21">
        <v>42.34</v>
      </c>
      <c r="BA86" s="21">
        <v>42.08</v>
      </c>
      <c r="BB86" s="21">
        <v>40.270000000000003</v>
      </c>
      <c r="BC86" s="21">
        <v>39.42</v>
      </c>
      <c r="BD86" s="21">
        <v>39.89</v>
      </c>
      <c r="BE86" s="21">
        <v>40.04</v>
      </c>
      <c r="BF86" s="21">
        <v>39.47</v>
      </c>
      <c r="BG86" s="21">
        <v>38.92</v>
      </c>
      <c r="BH86" s="21">
        <v>39.700000000000003</v>
      </c>
      <c r="BI86" s="21">
        <v>40.81</v>
      </c>
      <c r="BJ86" s="21">
        <v>39.659999999999997</v>
      </c>
      <c r="BK86" s="21">
        <v>38.700000000000003</v>
      </c>
      <c r="BL86" s="21">
        <v>38.74</v>
      </c>
      <c r="BM86" s="21">
        <v>38.86</v>
      </c>
      <c r="BN86" s="21"/>
      <c r="BO86" s="21">
        <v>38.56</v>
      </c>
      <c r="BP86" s="21">
        <v>38.75</v>
      </c>
      <c r="BQ86" s="21">
        <v>39.729999999999997</v>
      </c>
      <c r="BR86" s="21">
        <v>40.25</v>
      </c>
      <c r="BS86" s="21">
        <v>42.09</v>
      </c>
      <c r="BT86" s="21"/>
      <c r="BU86" s="21">
        <v>42.67</v>
      </c>
      <c r="BV86" s="21"/>
      <c r="BW86" s="21">
        <v>44.98</v>
      </c>
      <c r="BX86" s="21">
        <v>44.43</v>
      </c>
      <c r="BY86" s="21">
        <v>44.47</v>
      </c>
      <c r="BZ86" s="21">
        <v>44.45</v>
      </c>
      <c r="CA86" s="21">
        <v>45.68</v>
      </c>
      <c r="CB86" s="21">
        <v>49.24</v>
      </c>
      <c r="CC86" s="21">
        <v>41.19</v>
      </c>
      <c r="CD86" s="21">
        <v>41.43</v>
      </c>
      <c r="CE86" s="21">
        <v>42.09</v>
      </c>
      <c r="CF86" s="21">
        <v>43.74</v>
      </c>
      <c r="CG86" s="21">
        <v>44.19</v>
      </c>
      <c r="CH86" s="21">
        <v>42.86</v>
      </c>
      <c r="CI86" s="21">
        <v>42.64</v>
      </c>
      <c r="CJ86" s="21">
        <v>42.6</v>
      </c>
      <c r="CK86" s="21">
        <v>40.28</v>
      </c>
      <c r="CL86" s="21"/>
      <c r="CM86" s="21">
        <v>41.69</v>
      </c>
      <c r="CN86" s="21">
        <v>43.3</v>
      </c>
      <c r="CO86" s="21">
        <v>42.37</v>
      </c>
      <c r="CP86" s="21">
        <v>41.52</v>
      </c>
      <c r="CQ86" s="21">
        <v>40.229999999999997</v>
      </c>
      <c r="CR86" s="21">
        <v>40.76</v>
      </c>
      <c r="CS86" s="21">
        <v>41.94</v>
      </c>
      <c r="CT86" s="21">
        <v>42.27</v>
      </c>
      <c r="CU86" s="21">
        <v>42.93</v>
      </c>
      <c r="CV86" s="21">
        <v>42.8</v>
      </c>
      <c r="CW86" s="21">
        <v>41.46</v>
      </c>
      <c r="CX86" s="21">
        <v>41.06</v>
      </c>
      <c r="CY86" s="21">
        <v>41.82</v>
      </c>
      <c r="CZ86" s="21">
        <v>43.69</v>
      </c>
      <c r="DA86" s="21">
        <v>41.52</v>
      </c>
      <c r="DB86" s="21">
        <v>41.09</v>
      </c>
      <c r="DC86" s="21">
        <v>39.130000000000003</v>
      </c>
      <c r="DD86" s="21">
        <v>37.68</v>
      </c>
      <c r="DE86" s="21"/>
      <c r="DF86" s="21">
        <v>41.28</v>
      </c>
      <c r="DG86" s="21">
        <v>42.25</v>
      </c>
      <c r="DH86" s="21">
        <v>40.54</v>
      </c>
      <c r="DI86" s="21">
        <v>44.69</v>
      </c>
      <c r="DJ86" s="21">
        <v>44.16</v>
      </c>
      <c r="DK86" s="21">
        <v>42.98</v>
      </c>
      <c r="DL86" s="21"/>
      <c r="DM86" s="21"/>
      <c r="DN86" s="21">
        <v>44.07</v>
      </c>
      <c r="DO86" s="21">
        <v>43.9</v>
      </c>
      <c r="DP86" s="21"/>
      <c r="DQ86" s="21">
        <v>43.58</v>
      </c>
      <c r="DR86" s="21">
        <v>42.49</v>
      </c>
      <c r="DS86" s="21">
        <v>45.33</v>
      </c>
      <c r="DT86" s="21"/>
      <c r="DU86" s="21">
        <v>44.27</v>
      </c>
      <c r="DV86" s="21">
        <v>44.22</v>
      </c>
      <c r="DW86" s="21">
        <v>42.67</v>
      </c>
      <c r="DX86" s="21">
        <v>42.74</v>
      </c>
      <c r="DY86" s="21">
        <v>42.27</v>
      </c>
      <c r="DZ86" s="21">
        <v>41.49</v>
      </c>
      <c r="EA86" s="21">
        <v>38.6</v>
      </c>
      <c r="EB86" s="21">
        <v>38.74</v>
      </c>
      <c r="EC86" s="21">
        <v>36.770000000000003</v>
      </c>
      <c r="ED86" s="21">
        <v>37.35</v>
      </c>
      <c r="EE86" s="21">
        <v>37.119999999999997</v>
      </c>
      <c r="EF86" s="21">
        <v>35.979999999999997</v>
      </c>
      <c r="EG86" s="21">
        <v>38.11</v>
      </c>
      <c r="EH86" s="21">
        <v>38.1</v>
      </c>
      <c r="EI86" s="21">
        <v>38.83</v>
      </c>
      <c r="EJ86" s="21">
        <v>37.43</v>
      </c>
      <c r="EK86" s="21">
        <v>36.520000000000003</v>
      </c>
      <c r="EL86" s="21">
        <v>38.32</v>
      </c>
      <c r="EM86" s="21">
        <v>38.090000000000003</v>
      </c>
      <c r="EN86" s="21">
        <v>40.75</v>
      </c>
      <c r="EO86" s="21">
        <v>43.84</v>
      </c>
      <c r="EP86" s="21"/>
      <c r="EQ86" s="21">
        <v>46.39</v>
      </c>
      <c r="ER86" s="21">
        <v>45.88</v>
      </c>
      <c r="ES86" s="21">
        <v>45.16</v>
      </c>
      <c r="ET86" s="21">
        <v>48.67</v>
      </c>
      <c r="EU86" s="21">
        <v>50.24</v>
      </c>
      <c r="EV86" s="21">
        <v>50.35</v>
      </c>
      <c r="EW86" s="21">
        <v>50.01</v>
      </c>
      <c r="EX86" s="21">
        <v>50.12</v>
      </c>
      <c r="EY86" s="21">
        <v>49.27</v>
      </c>
      <c r="EZ86" s="21">
        <v>49.03</v>
      </c>
      <c r="FA86" s="21">
        <v>48.51</v>
      </c>
      <c r="FB86" s="21">
        <v>49.13</v>
      </c>
      <c r="FC86" s="21">
        <v>49.17</v>
      </c>
      <c r="FD86" s="21">
        <v>49.59</v>
      </c>
      <c r="FE86" s="21">
        <v>48.87</v>
      </c>
      <c r="FF86" s="21">
        <v>49.72</v>
      </c>
      <c r="FG86" s="21">
        <v>49.41</v>
      </c>
      <c r="FH86" s="21">
        <v>49.28</v>
      </c>
      <c r="FI86" s="21">
        <v>51.07</v>
      </c>
      <c r="FJ86" s="21">
        <v>51.42</v>
      </c>
      <c r="FK86" s="21">
        <v>51.01</v>
      </c>
    </row>
    <row r="87" spans="1:167" x14ac:dyDescent="0.2">
      <c r="A87" s="5" cm="1">
        <f t="array" ref="A87">INDEX($D$1:$FK$1,1,MATCH(INDEX($D87:$FK87,MATCH(TRUE,INDEX(($D87:$FK87&lt;&gt;0),0),0)),$D87:$FK87,0))</f>
        <v>43830</v>
      </c>
      <c r="B87" s="23" t="s">
        <v>11</v>
      </c>
      <c r="C87" s="21" t="s">
        <v>437</v>
      </c>
      <c r="D87" s="21">
        <v>52.92</v>
      </c>
      <c r="E87" s="21">
        <v>53.54</v>
      </c>
      <c r="F87" s="21">
        <v>53.58</v>
      </c>
      <c r="G87" s="21">
        <v>53.54</v>
      </c>
      <c r="H87" s="21">
        <v>52.38</v>
      </c>
      <c r="I87" s="21">
        <v>52.38</v>
      </c>
      <c r="J87" s="21">
        <v>52.38</v>
      </c>
      <c r="K87" s="21"/>
      <c r="L87" s="21">
        <v>53.08</v>
      </c>
      <c r="M87" s="21">
        <v>52.79</v>
      </c>
      <c r="N87" s="21">
        <v>52.8</v>
      </c>
      <c r="O87" s="21">
        <v>52.07</v>
      </c>
      <c r="P87" s="21">
        <v>51.93</v>
      </c>
      <c r="Q87" s="21">
        <v>50.62</v>
      </c>
      <c r="R87" s="21">
        <v>50.62</v>
      </c>
      <c r="S87" s="21">
        <v>51.1</v>
      </c>
      <c r="T87" s="21">
        <v>50.88</v>
      </c>
      <c r="U87" s="21">
        <v>51.06</v>
      </c>
      <c r="V87" s="21">
        <v>50.29</v>
      </c>
      <c r="W87" s="21">
        <v>47.96</v>
      </c>
      <c r="X87" s="21">
        <v>47.96</v>
      </c>
      <c r="Y87" s="21">
        <v>47.82</v>
      </c>
      <c r="Z87" s="21">
        <v>46.46</v>
      </c>
      <c r="AA87" s="21">
        <v>49.4</v>
      </c>
      <c r="AB87" s="21">
        <v>49.4</v>
      </c>
      <c r="AC87" s="21">
        <v>49.7</v>
      </c>
      <c r="AD87" s="21">
        <v>49.06</v>
      </c>
      <c r="AE87" s="21">
        <v>49.06</v>
      </c>
      <c r="AF87" s="21">
        <v>49.87</v>
      </c>
      <c r="AG87" s="21">
        <v>48.4</v>
      </c>
      <c r="AH87" s="21">
        <v>46.5</v>
      </c>
      <c r="AI87" s="21">
        <v>48.34</v>
      </c>
      <c r="AJ87" s="21">
        <v>49.01</v>
      </c>
      <c r="AK87" s="21">
        <v>48.06</v>
      </c>
      <c r="AL87" s="21">
        <v>48.41</v>
      </c>
      <c r="AM87" s="21">
        <v>48.09</v>
      </c>
      <c r="AN87" s="21">
        <v>48.15</v>
      </c>
      <c r="AO87" s="21">
        <v>48.53</v>
      </c>
      <c r="AP87" s="21">
        <v>48.44</v>
      </c>
      <c r="AQ87" s="21">
        <v>47.64</v>
      </c>
      <c r="AR87" s="21">
        <v>47.83</v>
      </c>
      <c r="AS87" s="21">
        <v>47.83</v>
      </c>
      <c r="AT87" s="21">
        <v>47.49</v>
      </c>
      <c r="AU87" s="21">
        <v>43.87</v>
      </c>
      <c r="AV87" s="21">
        <v>44.75</v>
      </c>
      <c r="AW87" s="21">
        <v>45.23</v>
      </c>
      <c r="AX87" s="21">
        <v>45.5</v>
      </c>
      <c r="AY87" s="21">
        <v>46.35</v>
      </c>
      <c r="AZ87" s="21">
        <v>45.92</v>
      </c>
      <c r="BA87" s="21">
        <v>45.66</v>
      </c>
      <c r="BB87" s="21">
        <v>43.85</v>
      </c>
      <c r="BC87" s="21">
        <v>43</v>
      </c>
      <c r="BD87" s="21">
        <v>43.47</v>
      </c>
      <c r="BE87" s="21">
        <v>43.62</v>
      </c>
      <c r="BF87" s="21">
        <v>43.05</v>
      </c>
      <c r="BG87" s="21">
        <v>42.5</v>
      </c>
      <c r="BH87" s="21">
        <v>43.28</v>
      </c>
      <c r="BI87" s="21">
        <v>44.39</v>
      </c>
      <c r="BJ87" s="21">
        <v>43.24</v>
      </c>
      <c r="BK87" s="21">
        <v>42.28</v>
      </c>
      <c r="BL87" s="21">
        <v>42.32</v>
      </c>
      <c r="BM87" s="21">
        <v>42.44</v>
      </c>
      <c r="BN87" s="21"/>
      <c r="BO87" s="21">
        <v>42.14</v>
      </c>
      <c r="BP87" s="21">
        <v>42.33</v>
      </c>
      <c r="BQ87" s="21">
        <v>43.31</v>
      </c>
      <c r="BR87" s="21">
        <v>45.16</v>
      </c>
      <c r="BS87" s="21">
        <v>47</v>
      </c>
      <c r="BT87" s="21"/>
      <c r="BU87" s="21">
        <v>47.58</v>
      </c>
      <c r="BV87" s="21"/>
      <c r="BW87" s="21">
        <v>49.73</v>
      </c>
      <c r="BX87" s="21">
        <v>49.18</v>
      </c>
      <c r="BY87" s="21">
        <v>49.22</v>
      </c>
      <c r="BZ87" s="21">
        <v>49.2</v>
      </c>
      <c r="CA87" s="21">
        <v>50.43</v>
      </c>
      <c r="CB87" s="21">
        <v>53.99</v>
      </c>
      <c r="CC87" s="21">
        <v>45.94</v>
      </c>
      <c r="CD87" s="21">
        <v>46.18</v>
      </c>
      <c r="CE87" s="21">
        <v>46.84</v>
      </c>
      <c r="CF87" s="21">
        <v>48.49</v>
      </c>
      <c r="CG87" s="21">
        <v>48.94</v>
      </c>
      <c r="CH87" s="21">
        <v>47.61</v>
      </c>
      <c r="CI87" s="21">
        <v>47.39</v>
      </c>
      <c r="CJ87" s="21">
        <v>47.35</v>
      </c>
      <c r="CK87" s="21">
        <v>45.03</v>
      </c>
      <c r="CL87" s="21"/>
      <c r="CM87" s="21">
        <v>47.14</v>
      </c>
      <c r="CN87" s="21">
        <v>48.75</v>
      </c>
      <c r="CO87" s="21">
        <v>47.82</v>
      </c>
      <c r="CP87" s="21">
        <v>46.97</v>
      </c>
      <c r="CQ87" s="21">
        <v>45.68</v>
      </c>
      <c r="CR87" s="21">
        <v>46.21</v>
      </c>
      <c r="CS87" s="21">
        <v>47.39</v>
      </c>
      <c r="CT87" s="21">
        <v>47.72</v>
      </c>
      <c r="CU87" s="21">
        <v>48.38</v>
      </c>
      <c r="CV87" s="21">
        <v>48.25</v>
      </c>
      <c r="CW87" s="21">
        <v>46.91</v>
      </c>
      <c r="CX87" s="21">
        <v>46.51</v>
      </c>
      <c r="CY87" s="21">
        <v>47.27</v>
      </c>
      <c r="CZ87" s="21">
        <v>49.14</v>
      </c>
      <c r="DA87" s="21">
        <v>46.97</v>
      </c>
      <c r="DB87" s="21">
        <v>46.54</v>
      </c>
      <c r="DC87" s="21">
        <v>44.58</v>
      </c>
      <c r="DD87" s="21">
        <v>43.13</v>
      </c>
      <c r="DE87" s="21"/>
      <c r="DF87" s="21">
        <v>46.73</v>
      </c>
      <c r="DG87" s="21">
        <v>47.7</v>
      </c>
      <c r="DH87" s="21">
        <v>45.99</v>
      </c>
      <c r="DI87" s="21">
        <v>50.82</v>
      </c>
      <c r="DJ87" s="21">
        <v>50.29</v>
      </c>
      <c r="DK87" s="21">
        <v>49.11</v>
      </c>
      <c r="DL87" s="21"/>
      <c r="DM87" s="21"/>
      <c r="DN87" s="21">
        <v>50.07</v>
      </c>
      <c r="DO87" s="21">
        <v>49.9</v>
      </c>
      <c r="DP87" s="21"/>
      <c r="DQ87" s="21">
        <v>49.58</v>
      </c>
      <c r="DR87" s="21">
        <v>48.49</v>
      </c>
      <c r="DS87" s="21">
        <v>51.33</v>
      </c>
      <c r="DT87" s="21"/>
      <c r="DU87" s="21">
        <v>51.07</v>
      </c>
      <c r="DV87" s="21">
        <v>51.02</v>
      </c>
      <c r="DW87" s="21">
        <v>49.47</v>
      </c>
      <c r="DX87" s="21">
        <v>49.54</v>
      </c>
      <c r="DY87" s="21">
        <v>49.07</v>
      </c>
      <c r="DZ87" s="21">
        <v>48.29</v>
      </c>
      <c r="EA87" s="21">
        <v>45.4</v>
      </c>
      <c r="EB87" s="21">
        <v>45.54</v>
      </c>
      <c r="EC87" s="21">
        <v>43.57</v>
      </c>
      <c r="ED87" s="21">
        <v>44.15</v>
      </c>
      <c r="EE87" s="21">
        <v>43.92</v>
      </c>
      <c r="EF87" s="21">
        <v>42.78</v>
      </c>
      <c r="EG87" s="21">
        <v>44.91</v>
      </c>
      <c r="EH87" s="21">
        <v>44.9</v>
      </c>
      <c r="EI87" s="21">
        <v>45.63</v>
      </c>
      <c r="EJ87" s="21">
        <v>44.23</v>
      </c>
      <c r="EK87" s="21">
        <v>43.32</v>
      </c>
      <c r="EL87" s="21">
        <v>45.12</v>
      </c>
      <c r="EM87" s="21">
        <v>44.89</v>
      </c>
      <c r="EN87" s="21">
        <v>46.14</v>
      </c>
      <c r="EO87" s="21">
        <v>49.23</v>
      </c>
      <c r="EP87" s="21"/>
      <c r="EQ87" s="21">
        <v>51.78</v>
      </c>
      <c r="ER87" s="21">
        <v>51.27</v>
      </c>
      <c r="ES87" s="21">
        <v>50.55</v>
      </c>
      <c r="ET87" s="21">
        <v>54.06</v>
      </c>
      <c r="EU87" s="21">
        <v>55.63</v>
      </c>
      <c r="EV87" s="21">
        <v>55.74</v>
      </c>
      <c r="EW87" s="21">
        <v>55.4</v>
      </c>
      <c r="EX87" s="21">
        <v>55.51</v>
      </c>
      <c r="EY87" s="21">
        <v>54.66</v>
      </c>
      <c r="EZ87" s="21">
        <v>54.42</v>
      </c>
      <c r="FA87" s="21">
        <v>53.68</v>
      </c>
      <c r="FB87" s="21">
        <v>54.3</v>
      </c>
      <c r="FC87" s="21">
        <v>54.34</v>
      </c>
      <c r="FD87" s="21">
        <v>54.76</v>
      </c>
      <c r="FE87" s="21">
        <v>54.04</v>
      </c>
      <c r="FF87" s="21">
        <v>54.89</v>
      </c>
      <c r="FG87" s="21">
        <v>54.58</v>
      </c>
      <c r="FH87" s="21">
        <v>54.45</v>
      </c>
      <c r="FI87" s="21">
        <v>56.24</v>
      </c>
      <c r="FJ87" s="21">
        <v>57.25</v>
      </c>
      <c r="FK87" s="21">
        <v>56.84</v>
      </c>
    </row>
    <row r="88" spans="1:167" x14ac:dyDescent="0.2">
      <c r="A88" s="5" cm="1">
        <f t="array" ref="A88">INDEX($D$1:$FK$1,1,MATCH(INDEX($D88:$FK88,MATCH(TRUE,INDEX(($D88:$FK88&lt;&gt;0),0),0)),$D88:$FK88,0))</f>
        <v>43830</v>
      </c>
      <c r="B88" s="23" t="s">
        <v>246</v>
      </c>
      <c r="C88" s="21" t="s">
        <v>437</v>
      </c>
      <c r="D88" s="21">
        <v>52.88</v>
      </c>
      <c r="E88" s="21">
        <v>53.5</v>
      </c>
      <c r="F88" s="21">
        <v>53.54</v>
      </c>
      <c r="G88" s="21">
        <v>53.5</v>
      </c>
      <c r="H88" s="21">
        <v>52.34</v>
      </c>
      <c r="I88" s="21">
        <v>52.34</v>
      </c>
      <c r="J88" s="21">
        <v>52.34</v>
      </c>
      <c r="K88" s="21"/>
      <c r="L88" s="21">
        <v>53.04</v>
      </c>
      <c r="M88" s="21">
        <v>52.75</v>
      </c>
      <c r="N88" s="21">
        <v>52.76</v>
      </c>
      <c r="O88" s="21">
        <v>52.03</v>
      </c>
      <c r="P88" s="21">
        <v>51.89</v>
      </c>
      <c r="Q88" s="21">
        <v>50.58</v>
      </c>
      <c r="R88" s="21">
        <v>50.58</v>
      </c>
      <c r="S88" s="21">
        <v>51.06</v>
      </c>
      <c r="T88" s="21">
        <v>50.84</v>
      </c>
      <c r="U88" s="21">
        <v>51.02</v>
      </c>
      <c r="V88" s="21">
        <v>50.25</v>
      </c>
      <c r="W88" s="21">
        <v>47.92</v>
      </c>
      <c r="X88" s="21">
        <v>47.92</v>
      </c>
      <c r="Y88" s="21">
        <v>47.78</v>
      </c>
      <c r="Z88" s="21">
        <v>46.99</v>
      </c>
      <c r="AA88" s="21">
        <v>49.93</v>
      </c>
      <c r="AB88" s="21">
        <v>49.93</v>
      </c>
      <c r="AC88" s="21">
        <v>50.23</v>
      </c>
      <c r="AD88" s="21">
        <v>49.59</v>
      </c>
      <c r="AE88" s="21">
        <v>49.59</v>
      </c>
      <c r="AF88" s="21">
        <v>50.4</v>
      </c>
      <c r="AG88" s="21">
        <v>48.93</v>
      </c>
      <c r="AH88" s="21">
        <v>47.03</v>
      </c>
      <c r="AI88" s="21">
        <v>48.87</v>
      </c>
      <c r="AJ88" s="21">
        <v>49.54</v>
      </c>
      <c r="AK88" s="21">
        <v>48.59</v>
      </c>
      <c r="AL88" s="21">
        <v>48.94</v>
      </c>
      <c r="AM88" s="21">
        <v>48.62</v>
      </c>
      <c r="AN88" s="21">
        <v>48.68</v>
      </c>
      <c r="AO88" s="21">
        <v>49.06</v>
      </c>
      <c r="AP88" s="21">
        <v>48.97</v>
      </c>
      <c r="AQ88" s="21">
        <v>48.17</v>
      </c>
      <c r="AR88" s="21">
        <v>48.36</v>
      </c>
      <c r="AS88" s="21">
        <v>48.36</v>
      </c>
      <c r="AT88" s="21">
        <v>48.02</v>
      </c>
      <c r="AU88" s="21">
        <v>46.9</v>
      </c>
      <c r="AV88" s="21">
        <v>47.78</v>
      </c>
      <c r="AW88" s="21">
        <v>48.26</v>
      </c>
      <c r="AX88" s="21">
        <v>48.53</v>
      </c>
      <c r="AY88" s="21">
        <v>49.38</v>
      </c>
      <c r="AZ88" s="21">
        <v>48.95</v>
      </c>
      <c r="BA88" s="21">
        <v>48.69</v>
      </c>
      <c r="BB88" s="21">
        <v>46.88</v>
      </c>
      <c r="BC88" s="21">
        <v>46.03</v>
      </c>
      <c r="BD88" s="21">
        <v>46.5</v>
      </c>
      <c r="BE88" s="21">
        <v>46.65</v>
      </c>
      <c r="BF88" s="21">
        <v>46.08</v>
      </c>
      <c r="BG88" s="21">
        <v>45.53</v>
      </c>
      <c r="BH88" s="21">
        <v>46.31</v>
      </c>
      <c r="BI88" s="21">
        <v>47.42</v>
      </c>
      <c r="BJ88" s="21">
        <v>46.27</v>
      </c>
      <c r="BK88" s="21">
        <v>45.31</v>
      </c>
      <c r="BL88" s="21">
        <v>45.35</v>
      </c>
      <c r="BM88" s="21">
        <v>45.47</v>
      </c>
      <c r="BN88" s="21"/>
      <c r="BO88" s="21">
        <v>45.17</v>
      </c>
      <c r="BP88" s="21">
        <v>45.36</v>
      </c>
      <c r="BQ88" s="21">
        <v>46.34</v>
      </c>
      <c r="BR88" s="21">
        <v>46.89</v>
      </c>
      <c r="BS88" s="21">
        <v>48.73</v>
      </c>
      <c r="BT88" s="21"/>
      <c r="BU88" s="21">
        <v>49.31</v>
      </c>
      <c r="BV88" s="21"/>
      <c r="BW88" s="21">
        <v>51.46</v>
      </c>
      <c r="BX88" s="21">
        <v>50.91</v>
      </c>
      <c r="BY88" s="21">
        <v>50.95</v>
      </c>
      <c r="BZ88" s="21">
        <v>50.93</v>
      </c>
      <c r="CA88" s="21">
        <v>52.16</v>
      </c>
      <c r="CB88" s="21">
        <v>55.72</v>
      </c>
      <c r="CC88" s="21">
        <v>47.67</v>
      </c>
      <c r="CD88" s="21">
        <v>47.91</v>
      </c>
      <c r="CE88" s="21">
        <v>48.57</v>
      </c>
      <c r="CF88" s="21">
        <v>50.22</v>
      </c>
      <c r="CG88" s="21">
        <v>50.67</v>
      </c>
      <c r="CH88" s="21">
        <v>49.34</v>
      </c>
      <c r="CI88" s="21">
        <v>49.12</v>
      </c>
      <c r="CJ88" s="21">
        <v>49.08</v>
      </c>
      <c r="CK88" s="21">
        <v>46.76</v>
      </c>
      <c r="CL88" s="21"/>
      <c r="CM88" s="21">
        <v>47.92</v>
      </c>
      <c r="CN88" s="21">
        <v>49.53</v>
      </c>
      <c r="CO88" s="21">
        <v>48.6</v>
      </c>
      <c r="CP88" s="21">
        <v>47.75</v>
      </c>
      <c r="CQ88" s="21">
        <v>46.46</v>
      </c>
      <c r="CR88" s="21">
        <v>46.99</v>
      </c>
      <c r="CS88" s="21">
        <v>48.17</v>
      </c>
      <c r="CT88" s="21">
        <v>48.5</v>
      </c>
      <c r="CU88" s="21">
        <v>49.16</v>
      </c>
      <c r="CV88" s="21">
        <v>49.03</v>
      </c>
      <c r="CW88" s="21">
        <v>47.69</v>
      </c>
      <c r="CX88" s="21">
        <v>47.29</v>
      </c>
      <c r="CY88" s="21">
        <v>48.05</v>
      </c>
      <c r="CZ88" s="21">
        <v>49.92</v>
      </c>
      <c r="DA88" s="21">
        <v>47.75</v>
      </c>
      <c r="DB88" s="21">
        <v>47.32</v>
      </c>
      <c r="DC88" s="21">
        <v>45.36</v>
      </c>
      <c r="DD88" s="21">
        <v>43.91</v>
      </c>
      <c r="DE88" s="21"/>
      <c r="DF88" s="21">
        <v>47.51</v>
      </c>
      <c r="DG88" s="21">
        <v>48.48</v>
      </c>
      <c r="DH88" s="21">
        <v>46.77</v>
      </c>
      <c r="DI88" s="21">
        <v>51.4</v>
      </c>
      <c r="DJ88" s="21">
        <v>50.87</v>
      </c>
      <c r="DK88" s="21">
        <v>49.69</v>
      </c>
      <c r="DL88" s="21"/>
      <c r="DM88" s="21"/>
      <c r="DN88" s="21">
        <v>50.65</v>
      </c>
      <c r="DO88" s="21">
        <v>50.48</v>
      </c>
      <c r="DP88" s="21"/>
      <c r="DQ88" s="21">
        <v>50.16</v>
      </c>
      <c r="DR88" s="21">
        <v>49.07</v>
      </c>
      <c r="DS88" s="21">
        <v>51.91</v>
      </c>
      <c r="DT88" s="21"/>
      <c r="DU88" s="21">
        <v>52.25</v>
      </c>
      <c r="DV88" s="21">
        <v>52.2</v>
      </c>
      <c r="DW88" s="21">
        <v>50.65</v>
      </c>
      <c r="DX88" s="21">
        <v>50.72</v>
      </c>
      <c r="DY88" s="21">
        <v>50.25</v>
      </c>
      <c r="DZ88" s="21">
        <v>49.47</v>
      </c>
      <c r="EA88" s="21">
        <v>46.58</v>
      </c>
      <c r="EB88" s="21">
        <v>46.72</v>
      </c>
      <c r="EC88" s="21">
        <v>44.75</v>
      </c>
      <c r="ED88" s="21">
        <v>45.33</v>
      </c>
      <c r="EE88" s="21">
        <v>45.1</v>
      </c>
      <c r="EF88" s="21">
        <v>43.96</v>
      </c>
      <c r="EG88" s="21">
        <v>46.09</v>
      </c>
      <c r="EH88" s="21">
        <v>46.08</v>
      </c>
      <c r="EI88" s="21">
        <v>46.81</v>
      </c>
      <c r="EJ88" s="21">
        <v>45.41</v>
      </c>
      <c r="EK88" s="21">
        <v>44.5</v>
      </c>
      <c r="EL88" s="21">
        <v>46.3</v>
      </c>
      <c r="EM88" s="21">
        <v>46.07</v>
      </c>
      <c r="EN88" s="21">
        <v>46.32</v>
      </c>
      <c r="EO88" s="21">
        <v>49.41</v>
      </c>
      <c r="EP88" s="21"/>
      <c r="EQ88" s="21">
        <v>51.96</v>
      </c>
      <c r="ER88" s="21">
        <v>51.45</v>
      </c>
      <c r="ES88" s="21">
        <v>50.73</v>
      </c>
      <c r="ET88" s="21">
        <v>54.24</v>
      </c>
      <c r="EU88" s="21">
        <v>55.81</v>
      </c>
      <c r="EV88" s="21">
        <v>55.92</v>
      </c>
      <c r="EW88" s="21">
        <v>55.58</v>
      </c>
      <c r="EX88" s="21">
        <v>55.69</v>
      </c>
      <c r="EY88" s="21">
        <v>54.84</v>
      </c>
      <c r="EZ88" s="21">
        <v>54.6</v>
      </c>
      <c r="FA88" s="21">
        <v>53.86</v>
      </c>
      <c r="FB88" s="21">
        <v>54.48</v>
      </c>
      <c r="FC88" s="21">
        <v>54.52</v>
      </c>
      <c r="FD88" s="21">
        <v>54.94</v>
      </c>
      <c r="FE88" s="21">
        <v>54.22</v>
      </c>
      <c r="FF88" s="21">
        <v>55.07</v>
      </c>
      <c r="FG88" s="21">
        <v>54.76</v>
      </c>
      <c r="FH88" s="21">
        <v>54.63</v>
      </c>
      <c r="FI88" s="21">
        <v>56.42</v>
      </c>
      <c r="FJ88" s="21">
        <v>56.73</v>
      </c>
      <c r="FK88" s="21">
        <v>56.32</v>
      </c>
    </row>
    <row r="89" spans="1:167" x14ac:dyDescent="0.2">
      <c r="A89" s="5" cm="1">
        <f t="array" ref="A89">INDEX($D$1:$FK$1,1,MATCH(INDEX($D89:$FK89,MATCH(TRUE,INDEX(($D89:$FK89&lt;&gt;0),0),0)),$D89:$FK89,0))</f>
        <v>43830</v>
      </c>
      <c r="B89" s="23" t="s">
        <v>231</v>
      </c>
      <c r="C89" s="21" t="s">
        <v>437</v>
      </c>
      <c r="D89" s="21">
        <v>50.28</v>
      </c>
      <c r="E89" s="21">
        <v>50.9</v>
      </c>
      <c r="F89" s="21">
        <v>50.94</v>
      </c>
      <c r="G89" s="21">
        <v>50.9</v>
      </c>
      <c r="H89" s="21">
        <v>49.74</v>
      </c>
      <c r="I89" s="21">
        <v>49.74</v>
      </c>
      <c r="J89" s="21">
        <v>49.74</v>
      </c>
      <c r="K89" s="21"/>
      <c r="L89" s="21"/>
      <c r="M89" s="21">
        <v>50.15</v>
      </c>
      <c r="N89" s="21">
        <v>50.16</v>
      </c>
      <c r="O89" s="21">
        <v>49.43</v>
      </c>
      <c r="P89" s="21">
        <v>49.29</v>
      </c>
      <c r="Q89" s="21">
        <v>47.98</v>
      </c>
      <c r="R89" s="21">
        <v>47.98</v>
      </c>
      <c r="S89" s="21">
        <v>48.46</v>
      </c>
      <c r="T89" s="21">
        <v>48.24</v>
      </c>
      <c r="U89" s="21">
        <v>48.42</v>
      </c>
      <c r="V89" s="21">
        <v>47.65</v>
      </c>
      <c r="W89" s="21">
        <v>45.32</v>
      </c>
      <c r="X89" s="21">
        <v>45.32</v>
      </c>
      <c r="Y89" s="21">
        <v>45.18</v>
      </c>
      <c r="Z89" s="21">
        <v>46.89</v>
      </c>
      <c r="AA89" s="21">
        <v>49.83</v>
      </c>
      <c r="AB89" s="21">
        <v>49.83</v>
      </c>
      <c r="AC89" s="21">
        <v>50.13</v>
      </c>
      <c r="AD89" s="21">
        <v>49.49</v>
      </c>
      <c r="AE89" s="21">
        <v>49.49</v>
      </c>
      <c r="AF89" s="21">
        <v>50.3</v>
      </c>
      <c r="AG89" s="21">
        <v>48.83</v>
      </c>
      <c r="AH89" s="21">
        <v>46.93</v>
      </c>
      <c r="AI89" s="21">
        <v>48.77</v>
      </c>
      <c r="AJ89" s="21">
        <v>49.44</v>
      </c>
      <c r="AK89" s="21">
        <v>48.49</v>
      </c>
      <c r="AL89" s="21">
        <v>48.84</v>
      </c>
      <c r="AM89" s="21">
        <v>48.52</v>
      </c>
      <c r="AN89" s="21">
        <v>48.58</v>
      </c>
      <c r="AO89" s="21">
        <v>48.96</v>
      </c>
      <c r="AP89" s="21">
        <v>48.87</v>
      </c>
      <c r="AQ89" s="21">
        <v>48.07</v>
      </c>
      <c r="AR89" s="21">
        <v>48.26</v>
      </c>
      <c r="AS89" s="21">
        <v>48.26</v>
      </c>
      <c r="AT89" s="21">
        <v>47.92</v>
      </c>
      <c r="AU89" s="21">
        <v>43.9</v>
      </c>
      <c r="AV89" s="21">
        <v>44.78</v>
      </c>
      <c r="AW89" s="21">
        <v>45.26</v>
      </c>
      <c r="AX89" s="21">
        <v>45.53</v>
      </c>
      <c r="AY89" s="21">
        <v>46.38</v>
      </c>
      <c r="AZ89" s="21">
        <v>45.95</v>
      </c>
      <c r="BA89" s="21">
        <v>45.69</v>
      </c>
      <c r="BB89" s="21">
        <v>43.88</v>
      </c>
      <c r="BC89" s="21">
        <v>43.03</v>
      </c>
      <c r="BD89" s="21">
        <v>43.5</v>
      </c>
      <c r="BE89" s="21">
        <v>43.65</v>
      </c>
      <c r="BF89" s="21">
        <v>43.08</v>
      </c>
      <c r="BG89" s="21">
        <v>42.53</v>
      </c>
      <c r="BH89" s="21">
        <v>43.31</v>
      </c>
      <c r="BI89" s="21">
        <v>44.42</v>
      </c>
      <c r="BJ89" s="21">
        <v>43.27</v>
      </c>
      <c r="BK89" s="21">
        <v>42.31</v>
      </c>
      <c r="BL89" s="21">
        <v>42.35</v>
      </c>
      <c r="BM89" s="21">
        <v>42.47</v>
      </c>
      <c r="BN89" s="21"/>
      <c r="BO89" s="21">
        <v>42.17</v>
      </c>
      <c r="BP89" s="21">
        <v>42.36</v>
      </c>
      <c r="BQ89" s="21">
        <v>43.34</v>
      </c>
      <c r="BR89" s="21">
        <v>43.83</v>
      </c>
      <c r="BS89" s="21">
        <v>45.67</v>
      </c>
      <c r="BT89" s="21"/>
      <c r="BU89" s="21">
        <v>46.25</v>
      </c>
      <c r="BV89" s="21"/>
      <c r="BW89" s="21">
        <v>48.4</v>
      </c>
      <c r="BX89" s="21">
        <v>47.85</v>
      </c>
      <c r="BY89" s="21">
        <v>47.89</v>
      </c>
      <c r="BZ89" s="21">
        <v>47.87</v>
      </c>
      <c r="CA89" s="21">
        <v>49.1</v>
      </c>
      <c r="CB89" s="21">
        <v>52.66</v>
      </c>
      <c r="CC89" s="21">
        <v>44.61</v>
      </c>
      <c r="CD89" s="21">
        <v>44.85</v>
      </c>
      <c r="CE89" s="21">
        <v>45.51</v>
      </c>
      <c r="CF89" s="21">
        <v>47.16</v>
      </c>
      <c r="CG89" s="21">
        <v>47.61</v>
      </c>
      <c r="CH89" s="21">
        <v>46.28</v>
      </c>
      <c r="CI89" s="21">
        <v>46.06</v>
      </c>
      <c r="CJ89" s="21">
        <v>46.02</v>
      </c>
      <c r="CK89" s="21">
        <v>43.7</v>
      </c>
      <c r="CL89" s="21"/>
      <c r="CM89" s="21">
        <v>44.86</v>
      </c>
      <c r="CN89" s="21">
        <v>46.47</v>
      </c>
      <c r="CO89" s="21">
        <v>45.54</v>
      </c>
      <c r="CP89" s="21">
        <v>44.69</v>
      </c>
      <c r="CQ89" s="21">
        <v>43.4</v>
      </c>
      <c r="CR89" s="21">
        <v>43.93</v>
      </c>
      <c r="CS89" s="21">
        <v>45.11</v>
      </c>
      <c r="CT89" s="21">
        <v>45.44</v>
      </c>
      <c r="CU89" s="21">
        <v>46.1</v>
      </c>
      <c r="CV89" s="21">
        <v>45.97</v>
      </c>
      <c r="CW89" s="21">
        <v>44.63</v>
      </c>
      <c r="CX89" s="21">
        <v>44.23</v>
      </c>
      <c r="CY89" s="21">
        <v>44.99</v>
      </c>
      <c r="CZ89" s="21">
        <v>46.86</v>
      </c>
      <c r="DA89" s="21">
        <v>44.69</v>
      </c>
      <c r="DB89" s="21">
        <v>44.26</v>
      </c>
      <c r="DC89" s="21">
        <v>42.3</v>
      </c>
      <c r="DD89" s="21">
        <v>40.85</v>
      </c>
      <c r="DE89" s="21"/>
      <c r="DF89" s="21">
        <v>44.45</v>
      </c>
      <c r="DG89" s="21">
        <v>45.42</v>
      </c>
      <c r="DH89" s="21">
        <v>43.71</v>
      </c>
      <c r="DI89" s="21">
        <v>48.27</v>
      </c>
      <c r="DJ89" s="21">
        <v>47.74</v>
      </c>
      <c r="DK89" s="21">
        <v>46.56</v>
      </c>
      <c r="DL89" s="21"/>
      <c r="DM89" s="21"/>
      <c r="DN89" s="21">
        <v>47.52</v>
      </c>
      <c r="DO89" s="21">
        <v>47.35</v>
      </c>
      <c r="DP89" s="21"/>
      <c r="DQ89" s="21">
        <v>47.03</v>
      </c>
      <c r="DR89" s="21">
        <v>45.94</v>
      </c>
      <c r="DS89" s="21">
        <v>48.78</v>
      </c>
      <c r="DT89" s="21"/>
      <c r="DU89" s="21">
        <v>49.12</v>
      </c>
      <c r="DV89" s="21">
        <v>49.07</v>
      </c>
      <c r="DW89" s="21">
        <v>47.52</v>
      </c>
      <c r="DX89" s="21">
        <v>47.59</v>
      </c>
      <c r="DY89" s="21">
        <v>47.12</v>
      </c>
      <c r="DZ89" s="21">
        <v>46.34</v>
      </c>
      <c r="EA89" s="21">
        <v>43.45</v>
      </c>
      <c r="EB89" s="21">
        <v>43.59</v>
      </c>
      <c r="EC89" s="21">
        <v>41.62</v>
      </c>
      <c r="ED89" s="21">
        <v>42.2</v>
      </c>
      <c r="EE89" s="21">
        <v>41.97</v>
      </c>
      <c r="EF89" s="21">
        <v>40.83</v>
      </c>
      <c r="EG89" s="21">
        <v>42.96</v>
      </c>
      <c r="EH89" s="21">
        <v>42.95</v>
      </c>
      <c r="EI89" s="21">
        <v>43.68</v>
      </c>
      <c r="EJ89" s="21">
        <v>42.28</v>
      </c>
      <c r="EK89" s="21">
        <v>41.37</v>
      </c>
      <c r="EL89" s="21">
        <v>43.17</v>
      </c>
      <c r="EM89" s="21">
        <v>42.94</v>
      </c>
      <c r="EN89" s="21">
        <v>43.25</v>
      </c>
      <c r="EO89" s="21">
        <v>46.34</v>
      </c>
      <c r="EP89" s="21"/>
      <c r="EQ89" s="21">
        <v>48.89</v>
      </c>
      <c r="ER89" s="21">
        <v>48.38</v>
      </c>
      <c r="ES89" s="21">
        <v>47.66</v>
      </c>
      <c r="ET89" s="21">
        <v>51.17</v>
      </c>
      <c r="EU89" s="21">
        <v>52.74</v>
      </c>
      <c r="EV89" s="21">
        <v>52.85</v>
      </c>
      <c r="EW89" s="21">
        <v>52.51</v>
      </c>
      <c r="EX89" s="21">
        <v>52.62</v>
      </c>
      <c r="EY89" s="21">
        <v>51.77</v>
      </c>
      <c r="EZ89" s="21">
        <v>51.53</v>
      </c>
      <c r="FA89" s="21">
        <v>50.79</v>
      </c>
      <c r="FB89" s="21">
        <v>51.41</v>
      </c>
      <c r="FC89" s="21">
        <v>51.45</v>
      </c>
      <c r="FD89" s="21">
        <v>51.87</v>
      </c>
      <c r="FE89" s="21">
        <v>51.15</v>
      </c>
      <c r="FF89" s="21">
        <v>52</v>
      </c>
      <c r="FG89" s="21">
        <v>51.69</v>
      </c>
      <c r="FH89" s="21">
        <v>51.56</v>
      </c>
      <c r="FI89" s="21">
        <v>53.35</v>
      </c>
      <c r="FJ89" s="21">
        <v>53.66</v>
      </c>
      <c r="FK89" s="21">
        <v>53.25</v>
      </c>
    </row>
    <row r="90" spans="1:167" x14ac:dyDescent="0.2">
      <c r="A90" s="5" cm="1">
        <f t="array" ref="A90">INDEX($D$1:$FK$1,1,MATCH(INDEX($D90:$FK90,MATCH(TRUE,INDEX(($D90:$FK90&lt;&gt;0),0),0)),$D90:$FK90,0))</f>
        <v>43830</v>
      </c>
      <c r="B90" s="23" t="s">
        <v>81</v>
      </c>
      <c r="C90" s="21" t="s">
        <v>437</v>
      </c>
      <c r="D90" s="21">
        <v>51.35</v>
      </c>
      <c r="E90" s="21">
        <v>51.97</v>
      </c>
      <c r="F90" s="21">
        <v>52.01</v>
      </c>
      <c r="G90" s="21">
        <v>51.97</v>
      </c>
      <c r="H90" s="21">
        <v>50.81</v>
      </c>
      <c r="I90" s="21">
        <v>50.81</v>
      </c>
      <c r="J90" s="21">
        <v>50.81</v>
      </c>
      <c r="K90" s="21"/>
      <c r="L90" s="21">
        <v>51.51</v>
      </c>
      <c r="M90" s="21">
        <v>51.22</v>
      </c>
      <c r="N90" s="21">
        <v>51.23</v>
      </c>
      <c r="O90" s="21">
        <v>50.5</v>
      </c>
      <c r="P90" s="21">
        <v>50.36</v>
      </c>
      <c r="Q90" s="21">
        <v>49.05</v>
      </c>
      <c r="R90" s="21">
        <v>49.05</v>
      </c>
      <c r="S90" s="21">
        <v>49.53</v>
      </c>
      <c r="T90" s="21">
        <v>49.31</v>
      </c>
      <c r="U90" s="21">
        <v>49.49</v>
      </c>
      <c r="V90" s="21">
        <v>48.72</v>
      </c>
      <c r="W90" s="21">
        <v>46.39</v>
      </c>
      <c r="X90" s="21">
        <v>46.39</v>
      </c>
      <c r="Y90" s="21">
        <v>46.25</v>
      </c>
      <c r="Z90" s="21">
        <v>45.46</v>
      </c>
      <c r="AA90" s="21">
        <v>48.4</v>
      </c>
      <c r="AB90" s="21">
        <v>48.4</v>
      </c>
      <c r="AC90" s="21">
        <v>48.7</v>
      </c>
      <c r="AD90" s="21">
        <v>48.06</v>
      </c>
      <c r="AE90" s="21">
        <v>48.06</v>
      </c>
      <c r="AF90" s="21">
        <v>48.87</v>
      </c>
      <c r="AG90" s="21">
        <v>47.4</v>
      </c>
      <c r="AH90" s="21">
        <v>45.5</v>
      </c>
      <c r="AI90" s="21">
        <v>47.34</v>
      </c>
      <c r="AJ90" s="21">
        <v>48.01</v>
      </c>
      <c r="AK90" s="21">
        <v>47.06</v>
      </c>
      <c r="AL90" s="21">
        <v>47.41</v>
      </c>
      <c r="AM90" s="21">
        <v>47.09</v>
      </c>
      <c r="AN90" s="21">
        <v>47.15</v>
      </c>
      <c r="AO90" s="21">
        <v>47.53</v>
      </c>
      <c r="AP90" s="21">
        <v>47.44</v>
      </c>
      <c r="AQ90" s="21">
        <v>46.64</v>
      </c>
      <c r="AR90" s="21">
        <v>46.83</v>
      </c>
      <c r="AS90" s="21">
        <v>46.83</v>
      </c>
      <c r="AT90" s="21">
        <v>46.49</v>
      </c>
      <c r="AU90" s="21">
        <v>44.47</v>
      </c>
      <c r="AV90" s="21">
        <v>45.35</v>
      </c>
      <c r="AW90" s="21">
        <v>45.83</v>
      </c>
      <c r="AX90" s="21">
        <v>46.1</v>
      </c>
      <c r="AY90" s="21">
        <v>46.95</v>
      </c>
      <c r="AZ90" s="21">
        <v>46.52</v>
      </c>
      <c r="BA90" s="21">
        <v>46.26</v>
      </c>
      <c r="BB90" s="21">
        <v>44.45</v>
      </c>
      <c r="BC90" s="21">
        <v>43.6</v>
      </c>
      <c r="BD90" s="21">
        <v>44.07</v>
      </c>
      <c r="BE90" s="21">
        <v>44.22</v>
      </c>
      <c r="BF90" s="21">
        <v>43.65</v>
      </c>
      <c r="BG90" s="21">
        <v>43.1</v>
      </c>
      <c r="BH90" s="21">
        <v>43.88</v>
      </c>
      <c r="BI90" s="21">
        <v>44.99</v>
      </c>
      <c r="BJ90" s="21">
        <v>43.84</v>
      </c>
      <c r="BK90" s="21">
        <v>42.88</v>
      </c>
      <c r="BL90" s="21">
        <v>42.92</v>
      </c>
      <c r="BM90" s="21">
        <v>43.04</v>
      </c>
      <c r="BN90" s="21"/>
      <c r="BO90" s="21">
        <v>42.74</v>
      </c>
      <c r="BP90" s="21">
        <v>42.93</v>
      </c>
      <c r="BQ90" s="21">
        <v>43.91</v>
      </c>
      <c r="BR90" s="21">
        <v>44.36</v>
      </c>
      <c r="BS90" s="21">
        <v>46.2</v>
      </c>
      <c r="BT90" s="21"/>
      <c r="BU90" s="21">
        <v>46.78</v>
      </c>
      <c r="BV90" s="21"/>
      <c r="BW90" s="21">
        <v>48.93</v>
      </c>
      <c r="BX90" s="21">
        <v>48.38</v>
      </c>
      <c r="BY90" s="21">
        <v>48.42</v>
      </c>
      <c r="BZ90" s="21">
        <v>48.4</v>
      </c>
      <c r="CA90" s="21">
        <v>49.63</v>
      </c>
      <c r="CB90" s="21">
        <v>53.19</v>
      </c>
      <c r="CC90" s="21">
        <v>45.14</v>
      </c>
      <c r="CD90" s="21">
        <v>45.38</v>
      </c>
      <c r="CE90" s="21">
        <v>46.04</v>
      </c>
      <c r="CF90" s="21">
        <v>47.69</v>
      </c>
      <c r="CG90" s="21">
        <v>48.14</v>
      </c>
      <c r="CH90" s="21">
        <v>46.81</v>
      </c>
      <c r="CI90" s="21">
        <v>46.59</v>
      </c>
      <c r="CJ90" s="21">
        <v>46.55</v>
      </c>
      <c r="CK90" s="21">
        <v>44.23</v>
      </c>
      <c r="CL90" s="21"/>
      <c r="CM90" s="21">
        <v>45.39</v>
      </c>
      <c r="CN90" s="21">
        <v>47</v>
      </c>
      <c r="CO90" s="21">
        <v>46.07</v>
      </c>
      <c r="CP90" s="21">
        <v>45.22</v>
      </c>
      <c r="CQ90" s="21">
        <v>43.93</v>
      </c>
      <c r="CR90" s="21">
        <v>44.46</v>
      </c>
      <c r="CS90" s="21">
        <v>45.64</v>
      </c>
      <c r="CT90" s="21">
        <v>45.97</v>
      </c>
      <c r="CU90" s="21">
        <v>46.63</v>
      </c>
      <c r="CV90" s="21">
        <v>46.5</v>
      </c>
      <c r="CW90" s="21">
        <v>45.16</v>
      </c>
      <c r="CX90" s="21">
        <v>44.76</v>
      </c>
      <c r="CY90" s="21">
        <v>45.52</v>
      </c>
      <c r="CZ90" s="21">
        <v>47.39</v>
      </c>
      <c r="DA90" s="21">
        <v>45.22</v>
      </c>
      <c r="DB90" s="21">
        <v>44.79</v>
      </c>
      <c r="DC90" s="21">
        <v>42.83</v>
      </c>
      <c r="DD90" s="21">
        <v>41.38</v>
      </c>
      <c r="DE90" s="21"/>
      <c r="DF90" s="21">
        <v>44.98</v>
      </c>
      <c r="DG90" s="21">
        <v>45.95</v>
      </c>
      <c r="DH90" s="21">
        <v>44.24</v>
      </c>
      <c r="DI90" s="21">
        <v>48.87</v>
      </c>
      <c r="DJ90" s="21">
        <v>48.34</v>
      </c>
      <c r="DK90" s="21">
        <v>47.16</v>
      </c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</row>
    <row r="91" spans="1:167" x14ac:dyDescent="0.2">
      <c r="A91" s="5" cm="1">
        <f t="array" ref="A91">INDEX($D$1:$FK$1,1,MATCH(INDEX($D91:$FK91,MATCH(TRUE,INDEX(($D91:$FK91&lt;&gt;0),0),0)),$D91:$FK91,0))</f>
        <v>43830</v>
      </c>
      <c r="B91" s="23" t="s">
        <v>241</v>
      </c>
      <c r="C91" s="21" t="s">
        <v>437</v>
      </c>
      <c r="D91" s="21">
        <v>51.46</v>
      </c>
      <c r="E91" s="21">
        <v>52.08</v>
      </c>
      <c r="F91" s="21">
        <v>52.12</v>
      </c>
      <c r="G91" s="21">
        <v>52.08</v>
      </c>
      <c r="H91" s="21">
        <v>50.92</v>
      </c>
      <c r="I91" s="21">
        <v>50.92</v>
      </c>
      <c r="J91" s="21">
        <v>50.92</v>
      </c>
      <c r="K91" s="21"/>
      <c r="L91" s="21">
        <v>51.62</v>
      </c>
      <c r="M91" s="21">
        <v>51.33</v>
      </c>
      <c r="N91" s="21">
        <v>51.34</v>
      </c>
      <c r="O91" s="21">
        <v>50.61</v>
      </c>
      <c r="P91" s="21">
        <v>50.47</v>
      </c>
      <c r="Q91" s="21">
        <v>49.16</v>
      </c>
      <c r="R91" s="21">
        <v>49.16</v>
      </c>
      <c r="S91" s="21">
        <v>49.64</v>
      </c>
      <c r="T91" s="21">
        <v>49.42</v>
      </c>
      <c r="U91" s="21">
        <v>49.6</v>
      </c>
      <c r="V91" s="21">
        <v>48.83</v>
      </c>
      <c r="W91" s="21">
        <v>46.5</v>
      </c>
      <c r="X91" s="21">
        <v>46.5</v>
      </c>
      <c r="Y91" s="21">
        <v>46.36</v>
      </c>
      <c r="Z91" s="21">
        <v>44.59</v>
      </c>
      <c r="AA91" s="21">
        <v>47.53</v>
      </c>
      <c r="AB91" s="21">
        <v>47.53</v>
      </c>
      <c r="AC91" s="21">
        <v>47.83</v>
      </c>
      <c r="AD91" s="21">
        <v>47.19</v>
      </c>
      <c r="AE91" s="21">
        <v>47.19</v>
      </c>
      <c r="AF91" s="21">
        <v>48</v>
      </c>
      <c r="AG91" s="21">
        <v>46.53</v>
      </c>
      <c r="AH91" s="21">
        <v>44.63</v>
      </c>
      <c r="AI91" s="21">
        <v>46.47</v>
      </c>
      <c r="AJ91" s="21">
        <v>47.14</v>
      </c>
      <c r="AK91" s="21">
        <v>46.19</v>
      </c>
      <c r="AL91" s="21">
        <v>46.54</v>
      </c>
      <c r="AM91" s="21">
        <v>46.22</v>
      </c>
      <c r="AN91" s="21">
        <v>46.28</v>
      </c>
      <c r="AO91" s="21">
        <v>46.66</v>
      </c>
      <c r="AP91" s="21">
        <v>46.57</v>
      </c>
      <c r="AQ91" s="21">
        <v>45.77</v>
      </c>
      <c r="AR91" s="21">
        <v>45.96</v>
      </c>
      <c r="AS91" s="21">
        <v>45.96</v>
      </c>
      <c r="AT91" s="21">
        <v>45.62</v>
      </c>
      <c r="AU91" s="21">
        <v>42.18</v>
      </c>
      <c r="AV91" s="21">
        <v>43.06</v>
      </c>
      <c r="AW91" s="21">
        <v>43.54</v>
      </c>
      <c r="AX91" s="21">
        <v>43.81</v>
      </c>
      <c r="AY91" s="21">
        <v>44.66</v>
      </c>
      <c r="AZ91" s="21">
        <v>44.23</v>
      </c>
      <c r="BA91" s="21">
        <v>43.97</v>
      </c>
      <c r="BB91" s="21">
        <v>42.16</v>
      </c>
      <c r="BC91" s="21">
        <v>41.31</v>
      </c>
      <c r="BD91" s="21">
        <v>41.78</v>
      </c>
      <c r="BE91" s="21">
        <v>41.93</v>
      </c>
      <c r="BF91" s="21">
        <v>41.36</v>
      </c>
      <c r="BG91" s="21">
        <v>40.81</v>
      </c>
      <c r="BH91" s="21">
        <v>41.59</v>
      </c>
      <c r="BI91" s="21">
        <v>42.7</v>
      </c>
      <c r="BJ91" s="21">
        <v>41.55</v>
      </c>
      <c r="BK91" s="21">
        <v>40.590000000000003</v>
      </c>
      <c r="BL91" s="21">
        <v>40.630000000000003</v>
      </c>
      <c r="BM91" s="21">
        <v>40.75</v>
      </c>
      <c r="BN91" s="21"/>
      <c r="BO91" s="21">
        <v>40.450000000000003</v>
      </c>
      <c r="BP91" s="21">
        <v>40.64</v>
      </c>
      <c r="BQ91" s="21">
        <v>41.62</v>
      </c>
      <c r="BR91" s="21">
        <v>45.46</v>
      </c>
      <c r="BS91" s="21">
        <v>47.3</v>
      </c>
      <c r="BT91" s="21"/>
      <c r="BU91" s="21">
        <v>47.88</v>
      </c>
      <c r="BV91" s="21"/>
      <c r="BW91" s="21">
        <v>50.03</v>
      </c>
      <c r="BX91" s="21">
        <v>49.48</v>
      </c>
      <c r="BY91" s="21">
        <v>49.52</v>
      </c>
      <c r="BZ91" s="21">
        <v>49.5</v>
      </c>
      <c r="CA91" s="21">
        <v>50.73</v>
      </c>
      <c r="CB91" s="21">
        <v>54.29</v>
      </c>
      <c r="CC91" s="21">
        <v>46.24</v>
      </c>
      <c r="CD91" s="21">
        <v>46.48</v>
      </c>
      <c r="CE91" s="21">
        <v>47.14</v>
      </c>
      <c r="CF91" s="21">
        <v>48.79</v>
      </c>
      <c r="CG91" s="21">
        <v>49.24</v>
      </c>
      <c r="CH91" s="21">
        <v>47.91</v>
      </c>
      <c r="CI91" s="21">
        <v>47.69</v>
      </c>
      <c r="CJ91" s="21">
        <v>47.65</v>
      </c>
      <c r="CK91" s="21">
        <v>45.33</v>
      </c>
      <c r="CL91" s="21"/>
      <c r="CM91" s="21">
        <v>47.85</v>
      </c>
      <c r="CN91" s="21">
        <v>49.46</v>
      </c>
      <c r="CO91" s="21">
        <v>48.53</v>
      </c>
      <c r="CP91" s="21">
        <v>47.68</v>
      </c>
      <c r="CQ91" s="21">
        <v>46.39</v>
      </c>
      <c r="CR91" s="21">
        <v>46.92</v>
      </c>
      <c r="CS91" s="21">
        <v>48.1</v>
      </c>
      <c r="CT91" s="21">
        <v>48.43</v>
      </c>
      <c r="CU91" s="21">
        <v>49.09</v>
      </c>
      <c r="CV91" s="21">
        <v>48.96</v>
      </c>
      <c r="CW91" s="21">
        <v>47.62</v>
      </c>
      <c r="CX91" s="21">
        <v>47.22</v>
      </c>
      <c r="CY91" s="21">
        <v>47.98</v>
      </c>
      <c r="CZ91" s="21">
        <v>49.85</v>
      </c>
      <c r="DA91" s="21">
        <v>47.68</v>
      </c>
      <c r="DB91" s="21">
        <v>47.25</v>
      </c>
      <c r="DC91" s="21">
        <v>45.29</v>
      </c>
      <c r="DD91" s="21">
        <v>43.84</v>
      </c>
      <c r="DE91" s="21"/>
      <c r="DF91" s="21">
        <v>47.44</v>
      </c>
      <c r="DG91" s="21">
        <v>48.41</v>
      </c>
      <c r="DH91" s="21">
        <v>46.7</v>
      </c>
      <c r="DI91" s="21">
        <v>50.97</v>
      </c>
      <c r="DJ91" s="21">
        <v>50.44</v>
      </c>
      <c r="DK91" s="21">
        <v>49.26</v>
      </c>
      <c r="DL91" s="21"/>
      <c r="DM91" s="21"/>
      <c r="DN91" s="21">
        <v>50.22</v>
      </c>
      <c r="DO91" s="21">
        <v>50.05</v>
      </c>
      <c r="DP91" s="21"/>
      <c r="DQ91" s="21">
        <v>49.73</v>
      </c>
      <c r="DR91" s="21">
        <v>48.64</v>
      </c>
      <c r="DS91" s="21">
        <v>51.48</v>
      </c>
      <c r="DT91" s="21"/>
      <c r="DU91" s="21">
        <v>50.93</v>
      </c>
      <c r="DV91" s="21">
        <v>50.88</v>
      </c>
      <c r="DW91" s="21">
        <v>49.33</v>
      </c>
      <c r="DX91" s="21">
        <v>49.4</v>
      </c>
      <c r="DY91" s="21">
        <v>48.93</v>
      </c>
      <c r="DZ91" s="21">
        <v>48.15</v>
      </c>
      <c r="EA91" s="21">
        <v>45.26</v>
      </c>
      <c r="EB91" s="21">
        <v>45.4</v>
      </c>
      <c r="EC91" s="21">
        <v>43.43</v>
      </c>
      <c r="ED91" s="21">
        <v>44.01</v>
      </c>
      <c r="EE91" s="21">
        <v>43.78</v>
      </c>
      <c r="EF91" s="21">
        <v>42.64</v>
      </c>
      <c r="EG91" s="21">
        <v>44.77</v>
      </c>
      <c r="EH91" s="21">
        <v>44.76</v>
      </c>
      <c r="EI91" s="21">
        <v>45.49</v>
      </c>
      <c r="EJ91" s="21">
        <v>44.09</v>
      </c>
      <c r="EK91" s="21">
        <v>43.18</v>
      </c>
      <c r="EL91" s="21">
        <v>44.98</v>
      </c>
      <c r="EM91" s="21">
        <v>44.75</v>
      </c>
      <c r="EN91" s="21">
        <v>45.62</v>
      </c>
      <c r="EO91" s="21">
        <v>48.71</v>
      </c>
      <c r="EP91" s="21"/>
      <c r="EQ91" s="21">
        <v>51.26</v>
      </c>
      <c r="ER91" s="21">
        <v>50.75</v>
      </c>
      <c r="ES91" s="21">
        <v>50.03</v>
      </c>
      <c r="ET91" s="21">
        <v>53.54</v>
      </c>
      <c r="EU91" s="21">
        <v>55.11</v>
      </c>
      <c r="EV91" s="21">
        <v>55.22</v>
      </c>
      <c r="EW91" s="21">
        <v>54.88</v>
      </c>
      <c r="EX91" s="21">
        <v>54.99</v>
      </c>
      <c r="EY91" s="21">
        <v>54.14</v>
      </c>
      <c r="EZ91" s="21">
        <v>53.9</v>
      </c>
      <c r="FA91" s="21">
        <v>53.16</v>
      </c>
      <c r="FB91" s="21">
        <v>53.78</v>
      </c>
      <c r="FC91" s="21">
        <v>53.82</v>
      </c>
      <c r="FD91" s="21">
        <v>54.24</v>
      </c>
      <c r="FE91" s="21">
        <v>53.52</v>
      </c>
      <c r="FF91" s="21">
        <v>54.37</v>
      </c>
      <c r="FG91" s="21">
        <v>54.06</v>
      </c>
      <c r="FH91" s="21">
        <v>53.93</v>
      </c>
      <c r="FI91" s="21">
        <v>55.72</v>
      </c>
      <c r="FJ91" s="21">
        <v>56.39</v>
      </c>
      <c r="FK91" s="21">
        <v>55.98</v>
      </c>
    </row>
    <row r="92" spans="1:167" x14ac:dyDescent="0.2">
      <c r="A92" s="5" cm="1">
        <f t="array" ref="A92">INDEX($D$1:$FK$1,1,MATCH(INDEX($D92:$FK92,MATCH(TRUE,INDEX(($D92:$FK92&lt;&gt;0),0),0)),$D92:$FK92,0))</f>
        <v>43830</v>
      </c>
      <c r="B92" s="23" t="s">
        <v>37</v>
      </c>
      <c r="C92" s="21" t="s">
        <v>437</v>
      </c>
      <c r="D92" s="21">
        <v>51.41</v>
      </c>
      <c r="E92" s="21">
        <v>52.03</v>
      </c>
      <c r="F92" s="21">
        <v>52.07</v>
      </c>
      <c r="G92" s="21">
        <v>52.03</v>
      </c>
      <c r="H92" s="21">
        <v>50.87</v>
      </c>
      <c r="I92" s="21">
        <v>50.87</v>
      </c>
      <c r="J92" s="21">
        <v>50.87</v>
      </c>
      <c r="K92" s="21"/>
      <c r="L92" s="21">
        <v>51.57</v>
      </c>
      <c r="M92" s="21">
        <v>51.28</v>
      </c>
      <c r="N92" s="21">
        <v>51.29</v>
      </c>
      <c r="O92" s="21">
        <v>50.56</v>
      </c>
      <c r="P92" s="21">
        <v>50.42</v>
      </c>
      <c r="Q92" s="21">
        <v>49.11</v>
      </c>
      <c r="R92" s="21">
        <v>49.11</v>
      </c>
      <c r="S92" s="21">
        <v>49.59</v>
      </c>
      <c r="T92" s="21">
        <v>49.37</v>
      </c>
      <c r="U92" s="21">
        <v>49.55</v>
      </c>
      <c r="V92" s="21">
        <v>48.78</v>
      </c>
      <c r="W92" s="21">
        <v>46.45</v>
      </c>
      <c r="X92" s="21">
        <v>46.45</v>
      </c>
      <c r="Y92" s="21">
        <v>46.31</v>
      </c>
      <c r="Z92" s="21">
        <v>45.12</v>
      </c>
      <c r="AA92" s="21">
        <v>48.06</v>
      </c>
      <c r="AB92" s="21">
        <v>48.06</v>
      </c>
      <c r="AC92" s="21">
        <v>48.36</v>
      </c>
      <c r="AD92" s="21">
        <v>47.72</v>
      </c>
      <c r="AE92" s="21">
        <v>47.72</v>
      </c>
      <c r="AF92" s="21">
        <v>48.53</v>
      </c>
      <c r="AG92" s="21">
        <v>47.06</v>
      </c>
      <c r="AH92" s="21">
        <v>45.16</v>
      </c>
      <c r="AI92" s="21">
        <v>47</v>
      </c>
      <c r="AJ92" s="21">
        <v>47.67</v>
      </c>
      <c r="AK92" s="21">
        <v>46.72</v>
      </c>
      <c r="AL92" s="21">
        <v>47.07</v>
      </c>
      <c r="AM92" s="21">
        <v>46.75</v>
      </c>
      <c r="AN92" s="21">
        <v>46.81</v>
      </c>
      <c r="AO92" s="21">
        <v>47.19</v>
      </c>
      <c r="AP92" s="21">
        <v>47.1</v>
      </c>
      <c r="AQ92" s="21">
        <v>46.3</v>
      </c>
      <c r="AR92" s="21">
        <v>46.49</v>
      </c>
      <c r="AS92" s="21">
        <v>46.49</v>
      </c>
      <c r="AT92" s="21">
        <v>46.15</v>
      </c>
      <c r="AU92" s="21">
        <v>42.68</v>
      </c>
      <c r="AV92" s="21">
        <v>43.56</v>
      </c>
      <c r="AW92" s="21">
        <v>44.04</v>
      </c>
      <c r="AX92" s="21">
        <v>44.31</v>
      </c>
      <c r="AY92" s="21">
        <v>45.16</v>
      </c>
      <c r="AZ92" s="21">
        <v>44.73</v>
      </c>
      <c r="BA92" s="21">
        <v>44.47</v>
      </c>
      <c r="BB92" s="21">
        <v>42.66</v>
      </c>
      <c r="BC92" s="21">
        <v>41.81</v>
      </c>
      <c r="BD92" s="21">
        <v>42.28</v>
      </c>
      <c r="BE92" s="21">
        <v>42.43</v>
      </c>
      <c r="BF92" s="21">
        <v>41.86</v>
      </c>
      <c r="BG92" s="21">
        <v>41.31</v>
      </c>
      <c r="BH92" s="21">
        <v>42.09</v>
      </c>
      <c r="BI92" s="21">
        <v>43.2</v>
      </c>
      <c r="BJ92" s="21">
        <v>42.05</v>
      </c>
      <c r="BK92" s="21">
        <v>41.09</v>
      </c>
      <c r="BL92" s="21">
        <v>41.13</v>
      </c>
      <c r="BM92" s="21">
        <v>41.25</v>
      </c>
      <c r="BN92" s="21"/>
      <c r="BO92" s="21">
        <v>40.950000000000003</v>
      </c>
      <c r="BP92" s="21">
        <v>41.14</v>
      </c>
      <c r="BQ92" s="21">
        <v>42.12</v>
      </c>
      <c r="BR92" s="21">
        <v>43.02</v>
      </c>
      <c r="BS92" s="21">
        <v>44.86</v>
      </c>
      <c r="BT92" s="21"/>
      <c r="BU92" s="21">
        <v>45.44</v>
      </c>
      <c r="BV92" s="21"/>
      <c r="BW92" s="21">
        <v>47.59</v>
      </c>
      <c r="BX92" s="21">
        <v>47.04</v>
      </c>
      <c r="BY92" s="21">
        <v>47.08</v>
      </c>
      <c r="BZ92" s="21">
        <v>47.06</v>
      </c>
      <c r="CA92" s="21">
        <v>48.29</v>
      </c>
      <c r="CB92" s="21">
        <v>51.85</v>
      </c>
      <c r="CC92" s="21">
        <v>43.8</v>
      </c>
      <c r="CD92" s="21">
        <v>44.04</v>
      </c>
      <c r="CE92" s="21">
        <v>44.7</v>
      </c>
      <c r="CF92" s="21">
        <v>46.35</v>
      </c>
      <c r="CG92" s="21">
        <v>46.8</v>
      </c>
      <c r="CH92" s="21">
        <v>45.47</v>
      </c>
      <c r="CI92" s="21">
        <v>45.25</v>
      </c>
      <c r="CJ92" s="21">
        <v>45.21</v>
      </c>
      <c r="CK92" s="21">
        <v>42.89</v>
      </c>
      <c r="CL92" s="21"/>
      <c r="CM92" s="21">
        <v>46.05</v>
      </c>
      <c r="CN92" s="21">
        <v>47.66</v>
      </c>
      <c r="CO92" s="21">
        <v>46.73</v>
      </c>
      <c r="CP92" s="21">
        <v>45.88</v>
      </c>
      <c r="CQ92" s="21">
        <v>44.59</v>
      </c>
      <c r="CR92" s="21">
        <v>45.12</v>
      </c>
      <c r="CS92" s="21">
        <v>46.3</v>
      </c>
      <c r="CT92" s="21">
        <v>46.63</v>
      </c>
      <c r="CU92" s="21">
        <v>47.29</v>
      </c>
      <c r="CV92" s="21">
        <v>47.16</v>
      </c>
      <c r="CW92" s="21">
        <v>45.82</v>
      </c>
      <c r="CX92" s="21">
        <v>45.42</v>
      </c>
      <c r="CY92" s="21">
        <v>46.18</v>
      </c>
      <c r="CZ92" s="21">
        <v>48.05</v>
      </c>
      <c r="DA92" s="21">
        <v>45.88</v>
      </c>
      <c r="DB92" s="21">
        <v>45.45</v>
      </c>
      <c r="DC92" s="21">
        <v>43.49</v>
      </c>
      <c r="DD92" s="21">
        <v>42.04</v>
      </c>
      <c r="DE92" s="21"/>
      <c r="DF92" s="21">
        <v>45.64</v>
      </c>
      <c r="DG92" s="21">
        <v>46.61</v>
      </c>
      <c r="DH92" s="21">
        <v>44.9</v>
      </c>
      <c r="DI92" s="21">
        <v>49.97</v>
      </c>
      <c r="DJ92" s="21">
        <v>49.44</v>
      </c>
      <c r="DK92" s="21">
        <v>48.26</v>
      </c>
      <c r="DL92" s="21"/>
      <c r="DM92" s="21"/>
      <c r="DN92" s="21">
        <v>49.22</v>
      </c>
      <c r="DO92" s="21">
        <v>49.05</v>
      </c>
      <c r="DP92" s="21"/>
      <c r="DQ92" s="21">
        <v>48.73</v>
      </c>
      <c r="DR92" s="21">
        <v>47.64</v>
      </c>
      <c r="DS92" s="21">
        <v>50.48</v>
      </c>
      <c r="DT92" s="21"/>
      <c r="DU92" s="21">
        <v>50.43</v>
      </c>
      <c r="DV92" s="21">
        <v>50.38</v>
      </c>
      <c r="DW92" s="21">
        <v>48.83</v>
      </c>
      <c r="DX92" s="21">
        <v>48.9</v>
      </c>
      <c r="DY92" s="21">
        <v>48.43</v>
      </c>
      <c r="DZ92" s="21">
        <v>47.65</v>
      </c>
      <c r="EA92" s="21">
        <v>44.76</v>
      </c>
      <c r="EB92" s="21">
        <v>44.9</v>
      </c>
      <c r="EC92" s="21">
        <v>42.93</v>
      </c>
      <c r="ED92" s="21">
        <v>43.51</v>
      </c>
      <c r="EE92" s="21">
        <v>43.28</v>
      </c>
      <c r="EF92" s="21">
        <v>42.14</v>
      </c>
      <c r="EG92" s="21">
        <v>44.27</v>
      </c>
      <c r="EH92" s="21">
        <v>44.26</v>
      </c>
      <c r="EI92" s="21">
        <v>44.99</v>
      </c>
      <c r="EJ92" s="21">
        <v>43.59</v>
      </c>
      <c r="EK92" s="21">
        <v>42.68</v>
      </c>
      <c r="EL92" s="21">
        <v>44.48</v>
      </c>
      <c r="EM92" s="21">
        <v>44.25</v>
      </c>
      <c r="EN92" s="21">
        <v>45.45</v>
      </c>
      <c r="EO92" s="21">
        <v>48.54</v>
      </c>
      <c r="EP92" s="21"/>
      <c r="EQ92" s="21">
        <v>51.09</v>
      </c>
      <c r="ER92" s="21">
        <v>50.58</v>
      </c>
      <c r="ES92" s="21">
        <v>49.86</v>
      </c>
      <c r="ET92" s="21">
        <v>53.37</v>
      </c>
      <c r="EU92" s="21">
        <v>54.94</v>
      </c>
      <c r="EV92" s="21">
        <v>55.05</v>
      </c>
      <c r="EW92" s="21">
        <v>54.71</v>
      </c>
      <c r="EX92" s="21">
        <v>54.82</v>
      </c>
      <c r="EY92" s="21">
        <v>53.97</v>
      </c>
      <c r="EZ92" s="21">
        <v>53.73</v>
      </c>
      <c r="FA92" s="21">
        <v>52.99</v>
      </c>
      <c r="FB92" s="21">
        <v>53.61</v>
      </c>
      <c r="FC92" s="21">
        <v>53.65</v>
      </c>
      <c r="FD92" s="21">
        <v>54.07</v>
      </c>
      <c r="FE92" s="21">
        <v>53.35</v>
      </c>
      <c r="FF92" s="21">
        <v>54.2</v>
      </c>
      <c r="FG92" s="21">
        <v>53.89</v>
      </c>
      <c r="FH92" s="21">
        <v>53.76</v>
      </c>
      <c r="FI92" s="21">
        <v>55.55</v>
      </c>
      <c r="FJ92" s="21">
        <v>55.86</v>
      </c>
      <c r="FK92" s="21">
        <v>55.45</v>
      </c>
    </row>
    <row r="93" spans="1:167" x14ac:dyDescent="0.2">
      <c r="A93" s="5" cm="1">
        <f t="array" ref="A93">INDEX($D$1:$FK$1,1,MATCH(INDEX($D93:$FK93,MATCH(TRUE,INDEX(($D93:$FK93&lt;&gt;0),0),0)),$D93:$FK93,0))</f>
        <v>43830</v>
      </c>
      <c r="B93" s="23" t="s">
        <v>126</v>
      </c>
      <c r="C93" s="21" t="s">
        <v>437</v>
      </c>
      <c r="D93" s="21">
        <v>51.4</v>
      </c>
      <c r="E93" s="21">
        <v>52.02</v>
      </c>
      <c r="F93" s="21">
        <v>52.06</v>
      </c>
      <c r="G93" s="21">
        <v>52.02</v>
      </c>
      <c r="H93" s="21">
        <v>51.45</v>
      </c>
      <c r="I93" s="21">
        <v>51.45</v>
      </c>
      <c r="J93" s="21"/>
      <c r="K93" s="21"/>
      <c r="L93" s="21"/>
      <c r="M93" s="21">
        <v>51.27</v>
      </c>
      <c r="N93" s="21">
        <v>51.28</v>
      </c>
      <c r="O93" s="21">
        <v>50.55</v>
      </c>
      <c r="P93" s="21">
        <v>50.41</v>
      </c>
      <c r="Q93" s="21">
        <v>49.52</v>
      </c>
      <c r="R93" s="21">
        <v>49.1</v>
      </c>
      <c r="S93" s="21">
        <v>49.58</v>
      </c>
      <c r="T93" s="21">
        <v>49.36</v>
      </c>
      <c r="U93" s="21">
        <v>49.54</v>
      </c>
      <c r="V93" s="21">
        <v>48.77</v>
      </c>
      <c r="W93" s="21">
        <v>48.77</v>
      </c>
      <c r="X93" s="21"/>
      <c r="Y93" s="21">
        <v>46.3</v>
      </c>
      <c r="Z93" s="21">
        <v>45.51</v>
      </c>
      <c r="AA93" s="21">
        <v>48.45</v>
      </c>
      <c r="AB93" s="21">
        <v>48.45</v>
      </c>
      <c r="AC93" s="21">
        <v>48.75</v>
      </c>
      <c r="AD93" s="21">
        <v>48.35</v>
      </c>
      <c r="AE93" s="21">
        <v>48.11</v>
      </c>
      <c r="AF93" s="21">
        <v>48.92</v>
      </c>
      <c r="AG93" s="21">
        <v>47.45</v>
      </c>
      <c r="AH93" s="21">
        <v>45.55</v>
      </c>
      <c r="AI93" s="21">
        <v>47.39</v>
      </c>
      <c r="AJ93" s="21">
        <v>48.06</v>
      </c>
      <c r="AK93" s="21">
        <v>47.11</v>
      </c>
      <c r="AL93" s="21">
        <v>47.46</v>
      </c>
      <c r="AM93" s="21">
        <v>47.14</v>
      </c>
      <c r="AN93" s="21">
        <v>47.2</v>
      </c>
      <c r="AO93" s="21">
        <v>47.58</v>
      </c>
      <c r="AP93" s="21">
        <v>47.49</v>
      </c>
      <c r="AQ93" s="21">
        <v>46.69</v>
      </c>
      <c r="AR93" s="21">
        <v>47.57</v>
      </c>
      <c r="AS93" s="21">
        <v>46.88</v>
      </c>
      <c r="AT93" s="21">
        <v>46.54</v>
      </c>
      <c r="AU93" s="21">
        <v>44.52</v>
      </c>
      <c r="AV93" s="21">
        <v>45.4</v>
      </c>
      <c r="AW93" s="21">
        <v>45.88</v>
      </c>
      <c r="AX93" s="21">
        <v>46.15</v>
      </c>
      <c r="AY93" s="21">
        <v>47</v>
      </c>
      <c r="AZ93" s="21">
        <v>46.57</v>
      </c>
      <c r="BA93" s="21">
        <v>46.31</v>
      </c>
      <c r="BB93" s="21">
        <v>44.5</v>
      </c>
      <c r="BC93" s="21">
        <v>43.65</v>
      </c>
      <c r="BD93" s="21">
        <v>44.12</v>
      </c>
      <c r="BE93" s="21">
        <v>44.27</v>
      </c>
      <c r="BF93" s="21">
        <v>43.7</v>
      </c>
      <c r="BG93" s="21">
        <v>43.15</v>
      </c>
      <c r="BH93" s="21">
        <v>43.93</v>
      </c>
      <c r="BI93" s="21">
        <v>45.04</v>
      </c>
      <c r="BJ93" s="21">
        <v>43.89</v>
      </c>
      <c r="BK93" s="21">
        <v>42.93</v>
      </c>
      <c r="BL93" s="21">
        <v>42.97</v>
      </c>
      <c r="BM93" s="21">
        <v>43.09</v>
      </c>
      <c r="BN93" s="21">
        <v>43.15</v>
      </c>
      <c r="BO93" s="21">
        <v>42.79</v>
      </c>
      <c r="BP93" s="21">
        <v>42.98</v>
      </c>
      <c r="BQ93" s="21">
        <v>43.96</v>
      </c>
      <c r="BR93" s="21">
        <v>44.41</v>
      </c>
      <c r="BS93" s="21">
        <v>46.25</v>
      </c>
      <c r="BT93" s="21">
        <v>46.75</v>
      </c>
      <c r="BU93" s="21"/>
      <c r="BV93" s="21"/>
      <c r="BW93" s="21"/>
      <c r="BX93" s="21">
        <v>48.43</v>
      </c>
      <c r="BY93" s="21">
        <v>48.47</v>
      </c>
      <c r="BZ93" s="21">
        <v>48.45</v>
      </c>
      <c r="CA93" s="21">
        <v>49.68</v>
      </c>
      <c r="CB93" s="21">
        <v>53.24</v>
      </c>
      <c r="CC93" s="21">
        <v>45.19</v>
      </c>
      <c r="CD93" s="21">
        <v>45.43</v>
      </c>
      <c r="CE93" s="21">
        <v>46.09</v>
      </c>
      <c r="CF93" s="21">
        <v>47.74</v>
      </c>
      <c r="CG93" s="21">
        <v>48.19</v>
      </c>
      <c r="CH93" s="21">
        <v>46.86</v>
      </c>
      <c r="CI93" s="21">
        <v>46.64</v>
      </c>
      <c r="CJ93" s="21">
        <v>46.6</v>
      </c>
      <c r="CK93" s="21">
        <v>44.28</v>
      </c>
      <c r="CL93" s="21"/>
      <c r="CM93" s="21">
        <v>45.44</v>
      </c>
      <c r="CN93" s="21">
        <v>47.05</v>
      </c>
      <c r="CO93" s="21">
        <v>46.12</v>
      </c>
      <c r="CP93" s="21">
        <v>45.27</v>
      </c>
      <c r="CQ93" s="21">
        <v>43.98</v>
      </c>
      <c r="CR93" s="21">
        <v>44.51</v>
      </c>
      <c r="CS93" s="21">
        <v>45.69</v>
      </c>
      <c r="CT93" s="21">
        <v>46.02</v>
      </c>
      <c r="CU93" s="21">
        <v>46.68</v>
      </c>
      <c r="CV93" s="21">
        <v>46.55</v>
      </c>
      <c r="CW93" s="21">
        <v>45.21</v>
      </c>
      <c r="CX93" s="21">
        <v>44.81</v>
      </c>
      <c r="CY93" s="21">
        <v>45.57</v>
      </c>
      <c r="CZ93" s="21">
        <v>47.44</v>
      </c>
      <c r="DA93" s="21">
        <v>45.27</v>
      </c>
      <c r="DB93" s="21">
        <v>44.84</v>
      </c>
      <c r="DC93" s="21">
        <v>42.88</v>
      </c>
      <c r="DD93" s="21">
        <v>41.43</v>
      </c>
      <c r="DE93" s="21">
        <v>43.97</v>
      </c>
      <c r="DF93" s="21">
        <v>45.03</v>
      </c>
      <c r="DG93" s="21">
        <v>46</v>
      </c>
      <c r="DH93" s="21">
        <v>44.29</v>
      </c>
      <c r="DI93" s="21">
        <v>48.92</v>
      </c>
      <c r="DJ93" s="21">
        <v>48.39</v>
      </c>
      <c r="DK93" s="21">
        <v>47.21</v>
      </c>
      <c r="DL93" s="21"/>
      <c r="DM93" s="21"/>
      <c r="DN93" s="21">
        <v>48.17</v>
      </c>
      <c r="DO93" s="21">
        <v>48</v>
      </c>
      <c r="DP93" s="21">
        <v>47.85</v>
      </c>
      <c r="DQ93" s="21">
        <v>47.68</v>
      </c>
      <c r="DR93" s="21">
        <v>46.59</v>
      </c>
      <c r="DS93" s="21">
        <v>49.43</v>
      </c>
      <c r="DT93" s="21">
        <v>48.81</v>
      </c>
      <c r="DU93" s="21">
        <v>49.77</v>
      </c>
      <c r="DV93" s="21">
        <v>49.72</v>
      </c>
      <c r="DW93" s="21">
        <v>48.17</v>
      </c>
      <c r="DX93" s="21">
        <v>48.24</v>
      </c>
      <c r="DY93" s="21"/>
      <c r="DZ93" s="21">
        <v>46.99</v>
      </c>
      <c r="EA93" s="21">
        <v>44.1</v>
      </c>
      <c r="EB93" s="21">
        <v>44.24</v>
      </c>
      <c r="EC93" s="21">
        <v>42.27</v>
      </c>
      <c r="ED93" s="21">
        <v>42.85</v>
      </c>
      <c r="EE93" s="21">
        <v>42.62</v>
      </c>
      <c r="EF93" s="21">
        <v>41.48</v>
      </c>
      <c r="EG93" s="21">
        <v>43.61</v>
      </c>
      <c r="EH93" s="21">
        <v>43.6</v>
      </c>
      <c r="EI93" s="21">
        <v>44.33</v>
      </c>
      <c r="EJ93" s="21">
        <v>42.93</v>
      </c>
      <c r="EK93" s="21">
        <v>42.02</v>
      </c>
      <c r="EL93" s="21">
        <v>43.82</v>
      </c>
      <c r="EM93" s="21">
        <v>43.59</v>
      </c>
      <c r="EN93" s="21">
        <v>43.84</v>
      </c>
      <c r="EO93" s="21">
        <v>46.93</v>
      </c>
      <c r="EP93" s="21">
        <v>49.15</v>
      </c>
      <c r="EQ93" s="21">
        <v>49.48</v>
      </c>
      <c r="ER93" s="21">
        <v>48.97</v>
      </c>
      <c r="ES93" s="21">
        <v>48.25</v>
      </c>
      <c r="ET93" s="21">
        <v>51.76</v>
      </c>
      <c r="EU93" s="21">
        <v>53.33</v>
      </c>
      <c r="EV93" s="21">
        <v>53.44</v>
      </c>
      <c r="EW93" s="21">
        <v>53.1</v>
      </c>
      <c r="EX93" s="21">
        <v>53.21</v>
      </c>
      <c r="EY93" s="21">
        <v>52.36</v>
      </c>
      <c r="EZ93" s="21">
        <v>52.16</v>
      </c>
      <c r="FA93" s="21">
        <v>51.42</v>
      </c>
      <c r="FB93" s="21">
        <v>52.04</v>
      </c>
      <c r="FC93" s="21">
        <v>52.04</v>
      </c>
      <c r="FD93" s="21">
        <v>52.46</v>
      </c>
      <c r="FE93" s="21">
        <v>51.74</v>
      </c>
      <c r="FF93" s="21">
        <v>52.59</v>
      </c>
      <c r="FG93" s="21">
        <v>52.28</v>
      </c>
      <c r="FH93" s="21">
        <v>52.15</v>
      </c>
      <c r="FI93" s="21">
        <v>53.94</v>
      </c>
      <c r="FJ93" s="21">
        <v>54.25</v>
      </c>
      <c r="FK93" s="21">
        <v>53.84</v>
      </c>
    </row>
    <row r="94" spans="1:167" x14ac:dyDescent="0.2">
      <c r="A94" s="5" cm="1">
        <f t="array" ref="A94">INDEX($D$1:$FK$1,1,MATCH(INDEX($D94:$FK94,MATCH(TRUE,INDEX(($D94:$FK94&lt;&gt;0),0),0)),$D94:$FK94,0))</f>
        <v>43830</v>
      </c>
      <c r="B94" s="23" t="s">
        <v>47</v>
      </c>
      <c r="C94" s="21" t="s">
        <v>437</v>
      </c>
      <c r="D94" s="21">
        <v>55.01</v>
      </c>
      <c r="E94" s="21">
        <v>55.63</v>
      </c>
      <c r="F94" s="21">
        <v>55.67</v>
      </c>
      <c r="G94" s="21">
        <v>55.63</v>
      </c>
      <c r="H94" s="21">
        <v>55.06</v>
      </c>
      <c r="I94" s="21">
        <v>55.06</v>
      </c>
      <c r="J94" s="21"/>
      <c r="K94" s="21"/>
      <c r="L94" s="21">
        <v>55.17</v>
      </c>
      <c r="M94" s="21">
        <v>54.88</v>
      </c>
      <c r="N94" s="21">
        <v>54.89</v>
      </c>
      <c r="O94" s="21">
        <v>54.16</v>
      </c>
      <c r="P94" s="21">
        <v>54.02</v>
      </c>
      <c r="Q94" s="21">
        <v>53.13</v>
      </c>
      <c r="R94" s="21">
        <v>52.71</v>
      </c>
      <c r="S94" s="21">
        <v>53.19</v>
      </c>
      <c r="T94" s="21">
        <v>52.97</v>
      </c>
      <c r="U94" s="21">
        <v>53.15</v>
      </c>
      <c r="V94" s="21">
        <v>52.38</v>
      </c>
      <c r="W94" s="21">
        <v>52.38</v>
      </c>
      <c r="X94" s="21"/>
      <c r="Y94" s="21">
        <v>49.91</v>
      </c>
      <c r="Z94" s="21">
        <v>49.12</v>
      </c>
      <c r="AA94" s="21">
        <v>52.06</v>
      </c>
      <c r="AB94" s="21">
        <v>52.06</v>
      </c>
      <c r="AC94" s="21">
        <v>52.36</v>
      </c>
      <c r="AD94" s="21">
        <v>51.96</v>
      </c>
      <c r="AE94" s="21">
        <v>51.72</v>
      </c>
      <c r="AF94" s="21">
        <v>52.53</v>
      </c>
      <c r="AG94" s="21">
        <v>51.06</v>
      </c>
      <c r="AH94" s="21">
        <v>49.16</v>
      </c>
      <c r="AI94" s="21">
        <v>51</v>
      </c>
      <c r="AJ94" s="21">
        <v>51.67</v>
      </c>
      <c r="AK94" s="21">
        <v>50.72</v>
      </c>
      <c r="AL94" s="21">
        <v>51.07</v>
      </c>
      <c r="AM94" s="21">
        <v>50.75</v>
      </c>
      <c r="AN94" s="21">
        <v>50.81</v>
      </c>
      <c r="AO94" s="21">
        <v>51.19</v>
      </c>
      <c r="AP94" s="21">
        <v>51.1</v>
      </c>
      <c r="AQ94" s="21">
        <v>50.3</v>
      </c>
      <c r="AR94" s="21">
        <v>51.18</v>
      </c>
      <c r="AS94" s="21">
        <v>50.49</v>
      </c>
      <c r="AT94" s="21">
        <v>50.15</v>
      </c>
      <c r="AU94" s="21">
        <v>48.13</v>
      </c>
      <c r="AV94" s="21">
        <v>49.01</v>
      </c>
      <c r="AW94" s="21">
        <v>49.49</v>
      </c>
      <c r="AX94" s="21">
        <v>49.76</v>
      </c>
      <c r="AY94" s="21">
        <v>50.61</v>
      </c>
      <c r="AZ94" s="21">
        <v>50.18</v>
      </c>
      <c r="BA94" s="21">
        <v>49.92</v>
      </c>
      <c r="BB94" s="21">
        <v>48.11</v>
      </c>
      <c r="BC94" s="21">
        <v>47.26</v>
      </c>
      <c r="BD94" s="21">
        <v>47.73</v>
      </c>
      <c r="BE94" s="21">
        <v>47.88</v>
      </c>
      <c r="BF94" s="21">
        <v>47.31</v>
      </c>
      <c r="BG94" s="21">
        <v>46.76</v>
      </c>
      <c r="BH94" s="21">
        <v>47.54</v>
      </c>
      <c r="BI94" s="21">
        <v>48.65</v>
      </c>
      <c r="BJ94" s="21">
        <v>47.5</v>
      </c>
      <c r="BK94" s="21">
        <v>46.54</v>
      </c>
      <c r="BL94" s="21">
        <v>46.58</v>
      </c>
      <c r="BM94" s="21">
        <v>46.7</v>
      </c>
      <c r="BN94" s="21">
        <v>46.76</v>
      </c>
      <c r="BO94" s="21">
        <v>46.4</v>
      </c>
      <c r="BP94" s="21">
        <v>46.59</v>
      </c>
      <c r="BQ94" s="21">
        <v>47.57</v>
      </c>
      <c r="BR94" s="21">
        <v>48.02</v>
      </c>
      <c r="BS94" s="21">
        <v>49.86</v>
      </c>
      <c r="BT94" s="21">
        <v>50.36</v>
      </c>
      <c r="BU94" s="21"/>
      <c r="BV94" s="21"/>
      <c r="BW94" s="21"/>
      <c r="BX94" s="21">
        <v>52.04</v>
      </c>
      <c r="BY94" s="21">
        <v>52.08</v>
      </c>
      <c r="BZ94" s="21">
        <v>52.06</v>
      </c>
      <c r="CA94" s="21">
        <v>53.29</v>
      </c>
      <c r="CB94" s="21">
        <v>56.85</v>
      </c>
      <c r="CC94" s="21">
        <v>48.8</v>
      </c>
      <c r="CD94" s="21">
        <v>49.04</v>
      </c>
      <c r="CE94" s="21">
        <v>49.7</v>
      </c>
      <c r="CF94" s="21">
        <v>51.35</v>
      </c>
      <c r="CG94" s="21">
        <v>51.8</v>
      </c>
      <c r="CH94" s="21">
        <v>50.47</v>
      </c>
      <c r="CI94" s="21">
        <v>50.25</v>
      </c>
      <c r="CJ94" s="21">
        <v>50.21</v>
      </c>
      <c r="CK94" s="21">
        <v>47.89</v>
      </c>
      <c r="CL94" s="21"/>
      <c r="CM94" s="21">
        <v>49.05</v>
      </c>
      <c r="CN94" s="21">
        <v>50.66</v>
      </c>
      <c r="CO94" s="21">
        <v>49.73</v>
      </c>
      <c r="CP94" s="21">
        <v>48.88</v>
      </c>
      <c r="CQ94" s="21">
        <v>47.59</v>
      </c>
      <c r="CR94" s="21">
        <v>48.12</v>
      </c>
      <c r="CS94" s="21">
        <v>49.3</v>
      </c>
      <c r="CT94" s="21">
        <v>49.63</v>
      </c>
      <c r="CU94" s="21">
        <v>50.29</v>
      </c>
      <c r="CV94" s="21">
        <v>50.16</v>
      </c>
      <c r="CW94" s="21">
        <v>48.82</v>
      </c>
      <c r="CX94" s="21">
        <v>48.42</v>
      </c>
      <c r="CY94" s="21">
        <v>49.18</v>
      </c>
      <c r="CZ94" s="21">
        <v>51.05</v>
      </c>
      <c r="DA94" s="21">
        <v>48.88</v>
      </c>
      <c r="DB94" s="21">
        <v>48.45</v>
      </c>
      <c r="DC94" s="21">
        <v>46.49</v>
      </c>
      <c r="DD94" s="21">
        <v>45.04</v>
      </c>
      <c r="DE94" s="21">
        <v>47.58</v>
      </c>
      <c r="DF94" s="21">
        <v>48.64</v>
      </c>
      <c r="DG94" s="21">
        <v>49.61</v>
      </c>
      <c r="DH94" s="21">
        <v>47.9</v>
      </c>
      <c r="DI94" s="21">
        <v>52.53</v>
      </c>
      <c r="DJ94" s="21">
        <v>52</v>
      </c>
      <c r="DK94" s="21">
        <v>50.82</v>
      </c>
      <c r="DL94" s="21"/>
      <c r="DM94" s="21"/>
      <c r="DN94" s="21">
        <v>51.78</v>
      </c>
      <c r="DO94" s="21">
        <v>51.61</v>
      </c>
      <c r="DP94" s="21">
        <v>51.46</v>
      </c>
      <c r="DQ94" s="21">
        <v>51.29</v>
      </c>
      <c r="DR94" s="21">
        <v>50.2</v>
      </c>
      <c r="DS94" s="21">
        <v>53.04</v>
      </c>
      <c r="DT94" s="21">
        <v>52.42</v>
      </c>
      <c r="DU94" s="21">
        <v>53.38</v>
      </c>
      <c r="DV94" s="21">
        <v>53.33</v>
      </c>
      <c r="DW94" s="21">
        <v>51.78</v>
      </c>
      <c r="DX94" s="21">
        <v>51.85</v>
      </c>
      <c r="DY94" s="21"/>
      <c r="DZ94" s="21">
        <v>50.6</v>
      </c>
      <c r="EA94" s="21">
        <v>47.71</v>
      </c>
      <c r="EB94" s="21">
        <v>47.85</v>
      </c>
      <c r="EC94" s="21">
        <v>45.88</v>
      </c>
      <c r="ED94" s="21">
        <v>46.46</v>
      </c>
      <c r="EE94" s="21">
        <v>46.23</v>
      </c>
      <c r="EF94" s="21">
        <v>45.09</v>
      </c>
      <c r="EG94" s="21">
        <v>47.22</v>
      </c>
      <c r="EH94" s="21">
        <v>47.21</v>
      </c>
      <c r="EI94" s="21">
        <v>47.94</v>
      </c>
      <c r="EJ94" s="21">
        <v>46.54</v>
      </c>
      <c r="EK94" s="21">
        <v>45.63</v>
      </c>
      <c r="EL94" s="21">
        <v>47.43</v>
      </c>
      <c r="EM94" s="21">
        <v>47.2</v>
      </c>
      <c r="EN94" s="21">
        <v>47.45</v>
      </c>
      <c r="EO94" s="21">
        <v>50.54</v>
      </c>
      <c r="EP94" s="21">
        <v>52.76</v>
      </c>
      <c r="EQ94" s="21">
        <v>53.09</v>
      </c>
      <c r="ER94" s="21">
        <v>52.58</v>
      </c>
      <c r="ES94" s="21">
        <v>51.86</v>
      </c>
      <c r="ET94" s="21">
        <v>55.37</v>
      </c>
      <c r="EU94" s="21">
        <v>56.94</v>
      </c>
      <c r="EV94" s="21">
        <v>57.05</v>
      </c>
      <c r="EW94" s="21">
        <v>56.71</v>
      </c>
      <c r="EX94" s="21">
        <v>56.82</v>
      </c>
      <c r="EY94" s="21">
        <v>55.97</v>
      </c>
      <c r="EZ94" s="21">
        <v>55.77</v>
      </c>
      <c r="FA94" s="21">
        <v>55.03</v>
      </c>
      <c r="FB94" s="21">
        <v>55.65</v>
      </c>
      <c r="FC94" s="21">
        <v>55.65</v>
      </c>
      <c r="FD94" s="21">
        <v>56.07</v>
      </c>
      <c r="FE94" s="21">
        <v>55.35</v>
      </c>
      <c r="FF94" s="21">
        <v>56.2</v>
      </c>
      <c r="FG94" s="21">
        <v>55.89</v>
      </c>
      <c r="FH94" s="21">
        <v>55.76</v>
      </c>
      <c r="FI94" s="21">
        <v>57.55</v>
      </c>
      <c r="FJ94" s="21">
        <v>57.86</v>
      </c>
      <c r="FK94" s="21">
        <v>57.45</v>
      </c>
    </row>
    <row r="95" spans="1:167" x14ac:dyDescent="0.2">
      <c r="A95" s="5" cm="1">
        <f t="array" ref="A95">INDEX($D$1:$FK$1,1,MATCH(INDEX($D95:$FK95,MATCH(TRUE,INDEX(($D95:$FK95&lt;&gt;0),0),0)),$D95:$FK95,0))</f>
        <v>43830</v>
      </c>
      <c r="B95" s="23" t="s">
        <v>65</v>
      </c>
      <c r="C95" s="21" t="s">
        <v>437</v>
      </c>
      <c r="D95" s="21">
        <v>57.51</v>
      </c>
      <c r="E95" s="21">
        <v>58.13</v>
      </c>
      <c r="F95" s="21">
        <v>58.17</v>
      </c>
      <c r="G95" s="21">
        <v>58.13</v>
      </c>
      <c r="H95" s="21">
        <v>57.56</v>
      </c>
      <c r="I95" s="21">
        <v>57.56</v>
      </c>
      <c r="J95" s="21"/>
      <c r="K95" s="21"/>
      <c r="L95" s="21">
        <v>57.67</v>
      </c>
      <c r="M95" s="21">
        <v>57.38</v>
      </c>
      <c r="N95" s="21">
        <v>57.39</v>
      </c>
      <c r="O95" s="21">
        <v>56.66</v>
      </c>
      <c r="P95" s="21">
        <v>56.52</v>
      </c>
      <c r="Q95" s="21">
        <v>55.63</v>
      </c>
      <c r="R95" s="21">
        <v>55.21</v>
      </c>
      <c r="S95" s="21">
        <v>55.69</v>
      </c>
      <c r="T95" s="21">
        <v>55.47</v>
      </c>
      <c r="U95" s="21">
        <v>55.65</v>
      </c>
      <c r="V95" s="21">
        <v>54.88</v>
      </c>
      <c r="W95" s="21">
        <v>54.88</v>
      </c>
      <c r="X95" s="21"/>
      <c r="Y95" s="21">
        <v>52.41</v>
      </c>
      <c r="Z95" s="21">
        <v>51.62</v>
      </c>
      <c r="AA95" s="21">
        <v>54.56</v>
      </c>
      <c r="AB95" s="21">
        <v>54.56</v>
      </c>
      <c r="AC95" s="21">
        <v>54.86</v>
      </c>
      <c r="AD95" s="21">
        <v>54.46</v>
      </c>
      <c r="AE95" s="21">
        <v>54.22</v>
      </c>
      <c r="AF95" s="21">
        <v>55.03</v>
      </c>
      <c r="AG95" s="21">
        <v>53.56</v>
      </c>
      <c r="AH95" s="21">
        <v>51.66</v>
      </c>
      <c r="AI95" s="21">
        <v>53.5</v>
      </c>
      <c r="AJ95" s="21">
        <v>54.17</v>
      </c>
      <c r="AK95" s="21">
        <v>53.22</v>
      </c>
      <c r="AL95" s="21">
        <v>53.57</v>
      </c>
      <c r="AM95" s="21">
        <v>53.25</v>
      </c>
      <c r="AN95" s="21">
        <v>53.31</v>
      </c>
      <c r="AO95" s="21">
        <v>53.69</v>
      </c>
      <c r="AP95" s="21">
        <v>53.6</v>
      </c>
      <c r="AQ95" s="21">
        <v>52.8</v>
      </c>
      <c r="AR95" s="21">
        <v>53.68</v>
      </c>
      <c r="AS95" s="21">
        <v>52.99</v>
      </c>
      <c r="AT95" s="21">
        <v>52.65</v>
      </c>
      <c r="AU95" s="21">
        <v>50.63</v>
      </c>
      <c r="AV95" s="21">
        <v>51.51</v>
      </c>
      <c r="AW95" s="21">
        <v>51.99</v>
      </c>
      <c r="AX95" s="21">
        <v>52.26</v>
      </c>
      <c r="AY95" s="21">
        <v>53.11</v>
      </c>
      <c r="AZ95" s="21">
        <v>52.68</v>
      </c>
      <c r="BA95" s="21">
        <v>52.42</v>
      </c>
      <c r="BB95" s="21">
        <v>50.61</v>
      </c>
      <c r="BC95" s="21">
        <v>49.76</v>
      </c>
      <c r="BD95" s="21">
        <v>50.23</v>
      </c>
      <c r="BE95" s="21">
        <v>50.38</v>
      </c>
      <c r="BF95" s="21">
        <v>49.81</v>
      </c>
      <c r="BG95" s="21">
        <v>49.26</v>
      </c>
      <c r="BH95" s="21">
        <v>50.04</v>
      </c>
      <c r="BI95" s="21">
        <v>51.15</v>
      </c>
      <c r="BJ95" s="21">
        <v>50</v>
      </c>
      <c r="BK95" s="21">
        <v>49.04</v>
      </c>
      <c r="BL95" s="21">
        <v>49.08</v>
      </c>
      <c r="BM95" s="21">
        <v>49.2</v>
      </c>
      <c r="BN95" s="21">
        <v>49.26</v>
      </c>
      <c r="BO95" s="21">
        <v>48.9</v>
      </c>
      <c r="BP95" s="21">
        <v>49.09</v>
      </c>
      <c r="BQ95" s="21">
        <v>50.07</v>
      </c>
      <c r="BR95" s="21">
        <v>50.52</v>
      </c>
      <c r="BS95" s="21">
        <v>52.36</v>
      </c>
      <c r="BT95" s="21">
        <v>52.86</v>
      </c>
      <c r="BU95" s="21"/>
      <c r="BV95" s="21"/>
      <c r="BW95" s="21"/>
      <c r="BX95" s="21">
        <v>54.54</v>
      </c>
      <c r="BY95" s="21">
        <v>54.58</v>
      </c>
      <c r="BZ95" s="21">
        <v>54.56</v>
      </c>
      <c r="CA95" s="21">
        <v>55.79</v>
      </c>
      <c r="CB95" s="21">
        <v>59.35</v>
      </c>
      <c r="CC95" s="21">
        <v>51.3</v>
      </c>
      <c r="CD95" s="21">
        <v>51.54</v>
      </c>
      <c r="CE95" s="21">
        <v>52.2</v>
      </c>
      <c r="CF95" s="21">
        <v>53.85</v>
      </c>
      <c r="CG95" s="21">
        <v>54.3</v>
      </c>
      <c r="CH95" s="21">
        <v>52.97</v>
      </c>
      <c r="CI95" s="21">
        <v>52.75</v>
      </c>
      <c r="CJ95" s="21">
        <v>52.71</v>
      </c>
      <c r="CK95" s="21">
        <v>50.39</v>
      </c>
      <c r="CL95" s="21"/>
      <c r="CM95" s="21">
        <v>51.55</v>
      </c>
      <c r="CN95" s="21">
        <v>53.16</v>
      </c>
      <c r="CO95" s="21">
        <v>52.23</v>
      </c>
      <c r="CP95" s="21">
        <v>51.38</v>
      </c>
      <c r="CQ95" s="21">
        <v>50.09</v>
      </c>
      <c r="CR95" s="21">
        <v>50.62</v>
      </c>
      <c r="CS95" s="21">
        <v>51.8</v>
      </c>
      <c r="CT95" s="21">
        <v>52.13</v>
      </c>
      <c r="CU95" s="21">
        <v>52.79</v>
      </c>
      <c r="CV95" s="21">
        <v>52.66</v>
      </c>
      <c r="CW95" s="21">
        <v>51.32</v>
      </c>
      <c r="CX95" s="21">
        <v>50.92</v>
      </c>
      <c r="CY95" s="21">
        <v>51.68</v>
      </c>
      <c r="CZ95" s="21">
        <v>53.55</v>
      </c>
      <c r="DA95" s="21">
        <v>51.38</v>
      </c>
      <c r="DB95" s="21">
        <v>50.95</v>
      </c>
      <c r="DC95" s="21">
        <v>48.99</v>
      </c>
      <c r="DD95" s="21">
        <v>47.54</v>
      </c>
      <c r="DE95" s="21">
        <v>50.08</v>
      </c>
      <c r="DF95" s="21">
        <v>51.14</v>
      </c>
      <c r="DG95" s="21">
        <v>52.11</v>
      </c>
      <c r="DH95" s="21">
        <v>50.4</v>
      </c>
      <c r="DI95" s="21">
        <v>55.03</v>
      </c>
      <c r="DJ95" s="21">
        <v>54.5</v>
      </c>
      <c r="DK95" s="21">
        <v>53.32</v>
      </c>
      <c r="DL95" s="21"/>
      <c r="DM95" s="21"/>
      <c r="DN95" s="21">
        <v>54.28</v>
      </c>
      <c r="DO95" s="21">
        <v>54.11</v>
      </c>
      <c r="DP95" s="21">
        <v>53.96</v>
      </c>
      <c r="DQ95" s="21">
        <v>53.79</v>
      </c>
      <c r="DR95" s="21">
        <v>52.7</v>
      </c>
      <c r="DS95" s="21">
        <v>55.54</v>
      </c>
      <c r="DT95" s="21">
        <v>54.92</v>
      </c>
      <c r="DU95" s="21">
        <v>55.88</v>
      </c>
      <c r="DV95" s="21">
        <v>55.83</v>
      </c>
      <c r="DW95" s="21">
        <v>54.28</v>
      </c>
      <c r="DX95" s="21">
        <v>54.35</v>
      </c>
      <c r="DY95" s="21"/>
      <c r="DZ95" s="21">
        <v>53.1</v>
      </c>
      <c r="EA95" s="21">
        <v>50.21</v>
      </c>
      <c r="EB95" s="21">
        <v>50.35</v>
      </c>
      <c r="EC95" s="21">
        <v>48.38</v>
      </c>
      <c r="ED95" s="21">
        <v>48.96</v>
      </c>
      <c r="EE95" s="21">
        <v>48.73</v>
      </c>
      <c r="EF95" s="21">
        <v>47.59</v>
      </c>
      <c r="EG95" s="21">
        <v>49.72</v>
      </c>
      <c r="EH95" s="21">
        <v>49.71</v>
      </c>
      <c r="EI95" s="21">
        <v>50.44</v>
      </c>
      <c r="EJ95" s="21">
        <v>49.04</v>
      </c>
      <c r="EK95" s="21">
        <v>48.13</v>
      </c>
      <c r="EL95" s="21">
        <v>49.93</v>
      </c>
      <c r="EM95" s="21">
        <v>49.7</v>
      </c>
      <c r="EN95" s="21">
        <v>49.95</v>
      </c>
      <c r="EO95" s="21">
        <v>53.04</v>
      </c>
      <c r="EP95" s="21">
        <v>55.26</v>
      </c>
      <c r="EQ95" s="21">
        <v>55.59</v>
      </c>
      <c r="ER95" s="21">
        <v>55.08</v>
      </c>
      <c r="ES95" s="21">
        <v>54.36</v>
      </c>
      <c r="ET95" s="21">
        <v>57.87</v>
      </c>
      <c r="EU95" s="21">
        <v>59.44</v>
      </c>
      <c r="EV95" s="21">
        <v>59.55</v>
      </c>
      <c r="EW95" s="21">
        <v>59.21</v>
      </c>
      <c r="EX95" s="21">
        <v>59.32</v>
      </c>
      <c r="EY95" s="21">
        <v>58.47</v>
      </c>
      <c r="EZ95" s="21">
        <v>58.27</v>
      </c>
      <c r="FA95" s="21">
        <v>57.53</v>
      </c>
      <c r="FB95" s="21">
        <v>58.15</v>
      </c>
      <c r="FC95" s="21">
        <v>58.15</v>
      </c>
      <c r="FD95" s="21">
        <v>58.57</v>
      </c>
      <c r="FE95" s="21">
        <v>57.85</v>
      </c>
      <c r="FF95" s="21">
        <v>58.7</v>
      </c>
      <c r="FG95" s="21">
        <v>58.39</v>
      </c>
      <c r="FH95" s="21">
        <v>58.26</v>
      </c>
      <c r="FI95" s="21">
        <v>60.05</v>
      </c>
      <c r="FJ95" s="21">
        <v>60.36</v>
      </c>
      <c r="FK95" s="21">
        <v>59.95</v>
      </c>
    </row>
    <row r="96" spans="1:167" x14ac:dyDescent="0.2">
      <c r="A96" s="5" cm="1">
        <f t="array" ref="A96">INDEX($D$1:$FK$1,1,MATCH(INDEX($D96:$FK96,MATCH(TRUE,INDEX(($D96:$FK96&lt;&gt;0),0),0)),$D96:$FK96,0))</f>
        <v>43830</v>
      </c>
      <c r="B96" s="23" t="s">
        <v>375</v>
      </c>
      <c r="C96" s="21" t="s">
        <v>437</v>
      </c>
      <c r="D96" s="21">
        <v>57.51</v>
      </c>
      <c r="E96" s="21">
        <v>58.13</v>
      </c>
      <c r="F96" s="21">
        <v>58.17</v>
      </c>
      <c r="G96" s="21">
        <v>58.13</v>
      </c>
      <c r="H96" s="21">
        <v>57.56</v>
      </c>
      <c r="I96" s="21">
        <v>57.56</v>
      </c>
      <c r="J96" s="21"/>
      <c r="K96" s="21"/>
      <c r="L96" s="21">
        <v>57.67</v>
      </c>
      <c r="M96" s="21">
        <v>57.38</v>
      </c>
      <c r="N96" s="21">
        <v>57.39</v>
      </c>
      <c r="O96" s="21">
        <v>56.66</v>
      </c>
      <c r="P96" s="21">
        <v>56.52</v>
      </c>
      <c r="Q96" s="21">
        <v>55.63</v>
      </c>
      <c r="R96" s="21">
        <v>55.21</v>
      </c>
      <c r="S96" s="21">
        <v>55.69</v>
      </c>
      <c r="T96" s="21">
        <v>55.47</v>
      </c>
      <c r="U96" s="21">
        <v>55.65</v>
      </c>
      <c r="V96" s="21">
        <v>54.88</v>
      </c>
      <c r="W96" s="21">
        <v>54.88</v>
      </c>
      <c r="X96" s="21"/>
      <c r="Y96" s="21">
        <v>52.41</v>
      </c>
      <c r="Z96" s="21">
        <v>51.62</v>
      </c>
      <c r="AA96" s="21">
        <v>54.56</v>
      </c>
      <c r="AB96" s="21">
        <v>54.56</v>
      </c>
      <c r="AC96" s="21">
        <v>54.86</v>
      </c>
      <c r="AD96" s="21">
        <v>54.46</v>
      </c>
      <c r="AE96" s="21">
        <v>54.22</v>
      </c>
      <c r="AF96" s="21">
        <v>55.03</v>
      </c>
      <c r="AG96" s="21">
        <v>53.56</v>
      </c>
      <c r="AH96" s="21">
        <v>51.66</v>
      </c>
      <c r="AI96" s="21">
        <v>53.5</v>
      </c>
      <c r="AJ96" s="21">
        <v>54.17</v>
      </c>
      <c r="AK96" s="21">
        <v>53.22</v>
      </c>
      <c r="AL96" s="21">
        <v>53.57</v>
      </c>
      <c r="AM96" s="21">
        <v>53.25</v>
      </c>
      <c r="AN96" s="21">
        <v>53.31</v>
      </c>
      <c r="AO96" s="21">
        <v>53.69</v>
      </c>
      <c r="AP96" s="21">
        <v>53.6</v>
      </c>
      <c r="AQ96" s="21">
        <v>52.8</v>
      </c>
      <c r="AR96" s="21">
        <v>53.68</v>
      </c>
      <c r="AS96" s="21">
        <v>52.99</v>
      </c>
      <c r="AT96" s="21">
        <v>52.65</v>
      </c>
      <c r="AU96" s="21">
        <v>50.63</v>
      </c>
      <c r="AV96" s="21">
        <v>51.51</v>
      </c>
      <c r="AW96" s="21">
        <v>51.99</v>
      </c>
      <c r="AX96" s="21">
        <v>52.26</v>
      </c>
      <c r="AY96" s="21">
        <v>53.11</v>
      </c>
      <c r="AZ96" s="21">
        <v>52.68</v>
      </c>
      <c r="BA96" s="21">
        <v>52.42</v>
      </c>
      <c r="BB96" s="21">
        <v>50.61</v>
      </c>
      <c r="BC96" s="21">
        <v>49.76</v>
      </c>
      <c r="BD96" s="21">
        <v>50.23</v>
      </c>
      <c r="BE96" s="21">
        <v>50.38</v>
      </c>
      <c r="BF96" s="21">
        <v>49.81</v>
      </c>
      <c r="BG96" s="21">
        <v>49.26</v>
      </c>
      <c r="BH96" s="21">
        <v>50.04</v>
      </c>
      <c r="BI96" s="21">
        <v>51.15</v>
      </c>
      <c r="BJ96" s="21">
        <v>50</v>
      </c>
      <c r="BK96" s="21">
        <v>49.04</v>
      </c>
      <c r="BL96" s="21">
        <v>49.08</v>
      </c>
      <c r="BM96" s="21">
        <v>49.2</v>
      </c>
      <c r="BN96" s="21">
        <v>49.26</v>
      </c>
      <c r="BO96" s="21">
        <v>48.9</v>
      </c>
      <c r="BP96" s="21">
        <v>49.09</v>
      </c>
      <c r="BQ96" s="21">
        <v>50.07</v>
      </c>
      <c r="BR96" s="21">
        <v>50.52</v>
      </c>
      <c r="BS96" s="21">
        <v>52.36</v>
      </c>
      <c r="BT96" s="21">
        <v>52.86</v>
      </c>
      <c r="BU96" s="21"/>
      <c r="BV96" s="21"/>
      <c r="BW96" s="21"/>
      <c r="BX96" s="21">
        <v>54.54</v>
      </c>
      <c r="BY96" s="21">
        <v>54.58</v>
      </c>
      <c r="BZ96" s="21">
        <v>54.56</v>
      </c>
      <c r="CA96" s="21">
        <v>55.79</v>
      </c>
      <c r="CB96" s="21">
        <v>59.35</v>
      </c>
      <c r="CC96" s="21">
        <v>51.3</v>
      </c>
      <c r="CD96" s="21">
        <v>51.54</v>
      </c>
      <c r="CE96" s="21">
        <v>52.2</v>
      </c>
      <c r="CF96" s="21">
        <v>53.85</v>
      </c>
      <c r="CG96" s="21">
        <v>54.3</v>
      </c>
      <c r="CH96" s="21">
        <v>52.97</v>
      </c>
      <c r="CI96" s="21">
        <v>52.75</v>
      </c>
      <c r="CJ96" s="21">
        <v>52.71</v>
      </c>
      <c r="CK96" s="21">
        <v>50.39</v>
      </c>
      <c r="CL96" s="21"/>
      <c r="CM96" s="21">
        <v>51.55</v>
      </c>
      <c r="CN96" s="21">
        <v>53.16</v>
      </c>
      <c r="CO96" s="21">
        <v>52.23</v>
      </c>
      <c r="CP96" s="21">
        <v>51.38</v>
      </c>
      <c r="CQ96" s="21">
        <v>50.09</v>
      </c>
      <c r="CR96" s="21">
        <v>50.62</v>
      </c>
      <c r="CS96" s="21">
        <v>51.8</v>
      </c>
      <c r="CT96" s="21">
        <v>52.13</v>
      </c>
      <c r="CU96" s="21">
        <v>52.79</v>
      </c>
      <c r="CV96" s="21">
        <v>52.66</v>
      </c>
      <c r="CW96" s="21">
        <v>51.32</v>
      </c>
      <c r="CX96" s="21">
        <v>50.92</v>
      </c>
      <c r="CY96" s="21">
        <v>51.68</v>
      </c>
      <c r="CZ96" s="21">
        <v>53.55</v>
      </c>
      <c r="DA96" s="21">
        <v>51.38</v>
      </c>
      <c r="DB96" s="21">
        <v>50.95</v>
      </c>
      <c r="DC96" s="21">
        <v>48.99</v>
      </c>
      <c r="DD96" s="21">
        <v>47.54</v>
      </c>
      <c r="DE96" s="21">
        <v>50.08</v>
      </c>
      <c r="DF96" s="21">
        <v>51.14</v>
      </c>
      <c r="DG96" s="21">
        <v>52.11</v>
      </c>
      <c r="DH96" s="21">
        <v>50.4</v>
      </c>
      <c r="DI96" s="21">
        <v>55.03</v>
      </c>
      <c r="DJ96" s="21">
        <v>54.5</v>
      </c>
      <c r="DK96" s="21">
        <v>53.32</v>
      </c>
      <c r="DL96" s="21"/>
      <c r="DM96" s="21"/>
      <c r="DN96" s="21">
        <v>54.28</v>
      </c>
      <c r="DO96" s="21">
        <v>54.11</v>
      </c>
      <c r="DP96" s="21">
        <v>53.96</v>
      </c>
      <c r="DQ96" s="21">
        <v>53.79</v>
      </c>
      <c r="DR96" s="21">
        <v>52.7</v>
      </c>
      <c r="DS96" s="21">
        <v>55.54</v>
      </c>
      <c r="DT96" s="21">
        <v>54.92</v>
      </c>
      <c r="DU96" s="21">
        <v>55.88</v>
      </c>
      <c r="DV96" s="21">
        <v>55.83</v>
      </c>
      <c r="DW96" s="21">
        <v>54.28</v>
      </c>
      <c r="DX96" s="21">
        <v>54.35</v>
      </c>
      <c r="DY96" s="21"/>
      <c r="DZ96" s="21">
        <v>53.1</v>
      </c>
      <c r="EA96" s="21">
        <v>50.21</v>
      </c>
      <c r="EB96" s="21">
        <v>50.35</v>
      </c>
      <c r="EC96" s="21">
        <v>48.38</v>
      </c>
      <c r="ED96" s="21">
        <v>48.96</v>
      </c>
      <c r="EE96" s="21">
        <v>48.73</v>
      </c>
      <c r="EF96" s="21">
        <v>47.59</v>
      </c>
      <c r="EG96" s="21">
        <v>49.72</v>
      </c>
      <c r="EH96" s="21">
        <v>49.71</v>
      </c>
      <c r="EI96" s="21">
        <v>50.44</v>
      </c>
      <c r="EJ96" s="21">
        <v>49.04</v>
      </c>
      <c r="EK96" s="21">
        <v>48.13</v>
      </c>
      <c r="EL96" s="21">
        <v>49.93</v>
      </c>
      <c r="EM96" s="21">
        <v>49.7</v>
      </c>
      <c r="EN96" s="21">
        <v>49.95</v>
      </c>
      <c r="EO96" s="21">
        <v>53.04</v>
      </c>
      <c r="EP96" s="21">
        <v>55.26</v>
      </c>
      <c r="EQ96" s="21">
        <v>55.59</v>
      </c>
      <c r="ER96" s="21">
        <v>55.08</v>
      </c>
      <c r="ES96" s="21">
        <v>54.36</v>
      </c>
      <c r="ET96" s="21">
        <v>57.87</v>
      </c>
      <c r="EU96" s="21">
        <v>59.44</v>
      </c>
      <c r="EV96" s="21">
        <v>59.55</v>
      </c>
      <c r="EW96" s="21">
        <v>59.21</v>
      </c>
      <c r="EX96" s="21">
        <v>59.32</v>
      </c>
      <c r="EY96" s="21">
        <v>58.47</v>
      </c>
      <c r="EZ96" s="21">
        <v>58.27</v>
      </c>
      <c r="FA96" s="21">
        <v>57.53</v>
      </c>
      <c r="FB96" s="21">
        <v>58.15</v>
      </c>
      <c r="FC96" s="21">
        <v>58.15</v>
      </c>
      <c r="FD96" s="21">
        <v>58.57</v>
      </c>
      <c r="FE96" s="21">
        <v>57.85</v>
      </c>
      <c r="FF96" s="21">
        <v>58.7</v>
      </c>
      <c r="FG96" s="21">
        <v>58.39</v>
      </c>
      <c r="FH96" s="21">
        <v>58.26</v>
      </c>
      <c r="FI96" s="21">
        <v>60.05</v>
      </c>
      <c r="FJ96" s="21">
        <v>60.36</v>
      </c>
      <c r="FK96" s="21">
        <v>59.95</v>
      </c>
    </row>
    <row r="97" spans="1:167" x14ac:dyDescent="0.2">
      <c r="A97" s="5" cm="1">
        <f t="array" ref="A97">INDEX($D$1:$FK$1,1,MATCH(INDEX($D97:$FK97,MATCH(TRUE,INDEX(($D97:$FK97&lt;&gt;0),0),0)),$D97:$FK97,0))</f>
        <v>43830</v>
      </c>
      <c r="B97" s="23" t="s">
        <v>381</v>
      </c>
      <c r="C97" s="21" t="s">
        <v>437</v>
      </c>
      <c r="D97" s="21">
        <v>56.51</v>
      </c>
      <c r="E97" s="21">
        <v>57.13</v>
      </c>
      <c r="F97" s="21">
        <v>57.17</v>
      </c>
      <c r="G97" s="21">
        <v>57.13</v>
      </c>
      <c r="H97" s="21">
        <v>56.56</v>
      </c>
      <c r="I97" s="21">
        <v>56.56</v>
      </c>
      <c r="J97" s="21"/>
      <c r="K97" s="21"/>
      <c r="L97" s="21">
        <v>56.67</v>
      </c>
      <c r="M97" s="21">
        <v>56.38</v>
      </c>
      <c r="N97" s="21">
        <v>56.39</v>
      </c>
      <c r="O97" s="21">
        <v>55.66</v>
      </c>
      <c r="P97" s="21">
        <v>55.52</v>
      </c>
      <c r="Q97" s="21">
        <v>54.63</v>
      </c>
      <c r="R97" s="21">
        <v>54.21</v>
      </c>
      <c r="S97" s="21">
        <v>54.69</v>
      </c>
      <c r="T97" s="21">
        <v>54.47</v>
      </c>
      <c r="U97" s="21">
        <v>54.65</v>
      </c>
      <c r="V97" s="21">
        <v>53.88</v>
      </c>
      <c r="W97" s="21">
        <v>53.88</v>
      </c>
      <c r="X97" s="21"/>
      <c r="Y97" s="21">
        <v>51.41</v>
      </c>
      <c r="Z97" s="21">
        <v>50.62</v>
      </c>
      <c r="AA97" s="21">
        <v>53.56</v>
      </c>
      <c r="AB97" s="21">
        <v>53.56</v>
      </c>
      <c r="AC97" s="21">
        <v>53.86</v>
      </c>
      <c r="AD97" s="21">
        <v>53.46</v>
      </c>
      <c r="AE97" s="21">
        <v>53.22</v>
      </c>
      <c r="AF97" s="21">
        <v>54.03</v>
      </c>
      <c r="AG97" s="21">
        <v>52.56</v>
      </c>
      <c r="AH97" s="21">
        <v>50.66</v>
      </c>
      <c r="AI97" s="21">
        <v>52.5</v>
      </c>
      <c r="AJ97" s="21">
        <v>53.17</v>
      </c>
      <c r="AK97" s="21">
        <v>52.22</v>
      </c>
      <c r="AL97" s="21">
        <v>52.57</v>
      </c>
      <c r="AM97" s="21">
        <v>52.25</v>
      </c>
      <c r="AN97" s="21">
        <v>52.31</v>
      </c>
      <c r="AO97" s="21">
        <v>52.69</v>
      </c>
      <c r="AP97" s="21">
        <v>52.6</v>
      </c>
      <c r="AQ97" s="21">
        <v>51.8</v>
      </c>
      <c r="AR97" s="21">
        <v>52.68</v>
      </c>
      <c r="AS97" s="21">
        <v>51.99</v>
      </c>
      <c r="AT97" s="21">
        <v>51.65</v>
      </c>
      <c r="AU97" s="21">
        <v>49.63</v>
      </c>
      <c r="AV97" s="21">
        <v>50.51</v>
      </c>
      <c r="AW97" s="21">
        <v>50.99</v>
      </c>
      <c r="AX97" s="21">
        <v>51.26</v>
      </c>
      <c r="AY97" s="21">
        <v>52.11</v>
      </c>
      <c r="AZ97" s="21">
        <v>51.68</v>
      </c>
      <c r="BA97" s="21">
        <v>51.42</v>
      </c>
      <c r="BB97" s="21">
        <v>49.61</v>
      </c>
      <c r="BC97" s="21">
        <v>48.76</v>
      </c>
      <c r="BD97" s="21">
        <v>49.23</v>
      </c>
      <c r="BE97" s="21">
        <v>49.38</v>
      </c>
      <c r="BF97" s="21">
        <v>48.81</v>
      </c>
      <c r="BG97" s="21">
        <v>48.26</v>
      </c>
      <c r="BH97" s="21">
        <v>49.04</v>
      </c>
      <c r="BI97" s="21">
        <v>50.15</v>
      </c>
      <c r="BJ97" s="21">
        <v>49</v>
      </c>
      <c r="BK97" s="21">
        <v>48.04</v>
      </c>
      <c r="BL97" s="21">
        <v>48.08</v>
      </c>
      <c r="BM97" s="21">
        <v>48.2</v>
      </c>
      <c r="BN97" s="21">
        <v>48.26</v>
      </c>
      <c r="BO97" s="21">
        <v>47.9</v>
      </c>
      <c r="BP97" s="21">
        <v>48.09</v>
      </c>
      <c r="BQ97" s="21">
        <v>49.07</v>
      </c>
      <c r="BR97" s="21">
        <v>49.52</v>
      </c>
      <c r="BS97" s="21">
        <v>51.36</v>
      </c>
      <c r="BT97" s="21">
        <v>51.86</v>
      </c>
      <c r="BU97" s="21"/>
      <c r="BV97" s="21"/>
      <c r="BW97" s="21"/>
      <c r="BX97" s="21">
        <v>53.54</v>
      </c>
      <c r="BY97" s="21">
        <v>53.58</v>
      </c>
      <c r="BZ97" s="21">
        <v>53.56</v>
      </c>
      <c r="CA97" s="21">
        <v>54.79</v>
      </c>
      <c r="CB97" s="21">
        <v>58.35</v>
      </c>
      <c r="CC97" s="21">
        <v>50.3</v>
      </c>
      <c r="CD97" s="21">
        <v>50.54</v>
      </c>
      <c r="CE97" s="21">
        <v>51.2</v>
      </c>
      <c r="CF97" s="21">
        <v>52.85</v>
      </c>
      <c r="CG97" s="21">
        <v>53.3</v>
      </c>
      <c r="CH97" s="21">
        <v>51.97</v>
      </c>
      <c r="CI97" s="21">
        <v>51.75</v>
      </c>
      <c r="CJ97" s="21">
        <v>51.71</v>
      </c>
      <c r="CK97" s="21">
        <v>49.39</v>
      </c>
      <c r="CL97" s="21"/>
      <c r="CM97" s="21">
        <v>50.55</v>
      </c>
      <c r="CN97" s="21">
        <v>52.16</v>
      </c>
      <c r="CO97" s="21">
        <v>51.23</v>
      </c>
      <c r="CP97" s="21">
        <v>50.38</v>
      </c>
      <c r="CQ97" s="21">
        <v>49.09</v>
      </c>
      <c r="CR97" s="21">
        <v>49.62</v>
      </c>
      <c r="CS97" s="21">
        <v>50.8</v>
      </c>
      <c r="CT97" s="21">
        <v>51.13</v>
      </c>
      <c r="CU97" s="21">
        <v>51.79</v>
      </c>
      <c r="CV97" s="21">
        <v>51.66</v>
      </c>
      <c r="CW97" s="21">
        <v>50.32</v>
      </c>
      <c r="CX97" s="21">
        <v>49.92</v>
      </c>
      <c r="CY97" s="21">
        <v>50.68</v>
      </c>
      <c r="CZ97" s="21">
        <v>52.55</v>
      </c>
      <c r="DA97" s="21">
        <v>50.38</v>
      </c>
      <c r="DB97" s="21">
        <v>49.95</v>
      </c>
      <c r="DC97" s="21">
        <v>47.99</v>
      </c>
      <c r="DD97" s="21">
        <v>46.54</v>
      </c>
      <c r="DE97" s="21">
        <v>49.08</v>
      </c>
      <c r="DF97" s="21">
        <v>50.14</v>
      </c>
      <c r="DG97" s="21">
        <v>51.11</v>
      </c>
      <c r="DH97" s="21">
        <v>49.4</v>
      </c>
      <c r="DI97" s="21">
        <v>54.03</v>
      </c>
      <c r="DJ97" s="21">
        <v>53.5</v>
      </c>
      <c r="DK97" s="21">
        <v>52.32</v>
      </c>
      <c r="DL97" s="21"/>
      <c r="DM97" s="21"/>
      <c r="DN97" s="21">
        <v>53.28</v>
      </c>
      <c r="DO97" s="21">
        <v>53.11</v>
      </c>
      <c r="DP97" s="21">
        <v>52.96</v>
      </c>
      <c r="DQ97" s="21">
        <v>52.79</v>
      </c>
      <c r="DR97" s="21">
        <v>51.7</v>
      </c>
      <c r="DS97" s="21">
        <v>54.54</v>
      </c>
      <c r="DT97" s="21">
        <v>53.92</v>
      </c>
      <c r="DU97" s="21">
        <v>54.88</v>
      </c>
      <c r="DV97" s="21">
        <v>54.83</v>
      </c>
      <c r="DW97" s="21">
        <v>53.28</v>
      </c>
      <c r="DX97" s="21">
        <v>53.35</v>
      </c>
      <c r="DY97" s="21"/>
      <c r="DZ97" s="21">
        <v>52.1</v>
      </c>
      <c r="EA97" s="21">
        <v>49.21</v>
      </c>
      <c r="EB97" s="21">
        <v>49.35</v>
      </c>
      <c r="EC97" s="21">
        <v>47.38</v>
      </c>
      <c r="ED97" s="21">
        <v>47.96</v>
      </c>
      <c r="EE97" s="21">
        <v>47.73</v>
      </c>
      <c r="EF97" s="21">
        <v>46.59</v>
      </c>
      <c r="EG97" s="21">
        <v>48.72</v>
      </c>
      <c r="EH97" s="21">
        <v>48.71</v>
      </c>
      <c r="EI97" s="21">
        <v>49.44</v>
      </c>
      <c r="EJ97" s="21">
        <v>48.04</v>
      </c>
      <c r="EK97" s="21">
        <v>47.13</v>
      </c>
      <c r="EL97" s="21">
        <v>48.93</v>
      </c>
      <c r="EM97" s="21">
        <v>48.7</v>
      </c>
      <c r="EN97" s="21">
        <v>48.95</v>
      </c>
      <c r="EO97" s="21">
        <v>52.04</v>
      </c>
      <c r="EP97" s="21">
        <v>54.26</v>
      </c>
      <c r="EQ97" s="21">
        <v>54.59</v>
      </c>
      <c r="ER97" s="21">
        <v>54.08</v>
      </c>
      <c r="ES97" s="21">
        <v>53.36</v>
      </c>
      <c r="ET97" s="21">
        <v>56.87</v>
      </c>
      <c r="EU97" s="21">
        <v>58.44</v>
      </c>
      <c r="EV97" s="21">
        <v>58.55</v>
      </c>
      <c r="EW97" s="21">
        <v>58.21</v>
      </c>
      <c r="EX97" s="21">
        <v>58.32</v>
      </c>
      <c r="EY97" s="21">
        <v>57.47</v>
      </c>
      <c r="EZ97" s="21">
        <v>57.27</v>
      </c>
      <c r="FA97" s="21">
        <v>56.53</v>
      </c>
      <c r="FB97" s="21">
        <v>57.15</v>
      </c>
      <c r="FC97" s="21">
        <v>57.15</v>
      </c>
      <c r="FD97" s="21">
        <v>57.57</v>
      </c>
      <c r="FE97" s="21">
        <v>56.85</v>
      </c>
      <c r="FF97" s="21">
        <v>57.7</v>
      </c>
      <c r="FG97" s="21">
        <v>57.39</v>
      </c>
      <c r="FH97" s="21">
        <v>57.26</v>
      </c>
      <c r="FI97" s="21">
        <v>59.05</v>
      </c>
      <c r="FJ97" s="21">
        <v>59.36</v>
      </c>
      <c r="FK97" s="21">
        <v>58.95</v>
      </c>
    </row>
    <row r="98" spans="1:167" x14ac:dyDescent="0.2">
      <c r="A98" s="5" cm="1">
        <f t="array" ref="A98">INDEX($D$1:$FK$1,1,MATCH(INDEX($D98:$FK98,MATCH(TRUE,INDEX(($D98:$FK98&lt;&gt;0),0),0)),$D98:$FK98,0))</f>
        <v>43830</v>
      </c>
      <c r="B98" s="23" t="s">
        <v>386</v>
      </c>
      <c r="C98" s="21" t="s">
        <v>437</v>
      </c>
      <c r="D98" s="21">
        <v>58.96</v>
      </c>
      <c r="E98" s="21">
        <v>59.58</v>
      </c>
      <c r="F98" s="21">
        <v>59.62</v>
      </c>
      <c r="G98" s="21">
        <v>59.58</v>
      </c>
      <c r="H98" s="21">
        <v>59.01</v>
      </c>
      <c r="I98" s="21">
        <v>59.01</v>
      </c>
      <c r="J98" s="21"/>
      <c r="K98" s="21"/>
      <c r="L98" s="21">
        <v>59.12</v>
      </c>
      <c r="M98" s="21">
        <v>58.83</v>
      </c>
      <c r="N98" s="21">
        <v>58.84</v>
      </c>
      <c r="O98" s="21">
        <v>58.11</v>
      </c>
      <c r="P98" s="21">
        <v>57.97</v>
      </c>
      <c r="Q98" s="21">
        <v>57.08</v>
      </c>
      <c r="R98" s="21">
        <v>56.66</v>
      </c>
      <c r="S98" s="21">
        <v>57.14</v>
      </c>
      <c r="T98" s="21">
        <v>56.92</v>
      </c>
      <c r="U98" s="21">
        <v>57.1</v>
      </c>
      <c r="V98" s="21">
        <v>56.33</v>
      </c>
      <c r="W98" s="21">
        <v>56.33</v>
      </c>
      <c r="X98" s="21"/>
      <c r="Y98" s="21">
        <v>53.86</v>
      </c>
      <c r="Z98" s="21">
        <v>53.07</v>
      </c>
      <c r="AA98" s="21">
        <v>56.01</v>
      </c>
      <c r="AB98" s="21">
        <v>56.01</v>
      </c>
      <c r="AC98" s="21">
        <v>56.31</v>
      </c>
      <c r="AD98" s="21">
        <v>55.91</v>
      </c>
      <c r="AE98" s="21">
        <v>55.67</v>
      </c>
      <c r="AF98" s="21">
        <v>56.48</v>
      </c>
      <c r="AG98" s="21">
        <v>55.01</v>
      </c>
      <c r="AH98" s="21">
        <v>53.11</v>
      </c>
      <c r="AI98" s="21">
        <v>54.95</v>
      </c>
      <c r="AJ98" s="21">
        <v>55.62</v>
      </c>
      <c r="AK98" s="21">
        <v>54.67</v>
      </c>
      <c r="AL98" s="21">
        <v>55.02</v>
      </c>
      <c r="AM98" s="21">
        <v>54.7</v>
      </c>
      <c r="AN98" s="21">
        <v>54.76</v>
      </c>
      <c r="AO98" s="21">
        <v>55.14</v>
      </c>
      <c r="AP98" s="21">
        <v>55.05</v>
      </c>
      <c r="AQ98" s="21">
        <v>54.25</v>
      </c>
      <c r="AR98" s="21">
        <v>55.13</v>
      </c>
      <c r="AS98" s="21">
        <v>54.44</v>
      </c>
      <c r="AT98" s="21">
        <v>54.1</v>
      </c>
      <c r="AU98" s="21">
        <v>52.08</v>
      </c>
      <c r="AV98" s="21">
        <v>52.96</v>
      </c>
      <c r="AW98" s="21">
        <v>53.44</v>
      </c>
      <c r="AX98" s="21">
        <v>53.71</v>
      </c>
      <c r="AY98" s="21">
        <v>54.56</v>
      </c>
      <c r="AZ98" s="21">
        <v>54.13</v>
      </c>
      <c r="BA98" s="21">
        <v>53.87</v>
      </c>
      <c r="BB98" s="21">
        <v>52.06</v>
      </c>
      <c r="BC98" s="21">
        <v>51.21</v>
      </c>
      <c r="BD98" s="21">
        <v>51.68</v>
      </c>
      <c r="BE98" s="21">
        <v>51.83</v>
      </c>
      <c r="BF98" s="21">
        <v>51.26</v>
      </c>
      <c r="BG98" s="21">
        <v>50.71</v>
      </c>
      <c r="BH98" s="21">
        <v>51.49</v>
      </c>
      <c r="BI98" s="21">
        <v>52.6</v>
      </c>
      <c r="BJ98" s="21">
        <v>51.45</v>
      </c>
      <c r="BK98" s="21">
        <v>50.49</v>
      </c>
      <c r="BL98" s="21">
        <v>50.53</v>
      </c>
      <c r="BM98" s="21">
        <v>50.65</v>
      </c>
      <c r="BN98" s="21">
        <v>50.71</v>
      </c>
      <c r="BO98" s="21">
        <v>50.35</v>
      </c>
      <c r="BP98" s="21">
        <v>50.54</v>
      </c>
      <c r="BQ98" s="21">
        <v>51.52</v>
      </c>
      <c r="BR98" s="21">
        <v>51.97</v>
      </c>
      <c r="BS98" s="21">
        <v>53.81</v>
      </c>
      <c r="BT98" s="21">
        <v>54.31</v>
      </c>
      <c r="BU98" s="21"/>
      <c r="BV98" s="21"/>
      <c r="BW98" s="21"/>
      <c r="BX98" s="21">
        <v>55.99</v>
      </c>
      <c r="BY98" s="21">
        <v>56.03</v>
      </c>
      <c r="BZ98" s="21">
        <v>56.01</v>
      </c>
      <c r="CA98" s="21">
        <v>57.24</v>
      </c>
      <c r="CB98" s="21">
        <v>60.8</v>
      </c>
      <c r="CC98" s="21">
        <v>52.75</v>
      </c>
      <c r="CD98" s="21">
        <v>52.99</v>
      </c>
      <c r="CE98" s="21">
        <v>53.65</v>
      </c>
      <c r="CF98" s="21">
        <v>55.3</v>
      </c>
      <c r="CG98" s="21">
        <v>55.75</v>
      </c>
      <c r="CH98" s="21">
        <v>54.42</v>
      </c>
      <c r="CI98" s="21">
        <v>54.2</v>
      </c>
      <c r="CJ98" s="21">
        <v>54.16</v>
      </c>
      <c r="CK98" s="21">
        <v>51.84</v>
      </c>
      <c r="CL98" s="21"/>
      <c r="CM98" s="21">
        <v>53</v>
      </c>
      <c r="CN98" s="21">
        <v>54.61</v>
      </c>
      <c r="CO98" s="21">
        <v>53.68</v>
      </c>
      <c r="CP98" s="21">
        <v>52.83</v>
      </c>
      <c r="CQ98" s="21">
        <v>51.54</v>
      </c>
      <c r="CR98" s="21">
        <v>52.07</v>
      </c>
      <c r="CS98" s="21">
        <v>53.25</v>
      </c>
      <c r="CT98" s="21">
        <v>53.58</v>
      </c>
      <c r="CU98" s="21">
        <v>54.24</v>
      </c>
      <c r="CV98" s="21">
        <v>54.11</v>
      </c>
      <c r="CW98" s="21">
        <v>52.77</v>
      </c>
      <c r="CX98" s="21">
        <v>52.37</v>
      </c>
      <c r="CY98" s="21">
        <v>53.13</v>
      </c>
      <c r="CZ98" s="21">
        <v>55</v>
      </c>
      <c r="DA98" s="21">
        <v>52.83</v>
      </c>
      <c r="DB98" s="21">
        <v>52.4</v>
      </c>
      <c r="DC98" s="21">
        <v>50.44</v>
      </c>
      <c r="DD98" s="21">
        <v>48.99</v>
      </c>
      <c r="DE98" s="21">
        <v>51.53</v>
      </c>
      <c r="DF98" s="21">
        <v>52.59</v>
      </c>
      <c r="DG98" s="21">
        <v>53.56</v>
      </c>
      <c r="DH98" s="21">
        <v>51.85</v>
      </c>
      <c r="DI98" s="21">
        <v>56.48</v>
      </c>
      <c r="DJ98" s="21">
        <v>55.95</v>
      </c>
      <c r="DK98" s="21">
        <v>54.77</v>
      </c>
      <c r="DL98" s="21"/>
      <c r="DM98" s="21"/>
      <c r="DN98" s="21">
        <v>55.73</v>
      </c>
      <c r="DO98" s="21">
        <v>55.56</v>
      </c>
      <c r="DP98" s="21">
        <v>55.41</v>
      </c>
      <c r="DQ98" s="21">
        <v>55.24</v>
      </c>
      <c r="DR98" s="21">
        <v>54.15</v>
      </c>
      <c r="DS98" s="21">
        <v>56.99</v>
      </c>
      <c r="DT98" s="21">
        <v>56.37</v>
      </c>
      <c r="DU98" s="21">
        <v>57.33</v>
      </c>
      <c r="DV98" s="21">
        <v>57.28</v>
      </c>
      <c r="DW98" s="21">
        <v>55.73</v>
      </c>
      <c r="DX98" s="21">
        <v>55.8</v>
      </c>
      <c r="DY98" s="21"/>
      <c r="DZ98" s="21">
        <v>54.55</v>
      </c>
      <c r="EA98" s="21">
        <v>51.66</v>
      </c>
      <c r="EB98" s="21">
        <v>51.8</v>
      </c>
      <c r="EC98" s="21">
        <v>49.83</v>
      </c>
      <c r="ED98" s="21">
        <v>50.41</v>
      </c>
      <c r="EE98" s="21">
        <v>50.18</v>
      </c>
      <c r="EF98" s="21">
        <v>49.04</v>
      </c>
      <c r="EG98" s="21">
        <v>51.17</v>
      </c>
      <c r="EH98" s="21">
        <v>51.16</v>
      </c>
      <c r="EI98" s="21">
        <v>51.89</v>
      </c>
      <c r="EJ98" s="21">
        <v>50.49</v>
      </c>
      <c r="EK98" s="21">
        <v>49.58</v>
      </c>
      <c r="EL98" s="21">
        <v>51.38</v>
      </c>
      <c r="EM98" s="21">
        <v>51.15</v>
      </c>
      <c r="EN98" s="21">
        <v>51.4</v>
      </c>
      <c r="EO98" s="21">
        <v>54.49</v>
      </c>
      <c r="EP98" s="21">
        <v>56.71</v>
      </c>
      <c r="EQ98" s="21">
        <v>57.04</v>
      </c>
      <c r="ER98" s="21">
        <v>56.53</v>
      </c>
      <c r="ES98" s="21">
        <v>55.81</v>
      </c>
      <c r="ET98" s="21">
        <v>59.32</v>
      </c>
      <c r="EU98" s="21">
        <v>60.89</v>
      </c>
      <c r="EV98" s="21">
        <v>61</v>
      </c>
      <c r="EW98" s="21">
        <v>60.66</v>
      </c>
      <c r="EX98" s="21">
        <v>60.77</v>
      </c>
      <c r="EY98" s="21">
        <v>59.92</v>
      </c>
      <c r="EZ98" s="21">
        <v>59.72</v>
      </c>
      <c r="FA98" s="21">
        <v>58.98</v>
      </c>
      <c r="FB98" s="21">
        <v>59.6</v>
      </c>
      <c r="FC98" s="21">
        <v>59.6</v>
      </c>
      <c r="FD98" s="21">
        <v>60.02</v>
      </c>
      <c r="FE98" s="21">
        <v>59.3</v>
      </c>
      <c r="FF98" s="21">
        <v>60.15</v>
      </c>
      <c r="FG98" s="21">
        <v>59.84</v>
      </c>
      <c r="FH98" s="21">
        <v>59.71</v>
      </c>
      <c r="FI98" s="21">
        <v>61.5</v>
      </c>
      <c r="FJ98" s="21">
        <v>61.81</v>
      </c>
      <c r="FK98" s="21">
        <v>61.4</v>
      </c>
    </row>
    <row r="99" spans="1:167" x14ac:dyDescent="0.2">
      <c r="A99" s="5" cm="1">
        <f t="array" ref="A99">INDEX($D$1:$FK$1,1,MATCH(INDEX($D99:$FK99,MATCH(TRUE,INDEX(($D99:$FK99&lt;&gt;0),0),0)),$D99:$FK99,0))</f>
        <v>43830</v>
      </c>
      <c r="B99" s="23" t="s">
        <v>172</v>
      </c>
      <c r="C99" s="21" t="s">
        <v>437</v>
      </c>
      <c r="D99" s="21">
        <v>57.51</v>
      </c>
      <c r="E99" s="21">
        <v>58.13</v>
      </c>
      <c r="F99" s="21">
        <v>58.17</v>
      </c>
      <c r="G99" s="21">
        <v>58.13</v>
      </c>
      <c r="H99" s="21">
        <v>57.56</v>
      </c>
      <c r="I99" s="21">
        <v>57.56</v>
      </c>
      <c r="J99" s="21"/>
      <c r="K99" s="21"/>
      <c r="L99" s="21">
        <v>57.67</v>
      </c>
      <c r="M99" s="21">
        <v>57.38</v>
      </c>
      <c r="N99" s="21">
        <v>57.39</v>
      </c>
      <c r="O99" s="21">
        <v>56.66</v>
      </c>
      <c r="P99" s="21">
        <v>56.52</v>
      </c>
      <c r="Q99" s="21">
        <v>55.63</v>
      </c>
      <c r="R99" s="21">
        <v>55.21</v>
      </c>
      <c r="S99" s="21">
        <v>55.69</v>
      </c>
      <c r="T99" s="21">
        <v>55.47</v>
      </c>
      <c r="U99" s="21">
        <v>55.65</v>
      </c>
      <c r="V99" s="21">
        <v>54.88</v>
      </c>
      <c r="W99" s="21">
        <v>54.88</v>
      </c>
      <c r="X99" s="21"/>
      <c r="Y99" s="21">
        <v>52.41</v>
      </c>
      <c r="Z99" s="21">
        <v>51.62</v>
      </c>
      <c r="AA99" s="21">
        <v>54.56</v>
      </c>
      <c r="AB99" s="21">
        <v>54.56</v>
      </c>
      <c r="AC99" s="21">
        <v>54.86</v>
      </c>
      <c r="AD99" s="21">
        <v>54.46</v>
      </c>
      <c r="AE99" s="21">
        <v>54.22</v>
      </c>
      <c r="AF99" s="21">
        <v>55.03</v>
      </c>
      <c r="AG99" s="21">
        <v>53.56</v>
      </c>
      <c r="AH99" s="21">
        <v>51.66</v>
      </c>
      <c r="AI99" s="21">
        <v>53.5</v>
      </c>
      <c r="AJ99" s="21">
        <v>54.17</v>
      </c>
      <c r="AK99" s="21">
        <v>53.22</v>
      </c>
      <c r="AL99" s="21">
        <v>53.57</v>
      </c>
      <c r="AM99" s="21">
        <v>53.25</v>
      </c>
      <c r="AN99" s="21">
        <v>53.31</v>
      </c>
      <c r="AO99" s="21">
        <v>53.69</v>
      </c>
      <c r="AP99" s="21">
        <v>53.6</v>
      </c>
      <c r="AQ99" s="21">
        <v>52.8</v>
      </c>
      <c r="AR99" s="21">
        <v>53.68</v>
      </c>
      <c r="AS99" s="21">
        <v>52.99</v>
      </c>
      <c r="AT99" s="21">
        <v>52.65</v>
      </c>
      <c r="AU99" s="21">
        <v>50.63</v>
      </c>
      <c r="AV99" s="21">
        <v>51.51</v>
      </c>
      <c r="AW99" s="21">
        <v>51.99</v>
      </c>
      <c r="AX99" s="21">
        <v>52.26</v>
      </c>
      <c r="AY99" s="21">
        <v>53.11</v>
      </c>
      <c r="AZ99" s="21">
        <v>52.68</v>
      </c>
      <c r="BA99" s="21">
        <v>52.42</v>
      </c>
      <c r="BB99" s="21">
        <v>50.61</v>
      </c>
      <c r="BC99" s="21">
        <v>49.76</v>
      </c>
      <c r="BD99" s="21">
        <v>50.23</v>
      </c>
      <c r="BE99" s="21">
        <v>50.38</v>
      </c>
      <c r="BF99" s="21">
        <v>49.81</v>
      </c>
      <c r="BG99" s="21">
        <v>49.26</v>
      </c>
      <c r="BH99" s="21">
        <v>50.04</v>
      </c>
      <c r="BI99" s="21">
        <v>51.15</v>
      </c>
      <c r="BJ99" s="21">
        <v>50</v>
      </c>
      <c r="BK99" s="21">
        <v>49.04</v>
      </c>
      <c r="BL99" s="21">
        <v>49.08</v>
      </c>
      <c r="BM99" s="21">
        <v>49.2</v>
      </c>
      <c r="BN99" s="21">
        <v>49.26</v>
      </c>
      <c r="BO99" s="21">
        <v>48.9</v>
      </c>
      <c r="BP99" s="21">
        <v>49.09</v>
      </c>
      <c r="BQ99" s="21">
        <v>50.07</v>
      </c>
      <c r="BR99" s="21">
        <v>50.52</v>
      </c>
      <c r="BS99" s="21">
        <v>52.36</v>
      </c>
      <c r="BT99" s="21">
        <v>52.86</v>
      </c>
      <c r="BU99" s="21"/>
      <c r="BV99" s="21"/>
      <c r="BW99" s="21"/>
      <c r="BX99" s="21">
        <v>54.54</v>
      </c>
      <c r="BY99" s="21">
        <v>54.58</v>
      </c>
      <c r="BZ99" s="21">
        <v>54.56</v>
      </c>
      <c r="CA99" s="21">
        <v>55.79</v>
      </c>
      <c r="CB99" s="21">
        <v>59.35</v>
      </c>
      <c r="CC99" s="21">
        <v>51.3</v>
      </c>
      <c r="CD99" s="21">
        <v>51.54</v>
      </c>
      <c r="CE99" s="21">
        <v>52.2</v>
      </c>
      <c r="CF99" s="21">
        <v>53.85</v>
      </c>
      <c r="CG99" s="21">
        <v>54.3</v>
      </c>
      <c r="CH99" s="21">
        <v>52.97</v>
      </c>
      <c r="CI99" s="21">
        <v>52.75</v>
      </c>
      <c r="CJ99" s="21">
        <v>52.71</v>
      </c>
      <c r="CK99" s="21">
        <v>50.39</v>
      </c>
      <c r="CL99" s="21"/>
      <c r="CM99" s="21">
        <v>51.55</v>
      </c>
      <c r="CN99" s="21">
        <v>53.16</v>
      </c>
      <c r="CO99" s="21">
        <v>52.23</v>
      </c>
      <c r="CP99" s="21">
        <v>51.38</v>
      </c>
      <c r="CQ99" s="21">
        <v>50.09</v>
      </c>
      <c r="CR99" s="21">
        <v>50.62</v>
      </c>
      <c r="CS99" s="21">
        <v>51.8</v>
      </c>
      <c r="CT99" s="21">
        <v>52.13</v>
      </c>
      <c r="CU99" s="21">
        <v>52.79</v>
      </c>
      <c r="CV99" s="21">
        <v>52.66</v>
      </c>
      <c r="CW99" s="21">
        <v>51.32</v>
      </c>
      <c r="CX99" s="21">
        <v>50.92</v>
      </c>
      <c r="CY99" s="21">
        <v>51.68</v>
      </c>
      <c r="CZ99" s="21">
        <v>53.55</v>
      </c>
      <c r="DA99" s="21">
        <v>51.38</v>
      </c>
      <c r="DB99" s="21">
        <v>50.95</v>
      </c>
      <c r="DC99" s="21">
        <v>48.99</v>
      </c>
      <c r="DD99" s="21">
        <v>47.54</v>
      </c>
      <c r="DE99" s="21">
        <v>50.08</v>
      </c>
      <c r="DF99" s="21">
        <v>51.14</v>
      </c>
      <c r="DG99" s="21">
        <v>52.11</v>
      </c>
      <c r="DH99" s="21">
        <v>50.4</v>
      </c>
      <c r="DI99" s="21">
        <v>55.03</v>
      </c>
      <c r="DJ99" s="21">
        <v>54.5</v>
      </c>
      <c r="DK99" s="21">
        <v>53.32</v>
      </c>
      <c r="DL99" s="21"/>
      <c r="DM99" s="21"/>
      <c r="DN99" s="21">
        <v>54.28</v>
      </c>
      <c r="DO99" s="21">
        <v>54.11</v>
      </c>
      <c r="DP99" s="21">
        <v>53.96</v>
      </c>
      <c r="DQ99" s="21">
        <v>53.79</v>
      </c>
      <c r="DR99" s="21">
        <v>52.7</v>
      </c>
      <c r="DS99" s="21">
        <v>55.54</v>
      </c>
      <c r="DT99" s="21">
        <v>54.92</v>
      </c>
      <c r="DU99" s="21">
        <v>55.88</v>
      </c>
      <c r="DV99" s="21">
        <v>55.83</v>
      </c>
      <c r="DW99" s="21">
        <v>54.28</v>
      </c>
      <c r="DX99" s="21">
        <v>54.35</v>
      </c>
      <c r="DY99" s="21"/>
      <c r="DZ99" s="21">
        <v>53.1</v>
      </c>
      <c r="EA99" s="21">
        <v>50.21</v>
      </c>
      <c r="EB99" s="21">
        <v>50.35</v>
      </c>
      <c r="EC99" s="21">
        <v>48.38</v>
      </c>
      <c r="ED99" s="21">
        <v>48.96</v>
      </c>
      <c r="EE99" s="21">
        <v>48.73</v>
      </c>
      <c r="EF99" s="21">
        <v>47.59</v>
      </c>
      <c r="EG99" s="21">
        <v>49.72</v>
      </c>
      <c r="EH99" s="21">
        <v>49.71</v>
      </c>
      <c r="EI99" s="21">
        <v>50.44</v>
      </c>
      <c r="EJ99" s="21">
        <v>49.04</v>
      </c>
      <c r="EK99" s="21">
        <v>48.13</v>
      </c>
      <c r="EL99" s="21">
        <v>49.93</v>
      </c>
      <c r="EM99" s="21">
        <v>49.7</v>
      </c>
      <c r="EN99" s="21">
        <v>49.95</v>
      </c>
      <c r="EO99" s="21">
        <v>53.04</v>
      </c>
      <c r="EP99" s="21">
        <v>55.26</v>
      </c>
      <c r="EQ99" s="21">
        <v>55.59</v>
      </c>
      <c r="ER99" s="21">
        <v>55.08</v>
      </c>
      <c r="ES99" s="21">
        <v>54.36</v>
      </c>
      <c r="ET99" s="21">
        <v>57.87</v>
      </c>
      <c r="EU99" s="21">
        <v>59.44</v>
      </c>
      <c r="EV99" s="21">
        <v>59.55</v>
      </c>
      <c r="EW99" s="21">
        <v>59.21</v>
      </c>
      <c r="EX99" s="21">
        <v>59.32</v>
      </c>
      <c r="EY99" s="21">
        <v>58.47</v>
      </c>
      <c r="EZ99" s="21">
        <v>58.27</v>
      </c>
      <c r="FA99" s="21">
        <v>57.53</v>
      </c>
      <c r="FB99" s="21">
        <v>58.15</v>
      </c>
      <c r="FC99" s="21">
        <v>58.15</v>
      </c>
      <c r="FD99" s="21">
        <v>58.57</v>
      </c>
      <c r="FE99" s="21">
        <v>57.85</v>
      </c>
      <c r="FF99" s="21">
        <v>58.7</v>
      </c>
      <c r="FG99" s="21">
        <v>58.39</v>
      </c>
      <c r="FH99" s="21">
        <v>58.26</v>
      </c>
      <c r="FI99" s="21">
        <v>60.05</v>
      </c>
      <c r="FJ99" s="21">
        <v>60.36</v>
      </c>
      <c r="FK99" s="21">
        <v>59.95</v>
      </c>
    </row>
    <row r="100" spans="1:167" x14ac:dyDescent="0.2">
      <c r="A100" s="5" cm="1">
        <f t="array" ref="A100">INDEX($D$1:$FK$1,1,MATCH(INDEX($D100:$FK100,MATCH(TRUE,INDEX(($D100:$FK100&lt;&gt;0),0),0)),$D100:$FK100,0))</f>
        <v>43830</v>
      </c>
      <c r="B100" s="23" t="s">
        <v>111</v>
      </c>
      <c r="C100" s="21" t="s">
        <v>437</v>
      </c>
      <c r="D100" s="21">
        <v>56.01</v>
      </c>
      <c r="E100" s="21">
        <v>56.63</v>
      </c>
      <c r="F100" s="21">
        <v>56.67</v>
      </c>
      <c r="G100" s="21">
        <v>56.63</v>
      </c>
      <c r="H100" s="21">
        <v>56.06</v>
      </c>
      <c r="I100" s="21">
        <v>56.06</v>
      </c>
      <c r="J100" s="21"/>
      <c r="K100" s="21"/>
      <c r="L100" s="21"/>
      <c r="M100" s="21">
        <v>55.88</v>
      </c>
      <c r="N100" s="21">
        <v>55.89</v>
      </c>
      <c r="O100" s="21">
        <v>55.16</v>
      </c>
      <c r="P100" s="21">
        <v>55.02</v>
      </c>
      <c r="Q100" s="21">
        <v>54.13</v>
      </c>
      <c r="R100" s="21">
        <v>53.71</v>
      </c>
      <c r="S100" s="21">
        <v>54.19</v>
      </c>
      <c r="T100" s="21">
        <v>53.97</v>
      </c>
      <c r="U100" s="21">
        <v>54.15</v>
      </c>
      <c r="V100" s="21">
        <v>53.38</v>
      </c>
      <c r="W100" s="21">
        <v>53.38</v>
      </c>
      <c r="X100" s="21"/>
      <c r="Y100" s="21">
        <v>50.91</v>
      </c>
      <c r="Z100" s="21">
        <v>50.12</v>
      </c>
      <c r="AA100" s="21">
        <v>53.06</v>
      </c>
      <c r="AB100" s="21">
        <v>53.06</v>
      </c>
      <c r="AC100" s="21">
        <v>53.36</v>
      </c>
      <c r="AD100" s="21">
        <v>52.96</v>
      </c>
      <c r="AE100" s="21">
        <v>52.72</v>
      </c>
      <c r="AF100" s="21">
        <v>53.53</v>
      </c>
      <c r="AG100" s="21">
        <v>52.06</v>
      </c>
      <c r="AH100" s="21">
        <v>50.16</v>
      </c>
      <c r="AI100" s="21">
        <v>52</v>
      </c>
      <c r="AJ100" s="21">
        <v>52.67</v>
      </c>
      <c r="AK100" s="21">
        <v>51.72</v>
      </c>
      <c r="AL100" s="21">
        <v>52.07</v>
      </c>
      <c r="AM100" s="21">
        <v>51.75</v>
      </c>
      <c r="AN100" s="21">
        <v>51.81</v>
      </c>
      <c r="AO100" s="21">
        <v>52.19</v>
      </c>
      <c r="AP100" s="21">
        <v>52.1</v>
      </c>
      <c r="AQ100" s="21">
        <v>51.3</v>
      </c>
      <c r="AR100" s="21">
        <v>52.18</v>
      </c>
      <c r="AS100" s="21">
        <v>51.49</v>
      </c>
      <c r="AT100" s="21">
        <v>51.15</v>
      </c>
      <c r="AU100" s="21">
        <v>49.13</v>
      </c>
      <c r="AV100" s="21">
        <v>50.01</v>
      </c>
      <c r="AW100" s="21">
        <v>50.49</v>
      </c>
      <c r="AX100" s="21">
        <v>50.76</v>
      </c>
      <c r="AY100" s="21">
        <v>51.61</v>
      </c>
      <c r="AZ100" s="21">
        <v>51.18</v>
      </c>
      <c r="BA100" s="21">
        <v>50.92</v>
      </c>
      <c r="BB100" s="21">
        <v>49.11</v>
      </c>
      <c r="BC100" s="21">
        <v>48.26</v>
      </c>
      <c r="BD100" s="21">
        <v>48.73</v>
      </c>
      <c r="BE100" s="21">
        <v>48.88</v>
      </c>
      <c r="BF100" s="21">
        <v>48.31</v>
      </c>
      <c r="BG100" s="21">
        <v>47.76</v>
      </c>
      <c r="BH100" s="21">
        <v>48.54</v>
      </c>
      <c r="BI100" s="21">
        <v>49.65</v>
      </c>
      <c r="BJ100" s="21">
        <v>48.5</v>
      </c>
      <c r="BK100" s="21">
        <v>47.54</v>
      </c>
      <c r="BL100" s="21">
        <v>47.58</v>
      </c>
      <c r="BM100" s="21">
        <v>47.7</v>
      </c>
      <c r="BN100" s="21">
        <v>47.76</v>
      </c>
      <c r="BO100" s="21">
        <v>47.4</v>
      </c>
      <c r="BP100" s="21">
        <v>47.59</v>
      </c>
      <c r="BQ100" s="21">
        <v>48.57</v>
      </c>
      <c r="BR100" s="21">
        <v>49.02</v>
      </c>
      <c r="BS100" s="21">
        <v>50.86</v>
      </c>
      <c r="BT100" s="21">
        <v>51.36</v>
      </c>
      <c r="BU100" s="21"/>
      <c r="BV100" s="21"/>
      <c r="BW100" s="21"/>
      <c r="BX100" s="21">
        <v>53.04</v>
      </c>
      <c r="BY100" s="21">
        <v>53.08</v>
      </c>
      <c r="BZ100" s="21">
        <v>53.06</v>
      </c>
      <c r="CA100" s="21">
        <v>54.29</v>
      </c>
      <c r="CB100" s="21">
        <v>57.85</v>
      </c>
      <c r="CC100" s="21">
        <v>49.8</v>
      </c>
      <c r="CD100" s="21">
        <v>50.04</v>
      </c>
      <c r="CE100" s="21">
        <v>50.7</v>
      </c>
      <c r="CF100" s="21">
        <v>52.35</v>
      </c>
      <c r="CG100" s="21">
        <v>52.8</v>
      </c>
      <c r="CH100" s="21">
        <v>51.47</v>
      </c>
      <c r="CI100" s="21">
        <v>51.25</v>
      </c>
      <c r="CJ100" s="21">
        <v>51.21</v>
      </c>
      <c r="CK100" s="21">
        <v>48.89</v>
      </c>
      <c r="CL100" s="21"/>
      <c r="CM100" s="21">
        <v>50.05</v>
      </c>
      <c r="CN100" s="21">
        <v>51.66</v>
      </c>
      <c r="CO100" s="21">
        <v>50.73</v>
      </c>
      <c r="CP100" s="21">
        <v>49.88</v>
      </c>
      <c r="CQ100" s="21">
        <v>48.59</v>
      </c>
      <c r="CR100" s="21">
        <v>49.12</v>
      </c>
      <c r="CS100" s="21">
        <v>50.3</v>
      </c>
      <c r="CT100" s="21">
        <v>50.63</v>
      </c>
      <c r="CU100" s="21">
        <v>51.29</v>
      </c>
      <c r="CV100" s="21">
        <v>51.16</v>
      </c>
      <c r="CW100" s="21">
        <v>49.82</v>
      </c>
      <c r="CX100" s="21">
        <v>49.42</v>
      </c>
      <c r="CY100" s="21">
        <v>50.18</v>
      </c>
      <c r="CZ100" s="21">
        <v>52.05</v>
      </c>
      <c r="DA100" s="21">
        <v>49.88</v>
      </c>
      <c r="DB100" s="21">
        <v>49.45</v>
      </c>
      <c r="DC100" s="21">
        <v>47.49</v>
      </c>
      <c r="DD100" s="21">
        <v>46.04</v>
      </c>
      <c r="DE100" s="21">
        <v>48.58</v>
      </c>
      <c r="DF100" s="21">
        <v>49.64</v>
      </c>
      <c r="DG100" s="21">
        <v>50.61</v>
      </c>
      <c r="DH100" s="21">
        <v>48.9</v>
      </c>
      <c r="DI100" s="21">
        <v>53.53</v>
      </c>
      <c r="DJ100" s="21">
        <v>53</v>
      </c>
      <c r="DK100" s="21">
        <v>51.82</v>
      </c>
      <c r="DL100" s="21"/>
      <c r="DM100" s="21"/>
      <c r="DN100" s="21">
        <v>52.78</v>
      </c>
      <c r="DO100" s="21">
        <v>52.61</v>
      </c>
      <c r="DP100" s="21">
        <v>52.46</v>
      </c>
      <c r="DQ100" s="21">
        <v>52.29</v>
      </c>
      <c r="DR100" s="21">
        <v>51.2</v>
      </c>
      <c r="DS100" s="21">
        <v>54.04</v>
      </c>
      <c r="DT100" s="21">
        <v>53.42</v>
      </c>
      <c r="DU100" s="21">
        <v>54.38</v>
      </c>
      <c r="DV100" s="21">
        <v>54.33</v>
      </c>
      <c r="DW100" s="21">
        <v>52.78</v>
      </c>
      <c r="DX100" s="21">
        <v>52.85</v>
      </c>
      <c r="DY100" s="21"/>
      <c r="DZ100" s="21">
        <v>51.6</v>
      </c>
      <c r="EA100" s="21">
        <v>48.71</v>
      </c>
      <c r="EB100" s="21">
        <v>48.85</v>
      </c>
      <c r="EC100" s="21">
        <v>46.88</v>
      </c>
      <c r="ED100" s="21">
        <v>47.46</v>
      </c>
      <c r="EE100" s="21">
        <v>47.23</v>
      </c>
      <c r="EF100" s="21">
        <v>46.09</v>
      </c>
      <c r="EG100" s="21">
        <v>48.22</v>
      </c>
      <c r="EH100" s="21">
        <v>48.21</v>
      </c>
      <c r="EI100" s="21">
        <v>48.94</v>
      </c>
      <c r="EJ100" s="21">
        <v>47.54</v>
      </c>
      <c r="EK100" s="21">
        <v>46.63</v>
      </c>
      <c r="EL100" s="21">
        <v>48.43</v>
      </c>
      <c r="EM100" s="21">
        <v>48.2</v>
      </c>
      <c r="EN100" s="21">
        <v>48.45</v>
      </c>
      <c r="EO100" s="21">
        <v>51.54</v>
      </c>
      <c r="EP100" s="21">
        <v>53.76</v>
      </c>
      <c r="EQ100" s="21">
        <v>54.09</v>
      </c>
      <c r="ER100" s="21">
        <v>53.58</v>
      </c>
      <c r="ES100" s="21">
        <v>52.86</v>
      </c>
      <c r="ET100" s="21">
        <v>56.37</v>
      </c>
      <c r="EU100" s="21">
        <v>57.94</v>
      </c>
      <c r="EV100" s="21">
        <v>58.05</v>
      </c>
      <c r="EW100" s="21">
        <v>57.71</v>
      </c>
      <c r="EX100" s="21">
        <v>57.82</v>
      </c>
      <c r="EY100" s="21">
        <v>56.97</v>
      </c>
      <c r="EZ100" s="21">
        <v>56.77</v>
      </c>
      <c r="FA100" s="21">
        <v>56.03</v>
      </c>
      <c r="FB100" s="21">
        <v>56.65</v>
      </c>
      <c r="FC100" s="21">
        <v>56.65</v>
      </c>
      <c r="FD100" s="21">
        <v>57.07</v>
      </c>
      <c r="FE100" s="21">
        <v>56.35</v>
      </c>
      <c r="FF100" s="21">
        <v>57.2</v>
      </c>
      <c r="FG100" s="21">
        <v>56.89</v>
      </c>
      <c r="FH100" s="21">
        <v>56.76</v>
      </c>
      <c r="FI100" s="21">
        <v>58.55</v>
      </c>
      <c r="FJ100" s="21">
        <v>58.86</v>
      </c>
      <c r="FK100" s="21">
        <v>58.45</v>
      </c>
    </row>
    <row r="101" spans="1:167" x14ac:dyDescent="0.2">
      <c r="A101" s="5" cm="1">
        <f t="array" ref="A101">INDEX($D$1:$FK$1,1,MATCH(INDEX($D101:$FK101,MATCH(TRUE,INDEX(($D101:$FK101&lt;&gt;0),0),0)),$D101:$FK101,0))</f>
        <v>43830</v>
      </c>
      <c r="B101" s="23" t="s">
        <v>98</v>
      </c>
      <c r="C101" s="21" t="s">
        <v>437</v>
      </c>
      <c r="D101" s="21">
        <v>45.31</v>
      </c>
      <c r="E101" s="21">
        <v>45.93</v>
      </c>
      <c r="F101" s="21">
        <v>45.97</v>
      </c>
      <c r="G101" s="21">
        <v>45.93</v>
      </c>
      <c r="H101" s="21">
        <v>45.36</v>
      </c>
      <c r="I101" s="21">
        <v>45.36</v>
      </c>
      <c r="J101" s="21"/>
      <c r="K101" s="21"/>
      <c r="L101" s="21">
        <v>45.47</v>
      </c>
      <c r="M101" s="21">
        <v>45.18</v>
      </c>
      <c r="N101" s="21">
        <v>45.19</v>
      </c>
      <c r="O101" s="21">
        <v>44.46</v>
      </c>
      <c r="P101" s="21">
        <v>44.32</v>
      </c>
      <c r="Q101" s="21">
        <v>43.43</v>
      </c>
      <c r="R101" s="21">
        <v>43.01</v>
      </c>
      <c r="S101" s="21">
        <v>43.49</v>
      </c>
      <c r="T101" s="21">
        <v>43.27</v>
      </c>
      <c r="U101" s="21">
        <v>43.45</v>
      </c>
      <c r="V101" s="21">
        <v>42.68</v>
      </c>
      <c r="W101" s="21">
        <v>42.68</v>
      </c>
      <c r="X101" s="21"/>
      <c r="Y101" s="21">
        <v>40.21</v>
      </c>
      <c r="Z101" s="21">
        <v>39.42</v>
      </c>
      <c r="AA101" s="21">
        <v>42.36</v>
      </c>
      <c r="AB101" s="21">
        <v>42.36</v>
      </c>
      <c r="AC101" s="21">
        <v>42.66</v>
      </c>
      <c r="AD101" s="21">
        <v>42.26</v>
      </c>
      <c r="AE101" s="21">
        <v>42.02</v>
      </c>
      <c r="AF101" s="21">
        <v>42.83</v>
      </c>
      <c r="AG101" s="21">
        <v>41.36</v>
      </c>
      <c r="AH101" s="21">
        <v>39.46</v>
      </c>
      <c r="AI101" s="21">
        <v>41.3</v>
      </c>
      <c r="AJ101" s="21">
        <v>41.97</v>
      </c>
      <c r="AK101" s="21">
        <v>41.02</v>
      </c>
      <c r="AL101" s="21">
        <v>41.37</v>
      </c>
      <c r="AM101" s="21">
        <v>41.05</v>
      </c>
      <c r="AN101" s="21">
        <v>41.11</v>
      </c>
      <c r="AO101" s="21">
        <v>41.49</v>
      </c>
      <c r="AP101" s="21">
        <v>41.4</v>
      </c>
      <c r="AQ101" s="21">
        <v>40.6</v>
      </c>
      <c r="AR101" s="21">
        <v>41.48</v>
      </c>
      <c r="AS101" s="21">
        <v>40.79</v>
      </c>
      <c r="AT101" s="21">
        <v>40.450000000000003</v>
      </c>
      <c r="AU101" s="21">
        <v>38.43</v>
      </c>
      <c r="AV101" s="21">
        <v>39.31</v>
      </c>
      <c r="AW101" s="21">
        <v>39.79</v>
      </c>
      <c r="AX101" s="21">
        <v>40.06</v>
      </c>
      <c r="AY101" s="21">
        <v>40.909999999999997</v>
      </c>
      <c r="AZ101" s="21">
        <v>40.479999999999997</v>
      </c>
      <c r="BA101" s="21">
        <v>40.22</v>
      </c>
      <c r="BB101" s="21">
        <v>38.409999999999997</v>
      </c>
      <c r="BC101" s="21">
        <v>37.56</v>
      </c>
      <c r="BD101" s="21">
        <v>38.03</v>
      </c>
      <c r="BE101" s="21">
        <v>38.18</v>
      </c>
      <c r="BF101" s="21">
        <v>37.61</v>
      </c>
      <c r="BG101" s="21">
        <v>37.06</v>
      </c>
      <c r="BH101" s="21">
        <v>37.840000000000003</v>
      </c>
      <c r="BI101" s="21">
        <v>38.950000000000003</v>
      </c>
      <c r="BJ101" s="21">
        <v>37.799999999999997</v>
      </c>
      <c r="BK101" s="21">
        <v>36.840000000000003</v>
      </c>
      <c r="BL101" s="21">
        <v>36.880000000000003</v>
      </c>
      <c r="BM101" s="21">
        <v>37</v>
      </c>
      <c r="BN101" s="21">
        <v>37.06</v>
      </c>
      <c r="BO101" s="21">
        <v>36.700000000000003</v>
      </c>
      <c r="BP101" s="21">
        <v>36.89</v>
      </c>
      <c r="BQ101" s="21">
        <v>37.869999999999997</v>
      </c>
      <c r="BR101" s="21">
        <v>38.32</v>
      </c>
      <c r="BS101" s="21">
        <v>40.159999999999997</v>
      </c>
      <c r="BT101" s="21">
        <v>40.659999999999997</v>
      </c>
      <c r="BU101" s="21"/>
      <c r="BV101" s="21"/>
      <c r="BW101" s="21"/>
      <c r="BX101" s="21">
        <v>42.34</v>
      </c>
      <c r="BY101" s="21">
        <v>42.38</v>
      </c>
      <c r="BZ101" s="21">
        <v>42.36</v>
      </c>
      <c r="CA101" s="21">
        <v>43.59</v>
      </c>
      <c r="CB101" s="21">
        <v>47.15</v>
      </c>
      <c r="CC101" s="21">
        <v>39.1</v>
      </c>
      <c r="CD101" s="21">
        <v>39.340000000000003</v>
      </c>
      <c r="CE101" s="21">
        <v>40</v>
      </c>
      <c r="CF101" s="21">
        <v>41.65</v>
      </c>
      <c r="CG101" s="21">
        <v>42.1</v>
      </c>
      <c r="CH101" s="21">
        <v>40.770000000000003</v>
      </c>
      <c r="CI101" s="21">
        <v>40.549999999999997</v>
      </c>
      <c r="CJ101" s="21">
        <v>40.51</v>
      </c>
      <c r="CK101" s="21">
        <v>38.19</v>
      </c>
      <c r="CL101" s="21"/>
      <c r="CM101" s="21">
        <v>39.35</v>
      </c>
      <c r="CN101" s="21">
        <v>40.96</v>
      </c>
      <c r="CO101" s="21">
        <v>40.03</v>
      </c>
      <c r="CP101" s="21">
        <v>39.18</v>
      </c>
      <c r="CQ101" s="21">
        <v>37.89</v>
      </c>
      <c r="CR101" s="21">
        <v>38.42</v>
      </c>
      <c r="CS101" s="21">
        <v>39.6</v>
      </c>
      <c r="CT101" s="21">
        <v>39.93</v>
      </c>
      <c r="CU101" s="21">
        <v>40.590000000000003</v>
      </c>
      <c r="CV101" s="21">
        <v>40.46</v>
      </c>
      <c r="CW101" s="21">
        <v>39.119999999999997</v>
      </c>
      <c r="CX101" s="21">
        <v>38.72</v>
      </c>
      <c r="CY101" s="21">
        <v>39.479999999999997</v>
      </c>
      <c r="CZ101" s="21">
        <v>41.35</v>
      </c>
      <c r="DA101" s="21">
        <v>39.18</v>
      </c>
      <c r="DB101" s="21">
        <v>38.75</v>
      </c>
      <c r="DC101" s="21">
        <v>36.79</v>
      </c>
      <c r="DD101" s="21">
        <v>35.340000000000003</v>
      </c>
      <c r="DE101" s="21">
        <v>37.880000000000003</v>
      </c>
      <c r="DF101" s="21">
        <v>38.94</v>
      </c>
      <c r="DG101" s="21">
        <v>39.909999999999997</v>
      </c>
      <c r="DH101" s="21">
        <v>38.200000000000003</v>
      </c>
      <c r="DI101" s="21">
        <v>42.83</v>
      </c>
      <c r="DJ101" s="21">
        <v>42.3</v>
      </c>
      <c r="DK101" s="21">
        <v>41.12</v>
      </c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</row>
    <row r="102" spans="1:167" x14ac:dyDescent="0.2">
      <c r="A102" s="5" cm="1">
        <f t="array" ref="A102">INDEX($D$1:$FK$1,1,MATCH(INDEX($D102:$FK102,MATCH(TRUE,INDEX(($D102:$FK102&lt;&gt;0),0),0)),$D102:$FK102,0))</f>
        <v>43830</v>
      </c>
      <c r="B102" s="23" t="s">
        <v>289</v>
      </c>
      <c r="C102" s="21" t="s">
        <v>437</v>
      </c>
      <c r="D102" s="21">
        <v>64.31</v>
      </c>
      <c r="E102" s="21">
        <v>64.97</v>
      </c>
      <c r="F102" s="21">
        <v>64.97</v>
      </c>
      <c r="G102" s="21">
        <v>64.930000000000007</v>
      </c>
      <c r="H102" s="21">
        <v>64.36</v>
      </c>
      <c r="I102" s="21">
        <v>64.36</v>
      </c>
      <c r="J102" s="21">
        <v>63.77</v>
      </c>
      <c r="K102" s="21"/>
      <c r="L102" s="21">
        <v>64.430000000000007</v>
      </c>
      <c r="M102" s="21">
        <v>64.180000000000007</v>
      </c>
      <c r="N102" s="21">
        <v>63.46</v>
      </c>
      <c r="O102" s="21">
        <v>63.46</v>
      </c>
      <c r="P102" s="21">
        <v>63.32</v>
      </c>
      <c r="Q102" s="21">
        <v>62.43</v>
      </c>
      <c r="R102" s="21">
        <v>62.99</v>
      </c>
      <c r="S102" s="21">
        <v>62.99</v>
      </c>
      <c r="T102" s="21">
        <v>62.77</v>
      </c>
      <c r="U102" s="21">
        <v>62.95</v>
      </c>
      <c r="V102" s="21">
        <v>62.18</v>
      </c>
      <c r="W102" s="21">
        <v>59.85</v>
      </c>
      <c r="X102" s="21">
        <v>59.85</v>
      </c>
      <c r="Y102" s="21">
        <v>59.71</v>
      </c>
      <c r="Z102" s="21">
        <v>58.92</v>
      </c>
      <c r="AA102" s="21">
        <v>61.86</v>
      </c>
      <c r="AB102" s="21">
        <v>61.86</v>
      </c>
      <c r="AC102" s="21">
        <v>62.16</v>
      </c>
      <c r="AD102" s="21">
        <v>61.76</v>
      </c>
      <c r="AE102" s="21">
        <v>61.52</v>
      </c>
      <c r="AF102" s="21">
        <v>62.33</v>
      </c>
      <c r="AG102" s="21">
        <v>60.86</v>
      </c>
      <c r="AH102" s="21">
        <v>58.96</v>
      </c>
      <c r="AI102" s="21">
        <v>60.8</v>
      </c>
      <c r="AJ102" s="21">
        <v>61.47</v>
      </c>
      <c r="AK102" s="21">
        <v>60.52</v>
      </c>
      <c r="AL102" s="21">
        <v>60.87</v>
      </c>
      <c r="AM102" s="21">
        <v>60.55</v>
      </c>
      <c r="AN102" s="21">
        <v>60.61</v>
      </c>
      <c r="AO102" s="21">
        <v>60.99</v>
      </c>
      <c r="AP102" s="21">
        <v>60.9</v>
      </c>
      <c r="AQ102" s="21">
        <v>60.1</v>
      </c>
      <c r="AR102" s="21">
        <v>60.98</v>
      </c>
      <c r="AS102" s="21">
        <v>60.29</v>
      </c>
      <c r="AT102" s="21">
        <v>59.95</v>
      </c>
      <c r="AU102" s="21">
        <v>57.93</v>
      </c>
      <c r="AV102" s="21">
        <v>58.81</v>
      </c>
      <c r="AW102" s="21">
        <v>59.29</v>
      </c>
      <c r="AX102" s="21">
        <v>59.56</v>
      </c>
      <c r="AY102" s="21">
        <v>60.41</v>
      </c>
      <c r="AZ102" s="21">
        <v>59.98</v>
      </c>
      <c r="BA102" s="21">
        <v>59.72</v>
      </c>
      <c r="BB102" s="21">
        <v>57.91</v>
      </c>
      <c r="BC102" s="21"/>
      <c r="BD102" s="21">
        <v>57.53</v>
      </c>
      <c r="BE102" s="21">
        <v>57.68</v>
      </c>
      <c r="BF102" s="21">
        <v>57.11</v>
      </c>
      <c r="BG102" s="21">
        <v>56.56</v>
      </c>
      <c r="BH102" s="21">
        <v>57.34</v>
      </c>
      <c r="BI102" s="21">
        <v>58.45</v>
      </c>
      <c r="BJ102" s="21">
        <v>57.3</v>
      </c>
      <c r="BK102" s="21">
        <v>56.34</v>
      </c>
      <c r="BL102" s="21">
        <v>56.38</v>
      </c>
      <c r="BM102" s="21">
        <v>56.5</v>
      </c>
      <c r="BN102" s="21"/>
      <c r="BO102" s="21">
        <v>56.2</v>
      </c>
      <c r="BP102" s="21">
        <v>56.39</v>
      </c>
      <c r="BQ102" s="21">
        <v>57.37</v>
      </c>
      <c r="BR102" s="21">
        <v>57.82</v>
      </c>
      <c r="BS102" s="21"/>
      <c r="BT102" s="21"/>
      <c r="BU102" s="21">
        <v>59.74</v>
      </c>
      <c r="BV102" s="21">
        <v>60.54</v>
      </c>
      <c r="BW102" s="21">
        <v>61.89</v>
      </c>
      <c r="BX102" s="21">
        <v>61.34</v>
      </c>
      <c r="BY102" s="21">
        <v>61.38</v>
      </c>
      <c r="BZ102" s="21">
        <v>61.36</v>
      </c>
      <c r="CA102" s="21">
        <v>63.09</v>
      </c>
      <c r="CB102" s="21">
        <v>66.650000000000006</v>
      </c>
      <c r="CC102" s="21">
        <v>57.6</v>
      </c>
      <c r="CD102" s="21">
        <v>57.84</v>
      </c>
      <c r="CE102" s="21">
        <v>58.5</v>
      </c>
      <c r="CF102" s="21"/>
      <c r="CG102" s="21">
        <v>60.1</v>
      </c>
      <c r="CH102" s="21">
        <v>58.77</v>
      </c>
      <c r="CI102" s="21">
        <v>58.3</v>
      </c>
      <c r="CJ102" s="21">
        <v>58.26</v>
      </c>
      <c r="CK102" s="21">
        <v>55.94</v>
      </c>
      <c r="CL102" s="21"/>
      <c r="CM102" s="21">
        <v>57.1</v>
      </c>
      <c r="CN102" s="21">
        <v>58.71</v>
      </c>
      <c r="CO102" s="21">
        <v>57.78</v>
      </c>
      <c r="CP102" s="21">
        <v>56.93</v>
      </c>
      <c r="CQ102" s="21">
        <v>55.64</v>
      </c>
      <c r="CR102" s="21">
        <v>56.17</v>
      </c>
      <c r="CS102" s="21">
        <v>57.35</v>
      </c>
      <c r="CT102" s="21">
        <v>57.68</v>
      </c>
      <c r="CU102" s="21">
        <v>58.34</v>
      </c>
      <c r="CV102" s="21">
        <v>58.21</v>
      </c>
      <c r="CW102" s="21">
        <v>57.62</v>
      </c>
      <c r="CX102" s="21">
        <v>57.22</v>
      </c>
      <c r="CY102" s="21">
        <v>58.48</v>
      </c>
      <c r="CZ102" s="21">
        <v>60.35</v>
      </c>
      <c r="DA102" s="21">
        <v>58.43</v>
      </c>
      <c r="DB102" s="21">
        <v>58</v>
      </c>
      <c r="DC102" s="21">
        <v>56.04</v>
      </c>
      <c r="DD102" s="21">
        <v>55.34</v>
      </c>
      <c r="DE102" s="21"/>
      <c r="DF102" s="21"/>
      <c r="DG102" s="21"/>
      <c r="DH102" s="21">
        <v>59.2</v>
      </c>
      <c r="DI102" s="21">
        <v>64.05</v>
      </c>
      <c r="DJ102" s="21"/>
      <c r="DK102" s="21">
        <v>62.12</v>
      </c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</row>
    <row r="103" spans="1:167" x14ac:dyDescent="0.2">
      <c r="A103" s="5" cm="1">
        <f t="array" ref="A103">INDEX($D$1:$FK$1,1,MATCH(INDEX($D103:$FK103,MATCH(TRUE,INDEX(($D103:$FK103&lt;&gt;0),0),0)),$D103:$FK103,0))</f>
        <v>43830</v>
      </c>
      <c r="B103" s="23" t="s">
        <v>410</v>
      </c>
      <c r="C103" s="21" t="s">
        <v>437</v>
      </c>
      <c r="D103" s="21">
        <v>68.86</v>
      </c>
      <c r="E103" s="21">
        <v>69.52</v>
      </c>
      <c r="F103" s="21">
        <v>69.52</v>
      </c>
      <c r="G103" s="21">
        <v>69.48</v>
      </c>
      <c r="H103" s="21">
        <v>68.91</v>
      </c>
      <c r="I103" s="21">
        <v>68.91</v>
      </c>
      <c r="J103" s="21">
        <v>68.319999999999993</v>
      </c>
      <c r="K103" s="21"/>
      <c r="L103" s="21">
        <v>68.98</v>
      </c>
      <c r="M103" s="21">
        <v>68.73</v>
      </c>
      <c r="N103" s="21">
        <v>68.010000000000005</v>
      </c>
      <c r="O103" s="21">
        <v>68.010000000000005</v>
      </c>
      <c r="P103" s="21">
        <v>67.87</v>
      </c>
      <c r="Q103" s="21">
        <v>66.98</v>
      </c>
      <c r="R103" s="21">
        <v>67.540000000000006</v>
      </c>
      <c r="S103" s="21">
        <v>67.540000000000006</v>
      </c>
      <c r="T103" s="21">
        <v>67.319999999999993</v>
      </c>
      <c r="U103" s="21">
        <v>67.5</v>
      </c>
      <c r="V103" s="21">
        <v>66.73</v>
      </c>
      <c r="W103" s="21">
        <v>64.400000000000006</v>
      </c>
      <c r="X103" s="21">
        <v>64.400000000000006</v>
      </c>
      <c r="Y103" s="21">
        <v>64.260000000000005</v>
      </c>
      <c r="Z103" s="21">
        <v>63.47</v>
      </c>
      <c r="AA103" s="21">
        <v>66.41</v>
      </c>
      <c r="AB103" s="21">
        <v>66.41</v>
      </c>
      <c r="AC103" s="21">
        <v>66.709999999999994</v>
      </c>
      <c r="AD103" s="21">
        <v>66.31</v>
      </c>
      <c r="AE103" s="21">
        <v>66.069999999999993</v>
      </c>
      <c r="AF103" s="21">
        <v>66.88</v>
      </c>
      <c r="AG103" s="21">
        <v>65.41</v>
      </c>
      <c r="AH103" s="21">
        <v>63.51</v>
      </c>
      <c r="AI103" s="21">
        <v>65.349999999999994</v>
      </c>
      <c r="AJ103" s="21">
        <v>66.02</v>
      </c>
      <c r="AK103" s="21">
        <v>65.069999999999993</v>
      </c>
      <c r="AL103" s="21">
        <v>65.42</v>
      </c>
      <c r="AM103" s="21">
        <v>65.099999999999994</v>
      </c>
      <c r="AN103" s="21">
        <v>65.16</v>
      </c>
      <c r="AO103" s="21">
        <v>65.540000000000006</v>
      </c>
      <c r="AP103" s="21">
        <v>65.45</v>
      </c>
      <c r="AQ103" s="21">
        <v>64.650000000000006</v>
      </c>
      <c r="AR103" s="21">
        <v>65.53</v>
      </c>
      <c r="AS103" s="21">
        <v>64.84</v>
      </c>
      <c r="AT103" s="21">
        <v>64.5</v>
      </c>
      <c r="AU103" s="21">
        <v>62.48</v>
      </c>
      <c r="AV103" s="21">
        <v>63.36</v>
      </c>
      <c r="AW103" s="21">
        <v>63.84</v>
      </c>
      <c r="AX103" s="21">
        <v>64.11</v>
      </c>
      <c r="AY103" s="21">
        <v>64.959999999999994</v>
      </c>
      <c r="AZ103" s="21">
        <v>64.53</v>
      </c>
      <c r="BA103" s="21">
        <v>64.27</v>
      </c>
      <c r="BB103" s="21">
        <v>62.46</v>
      </c>
      <c r="BC103" s="21"/>
      <c r="BD103" s="21">
        <v>62.08</v>
      </c>
      <c r="BE103" s="21">
        <v>62.23</v>
      </c>
      <c r="BF103" s="21">
        <v>61.66</v>
      </c>
      <c r="BG103" s="21">
        <v>61.11</v>
      </c>
      <c r="BH103" s="21">
        <v>61.89</v>
      </c>
      <c r="BI103" s="21">
        <v>63</v>
      </c>
      <c r="BJ103" s="21">
        <v>61.85</v>
      </c>
      <c r="BK103" s="21">
        <v>60.89</v>
      </c>
      <c r="BL103" s="21">
        <v>60.93</v>
      </c>
      <c r="BM103" s="21">
        <v>61.05</v>
      </c>
      <c r="BN103" s="21"/>
      <c r="BO103" s="21">
        <v>60.75</v>
      </c>
      <c r="BP103" s="21">
        <v>60.94</v>
      </c>
      <c r="BQ103" s="21">
        <v>61.92</v>
      </c>
      <c r="BR103" s="21">
        <v>62.37</v>
      </c>
      <c r="BS103" s="21"/>
      <c r="BT103" s="21"/>
      <c r="BU103" s="21">
        <v>64.290000000000006</v>
      </c>
      <c r="BV103" s="21">
        <v>65.09</v>
      </c>
      <c r="BW103" s="21">
        <v>66.44</v>
      </c>
      <c r="BX103" s="21">
        <v>65.89</v>
      </c>
      <c r="BY103" s="21">
        <v>65.930000000000007</v>
      </c>
      <c r="BZ103" s="21">
        <v>65.91</v>
      </c>
      <c r="CA103" s="21">
        <v>67.64</v>
      </c>
      <c r="CB103" s="21">
        <v>71.2</v>
      </c>
      <c r="CC103" s="21">
        <v>62.15</v>
      </c>
      <c r="CD103" s="21">
        <v>62.39</v>
      </c>
      <c r="CE103" s="21">
        <v>63.05</v>
      </c>
      <c r="CF103" s="21"/>
      <c r="CG103" s="21">
        <v>64.650000000000006</v>
      </c>
      <c r="CH103" s="21">
        <v>63.32</v>
      </c>
      <c r="CI103" s="21">
        <v>62.85</v>
      </c>
      <c r="CJ103" s="21">
        <v>62.81</v>
      </c>
      <c r="CK103" s="21">
        <v>60.49</v>
      </c>
      <c r="CL103" s="21"/>
      <c r="CM103" s="21">
        <v>61.65</v>
      </c>
      <c r="CN103" s="21">
        <v>63.26</v>
      </c>
      <c r="CO103" s="21">
        <v>62.33</v>
      </c>
      <c r="CP103" s="21">
        <v>61.48</v>
      </c>
      <c r="CQ103" s="21">
        <v>60.19</v>
      </c>
      <c r="CR103" s="21">
        <v>60.72</v>
      </c>
      <c r="CS103" s="21">
        <v>61.9</v>
      </c>
      <c r="CT103" s="21">
        <v>62.23</v>
      </c>
      <c r="CU103" s="21">
        <v>62.89</v>
      </c>
      <c r="CV103" s="21">
        <v>62.76</v>
      </c>
      <c r="CW103" s="21">
        <v>62.17</v>
      </c>
      <c r="CX103" s="21">
        <v>61.77</v>
      </c>
      <c r="CY103" s="21">
        <v>63.03</v>
      </c>
      <c r="CZ103" s="21">
        <v>64.900000000000006</v>
      </c>
      <c r="DA103" s="21">
        <v>62.98</v>
      </c>
      <c r="DB103" s="21">
        <v>62.55</v>
      </c>
      <c r="DC103" s="21">
        <v>60.59</v>
      </c>
      <c r="DD103" s="21">
        <v>59.89</v>
      </c>
      <c r="DE103" s="21"/>
      <c r="DF103" s="21"/>
      <c r="DG103" s="21"/>
      <c r="DH103" s="21">
        <v>63.75</v>
      </c>
      <c r="DI103" s="21">
        <v>68.599999999999994</v>
      </c>
      <c r="DJ103" s="21"/>
      <c r="DK103" s="21">
        <v>66.67</v>
      </c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</row>
    <row r="104" spans="1:167" x14ac:dyDescent="0.2">
      <c r="A104" s="5" cm="1">
        <f t="array" ref="A104">INDEX($D$1:$FK$1,1,MATCH(INDEX($D104:$FK104,MATCH(TRUE,INDEX(($D104:$FK104&lt;&gt;0),0),0)),$D104:$FK104,0))</f>
        <v>43830</v>
      </c>
      <c r="B104" s="23" t="s">
        <v>339</v>
      </c>
      <c r="C104" s="21" t="s">
        <v>437</v>
      </c>
      <c r="D104" s="21">
        <v>54.75</v>
      </c>
      <c r="E104" s="21">
        <v>54</v>
      </c>
      <c r="F104" s="21">
        <v>54</v>
      </c>
      <c r="G104" s="21">
        <v>55.5</v>
      </c>
      <c r="H104" s="21">
        <v>54</v>
      </c>
      <c r="I104" s="21">
        <v>54</v>
      </c>
      <c r="J104" s="21"/>
      <c r="K104" s="21">
        <v>54</v>
      </c>
      <c r="L104" s="21"/>
      <c r="M104" s="21">
        <v>54.5</v>
      </c>
      <c r="N104" s="21">
        <v>54.75</v>
      </c>
      <c r="O104" s="21">
        <v>54</v>
      </c>
      <c r="P104" s="21">
        <v>53.75</v>
      </c>
      <c r="Q104" s="21">
        <v>53</v>
      </c>
      <c r="R104" s="21">
        <v>52.5</v>
      </c>
      <c r="S104" s="21">
        <v>53</v>
      </c>
      <c r="T104" s="21">
        <v>52.5</v>
      </c>
      <c r="U104" s="21">
        <v>53</v>
      </c>
      <c r="V104" s="21">
        <v>52</v>
      </c>
      <c r="W104" s="21">
        <v>52</v>
      </c>
      <c r="X104" s="21"/>
      <c r="Y104" s="21">
        <v>49.5</v>
      </c>
      <c r="Z104" s="21">
        <v>51.75</v>
      </c>
      <c r="AA104" s="21">
        <v>51.75</v>
      </c>
      <c r="AB104" s="21">
        <v>51.75</v>
      </c>
      <c r="AC104" s="21">
        <v>52.25</v>
      </c>
      <c r="AD104" s="21">
        <v>51.75</v>
      </c>
      <c r="AE104" s="21">
        <v>51.5</v>
      </c>
      <c r="AF104" s="21">
        <v>52.25</v>
      </c>
      <c r="AG104" s="21">
        <v>50.75</v>
      </c>
      <c r="AH104" s="21">
        <v>49</v>
      </c>
      <c r="AI104" s="21">
        <v>50.75</v>
      </c>
      <c r="AJ104" s="21">
        <v>51.5</v>
      </c>
      <c r="AK104" s="21">
        <v>50.5</v>
      </c>
      <c r="AL104" s="21">
        <v>50.75</v>
      </c>
      <c r="AM104" s="21">
        <v>50.5</v>
      </c>
      <c r="AN104" s="21">
        <v>50.5</v>
      </c>
      <c r="AO104" s="21">
        <v>51</v>
      </c>
      <c r="AP104" s="21">
        <v>51</v>
      </c>
      <c r="AQ104" s="21">
        <v>50</v>
      </c>
      <c r="AR104" s="21">
        <v>51</v>
      </c>
      <c r="AS104" s="21">
        <v>50</v>
      </c>
      <c r="AT104" s="21">
        <v>50</v>
      </c>
      <c r="AU104" s="21">
        <v>48</v>
      </c>
      <c r="AV104" s="21">
        <v>48.75</v>
      </c>
      <c r="AW104" s="21">
        <v>49.25</v>
      </c>
      <c r="AX104" s="21">
        <v>49.25</v>
      </c>
      <c r="AY104" s="21">
        <v>50.5</v>
      </c>
      <c r="AZ104" s="21">
        <v>50</v>
      </c>
      <c r="BA104" s="21">
        <v>49.75</v>
      </c>
      <c r="BB104" s="21">
        <v>47.75</v>
      </c>
      <c r="BC104" s="21">
        <v>47.25</v>
      </c>
      <c r="BD104" s="21"/>
      <c r="BE104" s="21">
        <v>47.5</v>
      </c>
      <c r="BF104" s="21">
        <v>47.25</v>
      </c>
      <c r="BG104" s="21">
        <v>46.5</v>
      </c>
      <c r="BH104" s="21">
        <v>47</v>
      </c>
      <c r="BI104" s="21">
        <v>48.5</v>
      </c>
      <c r="BJ104" s="21">
        <v>47.25</v>
      </c>
      <c r="BK104" s="21">
        <v>46.5</v>
      </c>
      <c r="BL104" s="21">
        <v>46.25</v>
      </c>
      <c r="BM104" s="21"/>
      <c r="BN104" s="21">
        <v>46.5</v>
      </c>
      <c r="BO104" s="21">
        <v>46.25</v>
      </c>
      <c r="BP104" s="21">
        <v>46.5</v>
      </c>
      <c r="BQ104" s="21">
        <v>47.25</v>
      </c>
      <c r="BR104" s="21">
        <v>47.5</v>
      </c>
      <c r="BS104" s="21">
        <v>49.75</v>
      </c>
      <c r="BT104" s="21"/>
      <c r="BU104" s="21">
        <v>50.25</v>
      </c>
      <c r="BV104" s="21">
        <v>51</v>
      </c>
      <c r="BW104" s="21">
        <v>52.5</v>
      </c>
      <c r="BX104" s="21"/>
      <c r="BY104" s="21">
        <v>51.75</v>
      </c>
      <c r="BZ104" s="21">
        <v>52</v>
      </c>
      <c r="CA104" s="21">
        <v>53</v>
      </c>
      <c r="CB104" s="21">
        <v>57</v>
      </c>
      <c r="CC104" s="21">
        <v>48.5</v>
      </c>
      <c r="CD104" s="21">
        <v>48.75</v>
      </c>
      <c r="CE104" s="21">
        <v>49.5</v>
      </c>
      <c r="CF104" s="21">
        <v>51</v>
      </c>
      <c r="CG104" s="21">
        <v>51.75</v>
      </c>
      <c r="CH104" s="21">
        <v>50.25</v>
      </c>
      <c r="CI104" s="21"/>
      <c r="CJ104" s="21"/>
      <c r="CK104" s="21"/>
      <c r="CL104" s="21"/>
      <c r="CM104" s="21"/>
      <c r="CN104" s="21">
        <v>50.5</v>
      </c>
      <c r="CO104" s="21">
        <v>49.5</v>
      </c>
      <c r="CP104" s="21">
        <v>48.5</v>
      </c>
      <c r="CQ104" s="21">
        <v>47.25</v>
      </c>
      <c r="CR104" s="21">
        <v>48</v>
      </c>
      <c r="CS104" s="21">
        <v>49</v>
      </c>
      <c r="CT104" s="21">
        <v>49.5</v>
      </c>
      <c r="CU104" s="21"/>
      <c r="CV104" s="21">
        <v>50.25</v>
      </c>
      <c r="CW104" s="21">
        <v>48.5</v>
      </c>
      <c r="CX104" s="21">
        <v>48.25</v>
      </c>
      <c r="CY104" s="21">
        <v>48.75</v>
      </c>
      <c r="CZ104" s="21">
        <v>51</v>
      </c>
      <c r="DA104" s="21">
        <v>48.5</v>
      </c>
      <c r="DB104" s="21">
        <v>48.25</v>
      </c>
      <c r="DC104" s="21">
        <v>46.25</v>
      </c>
      <c r="DD104" s="21">
        <v>44.75</v>
      </c>
      <c r="DE104" s="21">
        <v>47.5</v>
      </c>
      <c r="DF104" s="21">
        <v>48.75</v>
      </c>
      <c r="DG104" s="21">
        <v>49.25</v>
      </c>
      <c r="DH104" s="21">
        <v>47.75</v>
      </c>
      <c r="DI104" s="21">
        <v>52.25</v>
      </c>
      <c r="DJ104" s="21">
        <v>51.75</v>
      </c>
      <c r="DK104" s="21">
        <v>50.5</v>
      </c>
      <c r="DL104" s="21"/>
      <c r="DM104" s="21"/>
      <c r="DN104" s="21"/>
      <c r="DO104" s="21">
        <v>51.5</v>
      </c>
      <c r="DP104" s="21">
        <v>51.25</v>
      </c>
      <c r="DQ104" s="21">
        <v>51</v>
      </c>
      <c r="DR104" s="21">
        <v>50</v>
      </c>
      <c r="DS104" s="21">
        <v>52.75</v>
      </c>
      <c r="DT104" s="21">
        <v>52.25</v>
      </c>
      <c r="DU104" s="21">
        <v>53.25</v>
      </c>
      <c r="DV104" s="21">
        <v>53</v>
      </c>
      <c r="DW104" s="21"/>
      <c r="DX104" s="21">
        <v>51.5</v>
      </c>
      <c r="DY104" s="21">
        <v>51.25</v>
      </c>
      <c r="DZ104" s="21">
        <v>50.25</v>
      </c>
      <c r="EA104" s="21">
        <v>47.5</v>
      </c>
      <c r="EB104" s="21">
        <v>47.75</v>
      </c>
      <c r="EC104" s="21">
        <v>45.5</v>
      </c>
      <c r="ED104" s="21">
        <v>46.25</v>
      </c>
      <c r="EE104" s="21">
        <v>46</v>
      </c>
      <c r="EF104" s="21">
        <v>45</v>
      </c>
      <c r="EG104" s="21"/>
      <c r="EH104" s="21">
        <v>47</v>
      </c>
      <c r="EI104" s="21">
        <v>47.75</v>
      </c>
      <c r="EJ104" s="21">
        <v>46.5</v>
      </c>
      <c r="EK104" s="21">
        <v>45.25</v>
      </c>
      <c r="EL104" s="21">
        <v>47.25</v>
      </c>
      <c r="EM104" s="21">
        <v>47</v>
      </c>
      <c r="EN104" s="21">
        <v>47.25</v>
      </c>
      <c r="EO104" s="21">
        <v>50.25</v>
      </c>
      <c r="EP104" s="21">
        <v>52.5</v>
      </c>
      <c r="EQ104" s="21">
        <v>53</v>
      </c>
      <c r="ER104" s="21">
        <v>52.25</v>
      </c>
      <c r="ES104" s="21">
        <v>51.75</v>
      </c>
      <c r="ET104" s="21">
        <v>55.25</v>
      </c>
      <c r="EU104" s="21"/>
      <c r="EV104" s="21">
        <v>56.75</v>
      </c>
      <c r="EW104" s="21"/>
      <c r="EX104" s="21">
        <v>56.5</v>
      </c>
      <c r="EY104" s="21">
        <v>55.75</v>
      </c>
      <c r="EZ104" s="21">
        <v>55.5</v>
      </c>
      <c r="FA104" s="21">
        <v>54.5</v>
      </c>
      <c r="FB104" s="21"/>
      <c r="FC104" s="21">
        <v>55.5</v>
      </c>
      <c r="FD104" s="21">
        <v>55.75</v>
      </c>
      <c r="FE104" s="21">
        <v>55.25</v>
      </c>
      <c r="FF104" s="21"/>
      <c r="FG104" s="21">
        <v>55.75</v>
      </c>
      <c r="FH104" s="21">
        <v>55.5</v>
      </c>
      <c r="FI104" s="21">
        <v>57.25</v>
      </c>
      <c r="FJ104" s="21">
        <v>57.75</v>
      </c>
      <c r="FK104" s="21">
        <v>57.25</v>
      </c>
    </row>
    <row r="105" spans="1:167" x14ac:dyDescent="0.2">
      <c r="A105" s="5" cm="1">
        <f t="array" ref="A105">INDEX($D$1:$FK$1,1,MATCH(INDEX($D105:$FK105,MATCH(TRUE,INDEX(($D105:$FK105&lt;&gt;0),0),0)),$D105:$FK105,0))</f>
        <v>43830</v>
      </c>
      <c r="B105" s="23" t="s">
        <v>41</v>
      </c>
      <c r="C105" s="21" t="s">
        <v>437</v>
      </c>
      <c r="D105" s="21">
        <v>53.5</v>
      </c>
      <c r="E105" s="21">
        <v>52.75</v>
      </c>
      <c r="F105" s="21">
        <v>52.75</v>
      </c>
      <c r="G105" s="21">
        <v>54.25</v>
      </c>
      <c r="H105" s="21">
        <v>52.75</v>
      </c>
      <c r="I105" s="21">
        <v>52.75</v>
      </c>
      <c r="J105" s="21"/>
      <c r="K105" s="21">
        <v>52.75</v>
      </c>
      <c r="L105" s="21"/>
      <c r="M105" s="21">
        <v>53.25</v>
      </c>
      <c r="N105" s="21">
        <v>53.5</v>
      </c>
      <c r="O105" s="21">
        <v>52.75</v>
      </c>
      <c r="P105" s="21">
        <v>52.5</v>
      </c>
      <c r="Q105" s="21">
        <v>51.75</v>
      </c>
      <c r="R105" s="21">
        <v>51.25</v>
      </c>
      <c r="S105" s="21">
        <v>51.75</v>
      </c>
      <c r="T105" s="21">
        <v>51.25</v>
      </c>
      <c r="U105" s="21">
        <v>51.75</v>
      </c>
      <c r="V105" s="21">
        <v>50.75</v>
      </c>
      <c r="W105" s="21">
        <v>50.75</v>
      </c>
      <c r="X105" s="21"/>
      <c r="Y105" s="21">
        <v>48.25</v>
      </c>
      <c r="Z105" s="21">
        <v>50.5</v>
      </c>
      <c r="AA105" s="21">
        <v>50.5</v>
      </c>
      <c r="AB105" s="21">
        <v>50.5</v>
      </c>
      <c r="AC105" s="21">
        <v>51</v>
      </c>
      <c r="AD105" s="21">
        <v>50.5</v>
      </c>
      <c r="AE105" s="21">
        <v>50.25</v>
      </c>
      <c r="AF105" s="21">
        <v>51</v>
      </c>
      <c r="AG105" s="21">
        <v>49.5</v>
      </c>
      <c r="AH105" s="21">
        <v>47.75</v>
      </c>
      <c r="AI105" s="21">
        <v>49.5</v>
      </c>
      <c r="AJ105" s="21">
        <v>50.25</v>
      </c>
      <c r="AK105" s="21">
        <v>49.25</v>
      </c>
      <c r="AL105" s="21">
        <v>49.5</v>
      </c>
      <c r="AM105" s="21">
        <v>49.25</v>
      </c>
      <c r="AN105" s="21">
        <v>49.25</v>
      </c>
      <c r="AO105" s="21">
        <v>49.75</v>
      </c>
      <c r="AP105" s="21">
        <v>49.75</v>
      </c>
      <c r="AQ105" s="21">
        <v>48.75</v>
      </c>
      <c r="AR105" s="21">
        <v>49.75</v>
      </c>
      <c r="AS105" s="21">
        <v>48.75</v>
      </c>
      <c r="AT105" s="21">
        <v>48.75</v>
      </c>
      <c r="AU105" s="21">
        <v>46.75</v>
      </c>
      <c r="AV105" s="21">
        <v>47.5</v>
      </c>
      <c r="AW105" s="21">
        <v>48</v>
      </c>
      <c r="AX105" s="21">
        <v>48</v>
      </c>
      <c r="AY105" s="21">
        <v>49.25</v>
      </c>
      <c r="AZ105" s="21">
        <v>48.75</v>
      </c>
      <c r="BA105" s="21">
        <v>48.5</v>
      </c>
      <c r="BB105" s="21">
        <v>46.5</v>
      </c>
      <c r="BC105" s="21">
        <v>46</v>
      </c>
      <c r="BD105" s="21"/>
      <c r="BE105" s="21">
        <v>46.25</v>
      </c>
      <c r="BF105" s="21">
        <v>46</v>
      </c>
      <c r="BG105" s="21">
        <v>45.25</v>
      </c>
      <c r="BH105" s="21">
        <v>45.75</v>
      </c>
      <c r="BI105" s="21">
        <v>47.25</v>
      </c>
      <c r="BJ105" s="21">
        <v>46</v>
      </c>
      <c r="BK105" s="21">
        <v>45.25</v>
      </c>
      <c r="BL105" s="21">
        <v>45</v>
      </c>
      <c r="BM105" s="21"/>
      <c r="BN105" s="21">
        <v>45.25</v>
      </c>
      <c r="BO105" s="21">
        <v>45</v>
      </c>
      <c r="BP105" s="21">
        <v>45.25</v>
      </c>
      <c r="BQ105" s="21">
        <v>46</v>
      </c>
      <c r="BR105" s="21">
        <v>46.25</v>
      </c>
      <c r="BS105" s="21">
        <v>48.5</v>
      </c>
      <c r="BT105" s="21"/>
      <c r="BU105" s="21">
        <v>49</v>
      </c>
      <c r="BV105" s="21">
        <v>49.75</v>
      </c>
      <c r="BW105" s="21">
        <v>51.25</v>
      </c>
      <c r="BX105" s="21"/>
      <c r="BY105" s="21">
        <v>50.5</v>
      </c>
      <c r="BZ105" s="21">
        <v>50.75</v>
      </c>
      <c r="CA105" s="21">
        <v>51.75</v>
      </c>
      <c r="CB105" s="21">
        <v>55.75</v>
      </c>
      <c r="CC105" s="21">
        <v>47.25</v>
      </c>
      <c r="CD105" s="21">
        <v>47.5</v>
      </c>
      <c r="CE105" s="21">
        <v>48.25</v>
      </c>
      <c r="CF105" s="21">
        <v>49.75</v>
      </c>
      <c r="CG105" s="21">
        <v>50.5</v>
      </c>
      <c r="CH105" s="21">
        <v>49</v>
      </c>
      <c r="CI105" s="21"/>
      <c r="CJ105" s="21"/>
      <c r="CK105" s="21"/>
      <c r="CL105" s="21"/>
      <c r="CM105" s="21"/>
      <c r="CN105" s="21">
        <v>50.25</v>
      </c>
      <c r="CO105" s="21">
        <v>49.25</v>
      </c>
      <c r="CP105" s="21">
        <v>48.25</v>
      </c>
      <c r="CQ105" s="21">
        <v>47</v>
      </c>
      <c r="CR105" s="21">
        <v>47.75</v>
      </c>
      <c r="CS105" s="21">
        <v>48.75</v>
      </c>
      <c r="CT105" s="21">
        <v>49.25</v>
      </c>
      <c r="CU105" s="21"/>
      <c r="CV105" s="21">
        <v>50</v>
      </c>
      <c r="CW105" s="21">
        <v>48.25</v>
      </c>
      <c r="CX105" s="21">
        <v>48</v>
      </c>
      <c r="CY105" s="21">
        <v>48.5</v>
      </c>
      <c r="CZ105" s="21">
        <v>50.75</v>
      </c>
      <c r="DA105" s="21">
        <v>48.25</v>
      </c>
      <c r="DB105" s="21">
        <v>48</v>
      </c>
      <c r="DC105" s="21">
        <v>46</v>
      </c>
      <c r="DD105" s="21">
        <v>44.5</v>
      </c>
      <c r="DE105" s="21">
        <v>46.25</v>
      </c>
      <c r="DF105" s="21">
        <v>47.5</v>
      </c>
      <c r="DG105" s="21">
        <v>48</v>
      </c>
      <c r="DH105" s="21">
        <v>46.5</v>
      </c>
      <c r="DI105" s="21">
        <v>51</v>
      </c>
      <c r="DJ105" s="21">
        <v>50.5</v>
      </c>
      <c r="DK105" s="21">
        <v>49.25</v>
      </c>
      <c r="DL105" s="21"/>
      <c r="DM105" s="21"/>
      <c r="DN105" s="21"/>
      <c r="DO105" s="21">
        <v>50.25</v>
      </c>
      <c r="DP105" s="21">
        <v>50</v>
      </c>
      <c r="DQ105" s="21">
        <v>49.75</v>
      </c>
      <c r="DR105" s="21">
        <v>48.75</v>
      </c>
      <c r="DS105" s="21">
        <v>51.5</v>
      </c>
      <c r="DT105" s="21">
        <v>51</v>
      </c>
      <c r="DU105" s="21">
        <v>52</v>
      </c>
      <c r="DV105" s="21">
        <v>51.75</v>
      </c>
      <c r="DW105" s="21"/>
      <c r="DX105" s="21">
        <v>50.25</v>
      </c>
      <c r="DY105" s="21">
        <v>50</v>
      </c>
      <c r="DZ105" s="21">
        <v>49</v>
      </c>
      <c r="EA105" s="21">
        <v>46.25</v>
      </c>
      <c r="EB105" s="21">
        <v>46.5</v>
      </c>
      <c r="EC105" s="21">
        <v>44.25</v>
      </c>
      <c r="ED105" s="21">
        <v>45</v>
      </c>
      <c r="EE105" s="21">
        <v>44.75</v>
      </c>
      <c r="EF105" s="21">
        <v>43.75</v>
      </c>
      <c r="EG105" s="21"/>
      <c r="EH105" s="21">
        <v>45.75</v>
      </c>
      <c r="EI105" s="21">
        <v>46.5</v>
      </c>
      <c r="EJ105" s="21">
        <v>45.25</v>
      </c>
      <c r="EK105" s="21">
        <v>44</v>
      </c>
      <c r="EL105" s="21">
        <v>46</v>
      </c>
      <c r="EM105" s="21">
        <v>45.75</v>
      </c>
      <c r="EN105" s="21">
        <v>46</v>
      </c>
      <c r="EO105" s="21">
        <v>49</v>
      </c>
      <c r="EP105" s="21">
        <v>51.25</v>
      </c>
      <c r="EQ105" s="21">
        <v>51.75</v>
      </c>
      <c r="ER105" s="21">
        <v>51</v>
      </c>
      <c r="ES105" s="21">
        <v>50.5</v>
      </c>
      <c r="ET105" s="21">
        <v>54</v>
      </c>
      <c r="EU105" s="21"/>
      <c r="EV105" s="21">
        <v>55.5</v>
      </c>
      <c r="EW105" s="21"/>
      <c r="EX105" s="21">
        <v>55.25</v>
      </c>
      <c r="EY105" s="21">
        <v>54.5</v>
      </c>
      <c r="EZ105" s="21">
        <v>54.25</v>
      </c>
      <c r="FA105" s="21">
        <v>53.25</v>
      </c>
      <c r="FB105" s="21"/>
      <c r="FC105" s="21">
        <v>54.25</v>
      </c>
      <c r="FD105" s="21">
        <v>54.5</v>
      </c>
      <c r="FE105" s="21">
        <v>54</v>
      </c>
      <c r="FF105" s="21"/>
      <c r="FG105" s="21">
        <v>54.5</v>
      </c>
      <c r="FH105" s="21">
        <v>54.25</v>
      </c>
      <c r="FI105" s="21">
        <v>56</v>
      </c>
      <c r="FJ105" s="21">
        <v>56.5</v>
      </c>
      <c r="FK105" s="21">
        <v>56</v>
      </c>
    </row>
    <row r="106" spans="1:167" x14ac:dyDescent="0.2">
      <c r="A106" s="5" cm="1">
        <f t="array" ref="A106">INDEX($D$1:$FK$1,1,MATCH(INDEX($D106:$FK106,MATCH(TRUE,INDEX(($D106:$FK106&lt;&gt;0),0),0)),$D106:$FK106,0))</f>
        <v>43830</v>
      </c>
      <c r="B106" s="23" t="s">
        <v>70</v>
      </c>
      <c r="C106" s="21" t="s">
        <v>437</v>
      </c>
      <c r="D106" s="21">
        <v>57.5</v>
      </c>
      <c r="E106" s="21">
        <v>56.75</v>
      </c>
      <c r="F106" s="21">
        <v>56.75</v>
      </c>
      <c r="G106" s="21">
        <v>58.25</v>
      </c>
      <c r="H106" s="21">
        <v>56.75</v>
      </c>
      <c r="I106" s="21">
        <v>56.75</v>
      </c>
      <c r="J106" s="21"/>
      <c r="K106" s="21">
        <v>56.75</v>
      </c>
      <c r="L106" s="21">
        <v>57.75</v>
      </c>
      <c r="M106" s="21">
        <v>57.25</v>
      </c>
      <c r="N106" s="21">
        <v>57.5</v>
      </c>
      <c r="O106" s="21">
        <v>56.75</v>
      </c>
      <c r="P106" s="21">
        <v>56.5</v>
      </c>
      <c r="Q106" s="21">
        <v>55.75</v>
      </c>
      <c r="R106" s="21">
        <v>55.25</v>
      </c>
      <c r="S106" s="21">
        <v>55.75</v>
      </c>
      <c r="T106" s="21">
        <v>55.25</v>
      </c>
      <c r="U106" s="21">
        <v>55.75</v>
      </c>
      <c r="V106" s="21">
        <v>54.75</v>
      </c>
      <c r="W106" s="21">
        <v>54.75</v>
      </c>
      <c r="X106" s="21"/>
      <c r="Y106" s="21">
        <v>52.25</v>
      </c>
      <c r="Z106" s="21">
        <v>54.5</v>
      </c>
      <c r="AA106" s="21">
        <v>54.5</v>
      </c>
      <c r="AB106" s="21">
        <v>54.5</v>
      </c>
      <c r="AC106" s="21">
        <v>55</v>
      </c>
      <c r="AD106" s="21">
        <v>54.5</v>
      </c>
      <c r="AE106" s="21">
        <v>54.25</v>
      </c>
      <c r="AF106" s="21">
        <v>55</v>
      </c>
      <c r="AG106" s="21">
        <v>53.5</v>
      </c>
      <c r="AH106" s="21">
        <v>51.75</v>
      </c>
      <c r="AI106" s="21">
        <v>53.5</v>
      </c>
      <c r="AJ106" s="21">
        <v>54.25</v>
      </c>
      <c r="AK106" s="21">
        <v>53.25</v>
      </c>
      <c r="AL106" s="21">
        <v>53.5</v>
      </c>
      <c r="AM106" s="21">
        <v>53.25</v>
      </c>
      <c r="AN106" s="21">
        <v>53.25</v>
      </c>
      <c r="AO106" s="21">
        <v>53.75</v>
      </c>
      <c r="AP106" s="21">
        <v>53.75</v>
      </c>
      <c r="AQ106" s="21">
        <v>52.75</v>
      </c>
      <c r="AR106" s="21">
        <v>53.75</v>
      </c>
      <c r="AS106" s="21">
        <v>52.75</v>
      </c>
      <c r="AT106" s="21">
        <v>52.75</v>
      </c>
      <c r="AU106" s="21">
        <v>50.75</v>
      </c>
      <c r="AV106" s="21">
        <v>51.5</v>
      </c>
      <c r="AW106" s="21">
        <v>52</v>
      </c>
      <c r="AX106" s="21">
        <v>52</v>
      </c>
      <c r="AY106" s="21">
        <v>53.25</v>
      </c>
      <c r="AZ106" s="21">
        <v>52.75</v>
      </c>
      <c r="BA106" s="21">
        <v>52.5</v>
      </c>
      <c r="BB106" s="21">
        <v>50.5</v>
      </c>
      <c r="BC106" s="21">
        <v>50</v>
      </c>
      <c r="BD106" s="21"/>
      <c r="BE106" s="21">
        <v>50.25</v>
      </c>
      <c r="BF106" s="21">
        <v>50</v>
      </c>
      <c r="BG106" s="21">
        <v>49.25</v>
      </c>
      <c r="BH106" s="21">
        <v>49.75</v>
      </c>
      <c r="BI106" s="21">
        <v>51.25</v>
      </c>
      <c r="BJ106" s="21">
        <v>50</v>
      </c>
      <c r="BK106" s="21">
        <v>49.25</v>
      </c>
      <c r="BL106" s="21">
        <v>49</v>
      </c>
      <c r="BM106" s="21"/>
      <c r="BN106" s="21">
        <v>49.25</v>
      </c>
      <c r="BO106" s="21">
        <v>49</v>
      </c>
      <c r="BP106" s="21">
        <v>49.25</v>
      </c>
      <c r="BQ106" s="21">
        <v>50</v>
      </c>
      <c r="BR106" s="21">
        <v>50.25</v>
      </c>
      <c r="BS106" s="21">
        <v>52.5</v>
      </c>
      <c r="BT106" s="21"/>
      <c r="BU106" s="21">
        <v>53</v>
      </c>
      <c r="BV106" s="21">
        <v>53.75</v>
      </c>
      <c r="BW106" s="21">
        <v>55.25</v>
      </c>
      <c r="BX106" s="21"/>
      <c r="BY106" s="21">
        <v>54.5</v>
      </c>
      <c r="BZ106" s="21">
        <v>54.75</v>
      </c>
      <c r="CA106" s="21">
        <v>55.75</v>
      </c>
      <c r="CB106" s="21">
        <v>59.75</v>
      </c>
      <c r="CC106" s="21">
        <v>51.25</v>
      </c>
      <c r="CD106" s="21">
        <v>51.5</v>
      </c>
      <c r="CE106" s="21">
        <v>52.25</v>
      </c>
      <c r="CF106" s="21">
        <v>53.75</v>
      </c>
      <c r="CG106" s="21">
        <v>54.5</v>
      </c>
      <c r="CH106" s="21">
        <v>53</v>
      </c>
      <c r="CI106" s="21"/>
      <c r="CJ106" s="21"/>
      <c r="CK106" s="21"/>
      <c r="CL106" s="21"/>
      <c r="CM106" s="21"/>
      <c r="CN106" s="21">
        <v>53.25</v>
      </c>
      <c r="CO106" s="21">
        <v>52.25</v>
      </c>
      <c r="CP106" s="21">
        <v>51.25</v>
      </c>
      <c r="CQ106" s="21">
        <v>50</v>
      </c>
      <c r="CR106" s="21">
        <v>50.75</v>
      </c>
      <c r="CS106" s="21">
        <v>51.75</v>
      </c>
      <c r="CT106" s="21">
        <v>52.25</v>
      </c>
      <c r="CU106" s="21"/>
      <c r="CV106" s="21">
        <v>53</v>
      </c>
      <c r="CW106" s="21">
        <v>51.25</v>
      </c>
      <c r="CX106" s="21">
        <v>51</v>
      </c>
      <c r="CY106" s="21">
        <v>51.5</v>
      </c>
      <c r="CZ106" s="21">
        <v>53.75</v>
      </c>
      <c r="DA106" s="21">
        <v>51.25</v>
      </c>
      <c r="DB106" s="21">
        <v>51</v>
      </c>
      <c r="DC106" s="21">
        <v>49</v>
      </c>
      <c r="DD106" s="21">
        <v>47.5</v>
      </c>
      <c r="DE106" s="21">
        <v>50.25</v>
      </c>
      <c r="DF106" s="21">
        <v>51.5</v>
      </c>
      <c r="DG106" s="21">
        <v>52</v>
      </c>
      <c r="DH106" s="21">
        <v>50.5</v>
      </c>
      <c r="DI106" s="21">
        <v>55</v>
      </c>
      <c r="DJ106" s="21">
        <v>54.5</v>
      </c>
      <c r="DK106" s="21">
        <v>53.25</v>
      </c>
      <c r="DL106" s="21"/>
      <c r="DM106" s="21"/>
      <c r="DN106" s="21"/>
      <c r="DO106" s="21">
        <v>54.25</v>
      </c>
      <c r="DP106" s="21">
        <v>54</v>
      </c>
      <c r="DQ106" s="21">
        <v>53.75</v>
      </c>
      <c r="DR106" s="21">
        <v>52.75</v>
      </c>
      <c r="DS106" s="21">
        <v>55.5</v>
      </c>
      <c r="DT106" s="21">
        <v>55</v>
      </c>
      <c r="DU106" s="21">
        <v>56</v>
      </c>
      <c r="DV106" s="21">
        <v>55.75</v>
      </c>
      <c r="DW106" s="21"/>
      <c r="DX106" s="21">
        <v>54.25</v>
      </c>
      <c r="DY106" s="21">
        <v>54</v>
      </c>
      <c r="DZ106" s="21">
        <v>53</v>
      </c>
      <c r="EA106" s="21">
        <v>50.25</v>
      </c>
      <c r="EB106" s="21">
        <v>50.5</v>
      </c>
      <c r="EC106" s="21">
        <v>48.25</v>
      </c>
      <c r="ED106" s="21">
        <v>49</v>
      </c>
      <c r="EE106" s="21">
        <v>48.75</v>
      </c>
      <c r="EF106" s="21">
        <v>47.75</v>
      </c>
      <c r="EG106" s="21"/>
      <c r="EH106" s="21">
        <v>49.75</v>
      </c>
      <c r="EI106" s="21">
        <v>50.5</v>
      </c>
      <c r="EJ106" s="21">
        <v>49.25</v>
      </c>
      <c r="EK106" s="21">
        <v>48</v>
      </c>
      <c r="EL106" s="21">
        <v>50</v>
      </c>
      <c r="EM106" s="21">
        <v>49.75</v>
      </c>
      <c r="EN106" s="21">
        <v>50</v>
      </c>
      <c r="EO106" s="21">
        <v>53</v>
      </c>
      <c r="EP106" s="21">
        <v>55.25</v>
      </c>
      <c r="EQ106" s="21">
        <v>55.75</v>
      </c>
      <c r="ER106" s="21">
        <v>55</v>
      </c>
      <c r="ES106" s="21">
        <v>54.5</v>
      </c>
      <c r="ET106" s="21">
        <v>58</v>
      </c>
      <c r="EU106" s="21"/>
      <c r="EV106" s="21">
        <v>59.5</v>
      </c>
      <c r="EW106" s="21"/>
      <c r="EX106" s="21">
        <v>59.25</v>
      </c>
      <c r="EY106" s="21">
        <v>58.5</v>
      </c>
      <c r="EZ106" s="21">
        <v>58.25</v>
      </c>
      <c r="FA106" s="21">
        <v>57.25</v>
      </c>
      <c r="FB106" s="21"/>
      <c r="FC106" s="21">
        <v>58.25</v>
      </c>
      <c r="FD106" s="21">
        <v>58.5</v>
      </c>
      <c r="FE106" s="21">
        <v>58</v>
      </c>
      <c r="FF106" s="21"/>
      <c r="FG106" s="21">
        <v>58.5</v>
      </c>
      <c r="FH106" s="21">
        <v>58.25</v>
      </c>
      <c r="FI106" s="21">
        <v>60</v>
      </c>
      <c r="FJ106" s="21">
        <v>60.5</v>
      </c>
      <c r="FK106" s="21">
        <v>60</v>
      </c>
    </row>
    <row r="107" spans="1:167" x14ac:dyDescent="0.2">
      <c r="A107" s="5" cm="1">
        <f t="array" ref="A107">INDEX($D$1:$FK$1,1,MATCH(INDEX($D107:$FK107,MATCH(TRUE,INDEX(($D107:$FK107&lt;&gt;0),0),0)),$D107:$FK107,0))</f>
        <v>43830</v>
      </c>
      <c r="B107" s="23" t="s">
        <v>222</v>
      </c>
      <c r="C107" s="21" t="s">
        <v>437</v>
      </c>
      <c r="D107" s="21">
        <v>54.5</v>
      </c>
      <c r="E107" s="21">
        <v>53.75</v>
      </c>
      <c r="F107" s="21">
        <v>53.75</v>
      </c>
      <c r="G107" s="21">
        <v>55.25</v>
      </c>
      <c r="H107" s="21">
        <v>53.75</v>
      </c>
      <c r="I107" s="21">
        <v>53.75</v>
      </c>
      <c r="J107" s="21"/>
      <c r="K107" s="21">
        <v>53.75</v>
      </c>
      <c r="L107" s="21">
        <v>54.75</v>
      </c>
      <c r="M107" s="21">
        <v>54.25</v>
      </c>
      <c r="N107" s="21">
        <v>54.5</v>
      </c>
      <c r="O107" s="21">
        <v>53.75</v>
      </c>
      <c r="P107" s="21">
        <v>53.5</v>
      </c>
      <c r="Q107" s="21">
        <v>52.75</v>
      </c>
      <c r="R107" s="21">
        <v>52.25</v>
      </c>
      <c r="S107" s="21">
        <v>52.75</v>
      </c>
      <c r="T107" s="21">
        <v>52.25</v>
      </c>
      <c r="U107" s="21">
        <v>52.75</v>
      </c>
      <c r="V107" s="21">
        <v>51.75</v>
      </c>
      <c r="W107" s="21">
        <v>51.75</v>
      </c>
      <c r="X107" s="21"/>
      <c r="Y107" s="21">
        <v>49.25</v>
      </c>
      <c r="Z107" s="21">
        <v>51.5</v>
      </c>
      <c r="AA107" s="21">
        <v>51.5</v>
      </c>
      <c r="AB107" s="21">
        <v>51.5</v>
      </c>
      <c r="AC107" s="21">
        <v>52</v>
      </c>
      <c r="AD107" s="21">
        <v>51.5</v>
      </c>
      <c r="AE107" s="21">
        <v>51.25</v>
      </c>
      <c r="AF107" s="21">
        <v>52</v>
      </c>
      <c r="AG107" s="21">
        <v>50.5</v>
      </c>
      <c r="AH107" s="21">
        <v>48.75</v>
      </c>
      <c r="AI107" s="21">
        <v>50.5</v>
      </c>
      <c r="AJ107" s="21">
        <v>51.25</v>
      </c>
      <c r="AK107" s="21">
        <v>50.25</v>
      </c>
      <c r="AL107" s="21">
        <v>50.5</v>
      </c>
      <c r="AM107" s="21">
        <v>50.25</v>
      </c>
      <c r="AN107" s="21">
        <v>50.25</v>
      </c>
      <c r="AO107" s="21">
        <v>50.75</v>
      </c>
      <c r="AP107" s="21">
        <v>50.75</v>
      </c>
      <c r="AQ107" s="21">
        <v>49.75</v>
      </c>
      <c r="AR107" s="21">
        <v>50.75</v>
      </c>
      <c r="AS107" s="21">
        <v>49.75</v>
      </c>
      <c r="AT107" s="21">
        <v>49.75</v>
      </c>
      <c r="AU107" s="21">
        <v>47.75</v>
      </c>
      <c r="AV107" s="21">
        <v>48.5</v>
      </c>
      <c r="AW107" s="21">
        <v>49</v>
      </c>
      <c r="AX107" s="21">
        <v>49</v>
      </c>
      <c r="AY107" s="21">
        <v>50.25</v>
      </c>
      <c r="AZ107" s="21">
        <v>49.75</v>
      </c>
      <c r="BA107" s="21">
        <v>49.5</v>
      </c>
      <c r="BB107" s="21">
        <v>47.5</v>
      </c>
      <c r="BC107" s="21">
        <v>47</v>
      </c>
      <c r="BD107" s="21"/>
      <c r="BE107" s="21">
        <v>47.25</v>
      </c>
      <c r="BF107" s="21">
        <v>47</v>
      </c>
      <c r="BG107" s="21">
        <v>46.25</v>
      </c>
      <c r="BH107" s="21">
        <v>46.75</v>
      </c>
      <c r="BI107" s="21">
        <v>48.25</v>
      </c>
      <c r="BJ107" s="21">
        <v>47</v>
      </c>
      <c r="BK107" s="21">
        <v>46.25</v>
      </c>
      <c r="BL107" s="21">
        <v>46</v>
      </c>
      <c r="BM107" s="21"/>
      <c r="BN107" s="21">
        <v>46.25</v>
      </c>
      <c r="BO107" s="21">
        <v>46</v>
      </c>
      <c r="BP107" s="21">
        <v>46.25</v>
      </c>
      <c r="BQ107" s="21">
        <v>47</v>
      </c>
      <c r="BR107" s="21">
        <v>47.25</v>
      </c>
      <c r="BS107" s="21">
        <v>49.5</v>
      </c>
      <c r="BT107" s="21"/>
      <c r="BU107" s="21">
        <v>50</v>
      </c>
      <c r="BV107" s="21">
        <v>50.75</v>
      </c>
      <c r="BW107" s="21">
        <v>52.25</v>
      </c>
      <c r="BX107" s="21"/>
      <c r="BY107" s="21">
        <v>51.5</v>
      </c>
      <c r="BZ107" s="21">
        <v>51.75</v>
      </c>
      <c r="CA107" s="21">
        <v>52.75</v>
      </c>
      <c r="CB107" s="21">
        <v>56.75</v>
      </c>
      <c r="CC107" s="21">
        <v>48.25</v>
      </c>
      <c r="CD107" s="21">
        <v>48.5</v>
      </c>
      <c r="CE107" s="21">
        <v>49.25</v>
      </c>
      <c r="CF107" s="21">
        <v>50.75</v>
      </c>
      <c r="CG107" s="21">
        <v>51.5</v>
      </c>
      <c r="CH107" s="21">
        <v>50</v>
      </c>
      <c r="CI107" s="21"/>
      <c r="CJ107" s="21"/>
      <c r="CK107" s="21"/>
      <c r="CL107" s="21"/>
      <c r="CM107" s="21"/>
      <c r="CN107" s="21">
        <v>50.25</v>
      </c>
      <c r="CO107" s="21">
        <v>49.25</v>
      </c>
      <c r="CP107" s="21">
        <v>48.25</v>
      </c>
      <c r="CQ107" s="21">
        <v>47</v>
      </c>
      <c r="CR107" s="21">
        <v>47.75</v>
      </c>
      <c r="CS107" s="21">
        <v>48.75</v>
      </c>
      <c r="CT107" s="21">
        <v>49.25</v>
      </c>
      <c r="CU107" s="21"/>
      <c r="CV107" s="21">
        <v>50</v>
      </c>
      <c r="CW107" s="21">
        <v>48.25</v>
      </c>
      <c r="CX107" s="21">
        <v>48</v>
      </c>
      <c r="CY107" s="21">
        <v>48.5</v>
      </c>
      <c r="CZ107" s="21">
        <v>50.75</v>
      </c>
      <c r="DA107" s="21">
        <v>48.25</v>
      </c>
      <c r="DB107" s="21">
        <v>48</v>
      </c>
      <c r="DC107" s="21">
        <v>46</v>
      </c>
      <c r="DD107" s="21">
        <v>44.5</v>
      </c>
      <c r="DE107" s="21">
        <v>47.25</v>
      </c>
      <c r="DF107" s="21">
        <v>48.5</v>
      </c>
      <c r="DG107" s="21">
        <v>49</v>
      </c>
      <c r="DH107" s="21">
        <v>47.5</v>
      </c>
      <c r="DI107" s="21">
        <v>52</v>
      </c>
      <c r="DJ107" s="21">
        <v>51.5</v>
      </c>
      <c r="DK107" s="21">
        <v>50.25</v>
      </c>
      <c r="DL107" s="21"/>
      <c r="DM107" s="21"/>
      <c r="DN107" s="21"/>
      <c r="DO107" s="21">
        <v>51.25</v>
      </c>
      <c r="DP107" s="21">
        <v>51</v>
      </c>
      <c r="DQ107" s="21">
        <v>50.75</v>
      </c>
      <c r="DR107" s="21">
        <v>49.75</v>
      </c>
      <c r="DS107" s="21">
        <v>52.5</v>
      </c>
      <c r="DT107" s="21">
        <v>52</v>
      </c>
      <c r="DU107" s="21">
        <v>53</v>
      </c>
      <c r="DV107" s="21">
        <v>52.75</v>
      </c>
      <c r="DW107" s="21"/>
      <c r="DX107" s="21">
        <v>51.25</v>
      </c>
      <c r="DY107" s="21">
        <v>51</v>
      </c>
      <c r="DZ107" s="21">
        <v>50</v>
      </c>
      <c r="EA107" s="21">
        <v>47.25</v>
      </c>
      <c r="EB107" s="21">
        <v>47.5</v>
      </c>
      <c r="EC107" s="21">
        <v>45.25</v>
      </c>
      <c r="ED107" s="21">
        <v>46</v>
      </c>
      <c r="EE107" s="21">
        <v>45.75</v>
      </c>
      <c r="EF107" s="21">
        <v>44.75</v>
      </c>
      <c r="EG107" s="21"/>
      <c r="EH107" s="21">
        <v>46.75</v>
      </c>
      <c r="EI107" s="21">
        <v>47.5</v>
      </c>
      <c r="EJ107" s="21">
        <v>46.25</v>
      </c>
      <c r="EK107" s="21">
        <v>45</v>
      </c>
      <c r="EL107" s="21">
        <v>47</v>
      </c>
      <c r="EM107" s="21">
        <v>46.75</v>
      </c>
      <c r="EN107" s="21">
        <v>47</v>
      </c>
      <c r="EO107" s="21">
        <v>50</v>
      </c>
      <c r="EP107" s="21">
        <v>52.25</v>
      </c>
      <c r="EQ107" s="21">
        <v>52.75</v>
      </c>
      <c r="ER107" s="21">
        <v>52</v>
      </c>
      <c r="ES107" s="21">
        <v>51.5</v>
      </c>
      <c r="ET107" s="21">
        <v>55</v>
      </c>
      <c r="EU107" s="21"/>
      <c r="EV107" s="21">
        <v>56.5</v>
      </c>
      <c r="EW107" s="21"/>
      <c r="EX107" s="21">
        <v>56.25</v>
      </c>
      <c r="EY107" s="21">
        <v>55.5</v>
      </c>
      <c r="EZ107" s="21">
        <v>55.25</v>
      </c>
      <c r="FA107" s="21">
        <v>54.25</v>
      </c>
      <c r="FB107" s="21"/>
      <c r="FC107" s="21">
        <v>55.25</v>
      </c>
      <c r="FD107" s="21">
        <v>55.5</v>
      </c>
      <c r="FE107" s="21">
        <v>55</v>
      </c>
      <c r="FF107" s="21"/>
      <c r="FG107" s="21">
        <v>55.5</v>
      </c>
      <c r="FH107" s="21">
        <v>55.25</v>
      </c>
      <c r="FI107" s="21">
        <v>57</v>
      </c>
      <c r="FJ107" s="21">
        <v>57.5</v>
      </c>
      <c r="FK107" s="21">
        <v>57</v>
      </c>
    </row>
    <row r="108" spans="1:167" x14ac:dyDescent="0.2">
      <c r="A108" s="5" cm="1">
        <f t="array" ref="A108">INDEX($D$1:$FK$1,1,MATCH(INDEX($D108:$FK108,MATCH(TRUE,INDEX(($D108:$FK108&lt;&gt;0),0),0)),$D108:$FK108,0))</f>
        <v>43830</v>
      </c>
      <c r="B108" s="23" t="s">
        <v>424</v>
      </c>
      <c r="C108" s="21" t="s">
        <v>437</v>
      </c>
      <c r="D108" s="21">
        <v>49.5</v>
      </c>
      <c r="E108" s="21">
        <v>48.75</v>
      </c>
      <c r="F108" s="21">
        <v>48.75</v>
      </c>
      <c r="G108" s="21">
        <v>50.25</v>
      </c>
      <c r="H108" s="21">
        <v>48.75</v>
      </c>
      <c r="I108" s="21">
        <v>48.75</v>
      </c>
      <c r="J108" s="21"/>
      <c r="K108" s="21">
        <v>48.75</v>
      </c>
      <c r="L108" s="21">
        <v>49.75</v>
      </c>
      <c r="M108" s="21">
        <v>49.25</v>
      </c>
      <c r="N108" s="21">
        <v>49.5</v>
      </c>
      <c r="O108" s="21">
        <v>48.75</v>
      </c>
      <c r="P108" s="21">
        <v>48.5</v>
      </c>
      <c r="Q108" s="21">
        <v>47.75</v>
      </c>
      <c r="R108" s="21">
        <v>47.25</v>
      </c>
      <c r="S108" s="21">
        <v>47.75</v>
      </c>
      <c r="T108" s="21">
        <v>47.25</v>
      </c>
      <c r="U108" s="21">
        <v>47.75</v>
      </c>
      <c r="V108" s="21">
        <v>46.75</v>
      </c>
      <c r="W108" s="21">
        <v>46.75</v>
      </c>
      <c r="X108" s="21"/>
      <c r="Y108" s="21">
        <v>44.25</v>
      </c>
      <c r="Z108" s="21">
        <v>46.5</v>
      </c>
      <c r="AA108" s="21">
        <v>46.5</v>
      </c>
      <c r="AB108" s="21">
        <v>46.5</v>
      </c>
      <c r="AC108" s="21">
        <v>47</v>
      </c>
      <c r="AD108" s="21">
        <v>46.5</v>
      </c>
      <c r="AE108" s="21">
        <v>46.25</v>
      </c>
      <c r="AF108" s="21">
        <v>47</v>
      </c>
      <c r="AG108" s="21">
        <v>45.5</v>
      </c>
      <c r="AH108" s="21">
        <v>43.75</v>
      </c>
      <c r="AI108" s="21">
        <v>45.5</v>
      </c>
      <c r="AJ108" s="21">
        <v>46.25</v>
      </c>
      <c r="AK108" s="21">
        <v>45.25</v>
      </c>
      <c r="AL108" s="21">
        <v>45.5</v>
      </c>
      <c r="AM108" s="21">
        <v>45.25</v>
      </c>
      <c r="AN108" s="21">
        <v>45.25</v>
      </c>
      <c r="AO108" s="21">
        <v>45.75</v>
      </c>
      <c r="AP108" s="21">
        <v>45.75</v>
      </c>
      <c r="AQ108" s="21">
        <v>44.75</v>
      </c>
      <c r="AR108" s="21">
        <v>45.75</v>
      </c>
      <c r="AS108" s="21">
        <v>44.75</v>
      </c>
      <c r="AT108" s="21">
        <v>44.75</v>
      </c>
      <c r="AU108" s="21">
        <v>42.75</v>
      </c>
      <c r="AV108" s="21">
        <v>43.5</v>
      </c>
      <c r="AW108" s="21">
        <v>44</v>
      </c>
      <c r="AX108" s="21">
        <v>44</v>
      </c>
      <c r="AY108" s="21">
        <v>45.25</v>
      </c>
      <c r="AZ108" s="21">
        <v>44.75</v>
      </c>
      <c r="BA108" s="21">
        <v>44.5</v>
      </c>
      <c r="BB108" s="21">
        <v>42.5</v>
      </c>
      <c r="BC108" s="21">
        <v>42</v>
      </c>
      <c r="BD108" s="21"/>
      <c r="BE108" s="21">
        <v>42.25</v>
      </c>
      <c r="BF108" s="21">
        <v>42</v>
      </c>
      <c r="BG108" s="21">
        <v>41.25</v>
      </c>
      <c r="BH108" s="21">
        <v>41.75</v>
      </c>
      <c r="BI108" s="21">
        <v>43.25</v>
      </c>
      <c r="BJ108" s="21">
        <v>42</v>
      </c>
      <c r="BK108" s="21">
        <v>41.25</v>
      </c>
      <c r="BL108" s="21">
        <v>41</v>
      </c>
      <c r="BM108" s="21"/>
      <c r="BN108" s="21">
        <v>41.25</v>
      </c>
      <c r="BO108" s="21">
        <v>41</v>
      </c>
      <c r="BP108" s="21">
        <v>41.25</v>
      </c>
      <c r="BQ108" s="21">
        <v>42</v>
      </c>
      <c r="BR108" s="21">
        <v>42.25</v>
      </c>
      <c r="BS108" s="21">
        <v>44.5</v>
      </c>
      <c r="BT108" s="21"/>
      <c r="BU108" s="21">
        <v>45</v>
      </c>
      <c r="BV108" s="21">
        <v>45.75</v>
      </c>
      <c r="BW108" s="21">
        <v>47.25</v>
      </c>
      <c r="BX108" s="21"/>
      <c r="BY108" s="21">
        <v>46.5</v>
      </c>
      <c r="BZ108" s="21">
        <v>46.75</v>
      </c>
      <c r="CA108" s="21">
        <v>47.75</v>
      </c>
      <c r="CB108" s="21">
        <v>51.75</v>
      </c>
      <c r="CC108" s="21">
        <v>43.25</v>
      </c>
      <c r="CD108" s="21">
        <v>43.5</v>
      </c>
      <c r="CE108" s="21">
        <v>44.25</v>
      </c>
      <c r="CF108" s="21">
        <v>45.75</v>
      </c>
      <c r="CG108" s="21">
        <v>46.5</v>
      </c>
      <c r="CH108" s="21">
        <v>45</v>
      </c>
      <c r="CI108" s="21"/>
      <c r="CJ108" s="21"/>
      <c r="CK108" s="21"/>
      <c r="CL108" s="21"/>
      <c r="CM108" s="21"/>
      <c r="CN108" s="21">
        <v>45.25</v>
      </c>
      <c r="CO108" s="21">
        <v>44.25</v>
      </c>
      <c r="CP108" s="21">
        <v>43.25</v>
      </c>
      <c r="CQ108" s="21">
        <v>42</v>
      </c>
      <c r="CR108" s="21">
        <v>42.75</v>
      </c>
      <c r="CS108" s="21">
        <v>43.75</v>
      </c>
      <c r="CT108" s="21">
        <v>44.25</v>
      </c>
      <c r="CU108" s="21"/>
      <c r="CV108" s="21">
        <v>45</v>
      </c>
      <c r="CW108" s="21">
        <v>43.25</v>
      </c>
      <c r="CX108" s="21">
        <v>43</v>
      </c>
      <c r="CY108" s="21">
        <v>43.5</v>
      </c>
      <c r="CZ108" s="21">
        <v>45.75</v>
      </c>
      <c r="DA108" s="21">
        <v>43.25</v>
      </c>
      <c r="DB108" s="21">
        <v>43</v>
      </c>
      <c r="DC108" s="21">
        <v>41</v>
      </c>
      <c r="DD108" s="21">
        <v>39.5</v>
      </c>
      <c r="DE108" s="21">
        <v>42.25</v>
      </c>
      <c r="DF108" s="21">
        <v>43.5</v>
      </c>
      <c r="DG108" s="21">
        <v>44</v>
      </c>
      <c r="DH108" s="21">
        <v>42.5</v>
      </c>
      <c r="DI108" s="21">
        <v>47</v>
      </c>
      <c r="DJ108" s="21">
        <v>46.5</v>
      </c>
      <c r="DK108" s="21">
        <v>45.25</v>
      </c>
      <c r="DL108" s="21"/>
      <c r="DM108" s="21"/>
      <c r="DN108" s="21"/>
      <c r="DO108" s="21">
        <v>46.25</v>
      </c>
      <c r="DP108" s="21">
        <v>46</v>
      </c>
      <c r="DQ108" s="21">
        <v>45.75</v>
      </c>
      <c r="DR108" s="21">
        <v>44.75</v>
      </c>
      <c r="DS108" s="21">
        <v>47.5</v>
      </c>
      <c r="DT108" s="21">
        <v>47</v>
      </c>
      <c r="DU108" s="21">
        <v>48</v>
      </c>
      <c r="DV108" s="21">
        <v>47.75</v>
      </c>
      <c r="DW108" s="21"/>
      <c r="DX108" s="21">
        <v>46.25</v>
      </c>
      <c r="DY108" s="21">
        <v>46</v>
      </c>
      <c r="DZ108" s="21">
        <v>45</v>
      </c>
      <c r="EA108" s="21">
        <v>42.25</v>
      </c>
      <c r="EB108" s="21">
        <v>42.5</v>
      </c>
      <c r="EC108" s="21">
        <v>40.25</v>
      </c>
      <c r="ED108" s="21">
        <v>41</v>
      </c>
      <c r="EE108" s="21">
        <v>40.75</v>
      </c>
      <c r="EF108" s="21">
        <v>39.75</v>
      </c>
      <c r="EG108" s="21"/>
      <c r="EH108" s="21">
        <v>41.75</v>
      </c>
      <c r="EI108" s="21">
        <v>42.5</v>
      </c>
      <c r="EJ108" s="21">
        <v>41.25</v>
      </c>
      <c r="EK108" s="21">
        <v>40</v>
      </c>
      <c r="EL108" s="21">
        <v>42</v>
      </c>
      <c r="EM108" s="21">
        <v>41.75</v>
      </c>
      <c r="EN108" s="21">
        <v>42</v>
      </c>
      <c r="EO108" s="21">
        <v>45</v>
      </c>
      <c r="EP108" s="21">
        <v>47.25</v>
      </c>
      <c r="EQ108" s="21">
        <v>47.75</v>
      </c>
      <c r="ER108" s="21">
        <v>47</v>
      </c>
      <c r="ES108" s="21">
        <v>46.5</v>
      </c>
      <c r="ET108" s="21">
        <v>50</v>
      </c>
      <c r="EU108" s="21"/>
      <c r="EV108" s="21">
        <v>51.5</v>
      </c>
      <c r="EW108" s="21"/>
      <c r="EX108" s="21">
        <v>51.25</v>
      </c>
      <c r="EY108" s="21">
        <v>50.5</v>
      </c>
      <c r="EZ108" s="21">
        <v>50.25</v>
      </c>
      <c r="FA108" s="21">
        <v>50.25</v>
      </c>
      <c r="FB108" s="21"/>
      <c r="FC108" s="21">
        <v>50.25</v>
      </c>
      <c r="FD108" s="21">
        <v>50.5</v>
      </c>
      <c r="FE108" s="21">
        <v>50</v>
      </c>
      <c r="FF108" s="21"/>
      <c r="FG108" s="21">
        <v>50.5</v>
      </c>
      <c r="FH108" s="21">
        <v>50.25</v>
      </c>
      <c r="FI108" s="21">
        <v>52</v>
      </c>
      <c r="FJ108" s="21">
        <v>52.5</v>
      </c>
      <c r="FK108" s="21">
        <v>52</v>
      </c>
    </row>
    <row r="109" spans="1:167" x14ac:dyDescent="0.2">
      <c r="A109" s="5" cm="1">
        <f t="array" ref="A109">INDEX($D$1:$FK$1,1,MATCH(INDEX($D109:$FK109,MATCH(TRUE,INDEX(($D109:$FK109&lt;&gt;0),0),0)),$D109:$FK109,0))</f>
        <v>43830</v>
      </c>
      <c r="B109" s="23" t="s">
        <v>422</v>
      </c>
      <c r="C109" s="21" t="s">
        <v>437</v>
      </c>
      <c r="D109" s="21">
        <v>53.5</v>
      </c>
      <c r="E109" s="21">
        <v>52.75</v>
      </c>
      <c r="F109" s="21">
        <v>52.75</v>
      </c>
      <c r="G109" s="21">
        <v>54.25</v>
      </c>
      <c r="H109" s="21">
        <v>52.75</v>
      </c>
      <c r="I109" s="21">
        <v>52.75</v>
      </c>
      <c r="J109" s="21"/>
      <c r="K109" s="21">
        <v>52.75</v>
      </c>
      <c r="L109" s="21"/>
      <c r="M109" s="21">
        <v>53.25</v>
      </c>
      <c r="N109" s="21">
        <v>53.5</v>
      </c>
      <c r="O109" s="21">
        <v>52.75</v>
      </c>
      <c r="P109" s="21">
        <v>52.5</v>
      </c>
      <c r="Q109" s="21">
        <v>51.75</v>
      </c>
      <c r="R109" s="21">
        <v>51.25</v>
      </c>
      <c r="S109" s="21">
        <v>51.75</v>
      </c>
      <c r="T109" s="21">
        <v>51.25</v>
      </c>
      <c r="U109" s="21">
        <v>51.75</v>
      </c>
      <c r="V109" s="21">
        <v>50.75</v>
      </c>
      <c r="W109" s="21">
        <v>50.75</v>
      </c>
      <c r="X109" s="21"/>
      <c r="Y109" s="21">
        <v>48.25</v>
      </c>
      <c r="Z109" s="21">
        <v>50.5</v>
      </c>
      <c r="AA109" s="21">
        <v>50.5</v>
      </c>
      <c r="AB109" s="21">
        <v>50.5</v>
      </c>
      <c r="AC109" s="21">
        <v>51</v>
      </c>
      <c r="AD109" s="21">
        <v>50.5</v>
      </c>
      <c r="AE109" s="21">
        <v>50.25</v>
      </c>
      <c r="AF109" s="21">
        <v>51</v>
      </c>
      <c r="AG109" s="21">
        <v>49.5</v>
      </c>
      <c r="AH109" s="21">
        <v>47.75</v>
      </c>
      <c r="AI109" s="21">
        <v>49.5</v>
      </c>
      <c r="AJ109" s="21">
        <v>50.25</v>
      </c>
      <c r="AK109" s="21">
        <v>49.25</v>
      </c>
      <c r="AL109" s="21">
        <v>49.5</v>
      </c>
      <c r="AM109" s="21">
        <v>49.25</v>
      </c>
      <c r="AN109" s="21">
        <v>49.25</v>
      </c>
      <c r="AO109" s="21">
        <v>49.75</v>
      </c>
      <c r="AP109" s="21">
        <v>49.75</v>
      </c>
      <c r="AQ109" s="21">
        <v>48.75</v>
      </c>
      <c r="AR109" s="21">
        <v>49.75</v>
      </c>
      <c r="AS109" s="21">
        <v>48.75</v>
      </c>
      <c r="AT109" s="21">
        <v>48.75</v>
      </c>
      <c r="AU109" s="21">
        <v>46.75</v>
      </c>
      <c r="AV109" s="21">
        <v>47.5</v>
      </c>
      <c r="AW109" s="21">
        <v>48</v>
      </c>
      <c r="AX109" s="21">
        <v>48</v>
      </c>
      <c r="AY109" s="21">
        <v>49.25</v>
      </c>
      <c r="AZ109" s="21">
        <v>48.75</v>
      </c>
      <c r="BA109" s="21">
        <v>48.5</v>
      </c>
      <c r="BB109" s="21">
        <v>46.5</v>
      </c>
      <c r="BC109" s="21">
        <v>46</v>
      </c>
      <c r="BD109" s="21"/>
      <c r="BE109" s="21">
        <v>46.25</v>
      </c>
      <c r="BF109" s="21">
        <v>46</v>
      </c>
      <c r="BG109" s="21">
        <v>45.25</v>
      </c>
      <c r="BH109" s="21">
        <v>45.75</v>
      </c>
      <c r="BI109" s="21">
        <v>47.25</v>
      </c>
      <c r="BJ109" s="21">
        <v>46</v>
      </c>
      <c r="BK109" s="21">
        <v>45.25</v>
      </c>
      <c r="BL109" s="21">
        <v>45</v>
      </c>
      <c r="BM109" s="21"/>
      <c r="BN109" s="21">
        <v>45.25</v>
      </c>
      <c r="BO109" s="21">
        <v>45</v>
      </c>
      <c r="BP109" s="21">
        <v>45.25</v>
      </c>
      <c r="BQ109" s="21">
        <v>46</v>
      </c>
      <c r="BR109" s="21">
        <v>46.25</v>
      </c>
      <c r="BS109" s="21">
        <v>48.5</v>
      </c>
      <c r="BT109" s="21"/>
      <c r="BU109" s="21">
        <v>49</v>
      </c>
      <c r="BV109" s="21">
        <v>49.75</v>
      </c>
      <c r="BW109" s="21">
        <v>51.25</v>
      </c>
      <c r="BX109" s="21"/>
      <c r="BY109" s="21">
        <v>50.5</v>
      </c>
      <c r="BZ109" s="21">
        <v>50.75</v>
      </c>
      <c r="CA109" s="21">
        <v>51.75</v>
      </c>
      <c r="CB109" s="21">
        <v>55.75</v>
      </c>
      <c r="CC109" s="21">
        <v>47.25</v>
      </c>
      <c r="CD109" s="21">
        <v>47.5</v>
      </c>
      <c r="CE109" s="21">
        <v>48.25</v>
      </c>
      <c r="CF109" s="21">
        <v>49.75</v>
      </c>
      <c r="CG109" s="21">
        <v>50.5</v>
      </c>
      <c r="CH109" s="21">
        <v>49</v>
      </c>
      <c r="CI109" s="21"/>
      <c r="CJ109" s="21"/>
      <c r="CK109" s="21"/>
      <c r="CL109" s="21"/>
      <c r="CM109" s="21"/>
      <c r="CN109" s="21">
        <v>49.25</v>
      </c>
      <c r="CO109" s="21">
        <v>48.25</v>
      </c>
      <c r="CP109" s="21">
        <v>47.25</v>
      </c>
      <c r="CQ109" s="21">
        <v>46</v>
      </c>
      <c r="CR109" s="21">
        <v>46.75</v>
      </c>
      <c r="CS109" s="21">
        <v>47.75</v>
      </c>
      <c r="CT109" s="21">
        <v>48.25</v>
      </c>
      <c r="CU109" s="21"/>
      <c r="CV109" s="21">
        <v>49</v>
      </c>
      <c r="CW109" s="21">
        <v>47.25</v>
      </c>
      <c r="CX109" s="21">
        <v>47</v>
      </c>
      <c r="CY109" s="21">
        <v>47.5</v>
      </c>
      <c r="CZ109" s="21">
        <v>49.75</v>
      </c>
      <c r="DA109" s="21">
        <v>47.25</v>
      </c>
      <c r="DB109" s="21">
        <v>47</v>
      </c>
      <c r="DC109" s="21">
        <v>45</v>
      </c>
      <c r="DD109" s="21">
        <v>43.5</v>
      </c>
      <c r="DE109" s="21">
        <v>46.25</v>
      </c>
      <c r="DF109" s="21">
        <v>47.5</v>
      </c>
      <c r="DG109" s="21">
        <v>48</v>
      </c>
      <c r="DH109" s="21">
        <v>46.5</v>
      </c>
      <c r="DI109" s="21">
        <v>51</v>
      </c>
      <c r="DJ109" s="21">
        <v>50.5</v>
      </c>
      <c r="DK109" s="21">
        <v>49.25</v>
      </c>
      <c r="DL109" s="21"/>
      <c r="DM109" s="21"/>
      <c r="DN109" s="21"/>
      <c r="DO109" s="21">
        <v>50.25</v>
      </c>
      <c r="DP109" s="21">
        <v>50</v>
      </c>
      <c r="DQ109" s="21">
        <v>49.75</v>
      </c>
      <c r="DR109" s="21">
        <v>48.75</v>
      </c>
      <c r="DS109" s="21">
        <v>51.5</v>
      </c>
      <c r="DT109" s="21">
        <v>51</v>
      </c>
      <c r="DU109" s="21">
        <v>52</v>
      </c>
      <c r="DV109" s="21">
        <v>51.75</v>
      </c>
      <c r="DW109" s="21"/>
      <c r="DX109" s="21">
        <v>50.25</v>
      </c>
      <c r="DY109" s="21">
        <v>50</v>
      </c>
      <c r="DZ109" s="21">
        <v>49</v>
      </c>
      <c r="EA109" s="21">
        <v>46.25</v>
      </c>
      <c r="EB109" s="21">
        <v>46.5</v>
      </c>
      <c r="EC109" s="21">
        <v>44.25</v>
      </c>
      <c r="ED109" s="21">
        <v>45</v>
      </c>
      <c r="EE109" s="21">
        <v>44.75</v>
      </c>
      <c r="EF109" s="21">
        <v>43.75</v>
      </c>
      <c r="EG109" s="21"/>
      <c r="EH109" s="21">
        <v>45.75</v>
      </c>
      <c r="EI109" s="21">
        <v>46.5</v>
      </c>
      <c r="EJ109" s="21">
        <v>45.25</v>
      </c>
      <c r="EK109" s="21">
        <v>44</v>
      </c>
      <c r="EL109" s="21">
        <v>46</v>
      </c>
      <c r="EM109" s="21">
        <v>45.75</v>
      </c>
      <c r="EN109" s="21">
        <v>46</v>
      </c>
      <c r="EO109" s="21">
        <v>49</v>
      </c>
      <c r="EP109" s="21">
        <v>51.25</v>
      </c>
      <c r="EQ109" s="21">
        <v>51.75</v>
      </c>
      <c r="ER109" s="21">
        <v>51</v>
      </c>
      <c r="ES109" s="21">
        <v>50.5</v>
      </c>
      <c r="ET109" s="21">
        <v>54</v>
      </c>
      <c r="EU109" s="21"/>
      <c r="EV109" s="21">
        <v>55.5</v>
      </c>
      <c r="EW109" s="21"/>
      <c r="EX109" s="21">
        <v>55.25</v>
      </c>
      <c r="EY109" s="21">
        <v>54.5</v>
      </c>
      <c r="EZ109" s="21">
        <v>54.25</v>
      </c>
      <c r="FA109" s="21">
        <v>53.25</v>
      </c>
      <c r="FB109" s="21"/>
      <c r="FC109" s="21">
        <v>54.25</v>
      </c>
      <c r="FD109" s="21">
        <v>54.5</v>
      </c>
      <c r="FE109" s="21">
        <v>54</v>
      </c>
      <c r="FF109" s="21"/>
      <c r="FG109" s="21">
        <v>54.5</v>
      </c>
      <c r="FH109" s="21">
        <v>54.25</v>
      </c>
      <c r="FI109" s="21">
        <v>56</v>
      </c>
      <c r="FJ109" s="21">
        <v>56.5</v>
      </c>
      <c r="FK109" s="21">
        <v>56</v>
      </c>
    </row>
    <row r="110" spans="1:167" x14ac:dyDescent="0.2">
      <c r="A110" s="5" cm="1">
        <f t="array" ref="A110">INDEX($D$1:$FK$1,1,MATCH(INDEX($D110:$FK110,MATCH(TRUE,INDEX(($D110:$FK110&lt;&gt;0),0),0)),$D110:$FK110,0))</f>
        <v>43830</v>
      </c>
      <c r="B110" s="23" t="s">
        <v>420</v>
      </c>
      <c r="C110" s="21" t="s">
        <v>437</v>
      </c>
      <c r="D110" s="21">
        <v>54.5</v>
      </c>
      <c r="E110" s="21">
        <v>53.75</v>
      </c>
      <c r="F110" s="21">
        <v>53.75</v>
      </c>
      <c r="G110" s="21">
        <v>55.25</v>
      </c>
      <c r="H110" s="21">
        <v>53.75</v>
      </c>
      <c r="I110" s="21">
        <v>53.75</v>
      </c>
      <c r="J110" s="21"/>
      <c r="K110" s="21">
        <v>53.75</v>
      </c>
      <c r="L110" s="21">
        <v>54.75</v>
      </c>
      <c r="M110" s="21">
        <v>54.25</v>
      </c>
      <c r="N110" s="21">
        <v>54.5</v>
      </c>
      <c r="O110" s="21">
        <v>53.75</v>
      </c>
      <c r="P110" s="21">
        <v>53.5</v>
      </c>
      <c r="Q110" s="21">
        <v>52.75</v>
      </c>
      <c r="R110" s="21">
        <v>52.25</v>
      </c>
      <c r="S110" s="21">
        <v>52.75</v>
      </c>
      <c r="T110" s="21">
        <v>52.25</v>
      </c>
      <c r="U110" s="21">
        <v>52.75</v>
      </c>
      <c r="V110" s="21">
        <v>51.75</v>
      </c>
      <c r="W110" s="21">
        <v>51.75</v>
      </c>
      <c r="X110" s="21"/>
      <c r="Y110" s="21">
        <v>49.25</v>
      </c>
      <c r="Z110" s="21">
        <v>51.5</v>
      </c>
      <c r="AA110" s="21">
        <v>51.5</v>
      </c>
      <c r="AB110" s="21">
        <v>51.5</v>
      </c>
      <c r="AC110" s="21">
        <v>52</v>
      </c>
      <c r="AD110" s="21">
        <v>51.5</v>
      </c>
      <c r="AE110" s="21">
        <v>51.25</v>
      </c>
      <c r="AF110" s="21">
        <v>52</v>
      </c>
      <c r="AG110" s="21">
        <v>50.5</v>
      </c>
      <c r="AH110" s="21">
        <v>48.75</v>
      </c>
      <c r="AI110" s="21">
        <v>50.5</v>
      </c>
      <c r="AJ110" s="21">
        <v>51.25</v>
      </c>
      <c r="AK110" s="21">
        <v>50.25</v>
      </c>
      <c r="AL110" s="21">
        <v>50.5</v>
      </c>
      <c r="AM110" s="21">
        <v>50.25</v>
      </c>
      <c r="AN110" s="21">
        <v>50.25</v>
      </c>
      <c r="AO110" s="21">
        <v>50.75</v>
      </c>
      <c r="AP110" s="21">
        <v>50.75</v>
      </c>
      <c r="AQ110" s="21">
        <v>49.75</v>
      </c>
      <c r="AR110" s="21">
        <v>50.75</v>
      </c>
      <c r="AS110" s="21">
        <v>49.75</v>
      </c>
      <c r="AT110" s="21">
        <v>49.75</v>
      </c>
      <c r="AU110" s="21">
        <v>47.75</v>
      </c>
      <c r="AV110" s="21">
        <v>48.5</v>
      </c>
      <c r="AW110" s="21">
        <v>49</v>
      </c>
      <c r="AX110" s="21">
        <v>49</v>
      </c>
      <c r="AY110" s="21">
        <v>50.25</v>
      </c>
      <c r="AZ110" s="21">
        <v>49.75</v>
      </c>
      <c r="BA110" s="21">
        <v>49.5</v>
      </c>
      <c r="BB110" s="21">
        <v>47.5</v>
      </c>
      <c r="BC110" s="21">
        <v>47</v>
      </c>
      <c r="BD110" s="21"/>
      <c r="BE110" s="21">
        <v>47.25</v>
      </c>
      <c r="BF110" s="21">
        <v>47</v>
      </c>
      <c r="BG110" s="21">
        <v>46.25</v>
      </c>
      <c r="BH110" s="21">
        <v>46.75</v>
      </c>
      <c r="BI110" s="21">
        <v>48.25</v>
      </c>
      <c r="BJ110" s="21">
        <v>47</v>
      </c>
      <c r="BK110" s="21">
        <v>46.25</v>
      </c>
      <c r="BL110" s="21">
        <v>46</v>
      </c>
      <c r="BM110" s="21"/>
      <c r="BN110" s="21">
        <v>46.25</v>
      </c>
      <c r="BO110" s="21">
        <v>46</v>
      </c>
      <c r="BP110" s="21">
        <v>46.25</v>
      </c>
      <c r="BQ110" s="21">
        <v>47</v>
      </c>
      <c r="BR110" s="21">
        <v>47.25</v>
      </c>
      <c r="BS110" s="21">
        <v>49.5</v>
      </c>
      <c r="BT110" s="21"/>
      <c r="BU110" s="21">
        <v>50</v>
      </c>
      <c r="BV110" s="21">
        <v>50.75</v>
      </c>
      <c r="BW110" s="21">
        <v>52.25</v>
      </c>
      <c r="BX110" s="21"/>
      <c r="BY110" s="21">
        <v>51.5</v>
      </c>
      <c r="BZ110" s="21">
        <v>51.75</v>
      </c>
      <c r="CA110" s="21">
        <v>52.75</v>
      </c>
      <c r="CB110" s="21">
        <v>56.75</v>
      </c>
      <c r="CC110" s="21">
        <v>48.25</v>
      </c>
      <c r="CD110" s="21">
        <v>48.5</v>
      </c>
      <c r="CE110" s="21">
        <v>49.25</v>
      </c>
      <c r="CF110" s="21">
        <v>50.75</v>
      </c>
      <c r="CG110" s="21">
        <v>51.5</v>
      </c>
      <c r="CH110" s="21">
        <v>50</v>
      </c>
      <c r="CI110" s="21"/>
      <c r="CJ110" s="21"/>
      <c r="CK110" s="21"/>
      <c r="CL110" s="21"/>
      <c r="CM110" s="21"/>
      <c r="CN110" s="21">
        <v>50.25</v>
      </c>
      <c r="CO110" s="21">
        <v>49.25</v>
      </c>
      <c r="CP110" s="21">
        <v>48.25</v>
      </c>
      <c r="CQ110" s="21">
        <v>47</v>
      </c>
      <c r="CR110" s="21">
        <v>47.75</v>
      </c>
      <c r="CS110" s="21">
        <v>48.75</v>
      </c>
      <c r="CT110" s="21">
        <v>49.25</v>
      </c>
      <c r="CU110" s="21"/>
      <c r="CV110" s="21">
        <v>50</v>
      </c>
      <c r="CW110" s="21">
        <v>48.25</v>
      </c>
      <c r="CX110" s="21">
        <v>48</v>
      </c>
      <c r="CY110" s="21">
        <v>48.5</v>
      </c>
      <c r="CZ110" s="21">
        <v>50.75</v>
      </c>
      <c r="DA110" s="21">
        <v>48.25</v>
      </c>
      <c r="DB110" s="21">
        <v>48</v>
      </c>
      <c r="DC110" s="21">
        <v>46</v>
      </c>
      <c r="DD110" s="21">
        <v>44.5</v>
      </c>
      <c r="DE110" s="21">
        <v>47.25</v>
      </c>
      <c r="DF110" s="21">
        <v>48.5</v>
      </c>
      <c r="DG110" s="21">
        <v>49</v>
      </c>
      <c r="DH110" s="21">
        <v>47.5</v>
      </c>
      <c r="DI110" s="21">
        <v>52</v>
      </c>
      <c r="DJ110" s="21">
        <v>51.5</v>
      </c>
      <c r="DK110" s="21">
        <v>50.25</v>
      </c>
      <c r="DL110" s="21"/>
      <c r="DM110" s="21"/>
      <c r="DN110" s="21"/>
      <c r="DO110" s="21">
        <v>51.25</v>
      </c>
      <c r="DP110" s="21">
        <v>51</v>
      </c>
      <c r="DQ110" s="21">
        <v>50.75</v>
      </c>
      <c r="DR110" s="21">
        <v>49.75</v>
      </c>
      <c r="DS110" s="21">
        <v>52.5</v>
      </c>
      <c r="DT110" s="21">
        <v>52</v>
      </c>
      <c r="DU110" s="21">
        <v>53</v>
      </c>
      <c r="DV110" s="21">
        <v>52.75</v>
      </c>
      <c r="DW110" s="21"/>
      <c r="DX110" s="21">
        <v>51.25</v>
      </c>
      <c r="DY110" s="21">
        <v>51</v>
      </c>
      <c r="DZ110" s="21">
        <v>50</v>
      </c>
      <c r="EA110" s="21">
        <v>47.25</v>
      </c>
      <c r="EB110" s="21">
        <v>47.5</v>
      </c>
      <c r="EC110" s="21">
        <v>45.25</v>
      </c>
      <c r="ED110" s="21">
        <v>46</v>
      </c>
      <c r="EE110" s="21">
        <v>45.75</v>
      </c>
      <c r="EF110" s="21">
        <v>44.75</v>
      </c>
      <c r="EG110" s="21"/>
      <c r="EH110" s="21">
        <v>46.75</v>
      </c>
      <c r="EI110" s="21">
        <v>47.5</v>
      </c>
      <c r="EJ110" s="21">
        <v>46.25</v>
      </c>
      <c r="EK110" s="21">
        <v>45</v>
      </c>
      <c r="EL110" s="21">
        <v>47</v>
      </c>
      <c r="EM110" s="21">
        <v>46.75</v>
      </c>
      <c r="EN110" s="21">
        <v>47</v>
      </c>
      <c r="EO110" s="21">
        <v>50</v>
      </c>
      <c r="EP110" s="21">
        <v>52.25</v>
      </c>
      <c r="EQ110" s="21">
        <v>52.75</v>
      </c>
      <c r="ER110" s="21">
        <v>52</v>
      </c>
      <c r="ES110" s="21">
        <v>51.5</v>
      </c>
      <c r="ET110" s="21">
        <v>55</v>
      </c>
      <c r="EU110" s="21"/>
      <c r="EV110" s="21">
        <v>56.5</v>
      </c>
      <c r="EW110" s="21"/>
      <c r="EX110" s="21">
        <v>56.25</v>
      </c>
      <c r="EY110" s="21">
        <v>55.5</v>
      </c>
      <c r="EZ110" s="21">
        <v>55.25</v>
      </c>
      <c r="FA110" s="21">
        <v>54.25</v>
      </c>
      <c r="FB110" s="21"/>
      <c r="FC110" s="21">
        <v>55.25</v>
      </c>
      <c r="FD110" s="21">
        <v>55.5</v>
      </c>
      <c r="FE110" s="21">
        <v>55</v>
      </c>
      <c r="FF110" s="21"/>
      <c r="FG110" s="21">
        <v>55.5</v>
      </c>
      <c r="FH110" s="21">
        <v>55.25</v>
      </c>
      <c r="FI110" s="21">
        <v>57</v>
      </c>
      <c r="FJ110" s="21">
        <v>57.5</v>
      </c>
      <c r="FK110" s="21">
        <v>57</v>
      </c>
    </row>
    <row r="111" spans="1:167" x14ac:dyDescent="0.2">
      <c r="A111" s="5" cm="1">
        <f t="array" ref="A111">INDEX($D$1:$FK$1,1,MATCH(INDEX($D111:$FK111,MATCH(TRUE,INDEX(($D111:$FK111&lt;&gt;0),0),0)),$D111:$FK111,0))</f>
        <v>43830</v>
      </c>
      <c r="B111" s="23" t="s">
        <v>220</v>
      </c>
      <c r="C111" s="21" t="s">
        <v>437</v>
      </c>
      <c r="D111" s="21">
        <v>57.68</v>
      </c>
      <c r="E111" s="21">
        <v>58.3</v>
      </c>
      <c r="F111" s="21">
        <v>58.34</v>
      </c>
      <c r="G111" s="21">
        <v>58.3</v>
      </c>
      <c r="H111" s="21">
        <v>57.73</v>
      </c>
      <c r="I111" s="21">
        <v>57.73</v>
      </c>
      <c r="J111" s="21"/>
      <c r="K111" s="21"/>
      <c r="L111" s="21">
        <v>57.84</v>
      </c>
      <c r="M111" s="21">
        <v>57.55</v>
      </c>
      <c r="N111" s="21">
        <v>57.56</v>
      </c>
      <c r="O111" s="21">
        <v>56.83</v>
      </c>
      <c r="P111" s="21">
        <v>56.69</v>
      </c>
      <c r="Q111" s="21">
        <v>55.8</v>
      </c>
      <c r="R111" s="21">
        <v>55.38</v>
      </c>
      <c r="S111" s="21">
        <v>55.86</v>
      </c>
      <c r="T111" s="21">
        <v>55.64</v>
      </c>
      <c r="U111" s="21">
        <v>55.82</v>
      </c>
      <c r="V111" s="21">
        <v>55.05</v>
      </c>
      <c r="W111" s="21">
        <v>55.05</v>
      </c>
      <c r="X111" s="21">
        <v>52.58</v>
      </c>
      <c r="Y111" s="21">
        <v>52.58</v>
      </c>
      <c r="Z111" s="21">
        <v>51.79</v>
      </c>
      <c r="AA111" s="21">
        <v>54.73</v>
      </c>
      <c r="AB111" s="21">
        <v>54.73</v>
      </c>
      <c r="AC111" s="21">
        <v>55.03</v>
      </c>
      <c r="AD111" s="21">
        <v>54.63</v>
      </c>
      <c r="AE111" s="21">
        <v>54.39</v>
      </c>
      <c r="AF111" s="21">
        <v>55.2</v>
      </c>
      <c r="AG111" s="21">
        <v>53.73</v>
      </c>
      <c r="AH111" s="21">
        <v>51.83</v>
      </c>
      <c r="AI111" s="21">
        <v>53.67</v>
      </c>
      <c r="AJ111" s="21">
        <v>54.34</v>
      </c>
      <c r="AK111" s="21">
        <v>53.39</v>
      </c>
      <c r="AL111" s="21">
        <v>53.74</v>
      </c>
      <c r="AM111" s="21">
        <v>53.42</v>
      </c>
      <c r="AN111" s="21">
        <v>53.48</v>
      </c>
      <c r="AO111" s="21">
        <v>53.86</v>
      </c>
      <c r="AP111" s="21">
        <v>53.77</v>
      </c>
      <c r="AQ111" s="21">
        <v>52.97</v>
      </c>
      <c r="AR111" s="21">
        <v>53.85</v>
      </c>
      <c r="AS111" s="21">
        <v>53.16</v>
      </c>
      <c r="AT111" s="21">
        <v>52.82</v>
      </c>
      <c r="AU111" s="21">
        <v>50.8</v>
      </c>
      <c r="AV111" s="21">
        <v>51.68</v>
      </c>
      <c r="AW111" s="21">
        <v>52.16</v>
      </c>
      <c r="AX111" s="21">
        <v>52.43</v>
      </c>
      <c r="AY111" s="21">
        <v>53.28</v>
      </c>
      <c r="AZ111" s="21">
        <v>52.85</v>
      </c>
      <c r="BA111" s="21">
        <v>52.59</v>
      </c>
      <c r="BB111" s="21">
        <v>50.78</v>
      </c>
      <c r="BC111" s="21">
        <v>49.93</v>
      </c>
      <c r="BD111" s="21">
        <v>50.4</v>
      </c>
      <c r="BE111" s="21">
        <v>50.55</v>
      </c>
      <c r="BF111" s="21">
        <v>49.98</v>
      </c>
      <c r="BG111" s="21">
        <v>49.43</v>
      </c>
      <c r="BH111" s="21">
        <v>50.21</v>
      </c>
      <c r="BI111" s="21">
        <v>51.32</v>
      </c>
      <c r="BJ111" s="21">
        <v>50.17</v>
      </c>
      <c r="BK111" s="21">
        <v>49.21</v>
      </c>
      <c r="BL111" s="21">
        <v>49.25</v>
      </c>
      <c r="BM111" s="21">
        <v>49.37</v>
      </c>
      <c r="BN111" s="21">
        <v>49.43</v>
      </c>
      <c r="BO111" s="21">
        <v>49.07</v>
      </c>
      <c r="BP111" s="21">
        <v>49.26</v>
      </c>
      <c r="BQ111" s="21">
        <v>50.24</v>
      </c>
      <c r="BR111" s="21">
        <v>50.69</v>
      </c>
      <c r="BS111" s="21">
        <v>52.53</v>
      </c>
      <c r="BT111" s="21">
        <v>53.03</v>
      </c>
      <c r="BU111" s="21">
        <v>53.11</v>
      </c>
      <c r="BV111" s="21">
        <v>53.91</v>
      </c>
      <c r="BW111" s="21">
        <v>55.26</v>
      </c>
      <c r="BX111" s="21">
        <v>54.71</v>
      </c>
      <c r="BY111" s="21">
        <v>54.75</v>
      </c>
      <c r="BZ111" s="21">
        <v>54.73</v>
      </c>
      <c r="CA111" s="21">
        <v>55.96</v>
      </c>
      <c r="CB111" s="21">
        <v>59.52</v>
      </c>
      <c r="CC111" s="21">
        <v>51.47</v>
      </c>
      <c r="CD111" s="21">
        <v>51.71</v>
      </c>
      <c r="CE111" s="21">
        <v>52.37</v>
      </c>
      <c r="CF111" s="21">
        <v>54.02</v>
      </c>
      <c r="CG111" s="21">
        <v>54.47</v>
      </c>
      <c r="CH111" s="21">
        <v>53.14</v>
      </c>
      <c r="CI111" s="21">
        <v>52.92</v>
      </c>
      <c r="CJ111" s="21">
        <v>52.88</v>
      </c>
      <c r="CK111" s="21">
        <v>50.56</v>
      </c>
      <c r="CL111" s="21"/>
      <c r="CM111" s="21">
        <v>51.72</v>
      </c>
      <c r="CN111" s="21">
        <v>53.33</v>
      </c>
      <c r="CO111" s="21">
        <v>52.4</v>
      </c>
      <c r="CP111" s="21">
        <v>51.55</v>
      </c>
      <c r="CQ111" s="21">
        <v>50.26</v>
      </c>
      <c r="CR111" s="21">
        <v>50.79</v>
      </c>
      <c r="CS111" s="21">
        <v>51.97</v>
      </c>
      <c r="CT111" s="21">
        <v>52.3</v>
      </c>
      <c r="CU111" s="21">
        <v>52.96</v>
      </c>
      <c r="CV111" s="21">
        <v>52.83</v>
      </c>
      <c r="CW111" s="21">
        <v>51.49</v>
      </c>
      <c r="CX111" s="21">
        <v>51.09</v>
      </c>
      <c r="CY111" s="21">
        <v>51.85</v>
      </c>
      <c r="CZ111" s="21">
        <v>53.72</v>
      </c>
      <c r="DA111" s="21">
        <v>51.55</v>
      </c>
      <c r="DB111" s="21">
        <v>51.12</v>
      </c>
      <c r="DC111" s="21">
        <v>49.16</v>
      </c>
      <c r="DD111" s="21">
        <v>47.71</v>
      </c>
      <c r="DE111" s="21">
        <v>50.25</v>
      </c>
      <c r="DF111" s="21">
        <v>51.31</v>
      </c>
      <c r="DG111" s="21">
        <v>52.28</v>
      </c>
      <c r="DH111" s="21">
        <v>50.57</v>
      </c>
      <c r="DI111" s="21">
        <v>55.2</v>
      </c>
      <c r="DJ111" s="21">
        <v>54.67</v>
      </c>
      <c r="DK111" s="21">
        <v>53.49</v>
      </c>
      <c r="DL111" s="21"/>
      <c r="DM111" s="21"/>
      <c r="DN111" s="21">
        <v>54.45</v>
      </c>
      <c r="DO111" s="21">
        <v>54.28</v>
      </c>
      <c r="DP111" s="21">
        <v>54.13</v>
      </c>
      <c r="DQ111" s="21">
        <v>53.96</v>
      </c>
      <c r="DR111" s="21">
        <v>52.87</v>
      </c>
      <c r="DS111" s="21">
        <v>55.71</v>
      </c>
      <c r="DT111" s="21">
        <v>55.09</v>
      </c>
      <c r="DU111" s="21">
        <v>56.05</v>
      </c>
      <c r="DV111" s="21">
        <v>56</v>
      </c>
      <c r="DW111" s="21">
        <v>54.45</v>
      </c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</row>
    <row r="112" spans="1:167" x14ac:dyDescent="0.2">
      <c r="A112" s="5" cm="1">
        <f t="array" ref="A112">INDEX($D$1:$FK$1,1,MATCH(INDEX($D112:$FK112,MATCH(TRUE,INDEX(($D112:$FK112&lt;&gt;0),0),0)),$D112:$FK112,0))</f>
        <v>43830</v>
      </c>
      <c r="B112" s="23" t="s">
        <v>106</v>
      </c>
      <c r="C112" s="21" t="s">
        <v>437</v>
      </c>
      <c r="D112" s="21">
        <v>57.18</v>
      </c>
      <c r="E112" s="21">
        <v>57.8</v>
      </c>
      <c r="F112" s="21">
        <v>57.84</v>
      </c>
      <c r="G112" s="21">
        <v>57.8</v>
      </c>
      <c r="H112" s="21">
        <v>57.23</v>
      </c>
      <c r="I112" s="21">
        <v>57.23</v>
      </c>
      <c r="J112" s="21"/>
      <c r="K112" s="21"/>
      <c r="L112" s="21">
        <v>57.34</v>
      </c>
      <c r="M112" s="21">
        <v>57.05</v>
      </c>
      <c r="N112" s="21">
        <v>57.06</v>
      </c>
      <c r="O112" s="21">
        <v>56.33</v>
      </c>
      <c r="P112" s="21">
        <v>56.19</v>
      </c>
      <c r="Q112" s="21">
        <v>55.3</v>
      </c>
      <c r="R112" s="21">
        <v>54.88</v>
      </c>
      <c r="S112" s="21">
        <v>55.36</v>
      </c>
      <c r="T112" s="21">
        <v>55.14</v>
      </c>
      <c r="U112" s="21">
        <v>55.32</v>
      </c>
      <c r="V112" s="21">
        <v>54.55</v>
      </c>
      <c r="W112" s="21">
        <v>54.55</v>
      </c>
      <c r="X112" s="21">
        <v>52.08</v>
      </c>
      <c r="Y112" s="21">
        <v>52.08</v>
      </c>
      <c r="Z112" s="21">
        <v>51.29</v>
      </c>
      <c r="AA112" s="21">
        <v>54.23</v>
      </c>
      <c r="AB112" s="21">
        <v>54.23</v>
      </c>
      <c r="AC112" s="21">
        <v>54.53</v>
      </c>
      <c r="AD112" s="21">
        <v>54.13</v>
      </c>
      <c r="AE112" s="21">
        <v>53.89</v>
      </c>
      <c r="AF112" s="21">
        <v>54.7</v>
      </c>
      <c r="AG112" s="21">
        <v>53.23</v>
      </c>
      <c r="AH112" s="21">
        <v>51.33</v>
      </c>
      <c r="AI112" s="21">
        <v>53.17</v>
      </c>
      <c r="AJ112" s="21">
        <v>53.84</v>
      </c>
      <c r="AK112" s="21">
        <v>52.89</v>
      </c>
      <c r="AL112" s="21">
        <v>53.24</v>
      </c>
      <c r="AM112" s="21">
        <v>52.92</v>
      </c>
      <c r="AN112" s="21">
        <v>52.98</v>
      </c>
      <c r="AO112" s="21">
        <v>53.36</v>
      </c>
      <c r="AP112" s="21">
        <v>53.27</v>
      </c>
      <c r="AQ112" s="21">
        <v>52.47</v>
      </c>
      <c r="AR112" s="21">
        <v>53.35</v>
      </c>
      <c r="AS112" s="21">
        <v>52.66</v>
      </c>
      <c r="AT112" s="21">
        <v>52.32</v>
      </c>
      <c r="AU112" s="21">
        <v>50.3</v>
      </c>
      <c r="AV112" s="21">
        <v>51.18</v>
      </c>
      <c r="AW112" s="21">
        <v>51.66</v>
      </c>
      <c r="AX112" s="21">
        <v>51.93</v>
      </c>
      <c r="AY112" s="21">
        <v>52.78</v>
      </c>
      <c r="AZ112" s="21">
        <v>52.35</v>
      </c>
      <c r="BA112" s="21">
        <v>52.09</v>
      </c>
      <c r="BB112" s="21">
        <v>50.28</v>
      </c>
      <c r="BC112" s="21">
        <v>49.43</v>
      </c>
      <c r="BD112" s="21">
        <v>49.9</v>
      </c>
      <c r="BE112" s="21">
        <v>50.05</v>
      </c>
      <c r="BF112" s="21">
        <v>49.48</v>
      </c>
      <c r="BG112" s="21">
        <v>48.93</v>
      </c>
      <c r="BH112" s="21">
        <v>49.71</v>
      </c>
      <c r="BI112" s="21">
        <v>50.82</v>
      </c>
      <c r="BJ112" s="21">
        <v>49.67</v>
      </c>
      <c r="BK112" s="21">
        <v>48.71</v>
      </c>
      <c r="BL112" s="21">
        <v>48.75</v>
      </c>
      <c r="BM112" s="21">
        <v>48.87</v>
      </c>
      <c r="BN112" s="21">
        <v>48.93</v>
      </c>
      <c r="BO112" s="21">
        <v>48.57</v>
      </c>
      <c r="BP112" s="21">
        <v>48.76</v>
      </c>
      <c r="BQ112" s="21">
        <v>49.74</v>
      </c>
      <c r="BR112" s="21">
        <v>50.19</v>
      </c>
      <c r="BS112" s="21">
        <v>52.03</v>
      </c>
      <c r="BT112" s="21">
        <v>52.53</v>
      </c>
      <c r="BU112" s="21">
        <v>52.61</v>
      </c>
      <c r="BV112" s="21">
        <v>53.41</v>
      </c>
      <c r="BW112" s="21">
        <v>54.76</v>
      </c>
      <c r="BX112" s="21">
        <v>54.21</v>
      </c>
      <c r="BY112" s="21">
        <v>54.25</v>
      </c>
      <c r="BZ112" s="21">
        <v>54.23</v>
      </c>
      <c r="CA112" s="21">
        <v>55.46</v>
      </c>
      <c r="CB112" s="21">
        <v>59.02</v>
      </c>
      <c r="CC112" s="21">
        <v>50.97</v>
      </c>
      <c r="CD112" s="21">
        <v>51.21</v>
      </c>
      <c r="CE112" s="21">
        <v>51.87</v>
      </c>
      <c r="CF112" s="21">
        <v>53.52</v>
      </c>
      <c r="CG112" s="21">
        <v>53.97</v>
      </c>
      <c r="CH112" s="21">
        <v>52.64</v>
      </c>
      <c r="CI112" s="21">
        <v>52.42</v>
      </c>
      <c r="CJ112" s="21">
        <v>52.38</v>
      </c>
      <c r="CK112" s="21">
        <v>50.06</v>
      </c>
      <c r="CL112" s="21"/>
      <c r="CM112" s="21">
        <v>51.22</v>
      </c>
      <c r="CN112" s="21">
        <v>52.83</v>
      </c>
      <c r="CO112" s="21">
        <v>51.9</v>
      </c>
      <c r="CP112" s="21">
        <v>51.05</v>
      </c>
      <c r="CQ112" s="21">
        <v>49.76</v>
      </c>
      <c r="CR112" s="21">
        <v>50.29</v>
      </c>
      <c r="CS112" s="21">
        <v>51.47</v>
      </c>
      <c r="CT112" s="21">
        <v>51.8</v>
      </c>
      <c r="CU112" s="21">
        <v>52.46</v>
      </c>
      <c r="CV112" s="21">
        <v>52.33</v>
      </c>
      <c r="CW112" s="21">
        <v>50.99</v>
      </c>
      <c r="CX112" s="21">
        <v>50.59</v>
      </c>
      <c r="CY112" s="21">
        <v>51.35</v>
      </c>
      <c r="CZ112" s="21">
        <v>53.22</v>
      </c>
      <c r="DA112" s="21">
        <v>51.05</v>
      </c>
      <c r="DB112" s="21">
        <v>50.62</v>
      </c>
      <c r="DC112" s="21">
        <v>48.66</v>
      </c>
      <c r="DD112" s="21">
        <v>47.21</v>
      </c>
      <c r="DE112" s="21">
        <v>49.75</v>
      </c>
      <c r="DF112" s="21">
        <v>50.81</v>
      </c>
      <c r="DG112" s="21">
        <v>51.78</v>
      </c>
      <c r="DH112" s="21">
        <v>50.07</v>
      </c>
      <c r="DI112" s="21">
        <v>54.7</v>
      </c>
      <c r="DJ112" s="21">
        <v>54.17</v>
      </c>
      <c r="DK112" s="21">
        <v>52.99</v>
      </c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</row>
    <row r="113" spans="1:167" x14ac:dyDescent="0.2">
      <c r="A113" s="5" cm="1">
        <f t="array" ref="A113">INDEX($D$1:$FK$1,1,MATCH(INDEX($D113:$FK113,MATCH(TRUE,INDEX(($D113:$FK113&lt;&gt;0),0),0)),$D113:$FK113,0))</f>
        <v>43830</v>
      </c>
      <c r="B113" s="23" t="s">
        <v>44</v>
      </c>
      <c r="C113" s="21" t="s">
        <v>437</v>
      </c>
      <c r="D113" s="21">
        <v>57.19</v>
      </c>
      <c r="E113" s="21">
        <v>57.81</v>
      </c>
      <c r="F113" s="21">
        <v>57.85</v>
      </c>
      <c r="G113" s="21">
        <v>57.81</v>
      </c>
      <c r="H113" s="21">
        <v>57.24</v>
      </c>
      <c r="I113" s="21">
        <v>57.24</v>
      </c>
      <c r="J113" s="21"/>
      <c r="K113" s="21"/>
      <c r="L113" s="21"/>
      <c r="M113" s="21">
        <v>57.06</v>
      </c>
      <c r="N113" s="21">
        <v>57.07</v>
      </c>
      <c r="O113" s="21">
        <v>56.34</v>
      </c>
      <c r="P113" s="21">
        <v>56.2</v>
      </c>
      <c r="Q113" s="21">
        <v>55.31</v>
      </c>
      <c r="R113" s="21">
        <v>54.89</v>
      </c>
      <c r="S113" s="21">
        <v>55.37</v>
      </c>
      <c r="T113" s="21">
        <v>55.15</v>
      </c>
      <c r="U113" s="21">
        <v>55.33</v>
      </c>
      <c r="V113" s="21">
        <v>54.56</v>
      </c>
      <c r="W113" s="21">
        <v>54.56</v>
      </c>
      <c r="X113" s="21">
        <v>52.09</v>
      </c>
      <c r="Y113" s="21">
        <v>52.09</v>
      </c>
      <c r="Z113" s="21">
        <v>50.66</v>
      </c>
      <c r="AA113" s="21">
        <v>53.6</v>
      </c>
      <c r="AB113" s="21">
        <v>53.6</v>
      </c>
      <c r="AC113" s="21">
        <v>53.9</v>
      </c>
      <c r="AD113" s="21">
        <v>53.5</v>
      </c>
      <c r="AE113" s="21">
        <v>53.26</v>
      </c>
      <c r="AF113" s="21">
        <v>54.07</v>
      </c>
      <c r="AG113" s="21">
        <v>52.6</v>
      </c>
      <c r="AH113" s="21">
        <v>50.7</v>
      </c>
      <c r="AI113" s="21">
        <v>52.54</v>
      </c>
      <c r="AJ113" s="21">
        <v>53.21</v>
      </c>
      <c r="AK113" s="21">
        <v>52.26</v>
      </c>
      <c r="AL113" s="21">
        <v>52.61</v>
      </c>
      <c r="AM113" s="21">
        <v>52.29</v>
      </c>
      <c r="AN113" s="21">
        <v>52.35</v>
      </c>
      <c r="AO113" s="21">
        <v>52.73</v>
      </c>
      <c r="AP113" s="21">
        <v>52.64</v>
      </c>
      <c r="AQ113" s="21">
        <v>51.84</v>
      </c>
      <c r="AR113" s="21">
        <v>52.72</v>
      </c>
      <c r="AS113" s="21">
        <v>52.03</v>
      </c>
      <c r="AT113" s="21">
        <v>51.69</v>
      </c>
      <c r="AU113" s="21">
        <v>49.45</v>
      </c>
      <c r="AV113" s="21">
        <v>50.33</v>
      </c>
      <c r="AW113" s="21">
        <v>50.81</v>
      </c>
      <c r="AX113" s="21">
        <v>51.08</v>
      </c>
      <c r="AY113" s="21">
        <v>51.93</v>
      </c>
      <c r="AZ113" s="21">
        <v>51.5</v>
      </c>
      <c r="BA113" s="21">
        <v>51.24</v>
      </c>
      <c r="BB113" s="21">
        <v>49.43</v>
      </c>
      <c r="BC113" s="21">
        <v>48.58</v>
      </c>
      <c r="BD113" s="21">
        <v>49.05</v>
      </c>
      <c r="BE113" s="21">
        <v>49.2</v>
      </c>
      <c r="BF113" s="21">
        <v>48.63</v>
      </c>
      <c r="BG113" s="21">
        <v>48.08</v>
      </c>
      <c r="BH113" s="21">
        <v>48.86</v>
      </c>
      <c r="BI113" s="21">
        <v>49.97</v>
      </c>
      <c r="BJ113" s="21">
        <v>48.82</v>
      </c>
      <c r="BK113" s="21">
        <v>47.86</v>
      </c>
      <c r="BL113" s="21">
        <v>47.9</v>
      </c>
      <c r="BM113" s="21">
        <v>48.02</v>
      </c>
      <c r="BN113" s="21">
        <v>48.08</v>
      </c>
      <c r="BO113" s="21">
        <v>47.72</v>
      </c>
      <c r="BP113" s="21">
        <v>47.91</v>
      </c>
      <c r="BQ113" s="21">
        <v>48.89</v>
      </c>
      <c r="BR113" s="21">
        <v>49.15</v>
      </c>
      <c r="BS113" s="21">
        <v>50.99</v>
      </c>
      <c r="BT113" s="21">
        <v>51.49</v>
      </c>
      <c r="BU113" s="21">
        <v>51.57</v>
      </c>
      <c r="BV113" s="21">
        <v>52.37</v>
      </c>
      <c r="BW113" s="21">
        <v>53.72</v>
      </c>
      <c r="BX113" s="21">
        <v>53.17</v>
      </c>
      <c r="BY113" s="21">
        <v>53.21</v>
      </c>
      <c r="BZ113" s="21">
        <v>53.19</v>
      </c>
      <c r="CA113" s="21">
        <v>54.42</v>
      </c>
      <c r="CB113" s="21">
        <v>57.98</v>
      </c>
      <c r="CC113" s="21">
        <v>49.93</v>
      </c>
      <c r="CD113" s="21">
        <v>50.17</v>
      </c>
      <c r="CE113" s="21">
        <v>50.83</v>
      </c>
      <c r="CF113" s="21">
        <v>52.48</v>
      </c>
      <c r="CG113" s="21">
        <v>52.93</v>
      </c>
      <c r="CH113" s="21">
        <v>51.6</v>
      </c>
      <c r="CI113" s="21">
        <v>51.38</v>
      </c>
      <c r="CJ113" s="21">
        <v>51.34</v>
      </c>
      <c r="CK113" s="21">
        <v>49.02</v>
      </c>
      <c r="CL113" s="21"/>
      <c r="CM113" s="21">
        <v>49.49</v>
      </c>
      <c r="CN113" s="21">
        <v>51.1</v>
      </c>
      <c r="CO113" s="21">
        <v>50.17</v>
      </c>
      <c r="CP113" s="21">
        <v>49.32</v>
      </c>
      <c r="CQ113" s="21">
        <v>48.03</v>
      </c>
      <c r="CR113" s="21">
        <v>48.56</v>
      </c>
      <c r="CS113" s="21">
        <v>49.74</v>
      </c>
      <c r="CT113" s="21">
        <v>50.07</v>
      </c>
      <c r="CU113" s="21">
        <v>50.73</v>
      </c>
      <c r="CV113" s="21">
        <v>50.6</v>
      </c>
      <c r="CW113" s="21">
        <v>49.26</v>
      </c>
      <c r="CX113" s="21">
        <v>48.86</v>
      </c>
      <c r="CY113" s="21">
        <v>49.62</v>
      </c>
      <c r="CZ113" s="21">
        <v>51.49</v>
      </c>
      <c r="DA113" s="21">
        <v>49.32</v>
      </c>
      <c r="DB113" s="21">
        <v>48.89</v>
      </c>
      <c r="DC113" s="21">
        <v>46.93</v>
      </c>
      <c r="DD113" s="21">
        <v>45.48</v>
      </c>
      <c r="DE113" s="21">
        <v>48.02</v>
      </c>
      <c r="DF113" s="21">
        <v>49.08</v>
      </c>
      <c r="DG113" s="21">
        <v>50.05</v>
      </c>
      <c r="DH113" s="21">
        <v>48.34</v>
      </c>
      <c r="DI113" s="21">
        <v>53.35</v>
      </c>
      <c r="DJ113" s="21">
        <v>52.82</v>
      </c>
      <c r="DK113" s="21">
        <v>51.64</v>
      </c>
      <c r="DL113" s="21"/>
      <c r="DM113" s="21"/>
      <c r="DN113" s="21">
        <v>52.6</v>
      </c>
      <c r="DO113" s="21">
        <v>52.43</v>
      </c>
      <c r="DP113" s="21">
        <v>52.28</v>
      </c>
      <c r="DQ113" s="21">
        <v>52.11</v>
      </c>
      <c r="DR113" s="21">
        <v>51.02</v>
      </c>
      <c r="DS113" s="21">
        <v>53.86</v>
      </c>
      <c r="DT113" s="21">
        <v>50.92</v>
      </c>
      <c r="DU113" s="21">
        <v>51.88</v>
      </c>
      <c r="DV113" s="21">
        <v>51.83</v>
      </c>
      <c r="DW113" s="21">
        <v>50.28</v>
      </c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</row>
    <row r="114" spans="1:167" x14ac:dyDescent="0.2">
      <c r="A114" s="5" cm="1">
        <f t="array" ref="A114">INDEX($D$1:$FK$1,1,MATCH(INDEX($D114:$FK114,MATCH(TRUE,INDEX(($D114:$FK114&lt;&gt;0),0),0)),$D114:$FK114,0))</f>
        <v>43830</v>
      </c>
      <c r="B114" s="23" t="s">
        <v>83</v>
      </c>
      <c r="C114" s="21" t="s">
        <v>437</v>
      </c>
      <c r="D114" s="21">
        <v>57.68</v>
      </c>
      <c r="E114" s="21">
        <v>58.3</v>
      </c>
      <c r="F114" s="21">
        <v>58.34</v>
      </c>
      <c r="G114" s="21">
        <v>58.3</v>
      </c>
      <c r="H114" s="21">
        <v>57.73</v>
      </c>
      <c r="I114" s="21">
        <v>57.73</v>
      </c>
      <c r="J114" s="21"/>
      <c r="K114" s="21"/>
      <c r="L114" s="21">
        <v>57.84</v>
      </c>
      <c r="M114" s="21">
        <v>57.55</v>
      </c>
      <c r="N114" s="21">
        <v>57.56</v>
      </c>
      <c r="O114" s="21">
        <v>56.83</v>
      </c>
      <c r="P114" s="21">
        <v>56.69</v>
      </c>
      <c r="Q114" s="21">
        <v>55.8</v>
      </c>
      <c r="R114" s="21">
        <v>55.38</v>
      </c>
      <c r="S114" s="21">
        <v>55.86</v>
      </c>
      <c r="T114" s="21">
        <v>55.64</v>
      </c>
      <c r="U114" s="21">
        <v>55.82</v>
      </c>
      <c r="V114" s="21">
        <v>55.05</v>
      </c>
      <c r="W114" s="21">
        <v>55.05</v>
      </c>
      <c r="X114" s="21">
        <v>52.58</v>
      </c>
      <c r="Y114" s="21">
        <v>52.58</v>
      </c>
      <c r="Z114" s="21">
        <v>51.79</v>
      </c>
      <c r="AA114" s="21">
        <v>54.73</v>
      </c>
      <c r="AB114" s="21">
        <v>54.73</v>
      </c>
      <c r="AC114" s="21">
        <v>55.03</v>
      </c>
      <c r="AD114" s="21">
        <v>54.63</v>
      </c>
      <c r="AE114" s="21">
        <v>54.39</v>
      </c>
      <c r="AF114" s="21">
        <v>55.2</v>
      </c>
      <c r="AG114" s="21">
        <v>53.73</v>
      </c>
      <c r="AH114" s="21">
        <v>51.83</v>
      </c>
      <c r="AI114" s="21">
        <v>53.67</v>
      </c>
      <c r="AJ114" s="21">
        <v>54.34</v>
      </c>
      <c r="AK114" s="21">
        <v>53.39</v>
      </c>
      <c r="AL114" s="21">
        <v>53.74</v>
      </c>
      <c r="AM114" s="21">
        <v>53.42</v>
      </c>
      <c r="AN114" s="21">
        <v>53.48</v>
      </c>
      <c r="AO114" s="21">
        <v>53.86</v>
      </c>
      <c r="AP114" s="21">
        <v>53.77</v>
      </c>
      <c r="AQ114" s="21">
        <v>52.97</v>
      </c>
      <c r="AR114" s="21">
        <v>53.85</v>
      </c>
      <c r="AS114" s="21">
        <v>53.16</v>
      </c>
      <c r="AT114" s="21">
        <v>52.82</v>
      </c>
      <c r="AU114" s="21">
        <v>50.8</v>
      </c>
      <c r="AV114" s="21">
        <v>51.68</v>
      </c>
      <c r="AW114" s="21">
        <v>52.16</v>
      </c>
      <c r="AX114" s="21">
        <v>52.43</v>
      </c>
      <c r="AY114" s="21">
        <v>53.28</v>
      </c>
      <c r="AZ114" s="21">
        <v>52.85</v>
      </c>
      <c r="BA114" s="21">
        <v>52.59</v>
      </c>
      <c r="BB114" s="21">
        <v>50.78</v>
      </c>
      <c r="BC114" s="21">
        <v>49.93</v>
      </c>
      <c r="BD114" s="21">
        <v>50.4</v>
      </c>
      <c r="BE114" s="21">
        <v>50.55</v>
      </c>
      <c r="BF114" s="21">
        <v>49.98</v>
      </c>
      <c r="BG114" s="21">
        <v>49.43</v>
      </c>
      <c r="BH114" s="21">
        <v>50.21</v>
      </c>
      <c r="BI114" s="21">
        <v>51.32</v>
      </c>
      <c r="BJ114" s="21">
        <v>50.17</v>
      </c>
      <c r="BK114" s="21">
        <v>49.21</v>
      </c>
      <c r="BL114" s="21">
        <v>49.25</v>
      </c>
      <c r="BM114" s="21">
        <v>49.37</v>
      </c>
      <c r="BN114" s="21">
        <v>49.43</v>
      </c>
      <c r="BO114" s="21">
        <v>49.07</v>
      </c>
      <c r="BP114" s="21">
        <v>49.26</v>
      </c>
      <c r="BQ114" s="21">
        <v>50.24</v>
      </c>
      <c r="BR114" s="21">
        <v>50.69</v>
      </c>
      <c r="BS114" s="21">
        <v>52.53</v>
      </c>
      <c r="BT114" s="21">
        <v>53.03</v>
      </c>
      <c r="BU114" s="21">
        <v>53.11</v>
      </c>
      <c r="BV114" s="21">
        <v>53.91</v>
      </c>
      <c r="BW114" s="21">
        <v>55.26</v>
      </c>
      <c r="BX114" s="21">
        <v>54.71</v>
      </c>
      <c r="BY114" s="21">
        <v>54.75</v>
      </c>
      <c r="BZ114" s="21">
        <v>54.73</v>
      </c>
      <c r="CA114" s="21">
        <v>55.96</v>
      </c>
      <c r="CB114" s="21">
        <v>59.52</v>
      </c>
      <c r="CC114" s="21">
        <v>51.47</v>
      </c>
      <c r="CD114" s="21">
        <v>51.71</v>
      </c>
      <c r="CE114" s="21">
        <v>52.37</v>
      </c>
      <c r="CF114" s="21">
        <v>54.02</v>
      </c>
      <c r="CG114" s="21">
        <v>54.47</v>
      </c>
      <c r="CH114" s="21">
        <v>53.14</v>
      </c>
      <c r="CI114" s="21">
        <v>52.92</v>
      </c>
      <c r="CJ114" s="21">
        <v>52.88</v>
      </c>
      <c r="CK114" s="21">
        <v>50.56</v>
      </c>
      <c r="CL114" s="21"/>
      <c r="CM114" s="21">
        <v>51.72</v>
      </c>
      <c r="CN114" s="21">
        <v>53.33</v>
      </c>
      <c r="CO114" s="21">
        <v>52.4</v>
      </c>
      <c r="CP114" s="21">
        <v>51.55</v>
      </c>
      <c r="CQ114" s="21">
        <v>50.26</v>
      </c>
      <c r="CR114" s="21">
        <v>50.79</v>
      </c>
      <c r="CS114" s="21">
        <v>51.97</v>
      </c>
      <c r="CT114" s="21">
        <v>52.3</v>
      </c>
      <c r="CU114" s="21">
        <v>52.96</v>
      </c>
      <c r="CV114" s="21">
        <v>52.83</v>
      </c>
      <c r="CW114" s="21">
        <v>51.49</v>
      </c>
      <c r="CX114" s="21">
        <v>51.09</v>
      </c>
      <c r="CY114" s="21">
        <v>51.85</v>
      </c>
      <c r="CZ114" s="21">
        <v>53.72</v>
      </c>
      <c r="DA114" s="21">
        <v>51.55</v>
      </c>
      <c r="DB114" s="21">
        <v>51.12</v>
      </c>
      <c r="DC114" s="21">
        <v>49.16</v>
      </c>
      <c r="DD114" s="21">
        <v>47.71</v>
      </c>
      <c r="DE114" s="21">
        <v>50.25</v>
      </c>
      <c r="DF114" s="21">
        <v>51.31</v>
      </c>
      <c r="DG114" s="21">
        <v>52.28</v>
      </c>
      <c r="DH114" s="21">
        <v>50.57</v>
      </c>
      <c r="DI114" s="21">
        <v>55.2</v>
      </c>
      <c r="DJ114" s="21">
        <v>54.67</v>
      </c>
      <c r="DK114" s="21">
        <v>53.49</v>
      </c>
      <c r="DL114" s="21"/>
      <c r="DM114" s="21"/>
      <c r="DN114" s="21">
        <v>54.45</v>
      </c>
      <c r="DO114" s="21">
        <v>54.28</v>
      </c>
      <c r="DP114" s="21">
        <v>54.13</v>
      </c>
      <c r="DQ114" s="21">
        <v>53.96</v>
      </c>
      <c r="DR114" s="21">
        <v>52.87</v>
      </c>
      <c r="DS114" s="21">
        <v>55.71</v>
      </c>
      <c r="DT114" s="21">
        <v>55.09</v>
      </c>
      <c r="DU114" s="21">
        <v>56.05</v>
      </c>
      <c r="DV114" s="21">
        <v>56</v>
      </c>
      <c r="DW114" s="21">
        <v>54.45</v>
      </c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</row>
    <row r="115" spans="1:167" x14ac:dyDescent="0.2">
      <c r="A115" s="5" cm="1">
        <f t="array" ref="A115">INDEX($D$1:$FK$1,1,MATCH(INDEX($D115:$FK115,MATCH(TRUE,INDEX(($D115:$FK115&lt;&gt;0),0),0)),$D115:$FK115,0))</f>
        <v>43830</v>
      </c>
      <c r="B115" s="23" t="s">
        <v>66</v>
      </c>
      <c r="C115" s="21" t="s">
        <v>437</v>
      </c>
      <c r="D115" s="21">
        <v>57.68</v>
      </c>
      <c r="E115" s="21">
        <v>58.3</v>
      </c>
      <c r="F115" s="21">
        <v>58.34</v>
      </c>
      <c r="G115" s="21">
        <v>58.3</v>
      </c>
      <c r="H115" s="21">
        <v>57.73</v>
      </c>
      <c r="I115" s="21">
        <v>57.73</v>
      </c>
      <c r="J115" s="21"/>
      <c r="K115" s="21"/>
      <c r="L115" s="21"/>
      <c r="M115" s="21">
        <v>57.55</v>
      </c>
      <c r="N115" s="21">
        <v>57.56</v>
      </c>
      <c r="O115" s="21">
        <v>56.83</v>
      </c>
      <c r="P115" s="21">
        <v>56.69</v>
      </c>
      <c r="Q115" s="21">
        <v>55.8</v>
      </c>
      <c r="R115" s="21">
        <v>55.38</v>
      </c>
      <c r="S115" s="21">
        <v>55.86</v>
      </c>
      <c r="T115" s="21">
        <v>55.64</v>
      </c>
      <c r="U115" s="21">
        <v>55.82</v>
      </c>
      <c r="V115" s="21">
        <v>55.05</v>
      </c>
      <c r="W115" s="21">
        <v>55.05</v>
      </c>
      <c r="X115" s="21">
        <v>52.58</v>
      </c>
      <c r="Y115" s="21">
        <v>52.58</v>
      </c>
      <c r="Z115" s="21">
        <v>51.79</v>
      </c>
      <c r="AA115" s="21">
        <v>54.73</v>
      </c>
      <c r="AB115" s="21">
        <v>54.73</v>
      </c>
      <c r="AC115" s="21">
        <v>55.03</v>
      </c>
      <c r="AD115" s="21">
        <v>54.63</v>
      </c>
      <c r="AE115" s="21">
        <v>54.39</v>
      </c>
      <c r="AF115" s="21">
        <v>55.2</v>
      </c>
      <c r="AG115" s="21">
        <v>53.73</v>
      </c>
      <c r="AH115" s="21">
        <v>51.83</v>
      </c>
      <c r="AI115" s="21">
        <v>53.67</v>
      </c>
      <c r="AJ115" s="21">
        <v>54.34</v>
      </c>
      <c r="AK115" s="21">
        <v>53.39</v>
      </c>
      <c r="AL115" s="21">
        <v>53.74</v>
      </c>
      <c r="AM115" s="21">
        <v>53.42</v>
      </c>
      <c r="AN115" s="21">
        <v>53.48</v>
      </c>
      <c r="AO115" s="21">
        <v>53.86</v>
      </c>
      <c r="AP115" s="21">
        <v>53.77</v>
      </c>
      <c r="AQ115" s="21">
        <v>52.97</v>
      </c>
      <c r="AR115" s="21">
        <v>53.85</v>
      </c>
      <c r="AS115" s="21">
        <v>53.16</v>
      </c>
      <c r="AT115" s="21">
        <v>52.82</v>
      </c>
      <c r="AU115" s="21">
        <v>50.8</v>
      </c>
      <c r="AV115" s="21">
        <v>51.68</v>
      </c>
      <c r="AW115" s="21">
        <v>52.16</v>
      </c>
      <c r="AX115" s="21">
        <v>52.43</v>
      </c>
      <c r="AY115" s="21">
        <v>53.28</v>
      </c>
      <c r="AZ115" s="21">
        <v>52.85</v>
      </c>
      <c r="BA115" s="21">
        <v>52.59</v>
      </c>
      <c r="BB115" s="21">
        <v>50.78</v>
      </c>
      <c r="BC115" s="21">
        <v>49.93</v>
      </c>
      <c r="BD115" s="21">
        <v>50.4</v>
      </c>
      <c r="BE115" s="21">
        <v>50.55</v>
      </c>
      <c r="BF115" s="21">
        <v>49.98</v>
      </c>
      <c r="BG115" s="21">
        <v>49.43</v>
      </c>
      <c r="BH115" s="21">
        <v>50.21</v>
      </c>
      <c r="BI115" s="21">
        <v>51.32</v>
      </c>
      <c r="BJ115" s="21">
        <v>50.17</v>
      </c>
      <c r="BK115" s="21">
        <v>49.21</v>
      </c>
      <c r="BL115" s="21">
        <v>49.25</v>
      </c>
      <c r="BM115" s="21">
        <v>49.37</v>
      </c>
      <c r="BN115" s="21">
        <v>49.43</v>
      </c>
      <c r="BO115" s="21">
        <v>49.07</v>
      </c>
      <c r="BP115" s="21">
        <v>49.26</v>
      </c>
      <c r="BQ115" s="21">
        <v>50.24</v>
      </c>
      <c r="BR115" s="21">
        <v>50.69</v>
      </c>
      <c r="BS115" s="21">
        <v>52.53</v>
      </c>
      <c r="BT115" s="21">
        <v>53.03</v>
      </c>
      <c r="BU115" s="21">
        <v>53.11</v>
      </c>
      <c r="BV115" s="21">
        <v>53.91</v>
      </c>
      <c r="BW115" s="21">
        <v>55.26</v>
      </c>
      <c r="BX115" s="21">
        <v>54.71</v>
      </c>
      <c r="BY115" s="21">
        <v>54.75</v>
      </c>
      <c r="BZ115" s="21">
        <v>54.73</v>
      </c>
      <c r="CA115" s="21">
        <v>55.96</v>
      </c>
      <c r="CB115" s="21">
        <v>59.52</v>
      </c>
      <c r="CC115" s="21">
        <v>51.47</v>
      </c>
      <c r="CD115" s="21">
        <v>51.71</v>
      </c>
      <c r="CE115" s="21">
        <v>52.37</v>
      </c>
      <c r="CF115" s="21">
        <v>54.02</v>
      </c>
      <c r="CG115" s="21">
        <v>54.47</v>
      </c>
      <c r="CH115" s="21">
        <v>53.14</v>
      </c>
      <c r="CI115" s="21">
        <v>52.92</v>
      </c>
      <c r="CJ115" s="21">
        <v>52.88</v>
      </c>
      <c r="CK115" s="21">
        <v>50.56</v>
      </c>
      <c r="CL115" s="21"/>
      <c r="CM115" s="21">
        <v>51.72</v>
      </c>
      <c r="CN115" s="21">
        <v>53.33</v>
      </c>
      <c r="CO115" s="21">
        <v>52.4</v>
      </c>
      <c r="CP115" s="21">
        <v>51.55</v>
      </c>
      <c r="CQ115" s="21">
        <v>50.26</v>
      </c>
      <c r="CR115" s="21">
        <v>50.79</v>
      </c>
      <c r="CS115" s="21">
        <v>51.97</v>
      </c>
      <c r="CT115" s="21">
        <v>52.3</v>
      </c>
      <c r="CU115" s="21">
        <v>52.96</v>
      </c>
      <c r="CV115" s="21">
        <v>52.83</v>
      </c>
      <c r="CW115" s="21">
        <v>51.49</v>
      </c>
      <c r="CX115" s="21">
        <v>51.09</v>
      </c>
      <c r="CY115" s="21">
        <v>51.85</v>
      </c>
      <c r="CZ115" s="21">
        <v>53.72</v>
      </c>
      <c r="DA115" s="21">
        <v>51.55</v>
      </c>
      <c r="DB115" s="21">
        <v>51.12</v>
      </c>
      <c r="DC115" s="21">
        <v>49.16</v>
      </c>
      <c r="DD115" s="21">
        <v>47.71</v>
      </c>
      <c r="DE115" s="21">
        <v>50.25</v>
      </c>
      <c r="DF115" s="21">
        <v>51.31</v>
      </c>
      <c r="DG115" s="21">
        <v>52.28</v>
      </c>
      <c r="DH115" s="21">
        <v>50.57</v>
      </c>
      <c r="DI115" s="21">
        <v>55.2</v>
      </c>
      <c r="DJ115" s="21">
        <v>54.67</v>
      </c>
      <c r="DK115" s="21">
        <v>53.49</v>
      </c>
      <c r="DL115" s="21"/>
      <c r="DM115" s="21"/>
      <c r="DN115" s="21">
        <v>54.45</v>
      </c>
      <c r="DO115" s="21">
        <v>54.28</v>
      </c>
      <c r="DP115" s="21">
        <v>54.13</v>
      </c>
      <c r="DQ115" s="21">
        <v>53.96</v>
      </c>
      <c r="DR115" s="21">
        <v>52.87</v>
      </c>
      <c r="DS115" s="21">
        <v>55.71</v>
      </c>
      <c r="DT115" s="21">
        <v>55.09</v>
      </c>
      <c r="DU115" s="21">
        <v>56.05</v>
      </c>
      <c r="DV115" s="21">
        <v>56</v>
      </c>
      <c r="DW115" s="21">
        <v>54.45</v>
      </c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</row>
    <row r="116" spans="1:167" x14ac:dyDescent="0.2">
      <c r="A116" s="5" cm="1">
        <f t="array" ref="A116">INDEX($D$1:$FK$1,1,MATCH(INDEX($D116:$FK116,MATCH(TRUE,INDEX(($D116:$FK116&lt;&gt;0),0),0)),$D116:$FK116,0))</f>
        <v>43830</v>
      </c>
      <c r="B116" s="23" t="s">
        <v>296</v>
      </c>
      <c r="C116" s="21" t="s">
        <v>437</v>
      </c>
      <c r="D116" s="21">
        <v>56.43</v>
      </c>
      <c r="E116" s="21">
        <v>57.05</v>
      </c>
      <c r="F116" s="21">
        <v>57.09</v>
      </c>
      <c r="G116" s="21">
        <v>57.05</v>
      </c>
      <c r="H116" s="21">
        <v>56.48</v>
      </c>
      <c r="I116" s="21">
        <v>56.48</v>
      </c>
      <c r="J116" s="21"/>
      <c r="K116" s="21"/>
      <c r="L116" s="21">
        <v>56.59</v>
      </c>
      <c r="M116" s="21">
        <v>56.3</v>
      </c>
      <c r="N116" s="21">
        <v>56.31</v>
      </c>
      <c r="O116" s="21">
        <v>55.58</v>
      </c>
      <c r="P116" s="21">
        <v>55.44</v>
      </c>
      <c r="Q116" s="21">
        <v>54.55</v>
      </c>
      <c r="R116" s="21">
        <v>54.13</v>
      </c>
      <c r="S116" s="21">
        <v>54.61</v>
      </c>
      <c r="T116" s="21">
        <v>54.39</v>
      </c>
      <c r="U116" s="21">
        <v>54.57</v>
      </c>
      <c r="V116" s="21">
        <v>53.8</v>
      </c>
      <c r="W116" s="21">
        <v>53.8</v>
      </c>
      <c r="X116" s="21">
        <v>51.33</v>
      </c>
      <c r="Y116" s="21">
        <v>51.33</v>
      </c>
      <c r="Z116" s="21">
        <v>50.54</v>
      </c>
      <c r="AA116" s="21">
        <v>53.48</v>
      </c>
      <c r="AB116" s="21">
        <v>53.48</v>
      </c>
      <c r="AC116" s="21">
        <v>53.78</v>
      </c>
      <c r="AD116" s="21">
        <v>53.38</v>
      </c>
      <c r="AE116" s="21">
        <v>53.14</v>
      </c>
      <c r="AF116" s="21">
        <v>53.95</v>
      </c>
      <c r="AG116" s="21">
        <v>52.48</v>
      </c>
      <c r="AH116" s="21">
        <v>50.58</v>
      </c>
      <c r="AI116" s="21">
        <v>52.42</v>
      </c>
      <c r="AJ116" s="21">
        <v>53.09</v>
      </c>
      <c r="AK116" s="21">
        <v>52.14</v>
      </c>
      <c r="AL116" s="21">
        <v>52.49</v>
      </c>
      <c r="AM116" s="21">
        <v>52.17</v>
      </c>
      <c r="AN116" s="21">
        <v>52.23</v>
      </c>
      <c r="AO116" s="21">
        <v>52.61</v>
      </c>
      <c r="AP116" s="21">
        <v>52.52</v>
      </c>
      <c r="AQ116" s="21">
        <v>51.72</v>
      </c>
      <c r="AR116" s="21">
        <v>52.6</v>
      </c>
      <c r="AS116" s="21">
        <v>51.91</v>
      </c>
      <c r="AT116" s="21">
        <v>51.57</v>
      </c>
      <c r="AU116" s="21">
        <v>49.55</v>
      </c>
      <c r="AV116" s="21">
        <v>50.43</v>
      </c>
      <c r="AW116" s="21">
        <v>50.91</v>
      </c>
      <c r="AX116" s="21">
        <v>51.18</v>
      </c>
      <c r="AY116" s="21">
        <v>52.03</v>
      </c>
      <c r="AZ116" s="21">
        <v>51.6</v>
      </c>
      <c r="BA116" s="21">
        <v>51.34</v>
      </c>
      <c r="BB116" s="21">
        <v>49.53</v>
      </c>
      <c r="BC116" s="21">
        <v>48.68</v>
      </c>
      <c r="BD116" s="21">
        <v>49.15</v>
      </c>
      <c r="BE116" s="21">
        <v>49.3</v>
      </c>
      <c r="BF116" s="21">
        <v>48.73</v>
      </c>
      <c r="BG116" s="21">
        <v>48.18</v>
      </c>
      <c r="BH116" s="21">
        <v>48.96</v>
      </c>
      <c r="BI116" s="21">
        <v>50.07</v>
      </c>
      <c r="BJ116" s="21">
        <v>48.92</v>
      </c>
      <c r="BK116" s="21">
        <v>47.96</v>
      </c>
      <c r="BL116" s="21">
        <v>48</v>
      </c>
      <c r="BM116" s="21">
        <v>48.12</v>
      </c>
      <c r="BN116" s="21">
        <v>48.18</v>
      </c>
      <c r="BO116" s="21">
        <v>47.82</v>
      </c>
      <c r="BP116" s="21">
        <v>48.01</v>
      </c>
      <c r="BQ116" s="21">
        <v>48.99</v>
      </c>
      <c r="BR116" s="21">
        <v>49.44</v>
      </c>
      <c r="BS116" s="21">
        <v>51.28</v>
      </c>
      <c r="BT116" s="21">
        <v>51.78</v>
      </c>
      <c r="BU116" s="21">
        <v>51.86</v>
      </c>
      <c r="BV116" s="21">
        <v>52.66</v>
      </c>
      <c r="BW116" s="21">
        <v>54.01</v>
      </c>
      <c r="BX116" s="21">
        <v>53.46</v>
      </c>
      <c r="BY116" s="21">
        <v>53.5</v>
      </c>
      <c r="BZ116" s="21">
        <v>53.48</v>
      </c>
      <c r="CA116" s="21">
        <v>54.71</v>
      </c>
      <c r="CB116" s="21">
        <v>58.27</v>
      </c>
      <c r="CC116" s="21">
        <v>50.22</v>
      </c>
      <c r="CD116" s="21">
        <v>50.46</v>
      </c>
      <c r="CE116" s="21">
        <v>51.12</v>
      </c>
      <c r="CF116" s="21">
        <v>52.77</v>
      </c>
      <c r="CG116" s="21">
        <v>53.22</v>
      </c>
      <c r="CH116" s="21">
        <v>51.89</v>
      </c>
      <c r="CI116" s="21">
        <v>51.67</v>
      </c>
      <c r="CJ116" s="21">
        <v>51.63</v>
      </c>
      <c r="CK116" s="21">
        <v>49.31</v>
      </c>
      <c r="CL116" s="21"/>
      <c r="CM116" s="21">
        <v>50.47</v>
      </c>
      <c r="CN116" s="21">
        <v>52.08</v>
      </c>
      <c r="CO116" s="21">
        <v>51.15</v>
      </c>
      <c r="CP116" s="21">
        <v>50.3</v>
      </c>
      <c r="CQ116" s="21">
        <v>49.01</v>
      </c>
      <c r="CR116" s="21">
        <v>49.54</v>
      </c>
      <c r="CS116" s="21">
        <v>50.72</v>
      </c>
      <c r="CT116" s="21">
        <v>51.05</v>
      </c>
      <c r="CU116" s="21">
        <v>51.71</v>
      </c>
      <c r="CV116" s="21">
        <v>51.58</v>
      </c>
      <c r="CW116" s="21">
        <v>50.24</v>
      </c>
      <c r="CX116" s="21">
        <v>49.84</v>
      </c>
      <c r="CY116" s="21">
        <v>50.6</v>
      </c>
      <c r="CZ116" s="21">
        <v>52.47</v>
      </c>
      <c r="DA116" s="21">
        <v>50.3</v>
      </c>
      <c r="DB116" s="21">
        <v>49.87</v>
      </c>
      <c r="DC116" s="21">
        <v>47.91</v>
      </c>
      <c r="DD116" s="21">
        <v>46.46</v>
      </c>
      <c r="DE116" s="21">
        <v>49</v>
      </c>
      <c r="DF116" s="21">
        <v>50.06</v>
      </c>
      <c r="DG116" s="21">
        <v>51.03</v>
      </c>
      <c r="DH116" s="21">
        <v>49.32</v>
      </c>
      <c r="DI116" s="21">
        <v>53.95</v>
      </c>
      <c r="DJ116" s="21">
        <v>53.42</v>
      </c>
      <c r="DK116" s="21">
        <v>52.24</v>
      </c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</row>
    <row r="117" spans="1:167" x14ac:dyDescent="0.2">
      <c r="A117" s="5" cm="1">
        <f t="array" ref="A117">INDEX($D$1:$FK$1,1,MATCH(INDEX($D117:$FK117,MATCH(TRUE,INDEX(($D117:$FK117&lt;&gt;0),0),0)),$D117:$FK117,0))</f>
        <v>43830</v>
      </c>
      <c r="B117" s="23" t="s">
        <v>401</v>
      </c>
      <c r="C117" s="21" t="s">
        <v>437</v>
      </c>
      <c r="D117" s="21">
        <v>50.58</v>
      </c>
      <c r="E117" s="21">
        <v>51.2</v>
      </c>
      <c r="F117" s="21">
        <v>51.24</v>
      </c>
      <c r="G117" s="21">
        <v>51.2</v>
      </c>
      <c r="H117" s="21">
        <v>50.63</v>
      </c>
      <c r="I117" s="21">
        <v>50.63</v>
      </c>
      <c r="J117" s="21"/>
      <c r="K117" s="21"/>
      <c r="L117" s="21">
        <v>50.74</v>
      </c>
      <c r="M117" s="21">
        <v>50.45</v>
      </c>
      <c r="N117" s="21">
        <v>50.46</v>
      </c>
      <c r="O117" s="21">
        <v>49.73</v>
      </c>
      <c r="P117" s="21">
        <v>49.59</v>
      </c>
      <c r="Q117" s="21">
        <v>48.7</v>
      </c>
      <c r="R117" s="21">
        <v>48.28</v>
      </c>
      <c r="S117" s="21">
        <v>48.76</v>
      </c>
      <c r="T117" s="21">
        <v>48.54</v>
      </c>
      <c r="U117" s="21">
        <v>48.72</v>
      </c>
      <c r="V117" s="21">
        <v>47.95</v>
      </c>
      <c r="W117" s="21">
        <v>47.95</v>
      </c>
      <c r="X117" s="21">
        <v>45.48</v>
      </c>
      <c r="Y117" s="21">
        <v>45.48</v>
      </c>
      <c r="Z117" s="21">
        <v>48.36</v>
      </c>
      <c r="AA117" s="21">
        <v>51.3</v>
      </c>
      <c r="AB117" s="21">
        <v>51.3</v>
      </c>
      <c r="AC117" s="21">
        <v>51.6</v>
      </c>
      <c r="AD117" s="21">
        <v>51.2</v>
      </c>
      <c r="AE117" s="21">
        <v>50.96</v>
      </c>
      <c r="AF117" s="21">
        <v>51.77</v>
      </c>
      <c r="AG117" s="21">
        <v>50.3</v>
      </c>
      <c r="AH117" s="21">
        <v>48.4</v>
      </c>
      <c r="AI117" s="21">
        <v>50.24</v>
      </c>
      <c r="AJ117" s="21">
        <v>50.91</v>
      </c>
      <c r="AK117" s="21">
        <v>49.96</v>
      </c>
      <c r="AL117" s="21">
        <v>50.31</v>
      </c>
      <c r="AM117" s="21">
        <v>49.99</v>
      </c>
      <c r="AN117" s="21">
        <v>50.05</v>
      </c>
      <c r="AO117" s="21">
        <v>50.43</v>
      </c>
      <c r="AP117" s="21">
        <v>50.34</v>
      </c>
      <c r="AQ117" s="21">
        <v>49.54</v>
      </c>
      <c r="AR117" s="21">
        <v>50.42</v>
      </c>
      <c r="AS117" s="21">
        <v>49.73</v>
      </c>
      <c r="AT117" s="21">
        <v>49.39</v>
      </c>
      <c r="AU117" s="21">
        <v>46.97</v>
      </c>
      <c r="AV117" s="21">
        <v>47.85</v>
      </c>
      <c r="AW117" s="21">
        <v>48.33</v>
      </c>
      <c r="AX117" s="21">
        <v>48.6</v>
      </c>
      <c r="AY117" s="21">
        <v>49.45</v>
      </c>
      <c r="AZ117" s="21">
        <v>49.02</v>
      </c>
      <c r="BA117" s="21">
        <v>48.76</v>
      </c>
      <c r="BB117" s="21">
        <v>46.95</v>
      </c>
      <c r="BC117" s="21">
        <v>46.1</v>
      </c>
      <c r="BD117" s="21">
        <v>46.57</v>
      </c>
      <c r="BE117" s="21">
        <v>46.72</v>
      </c>
      <c r="BF117" s="21">
        <v>46.15</v>
      </c>
      <c r="BG117" s="21">
        <v>45.6</v>
      </c>
      <c r="BH117" s="21">
        <v>46.38</v>
      </c>
      <c r="BI117" s="21">
        <v>47.49</v>
      </c>
      <c r="BJ117" s="21">
        <v>46.34</v>
      </c>
      <c r="BK117" s="21">
        <v>45.38</v>
      </c>
      <c r="BL117" s="21">
        <v>45.42</v>
      </c>
      <c r="BM117" s="21">
        <v>45.54</v>
      </c>
      <c r="BN117" s="21">
        <v>45.6</v>
      </c>
      <c r="BO117" s="21">
        <v>45.24</v>
      </c>
      <c r="BP117" s="21">
        <v>45.43</v>
      </c>
      <c r="BQ117" s="21">
        <v>46.41</v>
      </c>
      <c r="BR117" s="21">
        <v>48.26</v>
      </c>
      <c r="BS117" s="21">
        <v>50.1</v>
      </c>
      <c r="BT117" s="21">
        <v>50.6</v>
      </c>
      <c r="BU117" s="21">
        <v>50.68</v>
      </c>
      <c r="BV117" s="21">
        <v>51.48</v>
      </c>
      <c r="BW117" s="21">
        <v>52.83</v>
      </c>
      <c r="BX117" s="21">
        <v>52.28</v>
      </c>
      <c r="BY117" s="21">
        <v>52.32</v>
      </c>
      <c r="BZ117" s="21">
        <v>52.3</v>
      </c>
      <c r="CA117" s="21">
        <v>53.53</v>
      </c>
      <c r="CB117" s="21">
        <v>57.09</v>
      </c>
      <c r="CC117" s="21">
        <v>49.04</v>
      </c>
      <c r="CD117" s="21">
        <v>49.28</v>
      </c>
      <c r="CE117" s="21">
        <v>49.94</v>
      </c>
      <c r="CF117" s="21">
        <v>51.59</v>
      </c>
      <c r="CG117" s="21">
        <v>52.04</v>
      </c>
      <c r="CH117" s="21">
        <v>50.71</v>
      </c>
      <c r="CI117" s="21">
        <v>50.49</v>
      </c>
      <c r="CJ117" s="21">
        <v>50.45</v>
      </c>
      <c r="CK117" s="21">
        <v>48.13</v>
      </c>
      <c r="CL117" s="21"/>
      <c r="CM117" s="21">
        <v>47.79</v>
      </c>
      <c r="CN117" s="21">
        <v>49.4</v>
      </c>
      <c r="CO117" s="21">
        <v>48.47</v>
      </c>
      <c r="CP117" s="21">
        <v>47.62</v>
      </c>
      <c r="CQ117" s="21">
        <v>46.33</v>
      </c>
      <c r="CR117" s="21">
        <v>46.86</v>
      </c>
      <c r="CS117" s="21">
        <v>48.04</v>
      </c>
      <c r="CT117" s="21">
        <v>48.37</v>
      </c>
      <c r="CU117" s="21">
        <v>49.03</v>
      </c>
      <c r="CV117" s="21">
        <v>48.9</v>
      </c>
      <c r="CW117" s="21">
        <v>47.56</v>
      </c>
      <c r="CX117" s="21">
        <v>47.16</v>
      </c>
      <c r="CY117" s="21">
        <v>47.92</v>
      </c>
      <c r="CZ117" s="21">
        <v>49.79</v>
      </c>
      <c r="DA117" s="21">
        <v>47.62</v>
      </c>
      <c r="DB117" s="21">
        <v>47.19</v>
      </c>
      <c r="DC117" s="21">
        <v>45.23</v>
      </c>
      <c r="DD117" s="21">
        <v>43.78</v>
      </c>
      <c r="DE117" s="21">
        <v>46.32</v>
      </c>
      <c r="DF117" s="21">
        <v>47.38</v>
      </c>
      <c r="DG117" s="21">
        <v>48.35</v>
      </c>
      <c r="DH117" s="21">
        <v>46.64</v>
      </c>
      <c r="DI117" s="21">
        <v>48.42</v>
      </c>
      <c r="DJ117" s="21">
        <v>47.89</v>
      </c>
      <c r="DK117" s="21">
        <v>46.71</v>
      </c>
      <c r="DL117" s="21"/>
      <c r="DM117" s="21"/>
      <c r="DN117" s="21">
        <v>47.67</v>
      </c>
      <c r="DO117" s="21">
        <v>47.5</v>
      </c>
      <c r="DP117" s="21">
        <v>47.35</v>
      </c>
      <c r="DQ117" s="21">
        <v>47.18</v>
      </c>
      <c r="DR117" s="21">
        <v>46.09</v>
      </c>
      <c r="DS117" s="21">
        <v>48.93</v>
      </c>
      <c r="DT117" s="21">
        <v>49.53</v>
      </c>
      <c r="DU117" s="21">
        <v>50.49</v>
      </c>
      <c r="DV117" s="21">
        <v>50.44</v>
      </c>
      <c r="DW117" s="21">
        <v>48.89</v>
      </c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</row>
    <row r="118" spans="1:167" x14ac:dyDescent="0.2">
      <c r="A118" s="5" cm="1">
        <f t="array" ref="A118">INDEX($D$1:$FK$1,1,MATCH(INDEX($D118:$FK118,MATCH(TRUE,INDEX(($D118:$FK118&lt;&gt;0),0),0)),$D118:$FK118,0))</f>
        <v>43830</v>
      </c>
      <c r="B118" s="23" t="s">
        <v>255</v>
      </c>
      <c r="C118" s="21" t="s">
        <v>437</v>
      </c>
      <c r="D118" s="21">
        <v>57.68</v>
      </c>
      <c r="E118" s="21">
        <v>58.3</v>
      </c>
      <c r="F118" s="21">
        <v>58.34</v>
      </c>
      <c r="G118" s="21">
        <v>58.3</v>
      </c>
      <c r="H118" s="21">
        <v>57.73</v>
      </c>
      <c r="I118" s="21">
        <v>57.73</v>
      </c>
      <c r="J118" s="21"/>
      <c r="K118" s="21"/>
      <c r="L118" s="21"/>
      <c r="M118" s="21">
        <v>57.55</v>
      </c>
      <c r="N118" s="21">
        <v>57.56</v>
      </c>
      <c r="O118" s="21">
        <v>56.83</v>
      </c>
      <c r="P118" s="21">
        <v>56.69</v>
      </c>
      <c r="Q118" s="21">
        <v>55.8</v>
      </c>
      <c r="R118" s="21">
        <v>55.38</v>
      </c>
      <c r="S118" s="21">
        <v>55.86</v>
      </c>
      <c r="T118" s="21">
        <v>55.64</v>
      </c>
      <c r="U118" s="21">
        <v>55.82</v>
      </c>
      <c r="V118" s="21">
        <v>55.05</v>
      </c>
      <c r="W118" s="21">
        <v>55.05</v>
      </c>
      <c r="X118" s="21">
        <v>52.58</v>
      </c>
      <c r="Y118" s="21">
        <v>52.58</v>
      </c>
      <c r="Z118" s="21">
        <v>51.79</v>
      </c>
      <c r="AA118" s="21">
        <v>54.73</v>
      </c>
      <c r="AB118" s="21">
        <v>54.73</v>
      </c>
      <c r="AC118" s="21">
        <v>55.03</v>
      </c>
      <c r="AD118" s="21">
        <v>54.63</v>
      </c>
      <c r="AE118" s="21">
        <v>54.39</v>
      </c>
      <c r="AF118" s="21">
        <v>55.2</v>
      </c>
      <c r="AG118" s="21">
        <v>53.73</v>
      </c>
      <c r="AH118" s="21">
        <v>51.83</v>
      </c>
      <c r="AI118" s="21">
        <v>53.67</v>
      </c>
      <c r="AJ118" s="21">
        <v>54.34</v>
      </c>
      <c r="AK118" s="21">
        <v>53.39</v>
      </c>
      <c r="AL118" s="21">
        <v>53.74</v>
      </c>
      <c r="AM118" s="21">
        <v>53.42</v>
      </c>
      <c r="AN118" s="21">
        <v>53.48</v>
      </c>
      <c r="AO118" s="21">
        <v>53.86</v>
      </c>
      <c r="AP118" s="21">
        <v>53.77</v>
      </c>
      <c r="AQ118" s="21">
        <v>52.97</v>
      </c>
      <c r="AR118" s="21">
        <v>53.85</v>
      </c>
      <c r="AS118" s="21">
        <v>53.16</v>
      </c>
      <c r="AT118" s="21">
        <v>52.82</v>
      </c>
      <c r="AU118" s="21">
        <v>50.8</v>
      </c>
      <c r="AV118" s="21">
        <v>51.68</v>
      </c>
      <c r="AW118" s="21">
        <v>52.16</v>
      </c>
      <c r="AX118" s="21">
        <v>52.43</v>
      </c>
      <c r="AY118" s="21">
        <v>53.28</v>
      </c>
      <c r="AZ118" s="21">
        <v>52.85</v>
      </c>
      <c r="BA118" s="21">
        <v>52.59</v>
      </c>
      <c r="BB118" s="21">
        <v>50.78</v>
      </c>
      <c r="BC118" s="21">
        <v>49.93</v>
      </c>
      <c r="BD118" s="21">
        <v>50.4</v>
      </c>
      <c r="BE118" s="21">
        <v>50.55</v>
      </c>
      <c r="BF118" s="21">
        <v>49.98</v>
      </c>
      <c r="BG118" s="21">
        <v>49.43</v>
      </c>
      <c r="BH118" s="21">
        <v>50.21</v>
      </c>
      <c r="BI118" s="21">
        <v>51.32</v>
      </c>
      <c r="BJ118" s="21">
        <v>50.17</v>
      </c>
      <c r="BK118" s="21">
        <v>49.21</v>
      </c>
      <c r="BL118" s="21">
        <v>49.25</v>
      </c>
      <c r="BM118" s="21">
        <v>49.37</v>
      </c>
      <c r="BN118" s="21">
        <v>49.43</v>
      </c>
      <c r="BO118" s="21">
        <v>49.07</v>
      </c>
      <c r="BP118" s="21">
        <v>49.26</v>
      </c>
      <c r="BQ118" s="21">
        <v>50.24</v>
      </c>
      <c r="BR118" s="21">
        <v>50.69</v>
      </c>
      <c r="BS118" s="21">
        <v>52.53</v>
      </c>
      <c r="BT118" s="21">
        <v>53.03</v>
      </c>
      <c r="BU118" s="21">
        <v>53.11</v>
      </c>
      <c r="BV118" s="21">
        <v>53.91</v>
      </c>
      <c r="BW118" s="21">
        <v>55.26</v>
      </c>
      <c r="BX118" s="21">
        <v>54.71</v>
      </c>
      <c r="BY118" s="21">
        <v>54.75</v>
      </c>
      <c r="BZ118" s="21">
        <v>54.73</v>
      </c>
      <c r="CA118" s="21">
        <v>55.96</v>
      </c>
      <c r="CB118" s="21">
        <v>59.52</v>
      </c>
      <c r="CC118" s="21">
        <v>51.47</v>
      </c>
      <c r="CD118" s="21">
        <v>51.71</v>
      </c>
      <c r="CE118" s="21">
        <v>52.37</v>
      </c>
      <c r="CF118" s="21">
        <v>54.02</v>
      </c>
      <c r="CG118" s="21">
        <v>54.47</v>
      </c>
      <c r="CH118" s="21">
        <v>53.14</v>
      </c>
      <c r="CI118" s="21">
        <v>52.92</v>
      </c>
      <c r="CJ118" s="21">
        <v>52.88</v>
      </c>
      <c r="CK118" s="21">
        <v>50.56</v>
      </c>
      <c r="CL118" s="21"/>
      <c r="CM118" s="21">
        <v>51.72</v>
      </c>
      <c r="CN118" s="21">
        <v>53.33</v>
      </c>
      <c r="CO118" s="21">
        <v>52.4</v>
      </c>
      <c r="CP118" s="21">
        <v>51.55</v>
      </c>
      <c r="CQ118" s="21">
        <v>50.26</v>
      </c>
      <c r="CR118" s="21">
        <v>50.79</v>
      </c>
      <c r="CS118" s="21">
        <v>51.97</v>
      </c>
      <c r="CT118" s="21">
        <v>52.3</v>
      </c>
      <c r="CU118" s="21">
        <v>52.96</v>
      </c>
      <c r="CV118" s="21">
        <v>52.83</v>
      </c>
      <c r="CW118" s="21">
        <v>51.49</v>
      </c>
      <c r="CX118" s="21">
        <v>51.09</v>
      </c>
      <c r="CY118" s="21">
        <v>51.85</v>
      </c>
      <c r="CZ118" s="21">
        <v>53.72</v>
      </c>
      <c r="DA118" s="21">
        <v>51.55</v>
      </c>
      <c r="DB118" s="21">
        <v>51.12</v>
      </c>
      <c r="DC118" s="21">
        <v>49.16</v>
      </c>
      <c r="DD118" s="21">
        <v>47.71</v>
      </c>
      <c r="DE118" s="21">
        <v>50.25</v>
      </c>
      <c r="DF118" s="21">
        <v>51.31</v>
      </c>
      <c r="DG118" s="21">
        <v>52.28</v>
      </c>
      <c r="DH118" s="21">
        <v>50.57</v>
      </c>
      <c r="DI118" s="21">
        <v>55.2</v>
      </c>
      <c r="DJ118" s="21">
        <v>54.67</v>
      </c>
      <c r="DK118" s="21">
        <v>53.49</v>
      </c>
      <c r="DL118" s="21"/>
      <c r="DM118" s="21"/>
      <c r="DN118" s="21">
        <v>54.45</v>
      </c>
      <c r="DO118" s="21">
        <v>54.28</v>
      </c>
      <c r="DP118" s="21">
        <v>54.13</v>
      </c>
      <c r="DQ118" s="21">
        <v>53.96</v>
      </c>
      <c r="DR118" s="21">
        <v>52.87</v>
      </c>
      <c r="DS118" s="21">
        <v>55.71</v>
      </c>
      <c r="DT118" s="21">
        <v>55.09</v>
      </c>
      <c r="DU118" s="21">
        <v>56.05</v>
      </c>
      <c r="DV118" s="21">
        <v>56</v>
      </c>
      <c r="DW118" s="21">
        <v>54.45</v>
      </c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</row>
    <row r="119" spans="1:167" x14ac:dyDescent="0.2">
      <c r="A119" s="5" cm="1">
        <f t="array" ref="A119">INDEX($D$1:$FK$1,1,MATCH(INDEX($D119:$FK119,MATCH(TRUE,INDEX(($D119:$FK119&lt;&gt;0),0),0)),$D119:$FK119,0))</f>
        <v>43830</v>
      </c>
      <c r="B119" s="23" t="s">
        <v>252</v>
      </c>
      <c r="C119" s="21" t="s">
        <v>437</v>
      </c>
      <c r="D119" s="21">
        <v>59.57</v>
      </c>
      <c r="E119" s="21">
        <v>60.19</v>
      </c>
      <c r="F119" s="21">
        <v>60.23</v>
      </c>
      <c r="G119" s="21">
        <v>60.19</v>
      </c>
      <c r="H119" s="21">
        <v>59.62</v>
      </c>
      <c r="I119" s="21">
        <v>59.62</v>
      </c>
      <c r="J119" s="21"/>
      <c r="K119" s="21"/>
      <c r="L119" s="21"/>
      <c r="M119" s="21">
        <v>59.44</v>
      </c>
      <c r="N119" s="21">
        <v>59.45</v>
      </c>
      <c r="O119" s="21">
        <v>58.72</v>
      </c>
      <c r="P119" s="21">
        <v>58.58</v>
      </c>
      <c r="Q119" s="21">
        <v>57.69</v>
      </c>
      <c r="R119" s="21">
        <v>57.27</v>
      </c>
      <c r="S119" s="21">
        <v>57.75</v>
      </c>
      <c r="T119" s="21">
        <v>57.53</v>
      </c>
      <c r="U119" s="21">
        <v>57.71</v>
      </c>
      <c r="V119" s="21">
        <v>56.94</v>
      </c>
      <c r="W119" s="21">
        <v>56.94</v>
      </c>
      <c r="X119" s="21">
        <v>54.47</v>
      </c>
      <c r="Y119" s="21">
        <v>54.47</v>
      </c>
      <c r="Z119" s="21">
        <v>53.04</v>
      </c>
      <c r="AA119" s="21">
        <v>55.98</v>
      </c>
      <c r="AB119" s="21">
        <v>55.98</v>
      </c>
      <c r="AC119" s="21">
        <v>56.28</v>
      </c>
      <c r="AD119" s="21">
        <v>55.88</v>
      </c>
      <c r="AE119" s="21">
        <v>55.64</v>
      </c>
      <c r="AF119" s="21">
        <v>56.45</v>
      </c>
      <c r="AG119" s="21">
        <v>54.98</v>
      </c>
      <c r="AH119" s="21">
        <v>53.08</v>
      </c>
      <c r="AI119" s="21">
        <v>54.92</v>
      </c>
      <c r="AJ119" s="21">
        <v>55.59</v>
      </c>
      <c r="AK119" s="21">
        <v>54.64</v>
      </c>
      <c r="AL119" s="21">
        <v>54.99</v>
      </c>
      <c r="AM119" s="21">
        <v>54.67</v>
      </c>
      <c r="AN119" s="21">
        <v>54.73</v>
      </c>
      <c r="AO119" s="21">
        <v>55.11</v>
      </c>
      <c r="AP119" s="21">
        <v>55.02</v>
      </c>
      <c r="AQ119" s="21">
        <v>54.22</v>
      </c>
      <c r="AR119" s="21">
        <v>55.1</v>
      </c>
      <c r="AS119" s="21">
        <v>54.41</v>
      </c>
      <c r="AT119" s="21">
        <v>54.07</v>
      </c>
      <c r="AU119" s="21">
        <v>51.83</v>
      </c>
      <c r="AV119" s="21">
        <v>52.71</v>
      </c>
      <c r="AW119" s="21">
        <v>53.19</v>
      </c>
      <c r="AX119" s="21">
        <v>53.46</v>
      </c>
      <c r="AY119" s="21">
        <v>54.31</v>
      </c>
      <c r="AZ119" s="21">
        <v>53.88</v>
      </c>
      <c r="BA119" s="21">
        <v>53.62</v>
      </c>
      <c r="BB119" s="21">
        <v>51.81</v>
      </c>
      <c r="BC119" s="21">
        <v>50.96</v>
      </c>
      <c r="BD119" s="21">
        <v>51.43</v>
      </c>
      <c r="BE119" s="21">
        <v>51.58</v>
      </c>
      <c r="BF119" s="21">
        <v>51.01</v>
      </c>
      <c r="BG119" s="21">
        <v>50.46</v>
      </c>
      <c r="BH119" s="21">
        <v>51.24</v>
      </c>
      <c r="BI119" s="21">
        <v>52.35</v>
      </c>
      <c r="BJ119" s="21">
        <v>51.2</v>
      </c>
      <c r="BK119" s="21">
        <v>50.24</v>
      </c>
      <c r="BL119" s="21">
        <v>50.28</v>
      </c>
      <c r="BM119" s="21">
        <v>50.4</v>
      </c>
      <c r="BN119" s="21">
        <v>50.46</v>
      </c>
      <c r="BO119" s="21">
        <v>50.1</v>
      </c>
      <c r="BP119" s="21">
        <v>50.29</v>
      </c>
      <c r="BQ119" s="21">
        <v>51.27</v>
      </c>
      <c r="BR119" s="21">
        <v>51.53</v>
      </c>
      <c r="BS119" s="21">
        <v>53.37</v>
      </c>
      <c r="BT119" s="21">
        <v>53.87</v>
      </c>
      <c r="BU119" s="21">
        <v>53.95</v>
      </c>
      <c r="BV119" s="21">
        <v>54.75</v>
      </c>
      <c r="BW119" s="21">
        <v>56.1</v>
      </c>
      <c r="BX119" s="21">
        <v>55.55</v>
      </c>
      <c r="BY119" s="21">
        <v>55.59</v>
      </c>
      <c r="BZ119" s="21">
        <v>55.57</v>
      </c>
      <c r="CA119" s="21">
        <v>56.8</v>
      </c>
      <c r="CB119" s="21">
        <v>60.36</v>
      </c>
      <c r="CC119" s="21">
        <v>52.31</v>
      </c>
      <c r="CD119" s="21">
        <v>52.55</v>
      </c>
      <c r="CE119" s="21">
        <v>53.21</v>
      </c>
      <c r="CF119" s="21">
        <v>54.86</v>
      </c>
      <c r="CG119" s="21">
        <v>55.31</v>
      </c>
      <c r="CH119" s="21">
        <v>53.98</v>
      </c>
      <c r="CI119" s="21">
        <v>53.76</v>
      </c>
      <c r="CJ119" s="21">
        <v>53.72</v>
      </c>
      <c r="CK119" s="21">
        <v>51.4</v>
      </c>
      <c r="CL119" s="21"/>
      <c r="CM119" s="21">
        <v>51.88</v>
      </c>
      <c r="CN119" s="21">
        <v>53.49</v>
      </c>
      <c r="CO119" s="21">
        <v>52.56</v>
      </c>
      <c r="CP119" s="21">
        <v>51.71</v>
      </c>
      <c r="CQ119" s="21">
        <v>50.42</v>
      </c>
      <c r="CR119" s="21">
        <v>50.95</v>
      </c>
      <c r="CS119" s="21">
        <v>52.13</v>
      </c>
      <c r="CT119" s="21">
        <v>52.46</v>
      </c>
      <c r="CU119" s="21">
        <v>53.12</v>
      </c>
      <c r="CV119" s="21">
        <v>52.99</v>
      </c>
      <c r="CW119" s="21">
        <v>51.65</v>
      </c>
      <c r="CX119" s="21">
        <v>51.25</v>
      </c>
      <c r="CY119" s="21">
        <v>52.01</v>
      </c>
      <c r="CZ119" s="21">
        <v>53.88</v>
      </c>
      <c r="DA119" s="21">
        <v>51.71</v>
      </c>
      <c r="DB119" s="21">
        <v>51.28</v>
      </c>
      <c r="DC119" s="21">
        <v>49.32</v>
      </c>
      <c r="DD119" s="21">
        <v>47.87</v>
      </c>
      <c r="DE119" s="21">
        <v>50.41</v>
      </c>
      <c r="DF119" s="21">
        <v>51.47</v>
      </c>
      <c r="DG119" s="21">
        <v>52.44</v>
      </c>
      <c r="DH119" s="21">
        <v>50.73</v>
      </c>
      <c r="DI119" s="21">
        <v>54.67</v>
      </c>
      <c r="DJ119" s="21">
        <v>54.14</v>
      </c>
      <c r="DK119" s="21">
        <v>52.96</v>
      </c>
      <c r="DL119" s="21"/>
      <c r="DM119" s="21"/>
      <c r="DN119" s="21">
        <v>53.92</v>
      </c>
      <c r="DO119" s="21">
        <v>53.75</v>
      </c>
      <c r="DP119" s="21">
        <v>53.6</v>
      </c>
      <c r="DQ119" s="21">
        <v>53.43</v>
      </c>
      <c r="DR119" s="21">
        <v>52.34</v>
      </c>
      <c r="DS119" s="21">
        <v>55.18</v>
      </c>
      <c r="DT119" s="21">
        <v>53.3</v>
      </c>
      <c r="DU119" s="21">
        <v>54.26</v>
      </c>
      <c r="DV119" s="21">
        <v>54.21</v>
      </c>
      <c r="DW119" s="21">
        <v>52.66</v>
      </c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</row>
    <row r="120" spans="1:167" x14ac:dyDescent="0.2">
      <c r="A120" s="5" cm="1">
        <f t="array" ref="A120">INDEX($D$1:$FK$1,1,MATCH(INDEX($D120:$FK120,MATCH(TRUE,INDEX(($D120:$FK120&lt;&gt;0),0),0)),$D120:$FK120,0))</f>
        <v>43830</v>
      </c>
      <c r="B120" s="23" t="s">
        <v>399</v>
      </c>
      <c r="C120" s="21" t="s">
        <v>437</v>
      </c>
      <c r="D120" s="21">
        <v>57.48</v>
      </c>
      <c r="E120" s="21">
        <v>58.1</v>
      </c>
      <c r="F120" s="21">
        <v>58.14</v>
      </c>
      <c r="G120" s="21">
        <v>58.1</v>
      </c>
      <c r="H120" s="21">
        <v>57.53</v>
      </c>
      <c r="I120" s="21">
        <v>57.53</v>
      </c>
      <c r="J120" s="21"/>
      <c r="K120" s="21"/>
      <c r="L120" s="21">
        <v>57.64</v>
      </c>
      <c r="M120" s="21">
        <v>57.35</v>
      </c>
      <c r="N120" s="21">
        <v>57.36</v>
      </c>
      <c r="O120" s="21">
        <v>56.63</v>
      </c>
      <c r="P120" s="21">
        <v>56.49</v>
      </c>
      <c r="Q120" s="21">
        <v>55.6</v>
      </c>
      <c r="R120" s="21">
        <v>55.18</v>
      </c>
      <c r="S120" s="21">
        <v>55.66</v>
      </c>
      <c r="T120" s="21">
        <v>55.44</v>
      </c>
      <c r="U120" s="21">
        <v>55.62</v>
      </c>
      <c r="V120" s="21">
        <v>54.85</v>
      </c>
      <c r="W120" s="21">
        <v>54.85</v>
      </c>
      <c r="X120" s="21">
        <v>52.38</v>
      </c>
      <c r="Y120" s="21">
        <v>52.38</v>
      </c>
      <c r="Z120" s="21">
        <v>51.59</v>
      </c>
      <c r="AA120" s="21">
        <v>54.53</v>
      </c>
      <c r="AB120" s="21">
        <v>54.53</v>
      </c>
      <c r="AC120" s="21">
        <v>54.83</v>
      </c>
      <c r="AD120" s="21">
        <v>54.43</v>
      </c>
      <c r="AE120" s="21">
        <v>54.19</v>
      </c>
      <c r="AF120" s="21">
        <v>55</v>
      </c>
      <c r="AG120" s="21">
        <v>53.53</v>
      </c>
      <c r="AH120" s="21">
        <v>51.63</v>
      </c>
      <c r="AI120" s="21">
        <v>53.47</v>
      </c>
      <c r="AJ120" s="21">
        <v>54.14</v>
      </c>
      <c r="AK120" s="21">
        <v>53.19</v>
      </c>
      <c r="AL120" s="21">
        <v>53.54</v>
      </c>
      <c r="AM120" s="21">
        <v>53.22</v>
      </c>
      <c r="AN120" s="21">
        <v>53.28</v>
      </c>
      <c r="AO120" s="21">
        <v>53.66</v>
      </c>
      <c r="AP120" s="21">
        <v>53.57</v>
      </c>
      <c r="AQ120" s="21">
        <v>52.77</v>
      </c>
      <c r="AR120" s="21">
        <v>53.65</v>
      </c>
      <c r="AS120" s="21">
        <v>52.96</v>
      </c>
      <c r="AT120" s="21">
        <v>52.62</v>
      </c>
      <c r="AU120" s="21">
        <v>50.6</v>
      </c>
      <c r="AV120" s="21">
        <v>51.48</v>
      </c>
      <c r="AW120" s="21">
        <v>51.96</v>
      </c>
      <c r="AX120" s="21">
        <v>52.23</v>
      </c>
      <c r="AY120" s="21">
        <v>53.08</v>
      </c>
      <c r="AZ120" s="21">
        <v>52.65</v>
      </c>
      <c r="BA120" s="21">
        <v>52.39</v>
      </c>
      <c r="BB120" s="21">
        <v>50.58</v>
      </c>
      <c r="BC120" s="21">
        <v>49.73</v>
      </c>
      <c r="BD120" s="21">
        <v>50.2</v>
      </c>
      <c r="BE120" s="21">
        <v>50.35</v>
      </c>
      <c r="BF120" s="21">
        <v>49.78</v>
      </c>
      <c r="BG120" s="21">
        <v>49.23</v>
      </c>
      <c r="BH120" s="21">
        <v>50.01</v>
      </c>
      <c r="BI120" s="21">
        <v>51.12</v>
      </c>
      <c r="BJ120" s="21">
        <v>49.97</v>
      </c>
      <c r="BK120" s="21">
        <v>49.01</v>
      </c>
      <c r="BL120" s="21">
        <v>49.05</v>
      </c>
      <c r="BM120" s="21">
        <v>49.17</v>
      </c>
      <c r="BN120" s="21">
        <v>49.23</v>
      </c>
      <c r="BO120" s="21">
        <v>48.87</v>
      </c>
      <c r="BP120" s="21">
        <v>49.06</v>
      </c>
      <c r="BQ120" s="21">
        <v>50.04</v>
      </c>
      <c r="BR120" s="21">
        <v>50.49</v>
      </c>
      <c r="BS120" s="21">
        <v>52.33</v>
      </c>
      <c r="BT120" s="21">
        <v>52.83</v>
      </c>
      <c r="BU120" s="21">
        <v>52.91</v>
      </c>
      <c r="BV120" s="21">
        <v>53.71</v>
      </c>
      <c r="BW120" s="21">
        <v>55.06</v>
      </c>
      <c r="BX120" s="21">
        <v>54.51</v>
      </c>
      <c r="BY120" s="21">
        <v>54.55</v>
      </c>
      <c r="BZ120" s="21">
        <v>54.53</v>
      </c>
      <c r="CA120" s="21">
        <v>55.76</v>
      </c>
      <c r="CB120" s="21">
        <v>59.32</v>
      </c>
      <c r="CC120" s="21">
        <v>51.27</v>
      </c>
      <c r="CD120" s="21">
        <v>51.51</v>
      </c>
      <c r="CE120" s="21">
        <v>52.17</v>
      </c>
      <c r="CF120" s="21">
        <v>53.82</v>
      </c>
      <c r="CG120" s="21">
        <v>54.27</v>
      </c>
      <c r="CH120" s="21">
        <v>52.94</v>
      </c>
      <c r="CI120" s="21">
        <v>52.72</v>
      </c>
      <c r="CJ120" s="21">
        <v>52.68</v>
      </c>
      <c r="CK120" s="21">
        <v>50.36</v>
      </c>
      <c r="CL120" s="21"/>
      <c r="CM120" s="21">
        <v>51.52</v>
      </c>
      <c r="CN120" s="21">
        <v>53.13</v>
      </c>
      <c r="CO120" s="21">
        <v>52.2</v>
      </c>
      <c r="CP120" s="21">
        <v>51.35</v>
      </c>
      <c r="CQ120" s="21">
        <v>50.06</v>
      </c>
      <c r="CR120" s="21">
        <v>50.59</v>
      </c>
      <c r="CS120" s="21">
        <v>51.77</v>
      </c>
      <c r="CT120" s="21">
        <v>52.1</v>
      </c>
      <c r="CU120" s="21">
        <v>52.76</v>
      </c>
      <c r="CV120" s="21">
        <v>52.63</v>
      </c>
      <c r="CW120" s="21">
        <v>51.29</v>
      </c>
      <c r="CX120" s="21">
        <v>50.89</v>
      </c>
      <c r="CY120" s="21">
        <v>51.65</v>
      </c>
      <c r="CZ120" s="21">
        <v>53.52</v>
      </c>
      <c r="DA120" s="21">
        <v>51.35</v>
      </c>
      <c r="DB120" s="21">
        <v>50.92</v>
      </c>
      <c r="DC120" s="21">
        <v>48.96</v>
      </c>
      <c r="DD120" s="21">
        <v>47.51</v>
      </c>
      <c r="DE120" s="21">
        <v>50.05</v>
      </c>
      <c r="DF120" s="21">
        <v>51.11</v>
      </c>
      <c r="DG120" s="21">
        <v>52.08</v>
      </c>
      <c r="DH120" s="21">
        <v>50.37</v>
      </c>
      <c r="DI120" s="21">
        <v>55</v>
      </c>
      <c r="DJ120" s="21">
        <v>54.47</v>
      </c>
      <c r="DK120" s="21">
        <v>53.29</v>
      </c>
      <c r="DL120" s="21"/>
      <c r="DM120" s="21"/>
      <c r="DN120" s="21">
        <v>54.25</v>
      </c>
      <c r="DO120" s="21">
        <v>54.08</v>
      </c>
      <c r="DP120" s="21">
        <v>53.93</v>
      </c>
      <c r="DQ120" s="21">
        <v>53.76</v>
      </c>
      <c r="DR120" s="21">
        <v>52.67</v>
      </c>
      <c r="DS120" s="21">
        <v>55.51</v>
      </c>
      <c r="DT120" s="21">
        <v>54.89</v>
      </c>
      <c r="DU120" s="21">
        <v>55.85</v>
      </c>
      <c r="DV120" s="21">
        <v>55.8</v>
      </c>
      <c r="DW120" s="21">
        <v>54.25</v>
      </c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</row>
    <row r="121" spans="1:167" x14ac:dyDescent="0.2">
      <c r="A121" s="5" cm="1">
        <f t="array" ref="A121">INDEX($D$1:$FK$1,1,MATCH(INDEX($D121:$FK121,MATCH(TRUE,INDEX(($D121:$FK121&lt;&gt;0),0),0)),$D121:$FK121,0))</f>
        <v>43830</v>
      </c>
      <c r="B121" s="23" t="s">
        <v>187</v>
      </c>
      <c r="C121" s="21" t="s">
        <v>437</v>
      </c>
      <c r="D121" s="21">
        <v>57.18</v>
      </c>
      <c r="E121" s="21">
        <v>57.8</v>
      </c>
      <c r="F121" s="21">
        <v>57.84</v>
      </c>
      <c r="G121" s="21">
        <v>57.8</v>
      </c>
      <c r="H121" s="21">
        <v>57.23</v>
      </c>
      <c r="I121" s="21">
        <v>57.23</v>
      </c>
      <c r="J121" s="21"/>
      <c r="K121" s="21"/>
      <c r="L121" s="21">
        <v>57.34</v>
      </c>
      <c r="M121" s="21">
        <v>57.05</v>
      </c>
      <c r="N121" s="21">
        <v>57.06</v>
      </c>
      <c r="O121" s="21">
        <v>56.33</v>
      </c>
      <c r="P121" s="21">
        <v>56.19</v>
      </c>
      <c r="Q121" s="21">
        <v>55.3</v>
      </c>
      <c r="R121" s="21">
        <v>54.88</v>
      </c>
      <c r="S121" s="21">
        <v>55.36</v>
      </c>
      <c r="T121" s="21">
        <v>55.14</v>
      </c>
      <c r="U121" s="21">
        <v>55.32</v>
      </c>
      <c r="V121" s="21">
        <v>54.55</v>
      </c>
      <c r="W121" s="21">
        <v>54.55</v>
      </c>
      <c r="X121" s="21">
        <v>52.08</v>
      </c>
      <c r="Y121" s="21">
        <v>52.08</v>
      </c>
      <c r="Z121" s="21">
        <v>51.29</v>
      </c>
      <c r="AA121" s="21">
        <v>54.23</v>
      </c>
      <c r="AB121" s="21">
        <v>54.23</v>
      </c>
      <c r="AC121" s="21">
        <v>54.53</v>
      </c>
      <c r="AD121" s="21">
        <v>54.13</v>
      </c>
      <c r="AE121" s="21">
        <v>53.89</v>
      </c>
      <c r="AF121" s="21">
        <v>54.7</v>
      </c>
      <c r="AG121" s="21">
        <v>53.23</v>
      </c>
      <c r="AH121" s="21">
        <v>51.33</v>
      </c>
      <c r="AI121" s="21">
        <v>53.17</v>
      </c>
      <c r="AJ121" s="21">
        <v>53.84</v>
      </c>
      <c r="AK121" s="21">
        <v>52.89</v>
      </c>
      <c r="AL121" s="21">
        <v>53.24</v>
      </c>
      <c r="AM121" s="21">
        <v>52.92</v>
      </c>
      <c r="AN121" s="21">
        <v>52.98</v>
      </c>
      <c r="AO121" s="21">
        <v>53.36</v>
      </c>
      <c r="AP121" s="21">
        <v>53.27</v>
      </c>
      <c r="AQ121" s="21">
        <v>52.47</v>
      </c>
      <c r="AR121" s="21">
        <v>53.35</v>
      </c>
      <c r="AS121" s="21">
        <v>52.66</v>
      </c>
      <c r="AT121" s="21">
        <v>52.32</v>
      </c>
      <c r="AU121" s="21">
        <v>50.3</v>
      </c>
      <c r="AV121" s="21">
        <v>51.18</v>
      </c>
      <c r="AW121" s="21">
        <v>51.66</v>
      </c>
      <c r="AX121" s="21">
        <v>51.93</v>
      </c>
      <c r="AY121" s="21">
        <v>52.78</v>
      </c>
      <c r="AZ121" s="21">
        <v>52.35</v>
      </c>
      <c r="BA121" s="21">
        <v>52.09</v>
      </c>
      <c r="BB121" s="21">
        <v>50.28</v>
      </c>
      <c r="BC121" s="21">
        <v>49.43</v>
      </c>
      <c r="BD121" s="21">
        <v>49.9</v>
      </c>
      <c r="BE121" s="21">
        <v>50.05</v>
      </c>
      <c r="BF121" s="21">
        <v>49.48</v>
      </c>
      <c r="BG121" s="21">
        <v>48.93</v>
      </c>
      <c r="BH121" s="21">
        <v>49.71</v>
      </c>
      <c r="BI121" s="21">
        <v>50.82</v>
      </c>
      <c r="BJ121" s="21">
        <v>49.67</v>
      </c>
      <c r="BK121" s="21">
        <v>48.71</v>
      </c>
      <c r="BL121" s="21">
        <v>48.75</v>
      </c>
      <c r="BM121" s="21">
        <v>48.87</v>
      </c>
      <c r="BN121" s="21">
        <v>48.93</v>
      </c>
      <c r="BO121" s="21">
        <v>48.57</v>
      </c>
      <c r="BP121" s="21">
        <v>48.76</v>
      </c>
      <c r="BQ121" s="21">
        <v>49.74</v>
      </c>
      <c r="BR121" s="21">
        <v>50.19</v>
      </c>
      <c r="BS121" s="21">
        <v>52.03</v>
      </c>
      <c r="BT121" s="21">
        <v>52.53</v>
      </c>
      <c r="BU121" s="21">
        <v>52.61</v>
      </c>
      <c r="BV121" s="21">
        <v>53.41</v>
      </c>
      <c r="BW121" s="21">
        <v>54.76</v>
      </c>
      <c r="BX121" s="21">
        <v>54.21</v>
      </c>
      <c r="BY121" s="21">
        <v>54.25</v>
      </c>
      <c r="BZ121" s="21">
        <v>54.23</v>
      </c>
      <c r="CA121" s="21">
        <v>55.46</v>
      </c>
      <c r="CB121" s="21">
        <v>59.02</v>
      </c>
      <c r="CC121" s="21">
        <v>50.97</v>
      </c>
      <c r="CD121" s="21">
        <v>51.21</v>
      </c>
      <c r="CE121" s="21">
        <v>51.87</v>
      </c>
      <c r="CF121" s="21">
        <v>53.52</v>
      </c>
      <c r="CG121" s="21">
        <v>53.97</v>
      </c>
      <c r="CH121" s="21">
        <v>52.64</v>
      </c>
      <c r="CI121" s="21">
        <v>52.42</v>
      </c>
      <c r="CJ121" s="21">
        <v>52.38</v>
      </c>
      <c r="CK121" s="21">
        <v>50.06</v>
      </c>
      <c r="CL121" s="21"/>
      <c r="CM121" s="21">
        <v>51.22</v>
      </c>
      <c r="CN121" s="21">
        <v>52.83</v>
      </c>
      <c r="CO121" s="21">
        <v>51.9</v>
      </c>
      <c r="CP121" s="21">
        <v>51.05</v>
      </c>
      <c r="CQ121" s="21">
        <v>49.76</v>
      </c>
      <c r="CR121" s="21">
        <v>50.29</v>
      </c>
      <c r="CS121" s="21">
        <v>51.47</v>
      </c>
      <c r="CT121" s="21">
        <v>51.8</v>
      </c>
      <c r="CU121" s="21">
        <v>52.46</v>
      </c>
      <c r="CV121" s="21">
        <v>52.33</v>
      </c>
      <c r="CW121" s="21">
        <v>50.99</v>
      </c>
      <c r="CX121" s="21">
        <v>50.59</v>
      </c>
      <c r="CY121" s="21">
        <v>51.35</v>
      </c>
      <c r="CZ121" s="21">
        <v>53.22</v>
      </c>
      <c r="DA121" s="21">
        <v>51.05</v>
      </c>
      <c r="DB121" s="21">
        <v>50.62</v>
      </c>
      <c r="DC121" s="21">
        <v>48.66</v>
      </c>
      <c r="DD121" s="21">
        <v>47.21</v>
      </c>
      <c r="DE121" s="21">
        <v>49.75</v>
      </c>
      <c r="DF121" s="21">
        <v>50.81</v>
      </c>
      <c r="DG121" s="21">
        <v>51.78</v>
      </c>
      <c r="DH121" s="21">
        <v>50.07</v>
      </c>
      <c r="DI121" s="21">
        <v>54.7</v>
      </c>
      <c r="DJ121" s="21">
        <v>54.17</v>
      </c>
      <c r="DK121" s="21">
        <v>52.99</v>
      </c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</row>
    <row r="122" spans="1:167" x14ac:dyDescent="0.2">
      <c r="A122" s="5" cm="1">
        <f t="array" ref="A122">INDEX($D$1:$FK$1,1,MATCH(INDEX($D122:$FK122,MATCH(TRUE,INDEX(($D122:$FK122&lt;&gt;0),0),0)),$D122:$FK122,0))</f>
        <v>43830</v>
      </c>
      <c r="B122" s="23" t="s">
        <v>286</v>
      </c>
      <c r="C122" s="21" t="s">
        <v>437</v>
      </c>
      <c r="D122" s="21">
        <v>65.650000000000006</v>
      </c>
      <c r="E122" s="21">
        <v>66.25</v>
      </c>
      <c r="F122" s="21">
        <v>66.3</v>
      </c>
      <c r="G122" s="21">
        <v>66.25</v>
      </c>
      <c r="H122" s="21">
        <v>65.7</v>
      </c>
      <c r="I122" s="21">
        <v>65.7</v>
      </c>
      <c r="J122" s="21"/>
      <c r="K122" s="21"/>
      <c r="L122" s="21">
        <v>65.8</v>
      </c>
      <c r="M122" s="21">
        <v>65.5</v>
      </c>
      <c r="N122" s="21">
        <v>65.5</v>
      </c>
      <c r="O122" s="21">
        <v>64.75</v>
      </c>
      <c r="P122" s="21">
        <v>64.599999999999994</v>
      </c>
      <c r="Q122" s="21">
        <v>63.7</v>
      </c>
      <c r="R122" s="21">
        <v>63.3</v>
      </c>
      <c r="S122" s="21">
        <v>63.8</v>
      </c>
      <c r="T122" s="21">
        <v>63.6</v>
      </c>
      <c r="U122" s="21">
        <v>63.8</v>
      </c>
      <c r="V122" s="21">
        <v>63.05</v>
      </c>
      <c r="W122" s="21">
        <v>63.05</v>
      </c>
      <c r="X122" s="21"/>
      <c r="Y122" s="21">
        <v>60.55</v>
      </c>
      <c r="Z122" s="21">
        <v>62.7</v>
      </c>
      <c r="AA122" s="21">
        <v>62.7</v>
      </c>
      <c r="AB122" s="21">
        <v>62.7</v>
      </c>
      <c r="AC122" s="21">
        <v>63</v>
      </c>
      <c r="AD122" s="21">
        <v>62.6</v>
      </c>
      <c r="AE122" s="21">
        <v>62.35</v>
      </c>
      <c r="AF122" s="21">
        <v>63.15</v>
      </c>
      <c r="AG122" s="21">
        <v>61.7</v>
      </c>
      <c r="AH122" s="21">
        <v>59.8</v>
      </c>
      <c r="AI122" s="21">
        <v>61.65</v>
      </c>
      <c r="AJ122" s="21">
        <v>62.3</v>
      </c>
      <c r="AK122" s="21">
        <v>61.35</v>
      </c>
      <c r="AL122" s="21">
        <v>61.7</v>
      </c>
      <c r="AM122" s="21">
        <v>61.4</v>
      </c>
      <c r="AN122" s="21">
        <v>61.45</v>
      </c>
      <c r="AO122" s="21">
        <v>61.85</v>
      </c>
      <c r="AP122" s="21">
        <v>61.75</v>
      </c>
      <c r="AQ122" s="21">
        <v>60.95</v>
      </c>
      <c r="AR122" s="21">
        <v>61.85</v>
      </c>
      <c r="AS122" s="21">
        <v>61.15</v>
      </c>
      <c r="AT122" s="21">
        <v>60.8</v>
      </c>
      <c r="AU122" s="21">
        <v>58.8</v>
      </c>
      <c r="AV122" s="21">
        <v>59.7</v>
      </c>
      <c r="AW122" s="21">
        <v>60.2</v>
      </c>
      <c r="AX122" s="21">
        <v>60.45</v>
      </c>
      <c r="AY122" s="21">
        <v>61.3</v>
      </c>
      <c r="AZ122" s="21">
        <v>60.85</v>
      </c>
      <c r="BA122" s="21">
        <v>60.6</v>
      </c>
      <c r="BB122" s="21">
        <v>58.8</v>
      </c>
      <c r="BC122" s="21">
        <v>57.95</v>
      </c>
      <c r="BD122" s="21">
        <v>58.4</v>
      </c>
      <c r="BE122" s="21">
        <v>58.55</v>
      </c>
      <c r="BF122" s="21">
        <v>58</v>
      </c>
      <c r="BG122" s="21">
        <v>57.45</v>
      </c>
      <c r="BH122" s="21">
        <v>58.25</v>
      </c>
      <c r="BI122" s="21">
        <v>59.35</v>
      </c>
      <c r="BJ122" s="21">
        <v>57.95</v>
      </c>
      <c r="BK122" s="21">
        <v>57</v>
      </c>
      <c r="BL122" s="21">
        <v>56.7</v>
      </c>
      <c r="BM122" s="21">
        <v>56.8</v>
      </c>
      <c r="BN122" s="21">
        <v>56.85</v>
      </c>
      <c r="BO122" s="21">
        <v>56.5</v>
      </c>
      <c r="BP122" s="21">
        <v>56.7</v>
      </c>
      <c r="BQ122" s="21">
        <v>57.7</v>
      </c>
      <c r="BR122" s="21">
        <v>58.15</v>
      </c>
      <c r="BS122" s="21">
        <v>59.5</v>
      </c>
      <c r="BT122" s="21">
        <v>60</v>
      </c>
      <c r="BU122" s="21">
        <v>59.9</v>
      </c>
      <c r="BV122" s="21">
        <v>60.7</v>
      </c>
      <c r="BW122" s="21">
        <v>62.05</v>
      </c>
      <c r="BX122" s="21">
        <v>61.5</v>
      </c>
      <c r="BY122" s="21">
        <v>61.55</v>
      </c>
      <c r="BZ122" s="21">
        <v>61.55</v>
      </c>
      <c r="CA122" s="21">
        <v>62.8</v>
      </c>
      <c r="CB122" s="21">
        <v>66.349999999999994</v>
      </c>
      <c r="CC122" s="21">
        <v>57.8</v>
      </c>
      <c r="CD122" s="21">
        <v>58.05</v>
      </c>
      <c r="CE122" s="21">
        <v>58.45</v>
      </c>
      <c r="CF122" s="21"/>
      <c r="CG122" s="21"/>
      <c r="CH122" s="21"/>
      <c r="CI122" s="21">
        <v>59</v>
      </c>
      <c r="CJ122" s="21">
        <v>58.95</v>
      </c>
      <c r="CK122" s="21">
        <v>56.65</v>
      </c>
      <c r="CL122" s="21"/>
      <c r="CM122" s="21">
        <v>57.8</v>
      </c>
      <c r="CN122" s="21">
        <v>59.4</v>
      </c>
      <c r="CO122" s="21">
        <v>58.7</v>
      </c>
      <c r="CP122" s="21">
        <v>57.85</v>
      </c>
      <c r="CQ122" s="21">
        <v>56.85</v>
      </c>
      <c r="CR122" s="21">
        <v>57.65</v>
      </c>
      <c r="CS122" s="21">
        <v>58.85</v>
      </c>
      <c r="CT122" s="21">
        <v>59.85</v>
      </c>
      <c r="CU122" s="21">
        <v>60.5</v>
      </c>
      <c r="CV122" s="21">
        <v>60.35</v>
      </c>
      <c r="CW122" s="21">
        <v>59.25</v>
      </c>
      <c r="CX122" s="21">
        <v>58.85</v>
      </c>
      <c r="CY122" s="21">
        <v>59.6</v>
      </c>
      <c r="CZ122" s="21">
        <v>61.45</v>
      </c>
      <c r="DA122" s="21">
        <v>59.3</v>
      </c>
      <c r="DB122" s="21">
        <v>58.85</v>
      </c>
      <c r="DC122" s="21">
        <v>56.9</v>
      </c>
      <c r="DD122" s="21">
        <v>55.45</v>
      </c>
      <c r="DE122" s="21">
        <v>58.25</v>
      </c>
      <c r="DF122" s="21">
        <v>59.55</v>
      </c>
      <c r="DG122" s="21">
        <v>61</v>
      </c>
      <c r="DH122" s="21">
        <v>59.3</v>
      </c>
      <c r="DI122" s="21">
        <v>64.3</v>
      </c>
      <c r="DJ122" s="21">
        <v>63.75</v>
      </c>
      <c r="DK122" s="21">
        <v>62.55</v>
      </c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</row>
    <row r="123" spans="1:167" x14ac:dyDescent="0.2">
      <c r="A123" s="5" cm="1">
        <f t="array" ref="A123">INDEX($D$1:$FK$1,1,MATCH(INDEX($D123:$FK123,MATCH(TRUE,INDEX(($D123:$FK123&lt;&gt;0),0),0)),$D123:$FK123,0))</f>
        <v>43830</v>
      </c>
      <c r="B123" s="23" t="s">
        <v>326</v>
      </c>
      <c r="C123" s="21" t="s">
        <v>437</v>
      </c>
      <c r="D123" s="21">
        <v>51.18</v>
      </c>
      <c r="E123" s="21">
        <v>51.78</v>
      </c>
      <c r="F123" s="21">
        <v>51.78</v>
      </c>
      <c r="G123" s="21">
        <v>51.78</v>
      </c>
      <c r="H123" s="21">
        <v>51.18</v>
      </c>
      <c r="I123" s="21">
        <v>51.18</v>
      </c>
      <c r="J123" s="21"/>
      <c r="K123" s="21"/>
      <c r="L123" s="21">
        <v>51.28</v>
      </c>
      <c r="M123" s="21">
        <v>50.98</v>
      </c>
      <c r="N123" s="21">
        <v>51.08</v>
      </c>
      <c r="O123" s="21">
        <v>50.28</v>
      </c>
      <c r="P123" s="21">
        <v>50.18</v>
      </c>
      <c r="Q123" s="21">
        <v>49.28</v>
      </c>
      <c r="R123" s="21">
        <v>48.88</v>
      </c>
      <c r="S123" s="21">
        <v>49.38</v>
      </c>
      <c r="T123" s="21">
        <v>49.08</v>
      </c>
      <c r="U123" s="21">
        <v>49.28</v>
      </c>
      <c r="V123" s="21">
        <v>48.48</v>
      </c>
      <c r="W123" s="21">
        <v>48.48</v>
      </c>
      <c r="X123" s="21"/>
      <c r="Y123" s="21">
        <v>46.08</v>
      </c>
      <c r="Z123" s="21">
        <v>48.18</v>
      </c>
      <c r="AA123" s="21">
        <v>48.18</v>
      </c>
      <c r="AB123" s="21">
        <v>48.18</v>
      </c>
      <c r="AC123" s="21">
        <v>48.48</v>
      </c>
      <c r="AD123" s="21">
        <v>48.08</v>
      </c>
      <c r="AE123" s="21">
        <v>47.88</v>
      </c>
      <c r="AF123" s="21">
        <v>48.68</v>
      </c>
      <c r="AG123" s="21">
        <v>47.18</v>
      </c>
      <c r="AH123" s="21">
        <v>45.28</v>
      </c>
      <c r="AI123" s="21">
        <v>47.18</v>
      </c>
      <c r="AJ123" s="21">
        <v>47.78</v>
      </c>
      <c r="AK123" s="21">
        <v>46.88</v>
      </c>
      <c r="AL123" s="21">
        <v>47.18</v>
      </c>
      <c r="AM123" s="21">
        <v>46.88</v>
      </c>
      <c r="AN123" s="21">
        <v>46.98</v>
      </c>
      <c r="AO123" s="21">
        <v>47.38</v>
      </c>
      <c r="AP123" s="21">
        <v>47.28</v>
      </c>
      <c r="AQ123" s="21">
        <v>46.48</v>
      </c>
      <c r="AR123" s="21">
        <v>47.28</v>
      </c>
      <c r="AS123" s="21">
        <v>46.68</v>
      </c>
      <c r="AT123" s="21">
        <v>46.28</v>
      </c>
      <c r="AU123" s="21">
        <v>44.28</v>
      </c>
      <c r="AV123" s="21">
        <v>45.18</v>
      </c>
      <c r="AW123" s="21">
        <v>45.68</v>
      </c>
      <c r="AX123" s="21">
        <v>45.88</v>
      </c>
      <c r="AY123" s="21">
        <v>46.78</v>
      </c>
      <c r="AZ123" s="21">
        <v>46.28</v>
      </c>
      <c r="BA123" s="21">
        <v>46.08</v>
      </c>
      <c r="BB123" s="21">
        <v>44.28</v>
      </c>
      <c r="BC123" s="21">
        <v>43.38</v>
      </c>
      <c r="BD123" s="21">
        <v>43.88</v>
      </c>
      <c r="BE123" s="21">
        <v>43.98</v>
      </c>
      <c r="BF123" s="21">
        <v>43.48</v>
      </c>
      <c r="BG123" s="21">
        <v>42.88</v>
      </c>
      <c r="BH123" s="21">
        <v>43.68</v>
      </c>
      <c r="BI123" s="21">
        <v>44.78</v>
      </c>
      <c r="BJ123" s="21">
        <v>43.68</v>
      </c>
      <c r="BK123" s="21">
        <v>42.68</v>
      </c>
      <c r="BL123" s="21">
        <v>42.68</v>
      </c>
      <c r="BM123" s="21">
        <v>42.88</v>
      </c>
      <c r="BN123" s="21">
        <v>42.88</v>
      </c>
      <c r="BO123" s="21">
        <v>42.58</v>
      </c>
      <c r="BP123" s="21">
        <v>42.78</v>
      </c>
      <c r="BQ123" s="21">
        <v>43.68</v>
      </c>
      <c r="BR123" s="21">
        <v>44.18</v>
      </c>
      <c r="BS123" s="21">
        <v>45.98</v>
      </c>
      <c r="BT123" s="21">
        <v>46.48</v>
      </c>
      <c r="BU123" s="21">
        <v>46.58</v>
      </c>
      <c r="BV123" s="21">
        <v>47.38</v>
      </c>
      <c r="BW123" s="21">
        <v>48.78</v>
      </c>
      <c r="BX123" s="21">
        <v>48.18</v>
      </c>
      <c r="BY123" s="21">
        <v>48.18</v>
      </c>
      <c r="BZ123" s="21">
        <v>48.18</v>
      </c>
      <c r="CA123" s="21">
        <v>49.48</v>
      </c>
      <c r="CB123" s="21">
        <v>52.98</v>
      </c>
      <c r="CC123" s="21">
        <v>44.98</v>
      </c>
      <c r="CD123" s="21">
        <v>45.18</v>
      </c>
      <c r="CE123" s="21">
        <v>45.88</v>
      </c>
      <c r="CF123" s="21"/>
      <c r="CG123" s="21"/>
      <c r="CH123" s="21"/>
      <c r="CI123" s="21">
        <v>46.38</v>
      </c>
      <c r="CJ123" s="21">
        <v>46.38</v>
      </c>
      <c r="CK123" s="21">
        <v>44.08</v>
      </c>
      <c r="CL123" s="21"/>
      <c r="CM123" s="21">
        <v>45.18</v>
      </c>
      <c r="CN123" s="21">
        <v>46.78</v>
      </c>
      <c r="CO123" s="21">
        <v>45.88</v>
      </c>
      <c r="CP123" s="21">
        <v>44.98</v>
      </c>
      <c r="CQ123" s="21">
        <v>43.78</v>
      </c>
      <c r="CR123" s="21">
        <v>44.28</v>
      </c>
      <c r="CS123" s="21">
        <v>45.48</v>
      </c>
      <c r="CT123" s="21">
        <v>45.78</v>
      </c>
      <c r="CU123" s="21">
        <v>46.48</v>
      </c>
      <c r="CV123" s="21">
        <v>46.28</v>
      </c>
      <c r="CW123" s="21">
        <v>44.98</v>
      </c>
      <c r="CX123" s="21">
        <v>44.58</v>
      </c>
      <c r="CY123" s="21">
        <v>45.28</v>
      </c>
      <c r="CZ123" s="21">
        <v>47.18</v>
      </c>
      <c r="DA123" s="21">
        <v>44.98</v>
      </c>
      <c r="DB123" s="21">
        <v>44.58</v>
      </c>
      <c r="DC123" s="21">
        <v>42.68</v>
      </c>
      <c r="DD123" s="21">
        <v>41.18</v>
      </c>
      <c r="DE123" s="21">
        <v>43.68</v>
      </c>
      <c r="DF123" s="21">
        <v>44.78</v>
      </c>
      <c r="DG123" s="21">
        <v>45.78</v>
      </c>
      <c r="DH123" s="21">
        <v>44.08</v>
      </c>
      <c r="DI123" s="21">
        <v>48.68</v>
      </c>
      <c r="DJ123" s="21">
        <v>48.18</v>
      </c>
      <c r="DK123" s="21">
        <v>46.98</v>
      </c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</row>
    <row r="124" spans="1:167" x14ac:dyDescent="0.2">
      <c r="A124" s="5" cm="1">
        <f t="array" ref="A124">INDEX($D$1:$FK$1,1,MATCH(INDEX($D124:$FK124,MATCH(TRUE,INDEX(($D124:$FK124&lt;&gt;0),0),0)),$D124:$FK124,0))</f>
        <v>43830</v>
      </c>
      <c r="B124" s="23" t="s">
        <v>348</v>
      </c>
      <c r="C124" s="21" t="s">
        <v>437</v>
      </c>
      <c r="D124" s="21">
        <v>57.43</v>
      </c>
      <c r="E124" s="21">
        <v>58.03</v>
      </c>
      <c r="F124" s="21">
        <v>58.03</v>
      </c>
      <c r="G124" s="21">
        <v>58.03</v>
      </c>
      <c r="H124" s="21">
        <v>57.43</v>
      </c>
      <c r="I124" s="21">
        <v>57.43</v>
      </c>
      <c r="J124" s="21"/>
      <c r="K124" s="21"/>
      <c r="L124" s="21">
        <v>57.53</v>
      </c>
      <c r="M124" s="21">
        <v>57.23</v>
      </c>
      <c r="N124" s="21">
        <v>57.33</v>
      </c>
      <c r="O124" s="21">
        <v>56.53</v>
      </c>
      <c r="P124" s="21">
        <v>56.43</v>
      </c>
      <c r="Q124" s="21">
        <v>55.53</v>
      </c>
      <c r="R124" s="21">
        <v>55.13</v>
      </c>
      <c r="S124" s="21">
        <v>55.63</v>
      </c>
      <c r="T124" s="21">
        <v>55.33</v>
      </c>
      <c r="U124" s="21">
        <v>55.53</v>
      </c>
      <c r="V124" s="21">
        <v>54.73</v>
      </c>
      <c r="W124" s="21">
        <v>54.73</v>
      </c>
      <c r="X124" s="21"/>
      <c r="Y124" s="21">
        <v>52.33</v>
      </c>
      <c r="Z124" s="21">
        <v>54.43</v>
      </c>
      <c r="AA124" s="21">
        <v>54.43</v>
      </c>
      <c r="AB124" s="21">
        <v>54.43</v>
      </c>
      <c r="AC124" s="21">
        <v>54.73</v>
      </c>
      <c r="AD124" s="21">
        <v>54.33</v>
      </c>
      <c r="AE124" s="21">
        <v>54.13</v>
      </c>
      <c r="AF124" s="21">
        <v>54.93</v>
      </c>
      <c r="AG124" s="21">
        <v>53.43</v>
      </c>
      <c r="AH124" s="21">
        <v>51.53</v>
      </c>
      <c r="AI124" s="21">
        <v>53.43</v>
      </c>
      <c r="AJ124" s="21">
        <v>54.03</v>
      </c>
      <c r="AK124" s="21">
        <v>53.13</v>
      </c>
      <c r="AL124" s="21">
        <v>53.43</v>
      </c>
      <c r="AM124" s="21">
        <v>53.13</v>
      </c>
      <c r="AN124" s="21">
        <v>53.23</v>
      </c>
      <c r="AO124" s="21">
        <v>53.63</v>
      </c>
      <c r="AP124" s="21">
        <v>53.53</v>
      </c>
      <c r="AQ124" s="21">
        <v>52.73</v>
      </c>
      <c r="AR124" s="21">
        <v>53.53</v>
      </c>
      <c r="AS124" s="21">
        <v>52.93</v>
      </c>
      <c r="AT124" s="21">
        <v>52.53</v>
      </c>
      <c r="AU124" s="21">
        <v>50.53</v>
      </c>
      <c r="AV124" s="21">
        <v>51.43</v>
      </c>
      <c r="AW124" s="21">
        <v>51.93</v>
      </c>
      <c r="AX124" s="21">
        <v>52.13</v>
      </c>
      <c r="AY124" s="21">
        <v>53.03</v>
      </c>
      <c r="AZ124" s="21">
        <v>52.53</v>
      </c>
      <c r="BA124" s="21">
        <v>52.33</v>
      </c>
      <c r="BB124" s="21">
        <v>50.53</v>
      </c>
      <c r="BC124" s="21">
        <v>49.63</v>
      </c>
      <c r="BD124" s="21">
        <v>50.13</v>
      </c>
      <c r="BE124" s="21">
        <v>50.23</v>
      </c>
      <c r="BF124" s="21">
        <v>49.73</v>
      </c>
      <c r="BG124" s="21">
        <v>49.13</v>
      </c>
      <c r="BH124" s="21">
        <v>49.93</v>
      </c>
      <c r="BI124" s="21">
        <v>51.03</v>
      </c>
      <c r="BJ124" s="21">
        <v>49.93</v>
      </c>
      <c r="BK124" s="21">
        <v>48.93</v>
      </c>
      <c r="BL124" s="21">
        <v>48.93</v>
      </c>
      <c r="BM124" s="21">
        <v>49.13</v>
      </c>
      <c r="BN124" s="21">
        <v>49.13</v>
      </c>
      <c r="BO124" s="21">
        <v>48.83</v>
      </c>
      <c r="BP124" s="21">
        <v>49.03</v>
      </c>
      <c r="BQ124" s="21">
        <v>49.93</v>
      </c>
      <c r="BR124" s="21">
        <v>50.43</v>
      </c>
      <c r="BS124" s="21">
        <v>52.23</v>
      </c>
      <c r="BT124" s="21">
        <v>52.73</v>
      </c>
      <c r="BU124" s="21">
        <v>52.83</v>
      </c>
      <c r="BV124" s="21">
        <v>53.63</v>
      </c>
      <c r="BW124" s="21">
        <v>55.03</v>
      </c>
      <c r="BX124" s="21">
        <v>54.43</v>
      </c>
      <c r="BY124" s="21">
        <v>54.43</v>
      </c>
      <c r="BZ124" s="21">
        <v>54.43</v>
      </c>
      <c r="CA124" s="21">
        <v>55.73</v>
      </c>
      <c r="CB124" s="21">
        <v>59.23</v>
      </c>
      <c r="CC124" s="21">
        <v>51.23</v>
      </c>
      <c r="CD124" s="21">
        <v>51.43</v>
      </c>
      <c r="CE124" s="21">
        <v>52.13</v>
      </c>
      <c r="CF124" s="21"/>
      <c r="CG124" s="21"/>
      <c r="CH124" s="21"/>
      <c r="CI124" s="21">
        <v>52.63</v>
      </c>
      <c r="CJ124" s="21">
        <v>52.63</v>
      </c>
      <c r="CK124" s="21">
        <v>50.33</v>
      </c>
      <c r="CL124" s="21"/>
      <c r="CM124" s="21">
        <v>51.43</v>
      </c>
      <c r="CN124" s="21">
        <v>53.03</v>
      </c>
      <c r="CO124" s="21">
        <v>52.13</v>
      </c>
      <c r="CP124" s="21">
        <v>51.23</v>
      </c>
      <c r="CQ124" s="21">
        <v>50.03</v>
      </c>
      <c r="CR124" s="21">
        <v>50.53</v>
      </c>
      <c r="CS124" s="21">
        <v>51.73</v>
      </c>
      <c r="CT124" s="21">
        <v>52.03</v>
      </c>
      <c r="CU124" s="21">
        <v>52.73</v>
      </c>
      <c r="CV124" s="21">
        <v>52.53</v>
      </c>
      <c r="CW124" s="21">
        <v>51.23</v>
      </c>
      <c r="CX124" s="21">
        <v>50.83</v>
      </c>
      <c r="CY124" s="21">
        <v>51.53</v>
      </c>
      <c r="CZ124" s="21">
        <v>53.43</v>
      </c>
      <c r="DA124" s="21">
        <v>51.23</v>
      </c>
      <c r="DB124" s="21">
        <v>50.83</v>
      </c>
      <c r="DC124" s="21">
        <v>48.93</v>
      </c>
      <c r="DD124" s="21">
        <v>47.43</v>
      </c>
      <c r="DE124" s="21">
        <v>49.93</v>
      </c>
      <c r="DF124" s="21">
        <v>51.03</v>
      </c>
      <c r="DG124" s="21">
        <v>52.03</v>
      </c>
      <c r="DH124" s="21">
        <v>50.33</v>
      </c>
      <c r="DI124" s="21">
        <v>54.93</v>
      </c>
      <c r="DJ124" s="21">
        <v>54.43</v>
      </c>
      <c r="DK124" s="21">
        <v>53.23</v>
      </c>
      <c r="DL124" s="21"/>
      <c r="DM124" s="21"/>
      <c r="DN124" s="21">
        <v>54.13</v>
      </c>
      <c r="DO124" s="21">
        <v>54.03</v>
      </c>
      <c r="DP124" s="21">
        <v>53.83</v>
      </c>
      <c r="DQ124" s="21">
        <v>53.73</v>
      </c>
      <c r="DR124" s="21">
        <v>52.63</v>
      </c>
      <c r="DS124" s="21">
        <v>55.43</v>
      </c>
      <c r="DT124" s="21">
        <v>54.83</v>
      </c>
      <c r="DU124" s="21">
        <v>55.73</v>
      </c>
      <c r="DV124" s="21">
        <v>55.73</v>
      </c>
      <c r="DW124" s="21">
        <v>54.13</v>
      </c>
      <c r="DX124" s="21">
        <v>54.23</v>
      </c>
      <c r="DY124" s="21">
        <v>53.73</v>
      </c>
      <c r="DZ124" s="21">
        <v>53.03</v>
      </c>
      <c r="EA124" s="21">
        <v>50.13</v>
      </c>
      <c r="EB124" s="21">
        <v>50.23</v>
      </c>
      <c r="EC124" s="21">
        <v>48.23</v>
      </c>
      <c r="ED124" s="21">
        <v>48.83</v>
      </c>
      <c r="EE124" s="21">
        <v>48.63</v>
      </c>
      <c r="EF124" s="21">
        <v>47.53</v>
      </c>
      <c r="EG124" s="21">
        <v>49.63</v>
      </c>
      <c r="EH124" s="21">
        <v>49.63</v>
      </c>
      <c r="EI124" s="21">
        <v>50.33</v>
      </c>
      <c r="EJ124" s="21">
        <v>48.93</v>
      </c>
      <c r="EK124" s="21">
        <v>48.03</v>
      </c>
      <c r="EL124" s="21">
        <v>49.83</v>
      </c>
      <c r="EM124" s="21">
        <v>49.63</v>
      </c>
      <c r="EN124" s="21">
        <v>49.83</v>
      </c>
      <c r="EO124" s="21">
        <v>52.93</v>
      </c>
      <c r="EP124" s="21">
        <v>55.13</v>
      </c>
      <c r="EQ124" s="21">
        <v>55.53</v>
      </c>
      <c r="ER124" s="21">
        <v>54.93</v>
      </c>
      <c r="ES124" s="21">
        <v>54.23</v>
      </c>
      <c r="ET124" s="21">
        <v>57.73</v>
      </c>
      <c r="EU124" s="21">
        <v>59.33</v>
      </c>
      <c r="EV124" s="21">
        <v>59.43</v>
      </c>
      <c r="EW124" s="21">
        <v>59.13</v>
      </c>
      <c r="EX124" s="21">
        <v>59.23</v>
      </c>
      <c r="EY124" s="21">
        <v>58.33</v>
      </c>
      <c r="EZ124" s="21">
        <v>58.13</v>
      </c>
      <c r="FA124" s="21">
        <v>57.43</v>
      </c>
      <c r="FB124" s="21">
        <v>58.03</v>
      </c>
      <c r="FC124" s="21">
        <v>58.03</v>
      </c>
      <c r="FD124" s="21">
        <v>58.43</v>
      </c>
      <c r="FE124" s="21">
        <v>57.73</v>
      </c>
      <c r="FF124" s="21">
        <v>58.63</v>
      </c>
      <c r="FG124" s="21">
        <v>58.33</v>
      </c>
      <c r="FH124" s="21">
        <v>58.13</v>
      </c>
      <c r="FI124" s="21">
        <v>59.93</v>
      </c>
      <c r="FJ124" s="21">
        <v>60.23</v>
      </c>
      <c r="FK124" s="21">
        <v>59.83</v>
      </c>
    </row>
    <row r="125" spans="1:167" x14ac:dyDescent="0.2">
      <c r="A125" s="5" cm="1">
        <f t="array" ref="A125">INDEX($D$1:$FK$1,1,MATCH(INDEX($D125:$FK125,MATCH(TRUE,INDEX(($D125:$FK125&lt;&gt;0),0),0)),$D125:$FK125,0))</f>
        <v>43830</v>
      </c>
      <c r="B125" s="23" t="s">
        <v>352</v>
      </c>
      <c r="C125" s="21" t="s">
        <v>437</v>
      </c>
      <c r="D125" s="21">
        <v>57.43</v>
      </c>
      <c r="E125" s="21">
        <v>58.03</v>
      </c>
      <c r="F125" s="21">
        <v>58.03</v>
      </c>
      <c r="G125" s="21">
        <v>58.03</v>
      </c>
      <c r="H125" s="21">
        <v>57.43</v>
      </c>
      <c r="I125" s="21">
        <v>57.43</v>
      </c>
      <c r="J125" s="21"/>
      <c r="K125" s="21"/>
      <c r="L125" s="21">
        <v>57.53</v>
      </c>
      <c r="M125" s="21">
        <v>57.23</v>
      </c>
      <c r="N125" s="21">
        <v>57.33</v>
      </c>
      <c r="O125" s="21">
        <v>56.53</v>
      </c>
      <c r="P125" s="21">
        <v>56.43</v>
      </c>
      <c r="Q125" s="21">
        <v>55.53</v>
      </c>
      <c r="R125" s="21">
        <v>55.13</v>
      </c>
      <c r="S125" s="21">
        <v>55.63</v>
      </c>
      <c r="T125" s="21">
        <v>55.33</v>
      </c>
      <c r="U125" s="21">
        <v>55.53</v>
      </c>
      <c r="V125" s="21">
        <v>54.73</v>
      </c>
      <c r="W125" s="21">
        <v>54.73</v>
      </c>
      <c r="X125" s="21"/>
      <c r="Y125" s="21">
        <v>52.33</v>
      </c>
      <c r="Z125" s="21">
        <v>54.43</v>
      </c>
      <c r="AA125" s="21">
        <v>54.43</v>
      </c>
      <c r="AB125" s="21">
        <v>54.43</v>
      </c>
      <c r="AC125" s="21">
        <v>54.73</v>
      </c>
      <c r="AD125" s="21">
        <v>54.33</v>
      </c>
      <c r="AE125" s="21">
        <v>54.13</v>
      </c>
      <c r="AF125" s="21">
        <v>54.93</v>
      </c>
      <c r="AG125" s="21">
        <v>53.43</v>
      </c>
      <c r="AH125" s="21">
        <v>51.53</v>
      </c>
      <c r="AI125" s="21">
        <v>53.43</v>
      </c>
      <c r="AJ125" s="21">
        <v>54.03</v>
      </c>
      <c r="AK125" s="21">
        <v>53.13</v>
      </c>
      <c r="AL125" s="21">
        <v>53.43</v>
      </c>
      <c r="AM125" s="21">
        <v>53.13</v>
      </c>
      <c r="AN125" s="21">
        <v>53.23</v>
      </c>
      <c r="AO125" s="21">
        <v>53.63</v>
      </c>
      <c r="AP125" s="21">
        <v>53.53</v>
      </c>
      <c r="AQ125" s="21">
        <v>52.73</v>
      </c>
      <c r="AR125" s="21">
        <v>53.53</v>
      </c>
      <c r="AS125" s="21">
        <v>52.93</v>
      </c>
      <c r="AT125" s="21">
        <v>52.53</v>
      </c>
      <c r="AU125" s="21">
        <v>50.53</v>
      </c>
      <c r="AV125" s="21">
        <v>51.43</v>
      </c>
      <c r="AW125" s="21">
        <v>51.93</v>
      </c>
      <c r="AX125" s="21">
        <v>52.13</v>
      </c>
      <c r="AY125" s="21">
        <v>53.03</v>
      </c>
      <c r="AZ125" s="21">
        <v>52.53</v>
      </c>
      <c r="BA125" s="21">
        <v>52.33</v>
      </c>
      <c r="BB125" s="21">
        <v>50.53</v>
      </c>
      <c r="BC125" s="21">
        <v>49.63</v>
      </c>
      <c r="BD125" s="21">
        <v>50.13</v>
      </c>
      <c r="BE125" s="21">
        <v>50.23</v>
      </c>
      <c r="BF125" s="21">
        <v>49.73</v>
      </c>
      <c r="BG125" s="21">
        <v>49.13</v>
      </c>
      <c r="BH125" s="21">
        <v>49.93</v>
      </c>
      <c r="BI125" s="21">
        <v>51.03</v>
      </c>
      <c r="BJ125" s="21">
        <v>49.93</v>
      </c>
      <c r="BK125" s="21">
        <v>48.93</v>
      </c>
      <c r="BL125" s="21">
        <v>48.93</v>
      </c>
      <c r="BM125" s="21">
        <v>49.13</v>
      </c>
      <c r="BN125" s="21">
        <v>49.13</v>
      </c>
      <c r="BO125" s="21">
        <v>48.83</v>
      </c>
      <c r="BP125" s="21">
        <v>49.03</v>
      </c>
      <c r="BQ125" s="21">
        <v>49.93</v>
      </c>
      <c r="BR125" s="21">
        <v>50.43</v>
      </c>
      <c r="BS125" s="21">
        <v>52.23</v>
      </c>
      <c r="BT125" s="21">
        <v>52.73</v>
      </c>
      <c r="BU125" s="21">
        <v>52.83</v>
      </c>
      <c r="BV125" s="21">
        <v>53.63</v>
      </c>
      <c r="BW125" s="21">
        <v>55.03</v>
      </c>
      <c r="BX125" s="21">
        <v>54.43</v>
      </c>
      <c r="BY125" s="21">
        <v>54.43</v>
      </c>
      <c r="BZ125" s="21">
        <v>54.43</v>
      </c>
      <c r="CA125" s="21">
        <v>55.73</v>
      </c>
      <c r="CB125" s="21">
        <v>59.23</v>
      </c>
      <c r="CC125" s="21">
        <v>51.23</v>
      </c>
      <c r="CD125" s="21">
        <v>51.43</v>
      </c>
      <c r="CE125" s="21">
        <v>52.13</v>
      </c>
      <c r="CF125" s="21"/>
      <c r="CG125" s="21"/>
      <c r="CH125" s="21"/>
      <c r="CI125" s="21">
        <v>52.63</v>
      </c>
      <c r="CJ125" s="21">
        <v>52.63</v>
      </c>
      <c r="CK125" s="21">
        <v>50.33</v>
      </c>
      <c r="CL125" s="21"/>
      <c r="CM125" s="21">
        <v>51.43</v>
      </c>
      <c r="CN125" s="21">
        <v>53.03</v>
      </c>
      <c r="CO125" s="21">
        <v>52.13</v>
      </c>
      <c r="CP125" s="21">
        <v>51.23</v>
      </c>
      <c r="CQ125" s="21">
        <v>50.03</v>
      </c>
      <c r="CR125" s="21">
        <v>50.53</v>
      </c>
      <c r="CS125" s="21">
        <v>51.73</v>
      </c>
      <c r="CT125" s="21">
        <v>52.03</v>
      </c>
      <c r="CU125" s="21">
        <v>52.73</v>
      </c>
      <c r="CV125" s="21">
        <v>52.53</v>
      </c>
      <c r="CW125" s="21">
        <v>51.23</v>
      </c>
      <c r="CX125" s="21">
        <v>50.83</v>
      </c>
      <c r="CY125" s="21">
        <v>51.53</v>
      </c>
      <c r="CZ125" s="21">
        <v>53.43</v>
      </c>
      <c r="DA125" s="21">
        <v>51.23</v>
      </c>
      <c r="DB125" s="21">
        <v>50.83</v>
      </c>
      <c r="DC125" s="21">
        <v>48.93</v>
      </c>
      <c r="DD125" s="21">
        <v>47.43</v>
      </c>
      <c r="DE125" s="21">
        <v>49.93</v>
      </c>
      <c r="DF125" s="21">
        <v>51.03</v>
      </c>
      <c r="DG125" s="21">
        <v>52.03</v>
      </c>
      <c r="DH125" s="21">
        <v>50.33</v>
      </c>
      <c r="DI125" s="21">
        <v>54.93</v>
      </c>
      <c r="DJ125" s="21">
        <v>54.43</v>
      </c>
      <c r="DK125" s="21">
        <v>53.23</v>
      </c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</row>
    <row r="126" spans="1:167" x14ac:dyDescent="0.2">
      <c r="A126" s="5" cm="1">
        <f t="array" ref="A126">INDEX($D$1:$FK$1,1,MATCH(INDEX($D126:$FK126,MATCH(TRUE,INDEX(($D126:$FK126&lt;&gt;0),0),0)),$D126:$FK126,0))</f>
        <v>43830</v>
      </c>
      <c r="B126" s="23" t="s">
        <v>218</v>
      </c>
      <c r="C126" s="21" t="s">
        <v>437</v>
      </c>
      <c r="D126" s="21">
        <v>56.35</v>
      </c>
      <c r="E126" s="21">
        <v>56.95</v>
      </c>
      <c r="F126" s="21">
        <v>56.95</v>
      </c>
      <c r="G126" s="21">
        <v>56.95</v>
      </c>
      <c r="H126" s="21">
        <v>56.35</v>
      </c>
      <c r="I126" s="21">
        <v>56.35</v>
      </c>
      <c r="J126" s="21"/>
      <c r="K126" s="21"/>
      <c r="L126" s="21">
        <v>56.45</v>
      </c>
      <c r="M126" s="21">
        <v>56.15</v>
      </c>
      <c r="N126" s="21">
        <v>56.25</v>
      </c>
      <c r="O126" s="21">
        <v>55.45</v>
      </c>
      <c r="P126" s="21">
        <v>55.35</v>
      </c>
      <c r="Q126" s="21">
        <v>54.45</v>
      </c>
      <c r="R126" s="21">
        <v>54.05</v>
      </c>
      <c r="S126" s="21">
        <v>54.55</v>
      </c>
      <c r="T126" s="21">
        <v>54.25</v>
      </c>
      <c r="U126" s="21">
        <v>54.45</v>
      </c>
      <c r="V126" s="21">
        <v>53.65</v>
      </c>
      <c r="W126" s="21">
        <v>53.65</v>
      </c>
      <c r="X126" s="21"/>
      <c r="Y126" s="21">
        <v>51.25</v>
      </c>
      <c r="Z126" s="21">
        <v>53.35</v>
      </c>
      <c r="AA126" s="21">
        <v>53.35</v>
      </c>
      <c r="AB126" s="21">
        <v>53.35</v>
      </c>
      <c r="AC126" s="21">
        <v>53.65</v>
      </c>
      <c r="AD126" s="21">
        <v>53.25</v>
      </c>
      <c r="AE126" s="21">
        <v>53.05</v>
      </c>
      <c r="AF126" s="21">
        <v>53.85</v>
      </c>
      <c r="AG126" s="21">
        <v>52.35</v>
      </c>
      <c r="AH126" s="21">
        <v>50.45</v>
      </c>
      <c r="AI126" s="21">
        <v>52.35</v>
      </c>
      <c r="AJ126" s="21">
        <v>52.95</v>
      </c>
      <c r="AK126" s="21">
        <v>52.05</v>
      </c>
      <c r="AL126" s="21">
        <v>52.35</v>
      </c>
      <c r="AM126" s="21">
        <v>52.05</v>
      </c>
      <c r="AN126" s="21">
        <v>52.15</v>
      </c>
      <c r="AO126" s="21">
        <v>52.55</v>
      </c>
      <c r="AP126" s="21">
        <v>52.45</v>
      </c>
      <c r="AQ126" s="21">
        <v>51.65</v>
      </c>
      <c r="AR126" s="21">
        <v>52.45</v>
      </c>
      <c r="AS126" s="21">
        <v>51.85</v>
      </c>
      <c r="AT126" s="21">
        <v>51.45</v>
      </c>
      <c r="AU126" s="21">
        <v>49.45</v>
      </c>
      <c r="AV126" s="21">
        <v>50.35</v>
      </c>
      <c r="AW126" s="21">
        <v>50.85</v>
      </c>
      <c r="AX126" s="21">
        <v>51.05</v>
      </c>
      <c r="AY126" s="21">
        <v>51.95</v>
      </c>
      <c r="AZ126" s="21">
        <v>51.45</v>
      </c>
      <c r="BA126" s="21">
        <v>51.25</v>
      </c>
      <c r="BB126" s="21">
        <v>49.45</v>
      </c>
      <c r="BC126" s="21">
        <v>48.55</v>
      </c>
      <c r="BD126" s="21">
        <v>49.05</v>
      </c>
      <c r="BE126" s="21">
        <v>49.15</v>
      </c>
      <c r="BF126" s="21">
        <v>48.65</v>
      </c>
      <c r="BG126" s="21">
        <v>48.05</v>
      </c>
      <c r="BH126" s="21">
        <v>48.85</v>
      </c>
      <c r="BI126" s="21">
        <v>49.95</v>
      </c>
      <c r="BJ126" s="21">
        <v>48.85</v>
      </c>
      <c r="BK126" s="21">
        <v>47.85</v>
      </c>
      <c r="BL126" s="21">
        <v>47.85</v>
      </c>
      <c r="BM126" s="21">
        <v>48.05</v>
      </c>
      <c r="BN126" s="21">
        <v>48.05</v>
      </c>
      <c r="BO126" s="21">
        <v>47.75</v>
      </c>
      <c r="BP126" s="21">
        <v>47.95</v>
      </c>
      <c r="BQ126" s="21">
        <v>48.85</v>
      </c>
      <c r="BR126" s="21">
        <v>49.35</v>
      </c>
      <c r="BS126" s="21">
        <v>51.15</v>
      </c>
      <c r="BT126" s="21">
        <v>51.65</v>
      </c>
      <c r="BU126" s="21">
        <v>51.75</v>
      </c>
      <c r="BV126" s="21">
        <v>52.55</v>
      </c>
      <c r="BW126" s="21">
        <v>53.95</v>
      </c>
      <c r="BX126" s="21">
        <v>53.35</v>
      </c>
      <c r="BY126" s="21">
        <v>53.35</v>
      </c>
      <c r="BZ126" s="21">
        <v>53.35</v>
      </c>
      <c r="CA126" s="21">
        <v>54.65</v>
      </c>
      <c r="CB126" s="21">
        <v>58.15</v>
      </c>
      <c r="CC126" s="21">
        <v>50.15</v>
      </c>
      <c r="CD126" s="21">
        <v>50.35</v>
      </c>
      <c r="CE126" s="21">
        <v>51.05</v>
      </c>
      <c r="CF126" s="21"/>
      <c r="CG126" s="21"/>
      <c r="CH126" s="21"/>
      <c r="CI126" s="21">
        <v>51.55</v>
      </c>
      <c r="CJ126" s="21">
        <v>51.55</v>
      </c>
      <c r="CK126" s="21">
        <v>49.25</v>
      </c>
      <c r="CL126" s="21"/>
      <c r="CM126" s="21">
        <v>50.35</v>
      </c>
      <c r="CN126" s="21">
        <v>51.95</v>
      </c>
      <c r="CO126" s="21">
        <v>51.05</v>
      </c>
      <c r="CP126" s="21">
        <v>50.15</v>
      </c>
      <c r="CQ126" s="21">
        <v>48.95</v>
      </c>
      <c r="CR126" s="21">
        <v>49.45</v>
      </c>
      <c r="CS126" s="21">
        <v>50.65</v>
      </c>
      <c r="CT126" s="21">
        <v>50.95</v>
      </c>
      <c r="CU126" s="21">
        <v>51.65</v>
      </c>
      <c r="CV126" s="21">
        <v>51.45</v>
      </c>
      <c r="CW126" s="21">
        <v>50.15</v>
      </c>
      <c r="CX126" s="21">
        <v>49.75</v>
      </c>
      <c r="CY126" s="21">
        <v>50.45</v>
      </c>
      <c r="CZ126" s="21">
        <v>52.35</v>
      </c>
      <c r="DA126" s="21">
        <v>50.15</v>
      </c>
      <c r="DB126" s="21">
        <v>49.75</v>
      </c>
      <c r="DC126" s="21">
        <v>47.85</v>
      </c>
      <c r="DD126" s="21">
        <v>46.35</v>
      </c>
      <c r="DE126" s="21">
        <v>48.85</v>
      </c>
      <c r="DF126" s="21">
        <v>49.95</v>
      </c>
      <c r="DG126" s="21">
        <v>50.95</v>
      </c>
      <c r="DH126" s="21">
        <v>49.25</v>
      </c>
      <c r="DI126" s="21">
        <v>53.85</v>
      </c>
      <c r="DJ126" s="21">
        <v>53.35</v>
      </c>
      <c r="DK126" s="21">
        <v>52.15</v>
      </c>
      <c r="DL126" s="21"/>
      <c r="DM126" s="21"/>
      <c r="DN126" s="21">
        <v>53.05</v>
      </c>
      <c r="DO126" s="21">
        <v>52.95</v>
      </c>
      <c r="DP126" s="21">
        <v>52.75</v>
      </c>
      <c r="DQ126" s="21">
        <v>52.65</v>
      </c>
      <c r="DR126" s="21">
        <v>51.55</v>
      </c>
      <c r="DS126" s="21">
        <v>54.35</v>
      </c>
      <c r="DT126" s="21">
        <v>53.75</v>
      </c>
      <c r="DU126" s="21">
        <v>54.65</v>
      </c>
      <c r="DV126" s="21">
        <v>54.65</v>
      </c>
      <c r="DW126" s="21">
        <v>53.05</v>
      </c>
      <c r="DX126" s="21">
        <v>53.15</v>
      </c>
      <c r="DY126" s="21">
        <v>52.65</v>
      </c>
      <c r="DZ126" s="21">
        <v>51.95</v>
      </c>
      <c r="EA126" s="21">
        <v>49.05</v>
      </c>
      <c r="EB126" s="21">
        <v>49.15</v>
      </c>
      <c r="EC126" s="21">
        <v>47.15</v>
      </c>
      <c r="ED126" s="21">
        <v>47.75</v>
      </c>
      <c r="EE126" s="21">
        <v>47.55</v>
      </c>
      <c r="EF126" s="21">
        <v>46.45</v>
      </c>
      <c r="EG126" s="21">
        <v>48.55</v>
      </c>
      <c r="EH126" s="21">
        <v>48.55</v>
      </c>
      <c r="EI126" s="21">
        <v>49.25</v>
      </c>
      <c r="EJ126" s="21">
        <v>47.85</v>
      </c>
      <c r="EK126" s="21">
        <v>46.95</v>
      </c>
      <c r="EL126" s="21">
        <v>48.75</v>
      </c>
      <c r="EM126" s="21">
        <v>48.55</v>
      </c>
      <c r="EN126" s="21">
        <v>48.75</v>
      </c>
      <c r="EO126" s="21">
        <v>51.85</v>
      </c>
      <c r="EP126" s="21">
        <v>54.05</v>
      </c>
      <c r="EQ126" s="21">
        <v>54.45</v>
      </c>
      <c r="ER126" s="21">
        <v>53.85</v>
      </c>
      <c r="ES126" s="21">
        <v>53.15</v>
      </c>
      <c r="ET126" s="21">
        <v>56.65</v>
      </c>
      <c r="EU126" s="21">
        <v>58.25</v>
      </c>
      <c r="EV126" s="21">
        <v>58.35</v>
      </c>
      <c r="EW126" s="21">
        <v>58.05</v>
      </c>
      <c r="EX126" s="21">
        <v>58.15</v>
      </c>
      <c r="EY126" s="21">
        <v>57.25</v>
      </c>
      <c r="EZ126" s="21">
        <v>57.05</v>
      </c>
      <c r="FA126" s="21">
        <v>56.35</v>
      </c>
      <c r="FB126" s="21">
        <v>56.95</v>
      </c>
      <c r="FC126" s="21">
        <v>56.95</v>
      </c>
      <c r="FD126" s="21">
        <v>57.35</v>
      </c>
      <c r="FE126" s="21">
        <v>56.65</v>
      </c>
      <c r="FF126" s="21">
        <v>57.55</v>
      </c>
      <c r="FG126" s="21">
        <v>57.25</v>
      </c>
      <c r="FH126" s="21">
        <v>57.05</v>
      </c>
      <c r="FI126" s="21">
        <v>58.85</v>
      </c>
      <c r="FJ126" s="21">
        <v>59.15</v>
      </c>
      <c r="FK126" s="21">
        <v>58.75</v>
      </c>
    </row>
    <row r="127" spans="1:167" x14ac:dyDescent="0.2">
      <c r="A127" s="5" cm="1">
        <f t="array" ref="A127">INDEX($D$1:$FK$1,1,MATCH(INDEX($D127:$FK127,MATCH(TRUE,INDEX(($D127:$FK127&lt;&gt;0),0),0)),$D127:$FK127,0))</f>
        <v>43830</v>
      </c>
      <c r="B127" s="23" t="s">
        <v>214</v>
      </c>
      <c r="C127" s="21" t="s">
        <v>437</v>
      </c>
      <c r="D127" s="21">
        <v>57.5</v>
      </c>
      <c r="E127" s="21">
        <v>58.1</v>
      </c>
      <c r="F127" s="21">
        <v>58.1</v>
      </c>
      <c r="G127" s="21">
        <v>58.1</v>
      </c>
      <c r="H127" s="21">
        <v>57.5</v>
      </c>
      <c r="I127" s="21">
        <v>57.5</v>
      </c>
      <c r="J127" s="21"/>
      <c r="K127" s="21"/>
      <c r="L127" s="21"/>
      <c r="M127" s="21">
        <v>57.3</v>
      </c>
      <c r="N127" s="21">
        <v>57.4</v>
      </c>
      <c r="O127" s="21">
        <v>56.6</v>
      </c>
      <c r="P127" s="21">
        <v>56.5</v>
      </c>
      <c r="Q127" s="21">
        <v>55.6</v>
      </c>
      <c r="R127" s="21">
        <v>55.2</v>
      </c>
      <c r="S127" s="21">
        <v>55.7</v>
      </c>
      <c r="T127" s="21">
        <v>55.4</v>
      </c>
      <c r="U127" s="21">
        <v>55.6</v>
      </c>
      <c r="V127" s="21">
        <v>54.8</v>
      </c>
      <c r="W127" s="21">
        <v>54.8</v>
      </c>
      <c r="X127" s="21"/>
      <c r="Y127" s="21">
        <v>52.4</v>
      </c>
      <c r="Z127" s="21">
        <v>54.5</v>
      </c>
      <c r="AA127" s="21">
        <v>54.5</v>
      </c>
      <c r="AB127" s="21">
        <v>54.5</v>
      </c>
      <c r="AC127" s="21">
        <v>54.8</v>
      </c>
      <c r="AD127" s="21">
        <v>54.4</v>
      </c>
      <c r="AE127" s="21">
        <v>54.2</v>
      </c>
      <c r="AF127" s="21">
        <v>55</v>
      </c>
      <c r="AG127" s="21">
        <v>53.5</v>
      </c>
      <c r="AH127" s="21">
        <v>51.6</v>
      </c>
      <c r="AI127" s="21">
        <v>53.5</v>
      </c>
      <c r="AJ127" s="21">
        <v>54.1</v>
      </c>
      <c r="AK127" s="21">
        <v>53.2</v>
      </c>
      <c r="AL127" s="21">
        <v>53.5</v>
      </c>
      <c r="AM127" s="21">
        <v>53.2</v>
      </c>
      <c r="AN127" s="21">
        <v>53.3</v>
      </c>
      <c r="AO127" s="21">
        <v>53.7</v>
      </c>
      <c r="AP127" s="21">
        <v>53.6</v>
      </c>
      <c r="AQ127" s="21">
        <v>52.8</v>
      </c>
      <c r="AR127" s="21">
        <v>53.6</v>
      </c>
      <c r="AS127" s="21">
        <v>53</v>
      </c>
      <c r="AT127" s="21">
        <v>52.6</v>
      </c>
      <c r="AU127" s="21">
        <v>50.6</v>
      </c>
      <c r="AV127" s="21">
        <v>51.5</v>
      </c>
      <c r="AW127" s="21">
        <v>52</v>
      </c>
      <c r="AX127" s="21">
        <v>52.2</v>
      </c>
      <c r="AY127" s="21">
        <v>53.1</v>
      </c>
      <c r="AZ127" s="21">
        <v>52.6</v>
      </c>
      <c r="BA127" s="21">
        <v>52.4</v>
      </c>
      <c r="BB127" s="21">
        <v>50.6</v>
      </c>
      <c r="BC127" s="21">
        <v>49.7</v>
      </c>
      <c r="BD127" s="21">
        <v>50.2</v>
      </c>
      <c r="BE127" s="21">
        <v>50.3</v>
      </c>
      <c r="BF127" s="21">
        <v>49.8</v>
      </c>
      <c r="BG127" s="21">
        <v>49.2</v>
      </c>
      <c r="BH127" s="21">
        <v>50</v>
      </c>
      <c r="BI127" s="21">
        <v>51.1</v>
      </c>
      <c r="BJ127" s="21">
        <v>50</v>
      </c>
      <c r="BK127" s="21">
        <v>49</v>
      </c>
      <c r="BL127" s="21">
        <v>49</v>
      </c>
      <c r="BM127" s="21">
        <v>49.2</v>
      </c>
      <c r="BN127" s="21">
        <v>49.2</v>
      </c>
      <c r="BO127" s="21">
        <v>48.9</v>
      </c>
      <c r="BP127" s="21">
        <v>49.1</v>
      </c>
      <c r="BQ127" s="21">
        <v>50</v>
      </c>
      <c r="BR127" s="21">
        <v>50.5</v>
      </c>
      <c r="BS127" s="21">
        <v>52.3</v>
      </c>
      <c r="BT127" s="21">
        <v>52.8</v>
      </c>
      <c r="BU127" s="21"/>
      <c r="BV127" s="21">
        <v>53.7</v>
      </c>
      <c r="BW127" s="21">
        <v>55.1</v>
      </c>
      <c r="BX127" s="21">
        <v>54.5</v>
      </c>
      <c r="BY127" s="21">
        <v>54.5</v>
      </c>
      <c r="BZ127" s="21">
        <v>54.5</v>
      </c>
      <c r="CA127" s="21">
        <v>55.8</v>
      </c>
      <c r="CB127" s="21">
        <v>59.3</v>
      </c>
      <c r="CC127" s="21">
        <v>51.3</v>
      </c>
      <c r="CD127" s="21">
        <v>51.5</v>
      </c>
      <c r="CE127" s="21">
        <v>52.2</v>
      </c>
      <c r="CF127" s="21"/>
      <c r="CG127" s="21"/>
      <c r="CH127" s="21"/>
      <c r="CI127" s="21">
        <v>52.7</v>
      </c>
      <c r="CJ127" s="21">
        <v>52.7</v>
      </c>
      <c r="CK127" s="21">
        <v>50.4</v>
      </c>
      <c r="CL127" s="21"/>
      <c r="CM127" s="21">
        <v>51.5</v>
      </c>
      <c r="CN127" s="21">
        <v>53.1</v>
      </c>
      <c r="CO127" s="21">
        <v>52.2</v>
      </c>
      <c r="CP127" s="21">
        <v>51.3</v>
      </c>
      <c r="CQ127" s="21">
        <v>50.1</v>
      </c>
      <c r="CR127" s="21">
        <v>50.6</v>
      </c>
      <c r="CS127" s="21">
        <v>51.8</v>
      </c>
      <c r="CT127" s="21">
        <v>52.1</v>
      </c>
      <c r="CU127" s="21">
        <v>52.8</v>
      </c>
      <c r="CV127" s="21">
        <v>52.6</v>
      </c>
      <c r="CW127" s="21">
        <v>51.3</v>
      </c>
      <c r="CX127" s="21">
        <v>50.9</v>
      </c>
      <c r="CY127" s="21">
        <v>51.6</v>
      </c>
      <c r="CZ127" s="21">
        <v>53.5</v>
      </c>
      <c r="DA127" s="21">
        <v>51.3</v>
      </c>
      <c r="DB127" s="21">
        <v>50.9</v>
      </c>
      <c r="DC127" s="21">
        <v>49</v>
      </c>
      <c r="DD127" s="21">
        <v>47.5</v>
      </c>
      <c r="DE127" s="21">
        <v>50</v>
      </c>
      <c r="DF127" s="21">
        <v>51.1</v>
      </c>
      <c r="DG127" s="21">
        <v>52.1</v>
      </c>
      <c r="DH127" s="21">
        <v>50.4</v>
      </c>
      <c r="DI127" s="21">
        <v>55</v>
      </c>
      <c r="DJ127" s="21">
        <v>54.5</v>
      </c>
      <c r="DK127" s="21">
        <v>53.3</v>
      </c>
      <c r="DL127" s="21"/>
      <c r="DM127" s="21"/>
      <c r="DN127" s="21">
        <v>54.2</v>
      </c>
      <c r="DO127" s="21">
        <v>54.1</v>
      </c>
      <c r="DP127" s="21">
        <v>53.9</v>
      </c>
      <c r="DQ127" s="21">
        <v>53.8</v>
      </c>
      <c r="DR127" s="21">
        <v>52.7</v>
      </c>
      <c r="DS127" s="21">
        <v>55.5</v>
      </c>
      <c r="DT127" s="21">
        <v>54.9</v>
      </c>
      <c r="DU127" s="21">
        <v>55.8</v>
      </c>
      <c r="DV127" s="21">
        <v>55.8</v>
      </c>
      <c r="DW127" s="21">
        <v>54.2</v>
      </c>
      <c r="DX127" s="21">
        <v>54.3</v>
      </c>
      <c r="DY127" s="21">
        <v>53.8</v>
      </c>
      <c r="DZ127" s="21">
        <v>53.1</v>
      </c>
      <c r="EA127" s="21">
        <v>50.2</v>
      </c>
      <c r="EB127" s="21">
        <v>50.3</v>
      </c>
      <c r="EC127" s="21">
        <v>48.3</v>
      </c>
      <c r="ED127" s="21">
        <v>48.9</v>
      </c>
      <c r="EE127" s="21">
        <v>48.7</v>
      </c>
      <c r="EF127" s="21">
        <v>47.6</v>
      </c>
      <c r="EG127" s="21">
        <v>49.7</v>
      </c>
      <c r="EH127" s="21">
        <v>49.7</v>
      </c>
      <c r="EI127" s="21">
        <v>50.4</v>
      </c>
      <c r="EJ127" s="21">
        <v>49</v>
      </c>
      <c r="EK127" s="21">
        <v>48.1</v>
      </c>
      <c r="EL127" s="21">
        <v>49.9</v>
      </c>
      <c r="EM127" s="21">
        <v>49.7</v>
      </c>
      <c r="EN127" s="21">
        <v>49.9</v>
      </c>
      <c r="EO127" s="21">
        <v>53</v>
      </c>
      <c r="EP127" s="21">
        <v>55.2</v>
      </c>
      <c r="EQ127" s="21">
        <v>55.6</v>
      </c>
      <c r="ER127" s="21">
        <v>55</v>
      </c>
      <c r="ES127" s="21">
        <v>54.3</v>
      </c>
      <c r="ET127" s="21">
        <v>57.8</v>
      </c>
      <c r="EU127" s="21">
        <v>59.4</v>
      </c>
      <c r="EV127" s="21">
        <v>59.5</v>
      </c>
      <c r="EW127" s="21">
        <v>59.2</v>
      </c>
      <c r="EX127" s="21">
        <v>59.3</v>
      </c>
      <c r="EY127" s="21">
        <v>58.4</v>
      </c>
      <c r="EZ127" s="21">
        <v>58.2</v>
      </c>
      <c r="FA127" s="21">
        <v>57.5</v>
      </c>
      <c r="FB127" s="21">
        <v>58.1</v>
      </c>
      <c r="FC127" s="21">
        <v>58.1</v>
      </c>
      <c r="FD127" s="21">
        <v>58.5</v>
      </c>
      <c r="FE127" s="21">
        <v>57.8</v>
      </c>
      <c r="FF127" s="21">
        <v>58.7</v>
      </c>
      <c r="FG127" s="21">
        <v>58.4</v>
      </c>
      <c r="FH127" s="21">
        <v>58.2</v>
      </c>
      <c r="FI127" s="21">
        <v>60</v>
      </c>
      <c r="FJ127" s="21">
        <v>60.3</v>
      </c>
      <c r="FK127" s="21">
        <v>59.9</v>
      </c>
    </row>
    <row r="128" spans="1:167" x14ac:dyDescent="0.2">
      <c r="A128" s="5" cm="1">
        <f t="array" ref="A128">INDEX($D$1:$FK$1,1,MATCH(INDEX($D128:$FK128,MATCH(TRUE,INDEX(($D128:$FK128&lt;&gt;0),0),0)),$D128:$FK128,0))</f>
        <v>43830</v>
      </c>
      <c r="B128" s="23" t="s">
        <v>141</v>
      </c>
      <c r="C128" s="21" t="s">
        <v>437</v>
      </c>
      <c r="D128" s="21">
        <v>51.18</v>
      </c>
      <c r="E128" s="21">
        <v>51.78</v>
      </c>
      <c r="F128" s="21">
        <v>51.78</v>
      </c>
      <c r="G128" s="21">
        <v>51.78</v>
      </c>
      <c r="H128" s="21">
        <v>51.18</v>
      </c>
      <c r="I128" s="21">
        <v>51.18</v>
      </c>
      <c r="J128" s="21"/>
      <c r="K128" s="21"/>
      <c r="L128" s="21">
        <v>51.28</v>
      </c>
      <c r="M128" s="21">
        <v>50.98</v>
      </c>
      <c r="N128" s="21">
        <v>51.08</v>
      </c>
      <c r="O128" s="21">
        <v>50.28</v>
      </c>
      <c r="P128" s="21">
        <v>50.18</v>
      </c>
      <c r="Q128" s="21">
        <v>49.28</v>
      </c>
      <c r="R128" s="21">
        <v>48.88</v>
      </c>
      <c r="S128" s="21">
        <v>49.38</v>
      </c>
      <c r="T128" s="21">
        <v>49.08</v>
      </c>
      <c r="U128" s="21">
        <v>49.28</v>
      </c>
      <c r="V128" s="21">
        <v>48.48</v>
      </c>
      <c r="W128" s="21">
        <v>48.48</v>
      </c>
      <c r="X128" s="21"/>
      <c r="Y128" s="21">
        <v>46.08</v>
      </c>
      <c r="Z128" s="21">
        <v>48.18</v>
      </c>
      <c r="AA128" s="21">
        <v>48.18</v>
      </c>
      <c r="AB128" s="21">
        <v>48.18</v>
      </c>
      <c r="AC128" s="21">
        <v>48.48</v>
      </c>
      <c r="AD128" s="21">
        <v>48.08</v>
      </c>
      <c r="AE128" s="21">
        <v>47.88</v>
      </c>
      <c r="AF128" s="21">
        <v>48.68</v>
      </c>
      <c r="AG128" s="21">
        <v>47.18</v>
      </c>
      <c r="AH128" s="21">
        <v>45.28</v>
      </c>
      <c r="AI128" s="21">
        <v>47.18</v>
      </c>
      <c r="AJ128" s="21">
        <v>47.78</v>
      </c>
      <c r="AK128" s="21">
        <v>46.88</v>
      </c>
      <c r="AL128" s="21">
        <v>47.18</v>
      </c>
      <c r="AM128" s="21">
        <v>46.88</v>
      </c>
      <c r="AN128" s="21">
        <v>46.98</v>
      </c>
      <c r="AO128" s="21">
        <v>47.38</v>
      </c>
      <c r="AP128" s="21">
        <v>47.28</v>
      </c>
      <c r="AQ128" s="21">
        <v>46.48</v>
      </c>
      <c r="AR128" s="21">
        <v>47.28</v>
      </c>
      <c r="AS128" s="21">
        <v>46.68</v>
      </c>
      <c r="AT128" s="21">
        <v>46.28</v>
      </c>
      <c r="AU128" s="21">
        <v>44.28</v>
      </c>
      <c r="AV128" s="21">
        <v>45.18</v>
      </c>
      <c r="AW128" s="21">
        <v>45.68</v>
      </c>
      <c r="AX128" s="21">
        <v>45.88</v>
      </c>
      <c r="AY128" s="21">
        <v>46.78</v>
      </c>
      <c r="AZ128" s="21">
        <v>46.28</v>
      </c>
      <c r="BA128" s="21">
        <v>46.08</v>
      </c>
      <c r="BB128" s="21">
        <v>44.28</v>
      </c>
      <c r="BC128" s="21">
        <v>43.38</v>
      </c>
      <c r="BD128" s="21">
        <v>43.88</v>
      </c>
      <c r="BE128" s="21">
        <v>43.98</v>
      </c>
      <c r="BF128" s="21">
        <v>43.48</v>
      </c>
      <c r="BG128" s="21">
        <v>42.88</v>
      </c>
      <c r="BH128" s="21">
        <v>43.68</v>
      </c>
      <c r="BI128" s="21">
        <v>44.78</v>
      </c>
      <c r="BJ128" s="21">
        <v>43.68</v>
      </c>
      <c r="BK128" s="21">
        <v>42.68</v>
      </c>
      <c r="BL128" s="21">
        <v>42.68</v>
      </c>
      <c r="BM128" s="21">
        <v>42.88</v>
      </c>
      <c r="BN128" s="21">
        <v>42.88</v>
      </c>
      <c r="BO128" s="21">
        <v>42.58</v>
      </c>
      <c r="BP128" s="21">
        <v>42.78</v>
      </c>
      <c r="BQ128" s="21">
        <v>43.68</v>
      </c>
      <c r="BR128" s="21">
        <v>44.18</v>
      </c>
      <c r="BS128" s="21">
        <v>45.98</v>
      </c>
      <c r="BT128" s="21">
        <v>46.48</v>
      </c>
      <c r="BU128" s="21">
        <v>46.58</v>
      </c>
      <c r="BV128" s="21">
        <v>47.38</v>
      </c>
      <c r="BW128" s="21">
        <v>48.78</v>
      </c>
      <c r="BX128" s="21">
        <v>48.18</v>
      </c>
      <c r="BY128" s="21">
        <v>48.18</v>
      </c>
      <c r="BZ128" s="21">
        <v>48.18</v>
      </c>
      <c r="CA128" s="21">
        <v>49.48</v>
      </c>
      <c r="CB128" s="21">
        <v>52.98</v>
      </c>
      <c r="CC128" s="21">
        <v>44.98</v>
      </c>
      <c r="CD128" s="21">
        <v>45.18</v>
      </c>
      <c r="CE128" s="21">
        <v>45.88</v>
      </c>
      <c r="CF128" s="21"/>
      <c r="CG128" s="21"/>
      <c r="CH128" s="21"/>
      <c r="CI128" s="21">
        <v>46.38</v>
      </c>
      <c r="CJ128" s="21">
        <v>46.38</v>
      </c>
      <c r="CK128" s="21">
        <v>44.08</v>
      </c>
      <c r="CL128" s="21"/>
      <c r="CM128" s="21">
        <v>45.18</v>
      </c>
      <c r="CN128" s="21">
        <v>46.78</v>
      </c>
      <c r="CO128" s="21">
        <v>45.88</v>
      </c>
      <c r="CP128" s="21">
        <v>44.98</v>
      </c>
      <c r="CQ128" s="21">
        <v>43.78</v>
      </c>
      <c r="CR128" s="21">
        <v>44.28</v>
      </c>
      <c r="CS128" s="21">
        <v>45.48</v>
      </c>
      <c r="CT128" s="21">
        <v>45.78</v>
      </c>
      <c r="CU128" s="21">
        <v>46.48</v>
      </c>
      <c r="CV128" s="21">
        <v>46.28</v>
      </c>
      <c r="CW128" s="21">
        <v>44.98</v>
      </c>
      <c r="CX128" s="21">
        <v>44.58</v>
      </c>
      <c r="CY128" s="21">
        <v>45.28</v>
      </c>
      <c r="CZ128" s="21">
        <v>47.18</v>
      </c>
      <c r="DA128" s="21">
        <v>44.98</v>
      </c>
      <c r="DB128" s="21">
        <v>44.58</v>
      </c>
      <c r="DC128" s="21">
        <v>42.68</v>
      </c>
      <c r="DD128" s="21">
        <v>41.18</v>
      </c>
      <c r="DE128" s="21">
        <v>43.68</v>
      </c>
      <c r="DF128" s="21">
        <v>44.78</v>
      </c>
      <c r="DG128" s="21">
        <v>45.78</v>
      </c>
      <c r="DH128" s="21">
        <v>44.08</v>
      </c>
      <c r="DI128" s="21">
        <v>48.68</v>
      </c>
      <c r="DJ128" s="21">
        <v>48.18</v>
      </c>
      <c r="DK128" s="21">
        <v>46.98</v>
      </c>
      <c r="DL128" s="21"/>
      <c r="DM128" s="21"/>
      <c r="DN128" s="21">
        <v>47.88</v>
      </c>
      <c r="DO128" s="21">
        <v>47.78</v>
      </c>
      <c r="DP128" s="21">
        <v>47.58</v>
      </c>
      <c r="DQ128" s="21">
        <v>47.48</v>
      </c>
      <c r="DR128" s="21">
        <v>46.38</v>
      </c>
      <c r="DS128" s="21">
        <v>49.18</v>
      </c>
      <c r="DT128" s="21">
        <v>48.58</v>
      </c>
      <c r="DU128" s="21">
        <v>49.48</v>
      </c>
      <c r="DV128" s="21">
        <v>49.48</v>
      </c>
      <c r="DW128" s="21">
        <v>47.88</v>
      </c>
      <c r="DX128" s="21">
        <v>47.98</v>
      </c>
      <c r="DY128" s="21">
        <v>47.48</v>
      </c>
      <c r="DZ128" s="21">
        <v>46.78</v>
      </c>
      <c r="EA128" s="21">
        <v>43.88</v>
      </c>
      <c r="EB128" s="21">
        <v>43.98</v>
      </c>
      <c r="EC128" s="21">
        <v>41.98</v>
      </c>
      <c r="ED128" s="21">
        <v>42.58</v>
      </c>
      <c r="EE128" s="21">
        <v>42.38</v>
      </c>
      <c r="EF128" s="21">
        <v>41.28</v>
      </c>
      <c r="EG128" s="21">
        <v>43.38</v>
      </c>
      <c r="EH128" s="21">
        <v>43.38</v>
      </c>
      <c r="EI128" s="21">
        <v>44.08</v>
      </c>
      <c r="EJ128" s="21">
        <v>42.68</v>
      </c>
      <c r="EK128" s="21">
        <v>41.78</v>
      </c>
      <c r="EL128" s="21">
        <v>43.58</v>
      </c>
      <c r="EM128" s="21">
        <v>43.38</v>
      </c>
      <c r="EN128" s="21">
        <v>43.58</v>
      </c>
      <c r="EO128" s="21">
        <v>46.68</v>
      </c>
      <c r="EP128" s="21">
        <v>48.88</v>
      </c>
      <c r="EQ128" s="21">
        <v>49.28</v>
      </c>
      <c r="ER128" s="21">
        <v>48.68</v>
      </c>
      <c r="ES128" s="21">
        <v>47.98</v>
      </c>
      <c r="ET128" s="21">
        <v>51.48</v>
      </c>
      <c r="EU128" s="21">
        <v>53.08</v>
      </c>
      <c r="EV128" s="21">
        <v>53.18</v>
      </c>
      <c r="EW128" s="21">
        <v>52.88</v>
      </c>
      <c r="EX128" s="21">
        <v>52.98</v>
      </c>
      <c r="EY128" s="21">
        <v>52.08</v>
      </c>
      <c r="EZ128" s="21">
        <v>51.88</v>
      </c>
      <c r="FA128" s="21">
        <v>51.18</v>
      </c>
      <c r="FB128" s="21">
        <v>51.78</v>
      </c>
      <c r="FC128" s="21">
        <v>51.78</v>
      </c>
      <c r="FD128" s="21">
        <v>52.18</v>
      </c>
      <c r="FE128" s="21">
        <v>51.48</v>
      </c>
      <c r="FF128" s="21">
        <v>52.38</v>
      </c>
      <c r="FG128" s="21">
        <v>52.08</v>
      </c>
      <c r="FH128" s="21">
        <v>51.88</v>
      </c>
      <c r="FI128" s="21">
        <v>53.68</v>
      </c>
      <c r="FJ128" s="21">
        <v>53.98</v>
      </c>
      <c r="FK128" s="21">
        <v>53.58</v>
      </c>
    </row>
    <row r="129" spans="1:167" x14ac:dyDescent="0.2">
      <c r="A129" s="5" cm="1">
        <f t="array" ref="A129">INDEX($D$1:$FK$1,1,MATCH(INDEX($D129:$FK129,MATCH(TRUE,INDEX(($D129:$FK129&lt;&gt;0),0),0)),$D129:$FK129,0))</f>
        <v>43830</v>
      </c>
      <c r="B129" s="23" t="s">
        <v>134</v>
      </c>
      <c r="C129" s="21" t="s">
        <v>437</v>
      </c>
      <c r="D129" s="21">
        <v>51.18</v>
      </c>
      <c r="E129" s="21">
        <v>51.78</v>
      </c>
      <c r="F129" s="21">
        <v>51.78</v>
      </c>
      <c r="G129" s="21">
        <v>51.78</v>
      </c>
      <c r="H129" s="21">
        <v>51.18</v>
      </c>
      <c r="I129" s="21">
        <v>51.18</v>
      </c>
      <c r="J129" s="21"/>
      <c r="K129" s="21"/>
      <c r="L129" s="21"/>
      <c r="M129" s="21">
        <v>50.98</v>
      </c>
      <c r="N129" s="21">
        <v>51.08</v>
      </c>
      <c r="O129" s="21">
        <v>50.28</v>
      </c>
      <c r="P129" s="21">
        <v>50.18</v>
      </c>
      <c r="Q129" s="21">
        <v>49.28</v>
      </c>
      <c r="R129" s="21">
        <v>48.88</v>
      </c>
      <c r="S129" s="21">
        <v>49.38</v>
      </c>
      <c r="T129" s="21">
        <v>49.08</v>
      </c>
      <c r="U129" s="21">
        <v>49.28</v>
      </c>
      <c r="V129" s="21">
        <v>48.48</v>
      </c>
      <c r="W129" s="21">
        <v>48.48</v>
      </c>
      <c r="X129" s="21"/>
      <c r="Y129" s="21">
        <v>46.08</v>
      </c>
      <c r="Z129" s="21">
        <v>48.18</v>
      </c>
      <c r="AA129" s="21">
        <v>48.18</v>
      </c>
      <c r="AB129" s="21">
        <v>48.18</v>
      </c>
      <c r="AC129" s="21">
        <v>48.48</v>
      </c>
      <c r="AD129" s="21">
        <v>48.08</v>
      </c>
      <c r="AE129" s="21">
        <v>47.88</v>
      </c>
      <c r="AF129" s="21">
        <v>48.68</v>
      </c>
      <c r="AG129" s="21">
        <v>47.18</v>
      </c>
      <c r="AH129" s="21">
        <v>45.28</v>
      </c>
      <c r="AI129" s="21">
        <v>47.18</v>
      </c>
      <c r="AJ129" s="21">
        <v>47.78</v>
      </c>
      <c r="AK129" s="21">
        <v>46.88</v>
      </c>
      <c r="AL129" s="21">
        <v>47.18</v>
      </c>
      <c r="AM129" s="21">
        <v>46.88</v>
      </c>
      <c r="AN129" s="21">
        <v>46.98</v>
      </c>
      <c r="AO129" s="21">
        <v>47.38</v>
      </c>
      <c r="AP129" s="21">
        <v>47.28</v>
      </c>
      <c r="AQ129" s="21">
        <v>46.48</v>
      </c>
      <c r="AR129" s="21">
        <v>47.28</v>
      </c>
      <c r="AS129" s="21">
        <v>46.68</v>
      </c>
      <c r="AT129" s="21">
        <v>46.28</v>
      </c>
      <c r="AU129" s="21">
        <v>44.28</v>
      </c>
      <c r="AV129" s="21">
        <v>45.18</v>
      </c>
      <c r="AW129" s="21">
        <v>45.68</v>
      </c>
      <c r="AX129" s="21">
        <v>45.88</v>
      </c>
      <c r="AY129" s="21">
        <v>46.78</v>
      </c>
      <c r="AZ129" s="21">
        <v>46.28</v>
      </c>
      <c r="BA129" s="21">
        <v>46.08</v>
      </c>
      <c r="BB129" s="21">
        <v>44.28</v>
      </c>
      <c r="BC129" s="21">
        <v>43.38</v>
      </c>
      <c r="BD129" s="21">
        <v>43.88</v>
      </c>
      <c r="BE129" s="21">
        <v>43.98</v>
      </c>
      <c r="BF129" s="21">
        <v>43.48</v>
      </c>
      <c r="BG129" s="21">
        <v>42.88</v>
      </c>
      <c r="BH129" s="21">
        <v>43.68</v>
      </c>
      <c r="BI129" s="21">
        <v>44.78</v>
      </c>
      <c r="BJ129" s="21">
        <v>43.68</v>
      </c>
      <c r="BK129" s="21">
        <v>42.68</v>
      </c>
      <c r="BL129" s="21">
        <v>42.68</v>
      </c>
      <c r="BM129" s="21">
        <v>42.88</v>
      </c>
      <c r="BN129" s="21">
        <v>42.88</v>
      </c>
      <c r="BO129" s="21">
        <v>42.58</v>
      </c>
      <c r="BP129" s="21">
        <v>42.78</v>
      </c>
      <c r="BQ129" s="21">
        <v>43.68</v>
      </c>
      <c r="BR129" s="21">
        <v>44.18</v>
      </c>
      <c r="BS129" s="21">
        <v>45.98</v>
      </c>
      <c r="BT129" s="21">
        <v>46.48</v>
      </c>
      <c r="BU129" s="21">
        <v>46.58</v>
      </c>
      <c r="BV129" s="21">
        <v>47.38</v>
      </c>
      <c r="BW129" s="21">
        <v>48.78</v>
      </c>
      <c r="BX129" s="21">
        <v>48.18</v>
      </c>
      <c r="BY129" s="21">
        <v>48.18</v>
      </c>
      <c r="BZ129" s="21">
        <v>48.18</v>
      </c>
      <c r="CA129" s="21">
        <v>49.48</v>
      </c>
      <c r="CB129" s="21">
        <v>52.98</v>
      </c>
      <c r="CC129" s="21">
        <v>44.98</v>
      </c>
      <c r="CD129" s="21">
        <v>45.18</v>
      </c>
      <c r="CE129" s="21">
        <v>45.88</v>
      </c>
      <c r="CF129" s="21"/>
      <c r="CG129" s="21"/>
      <c r="CH129" s="21"/>
      <c r="CI129" s="21">
        <v>46.38</v>
      </c>
      <c r="CJ129" s="21">
        <v>46.38</v>
      </c>
      <c r="CK129" s="21">
        <v>44.08</v>
      </c>
      <c r="CL129" s="21"/>
      <c r="CM129" s="21">
        <v>45.18</v>
      </c>
      <c r="CN129" s="21">
        <v>46.78</v>
      </c>
      <c r="CO129" s="21">
        <v>45.88</v>
      </c>
      <c r="CP129" s="21">
        <v>44.98</v>
      </c>
      <c r="CQ129" s="21">
        <v>43.78</v>
      </c>
      <c r="CR129" s="21">
        <v>44.28</v>
      </c>
      <c r="CS129" s="21">
        <v>45.48</v>
      </c>
      <c r="CT129" s="21">
        <v>45.78</v>
      </c>
      <c r="CU129" s="21">
        <v>46.48</v>
      </c>
      <c r="CV129" s="21">
        <v>46.28</v>
      </c>
      <c r="CW129" s="21">
        <v>44.98</v>
      </c>
      <c r="CX129" s="21">
        <v>44.58</v>
      </c>
      <c r="CY129" s="21">
        <v>45.28</v>
      </c>
      <c r="CZ129" s="21">
        <v>47.18</v>
      </c>
      <c r="DA129" s="21">
        <v>44.98</v>
      </c>
      <c r="DB129" s="21">
        <v>44.58</v>
      </c>
      <c r="DC129" s="21">
        <v>42.68</v>
      </c>
      <c r="DD129" s="21">
        <v>41.18</v>
      </c>
      <c r="DE129" s="21">
        <v>43.68</v>
      </c>
      <c r="DF129" s="21">
        <v>44.78</v>
      </c>
      <c r="DG129" s="21">
        <v>45.78</v>
      </c>
      <c r="DH129" s="21">
        <v>44.08</v>
      </c>
      <c r="DI129" s="21">
        <v>48.68</v>
      </c>
      <c r="DJ129" s="21">
        <v>48.18</v>
      </c>
      <c r="DK129" s="21">
        <v>46.98</v>
      </c>
      <c r="DL129" s="21"/>
      <c r="DM129" s="21"/>
      <c r="DN129" s="21">
        <v>47.88</v>
      </c>
      <c r="DO129" s="21">
        <v>47.78</v>
      </c>
      <c r="DP129" s="21">
        <v>47.58</v>
      </c>
      <c r="DQ129" s="21">
        <v>47.48</v>
      </c>
      <c r="DR129" s="21">
        <v>46.38</v>
      </c>
      <c r="DS129" s="21">
        <v>49.18</v>
      </c>
      <c r="DT129" s="21">
        <v>48.58</v>
      </c>
      <c r="DU129" s="21">
        <v>49.48</v>
      </c>
      <c r="DV129" s="21">
        <v>49.48</v>
      </c>
      <c r="DW129" s="21">
        <v>47.88</v>
      </c>
      <c r="DX129" s="21">
        <v>47.98</v>
      </c>
      <c r="DY129" s="21">
        <v>47.48</v>
      </c>
      <c r="DZ129" s="21">
        <v>46.78</v>
      </c>
      <c r="EA129" s="21">
        <v>43.88</v>
      </c>
      <c r="EB129" s="21">
        <v>43.98</v>
      </c>
      <c r="EC129" s="21">
        <v>41.98</v>
      </c>
      <c r="ED129" s="21">
        <v>42.58</v>
      </c>
      <c r="EE129" s="21">
        <v>42.38</v>
      </c>
      <c r="EF129" s="21">
        <v>41.28</v>
      </c>
      <c r="EG129" s="21">
        <v>43.38</v>
      </c>
      <c r="EH129" s="21">
        <v>43.38</v>
      </c>
      <c r="EI129" s="21">
        <v>44.08</v>
      </c>
      <c r="EJ129" s="21">
        <v>42.68</v>
      </c>
      <c r="EK129" s="21">
        <v>41.78</v>
      </c>
      <c r="EL129" s="21">
        <v>43.58</v>
      </c>
      <c r="EM129" s="21">
        <v>43.38</v>
      </c>
      <c r="EN129" s="21">
        <v>43.58</v>
      </c>
      <c r="EO129" s="21">
        <v>46.68</v>
      </c>
      <c r="EP129" s="21">
        <v>48.88</v>
      </c>
      <c r="EQ129" s="21">
        <v>49.28</v>
      </c>
      <c r="ER129" s="21">
        <v>48.68</v>
      </c>
      <c r="ES129" s="21">
        <v>47.98</v>
      </c>
      <c r="ET129" s="21">
        <v>51.48</v>
      </c>
      <c r="EU129" s="21">
        <v>53.08</v>
      </c>
      <c r="EV129" s="21">
        <v>53.18</v>
      </c>
      <c r="EW129" s="21">
        <v>52.88</v>
      </c>
      <c r="EX129" s="21">
        <v>52.98</v>
      </c>
      <c r="EY129" s="21">
        <v>52.08</v>
      </c>
      <c r="EZ129" s="21">
        <v>51.88</v>
      </c>
      <c r="FA129" s="21">
        <v>51.18</v>
      </c>
      <c r="FB129" s="21">
        <v>51.78</v>
      </c>
      <c r="FC129" s="21">
        <v>51.78</v>
      </c>
      <c r="FD129" s="21">
        <v>52.18</v>
      </c>
      <c r="FE129" s="21">
        <v>51.48</v>
      </c>
      <c r="FF129" s="21">
        <v>52.38</v>
      </c>
      <c r="FG129" s="21">
        <v>52.08</v>
      </c>
      <c r="FH129" s="21">
        <v>51.88</v>
      </c>
      <c r="FI129" s="21">
        <v>53.68</v>
      </c>
      <c r="FJ129" s="21">
        <v>53.98</v>
      </c>
      <c r="FK129" s="21">
        <v>53.58</v>
      </c>
    </row>
    <row r="130" spans="1:167" x14ac:dyDescent="0.2">
      <c r="A130" s="5" cm="1">
        <f t="array" ref="A130">INDEX($D$1:$FK$1,1,MATCH(INDEX($D130:$FK130,MATCH(TRUE,INDEX(($D130:$FK130&lt;&gt;0),0),0)),$D130:$FK130,0))</f>
        <v>43830</v>
      </c>
      <c r="B130" s="23" t="s">
        <v>127</v>
      </c>
      <c r="C130" s="21" t="s">
        <v>437</v>
      </c>
      <c r="D130" s="21">
        <v>43.85</v>
      </c>
      <c r="E130" s="21">
        <v>44.45</v>
      </c>
      <c r="F130" s="21">
        <v>44.45</v>
      </c>
      <c r="G130" s="21">
        <v>44.45</v>
      </c>
      <c r="H130" s="21">
        <v>43.85</v>
      </c>
      <c r="I130" s="21">
        <v>43.85</v>
      </c>
      <c r="J130" s="21"/>
      <c r="K130" s="21"/>
      <c r="L130" s="21"/>
      <c r="M130" s="21">
        <v>43.65</v>
      </c>
      <c r="N130" s="21">
        <v>43.75</v>
      </c>
      <c r="O130" s="21">
        <v>42.95</v>
      </c>
      <c r="P130" s="21">
        <v>42.85</v>
      </c>
      <c r="Q130" s="21">
        <v>41.95</v>
      </c>
      <c r="R130" s="21">
        <v>41.55</v>
      </c>
      <c r="S130" s="21">
        <v>42.05</v>
      </c>
      <c r="T130" s="21">
        <v>41.75</v>
      </c>
      <c r="U130" s="21">
        <v>41.95</v>
      </c>
      <c r="V130" s="21">
        <v>41.15</v>
      </c>
      <c r="W130" s="21">
        <v>41.15</v>
      </c>
      <c r="X130" s="21"/>
      <c r="Y130" s="21">
        <v>38.75</v>
      </c>
      <c r="Z130" s="21">
        <v>40.85</v>
      </c>
      <c r="AA130" s="21">
        <v>40.85</v>
      </c>
      <c r="AB130" s="21">
        <v>40.85</v>
      </c>
      <c r="AC130" s="21">
        <v>41.15</v>
      </c>
      <c r="AD130" s="21">
        <v>40.75</v>
      </c>
      <c r="AE130" s="21">
        <v>40.549999999999997</v>
      </c>
      <c r="AF130" s="21">
        <v>41.35</v>
      </c>
      <c r="AG130" s="21">
        <v>39.85</v>
      </c>
      <c r="AH130" s="21">
        <v>37.950000000000003</v>
      </c>
      <c r="AI130" s="21">
        <v>39.85</v>
      </c>
      <c r="AJ130" s="21">
        <v>40.450000000000003</v>
      </c>
      <c r="AK130" s="21">
        <v>39.549999999999997</v>
      </c>
      <c r="AL130" s="21">
        <v>39.85</v>
      </c>
      <c r="AM130" s="21">
        <v>39.549999999999997</v>
      </c>
      <c r="AN130" s="21">
        <v>39.65</v>
      </c>
      <c r="AO130" s="21">
        <v>40.049999999999997</v>
      </c>
      <c r="AP130" s="21">
        <v>39.950000000000003</v>
      </c>
      <c r="AQ130" s="21">
        <v>39.15</v>
      </c>
      <c r="AR130" s="21">
        <v>39.950000000000003</v>
      </c>
      <c r="AS130" s="21">
        <v>39.35</v>
      </c>
      <c r="AT130" s="21">
        <v>38.950000000000003</v>
      </c>
      <c r="AU130" s="21">
        <v>36.950000000000003</v>
      </c>
      <c r="AV130" s="21">
        <v>37.85</v>
      </c>
      <c r="AW130" s="21">
        <v>38.35</v>
      </c>
      <c r="AX130" s="21">
        <v>38.549999999999997</v>
      </c>
      <c r="AY130" s="21">
        <v>39.450000000000003</v>
      </c>
      <c r="AZ130" s="21">
        <v>38.950000000000003</v>
      </c>
      <c r="BA130" s="21">
        <v>38.75</v>
      </c>
      <c r="BB130" s="21">
        <v>36.950000000000003</v>
      </c>
      <c r="BC130" s="21">
        <v>36.049999999999997</v>
      </c>
      <c r="BD130" s="21">
        <v>36.549999999999997</v>
      </c>
      <c r="BE130" s="21">
        <v>36.65</v>
      </c>
      <c r="BF130" s="21">
        <v>36.15</v>
      </c>
      <c r="BG130" s="21">
        <v>35.549999999999997</v>
      </c>
      <c r="BH130" s="21">
        <v>36.35</v>
      </c>
      <c r="BI130" s="21">
        <v>37.450000000000003</v>
      </c>
      <c r="BJ130" s="21">
        <v>36.35</v>
      </c>
      <c r="BK130" s="21">
        <v>35.35</v>
      </c>
      <c r="BL130" s="21">
        <v>35.35</v>
      </c>
      <c r="BM130" s="21">
        <v>35.549999999999997</v>
      </c>
      <c r="BN130" s="21">
        <v>35.549999999999997</v>
      </c>
      <c r="BO130" s="21">
        <v>35.25</v>
      </c>
      <c r="BP130" s="21">
        <v>35.450000000000003</v>
      </c>
      <c r="BQ130" s="21">
        <v>36.35</v>
      </c>
      <c r="BR130" s="21">
        <v>36.85</v>
      </c>
      <c r="BS130" s="21">
        <v>38.65</v>
      </c>
      <c r="BT130" s="21">
        <v>39.15</v>
      </c>
      <c r="BU130" s="21">
        <v>39.25</v>
      </c>
      <c r="BV130" s="21">
        <v>40.049999999999997</v>
      </c>
      <c r="BW130" s="21">
        <v>41.45</v>
      </c>
      <c r="BX130" s="21">
        <v>40.85</v>
      </c>
      <c r="BY130" s="21">
        <v>40.85</v>
      </c>
      <c r="BZ130" s="21">
        <v>40.85</v>
      </c>
      <c r="CA130" s="21">
        <v>42.15</v>
      </c>
      <c r="CB130" s="21">
        <v>45.65</v>
      </c>
      <c r="CC130" s="21">
        <v>37.65</v>
      </c>
      <c r="CD130" s="21">
        <v>37.85</v>
      </c>
      <c r="CE130" s="21">
        <v>38.549999999999997</v>
      </c>
      <c r="CF130" s="21"/>
      <c r="CG130" s="21"/>
      <c r="CH130" s="21"/>
      <c r="CI130" s="21">
        <v>39.049999999999997</v>
      </c>
      <c r="CJ130" s="21">
        <v>39.049999999999997</v>
      </c>
      <c r="CK130" s="21">
        <v>36.75</v>
      </c>
      <c r="CL130" s="21"/>
      <c r="CM130" s="21">
        <v>37.85</v>
      </c>
      <c r="CN130" s="21">
        <v>39.450000000000003</v>
      </c>
      <c r="CO130" s="21">
        <v>38.549999999999997</v>
      </c>
      <c r="CP130" s="21">
        <v>37.65</v>
      </c>
      <c r="CQ130" s="21">
        <v>36.450000000000003</v>
      </c>
      <c r="CR130" s="21">
        <v>36.950000000000003</v>
      </c>
      <c r="CS130" s="21">
        <v>38.15</v>
      </c>
      <c r="CT130" s="21">
        <v>38.450000000000003</v>
      </c>
      <c r="CU130" s="21">
        <v>39.15</v>
      </c>
      <c r="CV130" s="21">
        <v>38.950000000000003</v>
      </c>
      <c r="CW130" s="21">
        <v>37.65</v>
      </c>
      <c r="CX130" s="21">
        <v>37.25</v>
      </c>
      <c r="CY130" s="21">
        <v>37.950000000000003</v>
      </c>
      <c r="CZ130" s="21">
        <v>39.85</v>
      </c>
      <c r="DA130" s="21">
        <v>37.65</v>
      </c>
      <c r="DB130" s="21">
        <v>37.25</v>
      </c>
      <c r="DC130" s="21">
        <v>35.35</v>
      </c>
      <c r="DD130" s="21">
        <v>33.85</v>
      </c>
      <c r="DE130" s="21">
        <v>36.35</v>
      </c>
      <c r="DF130" s="21">
        <v>37.450000000000003</v>
      </c>
      <c r="DG130" s="21">
        <v>38.450000000000003</v>
      </c>
      <c r="DH130" s="21">
        <v>36.75</v>
      </c>
      <c r="DI130" s="21">
        <v>41.35</v>
      </c>
      <c r="DJ130" s="21">
        <v>40.85</v>
      </c>
      <c r="DK130" s="21">
        <v>39.65</v>
      </c>
      <c r="DL130" s="21"/>
      <c r="DM130" s="21"/>
      <c r="DN130" s="21">
        <v>40.549999999999997</v>
      </c>
      <c r="DO130" s="21">
        <v>40.450000000000003</v>
      </c>
      <c r="DP130" s="21">
        <v>40.25</v>
      </c>
      <c r="DQ130" s="21">
        <v>40.15</v>
      </c>
      <c r="DR130" s="21">
        <v>39.049999999999997</v>
      </c>
      <c r="DS130" s="21">
        <v>41.85</v>
      </c>
      <c r="DT130" s="21">
        <v>41.25</v>
      </c>
      <c r="DU130" s="21">
        <v>42.15</v>
      </c>
      <c r="DV130" s="21">
        <v>42.15</v>
      </c>
      <c r="DW130" s="21">
        <v>40.549999999999997</v>
      </c>
      <c r="DX130" s="21">
        <v>40.65</v>
      </c>
      <c r="DY130" s="21">
        <v>40.15</v>
      </c>
      <c r="DZ130" s="21">
        <v>39.450000000000003</v>
      </c>
      <c r="EA130" s="21">
        <v>36.549999999999997</v>
      </c>
      <c r="EB130" s="21">
        <v>36.65</v>
      </c>
      <c r="EC130" s="21">
        <v>34.65</v>
      </c>
      <c r="ED130" s="21">
        <v>35.25</v>
      </c>
      <c r="EE130" s="21">
        <v>35.049999999999997</v>
      </c>
      <c r="EF130" s="21">
        <v>33.950000000000003</v>
      </c>
      <c r="EG130" s="21">
        <v>36.049999999999997</v>
      </c>
      <c r="EH130" s="21">
        <v>36.049999999999997</v>
      </c>
      <c r="EI130" s="21">
        <v>36.75</v>
      </c>
      <c r="EJ130" s="21">
        <v>35.35</v>
      </c>
      <c r="EK130" s="21">
        <v>34.450000000000003</v>
      </c>
      <c r="EL130" s="21">
        <v>36.25</v>
      </c>
      <c r="EM130" s="21">
        <v>36.049999999999997</v>
      </c>
      <c r="EN130" s="21">
        <v>36.25</v>
      </c>
      <c r="EO130" s="21">
        <v>39.35</v>
      </c>
      <c r="EP130" s="21">
        <v>41.55</v>
      </c>
      <c r="EQ130" s="21">
        <v>41.95</v>
      </c>
      <c r="ER130" s="21">
        <v>41.35</v>
      </c>
      <c r="ES130" s="21">
        <v>40.65</v>
      </c>
      <c r="ET130" s="21">
        <v>44.15</v>
      </c>
      <c r="EU130" s="21">
        <v>45.75</v>
      </c>
      <c r="EV130" s="21">
        <v>45.85</v>
      </c>
      <c r="EW130" s="21">
        <v>45.55</v>
      </c>
      <c r="EX130" s="21">
        <v>45.65</v>
      </c>
      <c r="EY130" s="21">
        <v>44.75</v>
      </c>
      <c r="EZ130" s="21">
        <v>44.55</v>
      </c>
      <c r="FA130" s="21">
        <v>43.85</v>
      </c>
      <c r="FB130" s="21">
        <v>44.45</v>
      </c>
      <c r="FC130" s="21">
        <v>44.45</v>
      </c>
      <c r="FD130" s="21">
        <v>44.85</v>
      </c>
      <c r="FE130" s="21">
        <v>44.15</v>
      </c>
      <c r="FF130" s="21">
        <v>45.05</v>
      </c>
      <c r="FG130" s="21">
        <v>44.75</v>
      </c>
      <c r="FH130" s="21">
        <v>44.55</v>
      </c>
      <c r="FI130" s="21">
        <v>46.35</v>
      </c>
      <c r="FJ130" s="21">
        <v>46.65</v>
      </c>
      <c r="FK130" s="21">
        <v>46.25</v>
      </c>
    </row>
    <row r="131" spans="1:167" x14ac:dyDescent="0.2">
      <c r="A131" s="5" cm="1">
        <f t="array" ref="A131">INDEX($D$1:$FK$1,1,MATCH(INDEX($D131:$FK131,MATCH(TRUE,INDEX(($D131:$FK131&lt;&gt;0),0),0)),$D131:$FK131,0))</f>
        <v>43830</v>
      </c>
      <c r="B131" s="23" t="s">
        <v>102</v>
      </c>
      <c r="C131" s="21" t="s">
        <v>437</v>
      </c>
      <c r="D131" s="21">
        <v>57</v>
      </c>
      <c r="E131" s="21">
        <v>57.6</v>
      </c>
      <c r="F131" s="21">
        <v>57.6</v>
      </c>
      <c r="G131" s="21">
        <v>57.6</v>
      </c>
      <c r="H131" s="21">
        <v>57</v>
      </c>
      <c r="I131" s="21">
        <v>57</v>
      </c>
      <c r="J131" s="21"/>
      <c r="K131" s="21"/>
      <c r="L131" s="21">
        <v>57.1</v>
      </c>
      <c r="M131" s="21">
        <v>56.8</v>
      </c>
      <c r="N131" s="21">
        <v>56.9</v>
      </c>
      <c r="O131" s="21">
        <v>56.1</v>
      </c>
      <c r="P131" s="21">
        <v>56</v>
      </c>
      <c r="Q131" s="21">
        <v>55.1</v>
      </c>
      <c r="R131" s="21">
        <v>54.7</v>
      </c>
      <c r="S131" s="21">
        <v>55.2</v>
      </c>
      <c r="T131" s="21">
        <v>54.9</v>
      </c>
      <c r="U131" s="21">
        <v>55.1</v>
      </c>
      <c r="V131" s="21">
        <v>54.3</v>
      </c>
      <c r="W131" s="21">
        <v>54.3</v>
      </c>
      <c r="X131" s="21"/>
      <c r="Y131" s="21">
        <v>51.9</v>
      </c>
      <c r="Z131" s="21">
        <v>54</v>
      </c>
      <c r="AA131" s="21">
        <v>54</v>
      </c>
      <c r="AB131" s="21">
        <v>54</v>
      </c>
      <c r="AC131" s="21">
        <v>54.3</v>
      </c>
      <c r="AD131" s="21">
        <v>53.9</v>
      </c>
      <c r="AE131" s="21">
        <v>53.7</v>
      </c>
      <c r="AF131" s="21">
        <v>54.5</v>
      </c>
      <c r="AG131" s="21">
        <v>53</v>
      </c>
      <c r="AH131" s="21">
        <v>51.1</v>
      </c>
      <c r="AI131" s="21">
        <v>53</v>
      </c>
      <c r="AJ131" s="21">
        <v>53.6</v>
      </c>
      <c r="AK131" s="21">
        <v>52.7</v>
      </c>
      <c r="AL131" s="21">
        <v>53</v>
      </c>
      <c r="AM131" s="21">
        <v>52.7</v>
      </c>
      <c r="AN131" s="21">
        <v>52.8</v>
      </c>
      <c r="AO131" s="21">
        <v>53.2</v>
      </c>
      <c r="AP131" s="21">
        <v>53.1</v>
      </c>
      <c r="AQ131" s="21">
        <v>52.3</v>
      </c>
      <c r="AR131" s="21">
        <v>53.1</v>
      </c>
      <c r="AS131" s="21">
        <v>52.5</v>
      </c>
      <c r="AT131" s="21">
        <v>52.1</v>
      </c>
      <c r="AU131" s="21">
        <v>50.1</v>
      </c>
      <c r="AV131" s="21">
        <v>51</v>
      </c>
      <c r="AW131" s="21">
        <v>51.5</v>
      </c>
      <c r="AX131" s="21">
        <v>51.7</v>
      </c>
      <c r="AY131" s="21">
        <v>52.6</v>
      </c>
      <c r="AZ131" s="21">
        <v>52.1</v>
      </c>
      <c r="BA131" s="21">
        <v>51.9</v>
      </c>
      <c r="BB131" s="21">
        <v>50.1</v>
      </c>
      <c r="BC131" s="21">
        <v>49.2</v>
      </c>
      <c r="BD131" s="21">
        <v>49.7</v>
      </c>
      <c r="BE131" s="21">
        <v>49.8</v>
      </c>
      <c r="BF131" s="21">
        <v>49.3</v>
      </c>
      <c r="BG131" s="21">
        <v>48.7</v>
      </c>
      <c r="BH131" s="21">
        <v>49.5</v>
      </c>
      <c r="BI131" s="21">
        <v>50.6</v>
      </c>
      <c r="BJ131" s="21">
        <v>49.5</v>
      </c>
      <c r="BK131" s="21">
        <v>48.5</v>
      </c>
      <c r="BL131" s="21">
        <v>48.5</v>
      </c>
      <c r="BM131" s="21">
        <v>48.7</v>
      </c>
      <c r="BN131" s="21">
        <v>48.7</v>
      </c>
      <c r="BO131" s="21">
        <v>48.4</v>
      </c>
      <c r="BP131" s="21">
        <v>48.6</v>
      </c>
      <c r="BQ131" s="21">
        <v>49.5</v>
      </c>
      <c r="BR131" s="21">
        <v>50</v>
      </c>
      <c r="BS131" s="21">
        <v>51.8</v>
      </c>
      <c r="BT131" s="21">
        <v>52.3</v>
      </c>
      <c r="BU131" s="21">
        <v>52.4</v>
      </c>
      <c r="BV131" s="21">
        <v>53.2</v>
      </c>
      <c r="BW131" s="21">
        <v>54.6</v>
      </c>
      <c r="BX131" s="21">
        <v>54</v>
      </c>
      <c r="BY131" s="21">
        <v>54</v>
      </c>
      <c r="BZ131" s="21">
        <v>54</v>
      </c>
      <c r="CA131" s="21">
        <v>55.3</v>
      </c>
      <c r="CB131" s="21">
        <v>58.8</v>
      </c>
      <c r="CC131" s="21">
        <v>50.8</v>
      </c>
      <c r="CD131" s="21">
        <v>51</v>
      </c>
      <c r="CE131" s="21">
        <v>51.7</v>
      </c>
      <c r="CF131" s="21"/>
      <c r="CG131" s="21"/>
      <c r="CH131" s="21"/>
      <c r="CI131" s="21">
        <v>52.2</v>
      </c>
      <c r="CJ131" s="21">
        <v>52.2</v>
      </c>
      <c r="CK131" s="21">
        <v>49.9</v>
      </c>
      <c r="CL131" s="21"/>
      <c r="CM131" s="21">
        <v>51</v>
      </c>
      <c r="CN131" s="21">
        <v>52.6</v>
      </c>
      <c r="CO131" s="21">
        <v>51.7</v>
      </c>
      <c r="CP131" s="21">
        <v>50.8</v>
      </c>
      <c r="CQ131" s="21">
        <v>49.6</v>
      </c>
      <c r="CR131" s="21">
        <v>50.1</v>
      </c>
      <c r="CS131" s="21">
        <v>51.3</v>
      </c>
      <c r="CT131" s="21">
        <v>51.6</v>
      </c>
      <c r="CU131" s="21">
        <v>52.3</v>
      </c>
      <c r="CV131" s="21">
        <v>52.1</v>
      </c>
      <c r="CW131" s="21">
        <v>50.8</v>
      </c>
      <c r="CX131" s="21">
        <v>50.4</v>
      </c>
      <c r="CY131" s="21">
        <v>51.1</v>
      </c>
      <c r="CZ131" s="21">
        <v>53</v>
      </c>
      <c r="DA131" s="21">
        <v>50.8</v>
      </c>
      <c r="DB131" s="21">
        <v>50.4</v>
      </c>
      <c r="DC131" s="21">
        <v>48.5</v>
      </c>
      <c r="DD131" s="21">
        <v>47</v>
      </c>
      <c r="DE131" s="21">
        <v>49.5</v>
      </c>
      <c r="DF131" s="21">
        <v>50.6</v>
      </c>
      <c r="DG131" s="21">
        <v>51.6</v>
      </c>
      <c r="DH131" s="21">
        <v>49.9</v>
      </c>
      <c r="DI131" s="21">
        <v>54.5</v>
      </c>
      <c r="DJ131" s="21">
        <v>54</v>
      </c>
      <c r="DK131" s="21">
        <v>52.8</v>
      </c>
      <c r="DL131" s="21"/>
      <c r="DM131" s="21"/>
      <c r="DN131" s="21">
        <v>53.7</v>
      </c>
      <c r="DO131" s="21">
        <v>53.6</v>
      </c>
      <c r="DP131" s="21">
        <v>53.4</v>
      </c>
      <c r="DQ131" s="21">
        <v>53.3</v>
      </c>
      <c r="DR131" s="21">
        <v>52.2</v>
      </c>
      <c r="DS131" s="21">
        <v>55</v>
      </c>
      <c r="DT131" s="21">
        <v>54.4</v>
      </c>
      <c r="DU131" s="21">
        <v>55.3</v>
      </c>
      <c r="DV131" s="21">
        <v>55.3</v>
      </c>
      <c r="DW131" s="21">
        <v>53.7</v>
      </c>
      <c r="DX131" s="21">
        <v>53.8</v>
      </c>
      <c r="DY131" s="21">
        <v>53.3</v>
      </c>
      <c r="DZ131" s="21">
        <v>52.6</v>
      </c>
      <c r="EA131" s="21">
        <v>49.7</v>
      </c>
      <c r="EB131" s="21">
        <v>49.8</v>
      </c>
      <c r="EC131" s="21">
        <v>47.8</v>
      </c>
      <c r="ED131" s="21">
        <v>48.4</v>
      </c>
      <c r="EE131" s="21">
        <v>48.2</v>
      </c>
      <c r="EF131" s="21">
        <v>47.1</v>
      </c>
      <c r="EG131" s="21">
        <v>49.2</v>
      </c>
      <c r="EH131" s="21">
        <v>49.2</v>
      </c>
      <c r="EI131" s="21">
        <v>49.9</v>
      </c>
      <c r="EJ131" s="21">
        <v>48.5</v>
      </c>
      <c r="EK131" s="21">
        <v>47.6</v>
      </c>
      <c r="EL131" s="21">
        <v>49.4</v>
      </c>
      <c r="EM131" s="21">
        <v>49.2</v>
      </c>
      <c r="EN131" s="21">
        <v>49.4</v>
      </c>
      <c r="EO131" s="21">
        <v>52.5</v>
      </c>
      <c r="EP131" s="21">
        <v>54.7</v>
      </c>
      <c r="EQ131" s="21">
        <v>55.1</v>
      </c>
      <c r="ER131" s="21">
        <v>54.5</v>
      </c>
      <c r="ES131" s="21">
        <v>53.8</v>
      </c>
      <c r="ET131" s="21">
        <v>57.3</v>
      </c>
      <c r="EU131" s="21">
        <v>58.9</v>
      </c>
      <c r="EV131" s="21">
        <v>59</v>
      </c>
      <c r="EW131" s="21">
        <v>58.7</v>
      </c>
      <c r="EX131" s="21">
        <v>58.8</v>
      </c>
      <c r="EY131" s="21">
        <v>57.9</v>
      </c>
      <c r="EZ131" s="21">
        <v>57.7</v>
      </c>
      <c r="FA131" s="21">
        <v>57</v>
      </c>
      <c r="FB131" s="21">
        <v>57.6</v>
      </c>
      <c r="FC131" s="21">
        <v>57.6</v>
      </c>
      <c r="FD131" s="21">
        <v>58</v>
      </c>
      <c r="FE131" s="21">
        <v>57.3</v>
      </c>
      <c r="FF131" s="21">
        <v>58.2</v>
      </c>
      <c r="FG131" s="21">
        <v>57.9</v>
      </c>
      <c r="FH131" s="21">
        <v>57.7</v>
      </c>
      <c r="FI131" s="21">
        <v>59.5</v>
      </c>
      <c r="FJ131" s="21">
        <v>59.8</v>
      </c>
      <c r="FK131" s="21">
        <v>59.4</v>
      </c>
    </row>
    <row r="132" spans="1:167" x14ac:dyDescent="0.2">
      <c r="A132" s="5" cm="1">
        <f t="array" ref="A132">INDEX($D$1:$FK$1,1,MATCH(INDEX($D132:$FK132,MATCH(TRUE,INDEX(($D132:$FK132&lt;&gt;0),0),0)),$D132:$FK132,0))</f>
        <v>43830</v>
      </c>
      <c r="B132" s="23" t="s">
        <v>87</v>
      </c>
      <c r="C132" s="21" t="s">
        <v>437</v>
      </c>
      <c r="D132" s="21">
        <v>58.48</v>
      </c>
      <c r="E132" s="21">
        <v>59.08</v>
      </c>
      <c r="F132" s="21">
        <v>59.08</v>
      </c>
      <c r="G132" s="21">
        <v>59.08</v>
      </c>
      <c r="H132" s="21">
        <v>58.48</v>
      </c>
      <c r="I132" s="21">
        <v>58.48</v>
      </c>
      <c r="J132" s="21"/>
      <c r="K132" s="21"/>
      <c r="L132" s="21">
        <v>58.58</v>
      </c>
      <c r="M132" s="21">
        <v>58.28</v>
      </c>
      <c r="N132" s="21">
        <v>58.38</v>
      </c>
      <c r="O132" s="21">
        <v>57.58</v>
      </c>
      <c r="P132" s="21">
        <v>57.48</v>
      </c>
      <c r="Q132" s="21">
        <v>56.58</v>
      </c>
      <c r="R132" s="21">
        <v>56.18</v>
      </c>
      <c r="S132" s="21">
        <v>56.68</v>
      </c>
      <c r="T132" s="21">
        <v>56.38</v>
      </c>
      <c r="U132" s="21">
        <v>56.58</v>
      </c>
      <c r="V132" s="21">
        <v>55.78</v>
      </c>
      <c r="W132" s="21">
        <v>55.78</v>
      </c>
      <c r="X132" s="21"/>
      <c r="Y132" s="21">
        <v>53.38</v>
      </c>
      <c r="Z132" s="21">
        <v>55.48</v>
      </c>
      <c r="AA132" s="21">
        <v>55.48</v>
      </c>
      <c r="AB132" s="21">
        <v>55.48</v>
      </c>
      <c r="AC132" s="21">
        <v>55.78</v>
      </c>
      <c r="AD132" s="21">
        <v>55.38</v>
      </c>
      <c r="AE132" s="21">
        <v>55.18</v>
      </c>
      <c r="AF132" s="21">
        <v>55.98</v>
      </c>
      <c r="AG132" s="21">
        <v>54.48</v>
      </c>
      <c r="AH132" s="21">
        <v>52.58</v>
      </c>
      <c r="AI132" s="21">
        <v>54.48</v>
      </c>
      <c r="AJ132" s="21">
        <v>55.08</v>
      </c>
      <c r="AK132" s="21">
        <v>54.18</v>
      </c>
      <c r="AL132" s="21">
        <v>54.48</v>
      </c>
      <c r="AM132" s="21">
        <v>54.18</v>
      </c>
      <c r="AN132" s="21">
        <v>54.28</v>
      </c>
      <c r="AO132" s="21">
        <v>54.68</v>
      </c>
      <c r="AP132" s="21">
        <v>54.58</v>
      </c>
      <c r="AQ132" s="21">
        <v>53.78</v>
      </c>
      <c r="AR132" s="21">
        <v>54.58</v>
      </c>
      <c r="AS132" s="21">
        <v>53.98</v>
      </c>
      <c r="AT132" s="21">
        <v>53.58</v>
      </c>
      <c r="AU132" s="21">
        <v>51.58</v>
      </c>
      <c r="AV132" s="21">
        <v>52.48</v>
      </c>
      <c r="AW132" s="21">
        <v>52.98</v>
      </c>
      <c r="AX132" s="21">
        <v>53.18</v>
      </c>
      <c r="AY132" s="21">
        <v>54.08</v>
      </c>
      <c r="AZ132" s="21">
        <v>53.58</v>
      </c>
      <c r="BA132" s="21">
        <v>53.38</v>
      </c>
      <c r="BB132" s="21">
        <v>51.58</v>
      </c>
      <c r="BC132" s="21">
        <v>50.68</v>
      </c>
      <c r="BD132" s="21">
        <v>51.18</v>
      </c>
      <c r="BE132" s="21">
        <v>51.28</v>
      </c>
      <c r="BF132" s="21">
        <v>50.78</v>
      </c>
      <c r="BG132" s="21">
        <v>50.18</v>
      </c>
      <c r="BH132" s="21">
        <v>50.98</v>
      </c>
      <c r="BI132" s="21">
        <v>52.08</v>
      </c>
      <c r="BJ132" s="21">
        <v>50.98</v>
      </c>
      <c r="BK132" s="21">
        <v>49.98</v>
      </c>
      <c r="BL132" s="21">
        <v>49.98</v>
      </c>
      <c r="BM132" s="21">
        <v>50.18</v>
      </c>
      <c r="BN132" s="21">
        <v>50.18</v>
      </c>
      <c r="BO132" s="21">
        <v>49.88</v>
      </c>
      <c r="BP132" s="21">
        <v>50.08</v>
      </c>
      <c r="BQ132" s="21">
        <v>50.98</v>
      </c>
      <c r="BR132" s="21">
        <v>51.48</v>
      </c>
      <c r="BS132" s="21">
        <v>53.28</v>
      </c>
      <c r="BT132" s="21">
        <v>53.78</v>
      </c>
      <c r="BU132" s="21">
        <v>53.88</v>
      </c>
      <c r="BV132" s="21">
        <v>54.68</v>
      </c>
      <c r="BW132" s="21">
        <v>56.08</v>
      </c>
      <c r="BX132" s="21">
        <v>55.48</v>
      </c>
      <c r="BY132" s="21">
        <v>55.48</v>
      </c>
      <c r="BZ132" s="21">
        <v>55.48</v>
      </c>
      <c r="CA132" s="21">
        <v>56.78</v>
      </c>
      <c r="CB132" s="21">
        <v>60.28</v>
      </c>
      <c r="CC132" s="21">
        <v>52.28</v>
      </c>
      <c r="CD132" s="21">
        <v>52.48</v>
      </c>
      <c r="CE132" s="21">
        <v>53.18</v>
      </c>
      <c r="CF132" s="21"/>
      <c r="CG132" s="21"/>
      <c r="CH132" s="21"/>
      <c r="CI132" s="21">
        <v>53.68</v>
      </c>
      <c r="CJ132" s="21">
        <v>53.68</v>
      </c>
      <c r="CK132" s="21">
        <v>51.38</v>
      </c>
      <c r="CL132" s="21"/>
      <c r="CM132" s="21">
        <v>52.48</v>
      </c>
      <c r="CN132" s="21">
        <v>54.08</v>
      </c>
      <c r="CO132" s="21">
        <v>53.18</v>
      </c>
      <c r="CP132" s="21">
        <v>52.28</v>
      </c>
      <c r="CQ132" s="21">
        <v>51.08</v>
      </c>
      <c r="CR132" s="21">
        <v>51.58</v>
      </c>
      <c r="CS132" s="21">
        <v>52.78</v>
      </c>
      <c r="CT132" s="21">
        <v>53.08</v>
      </c>
      <c r="CU132" s="21">
        <v>53.78</v>
      </c>
      <c r="CV132" s="21">
        <v>53.58</v>
      </c>
      <c r="CW132" s="21">
        <v>52.28</v>
      </c>
      <c r="CX132" s="21">
        <v>51.88</v>
      </c>
      <c r="CY132" s="21">
        <v>52.58</v>
      </c>
      <c r="CZ132" s="21">
        <v>54.48</v>
      </c>
      <c r="DA132" s="21">
        <v>52.28</v>
      </c>
      <c r="DB132" s="21">
        <v>51.88</v>
      </c>
      <c r="DC132" s="21">
        <v>49.98</v>
      </c>
      <c r="DD132" s="21">
        <v>48.48</v>
      </c>
      <c r="DE132" s="21">
        <v>50.98</v>
      </c>
      <c r="DF132" s="21">
        <v>52.08</v>
      </c>
      <c r="DG132" s="21">
        <v>53.08</v>
      </c>
      <c r="DH132" s="21">
        <v>51.38</v>
      </c>
      <c r="DI132" s="21">
        <v>55.98</v>
      </c>
      <c r="DJ132" s="21">
        <v>55.48</v>
      </c>
      <c r="DK132" s="21">
        <v>54.28</v>
      </c>
      <c r="DL132" s="21"/>
      <c r="DM132" s="21"/>
      <c r="DN132" s="21">
        <v>55.18</v>
      </c>
      <c r="DO132" s="21">
        <v>55.08</v>
      </c>
      <c r="DP132" s="21">
        <v>54.88</v>
      </c>
      <c r="DQ132" s="21">
        <v>54.78</v>
      </c>
      <c r="DR132" s="21">
        <v>53.68</v>
      </c>
      <c r="DS132" s="21">
        <v>56.48</v>
      </c>
      <c r="DT132" s="21">
        <v>55.88</v>
      </c>
      <c r="DU132" s="21">
        <v>56.78</v>
      </c>
      <c r="DV132" s="21">
        <v>56.78</v>
      </c>
      <c r="DW132" s="21">
        <v>55.18</v>
      </c>
      <c r="DX132" s="21">
        <v>55.28</v>
      </c>
      <c r="DY132" s="21">
        <v>54.78</v>
      </c>
      <c r="DZ132" s="21">
        <v>54.08</v>
      </c>
      <c r="EA132" s="21">
        <v>51.18</v>
      </c>
      <c r="EB132" s="21">
        <v>51.28</v>
      </c>
      <c r="EC132" s="21">
        <v>49.28</v>
      </c>
      <c r="ED132" s="21">
        <v>49.88</v>
      </c>
      <c r="EE132" s="21">
        <v>49.68</v>
      </c>
      <c r="EF132" s="21">
        <v>48.58</v>
      </c>
      <c r="EG132" s="21">
        <v>50.68</v>
      </c>
      <c r="EH132" s="21">
        <v>50.68</v>
      </c>
      <c r="EI132" s="21">
        <v>51.38</v>
      </c>
      <c r="EJ132" s="21">
        <v>49.98</v>
      </c>
      <c r="EK132" s="21">
        <v>49.08</v>
      </c>
      <c r="EL132" s="21">
        <v>50.88</v>
      </c>
      <c r="EM132" s="21">
        <v>50.68</v>
      </c>
      <c r="EN132" s="21">
        <v>50.88</v>
      </c>
      <c r="EO132" s="21">
        <v>53.98</v>
      </c>
      <c r="EP132" s="21">
        <v>56.18</v>
      </c>
      <c r="EQ132" s="21">
        <v>56.58</v>
      </c>
      <c r="ER132" s="21">
        <v>55.98</v>
      </c>
      <c r="ES132" s="21">
        <v>55.28</v>
      </c>
      <c r="ET132" s="21">
        <v>58.78</v>
      </c>
      <c r="EU132" s="21">
        <v>60.38</v>
      </c>
      <c r="EV132" s="21">
        <v>60.48</v>
      </c>
      <c r="EW132" s="21">
        <v>60.18</v>
      </c>
      <c r="EX132" s="21">
        <v>60.28</v>
      </c>
      <c r="EY132" s="21">
        <v>59.38</v>
      </c>
      <c r="EZ132" s="21">
        <v>59.18</v>
      </c>
      <c r="FA132" s="21">
        <v>58.48</v>
      </c>
      <c r="FB132" s="21">
        <v>59.08</v>
      </c>
      <c r="FC132" s="21">
        <v>59.08</v>
      </c>
      <c r="FD132" s="21">
        <v>59.48</v>
      </c>
      <c r="FE132" s="21">
        <v>58.78</v>
      </c>
      <c r="FF132" s="21">
        <v>59.68</v>
      </c>
      <c r="FG132" s="21">
        <v>59.38</v>
      </c>
      <c r="FH132" s="21">
        <v>59.18</v>
      </c>
      <c r="FI132" s="21">
        <v>60.98</v>
      </c>
      <c r="FJ132" s="21">
        <v>61.28</v>
      </c>
      <c r="FK132" s="21">
        <v>60.88</v>
      </c>
    </row>
    <row r="133" spans="1:167" x14ac:dyDescent="0.2">
      <c r="A133" s="5" cm="1">
        <f t="array" ref="A133">INDEX($D$1:$FK$1,1,MATCH(INDEX($D133:$FK133,MATCH(TRUE,INDEX(($D133:$FK133&lt;&gt;0),0),0)),$D133:$FK133,0))</f>
        <v>43830</v>
      </c>
      <c r="B133" s="23" t="s">
        <v>57</v>
      </c>
      <c r="C133" s="21" t="s">
        <v>437</v>
      </c>
      <c r="D133" s="21">
        <v>57.7</v>
      </c>
      <c r="E133" s="21">
        <v>58.3</v>
      </c>
      <c r="F133" s="21">
        <v>58.3</v>
      </c>
      <c r="G133" s="21">
        <v>58.3</v>
      </c>
      <c r="H133" s="21">
        <v>57.7</v>
      </c>
      <c r="I133" s="21">
        <v>57.7</v>
      </c>
      <c r="J133" s="21"/>
      <c r="K133" s="21"/>
      <c r="L133" s="21">
        <v>57.8</v>
      </c>
      <c r="M133" s="21">
        <v>57.5</v>
      </c>
      <c r="N133" s="21">
        <v>57.6</v>
      </c>
      <c r="O133" s="21">
        <v>56.8</v>
      </c>
      <c r="P133" s="21">
        <v>56.7</v>
      </c>
      <c r="Q133" s="21">
        <v>55.8</v>
      </c>
      <c r="R133" s="21">
        <v>55.4</v>
      </c>
      <c r="S133" s="21">
        <v>55.9</v>
      </c>
      <c r="T133" s="21">
        <v>55.6</v>
      </c>
      <c r="U133" s="21">
        <v>55.8</v>
      </c>
      <c r="V133" s="21">
        <v>55</v>
      </c>
      <c r="W133" s="21">
        <v>55</v>
      </c>
      <c r="X133" s="21"/>
      <c r="Y133" s="21">
        <v>52.6</v>
      </c>
      <c r="Z133" s="21">
        <v>54.7</v>
      </c>
      <c r="AA133" s="21">
        <v>54.7</v>
      </c>
      <c r="AB133" s="21">
        <v>54.7</v>
      </c>
      <c r="AC133" s="21">
        <v>55</v>
      </c>
      <c r="AD133" s="21">
        <v>54.6</v>
      </c>
      <c r="AE133" s="21">
        <v>54.4</v>
      </c>
      <c r="AF133" s="21">
        <v>55.2</v>
      </c>
      <c r="AG133" s="21">
        <v>53.7</v>
      </c>
      <c r="AH133" s="21">
        <v>51.8</v>
      </c>
      <c r="AI133" s="21">
        <v>53.7</v>
      </c>
      <c r="AJ133" s="21">
        <v>54.3</v>
      </c>
      <c r="AK133" s="21">
        <v>53.4</v>
      </c>
      <c r="AL133" s="21">
        <v>53.7</v>
      </c>
      <c r="AM133" s="21">
        <v>53.4</v>
      </c>
      <c r="AN133" s="21">
        <v>53.5</v>
      </c>
      <c r="AO133" s="21">
        <v>53.9</v>
      </c>
      <c r="AP133" s="21">
        <v>53.8</v>
      </c>
      <c r="AQ133" s="21">
        <v>53</v>
      </c>
      <c r="AR133" s="21">
        <v>53.8</v>
      </c>
      <c r="AS133" s="21">
        <v>53.2</v>
      </c>
      <c r="AT133" s="21">
        <v>52.8</v>
      </c>
      <c r="AU133" s="21">
        <v>50.8</v>
      </c>
      <c r="AV133" s="21">
        <v>51.7</v>
      </c>
      <c r="AW133" s="21">
        <v>52.2</v>
      </c>
      <c r="AX133" s="21">
        <v>52.4</v>
      </c>
      <c r="AY133" s="21">
        <v>53.3</v>
      </c>
      <c r="AZ133" s="21">
        <v>52.8</v>
      </c>
      <c r="BA133" s="21">
        <v>52.6</v>
      </c>
      <c r="BB133" s="21">
        <v>50.8</v>
      </c>
      <c r="BC133" s="21">
        <v>49.9</v>
      </c>
      <c r="BD133" s="21">
        <v>50.4</v>
      </c>
      <c r="BE133" s="21">
        <v>50.5</v>
      </c>
      <c r="BF133" s="21">
        <v>50</v>
      </c>
      <c r="BG133" s="21">
        <v>49.4</v>
      </c>
      <c r="BH133" s="21">
        <v>50.2</v>
      </c>
      <c r="BI133" s="21">
        <v>51.3</v>
      </c>
      <c r="BJ133" s="21">
        <v>50.2</v>
      </c>
      <c r="BK133" s="21">
        <v>49.2</v>
      </c>
      <c r="BL133" s="21">
        <v>49.2</v>
      </c>
      <c r="BM133" s="21">
        <v>49.4</v>
      </c>
      <c r="BN133" s="21">
        <v>49.4</v>
      </c>
      <c r="BO133" s="21">
        <v>49.1</v>
      </c>
      <c r="BP133" s="21">
        <v>49.3</v>
      </c>
      <c r="BQ133" s="21">
        <v>50.2</v>
      </c>
      <c r="BR133" s="21">
        <v>50.7</v>
      </c>
      <c r="BS133" s="21">
        <v>52.5</v>
      </c>
      <c r="BT133" s="21">
        <v>53</v>
      </c>
      <c r="BU133" s="21">
        <v>53.1</v>
      </c>
      <c r="BV133" s="21">
        <v>53.9</v>
      </c>
      <c r="BW133" s="21">
        <v>55.3</v>
      </c>
      <c r="BX133" s="21">
        <v>54.7</v>
      </c>
      <c r="BY133" s="21">
        <v>54.7</v>
      </c>
      <c r="BZ133" s="21">
        <v>54.7</v>
      </c>
      <c r="CA133" s="21">
        <v>56</v>
      </c>
      <c r="CB133" s="21">
        <v>59.5</v>
      </c>
      <c r="CC133" s="21">
        <v>51.5</v>
      </c>
      <c r="CD133" s="21">
        <v>51.7</v>
      </c>
      <c r="CE133" s="21">
        <v>52.4</v>
      </c>
      <c r="CF133" s="21"/>
      <c r="CG133" s="21"/>
      <c r="CH133" s="21"/>
      <c r="CI133" s="21">
        <v>52.9</v>
      </c>
      <c r="CJ133" s="21">
        <v>52.9</v>
      </c>
      <c r="CK133" s="21">
        <v>50.6</v>
      </c>
      <c r="CL133" s="21"/>
      <c r="CM133" s="21">
        <v>51.7</v>
      </c>
      <c r="CN133" s="21">
        <v>53.3</v>
      </c>
      <c r="CO133" s="21">
        <v>52.4</v>
      </c>
      <c r="CP133" s="21">
        <v>51.5</v>
      </c>
      <c r="CQ133" s="21">
        <v>50.3</v>
      </c>
      <c r="CR133" s="21">
        <v>50.8</v>
      </c>
      <c r="CS133" s="21">
        <v>52</v>
      </c>
      <c r="CT133" s="21">
        <v>52.3</v>
      </c>
      <c r="CU133" s="21">
        <v>53</v>
      </c>
      <c r="CV133" s="21">
        <v>52.8</v>
      </c>
      <c r="CW133" s="21">
        <v>51.5</v>
      </c>
      <c r="CX133" s="21">
        <v>51.1</v>
      </c>
      <c r="CY133" s="21">
        <v>51.8</v>
      </c>
      <c r="CZ133" s="21">
        <v>53.7</v>
      </c>
      <c r="DA133" s="21">
        <v>51.5</v>
      </c>
      <c r="DB133" s="21">
        <v>51.1</v>
      </c>
      <c r="DC133" s="21">
        <v>49.2</v>
      </c>
      <c r="DD133" s="21">
        <v>47.7</v>
      </c>
      <c r="DE133" s="21">
        <v>50.2</v>
      </c>
      <c r="DF133" s="21">
        <v>51.3</v>
      </c>
      <c r="DG133" s="21">
        <v>52.3</v>
      </c>
      <c r="DH133" s="21">
        <v>50.6</v>
      </c>
      <c r="DI133" s="21">
        <v>55.2</v>
      </c>
      <c r="DJ133" s="21">
        <v>54.7</v>
      </c>
      <c r="DK133" s="21">
        <v>53.5</v>
      </c>
      <c r="DL133" s="21"/>
      <c r="DM133" s="21"/>
      <c r="DN133" s="21">
        <v>54.4</v>
      </c>
      <c r="DO133" s="21">
        <v>54.3</v>
      </c>
      <c r="DP133" s="21">
        <v>54.1</v>
      </c>
      <c r="DQ133" s="21">
        <v>54</v>
      </c>
      <c r="DR133" s="21">
        <v>52.9</v>
      </c>
      <c r="DS133" s="21">
        <v>55.7</v>
      </c>
      <c r="DT133" s="21">
        <v>55.1</v>
      </c>
      <c r="DU133" s="21">
        <v>56</v>
      </c>
      <c r="DV133" s="21">
        <v>56</v>
      </c>
      <c r="DW133" s="21">
        <v>54.4</v>
      </c>
      <c r="DX133" s="21">
        <v>54.5</v>
      </c>
      <c r="DY133" s="21">
        <v>54</v>
      </c>
      <c r="DZ133" s="21">
        <v>53.3</v>
      </c>
      <c r="EA133" s="21">
        <v>50.4</v>
      </c>
      <c r="EB133" s="21">
        <v>50.5</v>
      </c>
      <c r="EC133" s="21">
        <v>48.5</v>
      </c>
      <c r="ED133" s="21">
        <v>49.1</v>
      </c>
      <c r="EE133" s="21">
        <v>48.9</v>
      </c>
      <c r="EF133" s="21">
        <v>47.8</v>
      </c>
      <c r="EG133" s="21">
        <v>49.9</v>
      </c>
      <c r="EH133" s="21">
        <v>49.9</v>
      </c>
      <c r="EI133" s="21">
        <v>50.6</v>
      </c>
      <c r="EJ133" s="21">
        <v>49.2</v>
      </c>
      <c r="EK133" s="21">
        <v>48.3</v>
      </c>
      <c r="EL133" s="21">
        <v>50.1</v>
      </c>
      <c r="EM133" s="21">
        <v>49.9</v>
      </c>
      <c r="EN133" s="21">
        <v>50.1</v>
      </c>
      <c r="EO133" s="21">
        <v>53.2</v>
      </c>
      <c r="EP133" s="21">
        <v>55.4</v>
      </c>
      <c r="EQ133" s="21">
        <v>55.8</v>
      </c>
      <c r="ER133" s="21">
        <v>55.2</v>
      </c>
      <c r="ES133" s="21">
        <v>54.5</v>
      </c>
      <c r="ET133" s="21">
        <v>58</v>
      </c>
      <c r="EU133" s="21">
        <v>59.6</v>
      </c>
      <c r="EV133" s="21">
        <v>59.7</v>
      </c>
      <c r="EW133" s="21">
        <v>59.4</v>
      </c>
      <c r="EX133" s="21">
        <v>59.5</v>
      </c>
      <c r="EY133" s="21">
        <v>58.6</v>
      </c>
      <c r="EZ133" s="21">
        <v>58.4</v>
      </c>
      <c r="FA133" s="21">
        <v>57.7</v>
      </c>
      <c r="FB133" s="21">
        <v>58.3</v>
      </c>
      <c r="FC133" s="21">
        <v>58.3</v>
      </c>
      <c r="FD133" s="21">
        <v>58.7</v>
      </c>
      <c r="FE133" s="21">
        <v>58</v>
      </c>
      <c r="FF133" s="21">
        <v>58.9</v>
      </c>
      <c r="FG133" s="21">
        <v>58.6</v>
      </c>
      <c r="FH133" s="21">
        <v>58.4</v>
      </c>
      <c r="FI133" s="21">
        <v>60.2</v>
      </c>
      <c r="FJ133" s="21">
        <v>60.5</v>
      </c>
      <c r="FK133" s="21">
        <v>60.1</v>
      </c>
    </row>
    <row r="134" spans="1:167" x14ac:dyDescent="0.2">
      <c r="A134" s="5" cm="1">
        <f t="array" ref="A134">INDEX($D$1:$FK$1,1,MATCH(INDEX($D134:$FK134,MATCH(TRUE,INDEX(($D134:$FK134&lt;&gt;0),0),0)),$D134:$FK134,0))</f>
        <v>43830</v>
      </c>
      <c r="B134" s="23" t="s">
        <v>50</v>
      </c>
      <c r="C134" s="21" t="s">
        <v>437</v>
      </c>
      <c r="D134" s="21">
        <v>58.04</v>
      </c>
      <c r="E134" s="21">
        <v>58.64</v>
      </c>
      <c r="F134" s="21">
        <v>58.64</v>
      </c>
      <c r="G134" s="21">
        <v>58.64</v>
      </c>
      <c r="H134" s="21">
        <v>58.04</v>
      </c>
      <c r="I134" s="21">
        <v>58.04</v>
      </c>
      <c r="J134" s="21"/>
      <c r="K134" s="21"/>
      <c r="L134" s="21"/>
      <c r="M134" s="21">
        <v>57.84</v>
      </c>
      <c r="N134" s="21">
        <v>57.94</v>
      </c>
      <c r="O134" s="21">
        <v>57.14</v>
      </c>
      <c r="P134" s="21">
        <v>57.04</v>
      </c>
      <c r="Q134" s="21">
        <v>56.14</v>
      </c>
      <c r="R134" s="21">
        <v>55.74</v>
      </c>
      <c r="S134" s="21">
        <v>56.24</v>
      </c>
      <c r="T134" s="21">
        <v>55.94</v>
      </c>
      <c r="U134" s="21">
        <v>56.14</v>
      </c>
      <c r="V134" s="21">
        <v>55.34</v>
      </c>
      <c r="W134" s="21">
        <v>55.34</v>
      </c>
      <c r="X134" s="21"/>
      <c r="Y134" s="21">
        <v>52.94</v>
      </c>
      <c r="Z134" s="21">
        <v>55.04</v>
      </c>
      <c r="AA134" s="21">
        <v>55.04</v>
      </c>
      <c r="AB134" s="21">
        <v>55.04</v>
      </c>
      <c r="AC134" s="21">
        <v>55.34</v>
      </c>
      <c r="AD134" s="21">
        <v>54.94</v>
      </c>
      <c r="AE134" s="21">
        <v>54.74</v>
      </c>
      <c r="AF134" s="21">
        <v>55.54</v>
      </c>
      <c r="AG134" s="21">
        <v>54.04</v>
      </c>
      <c r="AH134" s="21">
        <v>52.14</v>
      </c>
      <c r="AI134" s="21">
        <v>54.04</v>
      </c>
      <c r="AJ134" s="21">
        <v>54.64</v>
      </c>
      <c r="AK134" s="21">
        <v>53.74</v>
      </c>
      <c r="AL134" s="21">
        <v>54.04</v>
      </c>
      <c r="AM134" s="21">
        <v>53.74</v>
      </c>
      <c r="AN134" s="21">
        <v>53.84</v>
      </c>
      <c r="AO134" s="21">
        <v>54.24</v>
      </c>
      <c r="AP134" s="21">
        <v>54.14</v>
      </c>
      <c r="AQ134" s="21">
        <v>53.34</v>
      </c>
      <c r="AR134" s="21">
        <v>54.14</v>
      </c>
      <c r="AS134" s="21">
        <v>53.54</v>
      </c>
      <c r="AT134" s="21">
        <v>53.14</v>
      </c>
      <c r="AU134" s="21">
        <v>51.14</v>
      </c>
      <c r="AV134" s="21">
        <v>52.04</v>
      </c>
      <c r="AW134" s="21">
        <v>52.54</v>
      </c>
      <c r="AX134" s="21">
        <v>52.74</v>
      </c>
      <c r="AY134" s="21">
        <v>53.64</v>
      </c>
      <c r="AZ134" s="21">
        <v>53.14</v>
      </c>
      <c r="BA134" s="21">
        <v>52.94</v>
      </c>
      <c r="BB134" s="21">
        <v>51.14</v>
      </c>
      <c r="BC134" s="21">
        <v>50.24</v>
      </c>
      <c r="BD134" s="21">
        <v>50.74</v>
      </c>
      <c r="BE134" s="21">
        <v>50.84</v>
      </c>
      <c r="BF134" s="21">
        <v>50.34</v>
      </c>
      <c r="BG134" s="21">
        <v>49.74</v>
      </c>
      <c r="BH134" s="21">
        <v>50.54</v>
      </c>
      <c r="BI134" s="21">
        <v>51.64</v>
      </c>
      <c r="BJ134" s="21">
        <v>50.54</v>
      </c>
      <c r="BK134" s="21">
        <v>49.54</v>
      </c>
      <c r="BL134" s="21">
        <v>49.54</v>
      </c>
      <c r="BM134" s="21">
        <v>49.74</v>
      </c>
      <c r="BN134" s="21">
        <v>49.74</v>
      </c>
      <c r="BO134" s="21">
        <v>49.44</v>
      </c>
      <c r="BP134" s="21">
        <v>49.64</v>
      </c>
      <c r="BQ134" s="21">
        <v>50.54</v>
      </c>
      <c r="BR134" s="21">
        <v>51.04</v>
      </c>
      <c r="BS134" s="21">
        <v>52.84</v>
      </c>
      <c r="BT134" s="21">
        <v>53.34</v>
      </c>
      <c r="BU134" s="21">
        <v>53.44</v>
      </c>
      <c r="BV134" s="21">
        <v>54.24</v>
      </c>
      <c r="BW134" s="21">
        <v>55.64</v>
      </c>
      <c r="BX134" s="21">
        <v>55.04</v>
      </c>
      <c r="BY134" s="21">
        <v>55.04</v>
      </c>
      <c r="BZ134" s="21">
        <v>55.04</v>
      </c>
      <c r="CA134" s="21">
        <v>56.34</v>
      </c>
      <c r="CB134" s="21">
        <v>59.84</v>
      </c>
      <c r="CC134" s="21">
        <v>51.84</v>
      </c>
      <c r="CD134" s="21">
        <v>52.04</v>
      </c>
      <c r="CE134" s="21">
        <v>52.74</v>
      </c>
      <c r="CF134" s="21"/>
      <c r="CG134" s="21"/>
      <c r="CH134" s="21"/>
      <c r="CI134" s="21">
        <v>53.24</v>
      </c>
      <c r="CJ134" s="21">
        <v>53.24</v>
      </c>
      <c r="CK134" s="21">
        <v>50.94</v>
      </c>
      <c r="CL134" s="21"/>
      <c r="CM134" s="21">
        <v>52.04</v>
      </c>
      <c r="CN134" s="21">
        <v>53.64</v>
      </c>
      <c r="CO134" s="21">
        <v>52.74</v>
      </c>
      <c r="CP134" s="21">
        <v>51.84</v>
      </c>
      <c r="CQ134" s="21">
        <v>50.64</v>
      </c>
      <c r="CR134" s="21">
        <v>51.14</v>
      </c>
      <c r="CS134" s="21">
        <v>52.34</v>
      </c>
      <c r="CT134" s="21">
        <v>52.64</v>
      </c>
      <c r="CU134" s="21">
        <v>53.34</v>
      </c>
      <c r="CV134" s="21">
        <v>53.14</v>
      </c>
      <c r="CW134" s="21">
        <v>51.84</v>
      </c>
      <c r="CX134" s="21">
        <v>51.44</v>
      </c>
      <c r="CY134" s="21">
        <v>52.14</v>
      </c>
      <c r="CZ134" s="21">
        <v>54.04</v>
      </c>
      <c r="DA134" s="21">
        <v>51.84</v>
      </c>
      <c r="DB134" s="21">
        <v>51.44</v>
      </c>
      <c r="DC134" s="21">
        <v>49.54</v>
      </c>
      <c r="DD134" s="21">
        <v>48.04</v>
      </c>
      <c r="DE134" s="21">
        <v>50.54</v>
      </c>
      <c r="DF134" s="21">
        <v>51.64</v>
      </c>
      <c r="DG134" s="21">
        <v>52.64</v>
      </c>
      <c r="DH134" s="21">
        <v>50.94</v>
      </c>
      <c r="DI134" s="21">
        <v>55.54</v>
      </c>
      <c r="DJ134" s="21">
        <v>55.04</v>
      </c>
      <c r="DK134" s="21">
        <v>53.84</v>
      </c>
      <c r="DL134" s="21"/>
      <c r="DM134" s="21"/>
      <c r="DN134" s="21">
        <v>54.74</v>
      </c>
      <c r="DO134" s="21">
        <v>54.64</v>
      </c>
      <c r="DP134" s="21">
        <v>54.44</v>
      </c>
      <c r="DQ134" s="21">
        <v>54.34</v>
      </c>
      <c r="DR134" s="21">
        <v>53.24</v>
      </c>
      <c r="DS134" s="21">
        <v>56.04</v>
      </c>
      <c r="DT134" s="21">
        <v>55.44</v>
      </c>
      <c r="DU134" s="21">
        <v>56.34</v>
      </c>
      <c r="DV134" s="21">
        <v>56.34</v>
      </c>
      <c r="DW134" s="21">
        <v>54.74</v>
      </c>
      <c r="DX134" s="21">
        <v>54.84</v>
      </c>
      <c r="DY134" s="21">
        <v>54.34</v>
      </c>
      <c r="DZ134" s="21">
        <v>53.64</v>
      </c>
      <c r="EA134" s="21">
        <v>50.74</v>
      </c>
      <c r="EB134" s="21">
        <v>50.84</v>
      </c>
      <c r="EC134" s="21">
        <v>48.84</v>
      </c>
      <c r="ED134" s="21">
        <v>49.44</v>
      </c>
      <c r="EE134" s="21">
        <v>49.24</v>
      </c>
      <c r="EF134" s="21">
        <v>48.14</v>
      </c>
      <c r="EG134" s="21">
        <v>50.24</v>
      </c>
      <c r="EH134" s="21">
        <v>50.24</v>
      </c>
      <c r="EI134" s="21">
        <v>50.94</v>
      </c>
      <c r="EJ134" s="21">
        <v>49.54</v>
      </c>
      <c r="EK134" s="21">
        <v>48.64</v>
      </c>
      <c r="EL134" s="21">
        <v>50.44</v>
      </c>
      <c r="EM134" s="21">
        <v>50.24</v>
      </c>
      <c r="EN134" s="21">
        <v>50.44</v>
      </c>
      <c r="EO134" s="21">
        <v>53.54</v>
      </c>
      <c r="EP134" s="21">
        <v>55.74</v>
      </c>
      <c r="EQ134" s="21">
        <v>56.14</v>
      </c>
      <c r="ER134" s="21">
        <v>55.54</v>
      </c>
      <c r="ES134" s="21">
        <v>54.84</v>
      </c>
      <c r="ET134" s="21">
        <v>58.34</v>
      </c>
      <c r="EU134" s="21">
        <v>59.94</v>
      </c>
      <c r="EV134" s="21">
        <v>60.04</v>
      </c>
      <c r="EW134" s="21">
        <v>59.74</v>
      </c>
      <c r="EX134" s="21">
        <v>59.84</v>
      </c>
      <c r="EY134" s="21">
        <v>58.94</v>
      </c>
      <c r="EZ134" s="21">
        <v>58.74</v>
      </c>
      <c r="FA134" s="21">
        <v>58.04</v>
      </c>
      <c r="FB134" s="21">
        <v>58.64</v>
      </c>
      <c r="FC134" s="21">
        <v>58.64</v>
      </c>
      <c r="FD134" s="21">
        <v>59.04</v>
      </c>
      <c r="FE134" s="21">
        <v>58.34</v>
      </c>
      <c r="FF134" s="21">
        <v>59.24</v>
      </c>
      <c r="FG134" s="21">
        <v>58.94</v>
      </c>
      <c r="FH134" s="21">
        <v>58.74</v>
      </c>
      <c r="FI134" s="21">
        <v>60.54</v>
      </c>
      <c r="FJ134" s="21">
        <v>60.84</v>
      </c>
      <c r="FK134" s="21">
        <v>60.44</v>
      </c>
    </row>
    <row r="135" spans="1:167" x14ac:dyDescent="0.2">
      <c r="A135" s="5" cm="1">
        <f t="array" ref="A135">INDEX($D$1:$FK$1,1,MATCH(INDEX($D135:$FK135,MATCH(TRUE,INDEX(($D135:$FK135&lt;&gt;0),0),0)),$D135:$FK135,0))</f>
        <v>43830</v>
      </c>
      <c r="B135" s="23" t="s">
        <v>334</v>
      </c>
      <c r="C135" s="21" t="s">
        <v>437</v>
      </c>
      <c r="D135" s="21">
        <v>56.87</v>
      </c>
      <c r="E135" s="21">
        <v>57.47</v>
      </c>
      <c r="F135" s="21">
        <v>57.47</v>
      </c>
      <c r="G135" s="21">
        <v>57.47</v>
      </c>
      <c r="H135" s="21">
        <v>56.87</v>
      </c>
      <c r="I135" s="21">
        <v>56.87</v>
      </c>
      <c r="J135" s="21"/>
      <c r="K135" s="21"/>
      <c r="L135" s="21"/>
      <c r="M135" s="21">
        <v>56.67</v>
      </c>
      <c r="N135" s="21">
        <v>56.77</v>
      </c>
      <c r="O135" s="21">
        <v>55.97</v>
      </c>
      <c r="P135" s="21">
        <v>55.87</v>
      </c>
      <c r="Q135" s="21">
        <v>54.97</v>
      </c>
      <c r="R135" s="21">
        <v>54.57</v>
      </c>
      <c r="S135" s="21">
        <v>55.07</v>
      </c>
      <c r="T135" s="21">
        <v>54.77</v>
      </c>
      <c r="U135" s="21">
        <v>54.97</v>
      </c>
      <c r="V135" s="21">
        <v>54.17</v>
      </c>
      <c r="W135" s="21">
        <v>54.17</v>
      </c>
      <c r="X135" s="21"/>
      <c r="Y135" s="21">
        <v>51.77</v>
      </c>
      <c r="Z135" s="21">
        <v>53.87</v>
      </c>
      <c r="AA135" s="21">
        <v>53.87</v>
      </c>
      <c r="AB135" s="21">
        <v>53.87</v>
      </c>
      <c r="AC135" s="21">
        <v>54.17</v>
      </c>
      <c r="AD135" s="21">
        <v>53.77</v>
      </c>
      <c r="AE135" s="21">
        <v>53.57</v>
      </c>
      <c r="AF135" s="21">
        <v>54.37</v>
      </c>
      <c r="AG135" s="21">
        <v>52.87</v>
      </c>
      <c r="AH135" s="21">
        <v>50.97</v>
      </c>
      <c r="AI135" s="21">
        <v>52.87</v>
      </c>
      <c r="AJ135" s="21">
        <v>53.47</v>
      </c>
      <c r="AK135" s="21">
        <v>52.57</v>
      </c>
      <c r="AL135" s="21">
        <v>52.87</v>
      </c>
      <c r="AM135" s="21">
        <v>52.57</v>
      </c>
      <c r="AN135" s="21">
        <v>52.67</v>
      </c>
      <c r="AO135" s="21">
        <v>53.07</v>
      </c>
      <c r="AP135" s="21">
        <v>52.97</v>
      </c>
      <c r="AQ135" s="21">
        <v>52.17</v>
      </c>
      <c r="AR135" s="21">
        <v>52.97</v>
      </c>
      <c r="AS135" s="21">
        <v>52.37</v>
      </c>
      <c r="AT135" s="21">
        <v>51.97</v>
      </c>
      <c r="AU135" s="21">
        <v>49.97</v>
      </c>
      <c r="AV135" s="21">
        <v>50.87</v>
      </c>
      <c r="AW135" s="21">
        <v>51.37</v>
      </c>
      <c r="AX135" s="21">
        <v>51.57</v>
      </c>
      <c r="AY135" s="21">
        <v>52.47</v>
      </c>
      <c r="AZ135" s="21">
        <v>51.97</v>
      </c>
      <c r="BA135" s="21">
        <v>51.77</v>
      </c>
      <c r="BB135" s="21">
        <v>49.97</v>
      </c>
      <c r="BC135" s="21">
        <v>49.07</v>
      </c>
      <c r="BD135" s="21">
        <v>49.57</v>
      </c>
      <c r="BE135" s="21">
        <v>49.67</v>
      </c>
      <c r="BF135" s="21">
        <v>49.17</v>
      </c>
      <c r="BG135" s="21">
        <v>48.57</v>
      </c>
      <c r="BH135" s="21">
        <v>49.37</v>
      </c>
      <c r="BI135" s="21">
        <v>50.47</v>
      </c>
      <c r="BJ135" s="21">
        <v>49.37</v>
      </c>
      <c r="BK135" s="21">
        <v>48.37</v>
      </c>
      <c r="BL135" s="21">
        <v>48.37</v>
      </c>
      <c r="BM135" s="21">
        <v>48.57</v>
      </c>
      <c r="BN135" s="21">
        <v>48.57</v>
      </c>
      <c r="BO135" s="21">
        <v>48.27</v>
      </c>
      <c r="BP135" s="21">
        <v>48.47</v>
      </c>
      <c r="BQ135" s="21">
        <v>49.37</v>
      </c>
      <c r="BR135" s="21">
        <v>49.87</v>
      </c>
      <c r="BS135" s="21">
        <v>51.67</v>
      </c>
      <c r="BT135" s="21">
        <v>52.17</v>
      </c>
      <c r="BU135" s="21">
        <v>52.27</v>
      </c>
      <c r="BV135" s="21">
        <v>53.07</v>
      </c>
      <c r="BW135" s="21">
        <v>54.47</v>
      </c>
      <c r="BX135" s="21">
        <v>53.87</v>
      </c>
      <c r="BY135" s="21">
        <v>53.87</v>
      </c>
      <c r="BZ135" s="21">
        <v>53.87</v>
      </c>
      <c r="CA135" s="21">
        <v>55.17</v>
      </c>
      <c r="CB135" s="21">
        <v>58.67</v>
      </c>
      <c r="CC135" s="21">
        <v>50.67</v>
      </c>
      <c r="CD135" s="21">
        <v>50.87</v>
      </c>
      <c r="CE135" s="21">
        <v>51.57</v>
      </c>
      <c r="CF135" s="21"/>
      <c r="CG135" s="21"/>
      <c r="CH135" s="21"/>
      <c r="CI135" s="21">
        <v>52.07</v>
      </c>
      <c r="CJ135" s="21">
        <v>52.07</v>
      </c>
      <c r="CK135" s="21">
        <v>49.77</v>
      </c>
      <c r="CL135" s="21"/>
      <c r="CM135" s="21">
        <v>50.87</v>
      </c>
      <c r="CN135" s="21">
        <v>52.47</v>
      </c>
      <c r="CO135" s="21">
        <v>51.57</v>
      </c>
      <c r="CP135" s="21">
        <v>50.67</v>
      </c>
      <c r="CQ135" s="21">
        <v>49.47</v>
      </c>
      <c r="CR135" s="21">
        <v>49.97</v>
      </c>
      <c r="CS135" s="21">
        <v>51.17</v>
      </c>
      <c r="CT135" s="21">
        <v>51.47</v>
      </c>
      <c r="CU135" s="21">
        <v>52.17</v>
      </c>
      <c r="CV135" s="21">
        <v>51.97</v>
      </c>
      <c r="CW135" s="21">
        <v>50.67</v>
      </c>
      <c r="CX135" s="21">
        <v>50.27</v>
      </c>
      <c r="CY135" s="21">
        <v>50.97</v>
      </c>
      <c r="CZ135" s="21">
        <v>52.87</v>
      </c>
      <c r="DA135" s="21">
        <v>50.67</v>
      </c>
      <c r="DB135" s="21">
        <v>50.27</v>
      </c>
      <c r="DC135" s="21">
        <v>48.37</v>
      </c>
      <c r="DD135" s="21">
        <v>46.87</v>
      </c>
      <c r="DE135" s="21">
        <v>49.37</v>
      </c>
      <c r="DF135" s="21">
        <v>50.47</v>
      </c>
      <c r="DG135" s="21">
        <v>51.47</v>
      </c>
      <c r="DH135" s="21">
        <v>49.77</v>
      </c>
      <c r="DI135" s="21">
        <v>54.37</v>
      </c>
      <c r="DJ135" s="21">
        <v>53.87</v>
      </c>
      <c r="DK135" s="21">
        <v>52.67</v>
      </c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</row>
    <row r="136" spans="1:167" x14ac:dyDescent="0.2">
      <c r="A136" s="5" cm="1">
        <f t="array" ref="A136">INDEX($D$1:$FK$1,1,MATCH(INDEX($D136:$FK136,MATCH(TRUE,INDEX(($D136:$FK136&lt;&gt;0),0),0)),$D136:$FK136,0))</f>
        <v>43830</v>
      </c>
      <c r="B136" s="23" t="s">
        <v>332</v>
      </c>
      <c r="C136" s="21" t="s">
        <v>437</v>
      </c>
      <c r="D136" s="21">
        <v>56.38</v>
      </c>
      <c r="E136" s="21">
        <v>56.98</v>
      </c>
      <c r="F136" s="21">
        <v>56.98</v>
      </c>
      <c r="G136" s="21">
        <v>56.98</v>
      </c>
      <c r="H136" s="21">
        <v>56.38</v>
      </c>
      <c r="I136" s="21">
        <v>56.38</v>
      </c>
      <c r="J136" s="21"/>
      <c r="K136" s="21"/>
      <c r="L136" s="21">
        <v>56.48</v>
      </c>
      <c r="M136" s="21">
        <v>56.18</v>
      </c>
      <c r="N136" s="21">
        <v>56.28</v>
      </c>
      <c r="O136" s="21">
        <v>55.48</v>
      </c>
      <c r="P136" s="21">
        <v>55.38</v>
      </c>
      <c r="Q136" s="21">
        <v>54.48</v>
      </c>
      <c r="R136" s="21">
        <v>54.08</v>
      </c>
      <c r="S136" s="21">
        <v>54.58</v>
      </c>
      <c r="T136" s="21">
        <v>54.28</v>
      </c>
      <c r="U136" s="21">
        <v>54.48</v>
      </c>
      <c r="V136" s="21">
        <v>53.68</v>
      </c>
      <c r="W136" s="21">
        <v>53.68</v>
      </c>
      <c r="X136" s="21"/>
      <c r="Y136" s="21">
        <v>51.28</v>
      </c>
      <c r="Z136" s="21">
        <v>53.38</v>
      </c>
      <c r="AA136" s="21">
        <v>53.38</v>
      </c>
      <c r="AB136" s="21">
        <v>53.38</v>
      </c>
      <c r="AC136" s="21">
        <v>53.68</v>
      </c>
      <c r="AD136" s="21">
        <v>53.28</v>
      </c>
      <c r="AE136" s="21">
        <v>53.08</v>
      </c>
      <c r="AF136" s="21">
        <v>53.88</v>
      </c>
      <c r="AG136" s="21">
        <v>52.38</v>
      </c>
      <c r="AH136" s="21">
        <v>50.48</v>
      </c>
      <c r="AI136" s="21">
        <v>52.38</v>
      </c>
      <c r="AJ136" s="21">
        <v>52.98</v>
      </c>
      <c r="AK136" s="21">
        <v>52.08</v>
      </c>
      <c r="AL136" s="21">
        <v>52.38</v>
      </c>
      <c r="AM136" s="21">
        <v>52.08</v>
      </c>
      <c r="AN136" s="21">
        <v>52.18</v>
      </c>
      <c r="AO136" s="21">
        <v>52.58</v>
      </c>
      <c r="AP136" s="21">
        <v>52.48</v>
      </c>
      <c r="AQ136" s="21">
        <v>51.68</v>
      </c>
      <c r="AR136" s="21">
        <v>52.48</v>
      </c>
      <c r="AS136" s="21">
        <v>51.88</v>
      </c>
      <c r="AT136" s="21">
        <v>51.48</v>
      </c>
      <c r="AU136" s="21">
        <v>49.48</v>
      </c>
      <c r="AV136" s="21">
        <v>50.38</v>
      </c>
      <c r="AW136" s="21">
        <v>50.88</v>
      </c>
      <c r="AX136" s="21">
        <v>51.08</v>
      </c>
      <c r="AY136" s="21">
        <v>51.98</v>
      </c>
      <c r="AZ136" s="21">
        <v>51.48</v>
      </c>
      <c r="BA136" s="21">
        <v>51.28</v>
      </c>
      <c r="BB136" s="21">
        <v>49.48</v>
      </c>
      <c r="BC136" s="21">
        <v>48.58</v>
      </c>
      <c r="BD136" s="21">
        <v>49.08</v>
      </c>
      <c r="BE136" s="21">
        <v>49.18</v>
      </c>
      <c r="BF136" s="21">
        <v>48.68</v>
      </c>
      <c r="BG136" s="21">
        <v>48.08</v>
      </c>
      <c r="BH136" s="21">
        <v>48.88</v>
      </c>
      <c r="BI136" s="21">
        <v>49.98</v>
      </c>
      <c r="BJ136" s="21">
        <v>48.88</v>
      </c>
      <c r="BK136" s="21">
        <v>47.88</v>
      </c>
      <c r="BL136" s="21">
        <v>47.88</v>
      </c>
      <c r="BM136" s="21">
        <v>48.08</v>
      </c>
      <c r="BN136" s="21">
        <v>48.08</v>
      </c>
      <c r="BO136" s="21">
        <v>47.78</v>
      </c>
      <c r="BP136" s="21">
        <v>47.98</v>
      </c>
      <c r="BQ136" s="21">
        <v>48.88</v>
      </c>
      <c r="BR136" s="21">
        <v>49.38</v>
      </c>
      <c r="BS136" s="21">
        <v>51.18</v>
      </c>
      <c r="BT136" s="21">
        <v>51.68</v>
      </c>
      <c r="BU136" s="21">
        <v>51.78</v>
      </c>
      <c r="BV136" s="21">
        <v>52.58</v>
      </c>
      <c r="BW136" s="21">
        <v>53.98</v>
      </c>
      <c r="BX136" s="21">
        <v>53.38</v>
      </c>
      <c r="BY136" s="21">
        <v>53.38</v>
      </c>
      <c r="BZ136" s="21">
        <v>53.38</v>
      </c>
      <c r="CA136" s="21">
        <v>54.68</v>
      </c>
      <c r="CB136" s="21">
        <v>58.18</v>
      </c>
      <c r="CC136" s="21">
        <v>50.18</v>
      </c>
      <c r="CD136" s="21">
        <v>50.38</v>
      </c>
      <c r="CE136" s="21">
        <v>51.08</v>
      </c>
      <c r="CF136" s="21"/>
      <c r="CG136" s="21"/>
      <c r="CH136" s="21"/>
      <c r="CI136" s="21">
        <v>51.58</v>
      </c>
      <c r="CJ136" s="21">
        <v>51.58</v>
      </c>
      <c r="CK136" s="21">
        <v>49.28</v>
      </c>
      <c r="CL136" s="21"/>
      <c r="CM136" s="21">
        <v>50.38</v>
      </c>
      <c r="CN136" s="21">
        <v>51.98</v>
      </c>
      <c r="CO136" s="21">
        <v>51.08</v>
      </c>
      <c r="CP136" s="21">
        <v>50.18</v>
      </c>
      <c r="CQ136" s="21">
        <v>48.98</v>
      </c>
      <c r="CR136" s="21">
        <v>49.48</v>
      </c>
      <c r="CS136" s="21">
        <v>50.68</v>
      </c>
      <c r="CT136" s="21">
        <v>50.98</v>
      </c>
      <c r="CU136" s="21">
        <v>51.68</v>
      </c>
      <c r="CV136" s="21">
        <v>51.48</v>
      </c>
      <c r="CW136" s="21">
        <v>50.18</v>
      </c>
      <c r="CX136" s="21">
        <v>49.78</v>
      </c>
      <c r="CY136" s="21">
        <v>50.48</v>
      </c>
      <c r="CZ136" s="21">
        <v>52.38</v>
      </c>
      <c r="DA136" s="21">
        <v>50.18</v>
      </c>
      <c r="DB136" s="21">
        <v>49.78</v>
      </c>
      <c r="DC136" s="21">
        <v>47.88</v>
      </c>
      <c r="DD136" s="21">
        <v>46.38</v>
      </c>
      <c r="DE136" s="21">
        <v>48.88</v>
      </c>
      <c r="DF136" s="21">
        <v>49.98</v>
      </c>
      <c r="DG136" s="21">
        <v>50.98</v>
      </c>
      <c r="DH136" s="21">
        <v>49.28</v>
      </c>
      <c r="DI136" s="21">
        <v>53.88</v>
      </c>
      <c r="DJ136" s="21">
        <v>53.38</v>
      </c>
      <c r="DK136" s="21">
        <v>52.18</v>
      </c>
      <c r="DL136" s="21"/>
      <c r="DM136" s="21"/>
      <c r="DN136" s="21">
        <v>53.08</v>
      </c>
      <c r="DO136" s="21">
        <v>52.98</v>
      </c>
      <c r="DP136" s="21">
        <v>52.78</v>
      </c>
      <c r="DQ136" s="21">
        <v>52.68</v>
      </c>
      <c r="DR136" s="21">
        <v>51.58</v>
      </c>
      <c r="DS136" s="21">
        <v>54.38</v>
      </c>
      <c r="DT136" s="21">
        <v>53.78</v>
      </c>
      <c r="DU136" s="21">
        <v>54.68</v>
      </c>
      <c r="DV136" s="21">
        <v>54.68</v>
      </c>
      <c r="DW136" s="21">
        <v>53.08</v>
      </c>
      <c r="DX136" s="21">
        <v>53.18</v>
      </c>
      <c r="DY136" s="21">
        <v>52.68</v>
      </c>
      <c r="DZ136" s="21">
        <v>51.98</v>
      </c>
      <c r="EA136" s="21">
        <v>49.08</v>
      </c>
      <c r="EB136" s="21">
        <v>49.18</v>
      </c>
      <c r="EC136" s="21">
        <v>47.18</v>
      </c>
      <c r="ED136" s="21">
        <v>47.78</v>
      </c>
      <c r="EE136" s="21">
        <v>47.58</v>
      </c>
      <c r="EF136" s="21">
        <v>46.48</v>
      </c>
      <c r="EG136" s="21">
        <v>48.58</v>
      </c>
      <c r="EH136" s="21">
        <v>48.58</v>
      </c>
      <c r="EI136" s="21">
        <v>49.28</v>
      </c>
      <c r="EJ136" s="21">
        <v>47.88</v>
      </c>
      <c r="EK136" s="21">
        <v>46.98</v>
      </c>
      <c r="EL136" s="21">
        <v>48.78</v>
      </c>
      <c r="EM136" s="21">
        <v>48.58</v>
      </c>
      <c r="EN136" s="21">
        <v>48.78</v>
      </c>
      <c r="EO136" s="21">
        <v>51.88</v>
      </c>
      <c r="EP136" s="21">
        <v>54.08</v>
      </c>
      <c r="EQ136" s="21">
        <v>54.48</v>
      </c>
      <c r="ER136" s="21">
        <v>53.88</v>
      </c>
      <c r="ES136" s="21">
        <v>53.18</v>
      </c>
      <c r="ET136" s="21">
        <v>56.68</v>
      </c>
      <c r="EU136" s="21">
        <v>58.28</v>
      </c>
      <c r="EV136" s="21">
        <v>58.38</v>
      </c>
      <c r="EW136" s="21">
        <v>58.08</v>
      </c>
      <c r="EX136" s="21">
        <v>58.18</v>
      </c>
      <c r="EY136" s="21">
        <v>57.28</v>
      </c>
      <c r="EZ136" s="21">
        <v>57.08</v>
      </c>
      <c r="FA136" s="21">
        <v>56.38</v>
      </c>
      <c r="FB136" s="21">
        <v>56.98</v>
      </c>
      <c r="FC136" s="21">
        <v>56.98</v>
      </c>
      <c r="FD136" s="21">
        <v>57.38</v>
      </c>
      <c r="FE136" s="21">
        <v>56.68</v>
      </c>
      <c r="FF136" s="21">
        <v>57.58</v>
      </c>
      <c r="FG136" s="21">
        <v>57.28</v>
      </c>
      <c r="FH136" s="21">
        <v>57.08</v>
      </c>
      <c r="FI136" s="21">
        <v>58.88</v>
      </c>
      <c r="FJ136" s="21">
        <v>59.18</v>
      </c>
      <c r="FK136" s="21">
        <v>58.78</v>
      </c>
    </row>
    <row r="137" spans="1:167" x14ac:dyDescent="0.2">
      <c r="A137" s="5" cm="1">
        <f t="array" ref="A137">INDEX($D$1:$FK$1,1,MATCH(INDEX($D137:$FK137,MATCH(TRUE,INDEX(($D137:$FK137&lt;&gt;0),0),0)),$D137:$FK137,0))</f>
        <v>43830</v>
      </c>
      <c r="B137" s="23" t="s">
        <v>313</v>
      </c>
      <c r="C137" s="21" t="s">
        <v>437</v>
      </c>
      <c r="D137" s="21">
        <v>50.18</v>
      </c>
      <c r="E137" s="21">
        <v>50.78</v>
      </c>
      <c r="F137" s="21">
        <v>50.78</v>
      </c>
      <c r="G137" s="21">
        <v>50.78</v>
      </c>
      <c r="H137" s="21">
        <v>50.18</v>
      </c>
      <c r="I137" s="21">
        <v>50.18</v>
      </c>
      <c r="J137" s="21"/>
      <c r="K137" s="21"/>
      <c r="L137" s="21">
        <v>50.28</v>
      </c>
      <c r="M137" s="21">
        <v>49.98</v>
      </c>
      <c r="N137" s="21">
        <v>50.08</v>
      </c>
      <c r="O137" s="21">
        <v>49.28</v>
      </c>
      <c r="P137" s="21">
        <v>49.18</v>
      </c>
      <c r="Q137" s="21">
        <v>48.28</v>
      </c>
      <c r="R137" s="21">
        <v>47.88</v>
      </c>
      <c r="S137" s="21">
        <v>48.38</v>
      </c>
      <c r="T137" s="21">
        <v>48.08</v>
      </c>
      <c r="U137" s="21">
        <v>48.28</v>
      </c>
      <c r="V137" s="21">
        <v>47.48</v>
      </c>
      <c r="W137" s="21">
        <v>47.48</v>
      </c>
      <c r="X137" s="21"/>
      <c r="Y137" s="21">
        <v>45.08</v>
      </c>
      <c r="Z137" s="21">
        <v>47.18</v>
      </c>
      <c r="AA137" s="21">
        <v>47.18</v>
      </c>
      <c r="AB137" s="21">
        <v>47.18</v>
      </c>
      <c r="AC137" s="21">
        <v>47.48</v>
      </c>
      <c r="AD137" s="21">
        <v>47.08</v>
      </c>
      <c r="AE137" s="21">
        <v>46.88</v>
      </c>
      <c r="AF137" s="21">
        <v>47.68</v>
      </c>
      <c r="AG137" s="21">
        <v>46.18</v>
      </c>
      <c r="AH137" s="21">
        <v>44.28</v>
      </c>
      <c r="AI137" s="21">
        <v>46.18</v>
      </c>
      <c r="AJ137" s="21">
        <v>46.78</v>
      </c>
      <c r="AK137" s="21">
        <v>45.88</v>
      </c>
      <c r="AL137" s="21">
        <v>46.18</v>
      </c>
      <c r="AM137" s="21">
        <v>45.88</v>
      </c>
      <c r="AN137" s="21">
        <v>45.98</v>
      </c>
      <c r="AO137" s="21">
        <v>46.38</v>
      </c>
      <c r="AP137" s="21">
        <v>46.28</v>
      </c>
      <c r="AQ137" s="21">
        <v>45.48</v>
      </c>
      <c r="AR137" s="21">
        <v>46.28</v>
      </c>
      <c r="AS137" s="21">
        <v>45.68</v>
      </c>
      <c r="AT137" s="21">
        <v>45.28</v>
      </c>
      <c r="AU137" s="21">
        <v>43.28</v>
      </c>
      <c r="AV137" s="21">
        <v>44.18</v>
      </c>
      <c r="AW137" s="21">
        <v>44.68</v>
      </c>
      <c r="AX137" s="21">
        <v>44.88</v>
      </c>
      <c r="AY137" s="21">
        <v>45.78</v>
      </c>
      <c r="AZ137" s="21">
        <v>45.28</v>
      </c>
      <c r="BA137" s="21">
        <v>45.08</v>
      </c>
      <c r="BB137" s="21">
        <v>43.28</v>
      </c>
      <c r="BC137" s="21">
        <v>42.38</v>
      </c>
      <c r="BD137" s="21">
        <v>42.88</v>
      </c>
      <c r="BE137" s="21">
        <v>42.98</v>
      </c>
      <c r="BF137" s="21">
        <v>42.48</v>
      </c>
      <c r="BG137" s="21">
        <v>41.88</v>
      </c>
      <c r="BH137" s="21">
        <v>42.68</v>
      </c>
      <c r="BI137" s="21">
        <v>43.78</v>
      </c>
      <c r="BJ137" s="21">
        <v>42.68</v>
      </c>
      <c r="BK137" s="21">
        <v>41.68</v>
      </c>
      <c r="BL137" s="21">
        <v>41.68</v>
      </c>
      <c r="BM137" s="21">
        <v>41.88</v>
      </c>
      <c r="BN137" s="21">
        <v>41.88</v>
      </c>
      <c r="BO137" s="21">
        <v>41.58</v>
      </c>
      <c r="BP137" s="21">
        <v>41.78</v>
      </c>
      <c r="BQ137" s="21">
        <v>42.68</v>
      </c>
      <c r="BR137" s="21">
        <v>43.18</v>
      </c>
      <c r="BS137" s="21">
        <v>44.98</v>
      </c>
      <c r="BT137" s="21">
        <v>45.48</v>
      </c>
      <c r="BU137" s="21">
        <v>45.58</v>
      </c>
      <c r="BV137" s="21">
        <v>46.38</v>
      </c>
      <c r="BW137" s="21">
        <v>47.78</v>
      </c>
      <c r="BX137" s="21">
        <v>47.18</v>
      </c>
      <c r="BY137" s="21">
        <v>47.18</v>
      </c>
      <c r="BZ137" s="21">
        <v>47.18</v>
      </c>
      <c r="CA137" s="21">
        <v>48.48</v>
      </c>
      <c r="CB137" s="21">
        <v>51.98</v>
      </c>
      <c r="CC137" s="21">
        <v>43.98</v>
      </c>
      <c r="CD137" s="21">
        <v>44.18</v>
      </c>
      <c r="CE137" s="21">
        <v>44.88</v>
      </c>
      <c r="CF137" s="21"/>
      <c r="CG137" s="21"/>
      <c r="CH137" s="21"/>
      <c r="CI137" s="21">
        <v>45.38</v>
      </c>
      <c r="CJ137" s="21">
        <v>45.38</v>
      </c>
      <c r="CK137" s="21">
        <v>43.08</v>
      </c>
      <c r="CL137" s="21"/>
      <c r="CM137" s="21">
        <v>44.18</v>
      </c>
      <c r="CN137" s="21">
        <v>45.78</v>
      </c>
      <c r="CO137" s="21">
        <v>44.88</v>
      </c>
      <c r="CP137" s="21">
        <v>43.98</v>
      </c>
      <c r="CQ137" s="21">
        <v>42.78</v>
      </c>
      <c r="CR137" s="21">
        <v>43.28</v>
      </c>
      <c r="CS137" s="21">
        <v>44.48</v>
      </c>
      <c r="CT137" s="21">
        <v>44.78</v>
      </c>
      <c r="CU137" s="21">
        <v>45.48</v>
      </c>
      <c r="CV137" s="21">
        <v>45.28</v>
      </c>
      <c r="CW137" s="21">
        <v>43.98</v>
      </c>
      <c r="CX137" s="21">
        <v>43.58</v>
      </c>
      <c r="CY137" s="21">
        <v>44.28</v>
      </c>
      <c r="CZ137" s="21">
        <v>46.18</v>
      </c>
      <c r="DA137" s="21">
        <v>43.98</v>
      </c>
      <c r="DB137" s="21">
        <v>43.58</v>
      </c>
      <c r="DC137" s="21">
        <v>41.68</v>
      </c>
      <c r="DD137" s="21">
        <v>40.18</v>
      </c>
      <c r="DE137" s="21">
        <v>42.68</v>
      </c>
      <c r="DF137" s="21">
        <v>43.78</v>
      </c>
      <c r="DG137" s="21">
        <v>44.78</v>
      </c>
      <c r="DH137" s="21">
        <v>43.08</v>
      </c>
      <c r="DI137" s="21">
        <v>47.68</v>
      </c>
      <c r="DJ137" s="21">
        <v>47.18</v>
      </c>
      <c r="DK137" s="21">
        <v>45.98</v>
      </c>
      <c r="DL137" s="21"/>
      <c r="DM137" s="21"/>
      <c r="DN137" s="21">
        <v>46.88</v>
      </c>
      <c r="DO137" s="21">
        <v>46.78</v>
      </c>
      <c r="DP137" s="21">
        <v>46.58</v>
      </c>
      <c r="DQ137" s="21">
        <v>46.48</v>
      </c>
      <c r="DR137" s="21">
        <v>45.38</v>
      </c>
      <c r="DS137" s="21">
        <v>48.18</v>
      </c>
      <c r="DT137" s="21">
        <v>47.58</v>
      </c>
      <c r="DU137" s="21">
        <v>48.48</v>
      </c>
      <c r="DV137" s="21">
        <v>48.48</v>
      </c>
      <c r="DW137" s="21">
        <v>46.88</v>
      </c>
      <c r="DX137" s="21">
        <v>46.98</v>
      </c>
      <c r="DY137" s="21">
        <v>46.48</v>
      </c>
      <c r="DZ137" s="21">
        <v>45.78</v>
      </c>
      <c r="EA137" s="21">
        <v>42.88</v>
      </c>
      <c r="EB137" s="21">
        <v>42.98</v>
      </c>
      <c r="EC137" s="21">
        <v>40.98</v>
      </c>
      <c r="ED137" s="21">
        <v>41.58</v>
      </c>
      <c r="EE137" s="21">
        <v>41.38</v>
      </c>
      <c r="EF137" s="21">
        <v>40.28</v>
      </c>
      <c r="EG137" s="21">
        <v>42.38</v>
      </c>
      <c r="EH137" s="21">
        <v>42.38</v>
      </c>
      <c r="EI137" s="21">
        <v>43.08</v>
      </c>
      <c r="EJ137" s="21">
        <v>41.68</v>
      </c>
      <c r="EK137" s="21">
        <v>40.78</v>
      </c>
      <c r="EL137" s="21">
        <v>42.58</v>
      </c>
      <c r="EM137" s="21">
        <v>42.38</v>
      </c>
      <c r="EN137" s="21">
        <v>42.58</v>
      </c>
      <c r="EO137" s="21">
        <v>45.68</v>
      </c>
      <c r="EP137" s="21">
        <v>47.88</v>
      </c>
      <c r="EQ137" s="21">
        <v>48.28</v>
      </c>
      <c r="ER137" s="21">
        <v>47.68</v>
      </c>
      <c r="ES137" s="21">
        <v>46.98</v>
      </c>
      <c r="ET137" s="21">
        <v>50.48</v>
      </c>
      <c r="EU137" s="21">
        <v>52.08</v>
      </c>
      <c r="EV137" s="21">
        <v>52.18</v>
      </c>
      <c r="EW137" s="21">
        <v>51.88</v>
      </c>
      <c r="EX137" s="21">
        <v>51.98</v>
      </c>
      <c r="EY137" s="21">
        <v>51.08</v>
      </c>
      <c r="EZ137" s="21">
        <v>50.88</v>
      </c>
      <c r="FA137" s="21">
        <v>50.18</v>
      </c>
      <c r="FB137" s="21">
        <v>50.78</v>
      </c>
      <c r="FC137" s="21">
        <v>50.78</v>
      </c>
      <c r="FD137" s="21">
        <v>51.18</v>
      </c>
      <c r="FE137" s="21">
        <v>50.48</v>
      </c>
      <c r="FF137" s="21">
        <v>51.38</v>
      </c>
      <c r="FG137" s="21">
        <v>51.08</v>
      </c>
      <c r="FH137" s="21">
        <v>50.88</v>
      </c>
      <c r="FI137" s="21">
        <v>52.68</v>
      </c>
      <c r="FJ137" s="21">
        <v>52.98</v>
      </c>
      <c r="FK137" s="21">
        <v>52.58</v>
      </c>
    </row>
    <row r="138" spans="1:167" x14ac:dyDescent="0.2">
      <c r="A138" s="5" cm="1">
        <f t="array" ref="A138">INDEX($D$1:$FK$1,1,MATCH(INDEX($D138:$FK138,MATCH(TRUE,INDEX(($D138:$FK138&lt;&gt;0),0),0)),$D138:$FK138,0))</f>
        <v>43830</v>
      </c>
      <c r="B138" s="23" t="s">
        <v>119</v>
      </c>
      <c r="C138" s="21" t="s">
        <v>437</v>
      </c>
      <c r="D138" s="21">
        <v>50.23</v>
      </c>
      <c r="E138" s="21">
        <v>50.83</v>
      </c>
      <c r="F138" s="21">
        <v>50.83</v>
      </c>
      <c r="G138" s="21">
        <v>50.83</v>
      </c>
      <c r="H138" s="21">
        <v>50.23</v>
      </c>
      <c r="I138" s="21">
        <v>50.23</v>
      </c>
      <c r="J138" s="21"/>
      <c r="K138" s="21"/>
      <c r="L138" s="21"/>
      <c r="M138" s="21">
        <v>50.03</v>
      </c>
      <c r="N138" s="21">
        <v>50.13</v>
      </c>
      <c r="O138" s="21">
        <v>49.33</v>
      </c>
      <c r="P138" s="21">
        <v>49.23</v>
      </c>
      <c r="Q138" s="21">
        <v>48.33</v>
      </c>
      <c r="R138" s="21">
        <v>47.93</v>
      </c>
      <c r="S138" s="21">
        <v>48.43</v>
      </c>
      <c r="T138" s="21">
        <v>48.13</v>
      </c>
      <c r="U138" s="21">
        <v>48.33</v>
      </c>
      <c r="V138" s="21">
        <v>47.53</v>
      </c>
      <c r="W138" s="21">
        <v>47.53</v>
      </c>
      <c r="X138" s="21"/>
      <c r="Y138" s="21">
        <v>45.13</v>
      </c>
      <c r="Z138" s="21">
        <v>47.23</v>
      </c>
      <c r="AA138" s="21">
        <v>47.23</v>
      </c>
      <c r="AB138" s="21">
        <v>47.23</v>
      </c>
      <c r="AC138" s="21">
        <v>47.53</v>
      </c>
      <c r="AD138" s="21">
        <v>47.13</v>
      </c>
      <c r="AE138" s="21">
        <v>46.93</v>
      </c>
      <c r="AF138" s="21">
        <v>47.73</v>
      </c>
      <c r="AG138" s="21">
        <v>46.23</v>
      </c>
      <c r="AH138" s="21">
        <v>44.33</v>
      </c>
      <c r="AI138" s="21">
        <v>46.23</v>
      </c>
      <c r="AJ138" s="21">
        <v>46.83</v>
      </c>
      <c r="AK138" s="21">
        <v>45.93</v>
      </c>
      <c r="AL138" s="21">
        <v>46.23</v>
      </c>
      <c r="AM138" s="21">
        <v>45.93</v>
      </c>
      <c r="AN138" s="21">
        <v>46.03</v>
      </c>
      <c r="AO138" s="21">
        <v>46.43</v>
      </c>
      <c r="AP138" s="21">
        <v>46.33</v>
      </c>
      <c r="AQ138" s="21">
        <v>45.53</v>
      </c>
      <c r="AR138" s="21">
        <v>46.33</v>
      </c>
      <c r="AS138" s="21">
        <v>45.73</v>
      </c>
      <c r="AT138" s="21">
        <v>45.33</v>
      </c>
      <c r="AU138" s="21">
        <v>43.33</v>
      </c>
      <c r="AV138" s="21">
        <v>44.23</v>
      </c>
      <c r="AW138" s="21">
        <v>44.73</v>
      </c>
      <c r="AX138" s="21">
        <v>44.93</v>
      </c>
      <c r="AY138" s="21">
        <v>45.83</v>
      </c>
      <c r="AZ138" s="21">
        <v>45.33</v>
      </c>
      <c r="BA138" s="21">
        <v>45.13</v>
      </c>
      <c r="BB138" s="21">
        <v>43.33</v>
      </c>
      <c r="BC138" s="21">
        <v>42.43</v>
      </c>
      <c r="BD138" s="21">
        <v>42.93</v>
      </c>
      <c r="BE138" s="21">
        <v>43.03</v>
      </c>
      <c r="BF138" s="21">
        <v>42.53</v>
      </c>
      <c r="BG138" s="21">
        <v>41.93</v>
      </c>
      <c r="BH138" s="21">
        <v>42.73</v>
      </c>
      <c r="BI138" s="21">
        <v>43.83</v>
      </c>
      <c r="BJ138" s="21">
        <v>42.73</v>
      </c>
      <c r="BK138" s="21">
        <v>41.73</v>
      </c>
      <c r="BL138" s="21">
        <v>41.73</v>
      </c>
      <c r="BM138" s="21">
        <v>41.93</v>
      </c>
      <c r="BN138" s="21">
        <v>41.93</v>
      </c>
      <c r="BO138" s="21">
        <v>41.63</v>
      </c>
      <c r="BP138" s="21">
        <v>41.83</v>
      </c>
      <c r="BQ138" s="21">
        <v>42.73</v>
      </c>
      <c r="BR138" s="21">
        <v>43.23</v>
      </c>
      <c r="BS138" s="21">
        <v>45.03</v>
      </c>
      <c r="BT138" s="21">
        <v>45.53</v>
      </c>
      <c r="BU138" s="21">
        <v>45.63</v>
      </c>
      <c r="BV138" s="21">
        <v>46.43</v>
      </c>
      <c r="BW138" s="21">
        <v>47.83</v>
      </c>
      <c r="BX138" s="21">
        <v>47.23</v>
      </c>
      <c r="BY138" s="21">
        <v>47.23</v>
      </c>
      <c r="BZ138" s="21">
        <v>47.23</v>
      </c>
      <c r="CA138" s="21">
        <v>48.53</v>
      </c>
      <c r="CB138" s="21">
        <v>52.03</v>
      </c>
      <c r="CC138" s="21">
        <v>44.03</v>
      </c>
      <c r="CD138" s="21">
        <v>44.23</v>
      </c>
      <c r="CE138" s="21">
        <v>44.93</v>
      </c>
      <c r="CF138" s="21"/>
      <c r="CG138" s="21"/>
      <c r="CH138" s="21"/>
      <c r="CI138" s="21">
        <v>45.43</v>
      </c>
      <c r="CJ138" s="21">
        <v>45.43</v>
      </c>
      <c r="CK138" s="21">
        <v>43.13</v>
      </c>
      <c r="CL138" s="21"/>
      <c r="CM138" s="21">
        <v>44.23</v>
      </c>
      <c r="CN138" s="21">
        <v>45.83</v>
      </c>
      <c r="CO138" s="21">
        <v>44.93</v>
      </c>
      <c r="CP138" s="21">
        <v>44.03</v>
      </c>
      <c r="CQ138" s="21">
        <v>42.83</v>
      </c>
      <c r="CR138" s="21">
        <v>43.33</v>
      </c>
      <c r="CS138" s="21">
        <v>44.53</v>
      </c>
      <c r="CT138" s="21">
        <v>44.83</v>
      </c>
      <c r="CU138" s="21">
        <v>45.53</v>
      </c>
      <c r="CV138" s="21">
        <v>45.33</v>
      </c>
      <c r="CW138" s="21">
        <v>44.03</v>
      </c>
      <c r="CX138" s="21">
        <v>43.63</v>
      </c>
      <c r="CY138" s="21">
        <v>44.33</v>
      </c>
      <c r="CZ138" s="21">
        <v>46.23</v>
      </c>
      <c r="DA138" s="21">
        <v>44.03</v>
      </c>
      <c r="DB138" s="21">
        <v>43.63</v>
      </c>
      <c r="DC138" s="21">
        <v>41.73</v>
      </c>
      <c r="DD138" s="21">
        <v>40.229999999999997</v>
      </c>
      <c r="DE138" s="21">
        <v>42.73</v>
      </c>
      <c r="DF138" s="21">
        <v>43.83</v>
      </c>
      <c r="DG138" s="21">
        <v>44.83</v>
      </c>
      <c r="DH138" s="21">
        <v>43.13</v>
      </c>
      <c r="DI138" s="21">
        <v>47.73</v>
      </c>
      <c r="DJ138" s="21">
        <v>47.23</v>
      </c>
      <c r="DK138" s="21">
        <v>46.03</v>
      </c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</row>
    <row r="139" spans="1:167" x14ac:dyDescent="0.2">
      <c r="A139" s="5" cm="1">
        <f t="array" ref="A139">INDEX($D$1:$FK$1,1,MATCH(INDEX($D139:$FK139,MATCH(TRUE,INDEX(($D139:$FK139&lt;&gt;0),0),0)),$D139:$FK139,0))</f>
        <v>43830</v>
      </c>
      <c r="B139" s="23" t="s">
        <v>435</v>
      </c>
      <c r="C139" s="21" t="s">
        <v>437</v>
      </c>
      <c r="D139" s="21">
        <v>54.32</v>
      </c>
      <c r="E139" s="21">
        <v>54.92</v>
      </c>
      <c r="F139" s="21">
        <v>54.92</v>
      </c>
      <c r="G139" s="21">
        <v>54.92</v>
      </c>
      <c r="H139" s="21">
        <v>54.32</v>
      </c>
      <c r="I139" s="21">
        <v>54.32</v>
      </c>
      <c r="J139" s="21"/>
      <c r="K139" s="21"/>
      <c r="L139" s="21">
        <v>54.42</v>
      </c>
      <c r="M139" s="21">
        <v>54.12</v>
      </c>
      <c r="N139" s="21">
        <v>54.22</v>
      </c>
      <c r="O139" s="21">
        <v>53.42</v>
      </c>
      <c r="P139" s="21">
        <v>53.32</v>
      </c>
      <c r="Q139" s="21">
        <v>52.42</v>
      </c>
      <c r="R139" s="21">
        <v>52.02</v>
      </c>
      <c r="S139" s="21">
        <v>52.52</v>
      </c>
      <c r="T139" s="21">
        <v>52.22</v>
      </c>
      <c r="U139" s="21">
        <v>52.42</v>
      </c>
      <c r="V139" s="21">
        <v>51.62</v>
      </c>
      <c r="W139" s="21">
        <v>51.62</v>
      </c>
      <c r="X139" s="21"/>
      <c r="Y139" s="21">
        <v>49.22</v>
      </c>
      <c r="Z139" s="21">
        <v>51.32</v>
      </c>
      <c r="AA139" s="21">
        <v>51.32</v>
      </c>
      <c r="AB139" s="21">
        <v>51.32</v>
      </c>
      <c r="AC139" s="21">
        <v>51.62</v>
      </c>
      <c r="AD139" s="21">
        <v>51.22</v>
      </c>
      <c r="AE139" s="21">
        <v>51.02</v>
      </c>
      <c r="AF139" s="21">
        <v>51.82</v>
      </c>
      <c r="AG139" s="21">
        <v>50.32</v>
      </c>
      <c r="AH139" s="21">
        <v>48.42</v>
      </c>
      <c r="AI139" s="21">
        <v>50.32</v>
      </c>
      <c r="AJ139" s="21">
        <v>50.92</v>
      </c>
      <c r="AK139" s="21">
        <v>50.02</v>
      </c>
      <c r="AL139" s="21">
        <v>50.32</v>
      </c>
      <c r="AM139" s="21">
        <v>50.02</v>
      </c>
      <c r="AN139" s="21">
        <v>50.12</v>
      </c>
      <c r="AO139" s="21">
        <v>50.52</v>
      </c>
      <c r="AP139" s="21">
        <v>50.42</v>
      </c>
      <c r="AQ139" s="21">
        <v>49.62</v>
      </c>
      <c r="AR139" s="21">
        <v>50.42</v>
      </c>
      <c r="AS139" s="21">
        <v>49.82</v>
      </c>
      <c r="AT139" s="21">
        <v>49.42</v>
      </c>
      <c r="AU139" s="21">
        <v>47.42</v>
      </c>
      <c r="AV139" s="21">
        <v>48.32</v>
      </c>
      <c r="AW139" s="21">
        <v>48.82</v>
      </c>
      <c r="AX139" s="21">
        <v>49.02</v>
      </c>
      <c r="AY139" s="21">
        <v>49.92</v>
      </c>
      <c r="AZ139" s="21">
        <v>49.42</v>
      </c>
      <c r="BA139" s="21">
        <v>49.22</v>
      </c>
      <c r="BB139" s="21">
        <v>47.42</v>
      </c>
      <c r="BC139" s="21">
        <v>46.52</v>
      </c>
      <c r="BD139" s="21">
        <v>47.02</v>
      </c>
      <c r="BE139" s="21">
        <v>47.12</v>
      </c>
      <c r="BF139" s="21">
        <v>46.62</v>
      </c>
      <c r="BG139" s="21">
        <v>46.02</v>
      </c>
      <c r="BH139" s="21">
        <v>46.82</v>
      </c>
      <c r="BI139" s="21">
        <v>47.92</v>
      </c>
      <c r="BJ139" s="21">
        <v>46.82</v>
      </c>
      <c r="BK139" s="21">
        <v>45.82</v>
      </c>
      <c r="BL139" s="21">
        <v>45.82</v>
      </c>
      <c r="BM139" s="21">
        <v>46.02</v>
      </c>
      <c r="BN139" s="21">
        <v>46.02</v>
      </c>
      <c r="BO139" s="21">
        <v>45.72</v>
      </c>
      <c r="BP139" s="21">
        <v>45.92</v>
      </c>
      <c r="BQ139" s="21">
        <v>46.82</v>
      </c>
      <c r="BR139" s="21">
        <v>47.32</v>
      </c>
      <c r="BS139" s="21">
        <v>49.12</v>
      </c>
      <c r="BT139" s="21">
        <v>49.62</v>
      </c>
      <c r="BU139" s="21">
        <v>49.72</v>
      </c>
      <c r="BV139" s="21">
        <v>50.52</v>
      </c>
      <c r="BW139" s="21">
        <v>51.92</v>
      </c>
      <c r="BX139" s="21">
        <v>51.32</v>
      </c>
      <c r="BY139" s="21">
        <v>51.32</v>
      </c>
      <c r="BZ139" s="21">
        <v>51.32</v>
      </c>
      <c r="CA139" s="21">
        <v>52.62</v>
      </c>
      <c r="CB139" s="21">
        <v>56.12</v>
      </c>
      <c r="CC139" s="21">
        <v>48.12</v>
      </c>
      <c r="CD139" s="21">
        <v>48.32</v>
      </c>
      <c r="CE139" s="21">
        <v>49.02</v>
      </c>
      <c r="CF139" s="21"/>
      <c r="CG139" s="21"/>
      <c r="CH139" s="21"/>
      <c r="CI139" s="21">
        <v>49.52</v>
      </c>
      <c r="CJ139" s="21">
        <v>49.52</v>
      </c>
      <c r="CK139" s="21">
        <v>47.22</v>
      </c>
      <c r="CL139" s="21"/>
      <c r="CM139" s="21">
        <v>48.32</v>
      </c>
      <c r="CN139" s="21">
        <v>49.92</v>
      </c>
      <c r="CO139" s="21">
        <v>49.02</v>
      </c>
      <c r="CP139" s="21">
        <v>48.12</v>
      </c>
      <c r="CQ139" s="21">
        <v>46.92</v>
      </c>
      <c r="CR139" s="21">
        <v>47.42</v>
      </c>
      <c r="CS139" s="21">
        <v>48.62</v>
      </c>
      <c r="CT139" s="21">
        <v>48.92</v>
      </c>
      <c r="CU139" s="21">
        <v>49.62</v>
      </c>
      <c r="CV139" s="21">
        <v>49.42</v>
      </c>
      <c r="CW139" s="21">
        <v>48.12</v>
      </c>
      <c r="CX139" s="21">
        <v>47.72</v>
      </c>
      <c r="CY139" s="21">
        <v>48.42</v>
      </c>
      <c r="CZ139" s="21">
        <v>50.32</v>
      </c>
      <c r="DA139" s="21">
        <v>48.12</v>
      </c>
      <c r="DB139" s="21">
        <v>47.72</v>
      </c>
      <c r="DC139" s="21">
        <v>45.82</v>
      </c>
      <c r="DD139" s="21">
        <v>44.32</v>
      </c>
      <c r="DE139" s="21">
        <v>46.82</v>
      </c>
      <c r="DF139" s="21">
        <v>47.92</v>
      </c>
      <c r="DG139" s="21">
        <v>48.92</v>
      </c>
      <c r="DH139" s="21">
        <v>47.22</v>
      </c>
      <c r="DI139" s="21">
        <v>51.82</v>
      </c>
      <c r="DJ139" s="21">
        <v>51.32</v>
      </c>
      <c r="DK139" s="21">
        <v>50.12</v>
      </c>
      <c r="DL139" s="21"/>
      <c r="DM139" s="21"/>
      <c r="DN139" s="21">
        <v>51.02</v>
      </c>
      <c r="DO139" s="21">
        <v>50.92</v>
      </c>
      <c r="DP139" s="21">
        <v>50.72</v>
      </c>
      <c r="DQ139" s="21">
        <v>50.62</v>
      </c>
      <c r="DR139" s="21">
        <v>49.52</v>
      </c>
      <c r="DS139" s="21">
        <v>52.32</v>
      </c>
      <c r="DT139" s="21">
        <v>51.72</v>
      </c>
      <c r="DU139" s="21">
        <v>52.62</v>
      </c>
      <c r="DV139" s="21">
        <v>52.62</v>
      </c>
      <c r="DW139" s="21">
        <v>51.02</v>
      </c>
      <c r="DX139" s="21">
        <v>51.12</v>
      </c>
      <c r="DY139" s="21">
        <v>50.62</v>
      </c>
      <c r="DZ139" s="21">
        <v>49.92</v>
      </c>
      <c r="EA139" s="21">
        <v>47.02</v>
      </c>
      <c r="EB139" s="21">
        <v>47.12</v>
      </c>
      <c r="EC139" s="21">
        <v>45.12</v>
      </c>
      <c r="ED139" s="21">
        <v>45.72</v>
      </c>
      <c r="EE139" s="21">
        <v>45.52</v>
      </c>
      <c r="EF139" s="21">
        <v>44.42</v>
      </c>
      <c r="EG139" s="21">
        <v>46.52</v>
      </c>
      <c r="EH139" s="21">
        <v>46.52</v>
      </c>
      <c r="EI139" s="21">
        <v>47.22</v>
      </c>
      <c r="EJ139" s="21">
        <v>45.82</v>
      </c>
      <c r="EK139" s="21">
        <v>44.92</v>
      </c>
      <c r="EL139" s="21">
        <v>46.72</v>
      </c>
      <c r="EM139" s="21">
        <v>46.52</v>
      </c>
      <c r="EN139" s="21">
        <v>46.72</v>
      </c>
      <c r="EO139" s="21">
        <v>49.82</v>
      </c>
      <c r="EP139" s="21">
        <v>52.02</v>
      </c>
      <c r="EQ139" s="21">
        <v>52.42</v>
      </c>
      <c r="ER139" s="21">
        <v>51.82</v>
      </c>
      <c r="ES139" s="21">
        <v>51.12</v>
      </c>
      <c r="ET139" s="21">
        <v>54.62</v>
      </c>
      <c r="EU139" s="21">
        <v>56.22</v>
      </c>
      <c r="EV139" s="21">
        <v>56.32</v>
      </c>
      <c r="EW139" s="21">
        <v>56.02</v>
      </c>
      <c r="EX139" s="21">
        <v>56.12</v>
      </c>
      <c r="EY139" s="21">
        <v>55.22</v>
      </c>
      <c r="EZ139" s="21">
        <v>55.02</v>
      </c>
      <c r="FA139" s="21">
        <v>54.32</v>
      </c>
      <c r="FB139" s="21">
        <v>54.92</v>
      </c>
      <c r="FC139" s="21">
        <v>54.92</v>
      </c>
      <c r="FD139" s="21">
        <v>55.32</v>
      </c>
      <c r="FE139" s="21">
        <v>54.62</v>
      </c>
      <c r="FF139" s="21">
        <v>55.52</v>
      </c>
      <c r="FG139" s="21">
        <v>55.22</v>
      </c>
      <c r="FH139" s="21">
        <v>55.02</v>
      </c>
      <c r="FI139" s="21">
        <v>56.82</v>
      </c>
      <c r="FJ139" s="21">
        <v>57.12</v>
      </c>
      <c r="FK139" s="21">
        <v>56.72</v>
      </c>
    </row>
    <row r="140" spans="1:167" x14ac:dyDescent="0.2">
      <c r="A140" s="5" cm="1">
        <f t="array" ref="A140">INDEX($D$1:$FK$1,1,MATCH(INDEX($D140:$FK140,MATCH(TRUE,INDEX(($D140:$FK140&lt;&gt;0),0),0)),$D140:$FK140,0))</f>
        <v>43830</v>
      </c>
      <c r="B140" s="23" t="s">
        <v>223</v>
      </c>
      <c r="C140" s="21" t="s">
        <v>437</v>
      </c>
      <c r="D140" s="21">
        <v>57.57</v>
      </c>
      <c r="E140" s="21">
        <v>58.17</v>
      </c>
      <c r="F140" s="21">
        <v>58.17</v>
      </c>
      <c r="G140" s="21">
        <v>58.17</v>
      </c>
      <c r="H140" s="21">
        <v>57.57</v>
      </c>
      <c r="I140" s="21">
        <v>57.57</v>
      </c>
      <c r="J140" s="21"/>
      <c r="K140" s="21"/>
      <c r="L140" s="21">
        <v>57.67</v>
      </c>
      <c r="M140" s="21">
        <v>57.37</v>
      </c>
      <c r="N140" s="21">
        <v>57.47</v>
      </c>
      <c r="O140" s="21">
        <v>56.67</v>
      </c>
      <c r="P140" s="21">
        <v>56.57</v>
      </c>
      <c r="Q140" s="21">
        <v>55.67</v>
      </c>
      <c r="R140" s="21">
        <v>55.27</v>
      </c>
      <c r="S140" s="21">
        <v>55.77</v>
      </c>
      <c r="T140" s="21">
        <v>55.47</v>
      </c>
      <c r="U140" s="21">
        <v>55.67</v>
      </c>
      <c r="V140" s="21">
        <v>54.87</v>
      </c>
      <c r="W140" s="21">
        <v>54.87</v>
      </c>
      <c r="X140" s="21"/>
      <c r="Y140" s="21">
        <v>52.47</v>
      </c>
      <c r="Z140" s="21">
        <v>54.57</v>
      </c>
      <c r="AA140" s="21">
        <v>54.57</v>
      </c>
      <c r="AB140" s="21">
        <v>54.57</v>
      </c>
      <c r="AC140" s="21">
        <v>54.87</v>
      </c>
      <c r="AD140" s="21">
        <v>54.47</v>
      </c>
      <c r="AE140" s="21">
        <v>54.27</v>
      </c>
      <c r="AF140" s="21">
        <v>55.07</v>
      </c>
      <c r="AG140" s="21">
        <v>53.57</v>
      </c>
      <c r="AH140" s="21">
        <v>51.67</v>
      </c>
      <c r="AI140" s="21">
        <v>53.57</v>
      </c>
      <c r="AJ140" s="21">
        <v>54.17</v>
      </c>
      <c r="AK140" s="21">
        <v>53.27</v>
      </c>
      <c r="AL140" s="21">
        <v>53.57</v>
      </c>
      <c r="AM140" s="21">
        <v>53.27</v>
      </c>
      <c r="AN140" s="21">
        <v>53.37</v>
      </c>
      <c r="AO140" s="21">
        <v>53.77</v>
      </c>
      <c r="AP140" s="21">
        <v>53.67</v>
      </c>
      <c r="AQ140" s="21">
        <v>52.87</v>
      </c>
      <c r="AR140" s="21">
        <v>53.67</v>
      </c>
      <c r="AS140" s="21">
        <v>53.07</v>
      </c>
      <c r="AT140" s="21">
        <v>52.67</v>
      </c>
      <c r="AU140" s="21">
        <v>50.67</v>
      </c>
      <c r="AV140" s="21">
        <v>51.57</v>
      </c>
      <c r="AW140" s="21">
        <v>52.07</v>
      </c>
      <c r="AX140" s="21">
        <v>52.27</v>
      </c>
      <c r="AY140" s="21">
        <v>53.17</v>
      </c>
      <c r="AZ140" s="21">
        <v>52.67</v>
      </c>
      <c r="BA140" s="21">
        <v>52.47</v>
      </c>
      <c r="BB140" s="21">
        <v>50.67</v>
      </c>
      <c r="BC140" s="21">
        <v>49.77</v>
      </c>
      <c r="BD140" s="21">
        <v>50.27</v>
      </c>
      <c r="BE140" s="21">
        <v>50.37</v>
      </c>
      <c r="BF140" s="21">
        <v>49.87</v>
      </c>
      <c r="BG140" s="21">
        <v>49.27</v>
      </c>
      <c r="BH140" s="21">
        <v>50.07</v>
      </c>
      <c r="BI140" s="21">
        <v>51.17</v>
      </c>
      <c r="BJ140" s="21">
        <v>50.07</v>
      </c>
      <c r="BK140" s="21">
        <v>49.07</v>
      </c>
      <c r="BL140" s="21">
        <v>49.07</v>
      </c>
      <c r="BM140" s="21">
        <v>49.27</v>
      </c>
      <c r="BN140" s="21">
        <v>49.27</v>
      </c>
      <c r="BO140" s="21">
        <v>48.97</v>
      </c>
      <c r="BP140" s="21">
        <v>49.17</v>
      </c>
      <c r="BQ140" s="21">
        <v>50.07</v>
      </c>
      <c r="BR140" s="21">
        <v>50.57</v>
      </c>
      <c r="BS140" s="21">
        <v>52.37</v>
      </c>
      <c r="BT140" s="21">
        <v>52.87</v>
      </c>
      <c r="BU140" s="21">
        <v>52.97</v>
      </c>
      <c r="BV140" s="21">
        <v>53.77</v>
      </c>
      <c r="BW140" s="21">
        <v>55.17</v>
      </c>
      <c r="BX140" s="21">
        <v>54.57</v>
      </c>
      <c r="BY140" s="21">
        <v>54.57</v>
      </c>
      <c r="BZ140" s="21">
        <v>54.57</v>
      </c>
      <c r="CA140" s="21">
        <v>55.87</v>
      </c>
      <c r="CB140" s="21">
        <v>59.37</v>
      </c>
      <c r="CC140" s="21">
        <v>51.37</v>
      </c>
      <c r="CD140" s="21">
        <v>51.57</v>
      </c>
      <c r="CE140" s="21">
        <v>52.27</v>
      </c>
      <c r="CF140" s="21"/>
      <c r="CG140" s="21"/>
      <c r="CH140" s="21"/>
      <c r="CI140" s="21">
        <v>52.77</v>
      </c>
      <c r="CJ140" s="21">
        <v>52.77</v>
      </c>
      <c r="CK140" s="21">
        <v>50.47</v>
      </c>
      <c r="CL140" s="21"/>
      <c r="CM140" s="21">
        <v>51.57</v>
      </c>
      <c r="CN140" s="21">
        <v>53.17</v>
      </c>
      <c r="CO140" s="21">
        <v>52.27</v>
      </c>
      <c r="CP140" s="21">
        <v>51.37</v>
      </c>
      <c r="CQ140" s="21">
        <v>50.17</v>
      </c>
      <c r="CR140" s="21">
        <v>50.67</v>
      </c>
      <c r="CS140" s="21">
        <v>51.87</v>
      </c>
      <c r="CT140" s="21">
        <v>52.17</v>
      </c>
      <c r="CU140" s="21">
        <v>52.87</v>
      </c>
      <c r="CV140" s="21">
        <v>52.67</v>
      </c>
      <c r="CW140" s="21">
        <v>51.37</v>
      </c>
      <c r="CX140" s="21">
        <v>50.97</v>
      </c>
      <c r="CY140" s="21">
        <v>51.67</v>
      </c>
      <c r="CZ140" s="21">
        <v>53.57</v>
      </c>
      <c r="DA140" s="21">
        <v>51.37</v>
      </c>
      <c r="DB140" s="21">
        <v>50.97</v>
      </c>
      <c r="DC140" s="21">
        <v>49.07</v>
      </c>
      <c r="DD140" s="21">
        <v>47.57</v>
      </c>
      <c r="DE140" s="21">
        <v>50.07</v>
      </c>
      <c r="DF140" s="21">
        <v>51.17</v>
      </c>
      <c r="DG140" s="21">
        <v>52.17</v>
      </c>
      <c r="DH140" s="21">
        <v>50.47</v>
      </c>
      <c r="DI140" s="21">
        <v>55.07</v>
      </c>
      <c r="DJ140" s="21">
        <v>54.57</v>
      </c>
      <c r="DK140" s="21">
        <v>53.37</v>
      </c>
      <c r="DL140" s="21"/>
      <c r="DM140" s="21"/>
      <c r="DN140" s="21">
        <v>54.27</v>
      </c>
      <c r="DO140" s="21">
        <v>54.17</v>
      </c>
      <c r="DP140" s="21">
        <v>53.97</v>
      </c>
      <c r="DQ140" s="21">
        <v>53.87</v>
      </c>
      <c r="DR140" s="21">
        <v>52.77</v>
      </c>
      <c r="DS140" s="21">
        <v>55.57</v>
      </c>
      <c r="DT140" s="21">
        <v>54.97</v>
      </c>
      <c r="DU140" s="21">
        <v>55.87</v>
      </c>
      <c r="DV140" s="21">
        <v>55.87</v>
      </c>
      <c r="DW140" s="21">
        <v>54.27</v>
      </c>
      <c r="DX140" s="21">
        <v>54.37</v>
      </c>
      <c r="DY140" s="21">
        <v>53.87</v>
      </c>
      <c r="DZ140" s="21">
        <v>53.17</v>
      </c>
      <c r="EA140" s="21">
        <v>50.27</v>
      </c>
      <c r="EB140" s="21">
        <v>50.37</v>
      </c>
      <c r="EC140" s="21">
        <v>48.37</v>
      </c>
      <c r="ED140" s="21">
        <v>48.97</v>
      </c>
      <c r="EE140" s="21">
        <v>48.77</v>
      </c>
      <c r="EF140" s="21">
        <v>47.67</v>
      </c>
      <c r="EG140" s="21">
        <v>49.77</v>
      </c>
      <c r="EH140" s="21">
        <v>49.77</v>
      </c>
      <c r="EI140" s="21">
        <v>50.47</v>
      </c>
      <c r="EJ140" s="21">
        <v>49.07</v>
      </c>
      <c r="EK140" s="21">
        <v>48.17</v>
      </c>
      <c r="EL140" s="21">
        <v>49.97</v>
      </c>
      <c r="EM140" s="21">
        <v>49.77</v>
      </c>
      <c r="EN140" s="21">
        <v>49.97</v>
      </c>
      <c r="EO140" s="21">
        <v>53.07</v>
      </c>
      <c r="EP140" s="21">
        <v>55.27</v>
      </c>
      <c r="EQ140" s="21">
        <v>55.67</v>
      </c>
      <c r="ER140" s="21">
        <v>55.07</v>
      </c>
      <c r="ES140" s="21">
        <v>54.37</v>
      </c>
      <c r="ET140" s="21">
        <v>57.87</v>
      </c>
      <c r="EU140" s="21">
        <v>59.47</v>
      </c>
      <c r="EV140" s="21">
        <v>59.57</v>
      </c>
      <c r="EW140" s="21">
        <v>59.27</v>
      </c>
      <c r="EX140" s="21">
        <v>59.37</v>
      </c>
      <c r="EY140" s="21">
        <v>58.47</v>
      </c>
      <c r="EZ140" s="21">
        <v>58.27</v>
      </c>
      <c r="FA140" s="21">
        <v>57.57</v>
      </c>
      <c r="FB140" s="21">
        <v>58.17</v>
      </c>
      <c r="FC140" s="21">
        <v>58.17</v>
      </c>
      <c r="FD140" s="21">
        <v>58.57</v>
      </c>
      <c r="FE140" s="21">
        <v>57.87</v>
      </c>
      <c r="FF140" s="21">
        <v>58.77</v>
      </c>
      <c r="FG140" s="21">
        <v>58.47</v>
      </c>
      <c r="FH140" s="21">
        <v>58.27</v>
      </c>
      <c r="FI140" s="21">
        <v>60.07</v>
      </c>
      <c r="FJ140" s="21">
        <v>60.37</v>
      </c>
      <c r="FK140" s="21">
        <v>59.97</v>
      </c>
    </row>
    <row r="141" spans="1:167" x14ac:dyDescent="0.2">
      <c r="A141" s="5" cm="1">
        <f t="array" ref="A141">INDEX($D$1:$FK$1,1,MATCH(INDEX($D141:$FK141,MATCH(TRUE,INDEX(($D141:$FK141&lt;&gt;0),0),0)),$D141:$FK141,0))</f>
        <v>43830</v>
      </c>
      <c r="B141" s="23" t="s">
        <v>145</v>
      </c>
      <c r="C141" s="21" t="s">
        <v>437</v>
      </c>
      <c r="D141" s="21">
        <v>56</v>
      </c>
      <c r="E141" s="21">
        <v>56.75</v>
      </c>
      <c r="F141" s="21">
        <v>56.75</v>
      </c>
      <c r="G141" s="21">
        <v>56.75</v>
      </c>
      <c r="H141" s="21">
        <v>55.75</v>
      </c>
      <c r="I141" s="21">
        <v>55.75</v>
      </c>
      <c r="J141" s="21"/>
      <c r="K141" s="21"/>
      <c r="L141" s="21"/>
      <c r="M141" s="21">
        <v>55.75</v>
      </c>
      <c r="N141" s="21">
        <v>56</v>
      </c>
      <c r="O141" s="21">
        <v>55.25</v>
      </c>
      <c r="P141" s="21">
        <v>55</v>
      </c>
      <c r="Q141" s="21">
        <v>54.25</v>
      </c>
      <c r="R141" s="21">
        <v>53.75</v>
      </c>
      <c r="S141" s="21">
        <v>54.25</v>
      </c>
      <c r="T141" s="21">
        <v>53.75</v>
      </c>
      <c r="U141" s="21">
        <v>54.25</v>
      </c>
      <c r="V141" s="21">
        <v>53.5</v>
      </c>
      <c r="W141" s="21">
        <v>53.25</v>
      </c>
      <c r="X141" s="21"/>
      <c r="Y141" s="21">
        <v>50.75</v>
      </c>
      <c r="Z141" s="21">
        <v>53</v>
      </c>
      <c r="AA141" s="21">
        <v>53</v>
      </c>
      <c r="AB141" s="21">
        <v>53</v>
      </c>
      <c r="AC141" s="21">
        <v>53.5</v>
      </c>
      <c r="AD141" s="21">
        <v>53</v>
      </c>
      <c r="AE141" s="21">
        <v>52.75</v>
      </c>
      <c r="AF141" s="21">
        <v>53.5</v>
      </c>
      <c r="AG141" s="21">
        <v>52</v>
      </c>
      <c r="AH141" s="21">
        <v>50.25</v>
      </c>
      <c r="AI141" s="21">
        <v>52</v>
      </c>
      <c r="AJ141" s="21">
        <v>52.75</v>
      </c>
      <c r="AK141" s="21">
        <v>51.75</v>
      </c>
      <c r="AL141" s="21">
        <v>52</v>
      </c>
      <c r="AM141" s="21">
        <v>51.75</v>
      </c>
      <c r="AN141" s="21">
        <v>51.75</v>
      </c>
      <c r="AO141" s="21">
        <v>52.25</v>
      </c>
      <c r="AP141" s="21">
        <v>52.25</v>
      </c>
      <c r="AQ141" s="21">
        <v>51.25</v>
      </c>
      <c r="AR141" s="21">
        <v>52.25</v>
      </c>
      <c r="AS141" s="21">
        <v>51.25</v>
      </c>
      <c r="AT141" s="21">
        <v>51.25</v>
      </c>
      <c r="AU141" s="21">
        <v>49.25</v>
      </c>
      <c r="AV141" s="21">
        <v>50</v>
      </c>
      <c r="AW141" s="21">
        <v>50.5</v>
      </c>
      <c r="AX141" s="21">
        <v>50.5</v>
      </c>
      <c r="AY141" s="21">
        <v>51.75</v>
      </c>
      <c r="AZ141" s="21">
        <v>51.25</v>
      </c>
      <c r="BA141" s="21">
        <v>51</v>
      </c>
      <c r="BB141" s="21">
        <v>49</v>
      </c>
      <c r="BC141" s="21">
        <v>48.5</v>
      </c>
      <c r="BD141" s="21">
        <v>48.75</v>
      </c>
      <c r="BE141" s="21">
        <v>48.75</v>
      </c>
      <c r="BF141" s="21">
        <v>48.5</v>
      </c>
      <c r="BG141" s="21">
        <v>47.75</v>
      </c>
      <c r="BH141" s="21">
        <v>48.25</v>
      </c>
      <c r="BI141" s="21">
        <v>49.75</v>
      </c>
      <c r="BJ141" s="21">
        <v>48.5</v>
      </c>
      <c r="BK141" s="21">
        <v>47.75</v>
      </c>
      <c r="BL141" s="21">
        <v>47.5</v>
      </c>
      <c r="BM141" s="21">
        <v>47.75</v>
      </c>
      <c r="BN141" s="21">
        <v>47.75</v>
      </c>
      <c r="BO141" s="21">
        <v>47.5</v>
      </c>
      <c r="BP141" s="21">
        <v>47.75</v>
      </c>
      <c r="BQ141" s="21">
        <v>48.5</v>
      </c>
      <c r="BR141" s="21">
        <v>48.75</v>
      </c>
      <c r="BS141" s="21">
        <v>51</v>
      </c>
      <c r="BT141" s="21">
        <v>51.5</v>
      </c>
      <c r="BU141" s="21">
        <v>51.5</v>
      </c>
      <c r="BV141" s="21">
        <v>52.25</v>
      </c>
      <c r="BW141" s="21">
        <v>53.75</v>
      </c>
      <c r="BX141" s="21">
        <v>53</v>
      </c>
      <c r="BY141" s="21">
        <v>53</v>
      </c>
      <c r="BZ141" s="21">
        <v>53.25</v>
      </c>
      <c r="CA141" s="21">
        <v>54.25</v>
      </c>
      <c r="CB141" s="21">
        <v>58.25</v>
      </c>
      <c r="CC141" s="21">
        <v>49.75</v>
      </c>
      <c r="CD141" s="21">
        <v>50</v>
      </c>
      <c r="CE141" s="21">
        <v>50.75</v>
      </c>
      <c r="CF141" s="21"/>
      <c r="CG141" s="21"/>
      <c r="CH141" s="21"/>
      <c r="CI141" s="21">
        <v>51.25</v>
      </c>
      <c r="CJ141" s="21">
        <v>51.25</v>
      </c>
      <c r="CK141" s="21">
        <v>49</v>
      </c>
      <c r="CL141" s="21"/>
      <c r="CM141" s="21">
        <v>50</v>
      </c>
      <c r="CN141" s="21">
        <v>51.75</v>
      </c>
      <c r="CO141" s="21">
        <v>50.75</v>
      </c>
      <c r="CP141" s="21">
        <v>49.75</v>
      </c>
      <c r="CQ141" s="21">
        <v>48.5</v>
      </c>
      <c r="CR141" s="21">
        <v>49.25</v>
      </c>
      <c r="CS141" s="21">
        <v>50.25</v>
      </c>
      <c r="CT141" s="21">
        <v>50.75</v>
      </c>
      <c r="CU141" s="21">
        <v>51.25</v>
      </c>
      <c r="CV141" s="21">
        <v>51.5</v>
      </c>
      <c r="CW141" s="21">
        <v>49.75</v>
      </c>
      <c r="CX141" s="21">
        <v>49.5</v>
      </c>
      <c r="CY141" s="21">
        <v>50</v>
      </c>
      <c r="CZ141" s="21">
        <v>52.25</v>
      </c>
      <c r="DA141" s="21">
        <v>49.75</v>
      </c>
      <c r="DB141" s="21">
        <v>49.5</v>
      </c>
      <c r="DC141" s="21">
        <v>47.5</v>
      </c>
      <c r="DD141" s="21">
        <v>46</v>
      </c>
      <c r="DE141" s="21">
        <v>48.75</v>
      </c>
      <c r="DF141" s="21">
        <v>50</v>
      </c>
      <c r="DG141" s="21">
        <v>50.5</v>
      </c>
      <c r="DH141" s="21">
        <v>49</v>
      </c>
      <c r="DI141" s="21">
        <v>53.5</v>
      </c>
      <c r="DJ141" s="21">
        <v>53</v>
      </c>
      <c r="DK141" s="21">
        <v>51.75</v>
      </c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</row>
    <row r="142" spans="1:167" x14ac:dyDescent="0.2">
      <c r="A142" s="5" cm="1">
        <f t="array" ref="A142">INDEX($D$1:$FK$1,1,MATCH(INDEX($D142:$FK142,MATCH(TRUE,INDEX(($D142:$FK142&lt;&gt;0),0),0)),$D142:$FK142,0))</f>
        <v>43830</v>
      </c>
      <c r="B142" s="23" t="s">
        <v>148</v>
      </c>
      <c r="C142" s="21" t="s">
        <v>437</v>
      </c>
      <c r="D142" s="21">
        <v>53.88</v>
      </c>
      <c r="E142" s="21">
        <v>54.48</v>
      </c>
      <c r="F142" s="21">
        <v>54.48</v>
      </c>
      <c r="G142" s="21">
        <v>54.48</v>
      </c>
      <c r="H142" s="21">
        <v>53.88</v>
      </c>
      <c r="I142" s="21">
        <v>53.88</v>
      </c>
      <c r="J142" s="21"/>
      <c r="K142" s="21"/>
      <c r="L142" s="21"/>
      <c r="M142" s="21">
        <v>53.68</v>
      </c>
      <c r="N142" s="21">
        <v>53.78</v>
      </c>
      <c r="O142" s="21">
        <v>52.98</v>
      </c>
      <c r="P142" s="21">
        <v>52.88</v>
      </c>
      <c r="Q142" s="21">
        <v>51.98</v>
      </c>
      <c r="R142" s="21">
        <v>51.58</v>
      </c>
      <c r="S142" s="21">
        <v>52.08</v>
      </c>
      <c r="T142" s="21">
        <v>51.78</v>
      </c>
      <c r="U142" s="21">
        <v>51.98</v>
      </c>
      <c r="V142" s="21">
        <v>51.18</v>
      </c>
      <c r="W142" s="21">
        <v>51.18</v>
      </c>
      <c r="X142" s="21"/>
      <c r="Y142" s="21">
        <v>48.78</v>
      </c>
      <c r="Z142" s="21">
        <v>50.88</v>
      </c>
      <c r="AA142" s="21">
        <v>50.88</v>
      </c>
      <c r="AB142" s="21">
        <v>50.88</v>
      </c>
      <c r="AC142" s="21">
        <v>51.18</v>
      </c>
      <c r="AD142" s="21">
        <v>50.78</v>
      </c>
      <c r="AE142" s="21">
        <v>50.58</v>
      </c>
      <c r="AF142" s="21">
        <v>51.38</v>
      </c>
      <c r="AG142" s="21">
        <v>49.88</v>
      </c>
      <c r="AH142" s="21">
        <v>47.98</v>
      </c>
      <c r="AI142" s="21">
        <v>49.88</v>
      </c>
      <c r="AJ142" s="21">
        <v>50.48</v>
      </c>
      <c r="AK142" s="21">
        <v>49.58</v>
      </c>
      <c r="AL142" s="21">
        <v>49.88</v>
      </c>
      <c r="AM142" s="21">
        <v>49.58</v>
      </c>
      <c r="AN142" s="21">
        <v>49.68</v>
      </c>
      <c r="AO142" s="21">
        <v>50.08</v>
      </c>
      <c r="AP142" s="21">
        <v>49.98</v>
      </c>
      <c r="AQ142" s="21">
        <v>49.18</v>
      </c>
      <c r="AR142" s="21">
        <v>49.98</v>
      </c>
      <c r="AS142" s="21">
        <v>49.38</v>
      </c>
      <c r="AT142" s="21">
        <v>48.98</v>
      </c>
      <c r="AU142" s="21">
        <v>46.98</v>
      </c>
      <c r="AV142" s="21">
        <v>47.88</v>
      </c>
      <c r="AW142" s="21">
        <v>48.38</v>
      </c>
      <c r="AX142" s="21">
        <v>48.58</v>
      </c>
      <c r="AY142" s="21">
        <v>49.48</v>
      </c>
      <c r="AZ142" s="21">
        <v>48.98</v>
      </c>
      <c r="BA142" s="21">
        <v>48.78</v>
      </c>
      <c r="BB142" s="21">
        <v>46.98</v>
      </c>
      <c r="BC142" s="21">
        <v>46.08</v>
      </c>
      <c r="BD142" s="21">
        <v>46.58</v>
      </c>
      <c r="BE142" s="21">
        <v>46.68</v>
      </c>
      <c r="BF142" s="21">
        <v>46.18</v>
      </c>
      <c r="BG142" s="21">
        <v>45.58</v>
      </c>
      <c r="BH142" s="21">
        <v>46.38</v>
      </c>
      <c r="BI142" s="21">
        <v>47.48</v>
      </c>
      <c r="BJ142" s="21">
        <v>46.38</v>
      </c>
      <c r="BK142" s="21">
        <v>45.38</v>
      </c>
      <c r="BL142" s="21">
        <v>45.38</v>
      </c>
      <c r="BM142" s="21">
        <v>45.58</v>
      </c>
      <c r="BN142" s="21">
        <v>45.58</v>
      </c>
      <c r="BO142" s="21">
        <v>45.28</v>
      </c>
      <c r="BP142" s="21">
        <v>45.48</v>
      </c>
      <c r="BQ142" s="21">
        <v>46.38</v>
      </c>
      <c r="BR142" s="21">
        <v>46.88</v>
      </c>
      <c r="BS142" s="21">
        <v>48.68</v>
      </c>
      <c r="BT142" s="21">
        <v>49.18</v>
      </c>
      <c r="BU142" s="21">
        <v>49.28</v>
      </c>
      <c r="BV142" s="21">
        <v>50.08</v>
      </c>
      <c r="BW142" s="21">
        <v>51.48</v>
      </c>
      <c r="BX142" s="21">
        <v>50.88</v>
      </c>
      <c r="BY142" s="21">
        <v>50.88</v>
      </c>
      <c r="BZ142" s="21">
        <v>50.88</v>
      </c>
      <c r="CA142" s="21">
        <v>52.18</v>
      </c>
      <c r="CB142" s="21">
        <v>55.68</v>
      </c>
      <c r="CC142" s="21">
        <v>47.68</v>
      </c>
      <c r="CD142" s="21">
        <v>47.88</v>
      </c>
      <c r="CE142" s="21">
        <v>48.58</v>
      </c>
      <c r="CF142" s="21"/>
      <c r="CG142" s="21"/>
      <c r="CH142" s="21"/>
      <c r="CI142" s="21">
        <v>49.08</v>
      </c>
      <c r="CJ142" s="21">
        <v>49.08</v>
      </c>
      <c r="CK142" s="21">
        <v>46.78</v>
      </c>
      <c r="CL142" s="21"/>
      <c r="CM142" s="21">
        <v>47.88</v>
      </c>
      <c r="CN142" s="21">
        <v>49.48</v>
      </c>
      <c r="CO142" s="21">
        <v>48.58</v>
      </c>
      <c r="CP142" s="21">
        <v>47.68</v>
      </c>
      <c r="CQ142" s="21">
        <v>46.48</v>
      </c>
      <c r="CR142" s="21">
        <v>46.98</v>
      </c>
      <c r="CS142" s="21">
        <v>48.18</v>
      </c>
      <c r="CT142" s="21">
        <v>48.48</v>
      </c>
      <c r="CU142" s="21">
        <v>49.18</v>
      </c>
      <c r="CV142" s="21">
        <v>48.98</v>
      </c>
      <c r="CW142" s="21">
        <v>47.68</v>
      </c>
      <c r="CX142" s="21">
        <v>47.28</v>
      </c>
      <c r="CY142" s="21">
        <v>47.98</v>
      </c>
      <c r="CZ142" s="21">
        <v>49.88</v>
      </c>
      <c r="DA142" s="21">
        <v>47.68</v>
      </c>
      <c r="DB142" s="21">
        <v>47.28</v>
      </c>
      <c r="DC142" s="21">
        <v>45.38</v>
      </c>
      <c r="DD142" s="21">
        <v>43.88</v>
      </c>
      <c r="DE142" s="21">
        <v>46.38</v>
      </c>
      <c r="DF142" s="21">
        <v>47.48</v>
      </c>
      <c r="DG142" s="21">
        <v>48.48</v>
      </c>
      <c r="DH142" s="21">
        <v>46.78</v>
      </c>
      <c r="DI142" s="21">
        <v>51.38</v>
      </c>
      <c r="DJ142" s="21">
        <v>50.88</v>
      </c>
      <c r="DK142" s="21">
        <v>49.68</v>
      </c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</row>
    <row r="143" spans="1:167" x14ac:dyDescent="0.2">
      <c r="A143" s="5" cm="1">
        <f t="array" ref="A143">INDEX($D$1:$FK$1,1,MATCH(INDEX($D143:$FK143,MATCH(TRUE,INDEX(($D143:$FK143&lt;&gt;0),0),0)),$D143:$FK143,0))</f>
        <v>43830</v>
      </c>
      <c r="B143" s="23" t="s">
        <v>354</v>
      </c>
      <c r="C143" s="21" t="s">
        <v>437</v>
      </c>
      <c r="D143" s="21">
        <v>50.97</v>
      </c>
      <c r="E143" s="21">
        <v>51.57</v>
      </c>
      <c r="F143" s="21">
        <v>51.57</v>
      </c>
      <c r="G143" s="21">
        <v>51.57</v>
      </c>
      <c r="H143" s="21">
        <v>50.97</v>
      </c>
      <c r="I143" s="21">
        <v>50.97</v>
      </c>
      <c r="J143" s="21"/>
      <c r="K143" s="21"/>
      <c r="L143" s="21"/>
      <c r="M143" s="21">
        <v>50.77</v>
      </c>
      <c r="N143" s="21">
        <v>50.87</v>
      </c>
      <c r="O143" s="21">
        <v>50.07</v>
      </c>
      <c r="P143" s="21">
        <v>49.97</v>
      </c>
      <c r="Q143" s="21">
        <v>49.07</v>
      </c>
      <c r="R143" s="21">
        <v>48.67</v>
      </c>
      <c r="S143" s="21">
        <v>49.17</v>
      </c>
      <c r="T143" s="21">
        <v>48.87</v>
      </c>
      <c r="U143" s="21">
        <v>49.07</v>
      </c>
      <c r="V143" s="21">
        <v>48.27</v>
      </c>
      <c r="W143" s="21">
        <v>48.27</v>
      </c>
      <c r="X143" s="21"/>
      <c r="Y143" s="21">
        <v>45.87</v>
      </c>
      <c r="Z143" s="21">
        <v>47.97</v>
      </c>
      <c r="AA143" s="21">
        <v>47.97</v>
      </c>
      <c r="AB143" s="21">
        <v>47.97</v>
      </c>
      <c r="AC143" s="21">
        <v>48.27</v>
      </c>
      <c r="AD143" s="21">
        <v>47.87</v>
      </c>
      <c r="AE143" s="21">
        <v>47.67</v>
      </c>
      <c r="AF143" s="21">
        <v>48.47</v>
      </c>
      <c r="AG143" s="21">
        <v>46.97</v>
      </c>
      <c r="AH143" s="21">
        <v>45.07</v>
      </c>
      <c r="AI143" s="21">
        <v>46.97</v>
      </c>
      <c r="AJ143" s="21">
        <v>47.57</v>
      </c>
      <c r="AK143" s="21">
        <v>46.67</v>
      </c>
      <c r="AL143" s="21">
        <v>46.97</v>
      </c>
      <c r="AM143" s="21">
        <v>46.67</v>
      </c>
      <c r="AN143" s="21">
        <v>46.77</v>
      </c>
      <c r="AO143" s="21">
        <v>47.17</v>
      </c>
      <c r="AP143" s="21">
        <v>47.07</v>
      </c>
      <c r="AQ143" s="21">
        <v>46.27</v>
      </c>
      <c r="AR143" s="21">
        <v>47.07</v>
      </c>
      <c r="AS143" s="21">
        <v>46.47</v>
      </c>
      <c r="AT143" s="21">
        <v>46.07</v>
      </c>
      <c r="AU143" s="21">
        <v>44.07</v>
      </c>
      <c r="AV143" s="21">
        <v>44.97</v>
      </c>
      <c r="AW143" s="21">
        <v>45.47</v>
      </c>
      <c r="AX143" s="21">
        <v>45.67</v>
      </c>
      <c r="AY143" s="21">
        <v>46.57</v>
      </c>
      <c r="AZ143" s="21">
        <v>46.07</v>
      </c>
      <c r="BA143" s="21">
        <v>45.87</v>
      </c>
      <c r="BB143" s="21">
        <v>44.07</v>
      </c>
      <c r="BC143" s="21">
        <v>43.17</v>
      </c>
      <c r="BD143" s="21">
        <v>43.67</v>
      </c>
      <c r="BE143" s="21">
        <v>43.77</v>
      </c>
      <c r="BF143" s="21">
        <v>43.27</v>
      </c>
      <c r="BG143" s="21">
        <v>42.67</v>
      </c>
      <c r="BH143" s="21">
        <v>43.47</v>
      </c>
      <c r="BI143" s="21">
        <v>44.57</v>
      </c>
      <c r="BJ143" s="21">
        <v>43.47</v>
      </c>
      <c r="BK143" s="21">
        <v>42.47</v>
      </c>
      <c r="BL143" s="21">
        <v>42.47</v>
      </c>
      <c r="BM143" s="21">
        <v>42.67</v>
      </c>
      <c r="BN143" s="21">
        <v>42.67</v>
      </c>
      <c r="BO143" s="21">
        <v>42.37</v>
      </c>
      <c r="BP143" s="21">
        <v>42.57</v>
      </c>
      <c r="BQ143" s="21">
        <v>43.47</v>
      </c>
      <c r="BR143" s="21">
        <v>43.97</v>
      </c>
      <c r="BS143" s="21">
        <v>45.77</v>
      </c>
      <c r="BT143" s="21">
        <v>46.27</v>
      </c>
      <c r="BU143" s="21">
        <v>46.37</v>
      </c>
      <c r="BV143" s="21">
        <v>47.17</v>
      </c>
      <c r="BW143" s="21">
        <v>48.57</v>
      </c>
      <c r="BX143" s="21">
        <v>47.97</v>
      </c>
      <c r="BY143" s="21">
        <v>47.97</v>
      </c>
      <c r="BZ143" s="21">
        <v>47.97</v>
      </c>
      <c r="CA143" s="21">
        <v>49.27</v>
      </c>
      <c r="CB143" s="21">
        <v>52.77</v>
      </c>
      <c r="CC143" s="21">
        <v>44.77</v>
      </c>
      <c r="CD143" s="21">
        <v>44.97</v>
      </c>
      <c r="CE143" s="21">
        <v>45.67</v>
      </c>
      <c r="CF143" s="21"/>
      <c r="CG143" s="21"/>
      <c r="CH143" s="21"/>
      <c r="CI143" s="21">
        <v>46.17</v>
      </c>
      <c r="CJ143" s="21">
        <v>46.17</v>
      </c>
      <c r="CK143" s="21">
        <v>43.87</v>
      </c>
      <c r="CL143" s="21"/>
      <c r="CM143" s="21">
        <v>44.97</v>
      </c>
      <c r="CN143" s="21">
        <v>46.57</v>
      </c>
      <c r="CO143" s="21">
        <v>45.67</v>
      </c>
      <c r="CP143" s="21">
        <v>44.77</v>
      </c>
      <c r="CQ143" s="21">
        <v>43.57</v>
      </c>
      <c r="CR143" s="21">
        <v>44.07</v>
      </c>
      <c r="CS143" s="21">
        <v>45.27</v>
      </c>
      <c r="CT143" s="21">
        <v>45.57</v>
      </c>
      <c r="CU143" s="21">
        <v>46.27</v>
      </c>
      <c r="CV143" s="21">
        <v>46.07</v>
      </c>
      <c r="CW143" s="21">
        <v>44.77</v>
      </c>
      <c r="CX143" s="21">
        <v>44.37</v>
      </c>
      <c r="CY143" s="21">
        <v>45.07</v>
      </c>
      <c r="CZ143" s="21">
        <v>46.97</v>
      </c>
      <c r="DA143" s="21">
        <v>44.77</v>
      </c>
      <c r="DB143" s="21">
        <v>44.37</v>
      </c>
      <c r="DC143" s="21">
        <v>42.47</v>
      </c>
      <c r="DD143" s="21">
        <v>40.97</v>
      </c>
      <c r="DE143" s="21">
        <v>43.47</v>
      </c>
      <c r="DF143" s="21">
        <v>44.57</v>
      </c>
      <c r="DG143" s="21">
        <v>45.57</v>
      </c>
      <c r="DH143" s="21">
        <v>43.87</v>
      </c>
      <c r="DI143" s="21">
        <v>48.47</v>
      </c>
      <c r="DJ143" s="21">
        <v>47.97</v>
      </c>
      <c r="DK143" s="21">
        <v>46.77</v>
      </c>
      <c r="DL143" s="21"/>
      <c r="DM143" s="21"/>
      <c r="DN143" s="21">
        <v>47.67</v>
      </c>
      <c r="DO143" s="21">
        <v>47.57</v>
      </c>
      <c r="DP143" s="21">
        <v>47.37</v>
      </c>
      <c r="DQ143" s="21">
        <v>47.27</v>
      </c>
      <c r="DR143" s="21">
        <v>46.17</v>
      </c>
      <c r="DS143" s="21">
        <v>48.97</v>
      </c>
      <c r="DT143" s="21">
        <v>48.37</v>
      </c>
      <c r="DU143" s="21">
        <v>49.27</v>
      </c>
      <c r="DV143" s="21">
        <v>49.27</v>
      </c>
      <c r="DW143" s="21">
        <v>47.67</v>
      </c>
      <c r="DX143" s="21">
        <v>47.77</v>
      </c>
      <c r="DY143" s="21">
        <v>47.27</v>
      </c>
      <c r="DZ143" s="21">
        <v>46.57</v>
      </c>
      <c r="EA143" s="21">
        <v>43.67</v>
      </c>
      <c r="EB143" s="21">
        <v>43.77</v>
      </c>
      <c r="EC143" s="21">
        <v>41.77</v>
      </c>
      <c r="ED143" s="21">
        <v>42.37</v>
      </c>
      <c r="EE143" s="21">
        <v>42.17</v>
      </c>
      <c r="EF143" s="21">
        <v>41.07</v>
      </c>
      <c r="EG143" s="21">
        <v>43.17</v>
      </c>
      <c r="EH143" s="21">
        <v>43.17</v>
      </c>
      <c r="EI143" s="21">
        <v>43.87</v>
      </c>
      <c r="EJ143" s="21">
        <v>42.47</v>
      </c>
      <c r="EK143" s="21">
        <v>41.57</v>
      </c>
      <c r="EL143" s="21">
        <v>43.37</v>
      </c>
      <c r="EM143" s="21">
        <v>43.17</v>
      </c>
      <c r="EN143" s="21">
        <v>43.37</v>
      </c>
      <c r="EO143" s="21">
        <v>46.47</v>
      </c>
      <c r="EP143" s="21">
        <v>48.67</v>
      </c>
      <c r="EQ143" s="21">
        <v>49.07</v>
      </c>
      <c r="ER143" s="21">
        <v>48.47</v>
      </c>
      <c r="ES143" s="21">
        <v>47.77</v>
      </c>
      <c r="ET143" s="21">
        <v>51.27</v>
      </c>
      <c r="EU143" s="21">
        <v>52.87</v>
      </c>
      <c r="EV143" s="21">
        <v>52.97</v>
      </c>
      <c r="EW143" s="21">
        <v>52.67</v>
      </c>
      <c r="EX143" s="21">
        <v>52.77</v>
      </c>
      <c r="EY143" s="21">
        <v>51.87</v>
      </c>
      <c r="EZ143" s="21">
        <v>51.67</v>
      </c>
      <c r="FA143" s="21">
        <v>50.97</v>
      </c>
      <c r="FB143" s="21">
        <v>51.57</v>
      </c>
      <c r="FC143" s="21">
        <v>51.57</v>
      </c>
      <c r="FD143" s="21">
        <v>51.97</v>
      </c>
      <c r="FE143" s="21">
        <v>51.27</v>
      </c>
      <c r="FF143" s="21">
        <v>52.17</v>
      </c>
      <c r="FG143" s="21">
        <v>51.87</v>
      </c>
      <c r="FH143" s="21">
        <v>51.67</v>
      </c>
      <c r="FI143" s="21">
        <v>53.47</v>
      </c>
      <c r="FJ143" s="21">
        <v>53.77</v>
      </c>
      <c r="FK143" s="21">
        <v>53.37</v>
      </c>
    </row>
    <row r="144" spans="1:167" x14ac:dyDescent="0.2">
      <c r="A144" s="5" cm="1">
        <f t="array" ref="A144">INDEX($D$1:$FK$1,1,MATCH(INDEX($D144:$FK144,MATCH(TRUE,INDEX(($D144:$FK144&lt;&gt;0),0),0)),$D144:$FK144,0))</f>
        <v>43830</v>
      </c>
      <c r="B144" s="23" t="s">
        <v>73</v>
      </c>
      <c r="C144" s="21" t="s">
        <v>437</v>
      </c>
      <c r="D144" s="21">
        <v>56.54</v>
      </c>
      <c r="E144" s="21">
        <v>57.14</v>
      </c>
      <c r="F144" s="21">
        <v>57.14</v>
      </c>
      <c r="G144" s="21">
        <v>57.14</v>
      </c>
      <c r="H144" s="21">
        <v>56.54</v>
      </c>
      <c r="I144" s="21">
        <v>56.54</v>
      </c>
      <c r="J144" s="21"/>
      <c r="K144" s="21"/>
      <c r="L144" s="21">
        <v>56.64</v>
      </c>
      <c r="M144" s="21">
        <v>56.34</v>
      </c>
      <c r="N144" s="21">
        <v>56.44</v>
      </c>
      <c r="O144" s="21">
        <v>55.64</v>
      </c>
      <c r="P144" s="21">
        <v>55.54</v>
      </c>
      <c r="Q144" s="21">
        <v>54.64</v>
      </c>
      <c r="R144" s="21">
        <v>54.24</v>
      </c>
      <c r="S144" s="21">
        <v>54.74</v>
      </c>
      <c r="T144" s="21">
        <v>54.44</v>
      </c>
      <c r="U144" s="21">
        <v>54.64</v>
      </c>
      <c r="V144" s="21">
        <v>53.84</v>
      </c>
      <c r="W144" s="21">
        <v>53.84</v>
      </c>
      <c r="X144" s="21"/>
      <c r="Y144" s="21">
        <v>51.44</v>
      </c>
      <c r="Z144" s="21">
        <v>53.54</v>
      </c>
      <c r="AA144" s="21">
        <v>53.54</v>
      </c>
      <c r="AB144" s="21">
        <v>53.54</v>
      </c>
      <c r="AC144" s="21">
        <v>53.84</v>
      </c>
      <c r="AD144" s="21">
        <v>53.44</v>
      </c>
      <c r="AE144" s="21">
        <v>53.24</v>
      </c>
      <c r="AF144" s="21">
        <v>54.04</v>
      </c>
      <c r="AG144" s="21">
        <v>52.54</v>
      </c>
      <c r="AH144" s="21">
        <v>50.64</v>
      </c>
      <c r="AI144" s="21">
        <v>52.54</v>
      </c>
      <c r="AJ144" s="21">
        <v>53.14</v>
      </c>
      <c r="AK144" s="21">
        <v>52.24</v>
      </c>
      <c r="AL144" s="21">
        <v>52.54</v>
      </c>
      <c r="AM144" s="21">
        <v>52.24</v>
      </c>
      <c r="AN144" s="21">
        <v>52.34</v>
      </c>
      <c r="AO144" s="21">
        <v>52.74</v>
      </c>
      <c r="AP144" s="21">
        <v>52.64</v>
      </c>
      <c r="AQ144" s="21">
        <v>51.84</v>
      </c>
      <c r="AR144" s="21">
        <v>52.64</v>
      </c>
      <c r="AS144" s="21">
        <v>52.04</v>
      </c>
      <c r="AT144" s="21">
        <v>51.64</v>
      </c>
      <c r="AU144" s="21">
        <v>49.64</v>
      </c>
      <c r="AV144" s="21">
        <v>50.54</v>
      </c>
      <c r="AW144" s="21">
        <v>51.04</v>
      </c>
      <c r="AX144" s="21">
        <v>51.24</v>
      </c>
      <c r="AY144" s="21">
        <v>52.14</v>
      </c>
      <c r="AZ144" s="21">
        <v>51.64</v>
      </c>
      <c r="BA144" s="21">
        <v>51.44</v>
      </c>
      <c r="BB144" s="21">
        <v>49.64</v>
      </c>
      <c r="BC144" s="21">
        <v>48.74</v>
      </c>
      <c r="BD144" s="21">
        <v>49.24</v>
      </c>
      <c r="BE144" s="21">
        <v>49.34</v>
      </c>
      <c r="BF144" s="21">
        <v>48.84</v>
      </c>
      <c r="BG144" s="21">
        <v>48.24</v>
      </c>
      <c r="BH144" s="21">
        <v>49.04</v>
      </c>
      <c r="BI144" s="21">
        <v>50.14</v>
      </c>
      <c r="BJ144" s="21">
        <v>49.04</v>
      </c>
      <c r="BK144" s="21">
        <v>48.04</v>
      </c>
      <c r="BL144" s="21">
        <v>48.04</v>
      </c>
      <c r="BM144" s="21">
        <v>48.24</v>
      </c>
      <c r="BN144" s="21">
        <v>48.24</v>
      </c>
      <c r="BO144" s="21">
        <v>47.94</v>
      </c>
      <c r="BP144" s="21">
        <v>48.14</v>
      </c>
      <c r="BQ144" s="21">
        <v>49.04</v>
      </c>
      <c r="BR144" s="21">
        <v>49.54</v>
      </c>
      <c r="BS144" s="21">
        <v>51.34</v>
      </c>
      <c r="BT144" s="21">
        <v>51.84</v>
      </c>
      <c r="BU144" s="21">
        <v>51.94</v>
      </c>
      <c r="BV144" s="21">
        <v>52.74</v>
      </c>
      <c r="BW144" s="21">
        <v>54.14</v>
      </c>
      <c r="BX144" s="21">
        <v>53.54</v>
      </c>
      <c r="BY144" s="21">
        <v>53.54</v>
      </c>
      <c r="BZ144" s="21">
        <v>53.54</v>
      </c>
      <c r="CA144" s="21">
        <v>54.84</v>
      </c>
      <c r="CB144" s="21">
        <v>58.34</v>
      </c>
      <c r="CC144" s="21">
        <v>50.34</v>
      </c>
      <c r="CD144" s="21">
        <v>50.54</v>
      </c>
      <c r="CE144" s="21">
        <v>51.24</v>
      </c>
      <c r="CF144" s="21"/>
      <c r="CG144" s="21"/>
      <c r="CH144" s="21"/>
      <c r="CI144" s="21">
        <v>51.74</v>
      </c>
      <c r="CJ144" s="21">
        <v>51.74</v>
      </c>
      <c r="CK144" s="21">
        <v>49.44</v>
      </c>
      <c r="CL144" s="21"/>
      <c r="CM144" s="21">
        <v>50.54</v>
      </c>
      <c r="CN144" s="21">
        <v>52.14</v>
      </c>
      <c r="CO144" s="21">
        <v>51.24</v>
      </c>
      <c r="CP144" s="21">
        <v>50.34</v>
      </c>
      <c r="CQ144" s="21">
        <v>49.14</v>
      </c>
      <c r="CR144" s="21">
        <v>49.64</v>
      </c>
      <c r="CS144" s="21">
        <v>50.84</v>
      </c>
      <c r="CT144" s="21">
        <v>51.14</v>
      </c>
      <c r="CU144" s="21">
        <v>51.84</v>
      </c>
      <c r="CV144" s="21">
        <v>51.64</v>
      </c>
      <c r="CW144" s="21">
        <v>50.34</v>
      </c>
      <c r="CX144" s="21">
        <v>49.94</v>
      </c>
      <c r="CY144" s="21">
        <v>50.64</v>
      </c>
      <c r="CZ144" s="21">
        <v>52.54</v>
      </c>
      <c r="DA144" s="21">
        <v>50.34</v>
      </c>
      <c r="DB144" s="21">
        <v>49.94</v>
      </c>
      <c r="DC144" s="21">
        <v>48.04</v>
      </c>
      <c r="DD144" s="21">
        <v>46.54</v>
      </c>
      <c r="DE144" s="21">
        <v>49.04</v>
      </c>
      <c r="DF144" s="21">
        <v>50.14</v>
      </c>
      <c r="DG144" s="21">
        <v>51.14</v>
      </c>
      <c r="DH144" s="21">
        <v>49.44</v>
      </c>
      <c r="DI144" s="21">
        <v>54.04</v>
      </c>
      <c r="DJ144" s="21">
        <v>53.54</v>
      </c>
      <c r="DK144" s="21">
        <v>52.34</v>
      </c>
      <c r="DL144" s="21"/>
      <c r="DM144" s="21"/>
      <c r="DN144" s="21">
        <v>53.24</v>
      </c>
      <c r="DO144" s="21">
        <v>53.14</v>
      </c>
      <c r="DP144" s="21">
        <v>52.94</v>
      </c>
      <c r="DQ144" s="21">
        <v>52.84</v>
      </c>
      <c r="DR144" s="21">
        <v>51.74</v>
      </c>
      <c r="DS144" s="21">
        <v>54.54</v>
      </c>
      <c r="DT144" s="21">
        <v>53.94</v>
      </c>
      <c r="DU144" s="21">
        <v>54.84</v>
      </c>
      <c r="DV144" s="21">
        <v>54.84</v>
      </c>
      <c r="DW144" s="21">
        <v>53.24</v>
      </c>
      <c r="DX144" s="21">
        <v>53.34</v>
      </c>
      <c r="DY144" s="21">
        <v>52.84</v>
      </c>
      <c r="DZ144" s="21">
        <v>52.14</v>
      </c>
      <c r="EA144" s="21">
        <v>49.24</v>
      </c>
      <c r="EB144" s="21">
        <v>49.34</v>
      </c>
      <c r="EC144" s="21">
        <v>47.34</v>
      </c>
      <c r="ED144" s="21">
        <v>47.94</v>
      </c>
      <c r="EE144" s="21">
        <v>47.74</v>
      </c>
      <c r="EF144" s="21">
        <v>46.64</v>
      </c>
      <c r="EG144" s="21">
        <v>48.74</v>
      </c>
      <c r="EH144" s="21">
        <v>48.74</v>
      </c>
      <c r="EI144" s="21">
        <v>49.44</v>
      </c>
      <c r="EJ144" s="21">
        <v>48.04</v>
      </c>
      <c r="EK144" s="21">
        <v>47.14</v>
      </c>
      <c r="EL144" s="21">
        <v>48.94</v>
      </c>
      <c r="EM144" s="21">
        <v>48.74</v>
      </c>
      <c r="EN144" s="21">
        <v>48.94</v>
      </c>
      <c r="EO144" s="21">
        <v>52.04</v>
      </c>
      <c r="EP144" s="21">
        <v>54.24</v>
      </c>
      <c r="EQ144" s="21">
        <v>54.64</v>
      </c>
      <c r="ER144" s="21">
        <v>54.04</v>
      </c>
      <c r="ES144" s="21">
        <v>53.34</v>
      </c>
      <c r="ET144" s="21">
        <v>56.84</v>
      </c>
      <c r="EU144" s="21">
        <v>58.44</v>
      </c>
      <c r="EV144" s="21">
        <v>58.54</v>
      </c>
      <c r="EW144" s="21">
        <v>58.24</v>
      </c>
      <c r="EX144" s="21">
        <v>58.34</v>
      </c>
      <c r="EY144" s="21">
        <v>57.44</v>
      </c>
      <c r="EZ144" s="21">
        <v>57.24</v>
      </c>
      <c r="FA144" s="21">
        <v>56.54</v>
      </c>
      <c r="FB144" s="21">
        <v>57.14</v>
      </c>
      <c r="FC144" s="21">
        <v>57.14</v>
      </c>
      <c r="FD144" s="21">
        <v>57.54</v>
      </c>
      <c r="FE144" s="21">
        <v>56.84</v>
      </c>
      <c r="FF144" s="21">
        <v>57.74</v>
      </c>
      <c r="FG144" s="21">
        <v>57.44</v>
      </c>
      <c r="FH144" s="21">
        <v>57.24</v>
      </c>
      <c r="FI144" s="21">
        <v>59.04</v>
      </c>
      <c r="FJ144" s="21">
        <v>59.34</v>
      </c>
      <c r="FK144" s="21">
        <v>58.94</v>
      </c>
    </row>
    <row r="145" spans="1:167" x14ac:dyDescent="0.2">
      <c r="A145" s="5" cm="1">
        <f t="array" ref="A145">INDEX($D$1:$FK$1,1,MATCH(INDEX($D145:$FK145,MATCH(TRUE,INDEX(($D145:$FK145&lt;&gt;0),0),0)),$D145:$FK145,0))</f>
        <v>43830</v>
      </c>
      <c r="B145" s="23" t="s">
        <v>259</v>
      </c>
      <c r="C145" s="21" t="s">
        <v>437</v>
      </c>
      <c r="D145" s="21">
        <v>53.16</v>
      </c>
      <c r="E145" s="21">
        <v>53.78</v>
      </c>
      <c r="F145" s="21">
        <v>53.82</v>
      </c>
      <c r="G145" s="21">
        <v>53.78</v>
      </c>
      <c r="H145" s="21">
        <v>53.21</v>
      </c>
      <c r="I145" s="21">
        <v>53.21</v>
      </c>
      <c r="J145" s="21"/>
      <c r="K145" s="21"/>
      <c r="L145" s="21">
        <v>53.32</v>
      </c>
      <c r="M145" s="21">
        <v>53.03</v>
      </c>
      <c r="N145" s="21">
        <v>53.04</v>
      </c>
      <c r="O145" s="21">
        <v>52.31</v>
      </c>
      <c r="P145" s="21">
        <v>52.17</v>
      </c>
      <c r="Q145" s="21">
        <v>51.28</v>
      </c>
      <c r="R145" s="21">
        <v>50.86</v>
      </c>
      <c r="S145" s="21">
        <v>51.34</v>
      </c>
      <c r="T145" s="21">
        <v>51.12</v>
      </c>
      <c r="U145" s="21">
        <v>51.3</v>
      </c>
      <c r="V145" s="21">
        <v>50.53</v>
      </c>
      <c r="W145" s="21">
        <v>50.53</v>
      </c>
      <c r="X145" s="21"/>
      <c r="Y145" s="21">
        <v>48.06</v>
      </c>
      <c r="Z145" s="21">
        <v>50.21</v>
      </c>
      <c r="AA145" s="21">
        <v>50.21</v>
      </c>
      <c r="AB145" s="21">
        <v>50.21</v>
      </c>
      <c r="AC145" s="21">
        <v>50.51</v>
      </c>
      <c r="AD145" s="21">
        <v>50.11</v>
      </c>
      <c r="AE145" s="21">
        <v>49.87</v>
      </c>
      <c r="AF145" s="21">
        <v>50.68</v>
      </c>
      <c r="AG145" s="21">
        <v>49.21</v>
      </c>
      <c r="AH145" s="21">
        <v>47.31</v>
      </c>
      <c r="AI145" s="21">
        <v>49.15</v>
      </c>
      <c r="AJ145" s="21">
        <v>49.82</v>
      </c>
      <c r="AK145" s="21">
        <v>48.87</v>
      </c>
      <c r="AL145" s="21">
        <v>49.22</v>
      </c>
      <c r="AM145" s="21">
        <v>48.9</v>
      </c>
      <c r="AN145" s="21">
        <v>48.96</v>
      </c>
      <c r="AO145" s="21">
        <v>49.34</v>
      </c>
      <c r="AP145" s="21">
        <v>49.25</v>
      </c>
      <c r="AQ145" s="21">
        <v>48.45</v>
      </c>
      <c r="AR145" s="21">
        <v>49.33</v>
      </c>
      <c r="AS145" s="21">
        <v>48.64</v>
      </c>
      <c r="AT145" s="21">
        <v>48.3</v>
      </c>
      <c r="AU145" s="21">
        <v>46.28</v>
      </c>
      <c r="AV145" s="21">
        <v>47.16</v>
      </c>
      <c r="AW145" s="21">
        <v>47.64</v>
      </c>
      <c r="AX145" s="21">
        <v>47.91</v>
      </c>
      <c r="AY145" s="21">
        <v>48.76</v>
      </c>
      <c r="AZ145" s="21">
        <v>48.33</v>
      </c>
      <c r="BA145" s="21">
        <v>48.07</v>
      </c>
      <c r="BB145" s="21">
        <v>46.26</v>
      </c>
      <c r="BC145" s="21">
        <v>45.41</v>
      </c>
      <c r="BD145" s="21">
        <v>45.88</v>
      </c>
      <c r="BE145" s="21">
        <v>46.03</v>
      </c>
      <c r="BF145" s="21">
        <v>45.46</v>
      </c>
      <c r="BG145" s="21">
        <v>44.91</v>
      </c>
      <c r="BH145" s="21">
        <v>45.69</v>
      </c>
      <c r="BI145" s="21">
        <v>46.8</v>
      </c>
      <c r="BJ145" s="21">
        <v>45.65</v>
      </c>
      <c r="BK145" s="21">
        <v>44.69</v>
      </c>
      <c r="BL145" s="21">
        <v>44.73</v>
      </c>
      <c r="BM145" s="21">
        <v>44.85</v>
      </c>
      <c r="BN145" s="21">
        <v>44.91</v>
      </c>
      <c r="BO145" s="21">
        <v>44.55</v>
      </c>
      <c r="BP145" s="21">
        <v>44.74</v>
      </c>
      <c r="BQ145" s="21">
        <v>45.72</v>
      </c>
      <c r="BR145" s="21">
        <v>46.17</v>
      </c>
      <c r="BS145" s="21">
        <v>48.01</v>
      </c>
      <c r="BT145" s="21">
        <v>48.51</v>
      </c>
      <c r="BU145" s="21">
        <v>48.59</v>
      </c>
      <c r="BV145" s="21">
        <v>49.39</v>
      </c>
      <c r="BW145" s="21">
        <v>50.74</v>
      </c>
      <c r="BX145" s="21">
        <v>50.19</v>
      </c>
      <c r="BY145" s="21">
        <v>50.23</v>
      </c>
      <c r="BZ145" s="21">
        <v>50.21</v>
      </c>
      <c r="CA145" s="21">
        <v>51.44</v>
      </c>
      <c r="CB145" s="21">
        <v>55</v>
      </c>
      <c r="CC145" s="21">
        <v>46.95</v>
      </c>
      <c r="CD145" s="21">
        <v>47.19</v>
      </c>
      <c r="CE145" s="21">
        <v>47.85</v>
      </c>
      <c r="CF145" s="21"/>
      <c r="CG145" s="21"/>
      <c r="CH145" s="21"/>
      <c r="CI145" s="21">
        <v>48.4</v>
      </c>
      <c r="CJ145" s="21">
        <v>48.36</v>
      </c>
      <c r="CK145" s="21">
        <v>46.04</v>
      </c>
      <c r="CL145" s="21"/>
      <c r="CM145" s="21">
        <v>47.2</v>
      </c>
      <c r="CN145" s="21">
        <v>48.81</v>
      </c>
      <c r="CO145" s="21">
        <v>47.88</v>
      </c>
      <c r="CP145" s="21">
        <v>47.03</v>
      </c>
      <c r="CQ145" s="21">
        <v>45.74</v>
      </c>
      <c r="CR145" s="21">
        <v>46.27</v>
      </c>
      <c r="CS145" s="21">
        <v>47.45</v>
      </c>
      <c r="CT145" s="21">
        <v>47.78</v>
      </c>
      <c r="CU145" s="21">
        <v>48.44</v>
      </c>
      <c r="CV145" s="21">
        <v>48.31</v>
      </c>
      <c r="CW145" s="21">
        <v>46.97</v>
      </c>
      <c r="CX145" s="21">
        <v>46.57</v>
      </c>
      <c r="CY145" s="21">
        <v>47.33</v>
      </c>
      <c r="CZ145" s="21">
        <v>49.2</v>
      </c>
      <c r="DA145" s="21">
        <v>47.03</v>
      </c>
      <c r="DB145" s="21">
        <v>46.6</v>
      </c>
      <c r="DC145" s="21">
        <v>44.64</v>
      </c>
      <c r="DD145" s="21">
        <v>43.19</v>
      </c>
      <c r="DE145" s="21">
        <v>45.73</v>
      </c>
      <c r="DF145" s="21">
        <v>46.79</v>
      </c>
      <c r="DG145" s="21">
        <v>47.76</v>
      </c>
      <c r="DH145" s="21">
        <v>46.05</v>
      </c>
      <c r="DI145" s="21">
        <v>50.68</v>
      </c>
      <c r="DJ145" s="21">
        <v>50.15</v>
      </c>
      <c r="DK145" s="21">
        <v>48.97</v>
      </c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</row>
    <row r="146" spans="1:167" x14ac:dyDescent="0.2">
      <c r="A146" s="5" cm="1">
        <f t="array" ref="A146">INDEX($D$1:$FK$1,1,MATCH(INDEX($D146:$FK146,MATCH(TRUE,INDEX(($D146:$FK146&lt;&gt;0),0),0)),$D146:$FK146,0))</f>
        <v>43830</v>
      </c>
      <c r="B146" s="23" t="s">
        <v>201</v>
      </c>
      <c r="C146" s="21" t="s">
        <v>437</v>
      </c>
      <c r="D146" s="21">
        <v>56.05</v>
      </c>
      <c r="E146" s="21">
        <v>56.65</v>
      </c>
      <c r="F146" s="21">
        <v>56.65</v>
      </c>
      <c r="G146" s="21">
        <v>56.65</v>
      </c>
      <c r="H146" s="21">
        <v>56.05</v>
      </c>
      <c r="I146" s="21">
        <v>56.05</v>
      </c>
      <c r="J146" s="21"/>
      <c r="K146" s="21"/>
      <c r="L146" s="21">
        <v>56.15</v>
      </c>
      <c r="M146" s="21">
        <v>55.85</v>
      </c>
      <c r="N146" s="21">
        <v>55.95</v>
      </c>
      <c r="O146" s="21">
        <v>55.15</v>
      </c>
      <c r="P146" s="21">
        <v>55.05</v>
      </c>
      <c r="Q146" s="21">
        <v>54.15</v>
      </c>
      <c r="R146" s="21">
        <v>53.75</v>
      </c>
      <c r="S146" s="21">
        <v>54.25</v>
      </c>
      <c r="T146" s="21">
        <v>53.95</v>
      </c>
      <c r="U146" s="21">
        <v>54.15</v>
      </c>
      <c r="V146" s="21">
        <v>53.35</v>
      </c>
      <c r="W146" s="21">
        <v>53.35</v>
      </c>
      <c r="X146" s="21"/>
      <c r="Y146" s="21">
        <v>50.95</v>
      </c>
      <c r="Z146" s="21">
        <v>53.05</v>
      </c>
      <c r="AA146" s="21">
        <v>53.05</v>
      </c>
      <c r="AB146" s="21">
        <v>53.05</v>
      </c>
      <c r="AC146" s="21">
        <v>53.35</v>
      </c>
      <c r="AD146" s="21">
        <v>52.95</v>
      </c>
      <c r="AE146" s="21">
        <v>52.75</v>
      </c>
      <c r="AF146" s="21">
        <v>53.55</v>
      </c>
      <c r="AG146" s="21">
        <v>52.05</v>
      </c>
      <c r="AH146" s="21">
        <v>50.15</v>
      </c>
      <c r="AI146" s="21">
        <v>52.05</v>
      </c>
      <c r="AJ146" s="21">
        <v>52.65</v>
      </c>
      <c r="AK146" s="21">
        <v>51.75</v>
      </c>
      <c r="AL146" s="21">
        <v>52.05</v>
      </c>
      <c r="AM146" s="21">
        <v>51.75</v>
      </c>
      <c r="AN146" s="21">
        <v>51.85</v>
      </c>
      <c r="AO146" s="21">
        <v>52.25</v>
      </c>
      <c r="AP146" s="21">
        <v>52.15</v>
      </c>
      <c r="AQ146" s="21">
        <v>51.35</v>
      </c>
      <c r="AR146" s="21">
        <v>52.15</v>
      </c>
      <c r="AS146" s="21">
        <v>51.55</v>
      </c>
      <c r="AT146" s="21">
        <v>51.15</v>
      </c>
      <c r="AU146" s="21">
        <v>49.15</v>
      </c>
      <c r="AV146" s="21">
        <v>50.05</v>
      </c>
      <c r="AW146" s="21">
        <v>50.55</v>
      </c>
      <c r="AX146" s="21">
        <v>50.75</v>
      </c>
      <c r="AY146" s="21">
        <v>51.65</v>
      </c>
      <c r="AZ146" s="21">
        <v>51.15</v>
      </c>
      <c r="BA146" s="21">
        <v>50.95</v>
      </c>
      <c r="BB146" s="21">
        <v>49.15</v>
      </c>
      <c r="BC146" s="21">
        <v>48.25</v>
      </c>
      <c r="BD146" s="21">
        <v>48.75</v>
      </c>
      <c r="BE146" s="21">
        <v>48.85</v>
      </c>
      <c r="BF146" s="21">
        <v>48.35</v>
      </c>
      <c r="BG146" s="21">
        <v>47.75</v>
      </c>
      <c r="BH146" s="21">
        <v>48.55</v>
      </c>
      <c r="BI146" s="21">
        <v>49.65</v>
      </c>
      <c r="BJ146" s="21">
        <v>48.55</v>
      </c>
      <c r="BK146" s="21">
        <v>47.55</v>
      </c>
      <c r="BL146" s="21">
        <v>47.55</v>
      </c>
      <c r="BM146" s="21">
        <v>47.75</v>
      </c>
      <c r="BN146" s="21">
        <v>47.75</v>
      </c>
      <c r="BO146" s="21">
        <v>47.45</v>
      </c>
      <c r="BP146" s="21">
        <v>47.65</v>
      </c>
      <c r="BQ146" s="21">
        <v>48.55</v>
      </c>
      <c r="BR146" s="21">
        <v>49.05</v>
      </c>
      <c r="BS146" s="21">
        <v>50.85</v>
      </c>
      <c r="BT146" s="21">
        <v>51.35</v>
      </c>
      <c r="BU146" s="21">
        <v>51.45</v>
      </c>
      <c r="BV146" s="21">
        <v>52.25</v>
      </c>
      <c r="BW146" s="21">
        <v>53.65</v>
      </c>
      <c r="BX146" s="21">
        <v>53.05</v>
      </c>
      <c r="BY146" s="21">
        <v>53.05</v>
      </c>
      <c r="BZ146" s="21">
        <v>53.05</v>
      </c>
      <c r="CA146" s="21">
        <v>54.35</v>
      </c>
      <c r="CB146" s="21">
        <v>57.85</v>
      </c>
      <c r="CC146" s="21">
        <v>49.85</v>
      </c>
      <c r="CD146" s="21">
        <v>50.05</v>
      </c>
      <c r="CE146" s="21">
        <v>50.75</v>
      </c>
      <c r="CF146" s="21"/>
      <c r="CG146" s="21"/>
      <c r="CH146" s="21"/>
      <c r="CI146" s="21">
        <v>51.25</v>
      </c>
      <c r="CJ146" s="21">
        <v>51.25</v>
      </c>
      <c r="CK146" s="21">
        <v>48.95</v>
      </c>
      <c r="CL146" s="21"/>
      <c r="CM146" s="21">
        <v>50.05</v>
      </c>
      <c r="CN146" s="21">
        <v>51.65</v>
      </c>
      <c r="CO146" s="21">
        <v>50.75</v>
      </c>
      <c r="CP146" s="21">
        <v>49.85</v>
      </c>
      <c r="CQ146" s="21">
        <v>48.65</v>
      </c>
      <c r="CR146" s="21">
        <v>49.15</v>
      </c>
      <c r="CS146" s="21">
        <v>50.35</v>
      </c>
      <c r="CT146" s="21">
        <v>50.65</v>
      </c>
      <c r="CU146" s="21">
        <v>51.35</v>
      </c>
      <c r="CV146" s="21">
        <v>51.15</v>
      </c>
      <c r="CW146" s="21">
        <v>49.85</v>
      </c>
      <c r="CX146" s="21">
        <v>49.45</v>
      </c>
      <c r="CY146" s="21">
        <v>50.15</v>
      </c>
      <c r="CZ146" s="21">
        <v>52.05</v>
      </c>
      <c r="DA146" s="21">
        <v>49.85</v>
      </c>
      <c r="DB146" s="21">
        <v>49.45</v>
      </c>
      <c r="DC146" s="21">
        <v>47.55</v>
      </c>
      <c r="DD146" s="21">
        <v>46.05</v>
      </c>
      <c r="DE146" s="21">
        <v>48.55</v>
      </c>
      <c r="DF146" s="21">
        <v>49.65</v>
      </c>
      <c r="DG146" s="21">
        <v>50.65</v>
      </c>
      <c r="DH146" s="21">
        <v>48.95</v>
      </c>
      <c r="DI146" s="21">
        <v>53.55</v>
      </c>
      <c r="DJ146" s="21">
        <v>53.05</v>
      </c>
      <c r="DK146" s="21">
        <v>51.85</v>
      </c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</row>
    <row r="147" spans="1:167" x14ac:dyDescent="0.2">
      <c r="A147" s="5" cm="1">
        <f t="array" ref="A147">INDEX($D$1:$FK$1,1,MATCH(INDEX($D147:$FK147,MATCH(TRUE,INDEX(($D147:$FK147&lt;&gt;0),0),0)),$D147:$FK147,0))</f>
        <v>43830</v>
      </c>
      <c r="B147" s="23" t="s">
        <v>185</v>
      </c>
      <c r="C147" s="21" t="s">
        <v>437</v>
      </c>
      <c r="D147" s="21">
        <v>57.15</v>
      </c>
      <c r="E147" s="21">
        <v>57.75</v>
      </c>
      <c r="F147" s="21">
        <v>57.75</v>
      </c>
      <c r="G147" s="21">
        <v>57.75</v>
      </c>
      <c r="H147" s="21">
        <v>57.15</v>
      </c>
      <c r="I147" s="21">
        <v>57.15</v>
      </c>
      <c r="J147" s="21"/>
      <c r="K147" s="21"/>
      <c r="L147" s="21">
        <v>57.25</v>
      </c>
      <c r="M147" s="21">
        <v>56.95</v>
      </c>
      <c r="N147" s="21">
        <v>57.05</v>
      </c>
      <c r="O147" s="21">
        <v>56.25</v>
      </c>
      <c r="P147" s="21">
        <v>56.15</v>
      </c>
      <c r="Q147" s="21">
        <v>55.25</v>
      </c>
      <c r="R147" s="21">
        <v>54.85</v>
      </c>
      <c r="S147" s="21">
        <v>55.35</v>
      </c>
      <c r="T147" s="21">
        <v>55.05</v>
      </c>
      <c r="U147" s="21">
        <v>55.25</v>
      </c>
      <c r="V147" s="21">
        <v>54.45</v>
      </c>
      <c r="W147" s="21">
        <v>54.45</v>
      </c>
      <c r="X147" s="21"/>
      <c r="Y147" s="21">
        <v>52.05</v>
      </c>
      <c r="Z147" s="21">
        <v>54.15</v>
      </c>
      <c r="AA147" s="21">
        <v>54.15</v>
      </c>
      <c r="AB147" s="21">
        <v>54.15</v>
      </c>
      <c r="AC147" s="21">
        <v>54.45</v>
      </c>
      <c r="AD147" s="21">
        <v>54.05</v>
      </c>
      <c r="AE147" s="21">
        <v>53.85</v>
      </c>
      <c r="AF147" s="21">
        <v>54.65</v>
      </c>
      <c r="AG147" s="21">
        <v>53.15</v>
      </c>
      <c r="AH147" s="21">
        <v>51.25</v>
      </c>
      <c r="AI147" s="21">
        <v>53.15</v>
      </c>
      <c r="AJ147" s="21">
        <v>53.75</v>
      </c>
      <c r="AK147" s="21">
        <v>52.85</v>
      </c>
      <c r="AL147" s="21">
        <v>53.15</v>
      </c>
      <c r="AM147" s="21">
        <v>52.85</v>
      </c>
      <c r="AN147" s="21">
        <v>52.95</v>
      </c>
      <c r="AO147" s="21">
        <v>53.35</v>
      </c>
      <c r="AP147" s="21">
        <v>53.25</v>
      </c>
      <c r="AQ147" s="21">
        <v>52.45</v>
      </c>
      <c r="AR147" s="21">
        <v>53.25</v>
      </c>
      <c r="AS147" s="21">
        <v>52.65</v>
      </c>
      <c r="AT147" s="21">
        <v>52.25</v>
      </c>
      <c r="AU147" s="21">
        <v>50.25</v>
      </c>
      <c r="AV147" s="21">
        <v>51.15</v>
      </c>
      <c r="AW147" s="21">
        <v>51.65</v>
      </c>
      <c r="AX147" s="21">
        <v>51.85</v>
      </c>
      <c r="AY147" s="21">
        <v>52.75</v>
      </c>
      <c r="AZ147" s="21">
        <v>52.25</v>
      </c>
      <c r="BA147" s="21">
        <v>52.05</v>
      </c>
      <c r="BB147" s="21">
        <v>50.25</v>
      </c>
      <c r="BC147" s="21">
        <v>49.35</v>
      </c>
      <c r="BD147" s="21">
        <v>49.85</v>
      </c>
      <c r="BE147" s="21">
        <v>49.95</v>
      </c>
      <c r="BF147" s="21">
        <v>49.45</v>
      </c>
      <c r="BG147" s="21">
        <v>48.85</v>
      </c>
      <c r="BH147" s="21">
        <v>49.65</v>
      </c>
      <c r="BI147" s="21">
        <v>50.75</v>
      </c>
      <c r="BJ147" s="21">
        <v>49.65</v>
      </c>
      <c r="BK147" s="21">
        <v>48.65</v>
      </c>
      <c r="BL147" s="21">
        <v>48.65</v>
      </c>
      <c r="BM147" s="21">
        <v>48.85</v>
      </c>
      <c r="BN147" s="21">
        <v>48.85</v>
      </c>
      <c r="BO147" s="21">
        <v>48.55</v>
      </c>
      <c r="BP147" s="21">
        <v>48.75</v>
      </c>
      <c r="BQ147" s="21">
        <v>49.65</v>
      </c>
      <c r="BR147" s="21">
        <v>50.15</v>
      </c>
      <c r="BS147" s="21">
        <v>51.95</v>
      </c>
      <c r="BT147" s="21">
        <v>52.45</v>
      </c>
      <c r="BU147" s="21">
        <v>52.55</v>
      </c>
      <c r="BV147" s="21">
        <v>53.35</v>
      </c>
      <c r="BW147" s="21">
        <v>54.75</v>
      </c>
      <c r="BX147" s="21">
        <v>54.15</v>
      </c>
      <c r="BY147" s="21">
        <v>54.15</v>
      </c>
      <c r="BZ147" s="21">
        <v>54.15</v>
      </c>
      <c r="CA147" s="21">
        <v>55.45</v>
      </c>
      <c r="CB147" s="21">
        <v>58.95</v>
      </c>
      <c r="CC147" s="21">
        <v>50.95</v>
      </c>
      <c r="CD147" s="21">
        <v>51.15</v>
      </c>
      <c r="CE147" s="21">
        <v>51.85</v>
      </c>
      <c r="CF147" s="21"/>
      <c r="CG147" s="21"/>
      <c r="CH147" s="21"/>
      <c r="CI147" s="21">
        <v>52.35</v>
      </c>
      <c r="CJ147" s="21">
        <v>52.35</v>
      </c>
      <c r="CK147" s="21">
        <v>50.05</v>
      </c>
      <c r="CL147" s="21"/>
      <c r="CM147" s="21">
        <v>51.15</v>
      </c>
      <c r="CN147" s="21">
        <v>52.75</v>
      </c>
      <c r="CO147" s="21">
        <v>51.85</v>
      </c>
      <c r="CP147" s="21">
        <v>50.95</v>
      </c>
      <c r="CQ147" s="21">
        <v>49.75</v>
      </c>
      <c r="CR147" s="21">
        <v>50.25</v>
      </c>
      <c r="CS147" s="21">
        <v>51.45</v>
      </c>
      <c r="CT147" s="21">
        <v>51.75</v>
      </c>
      <c r="CU147" s="21">
        <v>52.45</v>
      </c>
      <c r="CV147" s="21">
        <v>52.25</v>
      </c>
      <c r="CW147" s="21">
        <v>50.95</v>
      </c>
      <c r="CX147" s="21">
        <v>50.55</v>
      </c>
      <c r="CY147" s="21">
        <v>51.25</v>
      </c>
      <c r="CZ147" s="21">
        <v>53.15</v>
      </c>
      <c r="DA147" s="21">
        <v>50.95</v>
      </c>
      <c r="DB147" s="21">
        <v>50.55</v>
      </c>
      <c r="DC147" s="21">
        <v>48.65</v>
      </c>
      <c r="DD147" s="21">
        <v>47.15</v>
      </c>
      <c r="DE147" s="21">
        <v>49.65</v>
      </c>
      <c r="DF147" s="21">
        <v>50.75</v>
      </c>
      <c r="DG147" s="21">
        <v>51.75</v>
      </c>
      <c r="DH147" s="21">
        <v>50.05</v>
      </c>
      <c r="DI147" s="21">
        <v>54.65</v>
      </c>
      <c r="DJ147" s="21">
        <v>54.15</v>
      </c>
      <c r="DK147" s="21">
        <v>52.95</v>
      </c>
      <c r="DL147" s="21"/>
      <c r="DM147" s="21"/>
      <c r="DN147" s="21">
        <v>53.85</v>
      </c>
      <c r="DO147" s="21">
        <v>53.75</v>
      </c>
      <c r="DP147" s="21">
        <v>53.55</v>
      </c>
      <c r="DQ147" s="21">
        <v>53.45</v>
      </c>
      <c r="DR147" s="21">
        <v>52.35</v>
      </c>
      <c r="DS147" s="21">
        <v>55.15</v>
      </c>
      <c r="DT147" s="21">
        <v>54.55</v>
      </c>
      <c r="DU147" s="21">
        <v>55.45</v>
      </c>
      <c r="DV147" s="21">
        <v>55.45</v>
      </c>
      <c r="DW147" s="21">
        <v>53.85</v>
      </c>
      <c r="DX147" s="21">
        <v>53.95</v>
      </c>
      <c r="DY147" s="21">
        <v>53.45</v>
      </c>
      <c r="DZ147" s="21">
        <v>52.75</v>
      </c>
      <c r="EA147" s="21">
        <v>49.85</v>
      </c>
      <c r="EB147" s="21">
        <v>49.95</v>
      </c>
      <c r="EC147" s="21">
        <v>47.95</v>
      </c>
      <c r="ED147" s="21">
        <v>48.55</v>
      </c>
      <c r="EE147" s="21">
        <v>48.35</v>
      </c>
      <c r="EF147" s="21">
        <v>47.25</v>
      </c>
      <c r="EG147" s="21">
        <v>49.35</v>
      </c>
      <c r="EH147" s="21">
        <v>49.35</v>
      </c>
      <c r="EI147" s="21">
        <v>50.05</v>
      </c>
      <c r="EJ147" s="21">
        <v>48.65</v>
      </c>
      <c r="EK147" s="21">
        <v>47.75</v>
      </c>
      <c r="EL147" s="21">
        <v>49.55</v>
      </c>
      <c r="EM147" s="21">
        <v>49.35</v>
      </c>
      <c r="EN147" s="21">
        <v>49.55</v>
      </c>
      <c r="EO147" s="21">
        <v>52.65</v>
      </c>
      <c r="EP147" s="21">
        <v>54.85</v>
      </c>
      <c r="EQ147" s="21">
        <v>55.25</v>
      </c>
      <c r="ER147" s="21">
        <v>54.65</v>
      </c>
      <c r="ES147" s="21">
        <v>53.95</v>
      </c>
      <c r="ET147" s="21">
        <v>57.45</v>
      </c>
      <c r="EU147" s="21">
        <v>59.05</v>
      </c>
      <c r="EV147" s="21">
        <v>59.15</v>
      </c>
      <c r="EW147" s="21">
        <v>58.85</v>
      </c>
      <c r="EX147" s="21">
        <v>58.95</v>
      </c>
      <c r="EY147" s="21">
        <v>58.05</v>
      </c>
      <c r="EZ147" s="21">
        <v>57.85</v>
      </c>
      <c r="FA147" s="21">
        <v>57.15</v>
      </c>
      <c r="FB147" s="21">
        <v>57.75</v>
      </c>
      <c r="FC147" s="21">
        <v>57.75</v>
      </c>
      <c r="FD147" s="21">
        <v>58.15</v>
      </c>
      <c r="FE147" s="21">
        <v>57.45</v>
      </c>
      <c r="FF147" s="21">
        <v>58.35</v>
      </c>
      <c r="FG147" s="21">
        <v>58.05</v>
      </c>
      <c r="FH147" s="21">
        <v>57.85</v>
      </c>
      <c r="FI147" s="21">
        <v>59.65</v>
      </c>
      <c r="FJ147" s="21">
        <v>59.95</v>
      </c>
      <c r="FK147" s="21">
        <v>59.55</v>
      </c>
    </row>
    <row r="148" spans="1:167" x14ac:dyDescent="0.2">
      <c r="A148" s="5" cm="1">
        <f t="array" ref="A148">INDEX($D$1:$FK$1,1,MATCH(INDEX($D148:$FK148,MATCH(TRUE,INDEX(($D148:$FK148&lt;&gt;0),0),0)),$D148:$FK148,0))</f>
        <v>43830</v>
      </c>
      <c r="B148" s="23" t="s">
        <v>412</v>
      </c>
      <c r="C148" s="21" t="s">
        <v>437</v>
      </c>
      <c r="D148" s="21">
        <v>70.2</v>
      </c>
      <c r="E148" s="21">
        <v>70.8</v>
      </c>
      <c r="F148" s="21">
        <v>70.849999999999994</v>
      </c>
      <c r="G148" s="21">
        <v>70.8</v>
      </c>
      <c r="H148" s="21">
        <v>70.25</v>
      </c>
      <c r="I148" s="21">
        <v>70.25</v>
      </c>
      <c r="J148" s="21"/>
      <c r="K148" s="21"/>
      <c r="L148" s="21">
        <v>70.349999999999994</v>
      </c>
      <c r="M148" s="21">
        <v>70.05</v>
      </c>
      <c r="N148" s="21">
        <v>70.05</v>
      </c>
      <c r="O148" s="21">
        <v>69.3</v>
      </c>
      <c r="P148" s="21">
        <v>69.150000000000006</v>
      </c>
      <c r="Q148" s="21">
        <v>68.25</v>
      </c>
      <c r="R148" s="21">
        <v>67.849999999999994</v>
      </c>
      <c r="S148" s="21">
        <v>68.349999999999994</v>
      </c>
      <c r="T148" s="21">
        <v>68.150000000000006</v>
      </c>
      <c r="U148" s="21">
        <v>68.349999999999994</v>
      </c>
      <c r="V148" s="21">
        <v>67.599999999999994</v>
      </c>
      <c r="W148" s="21">
        <v>67.599999999999994</v>
      </c>
      <c r="X148" s="21"/>
      <c r="Y148" s="21">
        <v>65.099999999999994</v>
      </c>
      <c r="Z148" s="21">
        <v>67.25</v>
      </c>
      <c r="AA148" s="21">
        <v>67.25</v>
      </c>
      <c r="AB148" s="21">
        <v>67.25</v>
      </c>
      <c r="AC148" s="21">
        <v>67.55</v>
      </c>
      <c r="AD148" s="21">
        <v>67.150000000000006</v>
      </c>
      <c r="AE148" s="21">
        <v>66.900000000000006</v>
      </c>
      <c r="AF148" s="21">
        <v>67.7</v>
      </c>
      <c r="AG148" s="21">
        <v>66.25</v>
      </c>
      <c r="AH148" s="21">
        <v>64.349999999999994</v>
      </c>
      <c r="AI148" s="21">
        <v>66.2</v>
      </c>
      <c r="AJ148" s="21">
        <v>66.849999999999994</v>
      </c>
      <c r="AK148" s="21">
        <v>65.900000000000006</v>
      </c>
      <c r="AL148" s="21">
        <v>66.25</v>
      </c>
      <c r="AM148" s="21">
        <v>65.95</v>
      </c>
      <c r="AN148" s="21">
        <v>66</v>
      </c>
      <c r="AO148" s="21">
        <v>66.400000000000006</v>
      </c>
      <c r="AP148" s="21">
        <v>66.3</v>
      </c>
      <c r="AQ148" s="21">
        <v>65.5</v>
      </c>
      <c r="AR148" s="21">
        <v>66.400000000000006</v>
      </c>
      <c r="AS148" s="21">
        <v>65.7</v>
      </c>
      <c r="AT148" s="21">
        <v>65.349999999999994</v>
      </c>
      <c r="AU148" s="21">
        <v>63.35</v>
      </c>
      <c r="AV148" s="21">
        <v>64.25</v>
      </c>
      <c r="AW148" s="21">
        <v>64.75</v>
      </c>
      <c r="AX148" s="21">
        <v>65</v>
      </c>
      <c r="AY148" s="21">
        <v>65.849999999999994</v>
      </c>
      <c r="AZ148" s="21">
        <v>65.400000000000006</v>
      </c>
      <c r="BA148" s="21">
        <v>65.150000000000006</v>
      </c>
      <c r="BB148" s="21">
        <v>63.35</v>
      </c>
      <c r="BC148" s="21">
        <v>62.5</v>
      </c>
      <c r="BD148" s="21">
        <v>62.95</v>
      </c>
      <c r="BE148" s="21">
        <v>63.1</v>
      </c>
      <c r="BF148" s="21">
        <v>62.55</v>
      </c>
      <c r="BG148" s="21">
        <v>62</v>
      </c>
      <c r="BH148" s="21">
        <v>62.8</v>
      </c>
      <c r="BI148" s="21">
        <v>63.9</v>
      </c>
      <c r="BJ148" s="21">
        <v>62.5</v>
      </c>
      <c r="BK148" s="21">
        <v>61.55</v>
      </c>
      <c r="BL148" s="21">
        <v>61.25</v>
      </c>
      <c r="BM148" s="21">
        <v>61.35</v>
      </c>
      <c r="BN148" s="21">
        <v>61.4</v>
      </c>
      <c r="BO148" s="21">
        <v>61.05</v>
      </c>
      <c r="BP148" s="21">
        <v>61.25</v>
      </c>
      <c r="BQ148" s="21">
        <v>62.25</v>
      </c>
      <c r="BR148" s="21">
        <v>62.7</v>
      </c>
      <c r="BS148" s="21">
        <v>64.05</v>
      </c>
      <c r="BT148" s="21">
        <v>64.55</v>
      </c>
      <c r="BU148" s="21"/>
      <c r="BV148" s="21">
        <v>65.25</v>
      </c>
      <c r="BW148" s="21">
        <v>66.599999999999994</v>
      </c>
      <c r="BX148" s="21">
        <v>66.05</v>
      </c>
      <c r="BY148" s="21">
        <v>66.099999999999994</v>
      </c>
      <c r="BZ148" s="21">
        <v>66.099999999999994</v>
      </c>
      <c r="CA148" s="21">
        <v>67.349999999999994</v>
      </c>
      <c r="CB148" s="21">
        <v>70.900000000000006</v>
      </c>
      <c r="CC148" s="21">
        <v>62.35</v>
      </c>
      <c r="CD148" s="21">
        <v>62.6</v>
      </c>
      <c r="CE148" s="21">
        <v>63</v>
      </c>
      <c r="CF148" s="21"/>
      <c r="CG148" s="21"/>
      <c r="CH148" s="21"/>
      <c r="CI148" s="21">
        <v>63.55</v>
      </c>
      <c r="CJ148" s="21">
        <v>63.5</v>
      </c>
      <c r="CK148" s="21">
        <v>61.2</v>
      </c>
      <c r="CL148" s="21"/>
      <c r="CM148" s="21">
        <v>62.35</v>
      </c>
      <c r="CN148" s="21">
        <v>63.95</v>
      </c>
      <c r="CO148" s="21">
        <v>63.25</v>
      </c>
      <c r="CP148" s="21">
        <v>62.4</v>
      </c>
      <c r="CQ148" s="21">
        <v>61.4</v>
      </c>
      <c r="CR148" s="21">
        <v>62.2</v>
      </c>
      <c r="CS148" s="21">
        <v>63.4</v>
      </c>
      <c r="CT148" s="21">
        <v>64.400000000000006</v>
      </c>
      <c r="CU148" s="21">
        <v>65.05</v>
      </c>
      <c r="CV148" s="21">
        <v>64.900000000000006</v>
      </c>
      <c r="CW148" s="21">
        <v>63.8</v>
      </c>
      <c r="CX148" s="21">
        <v>63.4</v>
      </c>
      <c r="CY148" s="21">
        <v>64.150000000000006</v>
      </c>
      <c r="CZ148" s="21">
        <v>66</v>
      </c>
      <c r="DA148" s="21">
        <v>63.85</v>
      </c>
      <c r="DB148" s="21">
        <v>63.4</v>
      </c>
      <c r="DC148" s="21">
        <v>61.45</v>
      </c>
      <c r="DD148" s="21">
        <v>60</v>
      </c>
      <c r="DE148" s="21">
        <v>62.8</v>
      </c>
      <c r="DF148" s="21">
        <v>64.099999999999994</v>
      </c>
      <c r="DG148" s="21">
        <v>65.55</v>
      </c>
      <c r="DH148" s="21">
        <v>63.85</v>
      </c>
      <c r="DI148" s="21">
        <v>68.849999999999994</v>
      </c>
      <c r="DJ148" s="21">
        <v>68.3</v>
      </c>
      <c r="DK148" s="21">
        <v>67.099999999999994</v>
      </c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</row>
    <row r="149" spans="1:167" x14ac:dyDescent="0.2">
      <c r="A149" s="5" cm="1">
        <f t="array" ref="A149">INDEX($D$1:$FK$1,1,MATCH(INDEX($D149:$FK149,MATCH(TRUE,INDEX(($D149:$FK149&lt;&gt;0),0),0)),$D149:$FK149,0))</f>
        <v>43830</v>
      </c>
      <c r="B149" s="23" t="s">
        <v>178</v>
      </c>
      <c r="C149" s="21" t="s">
        <v>437</v>
      </c>
      <c r="D149" s="21">
        <v>45.45</v>
      </c>
      <c r="E149" s="21">
        <v>46.05</v>
      </c>
      <c r="F149" s="21">
        <v>46.05</v>
      </c>
      <c r="G149" s="21">
        <v>46.05</v>
      </c>
      <c r="H149" s="21">
        <v>45.45</v>
      </c>
      <c r="I149" s="21">
        <v>45.45</v>
      </c>
      <c r="J149" s="21"/>
      <c r="K149" s="21"/>
      <c r="L149" s="21">
        <v>45.55</v>
      </c>
      <c r="M149" s="21">
        <v>45.25</v>
      </c>
      <c r="N149" s="21">
        <v>45.35</v>
      </c>
      <c r="O149" s="21">
        <v>44.55</v>
      </c>
      <c r="P149" s="21">
        <v>44.45</v>
      </c>
      <c r="Q149" s="21">
        <v>43.55</v>
      </c>
      <c r="R149" s="21">
        <v>43.15</v>
      </c>
      <c r="S149" s="21">
        <v>43.65</v>
      </c>
      <c r="T149" s="21">
        <v>43.35</v>
      </c>
      <c r="U149" s="21">
        <v>43.55</v>
      </c>
      <c r="V149" s="21">
        <v>42.75</v>
      </c>
      <c r="W149" s="21">
        <v>42.75</v>
      </c>
      <c r="X149" s="21"/>
      <c r="Y149" s="21">
        <v>40.35</v>
      </c>
      <c r="Z149" s="21">
        <v>42.45</v>
      </c>
      <c r="AA149" s="21">
        <v>42.45</v>
      </c>
      <c r="AB149" s="21">
        <v>42.45</v>
      </c>
      <c r="AC149" s="21">
        <v>42.75</v>
      </c>
      <c r="AD149" s="21">
        <v>42.35</v>
      </c>
      <c r="AE149" s="21">
        <v>42.15</v>
      </c>
      <c r="AF149" s="21">
        <v>42.95</v>
      </c>
      <c r="AG149" s="21">
        <v>41.45</v>
      </c>
      <c r="AH149" s="21">
        <v>39.549999999999997</v>
      </c>
      <c r="AI149" s="21">
        <v>41.45</v>
      </c>
      <c r="AJ149" s="21">
        <v>42.05</v>
      </c>
      <c r="AK149" s="21">
        <v>41.15</v>
      </c>
      <c r="AL149" s="21">
        <v>41.45</v>
      </c>
      <c r="AM149" s="21">
        <v>41.15</v>
      </c>
      <c r="AN149" s="21">
        <v>41.25</v>
      </c>
      <c r="AO149" s="21">
        <v>41.65</v>
      </c>
      <c r="AP149" s="21">
        <v>41.55</v>
      </c>
      <c r="AQ149" s="21">
        <v>40.75</v>
      </c>
      <c r="AR149" s="21">
        <v>41.55</v>
      </c>
      <c r="AS149" s="21">
        <v>40.950000000000003</v>
      </c>
      <c r="AT149" s="21">
        <v>40.549999999999997</v>
      </c>
      <c r="AU149" s="21">
        <v>38.549999999999997</v>
      </c>
      <c r="AV149" s="21">
        <v>39.450000000000003</v>
      </c>
      <c r="AW149" s="21">
        <v>39.950000000000003</v>
      </c>
      <c r="AX149" s="21">
        <v>40.15</v>
      </c>
      <c r="AY149" s="21">
        <v>41.05</v>
      </c>
      <c r="AZ149" s="21">
        <v>40.549999999999997</v>
      </c>
      <c r="BA149" s="21">
        <v>40.35</v>
      </c>
      <c r="BB149" s="21">
        <v>38.549999999999997</v>
      </c>
      <c r="BC149" s="21">
        <v>37.65</v>
      </c>
      <c r="BD149" s="21">
        <v>38.15</v>
      </c>
      <c r="BE149" s="21">
        <v>38.25</v>
      </c>
      <c r="BF149" s="21">
        <v>37.75</v>
      </c>
      <c r="BG149" s="21">
        <v>37.15</v>
      </c>
      <c r="BH149" s="21">
        <v>37.950000000000003</v>
      </c>
      <c r="BI149" s="21">
        <v>39.049999999999997</v>
      </c>
      <c r="BJ149" s="21">
        <v>37.950000000000003</v>
      </c>
      <c r="BK149" s="21">
        <v>36.950000000000003</v>
      </c>
      <c r="BL149" s="21">
        <v>36.950000000000003</v>
      </c>
      <c r="BM149" s="21">
        <v>37.15</v>
      </c>
      <c r="BN149" s="21">
        <v>37.15</v>
      </c>
      <c r="BO149" s="21">
        <v>36.85</v>
      </c>
      <c r="BP149" s="21">
        <v>37.049999999999997</v>
      </c>
      <c r="BQ149" s="21">
        <v>37.950000000000003</v>
      </c>
      <c r="BR149" s="21">
        <v>38.450000000000003</v>
      </c>
      <c r="BS149" s="21">
        <v>40.25</v>
      </c>
      <c r="BT149" s="21">
        <v>40.75</v>
      </c>
      <c r="BU149" s="21">
        <v>40.85</v>
      </c>
      <c r="BV149" s="21">
        <v>41.65</v>
      </c>
      <c r="BW149" s="21">
        <v>43.05</v>
      </c>
      <c r="BX149" s="21">
        <v>42.45</v>
      </c>
      <c r="BY149" s="21">
        <v>42.45</v>
      </c>
      <c r="BZ149" s="21">
        <v>42.45</v>
      </c>
      <c r="CA149" s="21">
        <v>43.75</v>
      </c>
      <c r="CB149" s="21">
        <v>47.25</v>
      </c>
      <c r="CC149" s="21">
        <v>39.25</v>
      </c>
      <c r="CD149" s="21">
        <v>39.450000000000003</v>
      </c>
      <c r="CE149" s="21">
        <v>40.15</v>
      </c>
      <c r="CF149" s="21"/>
      <c r="CG149" s="21"/>
      <c r="CH149" s="21"/>
      <c r="CI149" s="21">
        <v>40.65</v>
      </c>
      <c r="CJ149" s="21">
        <v>40.65</v>
      </c>
      <c r="CK149" s="21">
        <v>38.35</v>
      </c>
      <c r="CL149" s="21"/>
      <c r="CM149" s="21">
        <v>39.450000000000003</v>
      </c>
      <c r="CN149" s="21">
        <v>41.05</v>
      </c>
      <c r="CO149" s="21">
        <v>40.15</v>
      </c>
      <c r="CP149" s="21">
        <v>39.25</v>
      </c>
      <c r="CQ149" s="21">
        <v>38.049999999999997</v>
      </c>
      <c r="CR149" s="21">
        <v>38.549999999999997</v>
      </c>
      <c r="CS149" s="21">
        <v>39.75</v>
      </c>
      <c r="CT149" s="21">
        <v>40.049999999999997</v>
      </c>
      <c r="CU149" s="21">
        <v>40.75</v>
      </c>
      <c r="CV149" s="21">
        <v>40.549999999999997</v>
      </c>
      <c r="CW149" s="21">
        <v>39.25</v>
      </c>
      <c r="CX149" s="21">
        <v>38.85</v>
      </c>
      <c r="CY149" s="21">
        <v>39.549999999999997</v>
      </c>
      <c r="CZ149" s="21">
        <v>41.45</v>
      </c>
      <c r="DA149" s="21">
        <v>39.25</v>
      </c>
      <c r="DB149" s="21">
        <v>38.85</v>
      </c>
      <c r="DC149" s="21">
        <v>36.950000000000003</v>
      </c>
      <c r="DD149" s="21">
        <v>35.450000000000003</v>
      </c>
      <c r="DE149" s="21">
        <v>37.950000000000003</v>
      </c>
      <c r="DF149" s="21">
        <v>39.049999999999997</v>
      </c>
      <c r="DG149" s="21">
        <v>40.049999999999997</v>
      </c>
      <c r="DH149" s="21">
        <v>38.35</v>
      </c>
      <c r="DI149" s="21">
        <v>42.95</v>
      </c>
      <c r="DJ149" s="21">
        <v>42.45</v>
      </c>
      <c r="DK149" s="21">
        <v>41.25</v>
      </c>
      <c r="DL149" s="21"/>
      <c r="DM149" s="21"/>
      <c r="DN149" s="21">
        <v>42.15</v>
      </c>
      <c r="DO149" s="21">
        <v>42.05</v>
      </c>
      <c r="DP149" s="21">
        <v>41.85</v>
      </c>
      <c r="DQ149" s="21">
        <v>41.75</v>
      </c>
      <c r="DR149" s="21">
        <v>40.65</v>
      </c>
      <c r="DS149" s="21">
        <v>43.45</v>
      </c>
      <c r="DT149" s="21">
        <v>42.85</v>
      </c>
      <c r="DU149" s="21">
        <v>43.75</v>
      </c>
      <c r="DV149" s="21">
        <v>43.75</v>
      </c>
      <c r="DW149" s="21">
        <v>42.15</v>
      </c>
      <c r="DX149" s="21">
        <v>42.25</v>
      </c>
      <c r="DY149" s="21">
        <v>41.75</v>
      </c>
      <c r="DZ149" s="21">
        <v>41.05</v>
      </c>
      <c r="EA149" s="21">
        <v>38.15</v>
      </c>
      <c r="EB149" s="21">
        <v>38.25</v>
      </c>
      <c r="EC149" s="21">
        <v>36.25</v>
      </c>
      <c r="ED149" s="21">
        <v>36.85</v>
      </c>
      <c r="EE149" s="21">
        <v>36.65</v>
      </c>
      <c r="EF149" s="21">
        <v>35.549999999999997</v>
      </c>
      <c r="EG149" s="21">
        <v>37.65</v>
      </c>
      <c r="EH149" s="21">
        <v>37.65</v>
      </c>
      <c r="EI149" s="21">
        <v>38.35</v>
      </c>
      <c r="EJ149" s="21">
        <v>36.950000000000003</v>
      </c>
      <c r="EK149" s="21">
        <v>36.049999999999997</v>
      </c>
      <c r="EL149" s="21">
        <v>37.85</v>
      </c>
      <c r="EM149" s="21">
        <v>37.65</v>
      </c>
      <c r="EN149" s="21">
        <v>37.85</v>
      </c>
      <c r="EO149" s="21">
        <v>40.950000000000003</v>
      </c>
      <c r="EP149" s="21">
        <v>43.15</v>
      </c>
      <c r="EQ149" s="21">
        <v>43.55</v>
      </c>
      <c r="ER149" s="21">
        <v>42.95</v>
      </c>
      <c r="ES149" s="21">
        <v>42.25</v>
      </c>
      <c r="ET149" s="21">
        <v>45.75</v>
      </c>
      <c r="EU149" s="21">
        <v>47.35</v>
      </c>
      <c r="EV149" s="21">
        <v>47.45</v>
      </c>
      <c r="EW149" s="21">
        <v>47.15</v>
      </c>
      <c r="EX149" s="21">
        <v>47.25</v>
      </c>
      <c r="EY149" s="21">
        <v>46.35</v>
      </c>
      <c r="EZ149" s="21">
        <v>46.15</v>
      </c>
      <c r="FA149" s="21">
        <v>45.45</v>
      </c>
      <c r="FB149" s="21">
        <v>46.05</v>
      </c>
      <c r="FC149" s="21">
        <v>46.05</v>
      </c>
      <c r="FD149" s="21">
        <v>46.45</v>
      </c>
      <c r="FE149" s="21">
        <v>45.75</v>
      </c>
      <c r="FF149" s="21">
        <v>46.65</v>
      </c>
      <c r="FG149" s="21">
        <v>46.35</v>
      </c>
      <c r="FH149" s="21">
        <v>46.15</v>
      </c>
      <c r="FI149" s="21">
        <v>47.95</v>
      </c>
      <c r="FJ149" s="21">
        <v>48.25</v>
      </c>
      <c r="FK149" s="21">
        <v>47.85</v>
      </c>
    </row>
    <row r="150" spans="1:167" x14ac:dyDescent="0.2">
      <c r="A150" s="5" cm="1">
        <f t="array" ref="A150">INDEX($D$1:$FK$1,1,MATCH(INDEX($D150:$FK150,MATCH(TRUE,INDEX(($D150:$FK150&lt;&gt;0),0),0)),$D150:$FK150,0))</f>
        <v>43830</v>
      </c>
      <c r="B150" s="23" t="s">
        <v>168</v>
      </c>
      <c r="C150" s="21" t="s">
        <v>437</v>
      </c>
      <c r="D150" s="21">
        <v>57.45</v>
      </c>
      <c r="E150" s="21">
        <v>58.05</v>
      </c>
      <c r="F150" s="21">
        <v>58.05</v>
      </c>
      <c r="G150" s="21">
        <v>58.05</v>
      </c>
      <c r="H150" s="21">
        <v>57.45</v>
      </c>
      <c r="I150" s="21">
        <v>57.45</v>
      </c>
      <c r="J150" s="21"/>
      <c r="K150" s="21"/>
      <c r="L150" s="21">
        <v>57.55</v>
      </c>
      <c r="M150" s="21">
        <v>57.25</v>
      </c>
      <c r="N150" s="21">
        <v>57.35</v>
      </c>
      <c r="O150" s="21">
        <v>56.55</v>
      </c>
      <c r="P150" s="21">
        <v>56.45</v>
      </c>
      <c r="Q150" s="21">
        <v>55.55</v>
      </c>
      <c r="R150" s="21">
        <v>55.15</v>
      </c>
      <c r="S150" s="21">
        <v>55.65</v>
      </c>
      <c r="T150" s="21">
        <v>55.35</v>
      </c>
      <c r="U150" s="21">
        <v>55.55</v>
      </c>
      <c r="V150" s="21">
        <v>54.75</v>
      </c>
      <c r="W150" s="21">
        <v>54.75</v>
      </c>
      <c r="X150" s="21"/>
      <c r="Y150" s="21">
        <v>52.35</v>
      </c>
      <c r="Z150" s="21">
        <v>54.45</v>
      </c>
      <c r="AA150" s="21">
        <v>54.45</v>
      </c>
      <c r="AB150" s="21">
        <v>54.45</v>
      </c>
      <c r="AC150" s="21">
        <v>54.75</v>
      </c>
      <c r="AD150" s="21">
        <v>54.35</v>
      </c>
      <c r="AE150" s="21">
        <v>54.15</v>
      </c>
      <c r="AF150" s="21">
        <v>54.95</v>
      </c>
      <c r="AG150" s="21">
        <v>53.45</v>
      </c>
      <c r="AH150" s="21">
        <v>51.55</v>
      </c>
      <c r="AI150" s="21">
        <v>53.45</v>
      </c>
      <c r="AJ150" s="21">
        <v>54.05</v>
      </c>
      <c r="AK150" s="21">
        <v>53.15</v>
      </c>
      <c r="AL150" s="21">
        <v>53.45</v>
      </c>
      <c r="AM150" s="21">
        <v>53.15</v>
      </c>
      <c r="AN150" s="21">
        <v>53.25</v>
      </c>
      <c r="AO150" s="21">
        <v>53.65</v>
      </c>
      <c r="AP150" s="21">
        <v>53.55</v>
      </c>
      <c r="AQ150" s="21">
        <v>52.75</v>
      </c>
      <c r="AR150" s="21">
        <v>53.55</v>
      </c>
      <c r="AS150" s="21">
        <v>52.95</v>
      </c>
      <c r="AT150" s="21">
        <v>52.55</v>
      </c>
      <c r="AU150" s="21">
        <v>50.55</v>
      </c>
      <c r="AV150" s="21">
        <v>51.45</v>
      </c>
      <c r="AW150" s="21">
        <v>51.95</v>
      </c>
      <c r="AX150" s="21">
        <v>52.15</v>
      </c>
      <c r="AY150" s="21">
        <v>53.05</v>
      </c>
      <c r="AZ150" s="21">
        <v>52.55</v>
      </c>
      <c r="BA150" s="21">
        <v>52.35</v>
      </c>
      <c r="BB150" s="21">
        <v>50.55</v>
      </c>
      <c r="BC150" s="21">
        <v>49.65</v>
      </c>
      <c r="BD150" s="21">
        <v>50.15</v>
      </c>
      <c r="BE150" s="21">
        <v>50.25</v>
      </c>
      <c r="BF150" s="21">
        <v>49.75</v>
      </c>
      <c r="BG150" s="21">
        <v>49.15</v>
      </c>
      <c r="BH150" s="21">
        <v>49.95</v>
      </c>
      <c r="BI150" s="21">
        <v>51.05</v>
      </c>
      <c r="BJ150" s="21">
        <v>49.95</v>
      </c>
      <c r="BK150" s="21">
        <v>48.95</v>
      </c>
      <c r="BL150" s="21">
        <v>48.95</v>
      </c>
      <c r="BM150" s="21">
        <v>49.15</v>
      </c>
      <c r="BN150" s="21">
        <v>49.15</v>
      </c>
      <c r="BO150" s="21">
        <v>48.85</v>
      </c>
      <c r="BP150" s="21">
        <v>49.05</v>
      </c>
      <c r="BQ150" s="21">
        <v>49.95</v>
      </c>
      <c r="BR150" s="21">
        <v>50.45</v>
      </c>
      <c r="BS150" s="21">
        <v>52.25</v>
      </c>
      <c r="BT150" s="21">
        <v>52.75</v>
      </c>
      <c r="BU150" s="21">
        <v>52.85</v>
      </c>
      <c r="BV150" s="21">
        <v>53.65</v>
      </c>
      <c r="BW150" s="21">
        <v>55.05</v>
      </c>
      <c r="BX150" s="21">
        <v>54.45</v>
      </c>
      <c r="BY150" s="21">
        <v>54.45</v>
      </c>
      <c r="BZ150" s="21">
        <v>54.45</v>
      </c>
      <c r="CA150" s="21">
        <v>55.75</v>
      </c>
      <c r="CB150" s="21">
        <v>59.25</v>
      </c>
      <c r="CC150" s="21">
        <v>51.25</v>
      </c>
      <c r="CD150" s="21">
        <v>51.45</v>
      </c>
      <c r="CE150" s="21">
        <v>52.15</v>
      </c>
      <c r="CF150" s="21"/>
      <c r="CG150" s="21"/>
      <c r="CH150" s="21"/>
      <c r="CI150" s="21">
        <v>52.65</v>
      </c>
      <c r="CJ150" s="21">
        <v>52.65</v>
      </c>
      <c r="CK150" s="21">
        <v>50.35</v>
      </c>
      <c r="CL150" s="21"/>
      <c r="CM150" s="21">
        <v>51.45</v>
      </c>
      <c r="CN150" s="21">
        <v>53.05</v>
      </c>
      <c r="CO150" s="21">
        <v>52.15</v>
      </c>
      <c r="CP150" s="21">
        <v>51.25</v>
      </c>
      <c r="CQ150" s="21">
        <v>50.05</v>
      </c>
      <c r="CR150" s="21">
        <v>50.55</v>
      </c>
      <c r="CS150" s="21">
        <v>51.75</v>
      </c>
      <c r="CT150" s="21">
        <v>52.05</v>
      </c>
      <c r="CU150" s="21">
        <v>52.75</v>
      </c>
      <c r="CV150" s="21">
        <v>52.55</v>
      </c>
      <c r="CW150" s="21">
        <v>51.25</v>
      </c>
      <c r="CX150" s="21">
        <v>50.85</v>
      </c>
      <c r="CY150" s="21">
        <v>51.55</v>
      </c>
      <c r="CZ150" s="21">
        <v>53.45</v>
      </c>
      <c r="DA150" s="21">
        <v>51.25</v>
      </c>
      <c r="DB150" s="21">
        <v>50.85</v>
      </c>
      <c r="DC150" s="21">
        <v>48.95</v>
      </c>
      <c r="DD150" s="21">
        <v>47.45</v>
      </c>
      <c r="DE150" s="21">
        <v>49.95</v>
      </c>
      <c r="DF150" s="21">
        <v>51.05</v>
      </c>
      <c r="DG150" s="21">
        <v>52.05</v>
      </c>
      <c r="DH150" s="21">
        <v>50.35</v>
      </c>
      <c r="DI150" s="21">
        <v>54.95</v>
      </c>
      <c r="DJ150" s="21">
        <v>54.45</v>
      </c>
      <c r="DK150" s="21">
        <v>53.25</v>
      </c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</row>
    <row r="151" spans="1:167" x14ac:dyDescent="0.2">
      <c r="A151" s="5" cm="1">
        <f t="array" ref="A151">INDEX($D$1:$FK$1,1,MATCH(INDEX($D151:$FK151,MATCH(TRUE,INDEX(($D151:$FK151&lt;&gt;0),0),0)),$D151:$FK151,0))</f>
        <v>43830</v>
      </c>
      <c r="B151" s="23" t="s">
        <v>112</v>
      </c>
      <c r="C151" s="21" t="s">
        <v>437</v>
      </c>
      <c r="D151" s="21">
        <v>51.18</v>
      </c>
      <c r="E151" s="21">
        <v>51.78</v>
      </c>
      <c r="F151" s="21">
        <v>51.78</v>
      </c>
      <c r="G151" s="21">
        <v>51.78</v>
      </c>
      <c r="H151" s="21">
        <v>51.18</v>
      </c>
      <c r="I151" s="21">
        <v>51.18</v>
      </c>
      <c r="J151" s="21"/>
      <c r="K151" s="21"/>
      <c r="L151" s="21"/>
      <c r="M151" s="21">
        <v>50.98</v>
      </c>
      <c r="N151" s="21">
        <v>51.08</v>
      </c>
      <c r="O151" s="21">
        <v>50.28</v>
      </c>
      <c r="P151" s="21">
        <v>50.18</v>
      </c>
      <c r="Q151" s="21">
        <v>49.28</v>
      </c>
      <c r="R151" s="21">
        <v>48.88</v>
      </c>
      <c r="S151" s="21">
        <v>49.38</v>
      </c>
      <c r="T151" s="21">
        <v>49.08</v>
      </c>
      <c r="U151" s="21">
        <v>49.28</v>
      </c>
      <c r="V151" s="21">
        <v>48.48</v>
      </c>
      <c r="W151" s="21">
        <v>48.48</v>
      </c>
      <c r="X151" s="21"/>
      <c r="Y151" s="21">
        <v>46.08</v>
      </c>
      <c r="Z151" s="21">
        <v>48.18</v>
      </c>
      <c r="AA151" s="21">
        <v>48.18</v>
      </c>
      <c r="AB151" s="21">
        <v>48.18</v>
      </c>
      <c r="AC151" s="21">
        <v>48.48</v>
      </c>
      <c r="AD151" s="21">
        <v>48.08</v>
      </c>
      <c r="AE151" s="21">
        <v>47.88</v>
      </c>
      <c r="AF151" s="21">
        <v>48.68</v>
      </c>
      <c r="AG151" s="21">
        <v>47.18</v>
      </c>
      <c r="AH151" s="21">
        <v>45.28</v>
      </c>
      <c r="AI151" s="21">
        <v>47.18</v>
      </c>
      <c r="AJ151" s="21">
        <v>47.78</v>
      </c>
      <c r="AK151" s="21">
        <v>46.88</v>
      </c>
      <c r="AL151" s="21">
        <v>47.18</v>
      </c>
      <c r="AM151" s="21">
        <v>46.88</v>
      </c>
      <c r="AN151" s="21">
        <v>46.98</v>
      </c>
      <c r="AO151" s="21">
        <v>47.38</v>
      </c>
      <c r="AP151" s="21">
        <v>47.28</v>
      </c>
      <c r="AQ151" s="21">
        <v>46.48</v>
      </c>
      <c r="AR151" s="21">
        <v>47.28</v>
      </c>
      <c r="AS151" s="21">
        <v>46.68</v>
      </c>
      <c r="AT151" s="21">
        <v>46.28</v>
      </c>
      <c r="AU151" s="21">
        <v>44.28</v>
      </c>
      <c r="AV151" s="21">
        <v>45.18</v>
      </c>
      <c r="AW151" s="21">
        <v>45.68</v>
      </c>
      <c r="AX151" s="21">
        <v>45.88</v>
      </c>
      <c r="AY151" s="21">
        <v>46.78</v>
      </c>
      <c r="AZ151" s="21">
        <v>46.28</v>
      </c>
      <c r="BA151" s="21">
        <v>46.08</v>
      </c>
      <c r="BB151" s="21">
        <v>44.28</v>
      </c>
      <c r="BC151" s="21">
        <v>43.38</v>
      </c>
      <c r="BD151" s="21">
        <v>43.88</v>
      </c>
      <c r="BE151" s="21">
        <v>43.98</v>
      </c>
      <c r="BF151" s="21">
        <v>43.48</v>
      </c>
      <c r="BG151" s="21">
        <v>42.88</v>
      </c>
      <c r="BH151" s="21">
        <v>43.68</v>
      </c>
      <c r="BI151" s="21">
        <v>44.78</v>
      </c>
      <c r="BJ151" s="21">
        <v>43.68</v>
      </c>
      <c r="BK151" s="21">
        <v>42.68</v>
      </c>
      <c r="BL151" s="21">
        <v>42.68</v>
      </c>
      <c r="BM151" s="21">
        <v>42.88</v>
      </c>
      <c r="BN151" s="21">
        <v>42.88</v>
      </c>
      <c r="BO151" s="21">
        <v>42.58</v>
      </c>
      <c r="BP151" s="21">
        <v>42.78</v>
      </c>
      <c r="BQ151" s="21">
        <v>43.68</v>
      </c>
      <c r="BR151" s="21">
        <v>44.18</v>
      </c>
      <c r="BS151" s="21">
        <v>45.98</v>
      </c>
      <c r="BT151" s="21">
        <v>46.48</v>
      </c>
      <c r="BU151" s="21">
        <v>46.58</v>
      </c>
      <c r="BV151" s="21">
        <v>47.38</v>
      </c>
      <c r="BW151" s="21">
        <v>48.78</v>
      </c>
      <c r="BX151" s="21">
        <v>48.18</v>
      </c>
      <c r="BY151" s="21">
        <v>48.18</v>
      </c>
      <c r="BZ151" s="21">
        <v>48.18</v>
      </c>
      <c r="CA151" s="21">
        <v>49.48</v>
      </c>
      <c r="CB151" s="21">
        <v>52.98</v>
      </c>
      <c r="CC151" s="21">
        <v>44.98</v>
      </c>
      <c r="CD151" s="21">
        <v>45.18</v>
      </c>
      <c r="CE151" s="21">
        <v>45.88</v>
      </c>
      <c r="CF151" s="21"/>
      <c r="CG151" s="21"/>
      <c r="CH151" s="21"/>
      <c r="CI151" s="21">
        <v>46.38</v>
      </c>
      <c r="CJ151" s="21">
        <v>46.38</v>
      </c>
      <c r="CK151" s="21">
        <v>44.08</v>
      </c>
      <c r="CL151" s="21"/>
      <c r="CM151" s="21">
        <v>45.18</v>
      </c>
      <c r="CN151" s="21">
        <v>46.78</v>
      </c>
      <c r="CO151" s="21">
        <v>45.88</v>
      </c>
      <c r="CP151" s="21">
        <v>44.98</v>
      </c>
      <c r="CQ151" s="21">
        <v>43.78</v>
      </c>
      <c r="CR151" s="21">
        <v>44.28</v>
      </c>
      <c r="CS151" s="21">
        <v>45.48</v>
      </c>
      <c r="CT151" s="21">
        <v>45.78</v>
      </c>
      <c r="CU151" s="21">
        <v>46.48</v>
      </c>
      <c r="CV151" s="21">
        <v>46.28</v>
      </c>
      <c r="CW151" s="21">
        <v>44.98</v>
      </c>
      <c r="CX151" s="21">
        <v>44.58</v>
      </c>
      <c r="CY151" s="21">
        <v>45.28</v>
      </c>
      <c r="CZ151" s="21">
        <v>47.18</v>
      </c>
      <c r="DA151" s="21">
        <v>44.98</v>
      </c>
      <c r="DB151" s="21">
        <v>44.58</v>
      </c>
      <c r="DC151" s="21">
        <v>42.68</v>
      </c>
      <c r="DD151" s="21">
        <v>41.18</v>
      </c>
      <c r="DE151" s="21">
        <v>43.68</v>
      </c>
      <c r="DF151" s="21">
        <v>44.78</v>
      </c>
      <c r="DG151" s="21">
        <v>45.78</v>
      </c>
      <c r="DH151" s="21">
        <v>44.08</v>
      </c>
      <c r="DI151" s="21">
        <v>48.68</v>
      </c>
      <c r="DJ151" s="21">
        <v>48.18</v>
      </c>
      <c r="DK151" s="21">
        <v>46.98</v>
      </c>
      <c r="DL151" s="21"/>
      <c r="DM151" s="21"/>
      <c r="DN151" s="21">
        <v>47.88</v>
      </c>
      <c r="DO151" s="21">
        <v>47.78</v>
      </c>
      <c r="DP151" s="21">
        <v>47.58</v>
      </c>
      <c r="DQ151" s="21">
        <v>47.48</v>
      </c>
      <c r="DR151" s="21">
        <v>46.38</v>
      </c>
      <c r="DS151" s="21">
        <v>49.18</v>
      </c>
      <c r="DT151" s="21">
        <v>48.58</v>
      </c>
      <c r="DU151" s="21">
        <v>49.48</v>
      </c>
      <c r="DV151" s="21">
        <v>49.48</v>
      </c>
      <c r="DW151" s="21">
        <v>47.88</v>
      </c>
      <c r="DX151" s="21">
        <v>47.98</v>
      </c>
      <c r="DY151" s="21">
        <v>47.48</v>
      </c>
      <c r="DZ151" s="21">
        <v>46.78</v>
      </c>
      <c r="EA151" s="21">
        <v>43.88</v>
      </c>
      <c r="EB151" s="21">
        <v>43.98</v>
      </c>
      <c r="EC151" s="21">
        <v>41.98</v>
      </c>
      <c r="ED151" s="21">
        <v>42.58</v>
      </c>
      <c r="EE151" s="21">
        <v>42.38</v>
      </c>
      <c r="EF151" s="21">
        <v>41.28</v>
      </c>
      <c r="EG151" s="21">
        <v>43.38</v>
      </c>
      <c r="EH151" s="21">
        <v>43.38</v>
      </c>
      <c r="EI151" s="21">
        <v>44.08</v>
      </c>
      <c r="EJ151" s="21">
        <v>42.68</v>
      </c>
      <c r="EK151" s="21">
        <v>41.78</v>
      </c>
      <c r="EL151" s="21">
        <v>43.58</v>
      </c>
      <c r="EM151" s="21">
        <v>43.38</v>
      </c>
      <c r="EN151" s="21">
        <v>43.58</v>
      </c>
      <c r="EO151" s="21">
        <v>46.68</v>
      </c>
      <c r="EP151" s="21">
        <v>48.88</v>
      </c>
      <c r="EQ151" s="21">
        <v>49.28</v>
      </c>
      <c r="ER151" s="21">
        <v>48.68</v>
      </c>
      <c r="ES151" s="21">
        <v>47.98</v>
      </c>
      <c r="ET151" s="21">
        <v>51.48</v>
      </c>
      <c r="EU151" s="21">
        <v>53.08</v>
      </c>
      <c r="EV151" s="21">
        <v>53.18</v>
      </c>
      <c r="EW151" s="21">
        <v>52.88</v>
      </c>
      <c r="EX151" s="21">
        <v>52.98</v>
      </c>
      <c r="EY151" s="21">
        <v>52.08</v>
      </c>
      <c r="EZ151" s="21">
        <v>51.88</v>
      </c>
      <c r="FA151" s="21">
        <v>51.18</v>
      </c>
      <c r="FB151" s="21">
        <v>51.78</v>
      </c>
      <c r="FC151" s="21">
        <v>51.78</v>
      </c>
      <c r="FD151" s="21">
        <v>52.18</v>
      </c>
      <c r="FE151" s="21">
        <v>51.48</v>
      </c>
      <c r="FF151" s="21">
        <v>52.38</v>
      </c>
      <c r="FG151" s="21">
        <v>52.08</v>
      </c>
      <c r="FH151" s="21">
        <v>51.88</v>
      </c>
      <c r="FI151" s="21">
        <v>53.68</v>
      </c>
      <c r="FJ151" s="21">
        <v>53.98</v>
      </c>
      <c r="FK151" s="21">
        <v>53.58</v>
      </c>
    </row>
    <row r="152" spans="1:167" x14ac:dyDescent="0.2">
      <c r="A152" s="5" cm="1">
        <f t="array" ref="A152">INDEX($D$1:$FK$1,1,MATCH(INDEX($D152:$FK152,MATCH(TRUE,INDEX(($D152:$FK152&lt;&gt;0),0),0)),$D152:$FK152,0))</f>
        <v>43830</v>
      </c>
      <c r="B152" s="23" t="s">
        <v>108</v>
      </c>
      <c r="C152" s="21" t="s">
        <v>437</v>
      </c>
      <c r="D152" s="21">
        <v>55.68</v>
      </c>
      <c r="E152" s="21">
        <v>56.28</v>
      </c>
      <c r="F152" s="21">
        <v>56.28</v>
      </c>
      <c r="G152" s="21">
        <v>56.28</v>
      </c>
      <c r="H152" s="21">
        <v>55.68</v>
      </c>
      <c r="I152" s="21">
        <v>55.68</v>
      </c>
      <c r="J152" s="21"/>
      <c r="K152" s="21"/>
      <c r="L152" s="21">
        <v>55.78</v>
      </c>
      <c r="M152" s="21">
        <v>55.48</v>
      </c>
      <c r="N152" s="21">
        <v>55.58</v>
      </c>
      <c r="O152" s="21">
        <v>54.78</v>
      </c>
      <c r="P152" s="21">
        <v>54.68</v>
      </c>
      <c r="Q152" s="21">
        <v>53.78</v>
      </c>
      <c r="R152" s="21">
        <v>53.38</v>
      </c>
      <c r="S152" s="21">
        <v>53.88</v>
      </c>
      <c r="T152" s="21">
        <v>53.58</v>
      </c>
      <c r="U152" s="21">
        <v>53.78</v>
      </c>
      <c r="V152" s="21">
        <v>52.98</v>
      </c>
      <c r="W152" s="21">
        <v>52.98</v>
      </c>
      <c r="X152" s="21"/>
      <c r="Y152" s="21">
        <v>50.58</v>
      </c>
      <c r="Z152" s="21">
        <v>52.68</v>
      </c>
      <c r="AA152" s="21">
        <v>52.68</v>
      </c>
      <c r="AB152" s="21">
        <v>52.68</v>
      </c>
      <c r="AC152" s="21">
        <v>52.98</v>
      </c>
      <c r="AD152" s="21">
        <v>52.58</v>
      </c>
      <c r="AE152" s="21">
        <v>52.38</v>
      </c>
      <c r="AF152" s="21">
        <v>53.18</v>
      </c>
      <c r="AG152" s="21">
        <v>51.68</v>
      </c>
      <c r="AH152" s="21">
        <v>49.78</v>
      </c>
      <c r="AI152" s="21">
        <v>51.68</v>
      </c>
      <c r="AJ152" s="21">
        <v>52.28</v>
      </c>
      <c r="AK152" s="21">
        <v>51.38</v>
      </c>
      <c r="AL152" s="21">
        <v>51.68</v>
      </c>
      <c r="AM152" s="21">
        <v>51.38</v>
      </c>
      <c r="AN152" s="21">
        <v>51.48</v>
      </c>
      <c r="AO152" s="21">
        <v>51.88</v>
      </c>
      <c r="AP152" s="21">
        <v>51.78</v>
      </c>
      <c r="AQ152" s="21">
        <v>50.98</v>
      </c>
      <c r="AR152" s="21">
        <v>51.78</v>
      </c>
      <c r="AS152" s="21">
        <v>51.18</v>
      </c>
      <c r="AT152" s="21">
        <v>50.78</v>
      </c>
      <c r="AU152" s="21">
        <v>48.78</v>
      </c>
      <c r="AV152" s="21">
        <v>49.68</v>
      </c>
      <c r="AW152" s="21">
        <v>50.18</v>
      </c>
      <c r="AX152" s="21">
        <v>50.38</v>
      </c>
      <c r="AY152" s="21">
        <v>51.28</v>
      </c>
      <c r="AZ152" s="21">
        <v>50.78</v>
      </c>
      <c r="BA152" s="21">
        <v>50.58</v>
      </c>
      <c r="BB152" s="21">
        <v>48.78</v>
      </c>
      <c r="BC152" s="21">
        <v>47.88</v>
      </c>
      <c r="BD152" s="21">
        <v>48.38</v>
      </c>
      <c r="BE152" s="21">
        <v>48.48</v>
      </c>
      <c r="BF152" s="21">
        <v>47.98</v>
      </c>
      <c r="BG152" s="21">
        <v>47.38</v>
      </c>
      <c r="BH152" s="21">
        <v>48.18</v>
      </c>
      <c r="BI152" s="21">
        <v>49.28</v>
      </c>
      <c r="BJ152" s="21">
        <v>48.18</v>
      </c>
      <c r="BK152" s="21">
        <v>47.18</v>
      </c>
      <c r="BL152" s="21">
        <v>47.18</v>
      </c>
      <c r="BM152" s="21">
        <v>47.38</v>
      </c>
      <c r="BN152" s="21">
        <v>47.38</v>
      </c>
      <c r="BO152" s="21">
        <v>47.08</v>
      </c>
      <c r="BP152" s="21">
        <v>47.28</v>
      </c>
      <c r="BQ152" s="21">
        <v>48.18</v>
      </c>
      <c r="BR152" s="21">
        <v>48.68</v>
      </c>
      <c r="BS152" s="21">
        <v>50.48</v>
      </c>
      <c r="BT152" s="21">
        <v>50.98</v>
      </c>
      <c r="BU152" s="21">
        <v>51.08</v>
      </c>
      <c r="BV152" s="21">
        <v>51.88</v>
      </c>
      <c r="BW152" s="21">
        <v>53.28</v>
      </c>
      <c r="BX152" s="21">
        <v>52.68</v>
      </c>
      <c r="BY152" s="21">
        <v>52.68</v>
      </c>
      <c r="BZ152" s="21">
        <v>52.68</v>
      </c>
      <c r="CA152" s="21">
        <v>53.98</v>
      </c>
      <c r="CB152" s="21">
        <v>57.48</v>
      </c>
      <c r="CC152" s="21">
        <v>49.48</v>
      </c>
      <c r="CD152" s="21">
        <v>49.68</v>
      </c>
      <c r="CE152" s="21">
        <v>50.38</v>
      </c>
      <c r="CF152" s="21"/>
      <c r="CG152" s="21"/>
      <c r="CH152" s="21"/>
      <c r="CI152" s="21">
        <v>50.88</v>
      </c>
      <c r="CJ152" s="21">
        <v>50.88</v>
      </c>
      <c r="CK152" s="21">
        <v>48.58</v>
      </c>
      <c r="CL152" s="21"/>
      <c r="CM152" s="21">
        <v>49.68</v>
      </c>
      <c r="CN152" s="21">
        <v>51.28</v>
      </c>
      <c r="CO152" s="21">
        <v>50.38</v>
      </c>
      <c r="CP152" s="21">
        <v>49.48</v>
      </c>
      <c r="CQ152" s="21">
        <v>48.28</v>
      </c>
      <c r="CR152" s="21">
        <v>48.78</v>
      </c>
      <c r="CS152" s="21">
        <v>49.98</v>
      </c>
      <c r="CT152" s="21">
        <v>50.28</v>
      </c>
      <c r="CU152" s="21">
        <v>50.98</v>
      </c>
      <c r="CV152" s="21">
        <v>50.78</v>
      </c>
      <c r="CW152" s="21">
        <v>49.48</v>
      </c>
      <c r="CX152" s="21">
        <v>49.08</v>
      </c>
      <c r="CY152" s="21">
        <v>49.78</v>
      </c>
      <c r="CZ152" s="21">
        <v>51.68</v>
      </c>
      <c r="DA152" s="21">
        <v>49.48</v>
      </c>
      <c r="DB152" s="21">
        <v>49.08</v>
      </c>
      <c r="DC152" s="21">
        <v>47.18</v>
      </c>
      <c r="DD152" s="21">
        <v>45.68</v>
      </c>
      <c r="DE152" s="21">
        <v>48.18</v>
      </c>
      <c r="DF152" s="21">
        <v>49.28</v>
      </c>
      <c r="DG152" s="21">
        <v>50.28</v>
      </c>
      <c r="DH152" s="21">
        <v>48.58</v>
      </c>
      <c r="DI152" s="21">
        <v>53.18</v>
      </c>
      <c r="DJ152" s="21">
        <v>52.68</v>
      </c>
      <c r="DK152" s="21">
        <v>51.48</v>
      </c>
      <c r="DL152" s="21"/>
      <c r="DM152" s="21"/>
      <c r="DN152" s="21">
        <v>52.38</v>
      </c>
      <c r="DO152" s="21">
        <v>52.28</v>
      </c>
      <c r="DP152" s="21">
        <v>52.08</v>
      </c>
      <c r="DQ152" s="21">
        <v>51.98</v>
      </c>
      <c r="DR152" s="21">
        <v>50.88</v>
      </c>
      <c r="DS152" s="21">
        <v>53.68</v>
      </c>
      <c r="DT152" s="21">
        <v>53.08</v>
      </c>
      <c r="DU152" s="21">
        <v>53.98</v>
      </c>
      <c r="DV152" s="21">
        <v>53.98</v>
      </c>
      <c r="DW152" s="21">
        <v>52.38</v>
      </c>
      <c r="DX152" s="21">
        <v>52.48</v>
      </c>
      <c r="DY152" s="21">
        <v>51.98</v>
      </c>
      <c r="DZ152" s="21">
        <v>51.28</v>
      </c>
      <c r="EA152" s="21">
        <v>48.38</v>
      </c>
      <c r="EB152" s="21">
        <v>48.48</v>
      </c>
      <c r="EC152" s="21">
        <v>46.48</v>
      </c>
      <c r="ED152" s="21">
        <v>47.08</v>
      </c>
      <c r="EE152" s="21">
        <v>46.88</v>
      </c>
      <c r="EF152" s="21">
        <v>45.78</v>
      </c>
      <c r="EG152" s="21">
        <v>47.88</v>
      </c>
      <c r="EH152" s="21">
        <v>47.88</v>
      </c>
      <c r="EI152" s="21">
        <v>48.58</v>
      </c>
      <c r="EJ152" s="21">
        <v>47.18</v>
      </c>
      <c r="EK152" s="21">
        <v>46.28</v>
      </c>
      <c r="EL152" s="21">
        <v>48.08</v>
      </c>
      <c r="EM152" s="21">
        <v>47.88</v>
      </c>
      <c r="EN152" s="21">
        <v>48.08</v>
      </c>
      <c r="EO152" s="21">
        <v>51.18</v>
      </c>
      <c r="EP152" s="21">
        <v>53.38</v>
      </c>
      <c r="EQ152" s="21">
        <v>53.78</v>
      </c>
      <c r="ER152" s="21">
        <v>53.18</v>
      </c>
      <c r="ES152" s="21">
        <v>52.48</v>
      </c>
      <c r="ET152" s="21">
        <v>55.98</v>
      </c>
      <c r="EU152" s="21">
        <v>57.58</v>
      </c>
      <c r="EV152" s="21">
        <v>57.68</v>
      </c>
      <c r="EW152" s="21">
        <v>57.38</v>
      </c>
      <c r="EX152" s="21">
        <v>57.48</v>
      </c>
      <c r="EY152" s="21">
        <v>56.58</v>
      </c>
      <c r="EZ152" s="21">
        <v>56.38</v>
      </c>
      <c r="FA152" s="21">
        <v>55.68</v>
      </c>
      <c r="FB152" s="21">
        <v>56.28</v>
      </c>
      <c r="FC152" s="21">
        <v>56.28</v>
      </c>
      <c r="FD152" s="21">
        <v>56.68</v>
      </c>
      <c r="FE152" s="21">
        <v>55.98</v>
      </c>
      <c r="FF152" s="21">
        <v>56.88</v>
      </c>
      <c r="FG152" s="21">
        <v>56.58</v>
      </c>
      <c r="FH152" s="21">
        <v>56.38</v>
      </c>
      <c r="FI152" s="21">
        <v>58.18</v>
      </c>
      <c r="FJ152" s="21">
        <v>58.48</v>
      </c>
      <c r="FK152" s="21">
        <v>58.08</v>
      </c>
    </row>
    <row r="153" spans="1:167" x14ac:dyDescent="0.2">
      <c r="A153" s="5" cm="1">
        <f t="array" ref="A153">INDEX($D$1:$FK$1,1,MATCH(INDEX($D153:$FK153,MATCH(TRUE,INDEX(($D153:$FK153&lt;&gt;0),0),0)),$D153:$FK153,0))</f>
        <v>43830</v>
      </c>
      <c r="B153" s="23" t="s">
        <v>114</v>
      </c>
      <c r="C153" s="21" t="s">
        <v>437</v>
      </c>
      <c r="D153" s="21">
        <v>51.25</v>
      </c>
      <c r="E153" s="21">
        <v>52</v>
      </c>
      <c r="F153" s="21">
        <v>52</v>
      </c>
      <c r="G153" s="21">
        <v>52</v>
      </c>
      <c r="H153" s="21">
        <v>51.25</v>
      </c>
      <c r="I153" s="21">
        <v>51.25</v>
      </c>
      <c r="J153" s="21">
        <v>50.5</v>
      </c>
      <c r="K153" s="21"/>
      <c r="L153" s="21"/>
      <c r="M153" s="21">
        <v>51</v>
      </c>
      <c r="N153" s="21">
        <v>51.25</v>
      </c>
      <c r="O153" s="21">
        <v>50.5</v>
      </c>
      <c r="P153" s="21">
        <v>50.25</v>
      </c>
      <c r="Q153" s="21">
        <v>49.5</v>
      </c>
      <c r="R153" s="21">
        <v>49</v>
      </c>
      <c r="S153" s="21">
        <v>49.5</v>
      </c>
      <c r="T153" s="21">
        <v>49</v>
      </c>
      <c r="U153" s="21">
        <v>49.5</v>
      </c>
      <c r="V153" s="21">
        <v>48.75</v>
      </c>
      <c r="W153" s="21">
        <v>48.5</v>
      </c>
      <c r="X153" s="21"/>
      <c r="Y153" s="21">
        <v>46</v>
      </c>
      <c r="Z153" s="21">
        <v>48.25</v>
      </c>
      <c r="AA153" s="21">
        <v>48.25</v>
      </c>
      <c r="AB153" s="21">
        <v>48.25</v>
      </c>
      <c r="AC153" s="21">
        <v>48.75</v>
      </c>
      <c r="AD153" s="21">
        <v>48.25</v>
      </c>
      <c r="AE153" s="21">
        <v>48</v>
      </c>
      <c r="AF153" s="21">
        <v>48.75</v>
      </c>
      <c r="AG153" s="21"/>
      <c r="AH153" s="21"/>
      <c r="AI153" s="21"/>
      <c r="AJ153" s="21"/>
      <c r="AK153" s="21"/>
      <c r="AL153" s="21"/>
      <c r="AM153" s="21">
        <v>47</v>
      </c>
      <c r="AN153" s="21">
        <v>47</v>
      </c>
      <c r="AO153" s="21">
        <v>47.5</v>
      </c>
      <c r="AP153" s="21">
        <v>47.5</v>
      </c>
      <c r="AQ153" s="21">
        <v>46.5</v>
      </c>
      <c r="AR153" s="21">
        <v>47.5</v>
      </c>
      <c r="AS153" s="21">
        <v>46.5</v>
      </c>
      <c r="AT153" s="21">
        <v>46.5</v>
      </c>
      <c r="AU153" s="21"/>
      <c r="AV153" s="21"/>
      <c r="AW153" s="21">
        <v>45.75</v>
      </c>
      <c r="AX153" s="21">
        <v>45.75</v>
      </c>
      <c r="AY153" s="21">
        <v>47</v>
      </c>
      <c r="AZ153" s="21">
        <v>46.5</v>
      </c>
      <c r="BA153" s="21">
        <v>46.25</v>
      </c>
      <c r="BB153" s="21">
        <v>44.25</v>
      </c>
      <c r="BC153" s="21">
        <v>43.75</v>
      </c>
      <c r="BD153" s="21">
        <v>44</v>
      </c>
      <c r="BE153" s="21">
        <v>44</v>
      </c>
      <c r="BF153" s="21">
        <v>43.75</v>
      </c>
      <c r="BG153" s="21">
        <v>43</v>
      </c>
      <c r="BH153" s="21">
        <v>43.5</v>
      </c>
      <c r="BI153" s="21">
        <v>45</v>
      </c>
      <c r="BJ153" s="21">
        <v>43.75</v>
      </c>
      <c r="BK153" s="21">
        <v>43</v>
      </c>
      <c r="BL153" s="21">
        <v>42.75</v>
      </c>
      <c r="BM153" s="21">
        <v>43</v>
      </c>
      <c r="BN153" s="21">
        <v>43</v>
      </c>
      <c r="BO153" s="21">
        <v>42.75</v>
      </c>
      <c r="BP153" s="21">
        <v>43</v>
      </c>
      <c r="BQ153" s="21">
        <v>43.75</v>
      </c>
      <c r="BR153" s="21">
        <v>44</v>
      </c>
      <c r="BS153" s="21">
        <v>46.25</v>
      </c>
      <c r="BT153" s="21">
        <v>46.75</v>
      </c>
      <c r="BU153" s="21"/>
      <c r="BV153" s="21">
        <v>47.5</v>
      </c>
      <c r="BW153" s="21">
        <v>49</v>
      </c>
      <c r="BX153" s="21">
        <v>48.25</v>
      </c>
      <c r="BY153" s="21">
        <v>48.25</v>
      </c>
      <c r="BZ153" s="21">
        <v>48.5</v>
      </c>
      <c r="CA153" s="21">
        <v>49.5</v>
      </c>
      <c r="CB153" s="21">
        <v>53.5</v>
      </c>
      <c r="CC153" s="21">
        <v>45</v>
      </c>
      <c r="CD153" s="21">
        <v>45.25</v>
      </c>
      <c r="CE153" s="21">
        <v>46</v>
      </c>
      <c r="CF153" s="21">
        <v>47.5</v>
      </c>
      <c r="CG153" s="21">
        <v>48.25</v>
      </c>
      <c r="CH153" s="21">
        <v>46.75</v>
      </c>
      <c r="CI153" s="21">
        <v>46.5</v>
      </c>
      <c r="CJ153" s="21">
        <v>46.5</v>
      </c>
      <c r="CK153" s="21">
        <v>44.25</v>
      </c>
      <c r="CL153" s="21"/>
      <c r="CM153" s="21">
        <v>45.25</v>
      </c>
      <c r="CN153" s="21">
        <v>47</v>
      </c>
      <c r="CO153" s="21"/>
      <c r="CP153" s="21">
        <v>46</v>
      </c>
      <c r="CQ153" s="21">
        <v>43.75</v>
      </c>
      <c r="CR153" s="21">
        <v>44.5</v>
      </c>
      <c r="CS153" s="21">
        <v>45.5</v>
      </c>
      <c r="CT153" s="21">
        <v>46</v>
      </c>
      <c r="CU153" s="21">
        <v>46.5</v>
      </c>
      <c r="CV153" s="21">
        <v>46.75</v>
      </c>
      <c r="CW153" s="21">
        <v>45</v>
      </c>
      <c r="CX153" s="21">
        <v>44.75</v>
      </c>
      <c r="CY153" s="21">
        <v>45.25</v>
      </c>
      <c r="CZ153" s="21">
        <v>47.5</v>
      </c>
      <c r="DA153" s="21">
        <v>45</v>
      </c>
      <c r="DB153" s="21">
        <v>44.75</v>
      </c>
      <c r="DC153" s="21">
        <v>42.75</v>
      </c>
      <c r="DD153" s="21">
        <v>41.25</v>
      </c>
      <c r="DE153" s="21">
        <v>44</v>
      </c>
      <c r="DF153" s="21">
        <v>45.25</v>
      </c>
      <c r="DG153" s="21">
        <v>45.75</v>
      </c>
      <c r="DH153" s="21">
        <v>44.25</v>
      </c>
      <c r="DI153" s="21">
        <v>48.75</v>
      </c>
      <c r="DJ153" s="21">
        <v>48.25</v>
      </c>
      <c r="DK153" s="21">
        <v>47</v>
      </c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</row>
    <row r="154" spans="1:167" x14ac:dyDescent="0.2">
      <c r="A154" s="5" cm="1">
        <f t="array" ref="A154">INDEX($D$1:$FK$1,1,MATCH(INDEX($D154:$FK154,MATCH(TRUE,INDEX(($D154:$FK154&lt;&gt;0),0),0)),$D154:$FK154,0))</f>
        <v>43830</v>
      </c>
      <c r="B154" s="23" t="s">
        <v>347</v>
      </c>
      <c r="C154" s="21" t="s">
        <v>437</v>
      </c>
      <c r="D154" s="21">
        <v>54.75</v>
      </c>
      <c r="E154" s="21">
        <v>55.5</v>
      </c>
      <c r="F154" s="21">
        <v>55.5</v>
      </c>
      <c r="G154" s="21">
        <v>55.5</v>
      </c>
      <c r="H154" s="21">
        <v>54.75</v>
      </c>
      <c r="I154" s="21">
        <v>54.75</v>
      </c>
      <c r="J154" s="21">
        <v>54</v>
      </c>
      <c r="K154" s="21"/>
      <c r="L154" s="21">
        <v>55</v>
      </c>
      <c r="M154" s="21">
        <v>54.5</v>
      </c>
      <c r="N154" s="21">
        <v>54.75</v>
      </c>
      <c r="O154" s="21">
        <v>54</v>
      </c>
      <c r="P154" s="21">
        <v>53.75</v>
      </c>
      <c r="Q154" s="21">
        <v>53</v>
      </c>
      <c r="R154" s="21">
        <v>52.5</v>
      </c>
      <c r="S154" s="21">
        <v>53</v>
      </c>
      <c r="T154" s="21">
        <v>52.5</v>
      </c>
      <c r="U154" s="21">
        <v>53</v>
      </c>
      <c r="V154" s="21">
        <v>52.25</v>
      </c>
      <c r="W154" s="21">
        <v>52</v>
      </c>
      <c r="X154" s="21"/>
      <c r="Y154" s="21">
        <v>49.5</v>
      </c>
      <c r="Z154" s="21">
        <v>51.75</v>
      </c>
      <c r="AA154" s="21">
        <v>51.75</v>
      </c>
      <c r="AB154" s="21">
        <v>51.75</v>
      </c>
      <c r="AC154" s="21">
        <v>52.25</v>
      </c>
      <c r="AD154" s="21">
        <v>51.75</v>
      </c>
      <c r="AE154" s="21">
        <v>51.5</v>
      </c>
      <c r="AF154" s="21">
        <v>52.25</v>
      </c>
      <c r="AG154" s="21"/>
      <c r="AH154" s="21"/>
      <c r="AI154" s="21"/>
      <c r="AJ154" s="21"/>
      <c r="AK154" s="21"/>
      <c r="AL154" s="21"/>
      <c r="AM154" s="21">
        <v>50.5</v>
      </c>
      <c r="AN154" s="21">
        <v>50.5</v>
      </c>
      <c r="AO154" s="21">
        <v>51</v>
      </c>
      <c r="AP154" s="21">
        <v>51</v>
      </c>
      <c r="AQ154" s="21">
        <v>50</v>
      </c>
      <c r="AR154" s="21">
        <v>51</v>
      </c>
      <c r="AS154" s="21">
        <v>50</v>
      </c>
      <c r="AT154" s="21">
        <v>50</v>
      </c>
      <c r="AU154" s="21"/>
      <c r="AV154" s="21"/>
      <c r="AW154" s="21">
        <v>49.25</v>
      </c>
      <c r="AX154" s="21">
        <v>49.25</v>
      </c>
      <c r="AY154" s="21">
        <v>50.5</v>
      </c>
      <c r="AZ154" s="21">
        <v>50</v>
      </c>
      <c r="BA154" s="21">
        <v>49.75</v>
      </c>
      <c r="BB154" s="21">
        <v>47.75</v>
      </c>
      <c r="BC154" s="21">
        <v>47.25</v>
      </c>
      <c r="BD154" s="21">
        <v>47.5</v>
      </c>
      <c r="BE154" s="21">
        <v>47.5</v>
      </c>
      <c r="BF154" s="21">
        <v>47.25</v>
      </c>
      <c r="BG154" s="21">
        <v>46.5</v>
      </c>
      <c r="BH154" s="21">
        <v>47</v>
      </c>
      <c r="BI154" s="21">
        <v>48.5</v>
      </c>
      <c r="BJ154" s="21">
        <v>47.25</v>
      </c>
      <c r="BK154" s="21">
        <v>46.5</v>
      </c>
      <c r="BL154" s="21">
        <v>46.25</v>
      </c>
      <c r="BM154" s="21">
        <v>46.5</v>
      </c>
      <c r="BN154" s="21">
        <v>46.5</v>
      </c>
      <c r="BO154" s="21">
        <v>46.25</v>
      </c>
      <c r="BP154" s="21">
        <v>46.5</v>
      </c>
      <c r="BQ154" s="21">
        <v>47.25</v>
      </c>
      <c r="BR154" s="21">
        <v>47.5</v>
      </c>
      <c r="BS154" s="21">
        <v>49.75</v>
      </c>
      <c r="BT154" s="21">
        <v>50.25</v>
      </c>
      <c r="BU154" s="21"/>
      <c r="BV154" s="21">
        <v>51</v>
      </c>
      <c r="BW154" s="21">
        <v>52.5</v>
      </c>
      <c r="BX154" s="21">
        <v>51.75</v>
      </c>
      <c r="BY154" s="21">
        <v>51.75</v>
      </c>
      <c r="BZ154" s="21">
        <v>52</v>
      </c>
      <c r="CA154" s="21">
        <v>53</v>
      </c>
      <c r="CB154" s="21">
        <v>57</v>
      </c>
      <c r="CC154" s="21">
        <v>48.5</v>
      </c>
      <c r="CD154" s="21">
        <v>48.75</v>
      </c>
      <c r="CE154" s="21">
        <v>49.5</v>
      </c>
      <c r="CF154" s="21">
        <v>51</v>
      </c>
      <c r="CG154" s="21">
        <v>51.75</v>
      </c>
      <c r="CH154" s="21">
        <v>50.25</v>
      </c>
      <c r="CI154" s="21">
        <v>50</v>
      </c>
      <c r="CJ154" s="21">
        <v>50</v>
      </c>
      <c r="CK154" s="21">
        <v>47.75</v>
      </c>
      <c r="CL154" s="21"/>
      <c r="CM154" s="21">
        <v>48.75</v>
      </c>
      <c r="CN154" s="21">
        <v>50.5</v>
      </c>
      <c r="CO154" s="21"/>
      <c r="CP154" s="21">
        <v>49.5</v>
      </c>
      <c r="CQ154" s="21">
        <v>47.25</v>
      </c>
      <c r="CR154" s="21">
        <v>48</v>
      </c>
      <c r="CS154" s="21">
        <v>49</v>
      </c>
      <c r="CT154" s="21">
        <v>49.5</v>
      </c>
      <c r="CU154" s="21">
        <v>50</v>
      </c>
      <c r="CV154" s="21">
        <v>50.25</v>
      </c>
      <c r="CW154" s="21">
        <v>48.5</v>
      </c>
      <c r="CX154" s="21">
        <v>48.25</v>
      </c>
      <c r="CY154" s="21">
        <v>48.75</v>
      </c>
      <c r="CZ154" s="21">
        <v>51</v>
      </c>
      <c r="DA154" s="21">
        <v>48.5</v>
      </c>
      <c r="DB154" s="21">
        <v>48.25</v>
      </c>
      <c r="DC154" s="21">
        <v>46.25</v>
      </c>
      <c r="DD154" s="21">
        <v>44.75</v>
      </c>
      <c r="DE154" s="21">
        <v>47.5</v>
      </c>
      <c r="DF154" s="21">
        <v>48.75</v>
      </c>
      <c r="DG154" s="21">
        <v>49.25</v>
      </c>
      <c r="DH154" s="21">
        <v>47.75</v>
      </c>
      <c r="DI154" s="21">
        <v>52.25</v>
      </c>
      <c r="DJ154" s="21">
        <v>51.75</v>
      </c>
      <c r="DK154" s="21">
        <v>50.5</v>
      </c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</row>
    <row r="155" spans="1:167" x14ac:dyDescent="0.2">
      <c r="A155" s="5" cm="1">
        <f t="array" ref="A155">INDEX($D$1:$FK$1,1,MATCH(INDEX($D155:$FK155,MATCH(TRUE,INDEX(($D155:$FK155&lt;&gt;0),0),0)),$D155:$FK155,0))</f>
        <v>43830</v>
      </c>
      <c r="B155" s="23" t="s">
        <v>350</v>
      </c>
      <c r="C155" s="21" t="s">
        <v>437</v>
      </c>
      <c r="D155" s="21">
        <v>52.75</v>
      </c>
      <c r="E155" s="21">
        <v>53.5</v>
      </c>
      <c r="F155" s="21">
        <v>53.5</v>
      </c>
      <c r="G155" s="21">
        <v>53.5</v>
      </c>
      <c r="H155" s="21">
        <v>52.75</v>
      </c>
      <c r="I155" s="21">
        <v>52.75</v>
      </c>
      <c r="J155" s="21">
        <v>52</v>
      </c>
      <c r="K155" s="21"/>
      <c r="L155" s="21"/>
      <c r="M155" s="21">
        <v>52.5</v>
      </c>
      <c r="N155" s="21">
        <v>52.75</v>
      </c>
      <c r="O155" s="21">
        <v>52</v>
      </c>
      <c r="P155" s="21">
        <v>51.75</v>
      </c>
      <c r="Q155" s="21">
        <v>51</v>
      </c>
      <c r="R155" s="21">
        <v>50.5</v>
      </c>
      <c r="S155" s="21">
        <v>51</v>
      </c>
      <c r="T155" s="21">
        <v>50.5</v>
      </c>
      <c r="U155" s="21">
        <v>51</v>
      </c>
      <c r="V155" s="21">
        <v>50.25</v>
      </c>
      <c r="W155" s="21">
        <v>50</v>
      </c>
      <c r="X155" s="21"/>
      <c r="Y155" s="21">
        <v>47.5</v>
      </c>
      <c r="Z155" s="21">
        <v>49.75</v>
      </c>
      <c r="AA155" s="21">
        <v>49.75</v>
      </c>
      <c r="AB155" s="21">
        <v>49.75</v>
      </c>
      <c r="AC155" s="21">
        <v>50.25</v>
      </c>
      <c r="AD155" s="21">
        <v>49.75</v>
      </c>
      <c r="AE155" s="21">
        <v>49.5</v>
      </c>
      <c r="AF155" s="21">
        <v>50.25</v>
      </c>
      <c r="AG155" s="21"/>
      <c r="AH155" s="21"/>
      <c r="AI155" s="21"/>
      <c r="AJ155" s="21"/>
      <c r="AK155" s="21"/>
      <c r="AL155" s="21"/>
      <c r="AM155" s="21">
        <v>48.5</v>
      </c>
      <c r="AN155" s="21">
        <v>48.5</v>
      </c>
      <c r="AO155" s="21">
        <v>49</v>
      </c>
      <c r="AP155" s="21">
        <v>49</v>
      </c>
      <c r="AQ155" s="21">
        <v>48</v>
      </c>
      <c r="AR155" s="21">
        <v>49</v>
      </c>
      <c r="AS155" s="21">
        <v>48</v>
      </c>
      <c r="AT155" s="21">
        <v>48</v>
      </c>
      <c r="AU155" s="21"/>
      <c r="AV155" s="21"/>
      <c r="AW155" s="21">
        <v>47.25</v>
      </c>
      <c r="AX155" s="21">
        <v>47.25</v>
      </c>
      <c r="AY155" s="21">
        <v>48.5</v>
      </c>
      <c r="AZ155" s="21">
        <v>48</v>
      </c>
      <c r="BA155" s="21">
        <v>47.75</v>
      </c>
      <c r="BB155" s="21">
        <v>45.75</v>
      </c>
      <c r="BC155" s="21">
        <v>45.25</v>
      </c>
      <c r="BD155" s="21">
        <v>45.5</v>
      </c>
      <c r="BE155" s="21">
        <v>45.5</v>
      </c>
      <c r="BF155" s="21">
        <v>45.25</v>
      </c>
      <c r="BG155" s="21">
        <v>44.5</v>
      </c>
      <c r="BH155" s="21">
        <v>45</v>
      </c>
      <c r="BI155" s="21">
        <v>46.5</v>
      </c>
      <c r="BJ155" s="21">
        <v>45.25</v>
      </c>
      <c r="BK155" s="21">
        <v>44.5</v>
      </c>
      <c r="BL155" s="21">
        <v>44.25</v>
      </c>
      <c r="BM155" s="21">
        <v>44.5</v>
      </c>
      <c r="BN155" s="21">
        <v>44.5</v>
      </c>
      <c r="BO155" s="21">
        <v>44.25</v>
      </c>
      <c r="BP155" s="21">
        <v>44.5</v>
      </c>
      <c r="BQ155" s="21">
        <v>45.25</v>
      </c>
      <c r="BR155" s="21">
        <v>45.5</v>
      </c>
      <c r="BS155" s="21">
        <v>47.75</v>
      </c>
      <c r="BT155" s="21">
        <v>48.25</v>
      </c>
      <c r="BU155" s="21"/>
      <c r="BV155" s="21">
        <v>49</v>
      </c>
      <c r="BW155" s="21">
        <v>50.5</v>
      </c>
      <c r="BX155" s="21">
        <v>49.75</v>
      </c>
      <c r="BY155" s="21">
        <v>49.75</v>
      </c>
      <c r="BZ155" s="21">
        <v>50</v>
      </c>
      <c r="CA155" s="21">
        <v>51</v>
      </c>
      <c r="CB155" s="21">
        <v>55</v>
      </c>
      <c r="CC155" s="21">
        <v>46.5</v>
      </c>
      <c r="CD155" s="21">
        <v>46.75</v>
      </c>
      <c r="CE155" s="21">
        <v>47.5</v>
      </c>
      <c r="CF155" s="21">
        <v>49</v>
      </c>
      <c r="CG155" s="21">
        <v>49.75</v>
      </c>
      <c r="CH155" s="21">
        <v>48.25</v>
      </c>
      <c r="CI155" s="21">
        <v>48</v>
      </c>
      <c r="CJ155" s="21">
        <v>48</v>
      </c>
      <c r="CK155" s="21">
        <v>45.75</v>
      </c>
      <c r="CL155" s="21"/>
      <c r="CM155" s="21">
        <v>46.75</v>
      </c>
      <c r="CN155" s="21">
        <v>48.5</v>
      </c>
      <c r="CO155" s="21"/>
      <c r="CP155" s="21">
        <v>47.5</v>
      </c>
      <c r="CQ155" s="21">
        <v>45.25</v>
      </c>
      <c r="CR155" s="21">
        <v>46</v>
      </c>
      <c r="CS155" s="21">
        <v>47</v>
      </c>
      <c r="CT155" s="21">
        <v>47.5</v>
      </c>
      <c r="CU155" s="21">
        <v>48</v>
      </c>
      <c r="CV155" s="21">
        <v>48.25</v>
      </c>
      <c r="CW155" s="21">
        <v>46.5</v>
      </c>
      <c r="CX155" s="21">
        <v>46.25</v>
      </c>
      <c r="CY155" s="21">
        <v>46.75</v>
      </c>
      <c r="CZ155" s="21">
        <v>49</v>
      </c>
      <c r="DA155" s="21">
        <v>46.5</v>
      </c>
      <c r="DB155" s="21">
        <v>46.25</v>
      </c>
      <c r="DC155" s="21">
        <v>44.25</v>
      </c>
      <c r="DD155" s="21">
        <v>42.75</v>
      </c>
      <c r="DE155" s="21">
        <v>45.5</v>
      </c>
      <c r="DF155" s="21">
        <v>46.75</v>
      </c>
      <c r="DG155" s="21">
        <v>47.25</v>
      </c>
      <c r="DH155" s="21">
        <v>45.75</v>
      </c>
      <c r="DI155" s="21">
        <v>50.25</v>
      </c>
      <c r="DJ155" s="21">
        <v>49.75</v>
      </c>
      <c r="DK155" s="21">
        <v>48.5</v>
      </c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</row>
    <row r="156" spans="1:167" x14ac:dyDescent="0.2">
      <c r="A156" s="5" cm="1">
        <f t="array" ref="A156">INDEX($D$1:$FK$1,1,MATCH(INDEX($D156:$FK156,MATCH(TRUE,INDEX(($D156:$FK156&lt;&gt;0),0),0)),$D156:$FK156,0))</f>
        <v>43830</v>
      </c>
      <c r="B156" s="23" t="s">
        <v>343</v>
      </c>
      <c r="C156" s="21" t="s">
        <v>437</v>
      </c>
      <c r="D156" s="21">
        <v>54.75</v>
      </c>
      <c r="E156" s="21">
        <v>55.5</v>
      </c>
      <c r="F156" s="21">
        <v>55.5</v>
      </c>
      <c r="G156" s="21">
        <v>55.5</v>
      </c>
      <c r="H156" s="21">
        <v>54.75</v>
      </c>
      <c r="I156" s="21">
        <v>54.75</v>
      </c>
      <c r="J156" s="21">
        <v>54</v>
      </c>
      <c r="K156" s="21"/>
      <c r="L156" s="21"/>
      <c r="M156" s="21">
        <v>54.5</v>
      </c>
      <c r="N156" s="21">
        <v>54.75</v>
      </c>
      <c r="O156" s="21">
        <v>54</v>
      </c>
      <c r="P156" s="21">
        <v>53.75</v>
      </c>
      <c r="Q156" s="21">
        <v>53</v>
      </c>
      <c r="R156" s="21">
        <v>52.5</v>
      </c>
      <c r="S156" s="21">
        <v>53</v>
      </c>
      <c r="T156" s="21">
        <v>52.5</v>
      </c>
      <c r="U156" s="21">
        <v>53</v>
      </c>
      <c r="V156" s="21">
        <v>52.25</v>
      </c>
      <c r="W156" s="21">
        <v>52</v>
      </c>
      <c r="X156" s="21"/>
      <c r="Y156" s="21">
        <v>49.5</v>
      </c>
      <c r="Z156" s="21">
        <v>51.75</v>
      </c>
      <c r="AA156" s="21">
        <v>51.75</v>
      </c>
      <c r="AB156" s="21">
        <v>51.75</v>
      </c>
      <c r="AC156" s="21">
        <v>52.25</v>
      </c>
      <c r="AD156" s="21">
        <v>51.75</v>
      </c>
      <c r="AE156" s="21">
        <v>51.5</v>
      </c>
      <c r="AF156" s="21">
        <v>52.25</v>
      </c>
      <c r="AG156" s="21"/>
      <c r="AH156" s="21"/>
      <c r="AI156" s="21"/>
      <c r="AJ156" s="21"/>
      <c r="AK156" s="21"/>
      <c r="AL156" s="21"/>
      <c r="AM156" s="21">
        <v>50.5</v>
      </c>
      <c r="AN156" s="21">
        <v>50.5</v>
      </c>
      <c r="AO156" s="21">
        <v>51</v>
      </c>
      <c r="AP156" s="21">
        <v>51</v>
      </c>
      <c r="AQ156" s="21">
        <v>50</v>
      </c>
      <c r="AR156" s="21">
        <v>51</v>
      </c>
      <c r="AS156" s="21">
        <v>50</v>
      </c>
      <c r="AT156" s="21">
        <v>50</v>
      </c>
      <c r="AU156" s="21"/>
      <c r="AV156" s="21"/>
      <c r="AW156" s="21">
        <v>49.25</v>
      </c>
      <c r="AX156" s="21">
        <v>49.25</v>
      </c>
      <c r="AY156" s="21">
        <v>50.5</v>
      </c>
      <c r="AZ156" s="21">
        <v>50</v>
      </c>
      <c r="BA156" s="21">
        <v>49.75</v>
      </c>
      <c r="BB156" s="21">
        <v>47.75</v>
      </c>
      <c r="BC156" s="21">
        <v>47.25</v>
      </c>
      <c r="BD156" s="21">
        <v>47.5</v>
      </c>
      <c r="BE156" s="21">
        <v>47.5</v>
      </c>
      <c r="BF156" s="21">
        <v>47.25</v>
      </c>
      <c r="BG156" s="21">
        <v>46.5</v>
      </c>
      <c r="BH156" s="21">
        <v>47</v>
      </c>
      <c r="BI156" s="21">
        <v>48.5</v>
      </c>
      <c r="BJ156" s="21">
        <v>47.25</v>
      </c>
      <c r="BK156" s="21">
        <v>46.5</v>
      </c>
      <c r="BL156" s="21">
        <v>46.25</v>
      </c>
      <c r="BM156" s="21">
        <v>46.5</v>
      </c>
      <c r="BN156" s="21">
        <v>46.5</v>
      </c>
      <c r="BO156" s="21">
        <v>46.25</v>
      </c>
      <c r="BP156" s="21">
        <v>46.5</v>
      </c>
      <c r="BQ156" s="21">
        <v>47.25</v>
      </c>
      <c r="BR156" s="21">
        <v>47.5</v>
      </c>
      <c r="BS156" s="21">
        <v>49.75</v>
      </c>
      <c r="BT156" s="21">
        <v>50.25</v>
      </c>
      <c r="BU156" s="21"/>
      <c r="BV156" s="21">
        <v>51</v>
      </c>
      <c r="BW156" s="21">
        <v>52.5</v>
      </c>
      <c r="BX156" s="21">
        <v>51.75</v>
      </c>
      <c r="BY156" s="21">
        <v>51.75</v>
      </c>
      <c r="BZ156" s="21">
        <v>52</v>
      </c>
      <c r="CA156" s="21">
        <v>53</v>
      </c>
      <c r="CB156" s="21">
        <v>57</v>
      </c>
      <c r="CC156" s="21">
        <v>48.5</v>
      </c>
      <c r="CD156" s="21">
        <v>48.75</v>
      </c>
      <c r="CE156" s="21">
        <v>49.5</v>
      </c>
      <c r="CF156" s="21">
        <v>51</v>
      </c>
      <c r="CG156" s="21">
        <v>51.75</v>
      </c>
      <c r="CH156" s="21">
        <v>50.25</v>
      </c>
      <c r="CI156" s="21">
        <v>50</v>
      </c>
      <c r="CJ156" s="21">
        <v>50</v>
      </c>
      <c r="CK156" s="21">
        <v>47.75</v>
      </c>
      <c r="CL156" s="21"/>
      <c r="CM156" s="21">
        <v>48.75</v>
      </c>
      <c r="CN156" s="21">
        <v>50.5</v>
      </c>
      <c r="CO156" s="21"/>
      <c r="CP156" s="21">
        <v>49.5</v>
      </c>
      <c r="CQ156" s="21">
        <v>47.25</v>
      </c>
      <c r="CR156" s="21">
        <v>48</v>
      </c>
      <c r="CS156" s="21">
        <v>49</v>
      </c>
      <c r="CT156" s="21">
        <v>49.5</v>
      </c>
      <c r="CU156" s="21">
        <v>50</v>
      </c>
      <c r="CV156" s="21">
        <v>50.25</v>
      </c>
      <c r="CW156" s="21">
        <v>48.5</v>
      </c>
      <c r="CX156" s="21">
        <v>48.25</v>
      </c>
      <c r="CY156" s="21">
        <v>48.75</v>
      </c>
      <c r="CZ156" s="21">
        <v>51</v>
      </c>
      <c r="DA156" s="21">
        <v>48.5</v>
      </c>
      <c r="DB156" s="21">
        <v>48.25</v>
      </c>
      <c r="DC156" s="21">
        <v>46.25</v>
      </c>
      <c r="DD156" s="21">
        <v>44.75</v>
      </c>
      <c r="DE156" s="21">
        <v>47.5</v>
      </c>
      <c r="DF156" s="21">
        <v>48.75</v>
      </c>
      <c r="DG156" s="21">
        <v>49.25</v>
      </c>
      <c r="DH156" s="21">
        <v>47.75</v>
      </c>
      <c r="DI156" s="21">
        <v>52.25</v>
      </c>
      <c r="DJ156" s="21">
        <v>51.75</v>
      </c>
      <c r="DK156" s="21">
        <v>50.5</v>
      </c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</row>
    <row r="157" spans="1:167" x14ac:dyDescent="0.2">
      <c r="A157" s="5" cm="1">
        <f t="array" ref="A157">INDEX($D$1:$FK$1,1,MATCH(INDEX($D157:$FK157,MATCH(TRUE,INDEX(($D157:$FK157&lt;&gt;0),0),0)),$D157:$FK157,0))</f>
        <v>43830</v>
      </c>
      <c r="B157" s="23" t="s">
        <v>345</v>
      </c>
      <c r="C157" s="21" t="s">
        <v>437</v>
      </c>
      <c r="D157" s="21">
        <v>54.75</v>
      </c>
      <c r="E157" s="21">
        <v>55.5</v>
      </c>
      <c r="F157" s="21">
        <v>55.5</v>
      </c>
      <c r="G157" s="21">
        <v>55.5</v>
      </c>
      <c r="H157" s="21">
        <v>54.75</v>
      </c>
      <c r="I157" s="21">
        <v>54.75</v>
      </c>
      <c r="J157" s="21">
        <v>54</v>
      </c>
      <c r="K157" s="21"/>
      <c r="L157" s="21"/>
      <c r="M157" s="21">
        <v>54.5</v>
      </c>
      <c r="N157" s="21">
        <v>54.75</v>
      </c>
      <c r="O157" s="21">
        <v>54</v>
      </c>
      <c r="P157" s="21">
        <v>53.75</v>
      </c>
      <c r="Q157" s="21">
        <v>53</v>
      </c>
      <c r="R157" s="21">
        <v>52.5</v>
      </c>
      <c r="S157" s="21">
        <v>53</v>
      </c>
      <c r="T157" s="21">
        <v>52.5</v>
      </c>
      <c r="U157" s="21">
        <v>53</v>
      </c>
      <c r="V157" s="21">
        <v>52.25</v>
      </c>
      <c r="W157" s="21">
        <v>52</v>
      </c>
      <c r="X157" s="21"/>
      <c r="Y157" s="21">
        <v>49.5</v>
      </c>
      <c r="Z157" s="21">
        <v>51.75</v>
      </c>
      <c r="AA157" s="21">
        <v>51.75</v>
      </c>
      <c r="AB157" s="21">
        <v>51.75</v>
      </c>
      <c r="AC157" s="21">
        <v>52.25</v>
      </c>
      <c r="AD157" s="21">
        <v>51.75</v>
      </c>
      <c r="AE157" s="21">
        <v>51.5</v>
      </c>
      <c r="AF157" s="21">
        <v>52.25</v>
      </c>
      <c r="AG157" s="21"/>
      <c r="AH157" s="21"/>
      <c r="AI157" s="21"/>
      <c r="AJ157" s="21"/>
      <c r="AK157" s="21"/>
      <c r="AL157" s="21"/>
      <c r="AM157" s="21">
        <v>50.5</v>
      </c>
      <c r="AN157" s="21">
        <v>50.5</v>
      </c>
      <c r="AO157" s="21">
        <v>51</v>
      </c>
      <c r="AP157" s="21">
        <v>51</v>
      </c>
      <c r="AQ157" s="21">
        <v>50</v>
      </c>
      <c r="AR157" s="21">
        <v>51</v>
      </c>
      <c r="AS157" s="21">
        <v>50</v>
      </c>
      <c r="AT157" s="21">
        <v>50</v>
      </c>
      <c r="AU157" s="21"/>
      <c r="AV157" s="21"/>
      <c r="AW157" s="21">
        <v>49.25</v>
      </c>
      <c r="AX157" s="21">
        <v>49.25</v>
      </c>
      <c r="AY157" s="21">
        <v>50.5</v>
      </c>
      <c r="AZ157" s="21">
        <v>50</v>
      </c>
      <c r="BA157" s="21">
        <v>49.75</v>
      </c>
      <c r="BB157" s="21">
        <v>47.75</v>
      </c>
      <c r="BC157" s="21">
        <v>47.25</v>
      </c>
      <c r="BD157" s="21">
        <v>47.5</v>
      </c>
      <c r="BE157" s="21">
        <v>47.5</v>
      </c>
      <c r="BF157" s="21">
        <v>47.25</v>
      </c>
      <c r="BG157" s="21">
        <v>46.5</v>
      </c>
      <c r="BH157" s="21">
        <v>47</v>
      </c>
      <c r="BI157" s="21">
        <v>48.5</v>
      </c>
      <c r="BJ157" s="21">
        <v>47.25</v>
      </c>
      <c r="BK157" s="21">
        <v>46.5</v>
      </c>
      <c r="BL157" s="21">
        <v>46.25</v>
      </c>
      <c r="BM157" s="21">
        <v>46.5</v>
      </c>
      <c r="BN157" s="21">
        <v>46.5</v>
      </c>
      <c r="BO157" s="21">
        <v>46.25</v>
      </c>
      <c r="BP157" s="21">
        <v>46.5</v>
      </c>
      <c r="BQ157" s="21">
        <v>47.25</v>
      </c>
      <c r="BR157" s="21">
        <v>47.5</v>
      </c>
      <c r="BS157" s="21">
        <v>49.75</v>
      </c>
      <c r="BT157" s="21">
        <v>50.25</v>
      </c>
      <c r="BU157" s="21"/>
      <c r="BV157" s="21">
        <v>51</v>
      </c>
      <c r="BW157" s="21">
        <v>52.5</v>
      </c>
      <c r="BX157" s="21">
        <v>51.75</v>
      </c>
      <c r="BY157" s="21">
        <v>51.75</v>
      </c>
      <c r="BZ157" s="21">
        <v>52</v>
      </c>
      <c r="CA157" s="21">
        <v>53</v>
      </c>
      <c r="CB157" s="21">
        <v>57</v>
      </c>
      <c r="CC157" s="21">
        <v>48.5</v>
      </c>
      <c r="CD157" s="21">
        <v>48.75</v>
      </c>
      <c r="CE157" s="21">
        <v>49.5</v>
      </c>
      <c r="CF157" s="21">
        <v>51</v>
      </c>
      <c r="CG157" s="21">
        <v>51.75</v>
      </c>
      <c r="CH157" s="21">
        <v>50.25</v>
      </c>
      <c r="CI157" s="21">
        <v>50</v>
      </c>
      <c r="CJ157" s="21">
        <v>50</v>
      </c>
      <c r="CK157" s="21">
        <v>47.75</v>
      </c>
      <c r="CL157" s="21"/>
      <c r="CM157" s="21">
        <v>48.75</v>
      </c>
      <c r="CN157" s="21">
        <v>50.5</v>
      </c>
      <c r="CO157" s="21"/>
      <c r="CP157" s="21">
        <v>49.5</v>
      </c>
      <c r="CQ157" s="21">
        <v>47.25</v>
      </c>
      <c r="CR157" s="21">
        <v>48</v>
      </c>
      <c r="CS157" s="21">
        <v>49</v>
      </c>
      <c r="CT157" s="21">
        <v>49.5</v>
      </c>
      <c r="CU157" s="21">
        <v>50</v>
      </c>
      <c r="CV157" s="21">
        <v>50.25</v>
      </c>
      <c r="CW157" s="21">
        <v>48.5</v>
      </c>
      <c r="CX157" s="21">
        <v>48.25</v>
      </c>
      <c r="CY157" s="21">
        <v>48.75</v>
      </c>
      <c r="CZ157" s="21">
        <v>51</v>
      </c>
      <c r="DA157" s="21">
        <v>48.5</v>
      </c>
      <c r="DB157" s="21">
        <v>48.25</v>
      </c>
      <c r="DC157" s="21">
        <v>46.25</v>
      </c>
      <c r="DD157" s="21">
        <v>44.75</v>
      </c>
      <c r="DE157" s="21">
        <v>47.5</v>
      </c>
      <c r="DF157" s="21">
        <v>48.75</v>
      </c>
      <c r="DG157" s="21">
        <v>49.25</v>
      </c>
      <c r="DH157" s="21">
        <v>47.75</v>
      </c>
      <c r="DI157" s="21">
        <v>52.25</v>
      </c>
      <c r="DJ157" s="21">
        <v>51.75</v>
      </c>
      <c r="DK157" s="21">
        <v>50.5</v>
      </c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</row>
    <row r="158" spans="1:167" x14ac:dyDescent="0.2">
      <c r="A158" s="5" cm="1">
        <f t="array" ref="A158">INDEX($D$1:$FK$1,1,MATCH(INDEX($D158:$FK158,MATCH(TRUE,INDEX(($D158:$FK158&lt;&gt;0),0),0)),$D158:$FK158,0))</f>
        <v>43830</v>
      </c>
      <c r="B158" s="23" t="s">
        <v>341</v>
      </c>
      <c r="C158" s="21" t="s">
        <v>437</v>
      </c>
      <c r="D158" s="21">
        <v>53.75</v>
      </c>
      <c r="E158" s="21">
        <v>54.5</v>
      </c>
      <c r="F158" s="21">
        <v>54.5</v>
      </c>
      <c r="G158" s="21">
        <v>54.5</v>
      </c>
      <c r="H158" s="21">
        <v>53.75</v>
      </c>
      <c r="I158" s="21">
        <v>53.75</v>
      </c>
      <c r="J158" s="21">
        <v>53</v>
      </c>
      <c r="K158" s="21"/>
      <c r="L158" s="21">
        <v>54</v>
      </c>
      <c r="M158" s="21">
        <v>53.5</v>
      </c>
      <c r="N158" s="21">
        <v>53.75</v>
      </c>
      <c r="O158" s="21">
        <v>53</v>
      </c>
      <c r="P158" s="21">
        <v>52.75</v>
      </c>
      <c r="Q158" s="21">
        <v>52</v>
      </c>
      <c r="R158" s="21">
        <v>51.5</v>
      </c>
      <c r="S158" s="21">
        <v>52</v>
      </c>
      <c r="T158" s="21">
        <v>51.5</v>
      </c>
      <c r="U158" s="21">
        <v>52</v>
      </c>
      <c r="V158" s="21">
        <v>51.25</v>
      </c>
      <c r="W158" s="21">
        <v>51</v>
      </c>
      <c r="X158" s="21"/>
      <c r="Y158" s="21">
        <v>48.5</v>
      </c>
      <c r="Z158" s="21">
        <v>50.75</v>
      </c>
      <c r="AA158" s="21">
        <v>50.75</v>
      </c>
      <c r="AB158" s="21">
        <v>50.75</v>
      </c>
      <c r="AC158" s="21">
        <v>51.25</v>
      </c>
      <c r="AD158" s="21">
        <v>50.75</v>
      </c>
      <c r="AE158" s="21">
        <v>50.5</v>
      </c>
      <c r="AF158" s="21">
        <v>51.25</v>
      </c>
      <c r="AG158" s="21"/>
      <c r="AH158" s="21"/>
      <c r="AI158" s="21"/>
      <c r="AJ158" s="21"/>
      <c r="AK158" s="21"/>
      <c r="AL158" s="21"/>
      <c r="AM158" s="21">
        <v>49.5</v>
      </c>
      <c r="AN158" s="21">
        <v>49.5</v>
      </c>
      <c r="AO158" s="21">
        <v>50</v>
      </c>
      <c r="AP158" s="21">
        <v>50</v>
      </c>
      <c r="AQ158" s="21">
        <v>49</v>
      </c>
      <c r="AR158" s="21">
        <v>50</v>
      </c>
      <c r="AS158" s="21">
        <v>49</v>
      </c>
      <c r="AT158" s="21">
        <v>49</v>
      </c>
      <c r="AU158" s="21"/>
      <c r="AV158" s="21"/>
      <c r="AW158" s="21">
        <v>48.25</v>
      </c>
      <c r="AX158" s="21">
        <v>48.25</v>
      </c>
      <c r="AY158" s="21">
        <v>49.5</v>
      </c>
      <c r="AZ158" s="21">
        <v>49</v>
      </c>
      <c r="BA158" s="21">
        <v>48.75</v>
      </c>
      <c r="BB158" s="21">
        <v>46.75</v>
      </c>
      <c r="BC158" s="21">
        <v>46.25</v>
      </c>
      <c r="BD158" s="21">
        <v>46.5</v>
      </c>
      <c r="BE158" s="21">
        <v>46.5</v>
      </c>
      <c r="BF158" s="21">
        <v>46.25</v>
      </c>
      <c r="BG158" s="21">
        <v>45.5</v>
      </c>
      <c r="BH158" s="21">
        <v>46</v>
      </c>
      <c r="BI158" s="21">
        <v>47.5</v>
      </c>
      <c r="BJ158" s="21">
        <v>46.25</v>
      </c>
      <c r="BK158" s="21">
        <v>45.5</v>
      </c>
      <c r="BL158" s="21">
        <v>45.25</v>
      </c>
      <c r="BM158" s="21">
        <v>45.5</v>
      </c>
      <c r="BN158" s="21">
        <v>45.5</v>
      </c>
      <c r="BO158" s="21">
        <v>45.25</v>
      </c>
      <c r="BP158" s="21">
        <v>45.5</v>
      </c>
      <c r="BQ158" s="21">
        <v>46.25</v>
      </c>
      <c r="BR158" s="21">
        <v>46.5</v>
      </c>
      <c r="BS158" s="21">
        <v>48.75</v>
      </c>
      <c r="BT158" s="21">
        <v>49.25</v>
      </c>
      <c r="BU158" s="21"/>
      <c r="BV158" s="21">
        <v>50</v>
      </c>
      <c r="BW158" s="21">
        <v>51.5</v>
      </c>
      <c r="BX158" s="21">
        <v>50.75</v>
      </c>
      <c r="BY158" s="21">
        <v>50.75</v>
      </c>
      <c r="BZ158" s="21">
        <v>51</v>
      </c>
      <c r="CA158" s="21">
        <v>52</v>
      </c>
      <c r="CB158" s="21">
        <v>56</v>
      </c>
      <c r="CC158" s="21">
        <v>47.5</v>
      </c>
      <c r="CD158" s="21">
        <v>47.75</v>
      </c>
      <c r="CE158" s="21">
        <v>48.5</v>
      </c>
      <c r="CF158" s="21">
        <v>50</v>
      </c>
      <c r="CG158" s="21">
        <v>50.75</v>
      </c>
      <c r="CH158" s="21">
        <v>49.25</v>
      </c>
      <c r="CI158" s="21">
        <v>49</v>
      </c>
      <c r="CJ158" s="21">
        <v>49</v>
      </c>
      <c r="CK158" s="21">
        <v>46.75</v>
      </c>
      <c r="CL158" s="21"/>
      <c r="CM158" s="21">
        <v>47.75</v>
      </c>
      <c r="CN158" s="21">
        <v>49.5</v>
      </c>
      <c r="CO158" s="21"/>
      <c r="CP158" s="21">
        <v>48.5</v>
      </c>
      <c r="CQ158" s="21">
        <v>46.25</v>
      </c>
      <c r="CR158" s="21">
        <v>47</v>
      </c>
      <c r="CS158" s="21">
        <v>48</v>
      </c>
      <c r="CT158" s="21">
        <v>48.5</v>
      </c>
      <c r="CU158" s="21">
        <v>49</v>
      </c>
      <c r="CV158" s="21">
        <v>49.25</v>
      </c>
      <c r="CW158" s="21">
        <v>47.5</v>
      </c>
      <c r="CX158" s="21">
        <v>47.25</v>
      </c>
      <c r="CY158" s="21">
        <v>47.75</v>
      </c>
      <c r="CZ158" s="21">
        <v>50</v>
      </c>
      <c r="DA158" s="21">
        <v>47.5</v>
      </c>
      <c r="DB158" s="21">
        <v>47.25</v>
      </c>
      <c r="DC158" s="21">
        <v>45.25</v>
      </c>
      <c r="DD158" s="21">
        <v>43.75</v>
      </c>
      <c r="DE158" s="21">
        <v>46.5</v>
      </c>
      <c r="DF158" s="21">
        <v>47.75</v>
      </c>
      <c r="DG158" s="21">
        <v>48.25</v>
      </c>
      <c r="DH158" s="21">
        <v>46.75</v>
      </c>
      <c r="DI158" s="21">
        <v>51.25</v>
      </c>
      <c r="DJ158" s="21">
        <v>50.75</v>
      </c>
      <c r="DK158" s="21">
        <v>49.5</v>
      </c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</row>
    <row r="159" spans="1:167" x14ac:dyDescent="0.2">
      <c r="A159" s="5" cm="1">
        <f t="array" ref="A159">INDEX($D$1:$FK$1,1,MATCH(INDEX($D159:$FK159,MATCH(TRUE,INDEX(($D159:$FK159&lt;&gt;0),0),0)),$D159:$FK159,0))</f>
        <v>43830</v>
      </c>
      <c r="B159" s="23" t="s">
        <v>216</v>
      </c>
      <c r="C159" s="21" t="s">
        <v>437</v>
      </c>
      <c r="D159" s="21">
        <v>55</v>
      </c>
      <c r="E159" s="21">
        <v>55.75</v>
      </c>
      <c r="F159" s="21">
        <v>55.75</v>
      </c>
      <c r="G159" s="21">
        <v>55.75</v>
      </c>
      <c r="H159" s="21">
        <v>55</v>
      </c>
      <c r="I159" s="21">
        <v>55</v>
      </c>
      <c r="J159" s="21">
        <v>54.25</v>
      </c>
      <c r="K159" s="21"/>
      <c r="L159" s="21">
        <v>55.25</v>
      </c>
      <c r="M159" s="21">
        <v>54.75</v>
      </c>
      <c r="N159" s="21">
        <v>55</v>
      </c>
      <c r="O159" s="21">
        <v>54.25</v>
      </c>
      <c r="P159" s="21">
        <v>54</v>
      </c>
      <c r="Q159" s="21">
        <v>53.25</v>
      </c>
      <c r="R159" s="21">
        <v>52.75</v>
      </c>
      <c r="S159" s="21">
        <v>53.25</v>
      </c>
      <c r="T159" s="21">
        <v>52.75</v>
      </c>
      <c r="U159" s="21">
        <v>53.25</v>
      </c>
      <c r="V159" s="21">
        <v>52.5</v>
      </c>
      <c r="W159" s="21">
        <v>52.25</v>
      </c>
      <c r="X159" s="21"/>
      <c r="Y159" s="21">
        <v>49.75</v>
      </c>
      <c r="Z159" s="21">
        <v>52</v>
      </c>
      <c r="AA159" s="21">
        <v>52</v>
      </c>
      <c r="AB159" s="21">
        <v>52</v>
      </c>
      <c r="AC159" s="21">
        <v>52.5</v>
      </c>
      <c r="AD159" s="21">
        <v>52</v>
      </c>
      <c r="AE159" s="21">
        <v>51.75</v>
      </c>
      <c r="AF159" s="21">
        <v>52.5</v>
      </c>
      <c r="AG159" s="21"/>
      <c r="AH159" s="21"/>
      <c r="AI159" s="21"/>
      <c r="AJ159" s="21"/>
      <c r="AK159" s="21"/>
      <c r="AL159" s="21"/>
      <c r="AM159" s="21">
        <v>50.75</v>
      </c>
      <c r="AN159" s="21">
        <v>50.75</v>
      </c>
      <c r="AO159" s="21">
        <v>51.25</v>
      </c>
      <c r="AP159" s="21">
        <v>51.25</v>
      </c>
      <c r="AQ159" s="21">
        <v>50.25</v>
      </c>
      <c r="AR159" s="21">
        <v>51.25</v>
      </c>
      <c r="AS159" s="21">
        <v>50.25</v>
      </c>
      <c r="AT159" s="21">
        <v>50.25</v>
      </c>
      <c r="AU159" s="21"/>
      <c r="AV159" s="21"/>
      <c r="AW159" s="21">
        <v>49.5</v>
      </c>
      <c r="AX159" s="21">
        <v>49.5</v>
      </c>
      <c r="AY159" s="21">
        <v>50.75</v>
      </c>
      <c r="AZ159" s="21">
        <v>50.25</v>
      </c>
      <c r="BA159" s="21">
        <v>50</v>
      </c>
      <c r="BB159" s="21">
        <v>48</v>
      </c>
      <c r="BC159" s="21">
        <v>47.5</v>
      </c>
      <c r="BD159" s="21">
        <v>47.75</v>
      </c>
      <c r="BE159" s="21">
        <v>47.75</v>
      </c>
      <c r="BF159" s="21">
        <v>47.5</v>
      </c>
      <c r="BG159" s="21">
        <v>46.75</v>
      </c>
      <c r="BH159" s="21">
        <v>47.25</v>
      </c>
      <c r="BI159" s="21">
        <v>48.75</v>
      </c>
      <c r="BJ159" s="21">
        <v>47.5</v>
      </c>
      <c r="BK159" s="21">
        <v>46.75</v>
      </c>
      <c r="BL159" s="21">
        <v>46.5</v>
      </c>
      <c r="BM159" s="21">
        <v>46.75</v>
      </c>
      <c r="BN159" s="21">
        <v>46.75</v>
      </c>
      <c r="BO159" s="21">
        <v>46.5</v>
      </c>
      <c r="BP159" s="21">
        <v>46.75</v>
      </c>
      <c r="BQ159" s="21">
        <v>47.5</v>
      </c>
      <c r="BR159" s="21">
        <v>47.75</v>
      </c>
      <c r="BS159" s="21">
        <v>50</v>
      </c>
      <c r="BT159" s="21">
        <v>50.5</v>
      </c>
      <c r="BU159" s="21"/>
      <c r="BV159" s="21">
        <v>51.25</v>
      </c>
      <c r="BW159" s="21">
        <v>52.75</v>
      </c>
      <c r="BX159" s="21">
        <v>52</v>
      </c>
      <c r="BY159" s="21">
        <v>52</v>
      </c>
      <c r="BZ159" s="21">
        <v>52.25</v>
      </c>
      <c r="CA159" s="21">
        <v>53.25</v>
      </c>
      <c r="CB159" s="21">
        <v>57.25</v>
      </c>
      <c r="CC159" s="21">
        <v>48.75</v>
      </c>
      <c r="CD159" s="21">
        <v>49</v>
      </c>
      <c r="CE159" s="21">
        <v>49.75</v>
      </c>
      <c r="CF159" s="21">
        <v>51.25</v>
      </c>
      <c r="CG159" s="21">
        <v>52</v>
      </c>
      <c r="CH159" s="21">
        <v>50.5</v>
      </c>
      <c r="CI159" s="21">
        <v>50.25</v>
      </c>
      <c r="CJ159" s="21">
        <v>50.25</v>
      </c>
      <c r="CK159" s="21">
        <v>48</v>
      </c>
      <c r="CL159" s="21"/>
      <c r="CM159" s="21">
        <v>49</v>
      </c>
      <c r="CN159" s="21">
        <v>50.75</v>
      </c>
      <c r="CO159" s="21"/>
      <c r="CP159" s="21">
        <v>49.75</v>
      </c>
      <c r="CQ159" s="21">
        <v>47.5</v>
      </c>
      <c r="CR159" s="21">
        <v>48.25</v>
      </c>
      <c r="CS159" s="21">
        <v>49.25</v>
      </c>
      <c r="CT159" s="21">
        <v>49.75</v>
      </c>
      <c r="CU159" s="21">
        <v>50.25</v>
      </c>
      <c r="CV159" s="21">
        <v>50.5</v>
      </c>
      <c r="CW159" s="21">
        <v>48.75</v>
      </c>
      <c r="CX159" s="21">
        <v>48.5</v>
      </c>
      <c r="CY159" s="21">
        <v>49</v>
      </c>
      <c r="CZ159" s="21">
        <v>51.25</v>
      </c>
      <c r="DA159" s="21">
        <v>48.75</v>
      </c>
      <c r="DB159" s="21">
        <v>48.5</v>
      </c>
      <c r="DC159" s="21">
        <v>46.5</v>
      </c>
      <c r="DD159" s="21">
        <v>45</v>
      </c>
      <c r="DE159" s="21">
        <v>47.75</v>
      </c>
      <c r="DF159" s="21">
        <v>49</v>
      </c>
      <c r="DG159" s="21">
        <v>49.5</v>
      </c>
      <c r="DH159" s="21">
        <v>48</v>
      </c>
      <c r="DI159" s="21">
        <v>52.5</v>
      </c>
      <c r="DJ159" s="21">
        <v>52</v>
      </c>
      <c r="DK159" s="21">
        <v>50.75</v>
      </c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</row>
    <row r="160" spans="1:167" x14ac:dyDescent="0.2">
      <c r="A160" s="5" cm="1">
        <f t="array" ref="A160">INDEX($D$1:$FK$1,1,MATCH(INDEX($D160:$FK160,MATCH(TRUE,INDEX(($D160:$FK160&lt;&gt;0),0),0)),$D160:$FK160,0))</f>
        <v>43830</v>
      </c>
      <c r="B160" s="23" t="s">
        <v>211</v>
      </c>
      <c r="C160" s="21" t="s">
        <v>437</v>
      </c>
      <c r="D160" s="21">
        <v>57.5</v>
      </c>
      <c r="E160" s="21">
        <v>58.25</v>
      </c>
      <c r="F160" s="21">
        <v>58.25</v>
      </c>
      <c r="G160" s="21">
        <v>58.25</v>
      </c>
      <c r="H160" s="21">
        <v>57.5</v>
      </c>
      <c r="I160" s="21">
        <v>57.5</v>
      </c>
      <c r="J160" s="21">
        <v>56.75</v>
      </c>
      <c r="K160" s="21"/>
      <c r="L160" s="21"/>
      <c r="M160" s="21">
        <v>57.25</v>
      </c>
      <c r="N160" s="21">
        <v>57.5</v>
      </c>
      <c r="O160" s="21">
        <v>56.75</v>
      </c>
      <c r="P160" s="21">
        <v>56.5</v>
      </c>
      <c r="Q160" s="21">
        <v>55.75</v>
      </c>
      <c r="R160" s="21">
        <v>55.25</v>
      </c>
      <c r="S160" s="21">
        <v>55.75</v>
      </c>
      <c r="T160" s="21">
        <v>55.25</v>
      </c>
      <c r="U160" s="21">
        <v>55.75</v>
      </c>
      <c r="V160" s="21">
        <v>55</v>
      </c>
      <c r="W160" s="21">
        <v>54.75</v>
      </c>
      <c r="X160" s="21"/>
      <c r="Y160" s="21">
        <v>52.25</v>
      </c>
      <c r="Z160" s="21">
        <v>54.5</v>
      </c>
      <c r="AA160" s="21">
        <v>54.5</v>
      </c>
      <c r="AB160" s="21">
        <v>54.5</v>
      </c>
      <c r="AC160" s="21">
        <v>55</v>
      </c>
      <c r="AD160" s="21">
        <v>54.5</v>
      </c>
      <c r="AE160" s="21">
        <v>54.25</v>
      </c>
      <c r="AF160" s="21">
        <v>55</v>
      </c>
      <c r="AG160" s="21"/>
      <c r="AH160" s="21"/>
      <c r="AI160" s="21"/>
      <c r="AJ160" s="21"/>
      <c r="AK160" s="21"/>
      <c r="AL160" s="21"/>
      <c r="AM160" s="21">
        <v>53.25</v>
      </c>
      <c r="AN160" s="21">
        <v>53.25</v>
      </c>
      <c r="AO160" s="21">
        <v>53.75</v>
      </c>
      <c r="AP160" s="21">
        <v>53.75</v>
      </c>
      <c r="AQ160" s="21">
        <v>52.75</v>
      </c>
      <c r="AR160" s="21">
        <v>53.75</v>
      </c>
      <c r="AS160" s="21">
        <v>52.75</v>
      </c>
      <c r="AT160" s="21">
        <v>52.75</v>
      </c>
      <c r="AU160" s="21"/>
      <c r="AV160" s="21"/>
      <c r="AW160" s="21">
        <v>52</v>
      </c>
      <c r="AX160" s="21">
        <v>52</v>
      </c>
      <c r="AY160" s="21">
        <v>53.25</v>
      </c>
      <c r="AZ160" s="21">
        <v>52.75</v>
      </c>
      <c r="BA160" s="21">
        <v>52.5</v>
      </c>
      <c r="BB160" s="21">
        <v>50.5</v>
      </c>
      <c r="BC160" s="21">
        <v>50</v>
      </c>
      <c r="BD160" s="21">
        <v>50.25</v>
      </c>
      <c r="BE160" s="21">
        <v>50.25</v>
      </c>
      <c r="BF160" s="21">
        <v>50</v>
      </c>
      <c r="BG160" s="21">
        <v>49.25</v>
      </c>
      <c r="BH160" s="21">
        <v>49.75</v>
      </c>
      <c r="BI160" s="21">
        <v>51.25</v>
      </c>
      <c r="BJ160" s="21">
        <v>50</v>
      </c>
      <c r="BK160" s="21">
        <v>49.25</v>
      </c>
      <c r="BL160" s="21">
        <v>49</v>
      </c>
      <c r="BM160" s="21">
        <v>49.25</v>
      </c>
      <c r="BN160" s="21">
        <v>49.25</v>
      </c>
      <c r="BO160" s="21">
        <v>49</v>
      </c>
      <c r="BP160" s="21">
        <v>49.25</v>
      </c>
      <c r="BQ160" s="21">
        <v>50</v>
      </c>
      <c r="BR160" s="21">
        <v>50.25</v>
      </c>
      <c r="BS160" s="21">
        <v>52.5</v>
      </c>
      <c r="BT160" s="21">
        <v>53</v>
      </c>
      <c r="BU160" s="21"/>
      <c r="BV160" s="21">
        <v>53.75</v>
      </c>
      <c r="BW160" s="21">
        <v>55.25</v>
      </c>
      <c r="BX160" s="21">
        <v>54.5</v>
      </c>
      <c r="BY160" s="21">
        <v>54.5</v>
      </c>
      <c r="BZ160" s="21">
        <v>54.75</v>
      </c>
      <c r="CA160" s="21">
        <v>55.75</v>
      </c>
      <c r="CB160" s="21">
        <v>59.75</v>
      </c>
      <c r="CC160" s="21">
        <v>51.25</v>
      </c>
      <c r="CD160" s="21">
        <v>51.5</v>
      </c>
      <c r="CE160" s="21">
        <v>52.25</v>
      </c>
      <c r="CF160" s="21">
        <v>53.75</v>
      </c>
      <c r="CG160" s="21">
        <v>54.5</v>
      </c>
      <c r="CH160" s="21">
        <v>53</v>
      </c>
      <c r="CI160" s="21">
        <v>52.75</v>
      </c>
      <c r="CJ160" s="21">
        <v>52.75</v>
      </c>
      <c r="CK160" s="21">
        <v>50.5</v>
      </c>
      <c r="CL160" s="21"/>
      <c r="CM160" s="21">
        <v>51.5</v>
      </c>
      <c r="CN160" s="21">
        <v>53.25</v>
      </c>
      <c r="CO160" s="21"/>
      <c r="CP160" s="21">
        <v>52.25</v>
      </c>
      <c r="CQ160" s="21">
        <v>50</v>
      </c>
      <c r="CR160" s="21">
        <v>50.75</v>
      </c>
      <c r="CS160" s="21">
        <v>51.75</v>
      </c>
      <c r="CT160" s="21">
        <v>52.25</v>
      </c>
      <c r="CU160" s="21">
        <v>52.75</v>
      </c>
      <c r="CV160" s="21">
        <v>53</v>
      </c>
      <c r="CW160" s="21">
        <v>51.25</v>
      </c>
      <c r="CX160" s="21">
        <v>51</v>
      </c>
      <c r="CY160" s="21">
        <v>51.5</v>
      </c>
      <c r="CZ160" s="21">
        <v>53.75</v>
      </c>
      <c r="DA160" s="21">
        <v>51.25</v>
      </c>
      <c r="DB160" s="21">
        <v>51</v>
      </c>
      <c r="DC160" s="21">
        <v>49</v>
      </c>
      <c r="DD160" s="21">
        <v>47.5</v>
      </c>
      <c r="DE160" s="21">
        <v>50.25</v>
      </c>
      <c r="DF160" s="21">
        <v>51.5</v>
      </c>
      <c r="DG160" s="21">
        <v>52</v>
      </c>
      <c r="DH160" s="21">
        <v>50.5</v>
      </c>
      <c r="DI160" s="21">
        <v>55</v>
      </c>
      <c r="DJ160" s="21">
        <v>54.5</v>
      </c>
      <c r="DK160" s="21">
        <v>53.25</v>
      </c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</row>
    <row r="161" spans="1:167" x14ac:dyDescent="0.2">
      <c r="A161" s="5" cm="1">
        <f t="array" ref="A161">INDEX($D$1:$FK$1,1,MATCH(INDEX($D161:$FK161,MATCH(TRUE,INDEX(($D161:$FK161&lt;&gt;0),0),0)),$D161:$FK161,0))</f>
        <v>43830</v>
      </c>
      <c r="B161" s="23" t="s">
        <v>138</v>
      </c>
      <c r="C161" s="21" t="s">
        <v>437</v>
      </c>
      <c r="D161" s="21">
        <v>51</v>
      </c>
      <c r="E161" s="21">
        <v>51.75</v>
      </c>
      <c r="F161" s="21">
        <v>51.75</v>
      </c>
      <c r="G161" s="21">
        <v>51.75</v>
      </c>
      <c r="H161" s="21">
        <v>51</v>
      </c>
      <c r="I161" s="21">
        <v>51</v>
      </c>
      <c r="J161" s="21">
        <v>50.25</v>
      </c>
      <c r="K161" s="21"/>
      <c r="L161" s="21">
        <v>51.25</v>
      </c>
      <c r="M161" s="21">
        <v>50.75</v>
      </c>
      <c r="N161" s="21">
        <v>51</v>
      </c>
      <c r="O161" s="21">
        <v>50.25</v>
      </c>
      <c r="P161" s="21">
        <v>50</v>
      </c>
      <c r="Q161" s="21">
        <v>49.25</v>
      </c>
      <c r="R161" s="21">
        <v>48.75</v>
      </c>
      <c r="S161" s="21">
        <v>49.25</v>
      </c>
      <c r="T161" s="21">
        <v>48.75</v>
      </c>
      <c r="U161" s="21">
        <v>49.25</v>
      </c>
      <c r="V161" s="21">
        <v>48.5</v>
      </c>
      <c r="W161" s="21">
        <v>48.25</v>
      </c>
      <c r="X161" s="21"/>
      <c r="Y161" s="21">
        <v>45.75</v>
      </c>
      <c r="Z161" s="21">
        <v>48</v>
      </c>
      <c r="AA161" s="21">
        <v>48</v>
      </c>
      <c r="AB161" s="21">
        <v>48</v>
      </c>
      <c r="AC161" s="21">
        <v>48.5</v>
      </c>
      <c r="AD161" s="21">
        <v>48</v>
      </c>
      <c r="AE161" s="21">
        <v>47.75</v>
      </c>
      <c r="AF161" s="21">
        <v>48.5</v>
      </c>
      <c r="AG161" s="21"/>
      <c r="AH161" s="21"/>
      <c r="AI161" s="21"/>
      <c r="AJ161" s="21"/>
      <c r="AK161" s="21"/>
      <c r="AL161" s="21"/>
      <c r="AM161" s="21">
        <v>46.75</v>
      </c>
      <c r="AN161" s="21">
        <v>46.75</v>
      </c>
      <c r="AO161" s="21">
        <v>47.25</v>
      </c>
      <c r="AP161" s="21">
        <v>47.25</v>
      </c>
      <c r="AQ161" s="21">
        <v>46.25</v>
      </c>
      <c r="AR161" s="21">
        <v>47.25</v>
      </c>
      <c r="AS161" s="21">
        <v>46.25</v>
      </c>
      <c r="AT161" s="21">
        <v>46.25</v>
      </c>
      <c r="AU161" s="21"/>
      <c r="AV161" s="21"/>
      <c r="AW161" s="21">
        <v>45.5</v>
      </c>
      <c r="AX161" s="21">
        <v>45.5</v>
      </c>
      <c r="AY161" s="21">
        <v>46.75</v>
      </c>
      <c r="AZ161" s="21">
        <v>46.25</v>
      </c>
      <c r="BA161" s="21">
        <v>46</v>
      </c>
      <c r="BB161" s="21">
        <v>44</v>
      </c>
      <c r="BC161" s="21">
        <v>43.5</v>
      </c>
      <c r="BD161" s="21">
        <v>43.75</v>
      </c>
      <c r="BE161" s="21">
        <v>43.75</v>
      </c>
      <c r="BF161" s="21">
        <v>43.5</v>
      </c>
      <c r="BG161" s="21">
        <v>42.75</v>
      </c>
      <c r="BH161" s="21">
        <v>43.25</v>
      </c>
      <c r="BI161" s="21">
        <v>44.75</v>
      </c>
      <c r="BJ161" s="21">
        <v>43.5</v>
      </c>
      <c r="BK161" s="21">
        <v>42.75</v>
      </c>
      <c r="BL161" s="21">
        <v>42.5</v>
      </c>
      <c r="BM161" s="21">
        <v>42.75</v>
      </c>
      <c r="BN161" s="21">
        <v>42.75</v>
      </c>
      <c r="BO161" s="21">
        <v>42.5</v>
      </c>
      <c r="BP161" s="21">
        <v>42.75</v>
      </c>
      <c r="BQ161" s="21">
        <v>43.5</v>
      </c>
      <c r="BR161" s="21">
        <v>43.75</v>
      </c>
      <c r="BS161" s="21">
        <v>46</v>
      </c>
      <c r="BT161" s="21">
        <v>46.5</v>
      </c>
      <c r="BU161" s="21"/>
      <c r="BV161" s="21">
        <v>47.25</v>
      </c>
      <c r="BW161" s="21">
        <v>48.75</v>
      </c>
      <c r="BX161" s="21">
        <v>48</v>
      </c>
      <c r="BY161" s="21">
        <v>48</v>
      </c>
      <c r="BZ161" s="21">
        <v>48.25</v>
      </c>
      <c r="CA161" s="21">
        <v>49.25</v>
      </c>
      <c r="CB161" s="21">
        <v>53.25</v>
      </c>
      <c r="CC161" s="21">
        <v>44.75</v>
      </c>
      <c r="CD161" s="21">
        <v>45</v>
      </c>
      <c r="CE161" s="21">
        <v>45.75</v>
      </c>
      <c r="CF161" s="21">
        <v>47.25</v>
      </c>
      <c r="CG161" s="21">
        <v>48</v>
      </c>
      <c r="CH161" s="21">
        <v>46.5</v>
      </c>
      <c r="CI161" s="21">
        <v>46.25</v>
      </c>
      <c r="CJ161" s="21">
        <v>46.25</v>
      </c>
      <c r="CK161" s="21">
        <v>44</v>
      </c>
      <c r="CL161" s="21"/>
      <c r="CM161" s="21">
        <v>45</v>
      </c>
      <c r="CN161" s="21">
        <v>46.75</v>
      </c>
      <c r="CO161" s="21"/>
      <c r="CP161" s="21">
        <v>45.75</v>
      </c>
      <c r="CQ161" s="21">
        <v>43.5</v>
      </c>
      <c r="CR161" s="21">
        <v>44.25</v>
      </c>
      <c r="CS161" s="21">
        <v>45.25</v>
      </c>
      <c r="CT161" s="21">
        <v>45.75</v>
      </c>
      <c r="CU161" s="21">
        <v>46.25</v>
      </c>
      <c r="CV161" s="21">
        <v>46.5</v>
      </c>
      <c r="CW161" s="21">
        <v>44.75</v>
      </c>
      <c r="CX161" s="21">
        <v>44.5</v>
      </c>
      <c r="CY161" s="21">
        <v>45</v>
      </c>
      <c r="CZ161" s="21">
        <v>47.25</v>
      </c>
      <c r="DA161" s="21">
        <v>44.75</v>
      </c>
      <c r="DB161" s="21">
        <v>44.5</v>
      </c>
      <c r="DC161" s="21">
        <v>42.5</v>
      </c>
      <c r="DD161" s="21">
        <v>41</v>
      </c>
      <c r="DE161" s="21">
        <v>43.75</v>
      </c>
      <c r="DF161" s="21">
        <v>45</v>
      </c>
      <c r="DG161" s="21">
        <v>45.5</v>
      </c>
      <c r="DH161" s="21">
        <v>44</v>
      </c>
      <c r="DI161" s="21">
        <v>48.5</v>
      </c>
      <c r="DJ161" s="21">
        <v>48</v>
      </c>
      <c r="DK161" s="21">
        <v>46.75</v>
      </c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</row>
    <row r="162" spans="1:167" x14ac:dyDescent="0.2">
      <c r="A162" s="5" cm="1">
        <f t="array" ref="A162">INDEX($D$1:$FK$1,1,MATCH(INDEX($D162:$FK162,MATCH(TRUE,INDEX(($D162:$FK162&lt;&gt;0),0),0)),$D162:$FK162,0))</f>
        <v>43830</v>
      </c>
      <c r="B162" s="23" t="s">
        <v>132</v>
      </c>
      <c r="C162" s="21" t="s">
        <v>437</v>
      </c>
      <c r="D162" s="21">
        <v>51.25</v>
      </c>
      <c r="E162" s="21">
        <v>52</v>
      </c>
      <c r="F162" s="21">
        <v>52</v>
      </c>
      <c r="G162" s="21">
        <v>52</v>
      </c>
      <c r="H162" s="21">
        <v>51.25</v>
      </c>
      <c r="I162" s="21">
        <v>51.25</v>
      </c>
      <c r="J162" s="21">
        <v>50.5</v>
      </c>
      <c r="K162" s="21"/>
      <c r="L162" s="21">
        <v>51.5</v>
      </c>
      <c r="M162" s="21">
        <v>51</v>
      </c>
      <c r="N162" s="21">
        <v>51.25</v>
      </c>
      <c r="O162" s="21">
        <v>50.5</v>
      </c>
      <c r="P162" s="21">
        <v>50.25</v>
      </c>
      <c r="Q162" s="21">
        <v>49.5</v>
      </c>
      <c r="R162" s="21">
        <v>49</v>
      </c>
      <c r="S162" s="21">
        <v>49.5</v>
      </c>
      <c r="T162" s="21">
        <v>49</v>
      </c>
      <c r="U162" s="21">
        <v>49.5</v>
      </c>
      <c r="V162" s="21">
        <v>48.75</v>
      </c>
      <c r="W162" s="21">
        <v>48.5</v>
      </c>
      <c r="X162" s="21"/>
      <c r="Y162" s="21">
        <v>46</v>
      </c>
      <c r="Z162" s="21">
        <v>48.25</v>
      </c>
      <c r="AA162" s="21">
        <v>48.25</v>
      </c>
      <c r="AB162" s="21">
        <v>48.25</v>
      </c>
      <c r="AC162" s="21">
        <v>48.75</v>
      </c>
      <c r="AD162" s="21">
        <v>48.25</v>
      </c>
      <c r="AE162" s="21">
        <v>48</v>
      </c>
      <c r="AF162" s="21">
        <v>48.75</v>
      </c>
      <c r="AG162" s="21"/>
      <c r="AH162" s="21"/>
      <c r="AI162" s="21"/>
      <c r="AJ162" s="21"/>
      <c r="AK162" s="21"/>
      <c r="AL162" s="21"/>
      <c r="AM162" s="21">
        <v>47</v>
      </c>
      <c r="AN162" s="21">
        <v>47</v>
      </c>
      <c r="AO162" s="21">
        <v>47.5</v>
      </c>
      <c r="AP162" s="21">
        <v>47.5</v>
      </c>
      <c r="AQ162" s="21">
        <v>46.5</v>
      </c>
      <c r="AR162" s="21">
        <v>47.5</v>
      </c>
      <c r="AS162" s="21">
        <v>46.5</v>
      </c>
      <c r="AT162" s="21">
        <v>46.5</v>
      </c>
      <c r="AU162" s="21"/>
      <c r="AV162" s="21"/>
      <c r="AW162" s="21">
        <v>45.75</v>
      </c>
      <c r="AX162" s="21">
        <v>45.75</v>
      </c>
      <c r="AY162" s="21">
        <v>47</v>
      </c>
      <c r="AZ162" s="21">
        <v>46.5</v>
      </c>
      <c r="BA162" s="21">
        <v>46.25</v>
      </c>
      <c r="BB162" s="21">
        <v>44.25</v>
      </c>
      <c r="BC162" s="21">
        <v>43.75</v>
      </c>
      <c r="BD162" s="21">
        <v>44</v>
      </c>
      <c r="BE162" s="21">
        <v>44</v>
      </c>
      <c r="BF162" s="21">
        <v>43.75</v>
      </c>
      <c r="BG162" s="21">
        <v>43</v>
      </c>
      <c r="BH162" s="21">
        <v>43.5</v>
      </c>
      <c r="BI162" s="21">
        <v>45</v>
      </c>
      <c r="BJ162" s="21">
        <v>43.75</v>
      </c>
      <c r="BK162" s="21">
        <v>43</v>
      </c>
      <c r="BL162" s="21">
        <v>42.75</v>
      </c>
      <c r="BM162" s="21">
        <v>43</v>
      </c>
      <c r="BN162" s="21">
        <v>43</v>
      </c>
      <c r="BO162" s="21">
        <v>42.75</v>
      </c>
      <c r="BP162" s="21">
        <v>43</v>
      </c>
      <c r="BQ162" s="21">
        <v>43.75</v>
      </c>
      <c r="BR162" s="21">
        <v>44</v>
      </c>
      <c r="BS162" s="21">
        <v>46.25</v>
      </c>
      <c r="BT162" s="21">
        <v>46.75</v>
      </c>
      <c r="BU162" s="21"/>
      <c r="BV162" s="21">
        <v>47.5</v>
      </c>
      <c r="BW162" s="21">
        <v>49</v>
      </c>
      <c r="BX162" s="21">
        <v>48.25</v>
      </c>
      <c r="BY162" s="21">
        <v>48.25</v>
      </c>
      <c r="BZ162" s="21">
        <v>48.5</v>
      </c>
      <c r="CA162" s="21">
        <v>49.5</v>
      </c>
      <c r="CB162" s="21">
        <v>53.5</v>
      </c>
      <c r="CC162" s="21">
        <v>45</v>
      </c>
      <c r="CD162" s="21">
        <v>45.25</v>
      </c>
      <c r="CE162" s="21">
        <v>46</v>
      </c>
      <c r="CF162" s="21">
        <v>47.5</v>
      </c>
      <c r="CG162" s="21">
        <v>48.25</v>
      </c>
      <c r="CH162" s="21">
        <v>46.75</v>
      </c>
      <c r="CI162" s="21">
        <v>46.5</v>
      </c>
      <c r="CJ162" s="21">
        <v>46.5</v>
      </c>
      <c r="CK162" s="21">
        <v>44.25</v>
      </c>
      <c r="CL162" s="21"/>
      <c r="CM162" s="21">
        <v>45.25</v>
      </c>
      <c r="CN162" s="21">
        <v>47</v>
      </c>
      <c r="CO162" s="21"/>
      <c r="CP162" s="21">
        <v>46</v>
      </c>
      <c r="CQ162" s="21">
        <v>43.75</v>
      </c>
      <c r="CR162" s="21">
        <v>44.5</v>
      </c>
      <c r="CS162" s="21">
        <v>45.5</v>
      </c>
      <c r="CT162" s="21">
        <v>46</v>
      </c>
      <c r="CU162" s="21">
        <v>46.5</v>
      </c>
      <c r="CV162" s="21">
        <v>46.75</v>
      </c>
      <c r="CW162" s="21">
        <v>45</v>
      </c>
      <c r="CX162" s="21">
        <v>44.75</v>
      </c>
      <c r="CY162" s="21">
        <v>45.25</v>
      </c>
      <c r="CZ162" s="21">
        <v>47.5</v>
      </c>
      <c r="DA162" s="21">
        <v>45</v>
      </c>
      <c r="DB162" s="21">
        <v>44.75</v>
      </c>
      <c r="DC162" s="21">
        <v>42.75</v>
      </c>
      <c r="DD162" s="21">
        <v>41.25</v>
      </c>
      <c r="DE162" s="21">
        <v>44</v>
      </c>
      <c r="DF162" s="21">
        <v>45.25</v>
      </c>
      <c r="DG162" s="21">
        <v>45.75</v>
      </c>
      <c r="DH162" s="21">
        <v>44.25</v>
      </c>
      <c r="DI162" s="21">
        <v>48.75</v>
      </c>
      <c r="DJ162" s="21">
        <v>48.25</v>
      </c>
      <c r="DK162" s="21">
        <v>47</v>
      </c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</row>
    <row r="163" spans="1:167" x14ac:dyDescent="0.2">
      <c r="A163" s="5" cm="1">
        <f t="array" ref="A163">INDEX($D$1:$FK$1,1,MATCH(INDEX($D163:$FK163,MATCH(TRUE,INDEX(($D163:$FK163&lt;&gt;0),0),0)),$D163:$FK163,0))</f>
        <v>43830</v>
      </c>
      <c r="B163" s="23" t="s">
        <v>129</v>
      </c>
      <c r="C163" s="21" t="s">
        <v>437</v>
      </c>
      <c r="D163" s="21">
        <v>44.75</v>
      </c>
      <c r="E163" s="21">
        <v>45.5</v>
      </c>
      <c r="F163" s="21">
        <v>45.5</v>
      </c>
      <c r="G163" s="21">
        <v>45.5</v>
      </c>
      <c r="H163" s="21">
        <v>44.75</v>
      </c>
      <c r="I163" s="21">
        <v>44.75</v>
      </c>
      <c r="J163" s="21">
        <v>44</v>
      </c>
      <c r="K163" s="21"/>
      <c r="L163" s="21">
        <v>45</v>
      </c>
      <c r="M163" s="21">
        <v>44.5</v>
      </c>
      <c r="N163" s="21">
        <v>44.75</v>
      </c>
      <c r="O163" s="21">
        <v>44</v>
      </c>
      <c r="P163" s="21">
        <v>43.75</v>
      </c>
      <c r="Q163" s="21">
        <v>43</v>
      </c>
      <c r="R163" s="21">
        <v>42.5</v>
      </c>
      <c r="S163" s="21">
        <v>43</v>
      </c>
      <c r="T163" s="21">
        <v>42.5</v>
      </c>
      <c r="U163" s="21">
        <v>43</v>
      </c>
      <c r="V163" s="21">
        <v>42.25</v>
      </c>
      <c r="W163" s="21">
        <v>42</v>
      </c>
      <c r="X163" s="21"/>
      <c r="Y163" s="21">
        <v>39.5</v>
      </c>
      <c r="Z163" s="21">
        <v>41.75</v>
      </c>
      <c r="AA163" s="21">
        <v>41.75</v>
      </c>
      <c r="AB163" s="21">
        <v>41.75</v>
      </c>
      <c r="AC163" s="21">
        <v>42.25</v>
      </c>
      <c r="AD163" s="21">
        <v>41.75</v>
      </c>
      <c r="AE163" s="21">
        <v>41.5</v>
      </c>
      <c r="AF163" s="21">
        <v>42.25</v>
      </c>
      <c r="AG163" s="21"/>
      <c r="AH163" s="21"/>
      <c r="AI163" s="21"/>
      <c r="AJ163" s="21"/>
      <c r="AK163" s="21"/>
      <c r="AL163" s="21"/>
      <c r="AM163" s="21">
        <v>40.5</v>
      </c>
      <c r="AN163" s="21">
        <v>40.5</v>
      </c>
      <c r="AO163" s="21">
        <v>41</v>
      </c>
      <c r="AP163" s="21">
        <v>41</v>
      </c>
      <c r="AQ163" s="21">
        <v>40</v>
      </c>
      <c r="AR163" s="21">
        <v>41</v>
      </c>
      <c r="AS163" s="21">
        <v>40</v>
      </c>
      <c r="AT163" s="21">
        <v>40</v>
      </c>
      <c r="AU163" s="21"/>
      <c r="AV163" s="21"/>
      <c r="AW163" s="21">
        <v>39.25</v>
      </c>
      <c r="AX163" s="21">
        <v>39.25</v>
      </c>
      <c r="AY163" s="21">
        <v>40.5</v>
      </c>
      <c r="AZ163" s="21">
        <v>40</v>
      </c>
      <c r="BA163" s="21">
        <v>39.75</v>
      </c>
      <c r="BB163" s="21">
        <v>37.75</v>
      </c>
      <c r="BC163" s="21">
        <v>37.25</v>
      </c>
      <c r="BD163" s="21">
        <v>37.5</v>
      </c>
      <c r="BE163" s="21">
        <v>37.5</v>
      </c>
      <c r="BF163" s="21">
        <v>37.25</v>
      </c>
      <c r="BG163" s="21">
        <v>36.5</v>
      </c>
      <c r="BH163" s="21">
        <v>37</v>
      </c>
      <c r="BI163" s="21">
        <v>38.5</v>
      </c>
      <c r="BJ163" s="21">
        <v>37.25</v>
      </c>
      <c r="BK163" s="21">
        <v>36.5</v>
      </c>
      <c r="BL163" s="21">
        <v>36.25</v>
      </c>
      <c r="BM163" s="21">
        <v>36.5</v>
      </c>
      <c r="BN163" s="21">
        <v>36.5</v>
      </c>
      <c r="BO163" s="21">
        <v>36.25</v>
      </c>
      <c r="BP163" s="21">
        <v>36.5</v>
      </c>
      <c r="BQ163" s="21">
        <v>37.25</v>
      </c>
      <c r="BR163" s="21">
        <v>37.5</v>
      </c>
      <c r="BS163" s="21">
        <v>39.75</v>
      </c>
      <c r="BT163" s="21">
        <v>40.25</v>
      </c>
      <c r="BU163" s="21"/>
      <c r="BV163" s="21">
        <v>41</v>
      </c>
      <c r="BW163" s="21">
        <v>42.5</v>
      </c>
      <c r="BX163" s="21">
        <v>41.75</v>
      </c>
      <c r="BY163" s="21">
        <v>41.75</v>
      </c>
      <c r="BZ163" s="21">
        <v>42</v>
      </c>
      <c r="CA163" s="21">
        <v>43</v>
      </c>
      <c r="CB163" s="21">
        <v>47</v>
      </c>
      <c r="CC163" s="21">
        <v>38.5</v>
      </c>
      <c r="CD163" s="21">
        <v>38.75</v>
      </c>
      <c r="CE163" s="21">
        <v>39.5</v>
      </c>
      <c r="CF163" s="21">
        <v>41</v>
      </c>
      <c r="CG163" s="21">
        <v>41.75</v>
      </c>
      <c r="CH163" s="21">
        <v>40.25</v>
      </c>
      <c r="CI163" s="21">
        <v>40</v>
      </c>
      <c r="CJ163" s="21">
        <v>40</v>
      </c>
      <c r="CK163" s="21">
        <v>37.75</v>
      </c>
      <c r="CL163" s="21"/>
      <c r="CM163" s="21">
        <v>38.75</v>
      </c>
      <c r="CN163" s="21">
        <v>40.5</v>
      </c>
      <c r="CO163" s="21"/>
      <c r="CP163" s="21">
        <v>39.5</v>
      </c>
      <c r="CQ163" s="21">
        <v>37.25</v>
      </c>
      <c r="CR163" s="21">
        <v>38</v>
      </c>
      <c r="CS163" s="21">
        <v>39</v>
      </c>
      <c r="CT163" s="21">
        <v>39.5</v>
      </c>
      <c r="CU163" s="21">
        <v>40</v>
      </c>
      <c r="CV163" s="21">
        <v>40.25</v>
      </c>
      <c r="CW163" s="21">
        <v>38.5</v>
      </c>
      <c r="CX163" s="21">
        <v>38.25</v>
      </c>
      <c r="CY163" s="21">
        <v>38.75</v>
      </c>
      <c r="CZ163" s="21">
        <v>41</v>
      </c>
      <c r="DA163" s="21">
        <v>38.5</v>
      </c>
      <c r="DB163" s="21">
        <v>38.25</v>
      </c>
      <c r="DC163" s="21">
        <v>36.25</v>
      </c>
      <c r="DD163" s="21">
        <v>34.75</v>
      </c>
      <c r="DE163" s="21">
        <v>37.5</v>
      </c>
      <c r="DF163" s="21">
        <v>38.75</v>
      </c>
      <c r="DG163" s="21">
        <v>39.25</v>
      </c>
      <c r="DH163" s="21">
        <v>37.75</v>
      </c>
      <c r="DI163" s="21">
        <v>42.25</v>
      </c>
      <c r="DJ163" s="21">
        <v>41.75</v>
      </c>
      <c r="DK163" s="21">
        <v>40.5</v>
      </c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</row>
    <row r="164" spans="1:167" x14ac:dyDescent="0.2">
      <c r="A164" s="5" cm="1">
        <f t="array" ref="A164">INDEX($D$1:$FK$1,1,MATCH(INDEX($D164:$FK164,MATCH(TRUE,INDEX(($D164:$FK164&lt;&gt;0),0),0)),$D164:$FK164,0))</f>
        <v>43830</v>
      </c>
      <c r="B164" s="23" t="s">
        <v>123</v>
      </c>
      <c r="C164" s="21" t="s">
        <v>437</v>
      </c>
      <c r="D164" s="21">
        <v>57.5</v>
      </c>
      <c r="E164" s="21">
        <v>58.25</v>
      </c>
      <c r="F164" s="21">
        <v>58.25</v>
      </c>
      <c r="G164" s="21">
        <v>58.25</v>
      </c>
      <c r="H164" s="21">
        <v>57.5</v>
      </c>
      <c r="I164" s="21">
        <v>57.5</v>
      </c>
      <c r="J164" s="21">
        <v>56.75</v>
      </c>
      <c r="K164" s="21"/>
      <c r="L164" s="21">
        <v>57.75</v>
      </c>
      <c r="M164" s="21">
        <v>57.25</v>
      </c>
      <c r="N164" s="21">
        <v>57.5</v>
      </c>
      <c r="O164" s="21">
        <v>56.75</v>
      </c>
      <c r="P164" s="21">
        <v>56.5</v>
      </c>
      <c r="Q164" s="21">
        <v>55.75</v>
      </c>
      <c r="R164" s="21">
        <v>55.25</v>
      </c>
      <c r="S164" s="21">
        <v>55.75</v>
      </c>
      <c r="T164" s="21">
        <v>55.25</v>
      </c>
      <c r="U164" s="21">
        <v>55.75</v>
      </c>
      <c r="V164" s="21">
        <v>55</v>
      </c>
      <c r="W164" s="21">
        <v>54.75</v>
      </c>
      <c r="X164" s="21"/>
      <c r="Y164" s="21">
        <v>52.25</v>
      </c>
      <c r="Z164" s="21">
        <v>54.5</v>
      </c>
      <c r="AA164" s="21">
        <v>54.5</v>
      </c>
      <c r="AB164" s="21">
        <v>54.5</v>
      </c>
      <c r="AC164" s="21">
        <v>55</v>
      </c>
      <c r="AD164" s="21">
        <v>54.5</v>
      </c>
      <c r="AE164" s="21">
        <v>54.25</v>
      </c>
      <c r="AF164" s="21">
        <v>55</v>
      </c>
      <c r="AG164" s="21"/>
      <c r="AH164" s="21"/>
      <c r="AI164" s="21"/>
      <c r="AJ164" s="21"/>
      <c r="AK164" s="21"/>
      <c r="AL164" s="21"/>
      <c r="AM164" s="21">
        <v>53.25</v>
      </c>
      <c r="AN164" s="21">
        <v>53.25</v>
      </c>
      <c r="AO164" s="21">
        <v>53.75</v>
      </c>
      <c r="AP164" s="21">
        <v>53.75</v>
      </c>
      <c r="AQ164" s="21">
        <v>52.75</v>
      </c>
      <c r="AR164" s="21">
        <v>53.75</v>
      </c>
      <c r="AS164" s="21">
        <v>52.75</v>
      </c>
      <c r="AT164" s="21">
        <v>52.75</v>
      </c>
      <c r="AU164" s="21"/>
      <c r="AV164" s="21"/>
      <c r="AW164" s="21">
        <v>52</v>
      </c>
      <c r="AX164" s="21">
        <v>52</v>
      </c>
      <c r="AY164" s="21">
        <v>53.25</v>
      </c>
      <c r="AZ164" s="21">
        <v>52.75</v>
      </c>
      <c r="BA164" s="21">
        <v>52.5</v>
      </c>
      <c r="BB164" s="21">
        <v>50.5</v>
      </c>
      <c r="BC164" s="21">
        <v>50</v>
      </c>
      <c r="BD164" s="21">
        <v>50.25</v>
      </c>
      <c r="BE164" s="21">
        <v>50.25</v>
      </c>
      <c r="BF164" s="21">
        <v>50</v>
      </c>
      <c r="BG164" s="21">
        <v>49.25</v>
      </c>
      <c r="BH164" s="21">
        <v>49.75</v>
      </c>
      <c r="BI164" s="21">
        <v>51.25</v>
      </c>
      <c r="BJ164" s="21">
        <v>50</v>
      </c>
      <c r="BK164" s="21">
        <v>49.25</v>
      </c>
      <c r="BL164" s="21">
        <v>49</v>
      </c>
      <c r="BM164" s="21">
        <v>49.25</v>
      </c>
      <c r="BN164" s="21">
        <v>49.25</v>
      </c>
      <c r="BO164" s="21">
        <v>49</v>
      </c>
      <c r="BP164" s="21">
        <v>49.25</v>
      </c>
      <c r="BQ164" s="21">
        <v>50</v>
      </c>
      <c r="BR164" s="21">
        <v>50.25</v>
      </c>
      <c r="BS164" s="21">
        <v>52.5</v>
      </c>
      <c r="BT164" s="21">
        <v>53</v>
      </c>
      <c r="BU164" s="21"/>
      <c r="BV164" s="21">
        <v>53.75</v>
      </c>
      <c r="BW164" s="21">
        <v>55.25</v>
      </c>
      <c r="BX164" s="21">
        <v>54.5</v>
      </c>
      <c r="BY164" s="21">
        <v>54.5</v>
      </c>
      <c r="BZ164" s="21">
        <v>54.75</v>
      </c>
      <c r="CA164" s="21">
        <v>55.75</v>
      </c>
      <c r="CB164" s="21">
        <v>59.75</v>
      </c>
      <c r="CC164" s="21">
        <v>51.25</v>
      </c>
      <c r="CD164" s="21">
        <v>51.5</v>
      </c>
      <c r="CE164" s="21">
        <v>52.25</v>
      </c>
      <c r="CF164" s="21">
        <v>53.75</v>
      </c>
      <c r="CG164" s="21">
        <v>54.5</v>
      </c>
      <c r="CH164" s="21">
        <v>53</v>
      </c>
      <c r="CI164" s="21">
        <v>52.75</v>
      </c>
      <c r="CJ164" s="21">
        <v>52.75</v>
      </c>
      <c r="CK164" s="21">
        <v>50.5</v>
      </c>
      <c r="CL164" s="21"/>
      <c r="CM164" s="21">
        <v>51.5</v>
      </c>
      <c r="CN164" s="21">
        <v>53.25</v>
      </c>
      <c r="CO164" s="21"/>
      <c r="CP164" s="21">
        <v>52.25</v>
      </c>
      <c r="CQ164" s="21">
        <v>50</v>
      </c>
      <c r="CR164" s="21">
        <v>50.75</v>
      </c>
      <c r="CS164" s="21">
        <v>51.75</v>
      </c>
      <c r="CT164" s="21">
        <v>52.25</v>
      </c>
      <c r="CU164" s="21">
        <v>52.75</v>
      </c>
      <c r="CV164" s="21">
        <v>53</v>
      </c>
      <c r="CW164" s="21">
        <v>51.25</v>
      </c>
      <c r="CX164" s="21">
        <v>51</v>
      </c>
      <c r="CY164" s="21">
        <v>51.5</v>
      </c>
      <c r="CZ164" s="21">
        <v>53.75</v>
      </c>
      <c r="DA164" s="21">
        <v>51.25</v>
      </c>
      <c r="DB164" s="21">
        <v>51</v>
      </c>
      <c r="DC164" s="21">
        <v>49</v>
      </c>
      <c r="DD164" s="21">
        <v>47.5</v>
      </c>
      <c r="DE164" s="21">
        <v>50.25</v>
      </c>
      <c r="DF164" s="21">
        <v>51.5</v>
      </c>
      <c r="DG164" s="21">
        <v>52</v>
      </c>
      <c r="DH164" s="21">
        <v>50.5</v>
      </c>
      <c r="DI164" s="21">
        <v>55</v>
      </c>
      <c r="DJ164" s="21">
        <v>54.5</v>
      </c>
      <c r="DK164" s="21">
        <v>53.25</v>
      </c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</row>
    <row r="165" spans="1:167" x14ac:dyDescent="0.2">
      <c r="A165" s="5" cm="1">
        <f t="array" ref="A165">INDEX($D$1:$FK$1,1,MATCH(INDEX($D165:$FK165,MATCH(TRUE,INDEX(($D165:$FK165&lt;&gt;0),0),0)),$D165:$FK165,0))</f>
        <v>43830</v>
      </c>
      <c r="B165" s="23" t="s">
        <v>101</v>
      </c>
      <c r="C165" s="21" t="s">
        <v>437</v>
      </c>
      <c r="D165" s="21">
        <v>57</v>
      </c>
      <c r="E165" s="21">
        <v>57.75</v>
      </c>
      <c r="F165" s="21">
        <v>57.75</v>
      </c>
      <c r="G165" s="21">
        <v>57.75</v>
      </c>
      <c r="H165" s="21">
        <v>57</v>
      </c>
      <c r="I165" s="21">
        <v>57</v>
      </c>
      <c r="J165" s="21">
        <v>56.25</v>
      </c>
      <c r="K165" s="21"/>
      <c r="L165" s="21">
        <v>57.25</v>
      </c>
      <c r="M165" s="21">
        <v>56.75</v>
      </c>
      <c r="N165" s="21">
        <v>57</v>
      </c>
      <c r="O165" s="21">
        <v>56.25</v>
      </c>
      <c r="P165" s="21">
        <v>56</v>
      </c>
      <c r="Q165" s="21">
        <v>55.25</v>
      </c>
      <c r="R165" s="21">
        <v>54.75</v>
      </c>
      <c r="S165" s="21">
        <v>55.25</v>
      </c>
      <c r="T165" s="21">
        <v>54.75</v>
      </c>
      <c r="U165" s="21">
        <v>55.25</v>
      </c>
      <c r="V165" s="21">
        <v>54.5</v>
      </c>
      <c r="W165" s="21">
        <v>54.25</v>
      </c>
      <c r="X165" s="21"/>
      <c r="Y165" s="21">
        <v>51.75</v>
      </c>
      <c r="Z165" s="21">
        <v>54</v>
      </c>
      <c r="AA165" s="21">
        <v>54</v>
      </c>
      <c r="AB165" s="21">
        <v>54</v>
      </c>
      <c r="AC165" s="21">
        <v>54.5</v>
      </c>
      <c r="AD165" s="21">
        <v>54</v>
      </c>
      <c r="AE165" s="21">
        <v>53.75</v>
      </c>
      <c r="AF165" s="21">
        <v>54.5</v>
      </c>
      <c r="AG165" s="21"/>
      <c r="AH165" s="21"/>
      <c r="AI165" s="21"/>
      <c r="AJ165" s="21"/>
      <c r="AK165" s="21"/>
      <c r="AL165" s="21"/>
      <c r="AM165" s="21">
        <v>52.75</v>
      </c>
      <c r="AN165" s="21">
        <v>52.75</v>
      </c>
      <c r="AO165" s="21">
        <v>53.25</v>
      </c>
      <c r="AP165" s="21">
        <v>53.25</v>
      </c>
      <c r="AQ165" s="21">
        <v>52.25</v>
      </c>
      <c r="AR165" s="21">
        <v>53.25</v>
      </c>
      <c r="AS165" s="21">
        <v>52.25</v>
      </c>
      <c r="AT165" s="21">
        <v>52.25</v>
      </c>
      <c r="AU165" s="21"/>
      <c r="AV165" s="21"/>
      <c r="AW165" s="21">
        <v>51.5</v>
      </c>
      <c r="AX165" s="21">
        <v>51.5</v>
      </c>
      <c r="AY165" s="21">
        <v>52.75</v>
      </c>
      <c r="AZ165" s="21">
        <v>52.25</v>
      </c>
      <c r="BA165" s="21">
        <v>52</v>
      </c>
      <c r="BB165" s="21">
        <v>50</v>
      </c>
      <c r="BC165" s="21">
        <v>49.5</v>
      </c>
      <c r="BD165" s="21">
        <v>49.75</v>
      </c>
      <c r="BE165" s="21">
        <v>49.75</v>
      </c>
      <c r="BF165" s="21">
        <v>49.5</v>
      </c>
      <c r="BG165" s="21">
        <v>48.75</v>
      </c>
      <c r="BH165" s="21">
        <v>49.25</v>
      </c>
      <c r="BI165" s="21">
        <v>50.75</v>
      </c>
      <c r="BJ165" s="21">
        <v>49.5</v>
      </c>
      <c r="BK165" s="21">
        <v>48.75</v>
      </c>
      <c r="BL165" s="21">
        <v>48.5</v>
      </c>
      <c r="BM165" s="21">
        <v>48.75</v>
      </c>
      <c r="BN165" s="21">
        <v>48.75</v>
      </c>
      <c r="BO165" s="21">
        <v>48.5</v>
      </c>
      <c r="BP165" s="21">
        <v>48.75</v>
      </c>
      <c r="BQ165" s="21">
        <v>49.5</v>
      </c>
      <c r="BR165" s="21">
        <v>49.75</v>
      </c>
      <c r="BS165" s="21">
        <v>52</v>
      </c>
      <c r="BT165" s="21">
        <v>52.5</v>
      </c>
      <c r="BU165" s="21"/>
      <c r="BV165" s="21">
        <v>53.25</v>
      </c>
      <c r="BW165" s="21">
        <v>54.75</v>
      </c>
      <c r="BX165" s="21">
        <v>54</v>
      </c>
      <c r="BY165" s="21">
        <v>54</v>
      </c>
      <c r="BZ165" s="21">
        <v>54.25</v>
      </c>
      <c r="CA165" s="21">
        <v>55.25</v>
      </c>
      <c r="CB165" s="21">
        <v>59.25</v>
      </c>
      <c r="CC165" s="21">
        <v>50.75</v>
      </c>
      <c r="CD165" s="21">
        <v>51</v>
      </c>
      <c r="CE165" s="21">
        <v>51.75</v>
      </c>
      <c r="CF165" s="21">
        <v>53.25</v>
      </c>
      <c r="CG165" s="21">
        <v>54</v>
      </c>
      <c r="CH165" s="21">
        <v>52.5</v>
      </c>
      <c r="CI165" s="21">
        <v>52.25</v>
      </c>
      <c r="CJ165" s="21">
        <v>52.25</v>
      </c>
      <c r="CK165" s="21">
        <v>50</v>
      </c>
      <c r="CL165" s="21"/>
      <c r="CM165" s="21">
        <v>51</v>
      </c>
      <c r="CN165" s="21">
        <v>52.75</v>
      </c>
      <c r="CO165" s="21"/>
      <c r="CP165" s="21">
        <v>51.75</v>
      </c>
      <c r="CQ165" s="21">
        <v>49.5</v>
      </c>
      <c r="CR165" s="21">
        <v>50.25</v>
      </c>
      <c r="CS165" s="21">
        <v>51.25</v>
      </c>
      <c r="CT165" s="21">
        <v>51.75</v>
      </c>
      <c r="CU165" s="21">
        <v>52.25</v>
      </c>
      <c r="CV165" s="21">
        <v>52.5</v>
      </c>
      <c r="CW165" s="21">
        <v>50.75</v>
      </c>
      <c r="CX165" s="21">
        <v>50.5</v>
      </c>
      <c r="CY165" s="21">
        <v>51</v>
      </c>
      <c r="CZ165" s="21">
        <v>53.25</v>
      </c>
      <c r="DA165" s="21">
        <v>50.75</v>
      </c>
      <c r="DB165" s="21">
        <v>50.5</v>
      </c>
      <c r="DC165" s="21">
        <v>48.5</v>
      </c>
      <c r="DD165" s="21">
        <v>47</v>
      </c>
      <c r="DE165" s="21">
        <v>49.75</v>
      </c>
      <c r="DF165" s="21">
        <v>51</v>
      </c>
      <c r="DG165" s="21">
        <v>51.5</v>
      </c>
      <c r="DH165" s="21">
        <v>50</v>
      </c>
      <c r="DI165" s="21">
        <v>54.5</v>
      </c>
      <c r="DJ165" s="21">
        <v>54</v>
      </c>
      <c r="DK165" s="21">
        <v>52.75</v>
      </c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</row>
    <row r="166" spans="1:167" x14ac:dyDescent="0.2">
      <c r="A166" s="5" cm="1">
        <f t="array" ref="A166">INDEX($D$1:$FK$1,1,MATCH(INDEX($D166:$FK166,MATCH(TRUE,INDEX(($D166:$FK166&lt;&gt;0),0),0)),$D166:$FK166,0))</f>
        <v>43830</v>
      </c>
      <c r="B166" s="23" t="s">
        <v>42</v>
      </c>
      <c r="C166" s="21" t="s">
        <v>437</v>
      </c>
      <c r="D166" s="21">
        <v>56.15</v>
      </c>
      <c r="E166" s="21">
        <v>56.9</v>
      </c>
      <c r="F166" s="21">
        <v>56.9</v>
      </c>
      <c r="G166" s="21">
        <v>56.9</v>
      </c>
      <c r="H166" s="21">
        <v>56.15</v>
      </c>
      <c r="I166" s="21">
        <v>56.15</v>
      </c>
      <c r="J166" s="21">
        <v>55.4</v>
      </c>
      <c r="K166" s="21"/>
      <c r="L166" s="21">
        <v>56.4</v>
      </c>
      <c r="M166" s="21">
        <v>55.9</v>
      </c>
      <c r="N166" s="21">
        <v>56.15</v>
      </c>
      <c r="O166" s="21">
        <v>55.4</v>
      </c>
      <c r="P166" s="21">
        <v>55.15</v>
      </c>
      <c r="Q166" s="21">
        <v>54.4</v>
      </c>
      <c r="R166" s="21">
        <v>53.9</v>
      </c>
      <c r="S166" s="21">
        <v>54.4</v>
      </c>
      <c r="T166" s="21">
        <v>53.9</v>
      </c>
      <c r="U166" s="21">
        <v>54.4</v>
      </c>
      <c r="V166" s="21">
        <v>53.65</v>
      </c>
      <c r="W166" s="21">
        <v>53.4</v>
      </c>
      <c r="X166" s="21"/>
      <c r="Y166" s="21">
        <v>51.55</v>
      </c>
      <c r="Z166" s="21">
        <v>52.5</v>
      </c>
      <c r="AA166" s="21">
        <v>52.5</v>
      </c>
      <c r="AB166" s="21">
        <v>52.5</v>
      </c>
      <c r="AC166" s="21">
        <v>53</v>
      </c>
      <c r="AD166" s="21">
        <v>52.5</v>
      </c>
      <c r="AE166" s="21">
        <v>52.25</v>
      </c>
      <c r="AF166" s="21">
        <v>53</v>
      </c>
      <c r="AG166" s="21"/>
      <c r="AH166" s="21"/>
      <c r="AI166" s="21"/>
      <c r="AJ166" s="21"/>
      <c r="AK166" s="21"/>
      <c r="AL166" s="21"/>
      <c r="AM166" s="21">
        <v>51.25</v>
      </c>
      <c r="AN166" s="21">
        <v>51.25</v>
      </c>
      <c r="AO166" s="21">
        <v>51.75</v>
      </c>
      <c r="AP166" s="21">
        <v>51.75</v>
      </c>
      <c r="AQ166" s="21">
        <v>50.75</v>
      </c>
      <c r="AR166" s="21">
        <v>51.75</v>
      </c>
      <c r="AS166" s="21">
        <v>50.75</v>
      </c>
      <c r="AT166" s="21">
        <v>50.75</v>
      </c>
      <c r="AU166" s="21"/>
      <c r="AV166" s="21"/>
      <c r="AW166" s="21">
        <v>49.8</v>
      </c>
      <c r="AX166" s="21">
        <v>49.8</v>
      </c>
      <c r="AY166" s="21">
        <v>51.05</v>
      </c>
      <c r="AZ166" s="21">
        <v>50.55</v>
      </c>
      <c r="BA166" s="21">
        <v>50.3</v>
      </c>
      <c r="BB166" s="21">
        <v>48.3</v>
      </c>
      <c r="BC166" s="21">
        <v>47.8</v>
      </c>
      <c r="BD166" s="21">
        <v>48.05</v>
      </c>
      <c r="BE166" s="21">
        <v>48.05</v>
      </c>
      <c r="BF166" s="21">
        <v>47.8</v>
      </c>
      <c r="BG166" s="21">
        <v>47.05</v>
      </c>
      <c r="BH166" s="21">
        <v>47.55</v>
      </c>
      <c r="BI166" s="21">
        <v>49.05</v>
      </c>
      <c r="BJ166" s="21">
        <v>47.8</v>
      </c>
      <c r="BK166" s="21">
        <v>47.05</v>
      </c>
      <c r="BL166" s="21">
        <v>46.8</v>
      </c>
      <c r="BM166" s="21">
        <v>47.05</v>
      </c>
      <c r="BN166" s="21">
        <v>47.05</v>
      </c>
      <c r="BO166" s="21">
        <v>46.8</v>
      </c>
      <c r="BP166" s="21">
        <v>47.05</v>
      </c>
      <c r="BQ166" s="21">
        <v>47.8</v>
      </c>
      <c r="BR166" s="21">
        <v>47.85</v>
      </c>
      <c r="BS166" s="21">
        <v>50.1</v>
      </c>
      <c r="BT166" s="21">
        <v>50.6</v>
      </c>
      <c r="BU166" s="21"/>
      <c r="BV166" s="21">
        <v>51.35</v>
      </c>
      <c r="BW166" s="21">
        <v>52.85</v>
      </c>
      <c r="BX166" s="21">
        <v>52.1</v>
      </c>
      <c r="BY166" s="21">
        <v>52.1</v>
      </c>
      <c r="BZ166" s="21">
        <v>52.35</v>
      </c>
      <c r="CA166" s="21">
        <v>53.35</v>
      </c>
      <c r="CB166" s="21">
        <v>57.35</v>
      </c>
      <c r="CC166" s="21">
        <v>48.85</v>
      </c>
      <c r="CD166" s="21">
        <v>49.1</v>
      </c>
      <c r="CE166" s="21">
        <v>49.85</v>
      </c>
      <c r="CF166" s="21">
        <v>51.35</v>
      </c>
      <c r="CG166" s="21">
        <v>52.1</v>
      </c>
      <c r="CH166" s="21">
        <v>50.6</v>
      </c>
      <c r="CI166" s="21">
        <v>50.35</v>
      </c>
      <c r="CJ166" s="21">
        <v>50.35</v>
      </c>
      <c r="CK166" s="21">
        <v>49.5</v>
      </c>
      <c r="CL166" s="21"/>
      <c r="CM166" s="21">
        <v>48.4</v>
      </c>
      <c r="CN166" s="21">
        <v>50.15</v>
      </c>
      <c r="CO166" s="21"/>
      <c r="CP166" s="21">
        <v>49.15</v>
      </c>
      <c r="CQ166" s="21">
        <v>46.9</v>
      </c>
      <c r="CR166" s="21">
        <v>47.65</v>
      </c>
      <c r="CS166" s="21">
        <v>48.65</v>
      </c>
      <c r="CT166" s="21">
        <v>49.15</v>
      </c>
      <c r="CU166" s="21">
        <v>49.65</v>
      </c>
      <c r="CV166" s="21">
        <v>49.9</v>
      </c>
      <c r="CW166" s="21">
        <v>48.15</v>
      </c>
      <c r="CX166" s="21">
        <v>47.9</v>
      </c>
      <c r="CY166" s="21">
        <v>48.4</v>
      </c>
      <c r="CZ166" s="21">
        <v>50.65</v>
      </c>
      <c r="DA166" s="21">
        <v>48.15</v>
      </c>
      <c r="DB166" s="21">
        <v>47.9</v>
      </c>
      <c r="DC166" s="21">
        <v>45.9</v>
      </c>
      <c r="DD166" s="21">
        <v>44.4</v>
      </c>
      <c r="DE166" s="21">
        <v>47.15</v>
      </c>
      <c r="DF166" s="21">
        <v>48.4</v>
      </c>
      <c r="DG166" s="21">
        <v>48.9</v>
      </c>
      <c r="DH166" s="21">
        <v>47.4</v>
      </c>
      <c r="DI166" s="21">
        <v>52.3</v>
      </c>
      <c r="DJ166" s="21">
        <v>51.8</v>
      </c>
      <c r="DK166" s="21">
        <v>50.55</v>
      </c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</row>
    <row r="167" spans="1:167" x14ac:dyDescent="0.2">
      <c r="A167" s="5" cm="1">
        <f t="array" ref="A167">INDEX($D$1:$FK$1,1,MATCH(INDEX($D167:$FK167,MATCH(TRUE,INDEX(($D167:$FK167&lt;&gt;0),0),0)),$D167:$FK167,0))</f>
        <v>43830</v>
      </c>
      <c r="B167" s="23" t="s">
        <v>88</v>
      </c>
      <c r="C167" s="21" t="s">
        <v>437</v>
      </c>
      <c r="D167" s="21">
        <v>57.5</v>
      </c>
      <c r="E167" s="21">
        <v>58.25</v>
      </c>
      <c r="F167" s="21">
        <v>58.25</v>
      </c>
      <c r="G167" s="21">
        <v>58.25</v>
      </c>
      <c r="H167" s="21">
        <v>57.5</v>
      </c>
      <c r="I167" s="21">
        <v>57.5</v>
      </c>
      <c r="J167" s="21">
        <v>56.75</v>
      </c>
      <c r="K167" s="21"/>
      <c r="L167" s="21">
        <v>57.75</v>
      </c>
      <c r="M167" s="21">
        <v>57.25</v>
      </c>
      <c r="N167" s="21">
        <v>57.5</v>
      </c>
      <c r="O167" s="21">
        <v>56.75</v>
      </c>
      <c r="P167" s="21">
        <v>56.5</v>
      </c>
      <c r="Q167" s="21">
        <v>55.75</v>
      </c>
      <c r="R167" s="21">
        <v>55.25</v>
      </c>
      <c r="S167" s="21">
        <v>55.75</v>
      </c>
      <c r="T167" s="21">
        <v>55.25</v>
      </c>
      <c r="U167" s="21">
        <v>55.75</v>
      </c>
      <c r="V167" s="21">
        <v>55</v>
      </c>
      <c r="W167" s="21">
        <v>54.75</v>
      </c>
      <c r="X167" s="21"/>
      <c r="Y167" s="21">
        <v>52.25</v>
      </c>
      <c r="Z167" s="21">
        <v>54.5</v>
      </c>
      <c r="AA167" s="21">
        <v>54.5</v>
      </c>
      <c r="AB167" s="21">
        <v>54.5</v>
      </c>
      <c r="AC167" s="21">
        <v>55</v>
      </c>
      <c r="AD167" s="21">
        <v>54.5</v>
      </c>
      <c r="AE167" s="21">
        <v>54.25</v>
      </c>
      <c r="AF167" s="21">
        <v>55</v>
      </c>
      <c r="AG167" s="21"/>
      <c r="AH167" s="21"/>
      <c r="AI167" s="21"/>
      <c r="AJ167" s="21"/>
      <c r="AK167" s="21"/>
      <c r="AL167" s="21"/>
      <c r="AM167" s="21">
        <v>53.25</v>
      </c>
      <c r="AN167" s="21">
        <v>53.25</v>
      </c>
      <c r="AO167" s="21">
        <v>53.75</v>
      </c>
      <c r="AP167" s="21">
        <v>53.75</v>
      </c>
      <c r="AQ167" s="21">
        <v>52.75</v>
      </c>
      <c r="AR167" s="21">
        <v>53.75</v>
      </c>
      <c r="AS167" s="21">
        <v>52.75</v>
      </c>
      <c r="AT167" s="21">
        <v>52.75</v>
      </c>
      <c r="AU167" s="21"/>
      <c r="AV167" s="21"/>
      <c r="AW167" s="21">
        <v>52</v>
      </c>
      <c r="AX167" s="21">
        <v>52</v>
      </c>
      <c r="AY167" s="21">
        <v>53.25</v>
      </c>
      <c r="AZ167" s="21">
        <v>52.75</v>
      </c>
      <c r="BA167" s="21">
        <v>52.5</v>
      </c>
      <c r="BB167" s="21">
        <v>50.5</v>
      </c>
      <c r="BC167" s="21">
        <v>50</v>
      </c>
      <c r="BD167" s="21">
        <v>50.25</v>
      </c>
      <c r="BE167" s="21">
        <v>50.25</v>
      </c>
      <c r="BF167" s="21">
        <v>50</v>
      </c>
      <c r="BG167" s="21">
        <v>49.25</v>
      </c>
      <c r="BH167" s="21">
        <v>49.75</v>
      </c>
      <c r="BI167" s="21">
        <v>51.25</v>
      </c>
      <c r="BJ167" s="21">
        <v>50</v>
      </c>
      <c r="BK167" s="21">
        <v>49.25</v>
      </c>
      <c r="BL167" s="21">
        <v>49</v>
      </c>
      <c r="BM167" s="21">
        <v>49.25</v>
      </c>
      <c r="BN167" s="21">
        <v>49.25</v>
      </c>
      <c r="BO167" s="21">
        <v>49</v>
      </c>
      <c r="BP167" s="21">
        <v>49.25</v>
      </c>
      <c r="BQ167" s="21">
        <v>50</v>
      </c>
      <c r="BR167" s="21">
        <v>50.25</v>
      </c>
      <c r="BS167" s="21">
        <v>52.5</v>
      </c>
      <c r="BT167" s="21">
        <v>53</v>
      </c>
      <c r="BU167" s="21"/>
      <c r="BV167" s="21">
        <v>53.75</v>
      </c>
      <c r="BW167" s="21">
        <v>55.25</v>
      </c>
      <c r="BX167" s="21">
        <v>54.5</v>
      </c>
      <c r="BY167" s="21">
        <v>54.5</v>
      </c>
      <c r="BZ167" s="21">
        <v>54.75</v>
      </c>
      <c r="CA167" s="21">
        <v>55.75</v>
      </c>
      <c r="CB167" s="21">
        <v>59.75</v>
      </c>
      <c r="CC167" s="21">
        <v>51.25</v>
      </c>
      <c r="CD167" s="21">
        <v>51.5</v>
      </c>
      <c r="CE167" s="21">
        <v>52.25</v>
      </c>
      <c r="CF167" s="21">
        <v>53.75</v>
      </c>
      <c r="CG167" s="21">
        <v>54.5</v>
      </c>
      <c r="CH167" s="21">
        <v>53</v>
      </c>
      <c r="CI167" s="21">
        <v>52.75</v>
      </c>
      <c r="CJ167" s="21">
        <v>52.75</v>
      </c>
      <c r="CK167" s="21">
        <v>50.5</v>
      </c>
      <c r="CL167" s="21"/>
      <c r="CM167" s="21">
        <v>51.5</v>
      </c>
      <c r="CN167" s="21">
        <v>53.25</v>
      </c>
      <c r="CO167" s="21"/>
      <c r="CP167" s="21">
        <v>52.25</v>
      </c>
      <c r="CQ167" s="21">
        <v>50</v>
      </c>
      <c r="CR167" s="21">
        <v>50.75</v>
      </c>
      <c r="CS167" s="21">
        <v>51.75</v>
      </c>
      <c r="CT167" s="21">
        <v>52.25</v>
      </c>
      <c r="CU167" s="21">
        <v>52.75</v>
      </c>
      <c r="CV167" s="21">
        <v>53</v>
      </c>
      <c r="CW167" s="21">
        <v>51.25</v>
      </c>
      <c r="CX167" s="21">
        <v>51</v>
      </c>
      <c r="CY167" s="21">
        <v>51.5</v>
      </c>
      <c r="CZ167" s="21">
        <v>53.75</v>
      </c>
      <c r="DA167" s="21">
        <v>51.25</v>
      </c>
      <c r="DB167" s="21">
        <v>51</v>
      </c>
      <c r="DC167" s="21">
        <v>49</v>
      </c>
      <c r="DD167" s="21">
        <v>47.5</v>
      </c>
      <c r="DE167" s="21">
        <v>50.25</v>
      </c>
      <c r="DF167" s="21">
        <v>51.5</v>
      </c>
      <c r="DG167" s="21">
        <v>52</v>
      </c>
      <c r="DH167" s="21">
        <v>50.5</v>
      </c>
      <c r="DI167" s="21">
        <v>55</v>
      </c>
      <c r="DJ167" s="21">
        <v>54.5</v>
      </c>
      <c r="DK167" s="21">
        <v>53.25</v>
      </c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</row>
    <row r="168" spans="1:167" x14ac:dyDescent="0.2">
      <c r="A168" s="5" cm="1">
        <f t="array" ref="A168">INDEX($D$1:$FK$1,1,MATCH(INDEX($D168:$FK168,MATCH(TRUE,INDEX(($D168:$FK168&lt;&gt;0),0),0)),$D168:$FK168,0))</f>
        <v>43830</v>
      </c>
      <c r="B168" s="23" t="s">
        <v>60</v>
      </c>
      <c r="C168" s="21" t="s">
        <v>437</v>
      </c>
      <c r="D168" s="21">
        <v>57</v>
      </c>
      <c r="E168" s="21">
        <v>57.75</v>
      </c>
      <c r="F168" s="21">
        <v>57.75</v>
      </c>
      <c r="G168" s="21">
        <v>57.75</v>
      </c>
      <c r="H168" s="21">
        <v>57</v>
      </c>
      <c r="I168" s="21">
        <v>57</v>
      </c>
      <c r="J168" s="21">
        <v>56.25</v>
      </c>
      <c r="K168" s="21"/>
      <c r="L168" s="21">
        <v>57.25</v>
      </c>
      <c r="M168" s="21">
        <v>56.75</v>
      </c>
      <c r="N168" s="21">
        <v>57</v>
      </c>
      <c r="O168" s="21">
        <v>56.25</v>
      </c>
      <c r="P168" s="21">
        <v>56</v>
      </c>
      <c r="Q168" s="21">
        <v>55.25</v>
      </c>
      <c r="R168" s="21">
        <v>54.75</v>
      </c>
      <c r="S168" s="21">
        <v>55.25</v>
      </c>
      <c r="T168" s="21">
        <v>54.75</v>
      </c>
      <c r="U168" s="21">
        <v>55.25</v>
      </c>
      <c r="V168" s="21">
        <v>54.5</v>
      </c>
      <c r="W168" s="21">
        <v>54.25</v>
      </c>
      <c r="X168" s="21"/>
      <c r="Y168" s="21">
        <v>51.75</v>
      </c>
      <c r="Z168" s="21">
        <v>54</v>
      </c>
      <c r="AA168" s="21">
        <v>54</v>
      </c>
      <c r="AB168" s="21">
        <v>54</v>
      </c>
      <c r="AC168" s="21">
        <v>54.5</v>
      </c>
      <c r="AD168" s="21">
        <v>54</v>
      </c>
      <c r="AE168" s="21">
        <v>53.75</v>
      </c>
      <c r="AF168" s="21">
        <v>54.5</v>
      </c>
      <c r="AG168" s="21"/>
      <c r="AH168" s="21"/>
      <c r="AI168" s="21"/>
      <c r="AJ168" s="21"/>
      <c r="AK168" s="21"/>
      <c r="AL168" s="21"/>
      <c r="AM168" s="21">
        <v>52.75</v>
      </c>
      <c r="AN168" s="21">
        <v>52.75</v>
      </c>
      <c r="AO168" s="21">
        <v>53.25</v>
      </c>
      <c r="AP168" s="21">
        <v>53.25</v>
      </c>
      <c r="AQ168" s="21">
        <v>52.25</v>
      </c>
      <c r="AR168" s="21">
        <v>53.25</v>
      </c>
      <c r="AS168" s="21">
        <v>52.25</v>
      </c>
      <c r="AT168" s="21">
        <v>52.25</v>
      </c>
      <c r="AU168" s="21"/>
      <c r="AV168" s="21"/>
      <c r="AW168" s="21">
        <v>51.5</v>
      </c>
      <c r="AX168" s="21">
        <v>51.5</v>
      </c>
      <c r="AY168" s="21">
        <v>52.75</v>
      </c>
      <c r="AZ168" s="21">
        <v>52.25</v>
      </c>
      <c r="BA168" s="21">
        <v>52</v>
      </c>
      <c r="BB168" s="21">
        <v>50</v>
      </c>
      <c r="BC168" s="21">
        <v>49.5</v>
      </c>
      <c r="BD168" s="21">
        <v>49.75</v>
      </c>
      <c r="BE168" s="21">
        <v>49.75</v>
      </c>
      <c r="BF168" s="21">
        <v>49.5</v>
      </c>
      <c r="BG168" s="21">
        <v>48.75</v>
      </c>
      <c r="BH168" s="21">
        <v>49.25</v>
      </c>
      <c r="BI168" s="21">
        <v>50.75</v>
      </c>
      <c r="BJ168" s="21">
        <v>49.5</v>
      </c>
      <c r="BK168" s="21">
        <v>48.75</v>
      </c>
      <c r="BL168" s="21">
        <v>48.5</v>
      </c>
      <c r="BM168" s="21">
        <v>48.75</v>
      </c>
      <c r="BN168" s="21">
        <v>48.75</v>
      </c>
      <c r="BO168" s="21">
        <v>48.5</v>
      </c>
      <c r="BP168" s="21">
        <v>48.75</v>
      </c>
      <c r="BQ168" s="21">
        <v>49.5</v>
      </c>
      <c r="BR168" s="21">
        <v>49.75</v>
      </c>
      <c r="BS168" s="21">
        <v>52</v>
      </c>
      <c r="BT168" s="21">
        <v>52.5</v>
      </c>
      <c r="BU168" s="21"/>
      <c r="BV168" s="21">
        <v>53.25</v>
      </c>
      <c r="BW168" s="21">
        <v>54.75</v>
      </c>
      <c r="BX168" s="21">
        <v>54</v>
      </c>
      <c r="BY168" s="21">
        <v>54</v>
      </c>
      <c r="BZ168" s="21">
        <v>54.25</v>
      </c>
      <c r="CA168" s="21">
        <v>55.25</v>
      </c>
      <c r="CB168" s="21">
        <v>59.25</v>
      </c>
      <c r="CC168" s="21">
        <v>50.75</v>
      </c>
      <c r="CD168" s="21">
        <v>51</v>
      </c>
      <c r="CE168" s="21">
        <v>51.75</v>
      </c>
      <c r="CF168" s="21">
        <v>53.25</v>
      </c>
      <c r="CG168" s="21">
        <v>54</v>
      </c>
      <c r="CH168" s="21">
        <v>52.5</v>
      </c>
      <c r="CI168" s="21">
        <v>52.25</v>
      </c>
      <c r="CJ168" s="21">
        <v>52.25</v>
      </c>
      <c r="CK168" s="21">
        <v>50</v>
      </c>
      <c r="CL168" s="21"/>
      <c r="CM168" s="21">
        <v>51</v>
      </c>
      <c r="CN168" s="21">
        <v>52.75</v>
      </c>
      <c r="CO168" s="21"/>
      <c r="CP168" s="21">
        <v>51.75</v>
      </c>
      <c r="CQ168" s="21">
        <v>49.5</v>
      </c>
      <c r="CR168" s="21">
        <v>50.25</v>
      </c>
      <c r="CS168" s="21">
        <v>51.25</v>
      </c>
      <c r="CT168" s="21">
        <v>51.75</v>
      </c>
      <c r="CU168" s="21">
        <v>52.25</v>
      </c>
      <c r="CV168" s="21">
        <v>52.5</v>
      </c>
      <c r="CW168" s="21">
        <v>50.75</v>
      </c>
      <c r="CX168" s="21">
        <v>50.5</v>
      </c>
      <c r="CY168" s="21">
        <v>51</v>
      </c>
      <c r="CZ168" s="21">
        <v>53.25</v>
      </c>
      <c r="DA168" s="21">
        <v>50.75</v>
      </c>
      <c r="DB168" s="21">
        <v>50.5</v>
      </c>
      <c r="DC168" s="21">
        <v>48.5</v>
      </c>
      <c r="DD168" s="21">
        <v>47</v>
      </c>
      <c r="DE168" s="21">
        <v>49.75</v>
      </c>
      <c r="DF168" s="21">
        <v>51</v>
      </c>
      <c r="DG168" s="21">
        <v>51.5</v>
      </c>
      <c r="DH168" s="21">
        <v>50</v>
      </c>
      <c r="DI168" s="21">
        <v>54.5</v>
      </c>
      <c r="DJ168" s="21">
        <v>54</v>
      </c>
      <c r="DK168" s="21">
        <v>52.75</v>
      </c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</row>
    <row r="169" spans="1:167" x14ac:dyDescent="0.2">
      <c r="A169" s="5" cm="1">
        <f t="array" ref="A169">INDEX($D$1:$FK$1,1,MATCH(INDEX($D169:$FK169,MATCH(TRUE,INDEX(($D169:$FK169&lt;&gt;0),0),0)),$D169:$FK169,0))</f>
        <v>43830</v>
      </c>
      <c r="B169" s="23" t="s">
        <v>62</v>
      </c>
      <c r="C169" s="21" t="s">
        <v>437</v>
      </c>
      <c r="D169" s="21">
        <v>57.5</v>
      </c>
      <c r="E169" s="21">
        <v>58.25</v>
      </c>
      <c r="F169" s="21">
        <v>58.25</v>
      </c>
      <c r="G169" s="21">
        <v>58.25</v>
      </c>
      <c r="H169" s="21">
        <v>57.5</v>
      </c>
      <c r="I169" s="21">
        <v>57.5</v>
      </c>
      <c r="J169" s="21">
        <v>56.75</v>
      </c>
      <c r="K169" s="21"/>
      <c r="L169" s="21">
        <v>57.75</v>
      </c>
      <c r="M169" s="21">
        <v>57.25</v>
      </c>
      <c r="N169" s="21">
        <v>57.5</v>
      </c>
      <c r="O169" s="21">
        <v>56.75</v>
      </c>
      <c r="P169" s="21">
        <v>56.5</v>
      </c>
      <c r="Q169" s="21">
        <v>55.75</v>
      </c>
      <c r="R169" s="21">
        <v>55.25</v>
      </c>
      <c r="S169" s="21">
        <v>55.75</v>
      </c>
      <c r="T169" s="21">
        <v>55.25</v>
      </c>
      <c r="U169" s="21">
        <v>55.75</v>
      </c>
      <c r="V169" s="21">
        <v>55</v>
      </c>
      <c r="W169" s="21">
        <v>54.75</v>
      </c>
      <c r="X169" s="21"/>
      <c r="Y169" s="21">
        <v>52.25</v>
      </c>
      <c r="Z169" s="21">
        <v>54.5</v>
      </c>
      <c r="AA169" s="21">
        <v>54.5</v>
      </c>
      <c r="AB169" s="21">
        <v>54.5</v>
      </c>
      <c r="AC169" s="21">
        <v>55</v>
      </c>
      <c r="AD169" s="21">
        <v>54.5</v>
      </c>
      <c r="AE169" s="21">
        <v>54.25</v>
      </c>
      <c r="AF169" s="21">
        <v>55</v>
      </c>
      <c r="AG169" s="21"/>
      <c r="AH169" s="21"/>
      <c r="AI169" s="21"/>
      <c r="AJ169" s="21"/>
      <c r="AK169" s="21"/>
      <c r="AL169" s="21"/>
      <c r="AM169" s="21">
        <v>53.25</v>
      </c>
      <c r="AN169" s="21">
        <v>53.25</v>
      </c>
      <c r="AO169" s="21">
        <v>53.75</v>
      </c>
      <c r="AP169" s="21">
        <v>53.75</v>
      </c>
      <c r="AQ169" s="21">
        <v>52.75</v>
      </c>
      <c r="AR169" s="21">
        <v>53.75</v>
      </c>
      <c r="AS169" s="21">
        <v>52.75</v>
      </c>
      <c r="AT169" s="21">
        <v>52.75</v>
      </c>
      <c r="AU169" s="21"/>
      <c r="AV169" s="21"/>
      <c r="AW169" s="21">
        <v>52</v>
      </c>
      <c r="AX169" s="21">
        <v>52</v>
      </c>
      <c r="AY169" s="21">
        <v>53.25</v>
      </c>
      <c r="AZ169" s="21">
        <v>52.75</v>
      </c>
      <c r="BA169" s="21">
        <v>52.5</v>
      </c>
      <c r="BB169" s="21">
        <v>50.5</v>
      </c>
      <c r="BC169" s="21">
        <v>50</v>
      </c>
      <c r="BD169" s="21">
        <v>50.25</v>
      </c>
      <c r="BE169" s="21">
        <v>50.25</v>
      </c>
      <c r="BF169" s="21">
        <v>50</v>
      </c>
      <c r="BG169" s="21">
        <v>49.25</v>
      </c>
      <c r="BH169" s="21">
        <v>49.75</v>
      </c>
      <c r="BI169" s="21">
        <v>51.25</v>
      </c>
      <c r="BJ169" s="21">
        <v>50</v>
      </c>
      <c r="BK169" s="21">
        <v>49.25</v>
      </c>
      <c r="BL169" s="21">
        <v>49</v>
      </c>
      <c r="BM169" s="21">
        <v>49.25</v>
      </c>
      <c r="BN169" s="21">
        <v>49.25</v>
      </c>
      <c r="BO169" s="21">
        <v>49</v>
      </c>
      <c r="BP169" s="21">
        <v>49.25</v>
      </c>
      <c r="BQ169" s="21">
        <v>50</v>
      </c>
      <c r="BR169" s="21">
        <v>50.25</v>
      </c>
      <c r="BS169" s="21">
        <v>52.5</v>
      </c>
      <c r="BT169" s="21">
        <v>53</v>
      </c>
      <c r="BU169" s="21"/>
      <c r="BV169" s="21">
        <v>53.75</v>
      </c>
      <c r="BW169" s="21">
        <v>55.25</v>
      </c>
      <c r="BX169" s="21">
        <v>54.5</v>
      </c>
      <c r="BY169" s="21">
        <v>54.5</v>
      </c>
      <c r="BZ169" s="21">
        <v>54.75</v>
      </c>
      <c r="CA169" s="21">
        <v>55.75</v>
      </c>
      <c r="CB169" s="21">
        <v>59.75</v>
      </c>
      <c r="CC169" s="21">
        <v>51.25</v>
      </c>
      <c r="CD169" s="21">
        <v>51.5</v>
      </c>
      <c r="CE169" s="21">
        <v>52.25</v>
      </c>
      <c r="CF169" s="21">
        <v>53.75</v>
      </c>
      <c r="CG169" s="21">
        <v>54.5</v>
      </c>
      <c r="CH169" s="21">
        <v>53</v>
      </c>
      <c r="CI169" s="21">
        <v>52.75</v>
      </c>
      <c r="CJ169" s="21">
        <v>52.75</v>
      </c>
      <c r="CK169" s="21">
        <v>50.5</v>
      </c>
      <c r="CL169" s="21"/>
      <c r="CM169" s="21">
        <v>51.5</v>
      </c>
      <c r="CN169" s="21">
        <v>53.25</v>
      </c>
      <c r="CO169" s="21"/>
      <c r="CP169" s="21">
        <v>52.25</v>
      </c>
      <c r="CQ169" s="21">
        <v>50</v>
      </c>
      <c r="CR169" s="21">
        <v>50.75</v>
      </c>
      <c r="CS169" s="21">
        <v>51.75</v>
      </c>
      <c r="CT169" s="21">
        <v>52.25</v>
      </c>
      <c r="CU169" s="21">
        <v>52.75</v>
      </c>
      <c r="CV169" s="21">
        <v>53</v>
      </c>
      <c r="CW169" s="21">
        <v>51.25</v>
      </c>
      <c r="CX169" s="21">
        <v>51</v>
      </c>
      <c r="CY169" s="21">
        <v>51.5</v>
      </c>
      <c r="CZ169" s="21">
        <v>53.75</v>
      </c>
      <c r="DA169" s="21">
        <v>51.25</v>
      </c>
      <c r="DB169" s="21">
        <v>51</v>
      </c>
      <c r="DC169" s="21">
        <v>49</v>
      </c>
      <c r="DD169" s="21">
        <v>47.5</v>
      </c>
      <c r="DE169" s="21">
        <v>50.25</v>
      </c>
      <c r="DF169" s="21">
        <v>51.5</v>
      </c>
      <c r="DG169" s="21">
        <v>52</v>
      </c>
      <c r="DH169" s="21">
        <v>50.5</v>
      </c>
      <c r="DI169" s="21">
        <v>55</v>
      </c>
      <c r="DJ169" s="21">
        <v>54.5</v>
      </c>
      <c r="DK169" s="21">
        <v>53.25</v>
      </c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</row>
    <row r="170" spans="1:167" x14ac:dyDescent="0.2">
      <c r="A170" s="5" cm="1">
        <f t="array" ref="A170">INDEX($D$1:$FK$1,1,MATCH(INDEX($D170:$FK170,MATCH(TRUE,INDEX(($D170:$FK170&lt;&gt;0),0),0)),$D170:$FK170,0))</f>
        <v>43830</v>
      </c>
      <c r="B170" s="23" t="s">
        <v>377</v>
      </c>
      <c r="C170" s="21" t="s">
        <v>437</v>
      </c>
      <c r="D170" s="21">
        <v>57.5</v>
      </c>
      <c r="E170" s="21">
        <v>58.25</v>
      </c>
      <c r="F170" s="21">
        <v>58.25</v>
      </c>
      <c r="G170" s="21">
        <v>58.25</v>
      </c>
      <c r="H170" s="21">
        <v>57.5</v>
      </c>
      <c r="I170" s="21">
        <v>57.5</v>
      </c>
      <c r="J170" s="21">
        <v>56.75</v>
      </c>
      <c r="K170" s="21"/>
      <c r="L170" s="21">
        <v>57.75</v>
      </c>
      <c r="M170" s="21">
        <v>57.25</v>
      </c>
      <c r="N170" s="21">
        <v>57.5</v>
      </c>
      <c r="O170" s="21">
        <v>56.75</v>
      </c>
      <c r="P170" s="21">
        <v>56.5</v>
      </c>
      <c r="Q170" s="21">
        <v>55.75</v>
      </c>
      <c r="R170" s="21">
        <v>55.25</v>
      </c>
      <c r="S170" s="21">
        <v>55.75</v>
      </c>
      <c r="T170" s="21">
        <v>55.25</v>
      </c>
      <c r="U170" s="21">
        <v>55.75</v>
      </c>
      <c r="V170" s="21">
        <v>55</v>
      </c>
      <c r="W170" s="21">
        <v>54.75</v>
      </c>
      <c r="X170" s="21"/>
      <c r="Y170" s="21">
        <v>52.25</v>
      </c>
      <c r="Z170" s="21">
        <v>54.5</v>
      </c>
      <c r="AA170" s="21">
        <v>54.5</v>
      </c>
      <c r="AB170" s="21">
        <v>54.5</v>
      </c>
      <c r="AC170" s="21">
        <v>55</v>
      </c>
      <c r="AD170" s="21">
        <v>54.5</v>
      </c>
      <c r="AE170" s="21">
        <v>54.25</v>
      </c>
      <c r="AF170" s="21">
        <v>55</v>
      </c>
      <c r="AG170" s="21"/>
      <c r="AH170" s="21"/>
      <c r="AI170" s="21"/>
      <c r="AJ170" s="21"/>
      <c r="AK170" s="21"/>
      <c r="AL170" s="21"/>
      <c r="AM170" s="21">
        <v>53.25</v>
      </c>
      <c r="AN170" s="21">
        <v>53.25</v>
      </c>
      <c r="AO170" s="21">
        <v>53.75</v>
      </c>
      <c r="AP170" s="21">
        <v>53.75</v>
      </c>
      <c r="AQ170" s="21">
        <v>52.75</v>
      </c>
      <c r="AR170" s="21">
        <v>53.75</v>
      </c>
      <c r="AS170" s="21">
        <v>52.75</v>
      </c>
      <c r="AT170" s="21">
        <v>52.75</v>
      </c>
      <c r="AU170" s="21"/>
      <c r="AV170" s="21"/>
      <c r="AW170" s="21">
        <v>52</v>
      </c>
      <c r="AX170" s="21">
        <v>52</v>
      </c>
      <c r="AY170" s="21">
        <v>53.25</v>
      </c>
      <c r="AZ170" s="21">
        <v>52.75</v>
      </c>
      <c r="BA170" s="21">
        <v>52.5</v>
      </c>
      <c r="BB170" s="21">
        <v>50.5</v>
      </c>
      <c r="BC170" s="21">
        <v>50</v>
      </c>
      <c r="BD170" s="21">
        <v>50.25</v>
      </c>
      <c r="BE170" s="21">
        <v>50.25</v>
      </c>
      <c r="BF170" s="21">
        <v>50</v>
      </c>
      <c r="BG170" s="21">
        <v>49.25</v>
      </c>
      <c r="BH170" s="21">
        <v>49.75</v>
      </c>
      <c r="BI170" s="21">
        <v>51.25</v>
      </c>
      <c r="BJ170" s="21">
        <v>50</v>
      </c>
      <c r="BK170" s="21">
        <v>49.25</v>
      </c>
      <c r="BL170" s="21">
        <v>49</v>
      </c>
      <c r="BM170" s="21">
        <v>49.25</v>
      </c>
      <c r="BN170" s="21">
        <v>49.25</v>
      </c>
      <c r="BO170" s="21">
        <v>49</v>
      </c>
      <c r="BP170" s="21">
        <v>49.25</v>
      </c>
      <c r="BQ170" s="21">
        <v>50</v>
      </c>
      <c r="BR170" s="21">
        <v>50.25</v>
      </c>
      <c r="BS170" s="21">
        <v>52.5</v>
      </c>
      <c r="BT170" s="21">
        <v>53</v>
      </c>
      <c r="BU170" s="21"/>
      <c r="BV170" s="21">
        <v>53.75</v>
      </c>
      <c r="BW170" s="21">
        <v>55.25</v>
      </c>
      <c r="BX170" s="21">
        <v>54.5</v>
      </c>
      <c r="BY170" s="21">
        <v>54.5</v>
      </c>
      <c r="BZ170" s="21">
        <v>54.75</v>
      </c>
      <c r="CA170" s="21">
        <v>55.75</v>
      </c>
      <c r="CB170" s="21">
        <v>59.75</v>
      </c>
      <c r="CC170" s="21">
        <v>51.25</v>
      </c>
      <c r="CD170" s="21">
        <v>51.5</v>
      </c>
      <c r="CE170" s="21">
        <v>52.25</v>
      </c>
      <c r="CF170" s="21">
        <v>53.75</v>
      </c>
      <c r="CG170" s="21">
        <v>54.5</v>
      </c>
      <c r="CH170" s="21">
        <v>53</v>
      </c>
      <c r="CI170" s="21">
        <v>52.75</v>
      </c>
      <c r="CJ170" s="21">
        <v>52.75</v>
      </c>
      <c r="CK170" s="21">
        <v>50.5</v>
      </c>
      <c r="CL170" s="21"/>
      <c r="CM170" s="21">
        <v>51.5</v>
      </c>
      <c r="CN170" s="21">
        <v>53.25</v>
      </c>
      <c r="CO170" s="21"/>
      <c r="CP170" s="21">
        <v>52.25</v>
      </c>
      <c r="CQ170" s="21">
        <v>50</v>
      </c>
      <c r="CR170" s="21">
        <v>50.75</v>
      </c>
      <c r="CS170" s="21">
        <v>51.75</v>
      </c>
      <c r="CT170" s="21">
        <v>52.25</v>
      </c>
      <c r="CU170" s="21">
        <v>52.75</v>
      </c>
      <c r="CV170" s="21">
        <v>53</v>
      </c>
      <c r="CW170" s="21">
        <v>51.25</v>
      </c>
      <c r="CX170" s="21">
        <v>51</v>
      </c>
      <c r="CY170" s="21">
        <v>51.5</v>
      </c>
      <c r="CZ170" s="21">
        <v>53.75</v>
      </c>
      <c r="DA170" s="21">
        <v>51.25</v>
      </c>
      <c r="DB170" s="21">
        <v>51</v>
      </c>
      <c r="DC170" s="21">
        <v>49</v>
      </c>
      <c r="DD170" s="21">
        <v>47.5</v>
      </c>
      <c r="DE170" s="21">
        <v>50.25</v>
      </c>
      <c r="DF170" s="21">
        <v>51.5</v>
      </c>
      <c r="DG170" s="21">
        <v>52</v>
      </c>
      <c r="DH170" s="21">
        <v>50.5</v>
      </c>
      <c r="DI170" s="21">
        <v>55</v>
      </c>
      <c r="DJ170" s="21">
        <v>54.5</v>
      </c>
      <c r="DK170" s="21">
        <v>53.25</v>
      </c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</row>
    <row r="171" spans="1:167" x14ac:dyDescent="0.2">
      <c r="A171" s="5" cm="1">
        <f t="array" ref="A171">INDEX($D$1:$FK$1,1,MATCH(INDEX($D171:$FK171,MATCH(TRUE,INDEX(($D171:$FK171&lt;&gt;0),0),0)),$D171:$FK171,0))</f>
        <v>43830</v>
      </c>
      <c r="B171" s="23" t="s">
        <v>18</v>
      </c>
      <c r="C171" s="21" t="s">
        <v>437</v>
      </c>
      <c r="D171" s="21">
        <v>54.08</v>
      </c>
      <c r="E171" s="21">
        <v>54.83</v>
      </c>
      <c r="F171" s="21">
        <v>54.83</v>
      </c>
      <c r="G171" s="21">
        <v>54.83</v>
      </c>
      <c r="H171" s="21">
        <v>54.08</v>
      </c>
      <c r="I171" s="21">
        <v>54.08</v>
      </c>
      <c r="J171" s="21">
        <v>53.33</v>
      </c>
      <c r="K171" s="21"/>
      <c r="L171" s="21">
        <v>54.33</v>
      </c>
      <c r="M171" s="21">
        <v>53.83</v>
      </c>
      <c r="N171" s="21">
        <v>54.08</v>
      </c>
      <c r="O171" s="21">
        <v>53.33</v>
      </c>
      <c r="P171" s="21">
        <v>53.08</v>
      </c>
      <c r="Q171" s="21">
        <v>52.33</v>
      </c>
      <c r="R171" s="21">
        <v>51.83</v>
      </c>
      <c r="S171" s="21">
        <v>52.33</v>
      </c>
      <c r="T171" s="21">
        <v>51.83</v>
      </c>
      <c r="U171" s="21">
        <v>52.33</v>
      </c>
      <c r="V171" s="21">
        <v>51.58</v>
      </c>
      <c r="W171" s="21">
        <v>51.33</v>
      </c>
      <c r="X171" s="21"/>
      <c r="Y171" s="21">
        <v>48.83</v>
      </c>
      <c r="Z171" s="21">
        <v>51.08</v>
      </c>
      <c r="AA171" s="21">
        <v>51.08</v>
      </c>
      <c r="AB171" s="21">
        <v>51.08</v>
      </c>
      <c r="AC171" s="21">
        <v>51.58</v>
      </c>
      <c r="AD171" s="21">
        <v>51.08</v>
      </c>
      <c r="AE171" s="21">
        <v>50.83</v>
      </c>
      <c r="AF171" s="21">
        <v>51.58</v>
      </c>
      <c r="AG171" s="21"/>
      <c r="AH171" s="21"/>
      <c r="AI171" s="21"/>
      <c r="AJ171" s="21"/>
      <c r="AK171" s="21"/>
      <c r="AL171" s="21"/>
      <c r="AM171" s="21">
        <v>49.83</v>
      </c>
      <c r="AN171" s="21">
        <v>49.83</v>
      </c>
      <c r="AO171" s="21">
        <v>50.33</v>
      </c>
      <c r="AP171" s="21">
        <v>50.33</v>
      </c>
      <c r="AQ171" s="21">
        <v>49.33</v>
      </c>
      <c r="AR171" s="21">
        <v>50.33</v>
      </c>
      <c r="AS171" s="21">
        <v>49.33</v>
      </c>
      <c r="AT171" s="21">
        <v>49.33</v>
      </c>
      <c r="AU171" s="21"/>
      <c r="AV171" s="21"/>
      <c r="AW171" s="21">
        <v>48.58</v>
      </c>
      <c r="AX171" s="21">
        <v>48.58</v>
      </c>
      <c r="AY171" s="21">
        <v>49.83</v>
      </c>
      <c r="AZ171" s="21">
        <v>49.33</v>
      </c>
      <c r="BA171" s="21">
        <v>49.08</v>
      </c>
      <c r="BB171" s="21">
        <v>47.08</v>
      </c>
      <c r="BC171" s="21">
        <v>46.58</v>
      </c>
      <c r="BD171" s="21">
        <v>46.83</v>
      </c>
      <c r="BE171" s="21">
        <v>46.83</v>
      </c>
      <c r="BF171" s="21">
        <v>46.58</v>
      </c>
      <c r="BG171" s="21">
        <v>45.83</v>
      </c>
      <c r="BH171" s="21">
        <v>46.33</v>
      </c>
      <c r="BI171" s="21">
        <v>47.83</v>
      </c>
      <c r="BJ171" s="21">
        <v>46.58</v>
      </c>
      <c r="BK171" s="21">
        <v>45.83</v>
      </c>
      <c r="BL171" s="21">
        <v>45.58</v>
      </c>
      <c r="BM171" s="21">
        <v>45.83</v>
      </c>
      <c r="BN171" s="21">
        <v>45.83</v>
      </c>
      <c r="BO171" s="21">
        <v>45.58</v>
      </c>
      <c r="BP171" s="21">
        <v>45.83</v>
      </c>
      <c r="BQ171" s="21">
        <v>46.58</v>
      </c>
      <c r="BR171" s="21">
        <v>46.83</v>
      </c>
      <c r="BS171" s="21">
        <v>49.08</v>
      </c>
      <c r="BT171" s="21">
        <v>49.58</v>
      </c>
      <c r="BU171" s="21"/>
      <c r="BV171" s="21">
        <v>50.33</v>
      </c>
      <c r="BW171" s="21">
        <v>51.83</v>
      </c>
      <c r="BX171" s="21">
        <v>51.08</v>
      </c>
      <c r="BY171" s="21">
        <v>51.08</v>
      </c>
      <c r="BZ171" s="21">
        <v>51.33</v>
      </c>
      <c r="CA171" s="21">
        <v>52.33</v>
      </c>
      <c r="CB171" s="21">
        <v>56.33</v>
      </c>
      <c r="CC171" s="21">
        <v>47.83</v>
      </c>
      <c r="CD171" s="21">
        <v>48.08</v>
      </c>
      <c r="CE171" s="21">
        <v>48.83</v>
      </c>
      <c r="CF171" s="21">
        <v>50.33</v>
      </c>
      <c r="CG171" s="21">
        <v>51.08</v>
      </c>
      <c r="CH171" s="21">
        <v>49.58</v>
      </c>
      <c r="CI171" s="21">
        <v>49.33</v>
      </c>
      <c r="CJ171" s="21">
        <v>49.33</v>
      </c>
      <c r="CK171" s="21">
        <v>47.08</v>
      </c>
      <c r="CL171" s="21"/>
      <c r="CM171" s="21">
        <v>48.08</v>
      </c>
      <c r="CN171" s="21">
        <v>49.83</v>
      </c>
      <c r="CO171" s="21"/>
      <c r="CP171" s="21">
        <v>48.83</v>
      </c>
      <c r="CQ171" s="21">
        <v>46.58</v>
      </c>
      <c r="CR171" s="21">
        <v>47.33</v>
      </c>
      <c r="CS171" s="21">
        <v>48.33</v>
      </c>
      <c r="CT171" s="21">
        <v>48.83</v>
      </c>
      <c r="CU171" s="21">
        <v>49.33</v>
      </c>
      <c r="CV171" s="21">
        <v>49.58</v>
      </c>
      <c r="CW171" s="21">
        <v>47.83</v>
      </c>
      <c r="CX171" s="21">
        <v>47.58</v>
      </c>
      <c r="CY171" s="21">
        <v>48.08</v>
      </c>
      <c r="CZ171" s="21">
        <v>50.33</v>
      </c>
      <c r="DA171" s="21">
        <v>47.83</v>
      </c>
      <c r="DB171" s="21">
        <v>47.58</v>
      </c>
      <c r="DC171" s="21">
        <v>45.58</v>
      </c>
      <c r="DD171" s="21">
        <v>44.08</v>
      </c>
      <c r="DE171" s="21">
        <v>46.83</v>
      </c>
      <c r="DF171" s="21">
        <v>48.08</v>
      </c>
      <c r="DG171" s="21">
        <v>48.58</v>
      </c>
      <c r="DH171" s="21">
        <v>47.08</v>
      </c>
      <c r="DI171" s="21">
        <v>51.58</v>
      </c>
      <c r="DJ171" s="21">
        <v>51.08</v>
      </c>
      <c r="DK171" s="21">
        <v>49.83</v>
      </c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</row>
    <row r="172" spans="1:167" x14ac:dyDescent="0.2">
      <c r="A172" s="5" cm="1">
        <f t="array" ref="A172">INDEX($D$1:$FK$1,1,MATCH(INDEX($D172:$FK172,MATCH(TRUE,INDEX(($D172:$FK172&lt;&gt;0),0),0)),$D172:$FK172,0))</f>
        <v>43830</v>
      </c>
      <c r="B172" s="23" t="s">
        <v>8</v>
      </c>
      <c r="C172" s="21" t="s">
        <v>437</v>
      </c>
      <c r="D172" s="21">
        <v>54.6</v>
      </c>
      <c r="E172" s="21">
        <v>55.35</v>
      </c>
      <c r="F172" s="21">
        <v>55.35</v>
      </c>
      <c r="G172" s="21">
        <v>55.35</v>
      </c>
      <c r="H172" s="21">
        <v>54.6</v>
      </c>
      <c r="I172" s="21">
        <v>54.6</v>
      </c>
      <c r="J172" s="21">
        <v>53.85</v>
      </c>
      <c r="K172" s="21"/>
      <c r="L172" s="21">
        <v>54.85</v>
      </c>
      <c r="M172" s="21">
        <v>54.35</v>
      </c>
      <c r="N172" s="21">
        <v>54.6</v>
      </c>
      <c r="O172" s="21">
        <v>53.85</v>
      </c>
      <c r="P172" s="21">
        <v>53.6</v>
      </c>
      <c r="Q172" s="21">
        <v>52.85</v>
      </c>
      <c r="R172" s="21">
        <v>52.35</v>
      </c>
      <c r="S172" s="21">
        <v>52.85</v>
      </c>
      <c r="T172" s="21">
        <v>52.35</v>
      </c>
      <c r="U172" s="21">
        <v>52.85</v>
      </c>
      <c r="V172" s="21">
        <v>52.1</v>
      </c>
      <c r="W172" s="21">
        <v>51.85</v>
      </c>
      <c r="X172" s="21"/>
      <c r="Y172" s="21">
        <v>49.35</v>
      </c>
      <c r="Z172" s="21">
        <v>51.6</v>
      </c>
      <c r="AA172" s="21">
        <v>51.6</v>
      </c>
      <c r="AB172" s="21">
        <v>51.6</v>
      </c>
      <c r="AC172" s="21">
        <v>52.1</v>
      </c>
      <c r="AD172" s="21">
        <v>51.6</v>
      </c>
      <c r="AE172" s="21">
        <v>51.35</v>
      </c>
      <c r="AF172" s="21">
        <v>52.1</v>
      </c>
      <c r="AG172" s="21"/>
      <c r="AH172" s="21"/>
      <c r="AI172" s="21"/>
      <c r="AJ172" s="21"/>
      <c r="AK172" s="21"/>
      <c r="AL172" s="21"/>
      <c r="AM172" s="21">
        <v>50.35</v>
      </c>
      <c r="AN172" s="21">
        <v>50.35</v>
      </c>
      <c r="AO172" s="21">
        <v>50.85</v>
      </c>
      <c r="AP172" s="21">
        <v>50.85</v>
      </c>
      <c r="AQ172" s="21">
        <v>49.85</v>
      </c>
      <c r="AR172" s="21">
        <v>50.85</v>
      </c>
      <c r="AS172" s="21">
        <v>49.85</v>
      </c>
      <c r="AT172" s="21">
        <v>49.85</v>
      </c>
      <c r="AU172" s="21"/>
      <c r="AV172" s="21"/>
      <c r="AW172" s="21">
        <v>49.1</v>
      </c>
      <c r="AX172" s="21">
        <v>49.1</v>
      </c>
      <c r="AY172" s="21">
        <v>50.35</v>
      </c>
      <c r="AZ172" s="21">
        <v>49.85</v>
      </c>
      <c r="BA172" s="21">
        <v>49.6</v>
      </c>
      <c r="BB172" s="21">
        <v>47.6</v>
      </c>
      <c r="BC172" s="21">
        <v>47.1</v>
      </c>
      <c r="BD172" s="21">
        <v>47.35</v>
      </c>
      <c r="BE172" s="21">
        <v>47.35</v>
      </c>
      <c r="BF172" s="21">
        <v>47.1</v>
      </c>
      <c r="BG172" s="21">
        <v>46.35</v>
      </c>
      <c r="BH172" s="21">
        <v>46.85</v>
      </c>
      <c r="BI172" s="21">
        <v>48.35</v>
      </c>
      <c r="BJ172" s="21">
        <v>47.1</v>
      </c>
      <c r="BK172" s="21">
        <v>46.35</v>
      </c>
      <c r="BL172" s="21">
        <v>46.1</v>
      </c>
      <c r="BM172" s="21">
        <v>46.35</v>
      </c>
      <c r="BN172" s="21">
        <v>46.35</v>
      </c>
      <c r="BO172" s="21">
        <v>46.1</v>
      </c>
      <c r="BP172" s="21">
        <v>46.35</v>
      </c>
      <c r="BQ172" s="21">
        <v>47.1</v>
      </c>
      <c r="BR172" s="21">
        <v>47.35</v>
      </c>
      <c r="BS172" s="21">
        <v>49.6</v>
      </c>
      <c r="BT172" s="21">
        <v>50.1</v>
      </c>
      <c r="BU172" s="21"/>
      <c r="BV172" s="21">
        <v>50.85</v>
      </c>
      <c r="BW172" s="21">
        <v>52.35</v>
      </c>
      <c r="BX172" s="21">
        <v>51.6</v>
      </c>
      <c r="BY172" s="21">
        <v>51.6</v>
      </c>
      <c r="BZ172" s="21">
        <v>51.85</v>
      </c>
      <c r="CA172" s="21">
        <v>52.85</v>
      </c>
      <c r="CB172" s="21">
        <v>56.85</v>
      </c>
      <c r="CC172" s="21">
        <v>48.35</v>
      </c>
      <c r="CD172" s="21">
        <v>48.6</v>
      </c>
      <c r="CE172" s="21">
        <v>49.35</v>
      </c>
      <c r="CF172" s="21">
        <v>50.85</v>
      </c>
      <c r="CG172" s="21">
        <v>51.6</v>
      </c>
      <c r="CH172" s="21">
        <v>50.1</v>
      </c>
      <c r="CI172" s="21">
        <v>49.85</v>
      </c>
      <c r="CJ172" s="21">
        <v>49.85</v>
      </c>
      <c r="CK172" s="21">
        <v>47.6</v>
      </c>
      <c r="CL172" s="21"/>
      <c r="CM172" s="21">
        <v>48.6</v>
      </c>
      <c r="CN172" s="21">
        <v>50.35</v>
      </c>
      <c r="CO172" s="21"/>
      <c r="CP172" s="21">
        <v>49.35</v>
      </c>
      <c r="CQ172" s="21">
        <v>47.1</v>
      </c>
      <c r="CR172" s="21">
        <v>47.85</v>
      </c>
      <c r="CS172" s="21">
        <v>48.85</v>
      </c>
      <c r="CT172" s="21">
        <v>49.35</v>
      </c>
      <c r="CU172" s="21">
        <v>49.85</v>
      </c>
      <c r="CV172" s="21">
        <v>50.1</v>
      </c>
      <c r="CW172" s="21">
        <v>48.35</v>
      </c>
      <c r="CX172" s="21">
        <v>48.1</v>
      </c>
      <c r="CY172" s="21">
        <v>48.6</v>
      </c>
      <c r="CZ172" s="21">
        <v>50.85</v>
      </c>
      <c r="DA172" s="21">
        <v>48.35</v>
      </c>
      <c r="DB172" s="21">
        <v>48.1</v>
      </c>
      <c r="DC172" s="21">
        <v>46.1</v>
      </c>
      <c r="DD172" s="21">
        <v>44.6</v>
      </c>
      <c r="DE172" s="21">
        <v>47.35</v>
      </c>
      <c r="DF172" s="21">
        <v>48.6</v>
      </c>
      <c r="DG172" s="21">
        <v>49.1</v>
      </c>
      <c r="DH172" s="21">
        <v>47.6</v>
      </c>
      <c r="DI172" s="21">
        <v>52.1</v>
      </c>
      <c r="DJ172" s="21">
        <v>51.6</v>
      </c>
      <c r="DK172" s="21">
        <v>50.35</v>
      </c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</row>
    <row r="173" spans="1:167" x14ac:dyDescent="0.2">
      <c r="A173" s="5" cm="1">
        <f t="array" ref="A173">INDEX($D$1:$FK$1,1,MATCH(INDEX($D173:$FK173,MATCH(TRUE,INDEX(($D173:$FK173&lt;&gt;0),0),0)),$D173:$FK173,0))</f>
        <v>43830</v>
      </c>
      <c r="B173" s="23" t="s">
        <v>393</v>
      </c>
      <c r="C173" s="21" t="s">
        <v>437</v>
      </c>
      <c r="D173" s="21">
        <v>48</v>
      </c>
      <c r="E173" s="21">
        <v>48.75</v>
      </c>
      <c r="F173" s="21">
        <v>48.75</v>
      </c>
      <c r="G173" s="21">
        <v>48.75</v>
      </c>
      <c r="H173" s="21">
        <v>48</v>
      </c>
      <c r="I173" s="21">
        <v>48</v>
      </c>
      <c r="J173" s="21">
        <v>47.25</v>
      </c>
      <c r="K173" s="21"/>
      <c r="L173" s="21">
        <v>48.25</v>
      </c>
      <c r="M173" s="21">
        <v>47.75</v>
      </c>
      <c r="N173" s="21">
        <v>48</v>
      </c>
      <c r="O173" s="21">
        <v>47.25</v>
      </c>
      <c r="P173" s="21">
        <v>47</v>
      </c>
      <c r="Q173" s="21">
        <v>46.25</v>
      </c>
      <c r="R173" s="21">
        <v>45.75</v>
      </c>
      <c r="S173" s="21">
        <v>46.25</v>
      </c>
      <c r="T173" s="21">
        <v>45.75</v>
      </c>
      <c r="U173" s="21">
        <v>46.25</v>
      </c>
      <c r="V173" s="21">
        <v>45.5</v>
      </c>
      <c r="W173" s="21">
        <v>45.25</v>
      </c>
      <c r="X173" s="21"/>
      <c r="Y173" s="21">
        <v>42.75</v>
      </c>
      <c r="Z173" s="21">
        <v>45</v>
      </c>
      <c r="AA173" s="21">
        <v>45</v>
      </c>
      <c r="AB173" s="21">
        <v>45</v>
      </c>
      <c r="AC173" s="21">
        <v>45.5</v>
      </c>
      <c r="AD173" s="21">
        <v>45</v>
      </c>
      <c r="AE173" s="21">
        <v>44.75</v>
      </c>
      <c r="AF173" s="21">
        <v>45.5</v>
      </c>
      <c r="AG173" s="21"/>
      <c r="AH173" s="21"/>
      <c r="AI173" s="21"/>
      <c r="AJ173" s="21"/>
      <c r="AK173" s="21"/>
      <c r="AL173" s="21"/>
      <c r="AM173" s="21">
        <v>43.75</v>
      </c>
      <c r="AN173" s="21">
        <v>43.75</v>
      </c>
      <c r="AO173" s="21">
        <v>44.25</v>
      </c>
      <c r="AP173" s="21">
        <v>44.25</v>
      </c>
      <c r="AQ173" s="21">
        <v>43.25</v>
      </c>
      <c r="AR173" s="21">
        <v>44.25</v>
      </c>
      <c r="AS173" s="21">
        <v>43.25</v>
      </c>
      <c r="AT173" s="21">
        <v>43.25</v>
      </c>
      <c r="AU173" s="21"/>
      <c r="AV173" s="21"/>
      <c r="AW173" s="21">
        <v>42.5</v>
      </c>
      <c r="AX173" s="21">
        <v>42.5</v>
      </c>
      <c r="AY173" s="21">
        <v>43.75</v>
      </c>
      <c r="AZ173" s="21">
        <v>43.25</v>
      </c>
      <c r="BA173" s="21">
        <v>43</v>
      </c>
      <c r="BB173" s="21">
        <v>41</v>
      </c>
      <c r="BC173" s="21">
        <v>40.5</v>
      </c>
      <c r="BD173" s="21">
        <v>40.75</v>
      </c>
      <c r="BE173" s="21">
        <v>40.75</v>
      </c>
      <c r="BF173" s="21">
        <v>40.5</v>
      </c>
      <c r="BG173" s="21">
        <v>39.75</v>
      </c>
      <c r="BH173" s="21">
        <v>40.25</v>
      </c>
      <c r="BI173" s="21">
        <v>41.75</v>
      </c>
      <c r="BJ173" s="21">
        <v>40.5</v>
      </c>
      <c r="BK173" s="21">
        <v>39.75</v>
      </c>
      <c r="BL173" s="21">
        <v>39.5</v>
      </c>
      <c r="BM173" s="21">
        <v>39.75</v>
      </c>
      <c r="BN173" s="21">
        <v>39.75</v>
      </c>
      <c r="BO173" s="21">
        <v>39.5</v>
      </c>
      <c r="BP173" s="21">
        <v>39.75</v>
      </c>
      <c r="BQ173" s="21">
        <v>40.5</v>
      </c>
      <c r="BR173" s="21">
        <v>40.75</v>
      </c>
      <c r="BS173" s="21">
        <v>43</v>
      </c>
      <c r="BT173" s="21">
        <v>43.5</v>
      </c>
      <c r="BU173" s="21"/>
      <c r="BV173" s="21">
        <v>44.25</v>
      </c>
      <c r="BW173" s="21">
        <v>45.75</v>
      </c>
      <c r="BX173" s="21">
        <v>45</v>
      </c>
      <c r="BY173" s="21">
        <v>45</v>
      </c>
      <c r="BZ173" s="21">
        <v>45.25</v>
      </c>
      <c r="CA173" s="21">
        <v>46.25</v>
      </c>
      <c r="CB173" s="21">
        <v>50.25</v>
      </c>
      <c r="CC173" s="21">
        <v>41.75</v>
      </c>
      <c r="CD173" s="21">
        <v>42</v>
      </c>
      <c r="CE173" s="21">
        <v>42.75</v>
      </c>
      <c r="CF173" s="21">
        <v>44.25</v>
      </c>
      <c r="CG173" s="21">
        <v>45</v>
      </c>
      <c r="CH173" s="21">
        <v>43.5</v>
      </c>
      <c r="CI173" s="21">
        <v>43.25</v>
      </c>
      <c r="CJ173" s="21">
        <v>43.25</v>
      </c>
      <c r="CK173" s="21">
        <v>41</v>
      </c>
      <c r="CL173" s="21"/>
      <c r="CM173" s="21">
        <v>42</v>
      </c>
      <c r="CN173" s="21">
        <v>43.75</v>
      </c>
      <c r="CO173" s="21"/>
      <c r="CP173" s="21">
        <v>42.75</v>
      </c>
      <c r="CQ173" s="21">
        <v>40.5</v>
      </c>
      <c r="CR173" s="21">
        <v>41.25</v>
      </c>
      <c r="CS173" s="21">
        <v>42.25</v>
      </c>
      <c r="CT173" s="21">
        <v>42.75</v>
      </c>
      <c r="CU173" s="21">
        <v>43.25</v>
      </c>
      <c r="CV173" s="21">
        <v>43.5</v>
      </c>
      <c r="CW173" s="21">
        <v>41.75</v>
      </c>
      <c r="CX173" s="21">
        <v>41.5</v>
      </c>
      <c r="CY173" s="21">
        <v>42</v>
      </c>
      <c r="CZ173" s="21">
        <v>44.25</v>
      </c>
      <c r="DA173" s="21">
        <v>41.75</v>
      </c>
      <c r="DB173" s="21">
        <v>41.5</v>
      </c>
      <c r="DC173" s="21">
        <v>39.5</v>
      </c>
      <c r="DD173" s="21">
        <v>38</v>
      </c>
      <c r="DE173" s="21">
        <v>40.75</v>
      </c>
      <c r="DF173" s="21">
        <v>42</v>
      </c>
      <c r="DG173" s="21">
        <v>42.5</v>
      </c>
      <c r="DH173" s="21">
        <v>41</v>
      </c>
      <c r="DI173" s="21">
        <v>45.5</v>
      </c>
      <c r="DJ173" s="21">
        <v>45</v>
      </c>
      <c r="DK173" s="21">
        <v>43.75</v>
      </c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</row>
    <row r="174" spans="1:167" x14ac:dyDescent="0.2">
      <c r="A174" s="5" cm="1">
        <f t="array" ref="A174">INDEX($D$1:$FK$1,1,MATCH(INDEX($D174:$FK174,MATCH(TRUE,INDEX(($D174:$FK174&lt;&gt;0),0),0)),$D174:$FK174,0))</f>
        <v>43830</v>
      </c>
      <c r="B174" s="23" t="s">
        <v>320</v>
      </c>
      <c r="C174" s="21" t="s">
        <v>437</v>
      </c>
      <c r="D174" s="21">
        <v>54</v>
      </c>
      <c r="E174" s="21">
        <v>54.75</v>
      </c>
      <c r="F174" s="21">
        <v>54.75</v>
      </c>
      <c r="G174" s="21">
        <v>54.75</v>
      </c>
      <c r="H174" s="21">
        <v>54</v>
      </c>
      <c r="I174" s="21">
        <v>54</v>
      </c>
      <c r="J174" s="21">
        <v>53.25</v>
      </c>
      <c r="K174" s="21"/>
      <c r="L174" s="21">
        <v>54.25</v>
      </c>
      <c r="M174" s="21">
        <v>53.75</v>
      </c>
      <c r="N174" s="21">
        <v>54</v>
      </c>
      <c r="O174" s="21">
        <v>53.25</v>
      </c>
      <c r="P174" s="21">
        <v>53</v>
      </c>
      <c r="Q174" s="21">
        <v>52.25</v>
      </c>
      <c r="R174" s="21">
        <v>51.75</v>
      </c>
      <c r="S174" s="21">
        <v>52.25</v>
      </c>
      <c r="T174" s="21">
        <v>51.75</v>
      </c>
      <c r="U174" s="21">
        <v>52.25</v>
      </c>
      <c r="V174" s="21">
        <v>51.5</v>
      </c>
      <c r="W174" s="21">
        <v>51.25</v>
      </c>
      <c r="X174" s="21"/>
      <c r="Y174" s="21">
        <v>48.75</v>
      </c>
      <c r="Z174" s="21">
        <v>51</v>
      </c>
      <c r="AA174" s="21">
        <v>51</v>
      </c>
      <c r="AB174" s="21">
        <v>51</v>
      </c>
      <c r="AC174" s="21">
        <v>51.5</v>
      </c>
      <c r="AD174" s="21">
        <v>51</v>
      </c>
      <c r="AE174" s="21">
        <v>50.75</v>
      </c>
      <c r="AF174" s="21">
        <v>51.5</v>
      </c>
      <c r="AG174" s="21"/>
      <c r="AH174" s="21"/>
      <c r="AI174" s="21"/>
      <c r="AJ174" s="21"/>
      <c r="AK174" s="21"/>
      <c r="AL174" s="21"/>
      <c r="AM174" s="21">
        <v>49.75</v>
      </c>
      <c r="AN174" s="21">
        <v>49.75</v>
      </c>
      <c r="AO174" s="21">
        <v>50.25</v>
      </c>
      <c r="AP174" s="21">
        <v>50.25</v>
      </c>
      <c r="AQ174" s="21">
        <v>49.25</v>
      </c>
      <c r="AR174" s="21">
        <v>50.25</v>
      </c>
      <c r="AS174" s="21">
        <v>49.25</v>
      </c>
      <c r="AT174" s="21">
        <v>49.25</v>
      </c>
      <c r="AU174" s="21"/>
      <c r="AV174" s="21"/>
      <c r="AW174" s="21">
        <v>48.5</v>
      </c>
      <c r="AX174" s="21">
        <v>48.5</v>
      </c>
      <c r="AY174" s="21">
        <v>49.75</v>
      </c>
      <c r="AZ174" s="21">
        <v>49.25</v>
      </c>
      <c r="BA174" s="21">
        <v>49</v>
      </c>
      <c r="BB174" s="21">
        <v>47</v>
      </c>
      <c r="BC174" s="21">
        <v>46.5</v>
      </c>
      <c r="BD174" s="21">
        <v>46.75</v>
      </c>
      <c r="BE174" s="21">
        <v>46.75</v>
      </c>
      <c r="BF174" s="21">
        <v>46.5</v>
      </c>
      <c r="BG174" s="21">
        <v>45.75</v>
      </c>
      <c r="BH174" s="21">
        <v>46.25</v>
      </c>
      <c r="BI174" s="21">
        <v>47.75</v>
      </c>
      <c r="BJ174" s="21">
        <v>46.5</v>
      </c>
      <c r="BK174" s="21">
        <v>45.75</v>
      </c>
      <c r="BL174" s="21">
        <v>45.5</v>
      </c>
      <c r="BM174" s="21">
        <v>45.75</v>
      </c>
      <c r="BN174" s="21">
        <v>45.75</v>
      </c>
      <c r="BO174" s="21">
        <v>45.5</v>
      </c>
      <c r="BP174" s="21">
        <v>45.75</v>
      </c>
      <c r="BQ174" s="21">
        <v>46.5</v>
      </c>
      <c r="BR174" s="21">
        <v>46.75</v>
      </c>
      <c r="BS174" s="21">
        <v>49</v>
      </c>
      <c r="BT174" s="21">
        <v>49.5</v>
      </c>
      <c r="BU174" s="21"/>
      <c r="BV174" s="21">
        <v>50.25</v>
      </c>
      <c r="BW174" s="21">
        <v>51.75</v>
      </c>
      <c r="BX174" s="21">
        <v>51</v>
      </c>
      <c r="BY174" s="21">
        <v>51</v>
      </c>
      <c r="BZ174" s="21">
        <v>51.25</v>
      </c>
      <c r="CA174" s="21">
        <v>52.25</v>
      </c>
      <c r="CB174" s="21">
        <v>56.25</v>
      </c>
      <c r="CC174" s="21">
        <v>47.75</v>
      </c>
      <c r="CD174" s="21">
        <v>48</v>
      </c>
      <c r="CE174" s="21">
        <v>48.75</v>
      </c>
      <c r="CF174" s="21">
        <v>50.25</v>
      </c>
      <c r="CG174" s="21">
        <v>51</v>
      </c>
      <c r="CH174" s="21">
        <v>49.5</v>
      </c>
      <c r="CI174" s="21">
        <v>49.25</v>
      </c>
      <c r="CJ174" s="21">
        <v>49.25</v>
      </c>
      <c r="CK174" s="21">
        <v>47</v>
      </c>
      <c r="CL174" s="21"/>
      <c r="CM174" s="21">
        <v>48</v>
      </c>
      <c r="CN174" s="21">
        <v>49.75</v>
      </c>
      <c r="CO174" s="21"/>
      <c r="CP174" s="21">
        <v>48.75</v>
      </c>
      <c r="CQ174" s="21">
        <v>46.5</v>
      </c>
      <c r="CR174" s="21">
        <v>47.25</v>
      </c>
      <c r="CS174" s="21">
        <v>48.25</v>
      </c>
      <c r="CT174" s="21">
        <v>48.75</v>
      </c>
      <c r="CU174" s="21">
        <v>49.25</v>
      </c>
      <c r="CV174" s="21">
        <v>49.5</v>
      </c>
      <c r="CW174" s="21">
        <v>47.75</v>
      </c>
      <c r="CX174" s="21">
        <v>47.5</v>
      </c>
      <c r="CY174" s="21">
        <v>48</v>
      </c>
      <c r="CZ174" s="21">
        <v>50.25</v>
      </c>
      <c r="DA174" s="21">
        <v>47.75</v>
      </c>
      <c r="DB174" s="21">
        <v>47.5</v>
      </c>
      <c r="DC174" s="21">
        <v>45.5</v>
      </c>
      <c r="DD174" s="21">
        <v>44</v>
      </c>
      <c r="DE174" s="21">
        <v>46.75</v>
      </c>
      <c r="DF174" s="21">
        <v>48</v>
      </c>
      <c r="DG174" s="21">
        <v>48.5</v>
      </c>
      <c r="DH174" s="21">
        <v>47</v>
      </c>
      <c r="DI174" s="21">
        <v>51.5</v>
      </c>
      <c r="DJ174" s="21">
        <v>51</v>
      </c>
      <c r="DK174" s="21">
        <v>49.75</v>
      </c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</row>
    <row r="175" spans="1:167" x14ac:dyDescent="0.2">
      <c r="A175" s="5" cm="1">
        <f t="array" ref="A175">INDEX($D$1:$FK$1,1,MATCH(INDEX($D175:$FK175,MATCH(TRUE,INDEX(($D175:$FK175&lt;&gt;0),0),0)),$D175:$FK175,0))</f>
        <v>43830</v>
      </c>
      <c r="B175" s="23" t="s">
        <v>317</v>
      </c>
      <c r="C175" s="21" t="s">
        <v>437</v>
      </c>
      <c r="D175" s="21">
        <v>54</v>
      </c>
      <c r="E175" s="21">
        <v>54.75</v>
      </c>
      <c r="F175" s="21">
        <v>54.75</v>
      </c>
      <c r="G175" s="21">
        <v>54.75</v>
      </c>
      <c r="H175" s="21">
        <v>54</v>
      </c>
      <c r="I175" s="21">
        <v>54</v>
      </c>
      <c r="J175" s="21">
        <v>53.25</v>
      </c>
      <c r="K175" s="21"/>
      <c r="L175" s="21">
        <v>54.25</v>
      </c>
      <c r="M175" s="21">
        <v>53.75</v>
      </c>
      <c r="N175" s="21">
        <v>54</v>
      </c>
      <c r="O175" s="21">
        <v>53.25</v>
      </c>
      <c r="P175" s="21">
        <v>53</v>
      </c>
      <c r="Q175" s="21">
        <v>52.25</v>
      </c>
      <c r="R175" s="21">
        <v>51.75</v>
      </c>
      <c r="S175" s="21">
        <v>52.25</v>
      </c>
      <c r="T175" s="21">
        <v>51.75</v>
      </c>
      <c r="U175" s="21">
        <v>52.25</v>
      </c>
      <c r="V175" s="21">
        <v>51.5</v>
      </c>
      <c r="W175" s="21">
        <v>51.25</v>
      </c>
      <c r="X175" s="21"/>
      <c r="Y175" s="21">
        <v>48.75</v>
      </c>
      <c r="Z175" s="21">
        <v>51</v>
      </c>
      <c r="AA175" s="21">
        <v>51</v>
      </c>
      <c r="AB175" s="21">
        <v>51</v>
      </c>
      <c r="AC175" s="21">
        <v>51.5</v>
      </c>
      <c r="AD175" s="21">
        <v>51</v>
      </c>
      <c r="AE175" s="21">
        <v>50.75</v>
      </c>
      <c r="AF175" s="21">
        <v>51.5</v>
      </c>
      <c r="AG175" s="21"/>
      <c r="AH175" s="21"/>
      <c r="AI175" s="21"/>
      <c r="AJ175" s="21"/>
      <c r="AK175" s="21"/>
      <c r="AL175" s="21"/>
      <c r="AM175" s="21">
        <v>49.75</v>
      </c>
      <c r="AN175" s="21">
        <v>49.75</v>
      </c>
      <c r="AO175" s="21">
        <v>50.25</v>
      </c>
      <c r="AP175" s="21">
        <v>50.25</v>
      </c>
      <c r="AQ175" s="21">
        <v>49.25</v>
      </c>
      <c r="AR175" s="21">
        <v>50.25</v>
      </c>
      <c r="AS175" s="21">
        <v>49.25</v>
      </c>
      <c r="AT175" s="21">
        <v>49.25</v>
      </c>
      <c r="AU175" s="21"/>
      <c r="AV175" s="21"/>
      <c r="AW175" s="21">
        <v>48.5</v>
      </c>
      <c r="AX175" s="21">
        <v>48.5</v>
      </c>
      <c r="AY175" s="21">
        <v>49.75</v>
      </c>
      <c r="AZ175" s="21">
        <v>49.25</v>
      </c>
      <c r="BA175" s="21">
        <v>49</v>
      </c>
      <c r="BB175" s="21">
        <v>47</v>
      </c>
      <c r="BC175" s="21">
        <v>46.5</v>
      </c>
      <c r="BD175" s="21">
        <v>46.75</v>
      </c>
      <c r="BE175" s="21">
        <v>46.75</v>
      </c>
      <c r="BF175" s="21">
        <v>46.5</v>
      </c>
      <c r="BG175" s="21">
        <v>45.75</v>
      </c>
      <c r="BH175" s="21">
        <v>46.25</v>
      </c>
      <c r="BI175" s="21">
        <v>47.75</v>
      </c>
      <c r="BJ175" s="21">
        <v>46.5</v>
      </c>
      <c r="BK175" s="21">
        <v>45.75</v>
      </c>
      <c r="BL175" s="21">
        <v>45.5</v>
      </c>
      <c r="BM175" s="21">
        <v>45.75</v>
      </c>
      <c r="BN175" s="21">
        <v>45.75</v>
      </c>
      <c r="BO175" s="21">
        <v>45.5</v>
      </c>
      <c r="BP175" s="21">
        <v>45.75</v>
      </c>
      <c r="BQ175" s="21">
        <v>46.5</v>
      </c>
      <c r="BR175" s="21">
        <v>46.75</v>
      </c>
      <c r="BS175" s="21">
        <v>49</v>
      </c>
      <c r="BT175" s="21">
        <v>49.5</v>
      </c>
      <c r="BU175" s="21"/>
      <c r="BV175" s="21">
        <v>50.25</v>
      </c>
      <c r="BW175" s="21">
        <v>51.75</v>
      </c>
      <c r="BX175" s="21">
        <v>51</v>
      </c>
      <c r="BY175" s="21">
        <v>51</v>
      </c>
      <c r="BZ175" s="21">
        <v>51.25</v>
      </c>
      <c r="CA175" s="21">
        <v>52.25</v>
      </c>
      <c r="CB175" s="21">
        <v>56.25</v>
      </c>
      <c r="CC175" s="21">
        <v>47.75</v>
      </c>
      <c r="CD175" s="21">
        <v>48</v>
      </c>
      <c r="CE175" s="21">
        <v>48.75</v>
      </c>
      <c r="CF175" s="21">
        <v>50.25</v>
      </c>
      <c r="CG175" s="21">
        <v>51</v>
      </c>
      <c r="CH175" s="21">
        <v>49.5</v>
      </c>
      <c r="CI175" s="21">
        <v>49.25</v>
      </c>
      <c r="CJ175" s="21">
        <v>49.25</v>
      </c>
      <c r="CK175" s="21">
        <v>47</v>
      </c>
      <c r="CL175" s="21"/>
      <c r="CM175" s="21">
        <v>48</v>
      </c>
      <c r="CN175" s="21">
        <v>49.75</v>
      </c>
      <c r="CO175" s="21"/>
      <c r="CP175" s="21">
        <v>48.75</v>
      </c>
      <c r="CQ175" s="21">
        <v>46.5</v>
      </c>
      <c r="CR175" s="21">
        <v>47.25</v>
      </c>
      <c r="CS175" s="21">
        <v>48.25</v>
      </c>
      <c r="CT175" s="21">
        <v>48.75</v>
      </c>
      <c r="CU175" s="21">
        <v>49.25</v>
      </c>
      <c r="CV175" s="21">
        <v>49.5</v>
      </c>
      <c r="CW175" s="21">
        <v>47.75</v>
      </c>
      <c r="CX175" s="21">
        <v>47.5</v>
      </c>
      <c r="CY175" s="21">
        <v>48</v>
      </c>
      <c r="CZ175" s="21">
        <v>50.25</v>
      </c>
      <c r="DA175" s="21">
        <v>47.75</v>
      </c>
      <c r="DB175" s="21">
        <v>47.5</v>
      </c>
      <c r="DC175" s="21">
        <v>45.5</v>
      </c>
      <c r="DD175" s="21">
        <v>44</v>
      </c>
      <c r="DE175" s="21">
        <v>46.75</v>
      </c>
      <c r="DF175" s="21">
        <v>48</v>
      </c>
      <c r="DG175" s="21">
        <v>48.5</v>
      </c>
      <c r="DH175" s="21">
        <v>47</v>
      </c>
      <c r="DI175" s="21">
        <v>51.5</v>
      </c>
      <c r="DJ175" s="21">
        <v>51</v>
      </c>
      <c r="DK175" s="21">
        <v>49.75</v>
      </c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</row>
    <row r="176" spans="1:167" x14ac:dyDescent="0.2">
      <c r="A176" s="5" cm="1">
        <f t="array" ref="A176">INDEX($D$1:$FK$1,1,MATCH(INDEX($D176:$FK176,MATCH(TRUE,INDEX(($D176:$FK176&lt;&gt;0),0),0)),$D176:$FK176,0))</f>
        <v>43830</v>
      </c>
      <c r="B176" s="23" t="s">
        <v>407</v>
      </c>
      <c r="C176" s="21" t="s">
        <v>437</v>
      </c>
      <c r="D176" s="21">
        <v>51.1</v>
      </c>
      <c r="E176" s="21">
        <v>51.85</v>
      </c>
      <c r="F176" s="21">
        <v>51.85</v>
      </c>
      <c r="G176" s="21">
        <v>51.85</v>
      </c>
      <c r="H176" s="21">
        <v>51.1</v>
      </c>
      <c r="I176" s="21">
        <v>51.1</v>
      </c>
      <c r="J176" s="21">
        <v>50.35</v>
      </c>
      <c r="K176" s="21"/>
      <c r="L176" s="21"/>
      <c r="M176" s="21">
        <v>50.85</v>
      </c>
      <c r="N176" s="21">
        <v>51.1</v>
      </c>
      <c r="O176" s="21">
        <v>50.35</v>
      </c>
      <c r="P176" s="21">
        <v>50.1</v>
      </c>
      <c r="Q176" s="21">
        <v>49.35</v>
      </c>
      <c r="R176" s="21">
        <v>48.85</v>
      </c>
      <c r="S176" s="21">
        <v>49.35</v>
      </c>
      <c r="T176" s="21">
        <v>48.85</v>
      </c>
      <c r="U176" s="21">
        <v>49.35</v>
      </c>
      <c r="V176" s="21">
        <v>48.6</v>
      </c>
      <c r="W176" s="21">
        <v>48.35</v>
      </c>
      <c r="X176" s="21"/>
      <c r="Y176" s="21">
        <v>45.85</v>
      </c>
      <c r="Z176" s="21">
        <v>48.1</v>
      </c>
      <c r="AA176" s="21">
        <v>48.1</v>
      </c>
      <c r="AB176" s="21">
        <v>48.1</v>
      </c>
      <c r="AC176" s="21">
        <v>48.6</v>
      </c>
      <c r="AD176" s="21">
        <v>48.1</v>
      </c>
      <c r="AE176" s="21">
        <v>47.85</v>
      </c>
      <c r="AF176" s="21">
        <v>48.6</v>
      </c>
      <c r="AG176" s="21"/>
      <c r="AH176" s="21"/>
      <c r="AI176" s="21"/>
      <c r="AJ176" s="21"/>
      <c r="AK176" s="21"/>
      <c r="AL176" s="21"/>
      <c r="AM176" s="21">
        <v>46.85</v>
      </c>
      <c r="AN176" s="21">
        <v>46.85</v>
      </c>
      <c r="AO176" s="21">
        <v>47.35</v>
      </c>
      <c r="AP176" s="21">
        <v>47.35</v>
      </c>
      <c r="AQ176" s="21">
        <v>46.35</v>
      </c>
      <c r="AR176" s="21">
        <v>47.35</v>
      </c>
      <c r="AS176" s="21">
        <v>46.35</v>
      </c>
      <c r="AT176" s="21">
        <v>46.35</v>
      </c>
      <c r="AU176" s="21"/>
      <c r="AV176" s="21"/>
      <c r="AW176" s="21">
        <v>45.6</v>
      </c>
      <c r="AX176" s="21">
        <v>45.6</v>
      </c>
      <c r="AY176" s="21">
        <v>46.85</v>
      </c>
      <c r="AZ176" s="21">
        <v>46.35</v>
      </c>
      <c r="BA176" s="21">
        <v>46.1</v>
      </c>
      <c r="BB176" s="21">
        <v>44.1</v>
      </c>
      <c r="BC176" s="21">
        <v>43.6</v>
      </c>
      <c r="BD176" s="21">
        <v>43.85</v>
      </c>
      <c r="BE176" s="21">
        <v>43.85</v>
      </c>
      <c r="BF176" s="21">
        <v>43.6</v>
      </c>
      <c r="BG176" s="21">
        <v>42.85</v>
      </c>
      <c r="BH176" s="21">
        <v>43.35</v>
      </c>
      <c r="BI176" s="21">
        <v>44.85</v>
      </c>
      <c r="BJ176" s="21">
        <v>43.6</v>
      </c>
      <c r="BK176" s="21">
        <v>42.85</v>
      </c>
      <c r="BL176" s="21">
        <v>42.6</v>
      </c>
      <c r="BM176" s="21">
        <v>42.85</v>
      </c>
      <c r="BN176" s="21">
        <v>42.85</v>
      </c>
      <c r="BO176" s="21">
        <v>42.6</v>
      </c>
      <c r="BP176" s="21">
        <v>42.85</v>
      </c>
      <c r="BQ176" s="21">
        <v>43.6</v>
      </c>
      <c r="BR176" s="21">
        <v>43.85</v>
      </c>
      <c r="BS176" s="21">
        <v>46.1</v>
      </c>
      <c r="BT176" s="21">
        <v>46.6</v>
      </c>
      <c r="BU176" s="21"/>
      <c r="BV176" s="21">
        <v>47.35</v>
      </c>
      <c r="BW176" s="21">
        <v>48.85</v>
      </c>
      <c r="BX176" s="21">
        <v>48.1</v>
      </c>
      <c r="BY176" s="21">
        <v>48.1</v>
      </c>
      <c r="BZ176" s="21">
        <v>48.35</v>
      </c>
      <c r="CA176" s="21">
        <v>49.35</v>
      </c>
      <c r="CB176" s="21">
        <v>53.35</v>
      </c>
      <c r="CC176" s="21">
        <v>44.85</v>
      </c>
      <c r="CD176" s="21">
        <v>45.1</v>
      </c>
      <c r="CE176" s="21">
        <v>45.85</v>
      </c>
      <c r="CF176" s="21">
        <v>47.35</v>
      </c>
      <c r="CG176" s="21">
        <v>48.1</v>
      </c>
      <c r="CH176" s="21">
        <v>46.6</v>
      </c>
      <c r="CI176" s="21">
        <v>46.35</v>
      </c>
      <c r="CJ176" s="21">
        <v>46.35</v>
      </c>
      <c r="CK176" s="21">
        <v>44.1</v>
      </c>
      <c r="CL176" s="21"/>
      <c r="CM176" s="21">
        <v>45.1</v>
      </c>
      <c r="CN176" s="21">
        <v>46.85</v>
      </c>
      <c r="CO176" s="21"/>
      <c r="CP176" s="21">
        <v>45.85</v>
      </c>
      <c r="CQ176" s="21">
        <v>43.6</v>
      </c>
      <c r="CR176" s="21">
        <v>44.35</v>
      </c>
      <c r="CS176" s="21">
        <v>45.35</v>
      </c>
      <c r="CT176" s="21">
        <v>45.85</v>
      </c>
      <c r="CU176" s="21">
        <v>46.35</v>
      </c>
      <c r="CV176" s="21">
        <v>46.6</v>
      </c>
      <c r="CW176" s="21">
        <v>44.85</v>
      </c>
      <c r="CX176" s="21">
        <v>44.6</v>
      </c>
      <c r="CY176" s="21">
        <v>45.1</v>
      </c>
      <c r="CZ176" s="21">
        <v>47.35</v>
      </c>
      <c r="DA176" s="21">
        <v>44.85</v>
      </c>
      <c r="DB176" s="21">
        <v>44.6</v>
      </c>
      <c r="DC176" s="21">
        <v>42.6</v>
      </c>
      <c r="DD176" s="21">
        <v>41.1</v>
      </c>
      <c r="DE176" s="21">
        <v>43.85</v>
      </c>
      <c r="DF176" s="21">
        <v>45.1</v>
      </c>
      <c r="DG176" s="21">
        <v>45.6</v>
      </c>
      <c r="DH176" s="21">
        <v>44.1</v>
      </c>
      <c r="DI176" s="21">
        <v>48.6</v>
      </c>
      <c r="DJ176" s="21">
        <v>48.1</v>
      </c>
      <c r="DK176" s="21">
        <v>46.85</v>
      </c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</row>
    <row r="177" spans="1:167" x14ac:dyDescent="0.2">
      <c r="A177" s="5" cm="1">
        <f t="array" ref="A177">INDEX($D$1:$FK$1,1,MATCH(INDEX($D177:$FK177,MATCH(TRUE,INDEX(($D177:$FK177&lt;&gt;0),0),0)),$D177:$FK177,0))</f>
        <v>43830</v>
      </c>
      <c r="B177" s="23" t="s">
        <v>360</v>
      </c>
      <c r="C177" s="21" t="s">
        <v>437</v>
      </c>
      <c r="D177" s="21">
        <v>47.75</v>
      </c>
      <c r="E177" s="21">
        <v>48.5</v>
      </c>
      <c r="F177" s="21">
        <v>48.5</v>
      </c>
      <c r="G177" s="21">
        <v>48.5</v>
      </c>
      <c r="H177" s="21">
        <v>47.75</v>
      </c>
      <c r="I177" s="21">
        <v>47.75</v>
      </c>
      <c r="J177" s="21">
        <v>47</v>
      </c>
      <c r="K177" s="21"/>
      <c r="L177" s="21">
        <v>48</v>
      </c>
      <c r="M177" s="21">
        <v>47.5</v>
      </c>
      <c r="N177" s="21">
        <v>47.75</v>
      </c>
      <c r="O177" s="21">
        <v>47</v>
      </c>
      <c r="P177" s="21">
        <v>46.75</v>
      </c>
      <c r="Q177" s="21">
        <v>46</v>
      </c>
      <c r="R177" s="21">
        <v>45.5</v>
      </c>
      <c r="S177" s="21">
        <v>46</v>
      </c>
      <c r="T177" s="21">
        <v>45.5</v>
      </c>
      <c r="U177" s="21">
        <v>46</v>
      </c>
      <c r="V177" s="21">
        <v>45.25</v>
      </c>
      <c r="W177" s="21">
        <v>45</v>
      </c>
      <c r="X177" s="21"/>
      <c r="Y177" s="21">
        <v>42.5</v>
      </c>
      <c r="Z177" s="21">
        <v>44.75</v>
      </c>
      <c r="AA177" s="21">
        <v>44.75</v>
      </c>
      <c r="AB177" s="21">
        <v>44.75</v>
      </c>
      <c r="AC177" s="21">
        <v>45.25</v>
      </c>
      <c r="AD177" s="21">
        <v>44.75</v>
      </c>
      <c r="AE177" s="21">
        <v>44.5</v>
      </c>
      <c r="AF177" s="21">
        <v>45.25</v>
      </c>
      <c r="AG177" s="21"/>
      <c r="AH177" s="21"/>
      <c r="AI177" s="21"/>
      <c r="AJ177" s="21"/>
      <c r="AK177" s="21"/>
      <c r="AL177" s="21"/>
      <c r="AM177" s="21">
        <v>43.5</v>
      </c>
      <c r="AN177" s="21">
        <v>43.5</v>
      </c>
      <c r="AO177" s="21">
        <v>44</v>
      </c>
      <c r="AP177" s="21">
        <v>44</v>
      </c>
      <c r="AQ177" s="21">
        <v>43</v>
      </c>
      <c r="AR177" s="21">
        <v>44</v>
      </c>
      <c r="AS177" s="21">
        <v>43</v>
      </c>
      <c r="AT177" s="21">
        <v>43</v>
      </c>
      <c r="AU177" s="21"/>
      <c r="AV177" s="21"/>
      <c r="AW177" s="21">
        <v>42.25</v>
      </c>
      <c r="AX177" s="21">
        <v>42.25</v>
      </c>
      <c r="AY177" s="21">
        <v>43.5</v>
      </c>
      <c r="AZ177" s="21">
        <v>43</v>
      </c>
      <c r="BA177" s="21">
        <v>42.75</v>
      </c>
      <c r="BB177" s="21">
        <v>40.75</v>
      </c>
      <c r="BC177" s="21">
        <v>40.25</v>
      </c>
      <c r="BD177" s="21">
        <v>40.5</v>
      </c>
      <c r="BE177" s="21">
        <v>40.5</v>
      </c>
      <c r="BF177" s="21">
        <v>40.25</v>
      </c>
      <c r="BG177" s="21">
        <v>39.5</v>
      </c>
      <c r="BH177" s="21">
        <v>40</v>
      </c>
      <c r="BI177" s="21">
        <v>41.5</v>
      </c>
      <c r="BJ177" s="21">
        <v>40.25</v>
      </c>
      <c r="BK177" s="21">
        <v>39.5</v>
      </c>
      <c r="BL177" s="21">
        <v>39.25</v>
      </c>
      <c r="BM177" s="21">
        <v>39.5</v>
      </c>
      <c r="BN177" s="21">
        <v>39.5</v>
      </c>
      <c r="BO177" s="21">
        <v>39.25</v>
      </c>
      <c r="BP177" s="21">
        <v>39.5</v>
      </c>
      <c r="BQ177" s="21">
        <v>40.25</v>
      </c>
      <c r="BR177" s="21">
        <v>40.5</v>
      </c>
      <c r="BS177" s="21">
        <v>42.75</v>
      </c>
      <c r="BT177" s="21">
        <v>43.25</v>
      </c>
      <c r="BU177" s="21"/>
      <c r="BV177" s="21">
        <v>44</v>
      </c>
      <c r="BW177" s="21">
        <v>45.5</v>
      </c>
      <c r="BX177" s="21">
        <v>44.75</v>
      </c>
      <c r="BY177" s="21">
        <v>44.75</v>
      </c>
      <c r="BZ177" s="21">
        <v>45</v>
      </c>
      <c r="CA177" s="21">
        <v>46</v>
      </c>
      <c r="CB177" s="21">
        <v>50</v>
      </c>
      <c r="CC177" s="21">
        <v>41.5</v>
      </c>
      <c r="CD177" s="21">
        <v>41.75</v>
      </c>
      <c r="CE177" s="21">
        <v>42.5</v>
      </c>
      <c r="CF177" s="21">
        <v>44</v>
      </c>
      <c r="CG177" s="21">
        <v>44.75</v>
      </c>
      <c r="CH177" s="21">
        <v>43.25</v>
      </c>
      <c r="CI177" s="21">
        <v>43</v>
      </c>
      <c r="CJ177" s="21">
        <v>43</v>
      </c>
      <c r="CK177" s="21">
        <v>40.75</v>
      </c>
      <c r="CL177" s="21"/>
      <c r="CM177" s="21">
        <v>41.75</v>
      </c>
      <c r="CN177" s="21">
        <v>43.5</v>
      </c>
      <c r="CO177" s="21"/>
      <c r="CP177" s="21">
        <v>42.5</v>
      </c>
      <c r="CQ177" s="21">
        <v>40.25</v>
      </c>
      <c r="CR177" s="21">
        <v>41</v>
      </c>
      <c r="CS177" s="21">
        <v>42</v>
      </c>
      <c r="CT177" s="21">
        <v>42.5</v>
      </c>
      <c r="CU177" s="21">
        <v>43</v>
      </c>
      <c r="CV177" s="21">
        <v>43.25</v>
      </c>
      <c r="CW177" s="21">
        <v>41.5</v>
      </c>
      <c r="CX177" s="21">
        <v>41.25</v>
      </c>
      <c r="CY177" s="21">
        <v>41.75</v>
      </c>
      <c r="CZ177" s="21">
        <v>44</v>
      </c>
      <c r="DA177" s="21">
        <v>41.5</v>
      </c>
      <c r="DB177" s="21">
        <v>41.25</v>
      </c>
      <c r="DC177" s="21">
        <v>39.25</v>
      </c>
      <c r="DD177" s="21">
        <v>37.75</v>
      </c>
      <c r="DE177" s="21">
        <v>40.5</v>
      </c>
      <c r="DF177" s="21">
        <v>41.75</v>
      </c>
      <c r="DG177" s="21">
        <v>42.25</v>
      </c>
      <c r="DH177" s="21">
        <v>40.75</v>
      </c>
      <c r="DI177" s="21">
        <v>45.25</v>
      </c>
      <c r="DJ177" s="21">
        <v>44.75</v>
      </c>
      <c r="DK177" s="21">
        <v>43.5</v>
      </c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</row>
    <row r="178" spans="1:167" x14ac:dyDescent="0.2">
      <c r="A178" s="5" cm="1">
        <f t="array" ref="A178">INDEX($D$1:$FK$1,1,MATCH(INDEX($D178:$FK178,MATCH(TRUE,INDEX(($D178:$FK178&lt;&gt;0),0),0)),$D178:$FK178,0))</f>
        <v>43830</v>
      </c>
      <c r="B178" s="23" t="s">
        <v>358</v>
      </c>
      <c r="C178" s="21" t="s">
        <v>437</v>
      </c>
      <c r="D178" s="21">
        <v>43.7</v>
      </c>
      <c r="E178" s="21">
        <v>44.45</v>
      </c>
      <c r="F178" s="21">
        <v>44.45</v>
      </c>
      <c r="G178" s="21">
        <v>44.45</v>
      </c>
      <c r="H178" s="21">
        <v>43.7</v>
      </c>
      <c r="I178" s="21">
        <v>43.7</v>
      </c>
      <c r="J178" s="21">
        <v>42.95</v>
      </c>
      <c r="K178" s="21"/>
      <c r="L178" s="21"/>
      <c r="M178" s="21">
        <v>43.45</v>
      </c>
      <c r="N178" s="21">
        <v>43.7</v>
      </c>
      <c r="O178" s="21">
        <v>42.95</v>
      </c>
      <c r="P178" s="21">
        <v>42.7</v>
      </c>
      <c r="Q178" s="21">
        <v>41.95</v>
      </c>
      <c r="R178" s="21">
        <v>41.45</v>
      </c>
      <c r="S178" s="21">
        <v>41.95</v>
      </c>
      <c r="T178" s="21">
        <v>41.45</v>
      </c>
      <c r="U178" s="21">
        <v>41.95</v>
      </c>
      <c r="V178" s="21">
        <v>41.2</v>
      </c>
      <c r="W178" s="21">
        <v>40.950000000000003</v>
      </c>
      <c r="X178" s="21"/>
      <c r="Y178" s="21">
        <v>38.450000000000003</v>
      </c>
      <c r="Z178" s="21">
        <v>40.700000000000003</v>
      </c>
      <c r="AA178" s="21">
        <v>40.700000000000003</v>
      </c>
      <c r="AB178" s="21">
        <v>40.700000000000003</v>
      </c>
      <c r="AC178" s="21">
        <v>41.2</v>
      </c>
      <c r="AD178" s="21">
        <v>40.700000000000003</v>
      </c>
      <c r="AE178" s="21">
        <v>40.450000000000003</v>
      </c>
      <c r="AF178" s="21">
        <v>41.2</v>
      </c>
      <c r="AG178" s="21"/>
      <c r="AH178" s="21"/>
      <c r="AI178" s="21"/>
      <c r="AJ178" s="21"/>
      <c r="AK178" s="21"/>
      <c r="AL178" s="21"/>
      <c r="AM178" s="21">
        <v>39.450000000000003</v>
      </c>
      <c r="AN178" s="21">
        <v>39.450000000000003</v>
      </c>
      <c r="AO178" s="21">
        <v>39.950000000000003</v>
      </c>
      <c r="AP178" s="21">
        <v>39.950000000000003</v>
      </c>
      <c r="AQ178" s="21">
        <v>38.950000000000003</v>
      </c>
      <c r="AR178" s="21">
        <v>39.950000000000003</v>
      </c>
      <c r="AS178" s="21">
        <v>38.950000000000003</v>
      </c>
      <c r="AT178" s="21">
        <v>38.950000000000003</v>
      </c>
      <c r="AU178" s="21"/>
      <c r="AV178" s="21"/>
      <c r="AW178" s="21">
        <v>38.200000000000003</v>
      </c>
      <c r="AX178" s="21">
        <v>38.200000000000003</v>
      </c>
      <c r="AY178" s="21">
        <v>39.450000000000003</v>
      </c>
      <c r="AZ178" s="21">
        <v>38.950000000000003</v>
      </c>
      <c r="BA178" s="21">
        <v>38.700000000000003</v>
      </c>
      <c r="BB178" s="21">
        <v>36.700000000000003</v>
      </c>
      <c r="BC178" s="21">
        <v>36.200000000000003</v>
      </c>
      <c r="BD178" s="21">
        <v>36.450000000000003</v>
      </c>
      <c r="BE178" s="21">
        <v>36.450000000000003</v>
      </c>
      <c r="BF178" s="21">
        <v>36.200000000000003</v>
      </c>
      <c r="BG178" s="21">
        <v>35.450000000000003</v>
      </c>
      <c r="BH178" s="21">
        <v>35.950000000000003</v>
      </c>
      <c r="BI178" s="21">
        <v>37.450000000000003</v>
      </c>
      <c r="BJ178" s="21">
        <v>36.200000000000003</v>
      </c>
      <c r="BK178" s="21">
        <v>35.450000000000003</v>
      </c>
      <c r="BL178" s="21">
        <v>35.200000000000003</v>
      </c>
      <c r="BM178" s="21">
        <v>35.450000000000003</v>
      </c>
      <c r="BN178" s="21">
        <v>35.450000000000003</v>
      </c>
      <c r="BO178" s="21">
        <v>35.200000000000003</v>
      </c>
      <c r="BP178" s="21">
        <v>35.450000000000003</v>
      </c>
      <c r="BQ178" s="21">
        <v>36.200000000000003</v>
      </c>
      <c r="BR178" s="21">
        <v>36.450000000000003</v>
      </c>
      <c r="BS178" s="21">
        <v>38.700000000000003</v>
      </c>
      <c r="BT178" s="21">
        <v>39.200000000000003</v>
      </c>
      <c r="BU178" s="21"/>
      <c r="BV178" s="21">
        <v>39.950000000000003</v>
      </c>
      <c r="BW178" s="21">
        <v>41.45</v>
      </c>
      <c r="BX178" s="21">
        <v>40.700000000000003</v>
      </c>
      <c r="BY178" s="21">
        <v>40.700000000000003</v>
      </c>
      <c r="BZ178" s="21">
        <v>40.950000000000003</v>
      </c>
      <c r="CA178" s="21">
        <v>41.95</v>
      </c>
      <c r="CB178" s="21">
        <v>45.95</v>
      </c>
      <c r="CC178" s="21">
        <v>37.450000000000003</v>
      </c>
      <c r="CD178" s="21">
        <v>37.700000000000003</v>
      </c>
      <c r="CE178" s="21">
        <v>38.450000000000003</v>
      </c>
      <c r="CF178" s="21">
        <v>39.950000000000003</v>
      </c>
      <c r="CG178" s="21">
        <v>40.700000000000003</v>
      </c>
      <c r="CH178" s="21">
        <v>39.200000000000003</v>
      </c>
      <c r="CI178" s="21">
        <v>38.950000000000003</v>
      </c>
      <c r="CJ178" s="21">
        <v>38.950000000000003</v>
      </c>
      <c r="CK178" s="21">
        <v>36.700000000000003</v>
      </c>
      <c r="CL178" s="21"/>
      <c r="CM178" s="21">
        <v>37.700000000000003</v>
      </c>
      <c r="CN178" s="21">
        <v>39.450000000000003</v>
      </c>
      <c r="CO178" s="21"/>
      <c r="CP178" s="21">
        <v>38.450000000000003</v>
      </c>
      <c r="CQ178" s="21">
        <v>36.200000000000003</v>
      </c>
      <c r="CR178" s="21">
        <v>36.950000000000003</v>
      </c>
      <c r="CS178" s="21">
        <v>37.950000000000003</v>
      </c>
      <c r="CT178" s="21">
        <v>38.450000000000003</v>
      </c>
      <c r="CU178" s="21">
        <v>38.950000000000003</v>
      </c>
      <c r="CV178" s="21">
        <v>39.200000000000003</v>
      </c>
      <c r="CW178" s="21">
        <v>37.450000000000003</v>
      </c>
      <c r="CX178" s="21">
        <v>37.200000000000003</v>
      </c>
      <c r="CY178" s="21">
        <v>37.700000000000003</v>
      </c>
      <c r="CZ178" s="21">
        <v>39.950000000000003</v>
      </c>
      <c r="DA178" s="21">
        <v>37.450000000000003</v>
      </c>
      <c r="DB178" s="21">
        <v>37.200000000000003</v>
      </c>
      <c r="DC178" s="21">
        <v>35.200000000000003</v>
      </c>
      <c r="DD178" s="21">
        <v>33.700000000000003</v>
      </c>
      <c r="DE178" s="21">
        <v>36.450000000000003</v>
      </c>
      <c r="DF178" s="21">
        <v>37.700000000000003</v>
      </c>
      <c r="DG178" s="21">
        <v>38.200000000000003</v>
      </c>
      <c r="DH178" s="21">
        <v>36.700000000000003</v>
      </c>
      <c r="DI178" s="21">
        <v>41.2</v>
      </c>
      <c r="DJ178" s="21">
        <v>40.700000000000003</v>
      </c>
      <c r="DK178" s="21">
        <v>39.450000000000003</v>
      </c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</row>
    <row r="179" spans="1:167" x14ac:dyDescent="0.2">
      <c r="A179" s="5" cm="1">
        <f t="array" ref="A179">INDEX($D$1:$FK$1,1,MATCH(INDEX($D179:$FK179,MATCH(TRUE,INDEX(($D179:$FK179&lt;&gt;0),0),0)),$D179:$FK179,0))</f>
        <v>43830</v>
      </c>
      <c r="B179" s="23" t="s">
        <v>310</v>
      </c>
      <c r="C179" s="21" t="s">
        <v>437</v>
      </c>
      <c r="D179" s="21">
        <v>47.85</v>
      </c>
      <c r="E179" s="21">
        <v>48.6</v>
      </c>
      <c r="F179" s="21">
        <v>48.6</v>
      </c>
      <c r="G179" s="21">
        <v>48.6</v>
      </c>
      <c r="H179" s="21">
        <v>47.85</v>
      </c>
      <c r="I179" s="21">
        <v>47.85</v>
      </c>
      <c r="J179" s="21">
        <v>47.1</v>
      </c>
      <c r="K179" s="21"/>
      <c r="L179" s="21"/>
      <c r="M179" s="21">
        <v>47.6</v>
      </c>
      <c r="N179" s="21">
        <v>47.85</v>
      </c>
      <c r="O179" s="21">
        <v>47.1</v>
      </c>
      <c r="P179" s="21">
        <v>46.85</v>
      </c>
      <c r="Q179" s="21">
        <v>46.1</v>
      </c>
      <c r="R179" s="21">
        <v>45.6</v>
      </c>
      <c r="S179" s="21">
        <v>46.1</v>
      </c>
      <c r="T179" s="21">
        <v>45.6</v>
      </c>
      <c r="U179" s="21">
        <v>46.1</v>
      </c>
      <c r="V179" s="21">
        <v>45.35</v>
      </c>
      <c r="W179" s="21">
        <v>45.1</v>
      </c>
      <c r="X179" s="21"/>
      <c r="Y179" s="21">
        <v>42.6</v>
      </c>
      <c r="Z179" s="21">
        <v>44.85</v>
      </c>
      <c r="AA179" s="21">
        <v>44.85</v>
      </c>
      <c r="AB179" s="21">
        <v>44.85</v>
      </c>
      <c r="AC179" s="21">
        <v>45.35</v>
      </c>
      <c r="AD179" s="21">
        <v>44.85</v>
      </c>
      <c r="AE179" s="21">
        <v>44.6</v>
      </c>
      <c r="AF179" s="21">
        <v>45.35</v>
      </c>
      <c r="AG179" s="21"/>
      <c r="AH179" s="21"/>
      <c r="AI179" s="21"/>
      <c r="AJ179" s="21"/>
      <c r="AK179" s="21"/>
      <c r="AL179" s="21"/>
      <c r="AM179" s="21">
        <v>43.6</v>
      </c>
      <c r="AN179" s="21">
        <v>43.6</v>
      </c>
      <c r="AO179" s="21">
        <v>44.1</v>
      </c>
      <c r="AP179" s="21">
        <v>44.1</v>
      </c>
      <c r="AQ179" s="21">
        <v>43.1</v>
      </c>
      <c r="AR179" s="21">
        <v>44.1</v>
      </c>
      <c r="AS179" s="21">
        <v>43.1</v>
      </c>
      <c r="AT179" s="21">
        <v>43.1</v>
      </c>
      <c r="AU179" s="21"/>
      <c r="AV179" s="21"/>
      <c r="AW179" s="21">
        <v>42.35</v>
      </c>
      <c r="AX179" s="21">
        <v>42.35</v>
      </c>
      <c r="AY179" s="21">
        <v>43.6</v>
      </c>
      <c r="AZ179" s="21">
        <v>43.1</v>
      </c>
      <c r="BA179" s="21">
        <v>42.85</v>
      </c>
      <c r="BB179" s="21">
        <v>40.85</v>
      </c>
      <c r="BC179" s="21">
        <v>40.35</v>
      </c>
      <c r="BD179" s="21">
        <v>40.6</v>
      </c>
      <c r="BE179" s="21">
        <v>40.6</v>
      </c>
      <c r="BF179" s="21">
        <v>40.35</v>
      </c>
      <c r="BG179" s="21">
        <v>39.6</v>
      </c>
      <c r="BH179" s="21">
        <v>40.1</v>
      </c>
      <c r="BI179" s="21">
        <v>41.6</v>
      </c>
      <c r="BJ179" s="21">
        <v>40.35</v>
      </c>
      <c r="BK179" s="21">
        <v>39.6</v>
      </c>
      <c r="BL179" s="21">
        <v>39.35</v>
      </c>
      <c r="BM179" s="21">
        <v>39.6</v>
      </c>
      <c r="BN179" s="21">
        <v>39.6</v>
      </c>
      <c r="BO179" s="21">
        <v>39.35</v>
      </c>
      <c r="BP179" s="21">
        <v>39.6</v>
      </c>
      <c r="BQ179" s="21">
        <v>40.35</v>
      </c>
      <c r="BR179" s="21">
        <v>40.6</v>
      </c>
      <c r="BS179" s="21">
        <v>42.85</v>
      </c>
      <c r="BT179" s="21">
        <v>43.35</v>
      </c>
      <c r="BU179" s="21"/>
      <c r="BV179" s="21">
        <v>44.1</v>
      </c>
      <c r="BW179" s="21">
        <v>45.6</v>
      </c>
      <c r="BX179" s="21">
        <v>44.85</v>
      </c>
      <c r="BY179" s="21">
        <v>44.85</v>
      </c>
      <c r="BZ179" s="21">
        <v>45.1</v>
      </c>
      <c r="CA179" s="21">
        <v>46.1</v>
      </c>
      <c r="CB179" s="21">
        <v>50.1</v>
      </c>
      <c r="CC179" s="21">
        <v>41.6</v>
      </c>
      <c r="CD179" s="21">
        <v>41.85</v>
      </c>
      <c r="CE179" s="21">
        <v>42.6</v>
      </c>
      <c r="CF179" s="21">
        <v>44.1</v>
      </c>
      <c r="CG179" s="21">
        <v>44.85</v>
      </c>
      <c r="CH179" s="21">
        <v>43.35</v>
      </c>
      <c r="CI179" s="21">
        <v>43.1</v>
      </c>
      <c r="CJ179" s="21">
        <v>43.1</v>
      </c>
      <c r="CK179" s="21">
        <v>40.85</v>
      </c>
      <c r="CL179" s="21"/>
      <c r="CM179" s="21">
        <v>41.85</v>
      </c>
      <c r="CN179" s="21">
        <v>43.6</v>
      </c>
      <c r="CO179" s="21"/>
      <c r="CP179" s="21">
        <v>42.6</v>
      </c>
      <c r="CQ179" s="21">
        <v>40.35</v>
      </c>
      <c r="CR179" s="21">
        <v>41.1</v>
      </c>
      <c r="CS179" s="21">
        <v>42.1</v>
      </c>
      <c r="CT179" s="21">
        <v>42.6</v>
      </c>
      <c r="CU179" s="21">
        <v>43.1</v>
      </c>
      <c r="CV179" s="21">
        <v>43.35</v>
      </c>
      <c r="CW179" s="21">
        <v>41.6</v>
      </c>
      <c r="CX179" s="21">
        <v>41.35</v>
      </c>
      <c r="CY179" s="21">
        <v>41.85</v>
      </c>
      <c r="CZ179" s="21">
        <v>44.1</v>
      </c>
      <c r="DA179" s="21">
        <v>41.6</v>
      </c>
      <c r="DB179" s="21">
        <v>41.35</v>
      </c>
      <c r="DC179" s="21">
        <v>39.35</v>
      </c>
      <c r="DD179" s="21">
        <v>37.85</v>
      </c>
      <c r="DE179" s="21">
        <v>40.6</v>
      </c>
      <c r="DF179" s="21">
        <v>41.85</v>
      </c>
      <c r="DG179" s="21">
        <v>42.35</v>
      </c>
      <c r="DH179" s="21">
        <v>40.85</v>
      </c>
      <c r="DI179" s="21">
        <v>45.35</v>
      </c>
      <c r="DJ179" s="21">
        <v>44.85</v>
      </c>
      <c r="DK179" s="21">
        <v>43.6</v>
      </c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</row>
    <row r="180" spans="1:167" x14ac:dyDescent="0.2">
      <c r="A180" s="5" cm="1">
        <f t="array" ref="A180">INDEX($D$1:$FK$1,1,MATCH(INDEX($D180:$FK180,MATCH(TRUE,INDEX(($D180:$FK180&lt;&gt;0),0),0)),$D180:$FK180,0))</f>
        <v>43830</v>
      </c>
      <c r="B180" s="23" t="s">
        <v>209</v>
      </c>
      <c r="C180" s="21" t="s">
        <v>437</v>
      </c>
      <c r="D180" s="21">
        <v>49</v>
      </c>
      <c r="E180" s="21">
        <v>49.75</v>
      </c>
      <c r="F180" s="21">
        <v>49.75</v>
      </c>
      <c r="G180" s="21">
        <v>49.75</v>
      </c>
      <c r="H180" s="21">
        <v>49</v>
      </c>
      <c r="I180" s="21">
        <v>49</v>
      </c>
      <c r="J180" s="21">
        <v>48.25</v>
      </c>
      <c r="K180" s="21"/>
      <c r="L180" s="21"/>
      <c r="M180" s="21">
        <v>48.75</v>
      </c>
      <c r="N180" s="21">
        <v>49</v>
      </c>
      <c r="O180" s="21">
        <v>48.25</v>
      </c>
      <c r="P180" s="21">
        <v>48</v>
      </c>
      <c r="Q180" s="21">
        <v>47.25</v>
      </c>
      <c r="R180" s="21">
        <v>46.75</v>
      </c>
      <c r="S180" s="21">
        <v>47.25</v>
      </c>
      <c r="T180" s="21">
        <v>46.75</v>
      </c>
      <c r="U180" s="21">
        <v>47.25</v>
      </c>
      <c r="V180" s="21">
        <v>46.5</v>
      </c>
      <c r="W180" s="21">
        <v>46.25</v>
      </c>
      <c r="X180" s="21"/>
      <c r="Y180" s="21">
        <v>43.75</v>
      </c>
      <c r="Z180" s="21">
        <v>46</v>
      </c>
      <c r="AA180" s="21">
        <v>46</v>
      </c>
      <c r="AB180" s="21">
        <v>46</v>
      </c>
      <c r="AC180" s="21">
        <v>46.5</v>
      </c>
      <c r="AD180" s="21">
        <v>46</v>
      </c>
      <c r="AE180" s="21">
        <v>45.75</v>
      </c>
      <c r="AF180" s="21">
        <v>46.5</v>
      </c>
      <c r="AG180" s="21"/>
      <c r="AH180" s="21"/>
      <c r="AI180" s="21"/>
      <c r="AJ180" s="21"/>
      <c r="AK180" s="21"/>
      <c r="AL180" s="21"/>
      <c r="AM180" s="21">
        <v>44.75</v>
      </c>
      <c r="AN180" s="21">
        <v>44.75</v>
      </c>
      <c r="AO180" s="21">
        <v>45.25</v>
      </c>
      <c r="AP180" s="21">
        <v>45.25</v>
      </c>
      <c r="AQ180" s="21">
        <v>44.25</v>
      </c>
      <c r="AR180" s="21">
        <v>45.25</v>
      </c>
      <c r="AS180" s="21">
        <v>44.25</v>
      </c>
      <c r="AT180" s="21">
        <v>44.25</v>
      </c>
      <c r="AU180" s="21"/>
      <c r="AV180" s="21"/>
      <c r="AW180" s="21">
        <v>43.5</v>
      </c>
      <c r="AX180" s="21">
        <v>43.5</v>
      </c>
      <c r="AY180" s="21">
        <v>44.75</v>
      </c>
      <c r="AZ180" s="21">
        <v>44.25</v>
      </c>
      <c r="BA180" s="21">
        <v>44</v>
      </c>
      <c r="BB180" s="21">
        <v>42</v>
      </c>
      <c r="BC180" s="21">
        <v>41.5</v>
      </c>
      <c r="BD180" s="21">
        <v>41.75</v>
      </c>
      <c r="BE180" s="21">
        <v>41.75</v>
      </c>
      <c r="BF180" s="21">
        <v>41.5</v>
      </c>
      <c r="BG180" s="21">
        <v>40.75</v>
      </c>
      <c r="BH180" s="21">
        <v>41.25</v>
      </c>
      <c r="BI180" s="21">
        <v>42.75</v>
      </c>
      <c r="BJ180" s="21">
        <v>41.5</v>
      </c>
      <c r="BK180" s="21">
        <v>40.75</v>
      </c>
      <c r="BL180" s="21">
        <v>40.5</v>
      </c>
      <c r="BM180" s="21">
        <v>40.75</v>
      </c>
      <c r="BN180" s="21">
        <v>40.75</v>
      </c>
      <c r="BO180" s="21">
        <v>40.5</v>
      </c>
      <c r="BP180" s="21">
        <v>40.75</v>
      </c>
      <c r="BQ180" s="21">
        <v>41.5</v>
      </c>
      <c r="BR180" s="21">
        <v>41.75</v>
      </c>
      <c r="BS180" s="21">
        <v>44</v>
      </c>
      <c r="BT180" s="21">
        <v>44.5</v>
      </c>
      <c r="BU180" s="21"/>
      <c r="BV180" s="21">
        <v>45.25</v>
      </c>
      <c r="BW180" s="21">
        <v>46.75</v>
      </c>
      <c r="BX180" s="21">
        <v>46</v>
      </c>
      <c r="BY180" s="21">
        <v>46</v>
      </c>
      <c r="BZ180" s="21">
        <v>46.25</v>
      </c>
      <c r="CA180" s="21">
        <v>47.25</v>
      </c>
      <c r="CB180" s="21">
        <v>51.25</v>
      </c>
      <c r="CC180" s="21">
        <v>42.75</v>
      </c>
      <c r="CD180" s="21">
        <v>43</v>
      </c>
      <c r="CE180" s="21">
        <v>43.75</v>
      </c>
      <c r="CF180" s="21">
        <v>45.25</v>
      </c>
      <c r="CG180" s="21">
        <v>46</v>
      </c>
      <c r="CH180" s="21">
        <v>44.5</v>
      </c>
      <c r="CI180" s="21">
        <v>44.25</v>
      </c>
      <c r="CJ180" s="21">
        <v>44.25</v>
      </c>
      <c r="CK180" s="21">
        <v>42</v>
      </c>
      <c r="CL180" s="21"/>
      <c r="CM180" s="21">
        <v>43</v>
      </c>
      <c r="CN180" s="21">
        <v>44.75</v>
      </c>
      <c r="CO180" s="21"/>
      <c r="CP180" s="21">
        <v>43.75</v>
      </c>
      <c r="CQ180" s="21">
        <v>41.5</v>
      </c>
      <c r="CR180" s="21">
        <v>42.25</v>
      </c>
      <c r="CS180" s="21">
        <v>43.25</v>
      </c>
      <c r="CT180" s="21">
        <v>43.75</v>
      </c>
      <c r="CU180" s="21">
        <v>44.25</v>
      </c>
      <c r="CV180" s="21">
        <v>44.5</v>
      </c>
      <c r="CW180" s="21">
        <v>42.75</v>
      </c>
      <c r="CX180" s="21">
        <v>42.5</v>
      </c>
      <c r="CY180" s="21">
        <v>43</v>
      </c>
      <c r="CZ180" s="21">
        <v>45.25</v>
      </c>
      <c r="DA180" s="21">
        <v>42.75</v>
      </c>
      <c r="DB180" s="21">
        <v>42.5</v>
      </c>
      <c r="DC180" s="21">
        <v>40.5</v>
      </c>
      <c r="DD180" s="21">
        <v>39</v>
      </c>
      <c r="DE180" s="21">
        <v>41.75</v>
      </c>
      <c r="DF180" s="21">
        <v>43</v>
      </c>
      <c r="DG180" s="21">
        <v>43.5</v>
      </c>
      <c r="DH180" s="21">
        <v>42</v>
      </c>
      <c r="DI180" s="21">
        <v>46.5</v>
      </c>
      <c r="DJ180" s="21">
        <v>46</v>
      </c>
      <c r="DK180" s="21">
        <v>44.75</v>
      </c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</row>
    <row r="181" spans="1:167" x14ac:dyDescent="0.2">
      <c r="A181" s="5" cm="1">
        <f t="array" ref="A181">INDEX($D$1:$FK$1,1,MATCH(INDEX($D181:$FK181,MATCH(TRUE,INDEX(($D181:$FK181&lt;&gt;0),0),0)),$D181:$FK181,0))</f>
        <v>43830</v>
      </c>
      <c r="B181" s="23" t="s">
        <v>121</v>
      </c>
      <c r="C181" s="21" t="s">
        <v>437</v>
      </c>
      <c r="D181" s="21">
        <v>49.5</v>
      </c>
      <c r="E181" s="21">
        <v>50.25</v>
      </c>
      <c r="F181" s="21">
        <v>50.25</v>
      </c>
      <c r="G181" s="21">
        <v>50.25</v>
      </c>
      <c r="H181" s="21">
        <v>49.5</v>
      </c>
      <c r="I181" s="21">
        <v>49.5</v>
      </c>
      <c r="J181" s="21">
        <v>48.75</v>
      </c>
      <c r="K181" s="21"/>
      <c r="L181" s="21">
        <v>49.75</v>
      </c>
      <c r="M181" s="21">
        <v>49.25</v>
      </c>
      <c r="N181" s="21">
        <v>49.5</v>
      </c>
      <c r="O181" s="21">
        <v>48.75</v>
      </c>
      <c r="P181" s="21">
        <v>48.5</v>
      </c>
      <c r="Q181" s="21">
        <v>47.75</v>
      </c>
      <c r="R181" s="21">
        <v>47.25</v>
      </c>
      <c r="S181" s="21">
        <v>47.75</v>
      </c>
      <c r="T181" s="21">
        <v>47.25</v>
      </c>
      <c r="U181" s="21">
        <v>47.75</v>
      </c>
      <c r="V181" s="21">
        <v>47</v>
      </c>
      <c r="W181" s="21">
        <v>46.75</v>
      </c>
      <c r="X181" s="21"/>
      <c r="Y181" s="21">
        <v>44.25</v>
      </c>
      <c r="Z181" s="21">
        <v>46.5</v>
      </c>
      <c r="AA181" s="21">
        <v>46.5</v>
      </c>
      <c r="AB181" s="21">
        <v>46.5</v>
      </c>
      <c r="AC181" s="21">
        <v>47</v>
      </c>
      <c r="AD181" s="21">
        <v>46.5</v>
      </c>
      <c r="AE181" s="21">
        <v>46.25</v>
      </c>
      <c r="AF181" s="21">
        <v>47</v>
      </c>
      <c r="AG181" s="21"/>
      <c r="AH181" s="21"/>
      <c r="AI181" s="21"/>
      <c r="AJ181" s="21"/>
      <c r="AK181" s="21"/>
      <c r="AL181" s="21"/>
      <c r="AM181" s="21">
        <v>45.25</v>
      </c>
      <c r="AN181" s="21">
        <v>45.25</v>
      </c>
      <c r="AO181" s="21">
        <v>45.75</v>
      </c>
      <c r="AP181" s="21">
        <v>45.75</v>
      </c>
      <c r="AQ181" s="21">
        <v>44.75</v>
      </c>
      <c r="AR181" s="21">
        <v>45.75</v>
      </c>
      <c r="AS181" s="21">
        <v>44.75</v>
      </c>
      <c r="AT181" s="21">
        <v>44.75</v>
      </c>
      <c r="AU181" s="21"/>
      <c r="AV181" s="21"/>
      <c r="AW181" s="21">
        <v>44</v>
      </c>
      <c r="AX181" s="21">
        <v>44</v>
      </c>
      <c r="AY181" s="21">
        <v>45.25</v>
      </c>
      <c r="AZ181" s="21">
        <v>44.75</v>
      </c>
      <c r="BA181" s="21">
        <v>44.5</v>
      </c>
      <c r="BB181" s="21">
        <v>42.5</v>
      </c>
      <c r="BC181" s="21">
        <v>42</v>
      </c>
      <c r="BD181" s="21">
        <v>42.25</v>
      </c>
      <c r="BE181" s="21">
        <v>42.25</v>
      </c>
      <c r="BF181" s="21">
        <v>42</v>
      </c>
      <c r="BG181" s="21">
        <v>41.25</v>
      </c>
      <c r="BH181" s="21">
        <v>41.75</v>
      </c>
      <c r="BI181" s="21">
        <v>43.25</v>
      </c>
      <c r="BJ181" s="21">
        <v>42</v>
      </c>
      <c r="BK181" s="21">
        <v>41.25</v>
      </c>
      <c r="BL181" s="21">
        <v>41</v>
      </c>
      <c r="BM181" s="21">
        <v>41.25</v>
      </c>
      <c r="BN181" s="21">
        <v>41.25</v>
      </c>
      <c r="BO181" s="21">
        <v>41</v>
      </c>
      <c r="BP181" s="21">
        <v>41.25</v>
      </c>
      <c r="BQ181" s="21">
        <v>42</v>
      </c>
      <c r="BR181" s="21">
        <v>42.25</v>
      </c>
      <c r="BS181" s="21">
        <v>44.5</v>
      </c>
      <c r="BT181" s="21">
        <v>45</v>
      </c>
      <c r="BU181" s="21"/>
      <c r="BV181" s="21">
        <v>45.75</v>
      </c>
      <c r="BW181" s="21">
        <v>47.25</v>
      </c>
      <c r="BX181" s="21">
        <v>46.5</v>
      </c>
      <c r="BY181" s="21">
        <v>46.5</v>
      </c>
      <c r="BZ181" s="21">
        <v>46.75</v>
      </c>
      <c r="CA181" s="21">
        <v>47.75</v>
      </c>
      <c r="CB181" s="21">
        <v>51.75</v>
      </c>
      <c r="CC181" s="21">
        <v>43.25</v>
      </c>
      <c r="CD181" s="21">
        <v>43.5</v>
      </c>
      <c r="CE181" s="21">
        <v>44.25</v>
      </c>
      <c r="CF181" s="21">
        <v>45.75</v>
      </c>
      <c r="CG181" s="21">
        <v>46.5</v>
      </c>
      <c r="CH181" s="21">
        <v>45</v>
      </c>
      <c r="CI181" s="21">
        <v>44.75</v>
      </c>
      <c r="CJ181" s="21">
        <v>44.75</v>
      </c>
      <c r="CK181" s="21">
        <v>42.5</v>
      </c>
      <c r="CL181" s="21"/>
      <c r="CM181" s="21">
        <v>43.5</v>
      </c>
      <c r="CN181" s="21">
        <v>45.25</v>
      </c>
      <c r="CO181" s="21"/>
      <c r="CP181" s="21">
        <v>44.25</v>
      </c>
      <c r="CQ181" s="21">
        <v>42</v>
      </c>
      <c r="CR181" s="21">
        <v>42.75</v>
      </c>
      <c r="CS181" s="21">
        <v>43.75</v>
      </c>
      <c r="CT181" s="21">
        <v>44.25</v>
      </c>
      <c r="CU181" s="21">
        <v>44.75</v>
      </c>
      <c r="CV181" s="21">
        <v>45</v>
      </c>
      <c r="CW181" s="21">
        <v>43.25</v>
      </c>
      <c r="CX181" s="21">
        <v>43</v>
      </c>
      <c r="CY181" s="21">
        <v>43.5</v>
      </c>
      <c r="CZ181" s="21">
        <v>45.75</v>
      </c>
      <c r="DA181" s="21">
        <v>43.25</v>
      </c>
      <c r="DB181" s="21">
        <v>43</v>
      </c>
      <c r="DC181" s="21">
        <v>41</v>
      </c>
      <c r="DD181" s="21">
        <v>39.5</v>
      </c>
      <c r="DE181" s="21">
        <v>42.25</v>
      </c>
      <c r="DF181" s="21">
        <v>43.5</v>
      </c>
      <c r="DG181" s="21">
        <v>44</v>
      </c>
      <c r="DH181" s="21">
        <v>42.5</v>
      </c>
      <c r="DI181" s="21">
        <v>47</v>
      </c>
      <c r="DJ181" s="21">
        <v>46.5</v>
      </c>
      <c r="DK181" s="21">
        <v>45.25</v>
      </c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</row>
    <row r="182" spans="1:167" x14ac:dyDescent="0.2">
      <c r="A182" s="5" cm="1">
        <f t="array" ref="A182">INDEX($D$1:$FK$1,1,MATCH(INDEX($D182:$FK182,MATCH(TRUE,INDEX(($D182:$FK182&lt;&gt;0),0),0)),$D182:$FK182,0))</f>
        <v>43830</v>
      </c>
      <c r="B182" s="23" t="s">
        <v>405</v>
      </c>
      <c r="C182" s="21" t="s">
        <v>437</v>
      </c>
      <c r="D182" s="21">
        <v>57.25</v>
      </c>
      <c r="E182" s="21">
        <v>58</v>
      </c>
      <c r="F182" s="21">
        <v>58</v>
      </c>
      <c r="G182" s="21">
        <v>58</v>
      </c>
      <c r="H182" s="21">
        <v>57.25</v>
      </c>
      <c r="I182" s="21">
        <v>57.25</v>
      </c>
      <c r="J182" s="21">
        <v>56.5</v>
      </c>
      <c r="K182" s="21"/>
      <c r="L182" s="21">
        <v>57.5</v>
      </c>
      <c r="M182" s="21">
        <v>57</v>
      </c>
      <c r="N182" s="21">
        <v>57.25</v>
      </c>
      <c r="O182" s="21">
        <v>56.5</v>
      </c>
      <c r="P182" s="21">
        <v>56.25</v>
      </c>
      <c r="Q182" s="21">
        <v>55.5</v>
      </c>
      <c r="R182" s="21">
        <v>55</v>
      </c>
      <c r="S182" s="21">
        <v>55.5</v>
      </c>
      <c r="T182" s="21">
        <v>55</v>
      </c>
      <c r="U182" s="21">
        <v>55.5</v>
      </c>
      <c r="V182" s="21">
        <v>54.75</v>
      </c>
      <c r="W182" s="21">
        <v>54.5</v>
      </c>
      <c r="X182" s="21"/>
      <c r="Y182" s="21">
        <v>52</v>
      </c>
      <c r="Z182" s="21">
        <v>54.25</v>
      </c>
      <c r="AA182" s="21">
        <v>54.25</v>
      </c>
      <c r="AB182" s="21">
        <v>54.25</v>
      </c>
      <c r="AC182" s="21">
        <v>54.75</v>
      </c>
      <c r="AD182" s="21">
        <v>54.25</v>
      </c>
      <c r="AE182" s="21">
        <v>54</v>
      </c>
      <c r="AF182" s="21">
        <v>54.75</v>
      </c>
      <c r="AG182" s="21"/>
      <c r="AH182" s="21"/>
      <c r="AI182" s="21"/>
      <c r="AJ182" s="21"/>
      <c r="AK182" s="21"/>
      <c r="AL182" s="21"/>
      <c r="AM182" s="21">
        <v>53</v>
      </c>
      <c r="AN182" s="21">
        <v>53</v>
      </c>
      <c r="AO182" s="21">
        <v>53.5</v>
      </c>
      <c r="AP182" s="21">
        <v>53.5</v>
      </c>
      <c r="AQ182" s="21">
        <v>52.5</v>
      </c>
      <c r="AR182" s="21">
        <v>53.5</v>
      </c>
      <c r="AS182" s="21">
        <v>52.5</v>
      </c>
      <c r="AT182" s="21">
        <v>52.5</v>
      </c>
      <c r="AU182" s="21"/>
      <c r="AV182" s="21"/>
      <c r="AW182" s="21">
        <v>51.75</v>
      </c>
      <c r="AX182" s="21">
        <v>51.75</v>
      </c>
      <c r="AY182" s="21">
        <v>53</v>
      </c>
      <c r="AZ182" s="21">
        <v>52.5</v>
      </c>
      <c r="BA182" s="21">
        <v>52.25</v>
      </c>
      <c r="BB182" s="21">
        <v>50.25</v>
      </c>
      <c r="BC182" s="21">
        <v>49.75</v>
      </c>
      <c r="BD182" s="21">
        <v>50</v>
      </c>
      <c r="BE182" s="21">
        <v>50</v>
      </c>
      <c r="BF182" s="21">
        <v>49.75</v>
      </c>
      <c r="BG182" s="21">
        <v>49</v>
      </c>
      <c r="BH182" s="21">
        <v>49.5</v>
      </c>
      <c r="BI182" s="21">
        <v>51</v>
      </c>
      <c r="BJ182" s="21">
        <v>49.75</v>
      </c>
      <c r="BK182" s="21">
        <v>49</v>
      </c>
      <c r="BL182" s="21">
        <v>48.75</v>
      </c>
      <c r="BM182" s="21">
        <v>49</v>
      </c>
      <c r="BN182" s="21">
        <v>49</v>
      </c>
      <c r="BO182" s="21">
        <v>48.75</v>
      </c>
      <c r="BP182" s="21">
        <v>49</v>
      </c>
      <c r="BQ182" s="21">
        <v>49.75</v>
      </c>
      <c r="BR182" s="21">
        <v>50</v>
      </c>
      <c r="BS182" s="21">
        <v>52.25</v>
      </c>
      <c r="BT182" s="21">
        <v>52.75</v>
      </c>
      <c r="BU182" s="21"/>
      <c r="BV182" s="21">
        <v>53.5</v>
      </c>
      <c r="BW182" s="21">
        <v>55</v>
      </c>
      <c r="BX182" s="21">
        <v>54.25</v>
      </c>
      <c r="BY182" s="21">
        <v>54.25</v>
      </c>
      <c r="BZ182" s="21">
        <v>54.5</v>
      </c>
      <c r="CA182" s="21">
        <v>55.5</v>
      </c>
      <c r="CB182" s="21">
        <v>59.5</v>
      </c>
      <c r="CC182" s="21">
        <v>51</v>
      </c>
      <c r="CD182" s="21">
        <v>51.25</v>
      </c>
      <c r="CE182" s="21">
        <v>52</v>
      </c>
      <c r="CF182" s="21">
        <v>53.5</v>
      </c>
      <c r="CG182" s="21">
        <v>54.25</v>
      </c>
      <c r="CH182" s="21">
        <v>52.75</v>
      </c>
      <c r="CI182" s="21">
        <v>52.5</v>
      </c>
      <c r="CJ182" s="21">
        <v>52.5</v>
      </c>
      <c r="CK182" s="21">
        <v>50.25</v>
      </c>
      <c r="CL182" s="21"/>
      <c r="CM182" s="21">
        <v>51.25</v>
      </c>
      <c r="CN182" s="21">
        <v>53</v>
      </c>
      <c r="CO182" s="21"/>
      <c r="CP182" s="21">
        <v>52</v>
      </c>
      <c r="CQ182" s="21">
        <v>49.75</v>
      </c>
      <c r="CR182" s="21">
        <v>50.5</v>
      </c>
      <c r="CS182" s="21">
        <v>51.5</v>
      </c>
      <c r="CT182" s="21">
        <v>52</v>
      </c>
      <c r="CU182" s="21">
        <v>52.5</v>
      </c>
      <c r="CV182" s="21">
        <v>52.75</v>
      </c>
      <c r="CW182" s="21">
        <v>51</v>
      </c>
      <c r="CX182" s="21">
        <v>50.75</v>
      </c>
      <c r="CY182" s="21">
        <v>51.25</v>
      </c>
      <c r="CZ182" s="21">
        <v>53.5</v>
      </c>
      <c r="DA182" s="21">
        <v>51</v>
      </c>
      <c r="DB182" s="21">
        <v>50.75</v>
      </c>
      <c r="DC182" s="21">
        <v>48.75</v>
      </c>
      <c r="DD182" s="21">
        <v>47.25</v>
      </c>
      <c r="DE182" s="21">
        <v>50</v>
      </c>
      <c r="DF182" s="21">
        <v>51.25</v>
      </c>
      <c r="DG182" s="21">
        <v>51.75</v>
      </c>
      <c r="DH182" s="21">
        <v>50.25</v>
      </c>
      <c r="DI182" s="21">
        <v>54.75</v>
      </c>
      <c r="DJ182" s="21">
        <v>54.25</v>
      </c>
      <c r="DK182" s="21">
        <v>53</v>
      </c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</row>
    <row r="183" spans="1:167" x14ac:dyDescent="0.2">
      <c r="A183" s="5" cm="1">
        <f t="array" ref="A183">INDEX($D$1:$FK$1,1,MATCH(INDEX($D183:$FK183,MATCH(TRUE,INDEX(($D183:$FK183&lt;&gt;0),0),0)),$D183:$FK183,0))</f>
        <v>43830</v>
      </c>
      <c r="B183" s="23" t="s">
        <v>403</v>
      </c>
      <c r="C183" s="21" t="s">
        <v>437</v>
      </c>
      <c r="D183" s="21">
        <v>57</v>
      </c>
      <c r="E183" s="21">
        <v>57.75</v>
      </c>
      <c r="F183" s="21">
        <v>57.75</v>
      </c>
      <c r="G183" s="21">
        <v>57.75</v>
      </c>
      <c r="H183" s="21">
        <v>57</v>
      </c>
      <c r="I183" s="21">
        <v>57</v>
      </c>
      <c r="J183" s="21">
        <v>56.25</v>
      </c>
      <c r="K183" s="21"/>
      <c r="L183" s="21"/>
      <c r="M183" s="21">
        <v>56.75</v>
      </c>
      <c r="N183" s="21">
        <v>57</v>
      </c>
      <c r="O183" s="21">
        <v>56.25</v>
      </c>
      <c r="P183" s="21">
        <v>56</v>
      </c>
      <c r="Q183" s="21">
        <v>55.25</v>
      </c>
      <c r="R183" s="21">
        <v>54.75</v>
      </c>
      <c r="S183" s="21">
        <v>55.25</v>
      </c>
      <c r="T183" s="21">
        <v>54.75</v>
      </c>
      <c r="U183" s="21">
        <v>55.25</v>
      </c>
      <c r="V183" s="21">
        <v>54.5</v>
      </c>
      <c r="W183" s="21">
        <v>54.25</v>
      </c>
      <c r="X183" s="21"/>
      <c r="Y183" s="21">
        <v>51.75</v>
      </c>
      <c r="Z183" s="21">
        <v>54</v>
      </c>
      <c r="AA183" s="21">
        <v>54</v>
      </c>
      <c r="AB183" s="21">
        <v>54</v>
      </c>
      <c r="AC183" s="21">
        <v>54.5</v>
      </c>
      <c r="AD183" s="21">
        <v>54</v>
      </c>
      <c r="AE183" s="21">
        <v>53.75</v>
      </c>
      <c r="AF183" s="21">
        <v>54.5</v>
      </c>
      <c r="AG183" s="21"/>
      <c r="AH183" s="21"/>
      <c r="AI183" s="21"/>
      <c r="AJ183" s="21"/>
      <c r="AK183" s="21"/>
      <c r="AL183" s="21"/>
      <c r="AM183" s="21">
        <v>52.75</v>
      </c>
      <c r="AN183" s="21">
        <v>52.75</v>
      </c>
      <c r="AO183" s="21">
        <v>53.25</v>
      </c>
      <c r="AP183" s="21">
        <v>53.25</v>
      </c>
      <c r="AQ183" s="21">
        <v>52.25</v>
      </c>
      <c r="AR183" s="21">
        <v>53.25</v>
      </c>
      <c r="AS183" s="21">
        <v>52.25</v>
      </c>
      <c r="AT183" s="21">
        <v>52.25</v>
      </c>
      <c r="AU183" s="21"/>
      <c r="AV183" s="21"/>
      <c r="AW183" s="21">
        <v>51.5</v>
      </c>
      <c r="AX183" s="21">
        <v>51.5</v>
      </c>
      <c r="AY183" s="21">
        <v>52.75</v>
      </c>
      <c r="AZ183" s="21">
        <v>52.25</v>
      </c>
      <c r="BA183" s="21">
        <v>52</v>
      </c>
      <c r="BB183" s="21">
        <v>50</v>
      </c>
      <c r="BC183" s="21">
        <v>49.5</v>
      </c>
      <c r="BD183" s="21">
        <v>49.75</v>
      </c>
      <c r="BE183" s="21">
        <v>49.75</v>
      </c>
      <c r="BF183" s="21">
        <v>49.5</v>
      </c>
      <c r="BG183" s="21">
        <v>48.75</v>
      </c>
      <c r="BH183" s="21">
        <v>49.25</v>
      </c>
      <c r="BI183" s="21">
        <v>50.75</v>
      </c>
      <c r="BJ183" s="21">
        <v>49.5</v>
      </c>
      <c r="BK183" s="21">
        <v>48.75</v>
      </c>
      <c r="BL183" s="21">
        <v>48.5</v>
      </c>
      <c r="BM183" s="21">
        <v>48.75</v>
      </c>
      <c r="BN183" s="21">
        <v>48.75</v>
      </c>
      <c r="BO183" s="21">
        <v>48.5</v>
      </c>
      <c r="BP183" s="21">
        <v>48.75</v>
      </c>
      <c r="BQ183" s="21">
        <v>49.5</v>
      </c>
      <c r="BR183" s="21">
        <v>49.75</v>
      </c>
      <c r="BS183" s="21">
        <v>52</v>
      </c>
      <c r="BT183" s="21">
        <v>52.5</v>
      </c>
      <c r="BU183" s="21"/>
      <c r="BV183" s="21">
        <v>53.25</v>
      </c>
      <c r="BW183" s="21">
        <v>54.75</v>
      </c>
      <c r="BX183" s="21">
        <v>54</v>
      </c>
      <c r="BY183" s="21">
        <v>54</v>
      </c>
      <c r="BZ183" s="21">
        <v>54.25</v>
      </c>
      <c r="CA183" s="21">
        <v>55.25</v>
      </c>
      <c r="CB183" s="21">
        <v>59.25</v>
      </c>
      <c r="CC183" s="21">
        <v>50.75</v>
      </c>
      <c r="CD183" s="21">
        <v>51</v>
      </c>
      <c r="CE183" s="21">
        <v>51.75</v>
      </c>
      <c r="CF183" s="21">
        <v>53.25</v>
      </c>
      <c r="CG183" s="21">
        <v>54</v>
      </c>
      <c r="CH183" s="21">
        <v>52.5</v>
      </c>
      <c r="CI183" s="21">
        <v>52.25</v>
      </c>
      <c r="CJ183" s="21">
        <v>52.25</v>
      </c>
      <c r="CK183" s="21">
        <v>50</v>
      </c>
      <c r="CL183" s="21"/>
      <c r="CM183" s="21">
        <v>51</v>
      </c>
      <c r="CN183" s="21">
        <v>52.75</v>
      </c>
      <c r="CO183" s="21"/>
      <c r="CP183" s="21">
        <v>51.75</v>
      </c>
      <c r="CQ183" s="21">
        <v>49.5</v>
      </c>
      <c r="CR183" s="21">
        <v>50.25</v>
      </c>
      <c r="CS183" s="21">
        <v>51.25</v>
      </c>
      <c r="CT183" s="21">
        <v>51.75</v>
      </c>
      <c r="CU183" s="21">
        <v>52.25</v>
      </c>
      <c r="CV183" s="21">
        <v>52.5</v>
      </c>
      <c r="CW183" s="21">
        <v>50.75</v>
      </c>
      <c r="CX183" s="21">
        <v>50.5</v>
      </c>
      <c r="CY183" s="21">
        <v>51</v>
      </c>
      <c r="CZ183" s="21">
        <v>53.25</v>
      </c>
      <c r="DA183" s="21">
        <v>50.75</v>
      </c>
      <c r="DB183" s="21">
        <v>50.5</v>
      </c>
      <c r="DC183" s="21">
        <v>48.5</v>
      </c>
      <c r="DD183" s="21">
        <v>47</v>
      </c>
      <c r="DE183" s="21">
        <v>49.75</v>
      </c>
      <c r="DF183" s="21">
        <v>51</v>
      </c>
      <c r="DG183" s="21">
        <v>51.5</v>
      </c>
      <c r="DH183" s="21">
        <v>50</v>
      </c>
      <c r="DI183" s="21">
        <v>54.5</v>
      </c>
      <c r="DJ183" s="21">
        <v>54</v>
      </c>
      <c r="DK183" s="21">
        <v>52.75</v>
      </c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</row>
    <row r="184" spans="1:167" x14ac:dyDescent="0.2">
      <c r="A184" s="5" cm="1">
        <f t="array" ref="A184">INDEX($D$1:$FK$1,1,MATCH(INDEX($D184:$FK184,MATCH(TRUE,INDEX(($D184:$FK184&lt;&gt;0),0),0)),$D184:$FK184,0))</f>
        <v>43830</v>
      </c>
      <c r="B184" s="23" t="s">
        <v>229</v>
      </c>
      <c r="C184" s="21" t="s">
        <v>437</v>
      </c>
      <c r="D184" s="21">
        <v>54.5</v>
      </c>
      <c r="E184" s="21">
        <v>55.25</v>
      </c>
      <c r="F184" s="21">
        <v>55.25</v>
      </c>
      <c r="G184" s="21">
        <v>55.25</v>
      </c>
      <c r="H184" s="21">
        <v>54.5</v>
      </c>
      <c r="I184" s="21">
        <v>54.5</v>
      </c>
      <c r="J184" s="21">
        <v>53.75</v>
      </c>
      <c r="K184" s="21"/>
      <c r="L184" s="21">
        <v>54.75</v>
      </c>
      <c r="M184" s="21">
        <v>54.25</v>
      </c>
      <c r="N184" s="21">
        <v>54.5</v>
      </c>
      <c r="O184" s="21">
        <v>53.75</v>
      </c>
      <c r="P184" s="21">
        <v>53.5</v>
      </c>
      <c r="Q184" s="21">
        <v>52.75</v>
      </c>
      <c r="R184" s="21">
        <v>52.25</v>
      </c>
      <c r="S184" s="21">
        <v>52.75</v>
      </c>
      <c r="T184" s="21">
        <v>52.25</v>
      </c>
      <c r="U184" s="21">
        <v>52.75</v>
      </c>
      <c r="V184" s="21">
        <v>52</v>
      </c>
      <c r="W184" s="21">
        <v>51.75</v>
      </c>
      <c r="X184" s="21"/>
      <c r="Y184" s="21">
        <v>49.25</v>
      </c>
      <c r="Z184" s="21">
        <v>51.5</v>
      </c>
      <c r="AA184" s="21">
        <v>51.5</v>
      </c>
      <c r="AB184" s="21">
        <v>51.5</v>
      </c>
      <c r="AC184" s="21">
        <v>52</v>
      </c>
      <c r="AD184" s="21">
        <v>51.5</v>
      </c>
      <c r="AE184" s="21">
        <v>51.25</v>
      </c>
      <c r="AF184" s="21">
        <v>52</v>
      </c>
      <c r="AG184" s="21"/>
      <c r="AH184" s="21"/>
      <c r="AI184" s="21"/>
      <c r="AJ184" s="21"/>
      <c r="AK184" s="21"/>
      <c r="AL184" s="21"/>
      <c r="AM184" s="21">
        <v>50.25</v>
      </c>
      <c r="AN184" s="21">
        <v>50.25</v>
      </c>
      <c r="AO184" s="21">
        <v>50.75</v>
      </c>
      <c r="AP184" s="21">
        <v>50.75</v>
      </c>
      <c r="AQ184" s="21">
        <v>49.75</v>
      </c>
      <c r="AR184" s="21">
        <v>50.75</v>
      </c>
      <c r="AS184" s="21">
        <v>49.75</v>
      </c>
      <c r="AT184" s="21">
        <v>49.75</v>
      </c>
      <c r="AU184" s="21"/>
      <c r="AV184" s="21"/>
      <c r="AW184" s="21">
        <v>49</v>
      </c>
      <c r="AX184" s="21">
        <v>49</v>
      </c>
      <c r="AY184" s="21">
        <v>50.25</v>
      </c>
      <c r="AZ184" s="21">
        <v>49.75</v>
      </c>
      <c r="BA184" s="21">
        <v>49.5</v>
      </c>
      <c r="BB184" s="21">
        <v>47.5</v>
      </c>
      <c r="BC184" s="21">
        <v>47</v>
      </c>
      <c r="BD184" s="21">
        <v>47.25</v>
      </c>
      <c r="BE184" s="21">
        <v>47.25</v>
      </c>
      <c r="BF184" s="21">
        <v>47</v>
      </c>
      <c r="BG184" s="21">
        <v>46.25</v>
      </c>
      <c r="BH184" s="21">
        <v>46.75</v>
      </c>
      <c r="BI184" s="21">
        <v>48.25</v>
      </c>
      <c r="BJ184" s="21">
        <v>47</v>
      </c>
      <c r="BK184" s="21">
        <v>46.25</v>
      </c>
      <c r="BL184" s="21">
        <v>46</v>
      </c>
      <c r="BM184" s="21">
        <v>46.25</v>
      </c>
      <c r="BN184" s="21">
        <v>46.25</v>
      </c>
      <c r="BO184" s="21">
        <v>46</v>
      </c>
      <c r="BP184" s="21">
        <v>46.25</v>
      </c>
      <c r="BQ184" s="21">
        <v>47</v>
      </c>
      <c r="BR184" s="21">
        <v>47.25</v>
      </c>
      <c r="BS184" s="21">
        <v>49.5</v>
      </c>
      <c r="BT184" s="21">
        <v>50</v>
      </c>
      <c r="BU184" s="21"/>
      <c r="BV184" s="21">
        <v>50.75</v>
      </c>
      <c r="BW184" s="21">
        <v>52.25</v>
      </c>
      <c r="BX184" s="21">
        <v>51.5</v>
      </c>
      <c r="BY184" s="21">
        <v>51.5</v>
      </c>
      <c r="BZ184" s="21">
        <v>51.75</v>
      </c>
      <c r="CA184" s="21">
        <v>52.75</v>
      </c>
      <c r="CB184" s="21">
        <v>56.75</v>
      </c>
      <c r="CC184" s="21">
        <v>48.25</v>
      </c>
      <c r="CD184" s="21">
        <v>48.5</v>
      </c>
      <c r="CE184" s="21">
        <v>49.25</v>
      </c>
      <c r="CF184" s="21">
        <v>50.75</v>
      </c>
      <c r="CG184" s="21">
        <v>51.5</v>
      </c>
      <c r="CH184" s="21">
        <v>50</v>
      </c>
      <c r="CI184" s="21">
        <v>49.75</v>
      </c>
      <c r="CJ184" s="21">
        <v>49.75</v>
      </c>
      <c r="CK184" s="21">
        <v>47.5</v>
      </c>
      <c r="CL184" s="21"/>
      <c r="CM184" s="21">
        <v>48.5</v>
      </c>
      <c r="CN184" s="21">
        <v>50.25</v>
      </c>
      <c r="CO184" s="21"/>
      <c r="CP184" s="21">
        <v>49.25</v>
      </c>
      <c r="CQ184" s="21">
        <v>47</v>
      </c>
      <c r="CR184" s="21">
        <v>47.75</v>
      </c>
      <c r="CS184" s="21">
        <v>48.75</v>
      </c>
      <c r="CT184" s="21">
        <v>49.25</v>
      </c>
      <c r="CU184" s="21">
        <v>49.75</v>
      </c>
      <c r="CV184" s="21">
        <v>50</v>
      </c>
      <c r="CW184" s="21">
        <v>48.25</v>
      </c>
      <c r="CX184" s="21">
        <v>48</v>
      </c>
      <c r="CY184" s="21">
        <v>48.5</v>
      </c>
      <c r="CZ184" s="21">
        <v>50.75</v>
      </c>
      <c r="DA184" s="21">
        <v>48.25</v>
      </c>
      <c r="DB184" s="21">
        <v>48</v>
      </c>
      <c r="DC184" s="21">
        <v>46</v>
      </c>
      <c r="DD184" s="21">
        <v>44.5</v>
      </c>
      <c r="DE184" s="21">
        <v>47.25</v>
      </c>
      <c r="DF184" s="21">
        <v>48.5</v>
      </c>
      <c r="DG184" s="21">
        <v>49</v>
      </c>
      <c r="DH184" s="21">
        <v>47.5</v>
      </c>
      <c r="DI184" s="21">
        <v>52</v>
      </c>
      <c r="DJ184" s="21">
        <v>51.5</v>
      </c>
      <c r="DK184" s="21">
        <v>50.25</v>
      </c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</row>
    <row r="185" spans="1:167" x14ac:dyDescent="0.2">
      <c r="A185" s="5" cm="1">
        <f t="array" ref="A185">INDEX($D$1:$FK$1,1,MATCH(INDEX($D185:$FK185,MATCH(TRUE,INDEX(($D185:$FK185&lt;&gt;0),0),0)),$D185:$FK185,0))</f>
        <v>43830</v>
      </c>
      <c r="B185" s="23" t="s">
        <v>225</v>
      </c>
      <c r="C185" s="21" t="s">
        <v>437</v>
      </c>
      <c r="D185" s="21">
        <v>58</v>
      </c>
      <c r="E185" s="21">
        <v>58.75</v>
      </c>
      <c r="F185" s="21">
        <v>58.75</v>
      </c>
      <c r="G185" s="21">
        <v>58.75</v>
      </c>
      <c r="H185" s="21">
        <v>58</v>
      </c>
      <c r="I185" s="21">
        <v>58</v>
      </c>
      <c r="J185" s="21">
        <v>57.25</v>
      </c>
      <c r="K185" s="21"/>
      <c r="L185" s="21">
        <v>58.25</v>
      </c>
      <c r="M185" s="21">
        <v>57.75</v>
      </c>
      <c r="N185" s="21">
        <v>58</v>
      </c>
      <c r="O185" s="21">
        <v>57.25</v>
      </c>
      <c r="P185" s="21">
        <v>57</v>
      </c>
      <c r="Q185" s="21">
        <v>56.25</v>
      </c>
      <c r="R185" s="21">
        <v>55.75</v>
      </c>
      <c r="S185" s="21">
        <v>56.25</v>
      </c>
      <c r="T185" s="21">
        <v>55.75</v>
      </c>
      <c r="U185" s="21">
        <v>56.25</v>
      </c>
      <c r="V185" s="21">
        <v>55.5</v>
      </c>
      <c r="W185" s="21">
        <v>55.25</v>
      </c>
      <c r="X185" s="21"/>
      <c r="Y185" s="21">
        <v>52.75</v>
      </c>
      <c r="Z185" s="21">
        <v>55</v>
      </c>
      <c r="AA185" s="21">
        <v>55</v>
      </c>
      <c r="AB185" s="21">
        <v>55</v>
      </c>
      <c r="AC185" s="21">
        <v>55.5</v>
      </c>
      <c r="AD185" s="21">
        <v>55</v>
      </c>
      <c r="AE185" s="21">
        <v>54.75</v>
      </c>
      <c r="AF185" s="21">
        <v>55.5</v>
      </c>
      <c r="AG185" s="21"/>
      <c r="AH185" s="21"/>
      <c r="AI185" s="21"/>
      <c r="AJ185" s="21"/>
      <c r="AK185" s="21"/>
      <c r="AL185" s="21"/>
      <c r="AM185" s="21">
        <v>53.75</v>
      </c>
      <c r="AN185" s="21">
        <v>53.75</v>
      </c>
      <c r="AO185" s="21">
        <v>54.25</v>
      </c>
      <c r="AP185" s="21">
        <v>54.25</v>
      </c>
      <c r="AQ185" s="21">
        <v>53.25</v>
      </c>
      <c r="AR185" s="21">
        <v>54.25</v>
      </c>
      <c r="AS185" s="21">
        <v>53.25</v>
      </c>
      <c r="AT185" s="21">
        <v>53.25</v>
      </c>
      <c r="AU185" s="21"/>
      <c r="AV185" s="21"/>
      <c r="AW185" s="21">
        <v>52.5</v>
      </c>
      <c r="AX185" s="21">
        <v>52.5</v>
      </c>
      <c r="AY185" s="21">
        <v>53.75</v>
      </c>
      <c r="AZ185" s="21">
        <v>53.25</v>
      </c>
      <c r="BA185" s="21">
        <v>53</v>
      </c>
      <c r="BB185" s="21">
        <v>51</v>
      </c>
      <c r="BC185" s="21">
        <v>50.5</v>
      </c>
      <c r="BD185" s="21">
        <v>50.75</v>
      </c>
      <c r="BE185" s="21">
        <v>50.75</v>
      </c>
      <c r="BF185" s="21">
        <v>50.5</v>
      </c>
      <c r="BG185" s="21">
        <v>49.75</v>
      </c>
      <c r="BH185" s="21">
        <v>50.25</v>
      </c>
      <c r="BI185" s="21">
        <v>51.75</v>
      </c>
      <c r="BJ185" s="21">
        <v>50.5</v>
      </c>
      <c r="BK185" s="21">
        <v>49.75</v>
      </c>
      <c r="BL185" s="21">
        <v>49.5</v>
      </c>
      <c r="BM185" s="21">
        <v>49.75</v>
      </c>
      <c r="BN185" s="21">
        <v>49.75</v>
      </c>
      <c r="BO185" s="21">
        <v>49.5</v>
      </c>
      <c r="BP185" s="21">
        <v>49.75</v>
      </c>
      <c r="BQ185" s="21">
        <v>50.5</v>
      </c>
      <c r="BR185" s="21">
        <v>50.75</v>
      </c>
      <c r="BS185" s="21">
        <v>53</v>
      </c>
      <c r="BT185" s="21">
        <v>53.5</v>
      </c>
      <c r="BU185" s="21"/>
      <c r="BV185" s="21">
        <v>54.25</v>
      </c>
      <c r="BW185" s="21">
        <v>55.75</v>
      </c>
      <c r="BX185" s="21">
        <v>55</v>
      </c>
      <c r="BY185" s="21">
        <v>55</v>
      </c>
      <c r="BZ185" s="21">
        <v>55.25</v>
      </c>
      <c r="CA185" s="21">
        <v>56.25</v>
      </c>
      <c r="CB185" s="21">
        <v>60.25</v>
      </c>
      <c r="CC185" s="21">
        <v>51.75</v>
      </c>
      <c r="CD185" s="21">
        <v>52</v>
      </c>
      <c r="CE185" s="21">
        <v>52.75</v>
      </c>
      <c r="CF185" s="21">
        <v>54.25</v>
      </c>
      <c r="CG185" s="21">
        <v>55</v>
      </c>
      <c r="CH185" s="21">
        <v>53.5</v>
      </c>
      <c r="CI185" s="21">
        <v>53.25</v>
      </c>
      <c r="CJ185" s="21">
        <v>53.25</v>
      </c>
      <c r="CK185" s="21">
        <v>51</v>
      </c>
      <c r="CL185" s="21"/>
      <c r="CM185" s="21">
        <v>52</v>
      </c>
      <c r="CN185" s="21">
        <v>53.75</v>
      </c>
      <c r="CO185" s="21"/>
      <c r="CP185" s="21">
        <v>52.75</v>
      </c>
      <c r="CQ185" s="21">
        <v>50.5</v>
      </c>
      <c r="CR185" s="21">
        <v>51.25</v>
      </c>
      <c r="CS185" s="21">
        <v>52.25</v>
      </c>
      <c r="CT185" s="21">
        <v>52.75</v>
      </c>
      <c r="CU185" s="21">
        <v>53.25</v>
      </c>
      <c r="CV185" s="21">
        <v>53.5</v>
      </c>
      <c r="CW185" s="21">
        <v>51.75</v>
      </c>
      <c r="CX185" s="21">
        <v>51.5</v>
      </c>
      <c r="CY185" s="21">
        <v>52</v>
      </c>
      <c r="CZ185" s="21">
        <v>54.25</v>
      </c>
      <c r="DA185" s="21">
        <v>51.75</v>
      </c>
      <c r="DB185" s="21">
        <v>51.5</v>
      </c>
      <c r="DC185" s="21">
        <v>49.5</v>
      </c>
      <c r="DD185" s="21">
        <v>48</v>
      </c>
      <c r="DE185" s="21">
        <v>50.75</v>
      </c>
      <c r="DF185" s="21">
        <v>52</v>
      </c>
      <c r="DG185" s="21">
        <v>52.5</v>
      </c>
      <c r="DH185" s="21">
        <v>51</v>
      </c>
      <c r="DI185" s="21">
        <v>55.5</v>
      </c>
      <c r="DJ185" s="21">
        <v>55</v>
      </c>
      <c r="DK185" s="21">
        <v>53.75</v>
      </c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</row>
    <row r="186" spans="1:167" x14ac:dyDescent="0.2">
      <c r="A186" s="5" cm="1">
        <f t="array" ref="A186">INDEX($D$1:$FK$1,1,MATCH(INDEX($D186:$FK186,MATCH(TRUE,INDEX(($D186:$FK186&lt;&gt;0),0),0)),$D186:$FK186,0))</f>
        <v>43830</v>
      </c>
      <c r="B186" s="23" t="s">
        <v>227</v>
      </c>
      <c r="C186" s="21" t="s">
        <v>437</v>
      </c>
      <c r="D186" s="21">
        <v>54.5</v>
      </c>
      <c r="E186" s="21">
        <v>55.25</v>
      </c>
      <c r="F186" s="21">
        <v>55.25</v>
      </c>
      <c r="G186" s="21">
        <v>55.25</v>
      </c>
      <c r="H186" s="21">
        <v>54.5</v>
      </c>
      <c r="I186" s="21">
        <v>54.5</v>
      </c>
      <c r="J186" s="21">
        <v>53.75</v>
      </c>
      <c r="K186" s="21"/>
      <c r="L186" s="21">
        <v>54.75</v>
      </c>
      <c r="M186" s="21">
        <v>54.25</v>
      </c>
      <c r="N186" s="21">
        <v>54.5</v>
      </c>
      <c r="O186" s="21">
        <v>53.75</v>
      </c>
      <c r="P186" s="21">
        <v>53.5</v>
      </c>
      <c r="Q186" s="21">
        <v>52.75</v>
      </c>
      <c r="R186" s="21">
        <v>52.25</v>
      </c>
      <c r="S186" s="21">
        <v>52.75</v>
      </c>
      <c r="T186" s="21">
        <v>52.25</v>
      </c>
      <c r="U186" s="21">
        <v>52.75</v>
      </c>
      <c r="V186" s="21">
        <v>52</v>
      </c>
      <c r="W186" s="21">
        <v>51.75</v>
      </c>
      <c r="X186" s="21"/>
      <c r="Y186" s="21">
        <v>49.25</v>
      </c>
      <c r="Z186" s="21">
        <v>51.5</v>
      </c>
      <c r="AA186" s="21">
        <v>51.5</v>
      </c>
      <c r="AB186" s="21">
        <v>51.5</v>
      </c>
      <c r="AC186" s="21">
        <v>52</v>
      </c>
      <c r="AD186" s="21">
        <v>51.5</v>
      </c>
      <c r="AE186" s="21">
        <v>51.25</v>
      </c>
      <c r="AF186" s="21">
        <v>52</v>
      </c>
      <c r="AG186" s="21"/>
      <c r="AH186" s="21"/>
      <c r="AI186" s="21"/>
      <c r="AJ186" s="21"/>
      <c r="AK186" s="21"/>
      <c r="AL186" s="21"/>
      <c r="AM186" s="21">
        <v>50.25</v>
      </c>
      <c r="AN186" s="21">
        <v>50.25</v>
      </c>
      <c r="AO186" s="21">
        <v>50.75</v>
      </c>
      <c r="AP186" s="21">
        <v>50.75</v>
      </c>
      <c r="AQ186" s="21">
        <v>49.75</v>
      </c>
      <c r="AR186" s="21">
        <v>50.75</v>
      </c>
      <c r="AS186" s="21">
        <v>49.75</v>
      </c>
      <c r="AT186" s="21">
        <v>49.75</v>
      </c>
      <c r="AU186" s="21"/>
      <c r="AV186" s="21"/>
      <c r="AW186" s="21">
        <v>49</v>
      </c>
      <c r="AX186" s="21">
        <v>49</v>
      </c>
      <c r="AY186" s="21">
        <v>50.25</v>
      </c>
      <c r="AZ186" s="21">
        <v>49.75</v>
      </c>
      <c r="BA186" s="21">
        <v>49.5</v>
      </c>
      <c r="BB186" s="21">
        <v>47.5</v>
      </c>
      <c r="BC186" s="21">
        <v>47</v>
      </c>
      <c r="BD186" s="21">
        <v>47.25</v>
      </c>
      <c r="BE186" s="21">
        <v>47.25</v>
      </c>
      <c r="BF186" s="21">
        <v>47</v>
      </c>
      <c r="BG186" s="21">
        <v>46.25</v>
      </c>
      <c r="BH186" s="21">
        <v>46.75</v>
      </c>
      <c r="BI186" s="21">
        <v>48.25</v>
      </c>
      <c r="BJ186" s="21">
        <v>47</v>
      </c>
      <c r="BK186" s="21">
        <v>46.25</v>
      </c>
      <c r="BL186" s="21">
        <v>46</v>
      </c>
      <c r="BM186" s="21">
        <v>46.25</v>
      </c>
      <c r="BN186" s="21">
        <v>46.25</v>
      </c>
      <c r="BO186" s="21">
        <v>46</v>
      </c>
      <c r="BP186" s="21">
        <v>46.25</v>
      </c>
      <c r="BQ186" s="21">
        <v>47</v>
      </c>
      <c r="BR186" s="21">
        <v>47.25</v>
      </c>
      <c r="BS186" s="21">
        <v>49.5</v>
      </c>
      <c r="BT186" s="21">
        <v>50</v>
      </c>
      <c r="BU186" s="21"/>
      <c r="BV186" s="21">
        <v>50.75</v>
      </c>
      <c r="BW186" s="21">
        <v>52.25</v>
      </c>
      <c r="BX186" s="21">
        <v>51.5</v>
      </c>
      <c r="BY186" s="21">
        <v>51.5</v>
      </c>
      <c r="BZ186" s="21">
        <v>51.75</v>
      </c>
      <c r="CA186" s="21">
        <v>52.75</v>
      </c>
      <c r="CB186" s="21">
        <v>56.75</v>
      </c>
      <c r="CC186" s="21">
        <v>48.25</v>
      </c>
      <c r="CD186" s="21">
        <v>48.5</v>
      </c>
      <c r="CE186" s="21">
        <v>49.25</v>
      </c>
      <c r="CF186" s="21">
        <v>50.75</v>
      </c>
      <c r="CG186" s="21">
        <v>51.5</v>
      </c>
      <c r="CH186" s="21">
        <v>50</v>
      </c>
      <c r="CI186" s="21">
        <v>49.75</v>
      </c>
      <c r="CJ186" s="21">
        <v>49.75</v>
      </c>
      <c r="CK186" s="21">
        <v>47.5</v>
      </c>
      <c r="CL186" s="21"/>
      <c r="CM186" s="21">
        <v>48.5</v>
      </c>
      <c r="CN186" s="21">
        <v>50.25</v>
      </c>
      <c r="CO186" s="21"/>
      <c r="CP186" s="21">
        <v>49.25</v>
      </c>
      <c r="CQ186" s="21">
        <v>47</v>
      </c>
      <c r="CR186" s="21">
        <v>47.75</v>
      </c>
      <c r="CS186" s="21">
        <v>48.75</v>
      </c>
      <c r="CT186" s="21">
        <v>49.25</v>
      </c>
      <c r="CU186" s="21">
        <v>49.75</v>
      </c>
      <c r="CV186" s="21">
        <v>50</v>
      </c>
      <c r="CW186" s="21">
        <v>48.25</v>
      </c>
      <c r="CX186" s="21">
        <v>48</v>
      </c>
      <c r="CY186" s="21">
        <v>48.5</v>
      </c>
      <c r="CZ186" s="21">
        <v>50.75</v>
      </c>
      <c r="DA186" s="21">
        <v>48.25</v>
      </c>
      <c r="DB186" s="21">
        <v>48</v>
      </c>
      <c r="DC186" s="21">
        <v>46</v>
      </c>
      <c r="DD186" s="21">
        <v>44.5</v>
      </c>
      <c r="DE186" s="21">
        <v>47.25</v>
      </c>
      <c r="DF186" s="21">
        <v>48.5</v>
      </c>
      <c r="DG186" s="21">
        <v>49</v>
      </c>
      <c r="DH186" s="21">
        <v>47.5</v>
      </c>
      <c r="DI186" s="21">
        <v>52</v>
      </c>
      <c r="DJ186" s="21">
        <v>51.5</v>
      </c>
      <c r="DK186" s="21">
        <v>50.25</v>
      </c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</row>
    <row r="187" spans="1:167" x14ac:dyDescent="0.2">
      <c r="A187" s="5" cm="1">
        <f t="array" ref="A187">INDEX($D$1:$FK$1,1,MATCH(INDEX($D187:$FK187,MATCH(TRUE,INDEX(($D187:$FK187&lt;&gt;0),0),0)),$D187:$FK187,0))</f>
        <v>43830</v>
      </c>
      <c r="B187" s="23" t="s">
        <v>158</v>
      </c>
      <c r="C187" s="21" t="s">
        <v>437</v>
      </c>
      <c r="D187" s="21">
        <v>53.5</v>
      </c>
      <c r="E187" s="21">
        <v>54.25</v>
      </c>
      <c r="F187" s="21">
        <v>54.25</v>
      </c>
      <c r="G187" s="21">
        <v>54.25</v>
      </c>
      <c r="H187" s="21">
        <v>53.5</v>
      </c>
      <c r="I187" s="21">
        <v>53.5</v>
      </c>
      <c r="J187" s="21">
        <v>52.75</v>
      </c>
      <c r="K187" s="21"/>
      <c r="L187" s="21"/>
      <c r="M187" s="21">
        <v>53.25</v>
      </c>
      <c r="N187" s="21">
        <v>53.5</v>
      </c>
      <c r="O187" s="21">
        <v>52.75</v>
      </c>
      <c r="P187" s="21">
        <v>52.5</v>
      </c>
      <c r="Q187" s="21">
        <v>51.75</v>
      </c>
      <c r="R187" s="21">
        <v>51.25</v>
      </c>
      <c r="S187" s="21">
        <v>51.75</v>
      </c>
      <c r="T187" s="21">
        <v>51.25</v>
      </c>
      <c r="U187" s="21">
        <v>51.75</v>
      </c>
      <c r="V187" s="21">
        <v>51</v>
      </c>
      <c r="W187" s="21">
        <v>50.75</v>
      </c>
      <c r="X187" s="21"/>
      <c r="Y187" s="21">
        <v>48.25</v>
      </c>
      <c r="Z187" s="21">
        <v>50.5</v>
      </c>
      <c r="AA187" s="21">
        <v>50.5</v>
      </c>
      <c r="AB187" s="21">
        <v>50.5</v>
      </c>
      <c r="AC187" s="21">
        <v>51</v>
      </c>
      <c r="AD187" s="21">
        <v>50.5</v>
      </c>
      <c r="AE187" s="21">
        <v>50.25</v>
      </c>
      <c r="AF187" s="21">
        <v>51</v>
      </c>
      <c r="AG187" s="21"/>
      <c r="AH187" s="21"/>
      <c r="AI187" s="21"/>
      <c r="AJ187" s="21"/>
      <c r="AK187" s="21"/>
      <c r="AL187" s="21"/>
      <c r="AM187" s="21">
        <v>49.25</v>
      </c>
      <c r="AN187" s="21">
        <v>49.25</v>
      </c>
      <c r="AO187" s="21">
        <v>49.75</v>
      </c>
      <c r="AP187" s="21">
        <v>49.75</v>
      </c>
      <c r="AQ187" s="21">
        <v>48.75</v>
      </c>
      <c r="AR187" s="21">
        <v>49.75</v>
      </c>
      <c r="AS187" s="21">
        <v>48.75</v>
      </c>
      <c r="AT187" s="21">
        <v>48.75</v>
      </c>
      <c r="AU187" s="21"/>
      <c r="AV187" s="21"/>
      <c r="AW187" s="21">
        <v>48</v>
      </c>
      <c r="AX187" s="21">
        <v>48</v>
      </c>
      <c r="AY187" s="21">
        <v>49.25</v>
      </c>
      <c r="AZ187" s="21">
        <v>48.75</v>
      </c>
      <c r="BA187" s="21">
        <v>48.5</v>
      </c>
      <c r="BB187" s="21">
        <v>46.5</v>
      </c>
      <c r="BC187" s="21">
        <v>46</v>
      </c>
      <c r="BD187" s="21">
        <v>46.25</v>
      </c>
      <c r="BE187" s="21">
        <v>46.25</v>
      </c>
      <c r="BF187" s="21">
        <v>46</v>
      </c>
      <c r="BG187" s="21">
        <v>45.25</v>
      </c>
      <c r="BH187" s="21">
        <v>45.75</v>
      </c>
      <c r="BI187" s="21">
        <v>47.25</v>
      </c>
      <c r="BJ187" s="21">
        <v>46</v>
      </c>
      <c r="BK187" s="21">
        <v>45.25</v>
      </c>
      <c r="BL187" s="21">
        <v>45</v>
      </c>
      <c r="BM187" s="21">
        <v>45.25</v>
      </c>
      <c r="BN187" s="21">
        <v>45.25</v>
      </c>
      <c r="BO187" s="21">
        <v>45</v>
      </c>
      <c r="BP187" s="21">
        <v>45.25</v>
      </c>
      <c r="BQ187" s="21">
        <v>46</v>
      </c>
      <c r="BR187" s="21">
        <v>46.25</v>
      </c>
      <c r="BS187" s="21">
        <v>48.5</v>
      </c>
      <c r="BT187" s="21">
        <v>49</v>
      </c>
      <c r="BU187" s="21"/>
      <c r="BV187" s="21">
        <v>49.75</v>
      </c>
      <c r="BW187" s="21">
        <v>51.25</v>
      </c>
      <c r="BX187" s="21">
        <v>50.5</v>
      </c>
      <c r="BY187" s="21">
        <v>50.5</v>
      </c>
      <c r="BZ187" s="21">
        <v>50.75</v>
      </c>
      <c r="CA187" s="21">
        <v>51.75</v>
      </c>
      <c r="CB187" s="21">
        <v>55.75</v>
      </c>
      <c r="CC187" s="21">
        <v>47.25</v>
      </c>
      <c r="CD187" s="21">
        <v>47.5</v>
      </c>
      <c r="CE187" s="21">
        <v>48.25</v>
      </c>
      <c r="CF187" s="21">
        <v>49.75</v>
      </c>
      <c r="CG187" s="21">
        <v>50.5</v>
      </c>
      <c r="CH187" s="21">
        <v>49</v>
      </c>
      <c r="CI187" s="21">
        <v>48.75</v>
      </c>
      <c r="CJ187" s="21">
        <v>48.75</v>
      </c>
      <c r="CK187" s="21">
        <v>46.5</v>
      </c>
      <c r="CL187" s="21"/>
      <c r="CM187" s="21">
        <v>47.5</v>
      </c>
      <c r="CN187" s="21">
        <v>49.25</v>
      </c>
      <c r="CO187" s="21"/>
      <c r="CP187" s="21">
        <v>48.25</v>
      </c>
      <c r="CQ187" s="21">
        <v>46</v>
      </c>
      <c r="CR187" s="21">
        <v>46.75</v>
      </c>
      <c r="CS187" s="21">
        <v>47.75</v>
      </c>
      <c r="CT187" s="21">
        <v>48.25</v>
      </c>
      <c r="CU187" s="21">
        <v>48.75</v>
      </c>
      <c r="CV187" s="21">
        <v>49</v>
      </c>
      <c r="CW187" s="21">
        <v>47.25</v>
      </c>
      <c r="CX187" s="21">
        <v>47</v>
      </c>
      <c r="CY187" s="21">
        <v>47.5</v>
      </c>
      <c r="CZ187" s="21">
        <v>49.75</v>
      </c>
      <c r="DA187" s="21">
        <v>47.25</v>
      </c>
      <c r="DB187" s="21">
        <v>47</v>
      </c>
      <c r="DC187" s="21">
        <v>45</v>
      </c>
      <c r="DD187" s="21">
        <v>43.5</v>
      </c>
      <c r="DE187" s="21">
        <v>46.25</v>
      </c>
      <c r="DF187" s="21">
        <v>47.5</v>
      </c>
      <c r="DG187" s="21">
        <v>48</v>
      </c>
      <c r="DH187" s="21">
        <v>46.5</v>
      </c>
      <c r="DI187" s="21">
        <v>51</v>
      </c>
      <c r="DJ187" s="21">
        <v>50.5</v>
      </c>
      <c r="DK187" s="21">
        <v>49.25</v>
      </c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</row>
    <row r="188" spans="1:167" x14ac:dyDescent="0.2">
      <c r="A188" s="5" cm="1">
        <f t="array" ref="A188">INDEX($D$1:$FK$1,1,MATCH(INDEX($D188:$FK188,MATCH(TRUE,INDEX(($D188:$FK188&lt;&gt;0),0),0)),$D188:$FK188,0))</f>
        <v>43830</v>
      </c>
      <c r="B188" s="23" t="s">
        <v>152</v>
      </c>
      <c r="C188" s="21" t="s">
        <v>437</v>
      </c>
      <c r="D188" s="21">
        <v>53</v>
      </c>
      <c r="E188" s="21">
        <v>53.75</v>
      </c>
      <c r="F188" s="21">
        <v>53.75</v>
      </c>
      <c r="G188" s="21">
        <v>53.75</v>
      </c>
      <c r="H188" s="21">
        <v>53</v>
      </c>
      <c r="I188" s="21">
        <v>53</v>
      </c>
      <c r="J188" s="21">
        <v>52.25</v>
      </c>
      <c r="K188" s="21"/>
      <c r="L188" s="21"/>
      <c r="M188" s="21">
        <v>52.75</v>
      </c>
      <c r="N188" s="21">
        <v>53</v>
      </c>
      <c r="O188" s="21">
        <v>52.25</v>
      </c>
      <c r="P188" s="21">
        <v>52</v>
      </c>
      <c r="Q188" s="21">
        <v>51.25</v>
      </c>
      <c r="R188" s="21">
        <v>50.75</v>
      </c>
      <c r="S188" s="21">
        <v>51.25</v>
      </c>
      <c r="T188" s="21">
        <v>50.75</v>
      </c>
      <c r="U188" s="21">
        <v>51.25</v>
      </c>
      <c r="V188" s="21">
        <v>50.5</v>
      </c>
      <c r="W188" s="21">
        <v>50.25</v>
      </c>
      <c r="X188" s="21"/>
      <c r="Y188" s="21">
        <v>47.75</v>
      </c>
      <c r="Z188" s="21">
        <v>50</v>
      </c>
      <c r="AA188" s="21">
        <v>50</v>
      </c>
      <c r="AB188" s="21">
        <v>50</v>
      </c>
      <c r="AC188" s="21">
        <v>50.5</v>
      </c>
      <c r="AD188" s="21">
        <v>50</v>
      </c>
      <c r="AE188" s="21">
        <v>49.75</v>
      </c>
      <c r="AF188" s="21">
        <v>50.5</v>
      </c>
      <c r="AG188" s="21"/>
      <c r="AH188" s="21"/>
      <c r="AI188" s="21"/>
      <c r="AJ188" s="21"/>
      <c r="AK188" s="21"/>
      <c r="AL188" s="21"/>
      <c r="AM188" s="21">
        <v>48.75</v>
      </c>
      <c r="AN188" s="21">
        <v>48.75</v>
      </c>
      <c r="AO188" s="21">
        <v>49.25</v>
      </c>
      <c r="AP188" s="21">
        <v>49.25</v>
      </c>
      <c r="AQ188" s="21">
        <v>48.25</v>
      </c>
      <c r="AR188" s="21">
        <v>49.25</v>
      </c>
      <c r="AS188" s="21">
        <v>48.25</v>
      </c>
      <c r="AT188" s="21">
        <v>48.25</v>
      </c>
      <c r="AU188" s="21"/>
      <c r="AV188" s="21"/>
      <c r="AW188" s="21">
        <v>47.5</v>
      </c>
      <c r="AX188" s="21">
        <v>47.5</v>
      </c>
      <c r="AY188" s="21">
        <v>48.75</v>
      </c>
      <c r="AZ188" s="21">
        <v>48.25</v>
      </c>
      <c r="BA188" s="21">
        <v>48</v>
      </c>
      <c r="BB188" s="21">
        <v>46</v>
      </c>
      <c r="BC188" s="21">
        <v>45.5</v>
      </c>
      <c r="BD188" s="21">
        <v>45.75</v>
      </c>
      <c r="BE188" s="21">
        <v>45.75</v>
      </c>
      <c r="BF188" s="21">
        <v>45.5</v>
      </c>
      <c r="BG188" s="21">
        <v>44.75</v>
      </c>
      <c r="BH188" s="21">
        <v>45.25</v>
      </c>
      <c r="BI188" s="21">
        <v>46.75</v>
      </c>
      <c r="BJ188" s="21">
        <v>45.5</v>
      </c>
      <c r="BK188" s="21">
        <v>44.75</v>
      </c>
      <c r="BL188" s="21">
        <v>44.5</v>
      </c>
      <c r="BM188" s="21">
        <v>44.75</v>
      </c>
      <c r="BN188" s="21">
        <v>44.75</v>
      </c>
      <c r="BO188" s="21">
        <v>44.5</v>
      </c>
      <c r="BP188" s="21">
        <v>44.75</v>
      </c>
      <c r="BQ188" s="21">
        <v>45.5</v>
      </c>
      <c r="BR188" s="21">
        <v>45.75</v>
      </c>
      <c r="BS188" s="21">
        <v>48</v>
      </c>
      <c r="BT188" s="21">
        <v>48.5</v>
      </c>
      <c r="BU188" s="21"/>
      <c r="BV188" s="21">
        <v>49.25</v>
      </c>
      <c r="BW188" s="21">
        <v>50.75</v>
      </c>
      <c r="BX188" s="21">
        <v>50</v>
      </c>
      <c r="BY188" s="21">
        <v>50</v>
      </c>
      <c r="BZ188" s="21">
        <v>50.25</v>
      </c>
      <c r="CA188" s="21">
        <v>51.25</v>
      </c>
      <c r="CB188" s="21">
        <v>55.25</v>
      </c>
      <c r="CC188" s="21">
        <v>46.75</v>
      </c>
      <c r="CD188" s="21">
        <v>47</v>
      </c>
      <c r="CE188" s="21">
        <v>47.75</v>
      </c>
      <c r="CF188" s="21">
        <v>49.25</v>
      </c>
      <c r="CG188" s="21">
        <v>50</v>
      </c>
      <c r="CH188" s="21">
        <v>48.5</v>
      </c>
      <c r="CI188" s="21">
        <v>48.25</v>
      </c>
      <c r="CJ188" s="21">
        <v>48.25</v>
      </c>
      <c r="CK188" s="21">
        <v>46</v>
      </c>
      <c r="CL188" s="21"/>
      <c r="CM188" s="21">
        <v>47</v>
      </c>
      <c r="CN188" s="21">
        <v>48.75</v>
      </c>
      <c r="CO188" s="21"/>
      <c r="CP188" s="21">
        <v>47.75</v>
      </c>
      <c r="CQ188" s="21">
        <v>45.5</v>
      </c>
      <c r="CR188" s="21">
        <v>46.25</v>
      </c>
      <c r="CS188" s="21">
        <v>47.25</v>
      </c>
      <c r="CT188" s="21">
        <v>47.75</v>
      </c>
      <c r="CU188" s="21">
        <v>48.25</v>
      </c>
      <c r="CV188" s="21">
        <v>48.5</v>
      </c>
      <c r="CW188" s="21">
        <v>46.75</v>
      </c>
      <c r="CX188" s="21">
        <v>46.5</v>
      </c>
      <c r="CY188" s="21">
        <v>47</v>
      </c>
      <c r="CZ188" s="21">
        <v>49.25</v>
      </c>
      <c r="DA188" s="21">
        <v>46.75</v>
      </c>
      <c r="DB188" s="21">
        <v>46.5</v>
      </c>
      <c r="DC188" s="21">
        <v>44.5</v>
      </c>
      <c r="DD188" s="21">
        <v>43</v>
      </c>
      <c r="DE188" s="21">
        <v>45.75</v>
      </c>
      <c r="DF188" s="21">
        <v>47</v>
      </c>
      <c r="DG188" s="21">
        <v>47.5</v>
      </c>
      <c r="DH188" s="21">
        <v>46</v>
      </c>
      <c r="DI188" s="21">
        <v>50.5</v>
      </c>
      <c r="DJ188" s="21">
        <v>50</v>
      </c>
      <c r="DK188" s="21">
        <v>48.75</v>
      </c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</row>
    <row r="189" spans="1:167" x14ac:dyDescent="0.2">
      <c r="A189" s="5" cm="1">
        <f t="array" ref="A189">INDEX($D$1:$FK$1,1,MATCH(INDEX($D189:$FK189,MATCH(TRUE,INDEX(($D189:$FK189&lt;&gt;0),0),0)),$D189:$FK189,0))</f>
        <v>43830</v>
      </c>
      <c r="B189" s="23" t="s">
        <v>150</v>
      </c>
      <c r="C189" s="21" t="s">
        <v>437</v>
      </c>
      <c r="D189" s="21">
        <v>56</v>
      </c>
      <c r="E189" s="21">
        <v>56.75</v>
      </c>
      <c r="F189" s="21">
        <v>56.75</v>
      </c>
      <c r="G189" s="21">
        <v>56.75</v>
      </c>
      <c r="H189" s="21">
        <v>56</v>
      </c>
      <c r="I189" s="21">
        <v>56</v>
      </c>
      <c r="J189" s="21">
        <v>55.25</v>
      </c>
      <c r="K189" s="21"/>
      <c r="L189" s="21">
        <v>56.25</v>
      </c>
      <c r="M189" s="21">
        <v>55.75</v>
      </c>
      <c r="N189" s="21">
        <v>56</v>
      </c>
      <c r="O189" s="21">
        <v>55.25</v>
      </c>
      <c r="P189" s="21">
        <v>55</v>
      </c>
      <c r="Q189" s="21">
        <v>54.25</v>
      </c>
      <c r="R189" s="21">
        <v>53.75</v>
      </c>
      <c r="S189" s="21">
        <v>54.25</v>
      </c>
      <c r="T189" s="21">
        <v>53.75</v>
      </c>
      <c r="U189" s="21">
        <v>54.25</v>
      </c>
      <c r="V189" s="21">
        <v>53.5</v>
      </c>
      <c r="W189" s="21">
        <v>53.25</v>
      </c>
      <c r="X189" s="21"/>
      <c r="Y189" s="21">
        <v>50.75</v>
      </c>
      <c r="Z189" s="21">
        <v>53</v>
      </c>
      <c r="AA189" s="21">
        <v>53</v>
      </c>
      <c r="AB189" s="21">
        <v>53</v>
      </c>
      <c r="AC189" s="21">
        <v>53.5</v>
      </c>
      <c r="AD189" s="21">
        <v>53</v>
      </c>
      <c r="AE189" s="21">
        <v>52.75</v>
      </c>
      <c r="AF189" s="21">
        <v>53.5</v>
      </c>
      <c r="AG189" s="21"/>
      <c r="AH189" s="21"/>
      <c r="AI189" s="21"/>
      <c r="AJ189" s="21"/>
      <c r="AK189" s="21"/>
      <c r="AL189" s="21"/>
      <c r="AM189" s="21">
        <v>51.75</v>
      </c>
      <c r="AN189" s="21">
        <v>51.75</v>
      </c>
      <c r="AO189" s="21">
        <v>52.25</v>
      </c>
      <c r="AP189" s="21">
        <v>52.25</v>
      </c>
      <c r="AQ189" s="21">
        <v>51.25</v>
      </c>
      <c r="AR189" s="21">
        <v>52.25</v>
      </c>
      <c r="AS189" s="21">
        <v>51.25</v>
      </c>
      <c r="AT189" s="21">
        <v>51.25</v>
      </c>
      <c r="AU189" s="21"/>
      <c r="AV189" s="21"/>
      <c r="AW189" s="21">
        <v>50.5</v>
      </c>
      <c r="AX189" s="21">
        <v>50.5</v>
      </c>
      <c r="AY189" s="21">
        <v>51.75</v>
      </c>
      <c r="AZ189" s="21">
        <v>51.25</v>
      </c>
      <c r="BA189" s="21">
        <v>51</v>
      </c>
      <c r="BB189" s="21">
        <v>49</v>
      </c>
      <c r="BC189" s="21">
        <v>48.5</v>
      </c>
      <c r="BD189" s="21">
        <v>48.75</v>
      </c>
      <c r="BE189" s="21">
        <v>48.75</v>
      </c>
      <c r="BF189" s="21">
        <v>48.5</v>
      </c>
      <c r="BG189" s="21">
        <v>47.75</v>
      </c>
      <c r="BH189" s="21">
        <v>48.25</v>
      </c>
      <c r="BI189" s="21">
        <v>49.75</v>
      </c>
      <c r="BJ189" s="21">
        <v>48.5</v>
      </c>
      <c r="BK189" s="21">
        <v>47.75</v>
      </c>
      <c r="BL189" s="21">
        <v>47.5</v>
      </c>
      <c r="BM189" s="21">
        <v>47.75</v>
      </c>
      <c r="BN189" s="21">
        <v>47.75</v>
      </c>
      <c r="BO189" s="21">
        <v>47.5</v>
      </c>
      <c r="BP189" s="21">
        <v>47.75</v>
      </c>
      <c r="BQ189" s="21">
        <v>48.5</v>
      </c>
      <c r="BR189" s="21">
        <v>48.75</v>
      </c>
      <c r="BS189" s="21">
        <v>51</v>
      </c>
      <c r="BT189" s="21">
        <v>51.5</v>
      </c>
      <c r="BU189" s="21"/>
      <c r="BV189" s="21">
        <v>52.25</v>
      </c>
      <c r="BW189" s="21">
        <v>53.75</v>
      </c>
      <c r="BX189" s="21">
        <v>53</v>
      </c>
      <c r="BY189" s="21">
        <v>53</v>
      </c>
      <c r="BZ189" s="21">
        <v>53.25</v>
      </c>
      <c r="CA189" s="21">
        <v>54.25</v>
      </c>
      <c r="CB189" s="21">
        <v>58.25</v>
      </c>
      <c r="CC189" s="21">
        <v>49.75</v>
      </c>
      <c r="CD189" s="21">
        <v>50</v>
      </c>
      <c r="CE189" s="21">
        <v>50.75</v>
      </c>
      <c r="CF189" s="21">
        <v>52.25</v>
      </c>
      <c r="CG189" s="21">
        <v>53</v>
      </c>
      <c r="CH189" s="21">
        <v>51.5</v>
      </c>
      <c r="CI189" s="21">
        <v>51.25</v>
      </c>
      <c r="CJ189" s="21">
        <v>51.25</v>
      </c>
      <c r="CK189" s="21">
        <v>49</v>
      </c>
      <c r="CL189" s="21"/>
      <c r="CM189" s="21">
        <v>50</v>
      </c>
      <c r="CN189" s="21">
        <v>51.75</v>
      </c>
      <c r="CO189" s="21"/>
      <c r="CP189" s="21">
        <v>50.75</v>
      </c>
      <c r="CQ189" s="21">
        <v>48.5</v>
      </c>
      <c r="CR189" s="21">
        <v>49.25</v>
      </c>
      <c r="CS189" s="21">
        <v>50.25</v>
      </c>
      <c r="CT189" s="21">
        <v>50.75</v>
      </c>
      <c r="CU189" s="21">
        <v>51.25</v>
      </c>
      <c r="CV189" s="21">
        <v>51.5</v>
      </c>
      <c r="CW189" s="21">
        <v>49.75</v>
      </c>
      <c r="CX189" s="21">
        <v>49.5</v>
      </c>
      <c r="CY189" s="21">
        <v>50</v>
      </c>
      <c r="CZ189" s="21">
        <v>52.25</v>
      </c>
      <c r="DA189" s="21">
        <v>49.75</v>
      </c>
      <c r="DB189" s="21">
        <v>49.5</v>
      </c>
      <c r="DC189" s="21">
        <v>47.5</v>
      </c>
      <c r="DD189" s="21">
        <v>46</v>
      </c>
      <c r="DE189" s="21">
        <v>48.75</v>
      </c>
      <c r="DF189" s="21">
        <v>50</v>
      </c>
      <c r="DG189" s="21">
        <v>50.5</v>
      </c>
      <c r="DH189" s="21">
        <v>49</v>
      </c>
      <c r="DI189" s="21">
        <v>53.5</v>
      </c>
      <c r="DJ189" s="21">
        <v>53</v>
      </c>
      <c r="DK189" s="21">
        <v>51.75</v>
      </c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</row>
    <row r="190" spans="1:167" x14ac:dyDescent="0.2">
      <c r="A190" s="5" cm="1">
        <f t="array" ref="A190">INDEX($D$1:$FK$1,1,MATCH(INDEX($D190:$FK190,MATCH(TRUE,INDEX(($D190:$FK190&lt;&gt;0),0),0)),$D190:$FK190,0))</f>
        <v>43830</v>
      </c>
      <c r="B190" s="23" t="s">
        <v>272</v>
      </c>
      <c r="C190" s="21" t="s">
        <v>437</v>
      </c>
      <c r="D190" s="21">
        <v>51</v>
      </c>
      <c r="E190" s="21">
        <v>51.75</v>
      </c>
      <c r="F190" s="21">
        <v>51.75</v>
      </c>
      <c r="G190" s="21">
        <v>51.75</v>
      </c>
      <c r="H190" s="21">
        <v>51</v>
      </c>
      <c r="I190" s="21">
        <v>51</v>
      </c>
      <c r="J190" s="21">
        <v>50.25</v>
      </c>
      <c r="K190" s="21"/>
      <c r="L190" s="21">
        <v>51.25</v>
      </c>
      <c r="M190" s="21">
        <v>50.75</v>
      </c>
      <c r="N190" s="21">
        <v>51</v>
      </c>
      <c r="O190" s="21">
        <v>50.25</v>
      </c>
      <c r="P190" s="21">
        <v>50</v>
      </c>
      <c r="Q190" s="21">
        <v>49.25</v>
      </c>
      <c r="R190" s="21">
        <v>48.75</v>
      </c>
      <c r="S190" s="21">
        <v>49.25</v>
      </c>
      <c r="T190" s="21">
        <v>48.75</v>
      </c>
      <c r="U190" s="21">
        <v>49.25</v>
      </c>
      <c r="V190" s="21">
        <v>48.5</v>
      </c>
      <c r="W190" s="21">
        <v>48.25</v>
      </c>
      <c r="X190" s="21"/>
      <c r="Y190" s="21">
        <v>45.75</v>
      </c>
      <c r="Z190" s="21">
        <v>48</v>
      </c>
      <c r="AA190" s="21">
        <v>48</v>
      </c>
      <c r="AB190" s="21">
        <v>48</v>
      </c>
      <c r="AC190" s="21">
        <v>48.5</v>
      </c>
      <c r="AD190" s="21">
        <v>48</v>
      </c>
      <c r="AE190" s="21">
        <v>47.75</v>
      </c>
      <c r="AF190" s="21">
        <v>48.5</v>
      </c>
      <c r="AG190" s="21"/>
      <c r="AH190" s="21"/>
      <c r="AI190" s="21"/>
      <c r="AJ190" s="21"/>
      <c r="AK190" s="21"/>
      <c r="AL190" s="21"/>
      <c r="AM190" s="21">
        <v>46.75</v>
      </c>
      <c r="AN190" s="21">
        <v>46.75</v>
      </c>
      <c r="AO190" s="21">
        <v>47.25</v>
      </c>
      <c r="AP190" s="21">
        <v>47.25</v>
      </c>
      <c r="AQ190" s="21">
        <v>46.25</v>
      </c>
      <c r="AR190" s="21">
        <v>47.25</v>
      </c>
      <c r="AS190" s="21">
        <v>46.25</v>
      </c>
      <c r="AT190" s="21">
        <v>46.25</v>
      </c>
      <c r="AU190" s="21"/>
      <c r="AV190" s="21"/>
      <c r="AW190" s="21">
        <v>45.5</v>
      </c>
      <c r="AX190" s="21">
        <v>45.5</v>
      </c>
      <c r="AY190" s="21">
        <v>46.75</v>
      </c>
      <c r="AZ190" s="21">
        <v>46.25</v>
      </c>
      <c r="BA190" s="21">
        <v>46</v>
      </c>
      <c r="BB190" s="21">
        <v>44</v>
      </c>
      <c r="BC190" s="21">
        <v>43.5</v>
      </c>
      <c r="BD190" s="21">
        <v>43.75</v>
      </c>
      <c r="BE190" s="21">
        <v>43.75</v>
      </c>
      <c r="BF190" s="21">
        <v>43.5</v>
      </c>
      <c r="BG190" s="21">
        <v>42.75</v>
      </c>
      <c r="BH190" s="21">
        <v>43.25</v>
      </c>
      <c r="BI190" s="21">
        <v>44.75</v>
      </c>
      <c r="BJ190" s="21">
        <v>43.5</v>
      </c>
      <c r="BK190" s="21">
        <v>42.75</v>
      </c>
      <c r="BL190" s="21">
        <v>42.5</v>
      </c>
      <c r="BM190" s="21">
        <v>42.75</v>
      </c>
      <c r="BN190" s="21">
        <v>42.75</v>
      </c>
      <c r="BO190" s="21">
        <v>42.5</v>
      </c>
      <c r="BP190" s="21">
        <v>42.75</v>
      </c>
      <c r="BQ190" s="21">
        <v>43.5</v>
      </c>
      <c r="BR190" s="21">
        <v>43.75</v>
      </c>
      <c r="BS190" s="21">
        <v>46</v>
      </c>
      <c r="BT190" s="21">
        <v>46.5</v>
      </c>
      <c r="BU190" s="21"/>
      <c r="BV190" s="21">
        <v>47.25</v>
      </c>
      <c r="BW190" s="21">
        <v>48.75</v>
      </c>
      <c r="BX190" s="21">
        <v>48</v>
      </c>
      <c r="BY190" s="21">
        <v>48</v>
      </c>
      <c r="BZ190" s="21">
        <v>48.25</v>
      </c>
      <c r="CA190" s="21">
        <v>49.25</v>
      </c>
      <c r="CB190" s="21">
        <v>53.25</v>
      </c>
      <c r="CC190" s="21">
        <v>44.75</v>
      </c>
      <c r="CD190" s="21">
        <v>45</v>
      </c>
      <c r="CE190" s="21">
        <v>45.75</v>
      </c>
      <c r="CF190" s="21">
        <v>47.25</v>
      </c>
      <c r="CG190" s="21">
        <v>48</v>
      </c>
      <c r="CH190" s="21">
        <v>46.5</v>
      </c>
      <c r="CI190" s="21">
        <v>46.25</v>
      </c>
      <c r="CJ190" s="21">
        <v>46.25</v>
      </c>
      <c r="CK190" s="21">
        <v>44</v>
      </c>
      <c r="CL190" s="21"/>
      <c r="CM190" s="21">
        <v>45</v>
      </c>
      <c r="CN190" s="21">
        <v>46.75</v>
      </c>
      <c r="CO190" s="21"/>
      <c r="CP190" s="21">
        <v>45.75</v>
      </c>
      <c r="CQ190" s="21">
        <v>43.5</v>
      </c>
      <c r="CR190" s="21">
        <v>44.25</v>
      </c>
      <c r="CS190" s="21">
        <v>45.25</v>
      </c>
      <c r="CT190" s="21">
        <v>45.75</v>
      </c>
      <c r="CU190" s="21">
        <v>46.25</v>
      </c>
      <c r="CV190" s="21">
        <v>46.5</v>
      </c>
      <c r="CW190" s="21">
        <v>44.75</v>
      </c>
      <c r="CX190" s="21">
        <v>44.5</v>
      </c>
      <c r="CY190" s="21">
        <v>45</v>
      </c>
      <c r="CZ190" s="21">
        <v>47.25</v>
      </c>
      <c r="DA190" s="21">
        <v>44.75</v>
      </c>
      <c r="DB190" s="21">
        <v>44.5</v>
      </c>
      <c r="DC190" s="21">
        <v>42.5</v>
      </c>
      <c r="DD190" s="21">
        <v>41</v>
      </c>
      <c r="DE190" s="21">
        <v>43.75</v>
      </c>
      <c r="DF190" s="21">
        <v>45</v>
      </c>
      <c r="DG190" s="21">
        <v>45.5</v>
      </c>
      <c r="DH190" s="21">
        <v>44</v>
      </c>
      <c r="DI190" s="21">
        <v>48.5</v>
      </c>
      <c r="DJ190" s="21">
        <v>48</v>
      </c>
      <c r="DK190" s="21">
        <v>46.75</v>
      </c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</row>
    <row r="191" spans="1:167" x14ac:dyDescent="0.2">
      <c r="A191" s="5" cm="1">
        <f t="array" ref="A191">INDEX($D$1:$FK$1,1,MATCH(INDEX($D191:$FK191,MATCH(TRUE,INDEX(($D191:$FK191&lt;&gt;0),0),0)),$D191:$FK191,0))</f>
        <v>43830</v>
      </c>
      <c r="B191" s="23" t="s">
        <v>267</v>
      </c>
      <c r="C191" s="21" t="s">
        <v>437</v>
      </c>
      <c r="D191" s="21">
        <v>56</v>
      </c>
      <c r="E191" s="21">
        <v>56.75</v>
      </c>
      <c r="F191" s="21">
        <v>56.75</v>
      </c>
      <c r="G191" s="21">
        <v>56.75</v>
      </c>
      <c r="H191" s="21">
        <v>56</v>
      </c>
      <c r="I191" s="21">
        <v>56</v>
      </c>
      <c r="J191" s="21">
        <v>55.25</v>
      </c>
      <c r="K191" s="21"/>
      <c r="L191" s="21">
        <v>56.25</v>
      </c>
      <c r="M191" s="21">
        <v>55.75</v>
      </c>
      <c r="N191" s="21">
        <v>56</v>
      </c>
      <c r="O191" s="21">
        <v>55.25</v>
      </c>
      <c r="P191" s="21">
        <v>55</v>
      </c>
      <c r="Q191" s="21">
        <v>54.25</v>
      </c>
      <c r="R191" s="21">
        <v>53.75</v>
      </c>
      <c r="S191" s="21">
        <v>54.25</v>
      </c>
      <c r="T191" s="21">
        <v>53.75</v>
      </c>
      <c r="U191" s="21">
        <v>54.25</v>
      </c>
      <c r="V191" s="21">
        <v>53.5</v>
      </c>
      <c r="W191" s="21">
        <v>53.25</v>
      </c>
      <c r="X191" s="21"/>
      <c r="Y191" s="21">
        <v>50.75</v>
      </c>
      <c r="Z191" s="21">
        <v>53</v>
      </c>
      <c r="AA191" s="21">
        <v>53</v>
      </c>
      <c r="AB191" s="21">
        <v>53</v>
      </c>
      <c r="AC191" s="21">
        <v>53.5</v>
      </c>
      <c r="AD191" s="21">
        <v>53</v>
      </c>
      <c r="AE191" s="21">
        <v>52.75</v>
      </c>
      <c r="AF191" s="21">
        <v>53.5</v>
      </c>
      <c r="AG191" s="21"/>
      <c r="AH191" s="21"/>
      <c r="AI191" s="21"/>
      <c r="AJ191" s="21"/>
      <c r="AK191" s="21"/>
      <c r="AL191" s="21"/>
      <c r="AM191" s="21">
        <v>51.75</v>
      </c>
      <c r="AN191" s="21">
        <v>51.75</v>
      </c>
      <c r="AO191" s="21">
        <v>52.25</v>
      </c>
      <c r="AP191" s="21">
        <v>52.25</v>
      </c>
      <c r="AQ191" s="21">
        <v>51.25</v>
      </c>
      <c r="AR191" s="21">
        <v>52.25</v>
      </c>
      <c r="AS191" s="21">
        <v>51.25</v>
      </c>
      <c r="AT191" s="21">
        <v>51.25</v>
      </c>
      <c r="AU191" s="21"/>
      <c r="AV191" s="21"/>
      <c r="AW191" s="21">
        <v>50.5</v>
      </c>
      <c r="AX191" s="21">
        <v>50.5</v>
      </c>
      <c r="AY191" s="21">
        <v>51.75</v>
      </c>
      <c r="AZ191" s="21">
        <v>51.25</v>
      </c>
      <c r="BA191" s="21">
        <v>51</v>
      </c>
      <c r="BB191" s="21">
        <v>49</v>
      </c>
      <c r="BC191" s="21">
        <v>48.5</v>
      </c>
      <c r="BD191" s="21">
        <v>48.75</v>
      </c>
      <c r="BE191" s="21">
        <v>48.75</v>
      </c>
      <c r="BF191" s="21">
        <v>48.5</v>
      </c>
      <c r="BG191" s="21">
        <v>47.75</v>
      </c>
      <c r="BH191" s="21">
        <v>48.25</v>
      </c>
      <c r="BI191" s="21">
        <v>49.75</v>
      </c>
      <c r="BJ191" s="21">
        <v>48.5</v>
      </c>
      <c r="BK191" s="21">
        <v>47.75</v>
      </c>
      <c r="BL191" s="21">
        <v>47.5</v>
      </c>
      <c r="BM191" s="21">
        <v>47.75</v>
      </c>
      <c r="BN191" s="21">
        <v>47.75</v>
      </c>
      <c r="BO191" s="21">
        <v>47.5</v>
      </c>
      <c r="BP191" s="21">
        <v>47.75</v>
      </c>
      <c r="BQ191" s="21">
        <v>48.5</v>
      </c>
      <c r="BR191" s="21">
        <v>48.75</v>
      </c>
      <c r="BS191" s="21">
        <v>51</v>
      </c>
      <c r="BT191" s="21">
        <v>51.5</v>
      </c>
      <c r="BU191" s="21"/>
      <c r="BV191" s="21">
        <v>52.25</v>
      </c>
      <c r="BW191" s="21">
        <v>53.75</v>
      </c>
      <c r="BX191" s="21">
        <v>53</v>
      </c>
      <c r="BY191" s="21">
        <v>53</v>
      </c>
      <c r="BZ191" s="21">
        <v>53.25</v>
      </c>
      <c r="CA191" s="21">
        <v>54.25</v>
      </c>
      <c r="CB191" s="21">
        <v>58.25</v>
      </c>
      <c r="CC191" s="21">
        <v>49.75</v>
      </c>
      <c r="CD191" s="21">
        <v>50</v>
      </c>
      <c r="CE191" s="21">
        <v>50.75</v>
      </c>
      <c r="CF191" s="21">
        <v>52.25</v>
      </c>
      <c r="CG191" s="21">
        <v>53</v>
      </c>
      <c r="CH191" s="21">
        <v>51.5</v>
      </c>
      <c r="CI191" s="21">
        <v>51.25</v>
      </c>
      <c r="CJ191" s="21">
        <v>51.25</v>
      </c>
      <c r="CK191" s="21">
        <v>49</v>
      </c>
      <c r="CL191" s="21"/>
      <c r="CM191" s="21">
        <v>50</v>
      </c>
      <c r="CN191" s="21">
        <v>51.75</v>
      </c>
      <c r="CO191" s="21"/>
      <c r="CP191" s="21">
        <v>50.75</v>
      </c>
      <c r="CQ191" s="21">
        <v>48.5</v>
      </c>
      <c r="CR191" s="21">
        <v>49.25</v>
      </c>
      <c r="CS191" s="21">
        <v>50.25</v>
      </c>
      <c r="CT191" s="21">
        <v>50.75</v>
      </c>
      <c r="CU191" s="21">
        <v>51.25</v>
      </c>
      <c r="CV191" s="21">
        <v>51.5</v>
      </c>
      <c r="CW191" s="21">
        <v>49.75</v>
      </c>
      <c r="CX191" s="21">
        <v>49.5</v>
      </c>
      <c r="CY191" s="21">
        <v>50</v>
      </c>
      <c r="CZ191" s="21">
        <v>52.25</v>
      </c>
      <c r="DA191" s="21">
        <v>49.75</v>
      </c>
      <c r="DB191" s="21">
        <v>49.5</v>
      </c>
      <c r="DC191" s="21">
        <v>47.5</v>
      </c>
      <c r="DD191" s="21">
        <v>46</v>
      </c>
      <c r="DE191" s="21">
        <v>48.75</v>
      </c>
      <c r="DF191" s="21">
        <v>50</v>
      </c>
      <c r="DG191" s="21">
        <v>50.5</v>
      </c>
      <c r="DH191" s="21">
        <v>49</v>
      </c>
      <c r="DI191" s="21">
        <v>53.5</v>
      </c>
      <c r="DJ191" s="21">
        <v>53</v>
      </c>
      <c r="DK191" s="21">
        <v>51.75</v>
      </c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</row>
    <row r="192" spans="1:167" x14ac:dyDescent="0.2">
      <c r="A192" s="5" cm="1">
        <f t="array" ref="A192">INDEX($D$1:$FK$1,1,MATCH(INDEX($D192:$FK192,MATCH(TRUE,INDEX(($D192:$FK192&lt;&gt;0),0),0)),$D192:$FK192,0))</f>
        <v>43830</v>
      </c>
      <c r="B192" s="23" t="s">
        <v>265</v>
      </c>
      <c r="C192" s="21" t="s">
        <v>437</v>
      </c>
      <c r="D192" s="21">
        <v>47.5</v>
      </c>
      <c r="E192" s="21">
        <v>48.25</v>
      </c>
      <c r="F192" s="21">
        <v>48.25</v>
      </c>
      <c r="G192" s="21">
        <v>48.25</v>
      </c>
      <c r="H192" s="21">
        <v>47.5</v>
      </c>
      <c r="I192" s="21">
        <v>47.5</v>
      </c>
      <c r="J192" s="21">
        <v>46.75</v>
      </c>
      <c r="K192" s="21"/>
      <c r="L192" s="21">
        <v>47.75</v>
      </c>
      <c r="M192" s="21">
        <v>47.25</v>
      </c>
      <c r="N192" s="21">
        <v>47.5</v>
      </c>
      <c r="O192" s="21">
        <v>46.75</v>
      </c>
      <c r="P192" s="21">
        <v>46.5</v>
      </c>
      <c r="Q192" s="21">
        <v>45.75</v>
      </c>
      <c r="R192" s="21">
        <v>45.25</v>
      </c>
      <c r="S192" s="21">
        <v>45.75</v>
      </c>
      <c r="T192" s="21">
        <v>45.25</v>
      </c>
      <c r="U192" s="21">
        <v>45.75</v>
      </c>
      <c r="V192" s="21">
        <v>45</v>
      </c>
      <c r="W192" s="21">
        <v>44.75</v>
      </c>
      <c r="X192" s="21"/>
      <c r="Y192" s="21">
        <v>42.25</v>
      </c>
      <c r="Z192" s="21">
        <v>44.5</v>
      </c>
      <c r="AA192" s="21">
        <v>44.5</v>
      </c>
      <c r="AB192" s="21">
        <v>44.5</v>
      </c>
      <c r="AC192" s="21">
        <v>45</v>
      </c>
      <c r="AD192" s="21">
        <v>44.5</v>
      </c>
      <c r="AE192" s="21">
        <v>44.25</v>
      </c>
      <c r="AF192" s="21">
        <v>45</v>
      </c>
      <c r="AG192" s="21"/>
      <c r="AH192" s="21"/>
      <c r="AI192" s="21"/>
      <c r="AJ192" s="21"/>
      <c r="AK192" s="21"/>
      <c r="AL192" s="21"/>
      <c r="AM192" s="21">
        <v>43.25</v>
      </c>
      <c r="AN192" s="21">
        <v>43.25</v>
      </c>
      <c r="AO192" s="21">
        <v>43.75</v>
      </c>
      <c r="AP192" s="21">
        <v>43.75</v>
      </c>
      <c r="AQ192" s="21">
        <v>42.75</v>
      </c>
      <c r="AR192" s="21">
        <v>43.75</v>
      </c>
      <c r="AS192" s="21">
        <v>42.75</v>
      </c>
      <c r="AT192" s="21">
        <v>42.75</v>
      </c>
      <c r="AU192" s="21"/>
      <c r="AV192" s="21"/>
      <c r="AW192" s="21">
        <v>42</v>
      </c>
      <c r="AX192" s="21">
        <v>42</v>
      </c>
      <c r="AY192" s="21">
        <v>43.25</v>
      </c>
      <c r="AZ192" s="21">
        <v>42.75</v>
      </c>
      <c r="BA192" s="21">
        <v>42.5</v>
      </c>
      <c r="BB192" s="21">
        <v>40.5</v>
      </c>
      <c r="BC192" s="21">
        <v>40</v>
      </c>
      <c r="BD192" s="21">
        <v>40.25</v>
      </c>
      <c r="BE192" s="21">
        <v>40.25</v>
      </c>
      <c r="BF192" s="21">
        <v>40</v>
      </c>
      <c r="BG192" s="21">
        <v>39.25</v>
      </c>
      <c r="BH192" s="21">
        <v>39.75</v>
      </c>
      <c r="BI192" s="21">
        <v>41.25</v>
      </c>
      <c r="BJ192" s="21">
        <v>40</v>
      </c>
      <c r="BK192" s="21">
        <v>39.25</v>
      </c>
      <c r="BL192" s="21">
        <v>39</v>
      </c>
      <c r="BM192" s="21">
        <v>39.25</v>
      </c>
      <c r="BN192" s="21">
        <v>39.25</v>
      </c>
      <c r="BO192" s="21">
        <v>39</v>
      </c>
      <c r="BP192" s="21">
        <v>39.25</v>
      </c>
      <c r="BQ192" s="21">
        <v>40</v>
      </c>
      <c r="BR192" s="21">
        <v>40.25</v>
      </c>
      <c r="BS192" s="21">
        <v>42.5</v>
      </c>
      <c r="BT192" s="21">
        <v>43</v>
      </c>
      <c r="BU192" s="21"/>
      <c r="BV192" s="21">
        <v>43.75</v>
      </c>
      <c r="BW192" s="21">
        <v>45.25</v>
      </c>
      <c r="BX192" s="21">
        <v>44.5</v>
      </c>
      <c r="BY192" s="21">
        <v>44.5</v>
      </c>
      <c r="BZ192" s="21">
        <v>44.75</v>
      </c>
      <c r="CA192" s="21">
        <v>45.75</v>
      </c>
      <c r="CB192" s="21">
        <v>49.75</v>
      </c>
      <c r="CC192" s="21">
        <v>41.25</v>
      </c>
      <c r="CD192" s="21">
        <v>41.5</v>
      </c>
      <c r="CE192" s="21">
        <v>42.25</v>
      </c>
      <c r="CF192" s="21">
        <v>43.75</v>
      </c>
      <c r="CG192" s="21">
        <v>44.5</v>
      </c>
      <c r="CH192" s="21">
        <v>43</v>
      </c>
      <c r="CI192" s="21">
        <v>42.75</v>
      </c>
      <c r="CJ192" s="21">
        <v>42.75</v>
      </c>
      <c r="CK192" s="21">
        <v>40.5</v>
      </c>
      <c r="CL192" s="21"/>
      <c r="CM192" s="21">
        <v>41.5</v>
      </c>
      <c r="CN192" s="21">
        <v>43.25</v>
      </c>
      <c r="CO192" s="21"/>
      <c r="CP192" s="21">
        <v>42.25</v>
      </c>
      <c r="CQ192" s="21">
        <v>40</v>
      </c>
      <c r="CR192" s="21">
        <v>40.75</v>
      </c>
      <c r="CS192" s="21">
        <v>41.75</v>
      </c>
      <c r="CT192" s="21">
        <v>42.25</v>
      </c>
      <c r="CU192" s="21">
        <v>42.75</v>
      </c>
      <c r="CV192" s="21">
        <v>43</v>
      </c>
      <c r="CW192" s="21">
        <v>41.25</v>
      </c>
      <c r="CX192" s="21">
        <v>41</v>
      </c>
      <c r="CY192" s="21">
        <v>41.5</v>
      </c>
      <c r="CZ192" s="21">
        <v>43.75</v>
      </c>
      <c r="DA192" s="21">
        <v>41.25</v>
      </c>
      <c r="DB192" s="21">
        <v>41</v>
      </c>
      <c r="DC192" s="21">
        <v>39</v>
      </c>
      <c r="DD192" s="21">
        <v>37.5</v>
      </c>
      <c r="DE192" s="21">
        <v>40.25</v>
      </c>
      <c r="DF192" s="21">
        <v>41.5</v>
      </c>
      <c r="DG192" s="21">
        <v>42</v>
      </c>
      <c r="DH192" s="21">
        <v>40.5</v>
      </c>
      <c r="DI192" s="21">
        <v>45</v>
      </c>
      <c r="DJ192" s="21">
        <v>44.5</v>
      </c>
      <c r="DK192" s="21">
        <v>43.25</v>
      </c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</row>
    <row r="193" spans="1:167" x14ac:dyDescent="0.2">
      <c r="A193" s="5" cm="1">
        <f t="array" ref="A193">INDEX($D$1:$FK$1,1,MATCH(INDEX($D193:$FK193,MATCH(TRUE,INDEX(($D193:$FK193&lt;&gt;0),0),0)),$D193:$FK193,0))</f>
        <v>43830</v>
      </c>
      <c r="B193" s="23" t="s">
        <v>261</v>
      </c>
      <c r="C193" s="21" t="s">
        <v>437</v>
      </c>
      <c r="D193" s="21">
        <v>48.8</v>
      </c>
      <c r="E193" s="21">
        <v>49.55</v>
      </c>
      <c r="F193" s="21">
        <v>49.55</v>
      </c>
      <c r="G193" s="21">
        <v>49.55</v>
      </c>
      <c r="H193" s="21">
        <v>48.8</v>
      </c>
      <c r="I193" s="21">
        <v>48.8</v>
      </c>
      <c r="J193" s="21">
        <v>48.05</v>
      </c>
      <c r="K193" s="21"/>
      <c r="L193" s="21">
        <v>49.05</v>
      </c>
      <c r="M193" s="21">
        <v>48.55</v>
      </c>
      <c r="N193" s="21">
        <v>48.8</v>
      </c>
      <c r="O193" s="21">
        <v>48.05</v>
      </c>
      <c r="P193" s="21">
        <v>47.8</v>
      </c>
      <c r="Q193" s="21">
        <v>47.05</v>
      </c>
      <c r="R193" s="21">
        <v>46.55</v>
      </c>
      <c r="S193" s="21">
        <v>47.05</v>
      </c>
      <c r="T193" s="21">
        <v>46.55</v>
      </c>
      <c r="U193" s="21">
        <v>47.05</v>
      </c>
      <c r="V193" s="21">
        <v>46.3</v>
      </c>
      <c r="W193" s="21">
        <v>46.05</v>
      </c>
      <c r="X193" s="21"/>
      <c r="Y193" s="21">
        <v>43.55</v>
      </c>
      <c r="Z193" s="21">
        <v>45.8</v>
      </c>
      <c r="AA193" s="21">
        <v>45.8</v>
      </c>
      <c r="AB193" s="21">
        <v>45.8</v>
      </c>
      <c r="AC193" s="21">
        <v>46.3</v>
      </c>
      <c r="AD193" s="21">
        <v>45.8</v>
      </c>
      <c r="AE193" s="21">
        <v>45.55</v>
      </c>
      <c r="AF193" s="21">
        <v>46.3</v>
      </c>
      <c r="AG193" s="21"/>
      <c r="AH193" s="21"/>
      <c r="AI193" s="21"/>
      <c r="AJ193" s="21"/>
      <c r="AK193" s="21"/>
      <c r="AL193" s="21"/>
      <c r="AM193" s="21">
        <v>44.55</v>
      </c>
      <c r="AN193" s="21">
        <v>44.55</v>
      </c>
      <c r="AO193" s="21">
        <v>45.05</v>
      </c>
      <c r="AP193" s="21">
        <v>45.05</v>
      </c>
      <c r="AQ193" s="21">
        <v>44.05</v>
      </c>
      <c r="AR193" s="21">
        <v>45.05</v>
      </c>
      <c r="AS193" s="21">
        <v>44.05</v>
      </c>
      <c r="AT193" s="21">
        <v>44.05</v>
      </c>
      <c r="AU193" s="21"/>
      <c r="AV193" s="21"/>
      <c r="AW193" s="21">
        <v>43.3</v>
      </c>
      <c r="AX193" s="21">
        <v>43.3</v>
      </c>
      <c r="AY193" s="21">
        <v>44.55</v>
      </c>
      <c r="AZ193" s="21">
        <v>44.05</v>
      </c>
      <c r="BA193" s="21">
        <v>43.8</v>
      </c>
      <c r="BB193" s="21">
        <v>41.8</v>
      </c>
      <c r="BC193" s="21">
        <v>41.3</v>
      </c>
      <c r="BD193" s="21">
        <v>41.55</v>
      </c>
      <c r="BE193" s="21">
        <v>41.55</v>
      </c>
      <c r="BF193" s="21">
        <v>41.3</v>
      </c>
      <c r="BG193" s="21">
        <v>40.549999999999997</v>
      </c>
      <c r="BH193" s="21">
        <v>41.05</v>
      </c>
      <c r="BI193" s="21">
        <v>42.55</v>
      </c>
      <c r="BJ193" s="21">
        <v>41.3</v>
      </c>
      <c r="BK193" s="21">
        <v>40.549999999999997</v>
      </c>
      <c r="BL193" s="21">
        <v>40.299999999999997</v>
      </c>
      <c r="BM193" s="21">
        <v>40.549999999999997</v>
      </c>
      <c r="BN193" s="21">
        <v>40.549999999999997</v>
      </c>
      <c r="BO193" s="21">
        <v>40.299999999999997</v>
      </c>
      <c r="BP193" s="21">
        <v>40.549999999999997</v>
      </c>
      <c r="BQ193" s="21">
        <v>41.3</v>
      </c>
      <c r="BR193" s="21">
        <v>41.55</v>
      </c>
      <c r="BS193" s="21">
        <v>43.8</v>
      </c>
      <c r="BT193" s="21">
        <v>44.3</v>
      </c>
      <c r="BU193" s="21"/>
      <c r="BV193" s="21">
        <v>45.05</v>
      </c>
      <c r="BW193" s="21">
        <v>46.55</v>
      </c>
      <c r="BX193" s="21">
        <v>45.8</v>
      </c>
      <c r="BY193" s="21">
        <v>45.8</v>
      </c>
      <c r="BZ193" s="21">
        <v>46.05</v>
      </c>
      <c r="CA193" s="21">
        <v>47.05</v>
      </c>
      <c r="CB193" s="21">
        <v>51.05</v>
      </c>
      <c r="CC193" s="21">
        <v>42.55</v>
      </c>
      <c r="CD193" s="21">
        <v>42.8</v>
      </c>
      <c r="CE193" s="21">
        <v>43.55</v>
      </c>
      <c r="CF193" s="21">
        <v>45.05</v>
      </c>
      <c r="CG193" s="21">
        <v>45.8</v>
      </c>
      <c r="CH193" s="21">
        <v>44.3</v>
      </c>
      <c r="CI193" s="21">
        <v>44.05</v>
      </c>
      <c r="CJ193" s="21">
        <v>44.05</v>
      </c>
      <c r="CK193" s="21">
        <v>41.8</v>
      </c>
      <c r="CL193" s="21"/>
      <c r="CM193" s="21">
        <v>42.8</v>
      </c>
      <c r="CN193" s="21">
        <v>44.55</v>
      </c>
      <c r="CO193" s="21"/>
      <c r="CP193" s="21">
        <v>43.55</v>
      </c>
      <c r="CQ193" s="21">
        <v>41.3</v>
      </c>
      <c r="CR193" s="21">
        <v>42.05</v>
      </c>
      <c r="CS193" s="21">
        <v>43.05</v>
      </c>
      <c r="CT193" s="21">
        <v>43.55</v>
      </c>
      <c r="CU193" s="21">
        <v>44.05</v>
      </c>
      <c r="CV193" s="21">
        <v>44.3</v>
      </c>
      <c r="CW193" s="21">
        <v>42.55</v>
      </c>
      <c r="CX193" s="21">
        <v>42.3</v>
      </c>
      <c r="CY193" s="21">
        <v>42.8</v>
      </c>
      <c r="CZ193" s="21">
        <v>45.05</v>
      </c>
      <c r="DA193" s="21">
        <v>42.55</v>
      </c>
      <c r="DB193" s="21">
        <v>42.3</v>
      </c>
      <c r="DC193" s="21">
        <v>40.299999999999997</v>
      </c>
      <c r="DD193" s="21">
        <v>38.799999999999997</v>
      </c>
      <c r="DE193" s="21">
        <v>41.55</v>
      </c>
      <c r="DF193" s="21">
        <v>42.8</v>
      </c>
      <c r="DG193" s="21">
        <v>43.3</v>
      </c>
      <c r="DH193" s="21">
        <v>41.8</v>
      </c>
      <c r="DI193" s="21">
        <v>46.3</v>
      </c>
      <c r="DJ193" s="21">
        <v>45.8</v>
      </c>
      <c r="DK193" s="21">
        <v>44.55</v>
      </c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</row>
    <row r="194" spans="1:167" x14ac:dyDescent="0.2">
      <c r="A194" s="5" cm="1">
        <f t="array" ref="A194">INDEX($D$1:$FK$1,1,MATCH(INDEX($D194:$FK194,MATCH(TRUE,INDEX(($D194:$FK194&lt;&gt;0),0),0)),$D194:$FK194,0))</f>
        <v>43830</v>
      </c>
      <c r="B194" s="23" t="s">
        <v>256</v>
      </c>
      <c r="C194" s="21" t="s">
        <v>437</v>
      </c>
      <c r="D194" s="21">
        <v>57.5</v>
      </c>
      <c r="E194" s="21">
        <v>58.25</v>
      </c>
      <c r="F194" s="21">
        <v>58.25</v>
      </c>
      <c r="G194" s="21">
        <v>58.25</v>
      </c>
      <c r="H194" s="21">
        <v>57.5</v>
      </c>
      <c r="I194" s="21">
        <v>57.5</v>
      </c>
      <c r="J194" s="21">
        <v>56.75</v>
      </c>
      <c r="K194" s="21"/>
      <c r="L194" s="21">
        <v>57.75</v>
      </c>
      <c r="M194" s="21">
        <v>57.25</v>
      </c>
      <c r="N194" s="21">
        <v>57.5</v>
      </c>
      <c r="O194" s="21">
        <v>56.75</v>
      </c>
      <c r="P194" s="21">
        <v>56.5</v>
      </c>
      <c r="Q194" s="21">
        <v>55.75</v>
      </c>
      <c r="R194" s="21">
        <v>55.25</v>
      </c>
      <c r="S194" s="21">
        <v>55.75</v>
      </c>
      <c r="T194" s="21">
        <v>55.25</v>
      </c>
      <c r="U194" s="21">
        <v>55.75</v>
      </c>
      <c r="V194" s="21">
        <v>55</v>
      </c>
      <c r="W194" s="21">
        <v>54.75</v>
      </c>
      <c r="X194" s="21"/>
      <c r="Y194" s="21">
        <v>52.25</v>
      </c>
      <c r="Z194" s="21">
        <v>54.5</v>
      </c>
      <c r="AA194" s="21">
        <v>54.5</v>
      </c>
      <c r="AB194" s="21">
        <v>54.5</v>
      </c>
      <c r="AC194" s="21">
        <v>55</v>
      </c>
      <c r="AD194" s="21">
        <v>54.5</v>
      </c>
      <c r="AE194" s="21">
        <v>54.25</v>
      </c>
      <c r="AF194" s="21">
        <v>55</v>
      </c>
      <c r="AG194" s="21"/>
      <c r="AH194" s="21"/>
      <c r="AI194" s="21"/>
      <c r="AJ194" s="21"/>
      <c r="AK194" s="21"/>
      <c r="AL194" s="21"/>
      <c r="AM194" s="21">
        <v>53.25</v>
      </c>
      <c r="AN194" s="21">
        <v>53.25</v>
      </c>
      <c r="AO194" s="21">
        <v>53.75</v>
      </c>
      <c r="AP194" s="21">
        <v>53.75</v>
      </c>
      <c r="AQ194" s="21">
        <v>52.75</v>
      </c>
      <c r="AR194" s="21">
        <v>53.75</v>
      </c>
      <c r="AS194" s="21">
        <v>52.75</v>
      </c>
      <c r="AT194" s="21">
        <v>52.75</v>
      </c>
      <c r="AU194" s="21"/>
      <c r="AV194" s="21"/>
      <c r="AW194" s="21">
        <v>52</v>
      </c>
      <c r="AX194" s="21">
        <v>52</v>
      </c>
      <c r="AY194" s="21">
        <v>53.25</v>
      </c>
      <c r="AZ194" s="21">
        <v>52.75</v>
      </c>
      <c r="BA194" s="21">
        <v>52.5</v>
      </c>
      <c r="BB194" s="21">
        <v>50.5</v>
      </c>
      <c r="BC194" s="21">
        <v>50</v>
      </c>
      <c r="BD194" s="21">
        <v>50.25</v>
      </c>
      <c r="BE194" s="21">
        <v>50.25</v>
      </c>
      <c r="BF194" s="21">
        <v>50</v>
      </c>
      <c r="BG194" s="21">
        <v>49.25</v>
      </c>
      <c r="BH194" s="21">
        <v>49.75</v>
      </c>
      <c r="BI194" s="21">
        <v>51.25</v>
      </c>
      <c r="BJ194" s="21">
        <v>50</v>
      </c>
      <c r="BK194" s="21">
        <v>49.25</v>
      </c>
      <c r="BL194" s="21">
        <v>49</v>
      </c>
      <c r="BM194" s="21">
        <v>49.25</v>
      </c>
      <c r="BN194" s="21">
        <v>49.25</v>
      </c>
      <c r="BO194" s="21">
        <v>49</v>
      </c>
      <c r="BP194" s="21">
        <v>49.25</v>
      </c>
      <c r="BQ194" s="21">
        <v>50</v>
      </c>
      <c r="BR194" s="21">
        <v>50.25</v>
      </c>
      <c r="BS194" s="21">
        <v>52.5</v>
      </c>
      <c r="BT194" s="21">
        <v>53</v>
      </c>
      <c r="BU194" s="21"/>
      <c r="BV194" s="21">
        <v>53.75</v>
      </c>
      <c r="BW194" s="21">
        <v>55.25</v>
      </c>
      <c r="BX194" s="21">
        <v>54.5</v>
      </c>
      <c r="BY194" s="21">
        <v>54.5</v>
      </c>
      <c r="BZ194" s="21">
        <v>54.75</v>
      </c>
      <c r="CA194" s="21">
        <v>55.75</v>
      </c>
      <c r="CB194" s="21">
        <v>59.75</v>
      </c>
      <c r="CC194" s="21">
        <v>51.25</v>
      </c>
      <c r="CD194" s="21">
        <v>51.5</v>
      </c>
      <c r="CE194" s="21">
        <v>52.25</v>
      </c>
      <c r="CF194" s="21">
        <v>53.75</v>
      </c>
      <c r="CG194" s="21">
        <v>54.5</v>
      </c>
      <c r="CH194" s="21">
        <v>53</v>
      </c>
      <c r="CI194" s="21">
        <v>52.75</v>
      </c>
      <c r="CJ194" s="21">
        <v>52.75</v>
      </c>
      <c r="CK194" s="21">
        <v>50.5</v>
      </c>
      <c r="CL194" s="21"/>
      <c r="CM194" s="21">
        <v>51.5</v>
      </c>
      <c r="CN194" s="21">
        <v>53.25</v>
      </c>
      <c r="CO194" s="21"/>
      <c r="CP194" s="21">
        <v>52.25</v>
      </c>
      <c r="CQ194" s="21">
        <v>50</v>
      </c>
      <c r="CR194" s="21">
        <v>50.75</v>
      </c>
      <c r="CS194" s="21">
        <v>51.75</v>
      </c>
      <c r="CT194" s="21">
        <v>52.25</v>
      </c>
      <c r="CU194" s="21">
        <v>52.75</v>
      </c>
      <c r="CV194" s="21">
        <v>53</v>
      </c>
      <c r="CW194" s="21">
        <v>51.25</v>
      </c>
      <c r="CX194" s="21">
        <v>51</v>
      </c>
      <c r="CY194" s="21">
        <v>51.5</v>
      </c>
      <c r="CZ194" s="21">
        <v>53.75</v>
      </c>
      <c r="DA194" s="21">
        <v>51.25</v>
      </c>
      <c r="DB194" s="21">
        <v>51</v>
      </c>
      <c r="DC194" s="21">
        <v>49</v>
      </c>
      <c r="DD194" s="21">
        <v>47.5</v>
      </c>
      <c r="DE194" s="21">
        <v>50.25</v>
      </c>
      <c r="DF194" s="21">
        <v>51.5</v>
      </c>
      <c r="DG194" s="21">
        <v>52</v>
      </c>
      <c r="DH194" s="21">
        <v>50.5</v>
      </c>
      <c r="DI194" s="21">
        <v>55</v>
      </c>
      <c r="DJ194" s="21">
        <v>54.5</v>
      </c>
      <c r="DK194" s="21">
        <v>53.25</v>
      </c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</row>
    <row r="195" spans="1:167" x14ac:dyDescent="0.2">
      <c r="A195" s="5" cm="1">
        <f t="array" ref="A195">INDEX($D$1:$FK$1,1,MATCH(INDEX($D195:$FK195,MATCH(TRUE,INDEX(($D195:$FK195&lt;&gt;0),0),0)),$D195:$FK195,0))</f>
        <v>43830</v>
      </c>
      <c r="B195" s="23" t="s">
        <v>251</v>
      </c>
      <c r="C195" s="21" t="s">
        <v>437</v>
      </c>
      <c r="D195" s="21">
        <v>56.15</v>
      </c>
      <c r="E195" s="21">
        <v>56.9</v>
      </c>
      <c r="F195" s="21">
        <v>56.9</v>
      </c>
      <c r="G195" s="21">
        <v>56.9</v>
      </c>
      <c r="H195" s="21">
        <v>56.15</v>
      </c>
      <c r="I195" s="21">
        <v>56.15</v>
      </c>
      <c r="J195" s="21">
        <v>55.4</v>
      </c>
      <c r="K195" s="21"/>
      <c r="L195" s="21"/>
      <c r="M195" s="21">
        <v>55.9</v>
      </c>
      <c r="N195" s="21">
        <v>56.15</v>
      </c>
      <c r="O195" s="21">
        <v>55.4</v>
      </c>
      <c r="P195" s="21">
        <v>55.15</v>
      </c>
      <c r="Q195" s="21">
        <v>54.4</v>
      </c>
      <c r="R195" s="21">
        <v>53.9</v>
      </c>
      <c r="S195" s="21">
        <v>54.4</v>
      </c>
      <c r="T195" s="21">
        <v>53.9</v>
      </c>
      <c r="U195" s="21">
        <v>54.4</v>
      </c>
      <c r="V195" s="21">
        <v>53.65</v>
      </c>
      <c r="W195" s="21">
        <v>53.4</v>
      </c>
      <c r="X195" s="21"/>
      <c r="Y195" s="21">
        <v>51.55</v>
      </c>
      <c r="Z195" s="21">
        <v>52.5</v>
      </c>
      <c r="AA195" s="21">
        <v>52.5</v>
      </c>
      <c r="AB195" s="21">
        <v>52.5</v>
      </c>
      <c r="AC195" s="21">
        <v>53</v>
      </c>
      <c r="AD195" s="21">
        <v>52.5</v>
      </c>
      <c r="AE195" s="21">
        <v>52.25</v>
      </c>
      <c r="AF195" s="21">
        <v>53</v>
      </c>
      <c r="AG195" s="21"/>
      <c r="AH195" s="21"/>
      <c r="AI195" s="21"/>
      <c r="AJ195" s="21"/>
      <c r="AK195" s="21"/>
      <c r="AL195" s="21"/>
      <c r="AM195" s="21">
        <v>51.25</v>
      </c>
      <c r="AN195" s="21">
        <v>51.25</v>
      </c>
      <c r="AO195" s="21">
        <v>51.75</v>
      </c>
      <c r="AP195" s="21">
        <v>51.75</v>
      </c>
      <c r="AQ195" s="21">
        <v>50.75</v>
      </c>
      <c r="AR195" s="21">
        <v>51.75</v>
      </c>
      <c r="AS195" s="21">
        <v>50.75</v>
      </c>
      <c r="AT195" s="21">
        <v>50.75</v>
      </c>
      <c r="AU195" s="21"/>
      <c r="AV195" s="21"/>
      <c r="AW195" s="21">
        <v>49.8</v>
      </c>
      <c r="AX195" s="21">
        <v>49.8</v>
      </c>
      <c r="AY195" s="21">
        <v>51.05</v>
      </c>
      <c r="AZ195" s="21">
        <v>50.55</v>
      </c>
      <c r="BA195" s="21">
        <v>50.3</v>
      </c>
      <c r="BB195" s="21">
        <v>48.3</v>
      </c>
      <c r="BC195" s="21">
        <v>47.8</v>
      </c>
      <c r="BD195" s="21">
        <v>48.05</v>
      </c>
      <c r="BE195" s="21">
        <v>48.05</v>
      </c>
      <c r="BF195" s="21">
        <v>47.8</v>
      </c>
      <c r="BG195" s="21">
        <v>47.05</v>
      </c>
      <c r="BH195" s="21">
        <v>47.55</v>
      </c>
      <c r="BI195" s="21">
        <v>49.05</v>
      </c>
      <c r="BJ195" s="21">
        <v>47.8</v>
      </c>
      <c r="BK195" s="21">
        <v>47.05</v>
      </c>
      <c r="BL195" s="21">
        <v>46.8</v>
      </c>
      <c r="BM195" s="21">
        <v>47.05</v>
      </c>
      <c r="BN195" s="21">
        <v>47.05</v>
      </c>
      <c r="BO195" s="21">
        <v>46.8</v>
      </c>
      <c r="BP195" s="21">
        <v>47.05</v>
      </c>
      <c r="BQ195" s="21">
        <v>47.8</v>
      </c>
      <c r="BR195" s="21">
        <v>47.85</v>
      </c>
      <c r="BS195" s="21">
        <v>50.1</v>
      </c>
      <c r="BT195" s="21">
        <v>50.6</v>
      </c>
      <c r="BU195" s="21"/>
      <c r="BV195" s="21">
        <v>51.35</v>
      </c>
      <c r="BW195" s="21">
        <v>52.85</v>
      </c>
      <c r="BX195" s="21">
        <v>52.1</v>
      </c>
      <c r="BY195" s="21">
        <v>52.1</v>
      </c>
      <c r="BZ195" s="21">
        <v>52.35</v>
      </c>
      <c r="CA195" s="21">
        <v>53.35</v>
      </c>
      <c r="CB195" s="21">
        <v>57.35</v>
      </c>
      <c r="CC195" s="21">
        <v>48.85</v>
      </c>
      <c r="CD195" s="21">
        <v>49.1</v>
      </c>
      <c r="CE195" s="21">
        <v>49.85</v>
      </c>
      <c r="CF195" s="21">
        <v>51.35</v>
      </c>
      <c r="CG195" s="21">
        <v>52.1</v>
      </c>
      <c r="CH195" s="21">
        <v>50.6</v>
      </c>
      <c r="CI195" s="21">
        <v>50.35</v>
      </c>
      <c r="CJ195" s="21">
        <v>50.35</v>
      </c>
      <c r="CK195" s="21">
        <v>49.5</v>
      </c>
      <c r="CL195" s="21"/>
      <c r="CM195" s="21">
        <v>48.4</v>
      </c>
      <c r="CN195" s="21">
        <v>50.15</v>
      </c>
      <c r="CO195" s="21"/>
      <c r="CP195" s="21">
        <v>49.15</v>
      </c>
      <c r="CQ195" s="21">
        <v>46.9</v>
      </c>
      <c r="CR195" s="21">
        <v>47.65</v>
      </c>
      <c r="CS195" s="21">
        <v>48.65</v>
      </c>
      <c r="CT195" s="21">
        <v>49.15</v>
      </c>
      <c r="CU195" s="21">
        <v>49.65</v>
      </c>
      <c r="CV195" s="21">
        <v>49.9</v>
      </c>
      <c r="CW195" s="21">
        <v>48.15</v>
      </c>
      <c r="CX195" s="21">
        <v>47.9</v>
      </c>
      <c r="CY195" s="21">
        <v>48.4</v>
      </c>
      <c r="CZ195" s="21">
        <v>50.65</v>
      </c>
      <c r="DA195" s="21">
        <v>48.15</v>
      </c>
      <c r="DB195" s="21">
        <v>47.9</v>
      </c>
      <c r="DC195" s="21">
        <v>45.9</v>
      </c>
      <c r="DD195" s="21">
        <v>44.4</v>
      </c>
      <c r="DE195" s="21">
        <v>47.15</v>
      </c>
      <c r="DF195" s="21">
        <v>48.4</v>
      </c>
      <c r="DG195" s="21">
        <v>48.9</v>
      </c>
      <c r="DH195" s="21">
        <v>47.4</v>
      </c>
      <c r="DI195" s="21">
        <v>52.3</v>
      </c>
      <c r="DJ195" s="21">
        <v>51.8</v>
      </c>
      <c r="DK195" s="21">
        <v>50.55</v>
      </c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</row>
    <row r="196" spans="1:167" x14ac:dyDescent="0.2">
      <c r="A196" s="5" cm="1">
        <f t="array" ref="A196">INDEX($D$1:$FK$1,1,MATCH(INDEX($D196:$FK196,MATCH(TRUE,INDEX(($D196:$FK196&lt;&gt;0),0),0)),$D196:$FK196,0))</f>
        <v>43830</v>
      </c>
      <c r="B196" s="23" t="s">
        <v>388</v>
      </c>
      <c r="C196" s="21" t="s">
        <v>437</v>
      </c>
      <c r="D196" s="21">
        <v>57.5</v>
      </c>
      <c r="E196" s="21">
        <v>58.25</v>
      </c>
      <c r="F196" s="21">
        <v>58.25</v>
      </c>
      <c r="G196" s="21">
        <v>58.25</v>
      </c>
      <c r="H196" s="21">
        <v>57.5</v>
      </c>
      <c r="I196" s="21">
        <v>57.5</v>
      </c>
      <c r="J196" s="21">
        <v>56.75</v>
      </c>
      <c r="K196" s="21"/>
      <c r="L196" s="21">
        <v>57.75</v>
      </c>
      <c r="M196" s="21">
        <v>57.25</v>
      </c>
      <c r="N196" s="21">
        <v>57.5</v>
      </c>
      <c r="O196" s="21">
        <v>56.75</v>
      </c>
      <c r="P196" s="21">
        <v>56.5</v>
      </c>
      <c r="Q196" s="21">
        <v>55.75</v>
      </c>
      <c r="R196" s="21">
        <v>55.25</v>
      </c>
      <c r="S196" s="21">
        <v>55.75</v>
      </c>
      <c r="T196" s="21">
        <v>55.25</v>
      </c>
      <c r="U196" s="21">
        <v>55.75</v>
      </c>
      <c r="V196" s="21">
        <v>55</v>
      </c>
      <c r="W196" s="21">
        <v>54.75</v>
      </c>
      <c r="X196" s="21"/>
      <c r="Y196" s="21">
        <v>52.25</v>
      </c>
      <c r="Z196" s="21">
        <v>54.5</v>
      </c>
      <c r="AA196" s="21">
        <v>54.5</v>
      </c>
      <c r="AB196" s="21">
        <v>54.5</v>
      </c>
      <c r="AC196" s="21">
        <v>55</v>
      </c>
      <c r="AD196" s="21">
        <v>54.5</v>
      </c>
      <c r="AE196" s="21">
        <v>54.25</v>
      </c>
      <c r="AF196" s="21">
        <v>55</v>
      </c>
      <c r="AG196" s="21"/>
      <c r="AH196" s="21"/>
      <c r="AI196" s="21"/>
      <c r="AJ196" s="21"/>
      <c r="AK196" s="21"/>
      <c r="AL196" s="21"/>
      <c r="AM196" s="21">
        <v>53.25</v>
      </c>
      <c r="AN196" s="21">
        <v>53.25</v>
      </c>
      <c r="AO196" s="21">
        <v>53.75</v>
      </c>
      <c r="AP196" s="21">
        <v>53.75</v>
      </c>
      <c r="AQ196" s="21">
        <v>52.75</v>
      </c>
      <c r="AR196" s="21">
        <v>53.75</v>
      </c>
      <c r="AS196" s="21">
        <v>52.75</v>
      </c>
      <c r="AT196" s="21">
        <v>52.75</v>
      </c>
      <c r="AU196" s="21"/>
      <c r="AV196" s="21"/>
      <c r="AW196" s="21">
        <v>52</v>
      </c>
      <c r="AX196" s="21">
        <v>52</v>
      </c>
      <c r="AY196" s="21">
        <v>53.25</v>
      </c>
      <c r="AZ196" s="21">
        <v>52.75</v>
      </c>
      <c r="BA196" s="21">
        <v>52.5</v>
      </c>
      <c r="BB196" s="21">
        <v>50.5</v>
      </c>
      <c r="BC196" s="21">
        <v>50</v>
      </c>
      <c r="BD196" s="21">
        <v>50.25</v>
      </c>
      <c r="BE196" s="21">
        <v>50.25</v>
      </c>
      <c r="BF196" s="21">
        <v>50</v>
      </c>
      <c r="BG196" s="21">
        <v>49.25</v>
      </c>
      <c r="BH196" s="21">
        <v>49.75</v>
      </c>
      <c r="BI196" s="21">
        <v>51.25</v>
      </c>
      <c r="BJ196" s="21">
        <v>50</v>
      </c>
      <c r="BK196" s="21">
        <v>49.25</v>
      </c>
      <c r="BL196" s="21">
        <v>49</v>
      </c>
      <c r="BM196" s="21">
        <v>49.25</v>
      </c>
      <c r="BN196" s="21">
        <v>49.25</v>
      </c>
      <c r="BO196" s="21">
        <v>49</v>
      </c>
      <c r="BP196" s="21">
        <v>49.25</v>
      </c>
      <c r="BQ196" s="21">
        <v>50</v>
      </c>
      <c r="BR196" s="21">
        <v>50.25</v>
      </c>
      <c r="BS196" s="21">
        <v>52.5</v>
      </c>
      <c r="BT196" s="21">
        <v>53</v>
      </c>
      <c r="BU196" s="21"/>
      <c r="BV196" s="21">
        <v>53.75</v>
      </c>
      <c r="BW196" s="21">
        <v>55.25</v>
      </c>
      <c r="BX196" s="21">
        <v>54.5</v>
      </c>
      <c r="BY196" s="21">
        <v>54.5</v>
      </c>
      <c r="BZ196" s="21">
        <v>54.75</v>
      </c>
      <c r="CA196" s="21">
        <v>55.75</v>
      </c>
      <c r="CB196" s="21">
        <v>59.75</v>
      </c>
      <c r="CC196" s="21">
        <v>51.25</v>
      </c>
      <c r="CD196" s="21">
        <v>51.5</v>
      </c>
      <c r="CE196" s="21">
        <v>52.25</v>
      </c>
      <c r="CF196" s="21">
        <v>53.75</v>
      </c>
      <c r="CG196" s="21">
        <v>54.5</v>
      </c>
      <c r="CH196" s="21">
        <v>53</v>
      </c>
      <c r="CI196" s="21">
        <v>52.75</v>
      </c>
      <c r="CJ196" s="21">
        <v>52.75</v>
      </c>
      <c r="CK196" s="21">
        <v>50.5</v>
      </c>
      <c r="CL196" s="21"/>
      <c r="CM196" s="21">
        <v>51.5</v>
      </c>
      <c r="CN196" s="21">
        <v>53.25</v>
      </c>
      <c r="CO196" s="21"/>
      <c r="CP196" s="21">
        <v>52.25</v>
      </c>
      <c r="CQ196" s="21">
        <v>50</v>
      </c>
      <c r="CR196" s="21">
        <v>50.75</v>
      </c>
      <c r="CS196" s="21">
        <v>51.75</v>
      </c>
      <c r="CT196" s="21">
        <v>52.25</v>
      </c>
      <c r="CU196" s="21">
        <v>52.75</v>
      </c>
      <c r="CV196" s="21">
        <v>53</v>
      </c>
      <c r="CW196" s="21">
        <v>51.25</v>
      </c>
      <c r="CX196" s="21">
        <v>51</v>
      </c>
      <c r="CY196" s="21">
        <v>51.5</v>
      </c>
      <c r="CZ196" s="21">
        <v>53.75</v>
      </c>
      <c r="DA196" s="21">
        <v>51.25</v>
      </c>
      <c r="DB196" s="21">
        <v>51</v>
      </c>
      <c r="DC196" s="21">
        <v>49</v>
      </c>
      <c r="DD196" s="21">
        <v>47.5</v>
      </c>
      <c r="DE196" s="21">
        <v>50.25</v>
      </c>
      <c r="DF196" s="21">
        <v>51.5</v>
      </c>
      <c r="DG196" s="21">
        <v>52</v>
      </c>
      <c r="DH196" s="21">
        <v>50.5</v>
      </c>
      <c r="DI196" s="21">
        <v>55</v>
      </c>
      <c r="DJ196" s="21">
        <v>54.5</v>
      </c>
      <c r="DK196" s="21">
        <v>53.25</v>
      </c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</row>
    <row r="197" spans="1:167" x14ac:dyDescent="0.2">
      <c r="A197" s="5" cm="1">
        <f t="array" ref="A197">INDEX($D$1:$FK$1,1,MATCH(INDEX($D197:$FK197,MATCH(TRUE,INDEX(($D197:$FK197&lt;&gt;0),0),0)),$D197:$FK197,0))</f>
        <v>43830</v>
      </c>
      <c r="B197" s="23" t="s">
        <v>194</v>
      </c>
      <c r="C197" s="21" t="s">
        <v>437</v>
      </c>
      <c r="D197" s="21">
        <v>55.2</v>
      </c>
      <c r="E197" s="21">
        <v>55.92</v>
      </c>
      <c r="F197" s="21">
        <v>55.92</v>
      </c>
      <c r="G197" s="21">
        <v>55.92</v>
      </c>
      <c r="H197" s="21">
        <v>55.2</v>
      </c>
      <c r="I197" s="21">
        <v>55.2</v>
      </c>
      <c r="J197" s="21">
        <v>54.48</v>
      </c>
      <c r="K197" s="21"/>
      <c r="L197" s="21"/>
      <c r="M197" s="21">
        <v>54.96</v>
      </c>
      <c r="N197" s="21">
        <v>55.2</v>
      </c>
      <c r="O197" s="21">
        <v>54.48</v>
      </c>
      <c r="P197" s="21">
        <v>54.24</v>
      </c>
      <c r="Q197" s="21">
        <v>53.52</v>
      </c>
      <c r="R197" s="21">
        <v>53.04</v>
      </c>
      <c r="S197" s="21">
        <v>53.52</v>
      </c>
      <c r="T197" s="21">
        <v>53.04</v>
      </c>
      <c r="U197" s="21">
        <v>53.52</v>
      </c>
      <c r="V197" s="21">
        <v>52.8</v>
      </c>
      <c r="W197" s="21">
        <v>52.56</v>
      </c>
      <c r="X197" s="21"/>
      <c r="Y197" s="21">
        <v>50.16</v>
      </c>
      <c r="Z197" s="21">
        <v>52.32</v>
      </c>
      <c r="AA197" s="21">
        <v>52.32</v>
      </c>
      <c r="AB197" s="21">
        <v>52.32</v>
      </c>
      <c r="AC197" s="21">
        <v>52.8</v>
      </c>
      <c r="AD197" s="21">
        <v>52.32</v>
      </c>
      <c r="AE197" s="21">
        <v>52.08</v>
      </c>
      <c r="AF197" s="21">
        <v>52.8</v>
      </c>
      <c r="AG197" s="21"/>
      <c r="AH197" s="21"/>
      <c r="AI197" s="21"/>
      <c r="AJ197" s="21"/>
      <c r="AK197" s="21"/>
      <c r="AL197" s="21"/>
      <c r="AM197" s="21">
        <v>51.12</v>
      </c>
      <c r="AN197" s="21">
        <v>51.12</v>
      </c>
      <c r="AO197" s="21">
        <v>51.6</v>
      </c>
      <c r="AP197" s="21">
        <v>51.6</v>
      </c>
      <c r="AQ197" s="21">
        <v>50.64</v>
      </c>
      <c r="AR197" s="21">
        <v>51.6</v>
      </c>
      <c r="AS197" s="21">
        <v>50.64</v>
      </c>
      <c r="AT197" s="21">
        <v>50.64</v>
      </c>
      <c r="AU197" s="21"/>
      <c r="AV197" s="21"/>
      <c r="AW197" s="21">
        <v>49.92</v>
      </c>
      <c r="AX197" s="21">
        <v>49.92</v>
      </c>
      <c r="AY197" s="21">
        <v>51.12</v>
      </c>
      <c r="AZ197" s="21">
        <v>50.64</v>
      </c>
      <c r="BA197" s="21">
        <v>50.4</v>
      </c>
      <c r="BB197" s="21">
        <v>48.48</v>
      </c>
      <c r="BC197" s="21">
        <v>48</v>
      </c>
      <c r="BD197" s="21">
        <v>48.24</v>
      </c>
      <c r="BE197" s="21">
        <v>48.24</v>
      </c>
      <c r="BF197" s="21">
        <v>48</v>
      </c>
      <c r="BG197" s="21">
        <v>47.28</v>
      </c>
      <c r="BH197" s="21">
        <v>47.76</v>
      </c>
      <c r="BI197" s="21">
        <v>49.2</v>
      </c>
      <c r="BJ197" s="21">
        <v>48</v>
      </c>
      <c r="BK197" s="21">
        <v>47.28</v>
      </c>
      <c r="BL197" s="21">
        <v>47.04</v>
      </c>
      <c r="BM197" s="21">
        <v>47.28</v>
      </c>
      <c r="BN197" s="21">
        <v>47.28</v>
      </c>
      <c r="BO197" s="21">
        <v>47.04</v>
      </c>
      <c r="BP197" s="21">
        <v>47.28</v>
      </c>
      <c r="BQ197" s="21">
        <v>48</v>
      </c>
      <c r="BR197" s="21">
        <v>48.24</v>
      </c>
      <c r="BS197" s="21">
        <v>50.4</v>
      </c>
      <c r="BT197" s="21">
        <v>50.88</v>
      </c>
      <c r="BU197" s="21"/>
      <c r="BV197" s="21">
        <v>51.6</v>
      </c>
      <c r="BW197" s="21">
        <v>53.04</v>
      </c>
      <c r="BX197" s="21">
        <v>52.32</v>
      </c>
      <c r="BY197" s="21">
        <v>52.32</v>
      </c>
      <c r="BZ197" s="21">
        <v>52.56</v>
      </c>
      <c r="CA197" s="21">
        <v>53.52</v>
      </c>
      <c r="CB197" s="21">
        <v>57.36</v>
      </c>
      <c r="CC197" s="21">
        <v>49.2</v>
      </c>
      <c r="CD197" s="21">
        <v>49.44</v>
      </c>
      <c r="CE197" s="21">
        <v>50.16</v>
      </c>
      <c r="CF197" s="21">
        <v>51.6</v>
      </c>
      <c r="CG197" s="21">
        <v>52.32</v>
      </c>
      <c r="CH197" s="21">
        <v>50.88</v>
      </c>
      <c r="CI197" s="21">
        <v>50.64</v>
      </c>
      <c r="CJ197" s="21">
        <v>50.64</v>
      </c>
      <c r="CK197" s="21">
        <v>48.48</v>
      </c>
      <c r="CL197" s="21"/>
      <c r="CM197" s="21">
        <v>49.44</v>
      </c>
      <c r="CN197" s="21">
        <v>51.12</v>
      </c>
      <c r="CO197" s="21"/>
      <c r="CP197" s="21">
        <v>50.16</v>
      </c>
      <c r="CQ197" s="21">
        <v>48</v>
      </c>
      <c r="CR197" s="21">
        <v>48.72</v>
      </c>
      <c r="CS197" s="21">
        <v>49.68</v>
      </c>
      <c r="CT197" s="21">
        <v>50.16</v>
      </c>
      <c r="CU197" s="21">
        <v>50.64</v>
      </c>
      <c r="CV197" s="21">
        <v>50.88</v>
      </c>
      <c r="CW197" s="21">
        <v>49.2</v>
      </c>
      <c r="CX197" s="21">
        <v>48.96</v>
      </c>
      <c r="CY197" s="21">
        <v>49.44</v>
      </c>
      <c r="CZ197" s="21">
        <v>51.6</v>
      </c>
      <c r="DA197" s="21">
        <v>49.2</v>
      </c>
      <c r="DB197" s="21">
        <v>48.96</v>
      </c>
      <c r="DC197" s="21">
        <v>47.04</v>
      </c>
      <c r="DD197" s="21">
        <v>45.6</v>
      </c>
      <c r="DE197" s="21">
        <v>48.24</v>
      </c>
      <c r="DF197" s="21">
        <v>49.44</v>
      </c>
      <c r="DG197" s="21">
        <v>49.92</v>
      </c>
      <c r="DH197" s="21">
        <v>48.48</v>
      </c>
      <c r="DI197" s="21">
        <v>52.8</v>
      </c>
      <c r="DJ197" s="21">
        <v>52.32</v>
      </c>
      <c r="DK197" s="21">
        <v>51.12</v>
      </c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</row>
    <row r="198" spans="1:167" x14ac:dyDescent="0.2">
      <c r="A198" s="5" cm="1">
        <f t="array" ref="A198">INDEX($D$1:$FK$1,1,MATCH(INDEX($D198:$FK198,MATCH(TRUE,INDEX(($D198:$FK198&lt;&gt;0),0),0)),$D198:$FK198,0))</f>
        <v>43830</v>
      </c>
      <c r="B198" s="23" t="s">
        <v>191</v>
      </c>
      <c r="C198" s="21" t="s">
        <v>437</v>
      </c>
      <c r="D198" s="21">
        <v>54.05</v>
      </c>
      <c r="E198" s="21">
        <v>54.76</v>
      </c>
      <c r="F198" s="21">
        <v>54.76</v>
      </c>
      <c r="G198" s="21">
        <v>54.76</v>
      </c>
      <c r="H198" s="21">
        <v>54.05</v>
      </c>
      <c r="I198" s="21">
        <v>54.05</v>
      </c>
      <c r="J198" s="21">
        <v>53.35</v>
      </c>
      <c r="K198" s="21"/>
      <c r="L198" s="21">
        <v>54.29</v>
      </c>
      <c r="M198" s="21">
        <v>53.82</v>
      </c>
      <c r="N198" s="21">
        <v>54.05</v>
      </c>
      <c r="O198" s="21">
        <v>53.35</v>
      </c>
      <c r="P198" s="21">
        <v>53.11</v>
      </c>
      <c r="Q198" s="21">
        <v>52.41</v>
      </c>
      <c r="R198" s="21">
        <v>51.94</v>
      </c>
      <c r="S198" s="21">
        <v>52.41</v>
      </c>
      <c r="T198" s="21">
        <v>51.94</v>
      </c>
      <c r="U198" s="21">
        <v>52.41</v>
      </c>
      <c r="V198" s="21">
        <v>51.7</v>
      </c>
      <c r="W198" s="21">
        <v>51.47</v>
      </c>
      <c r="X198" s="21"/>
      <c r="Y198" s="21">
        <v>49.12</v>
      </c>
      <c r="Z198" s="21">
        <v>51.23</v>
      </c>
      <c r="AA198" s="21">
        <v>51.23</v>
      </c>
      <c r="AB198" s="21">
        <v>51.23</v>
      </c>
      <c r="AC198" s="21">
        <v>51.7</v>
      </c>
      <c r="AD198" s="21">
        <v>51.23</v>
      </c>
      <c r="AE198" s="21">
        <v>51</v>
      </c>
      <c r="AF198" s="21">
        <v>51.7</v>
      </c>
      <c r="AG198" s="21"/>
      <c r="AH198" s="21"/>
      <c r="AI198" s="21"/>
      <c r="AJ198" s="21"/>
      <c r="AK198" s="21"/>
      <c r="AL198" s="21"/>
      <c r="AM198" s="21">
        <v>50.06</v>
      </c>
      <c r="AN198" s="21">
        <v>50.06</v>
      </c>
      <c r="AO198" s="21">
        <v>50.53</v>
      </c>
      <c r="AP198" s="21">
        <v>50.53</v>
      </c>
      <c r="AQ198" s="21">
        <v>49.59</v>
      </c>
      <c r="AR198" s="21">
        <v>50.53</v>
      </c>
      <c r="AS198" s="21">
        <v>49.59</v>
      </c>
      <c r="AT198" s="21">
        <v>49.59</v>
      </c>
      <c r="AU198" s="21"/>
      <c r="AV198" s="21"/>
      <c r="AW198" s="21">
        <v>48.88</v>
      </c>
      <c r="AX198" s="21">
        <v>48.88</v>
      </c>
      <c r="AY198" s="21">
        <v>50.06</v>
      </c>
      <c r="AZ198" s="21">
        <v>49.59</v>
      </c>
      <c r="BA198" s="21">
        <v>49.35</v>
      </c>
      <c r="BB198" s="21">
        <v>47.47</v>
      </c>
      <c r="BC198" s="21">
        <v>47</v>
      </c>
      <c r="BD198" s="21">
        <v>47.24</v>
      </c>
      <c r="BE198" s="21">
        <v>47.24</v>
      </c>
      <c r="BF198" s="21">
        <v>47</v>
      </c>
      <c r="BG198" s="21">
        <v>46.3</v>
      </c>
      <c r="BH198" s="21">
        <v>46.77</v>
      </c>
      <c r="BI198" s="21">
        <v>48.18</v>
      </c>
      <c r="BJ198" s="21">
        <v>47</v>
      </c>
      <c r="BK198" s="21">
        <v>46.3</v>
      </c>
      <c r="BL198" s="21">
        <v>46.06</v>
      </c>
      <c r="BM198" s="21">
        <v>46.3</v>
      </c>
      <c r="BN198" s="21">
        <v>46.3</v>
      </c>
      <c r="BO198" s="21">
        <v>46.06</v>
      </c>
      <c r="BP198" s="21">
        <v>46.3</v>
      </c>
      <c r="BQ198" s="21">
        <v>47</v>
      </c>
      <c r="BR198" s="21">
        <v>47.24</v>
      </c>
      <c r="BS198" s="21">
        <v>49.35</v>
      </c>
      <c r="BT198" s="21">
        <v>49.82</v>
      </c>
      <c r="BU198" s="21"/>
      <c r="BV198" s="21">
        <v>50.53</v>
      </c>
      <c r="BW198" s="21">
        <v>51.94</v>
      </c>
      <c r="BX198" s="21">
        <v>51.23</v>
      </c>
      <c r="BY198" s="21">
        <v>51.23</v>
      </c>
      <c r="BZ198" s="21">
        <v>51.47</v>
      </c>
      <c r="CA198" s="21">
        <v>52.41</v>
      </c>
      <c r="CB198" s="21">
        <v>56.17</v>
      </c>
      <c r="CC198" s="21">
        <v>48.18</v>
      </c>
      <c r="CD198" s="21">
        <v>48.41</v>
      </c>
      <c r="CE198" s="21">
        <v>49.12</v>
      </c>
      <c r="CF198" s="21">
        <v>50.53</v>
      </c>
      <c r="CG198" s="21">
        <v>51.23</v>
      </c>
      <c r="CH198" s="21">
        <v>49.82</v>
      </c>
      <c r="CI198" s="21">
        <v>49.59</v>
      </c>
      <c r="CJ198" s="21">
        <v>49.59</v>
      </c>
      <c r="CK198" s="21">
        <v>47.47</v>
      </c>
      <c r="CL198" s="21"/>
      <c r="CM198" s="21">
        <v>48.41</v>
      </c>
      <c r="CN198" s="21">
        <v>50.06</v>
      </c>
      <c r="CO198" s="21"/>
      <c r="CP198" s="21">
        <v>49.12</v>
      </c>
      <c r="CQ198" s="21">
        <v>47</v>
      </c>
      <c r="CR198" s="21">
        <v>47.71</v>
      </c>
      <c r="CS198" s="21">
        <v>48.65</v>
      </c>
      <c r="CT198" s="21">
        <v>49.12</v>
      </c>
      <c r="CU198" s="21">
        <v>49.59</v>
      </c>
      <c r="CV198" s="21">
        <v>49.82</v>
      </c>
      <c r="CW198" s="21">
        <v>48.18</v>
      </c>
      <c r="CX198" s="21">
        <v>47.94</v>
      </c>
      <c r="CY198" s="21">
        <v>48.41</v>
      </c>
      <c r="CZ198" s="21">
        <v>50.53</v>
      </c>
      <c r="DA198" s="21">
        <v>48.18</v>
      </c>
      <c r="DB198" s="21">
        <v>47.94</v>
      </c>
      <c r="DC198" s="21">
        <v>46.06</v>
      </c>
      <c r="DD198" s="21">
        <v>44.65</v>
      </c>
      <c r="DE198" s="21">
        <v>47.24</v>
      </c>
      <c r="DF198" s="21">
        <v>48.41</v>
      </c>
      <c r="DG198" s="21">
        <v>48.88</v>
      </c>
      <c r="DH198" s="21">
        <v>47.47</v>
      </c>
      <c r="DI198" s="21">
        <v>51.7</v>
      </c>
      <c r="DJ198" s="21">
        <v>51.23</v>
      </c>
      <c r="DK198" s="21">
        <v>50.06</v>
      </c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</row>
    <row r="199" spans="1:167" x14ac:dyDescent="0.2">
      <c r="A199" s="5" cm="1">
        <f t="array" ref="A199">INDEX($D$1:$FK$1,1,MATCH(INDEX($D199:$FK199,MATCH(TRUE,INDEX(($D199:$FK199&lt;&gt;0),0),0)),$D199:$FK199,0))</f>
        <v>43830</v>
      </c>
      <c r="B199" s="23" t="s">
        <v>184</v>
      </c>
      <c r="C199" s="21" t="s">
        <v>437</v>
      </c>
      <c r="D199" s="21">
        <v>52.5</v>
      </c>
      <c r="E199" s="21">
        <v>53.25</v>
      </c>
      <c r="F199" s="21">
        <v>53.25</v>
      </c>
      <c r="G199" s="21">
        <v>53.25</v>
      </c>
      <c r="H199" s="21">
        <v>52.5</v>
      </c>
      <c r="I199" s="21">
        <v>52.5</v>
      </c>
      <c r="J199" s="21">
        <v>51.75</v>
      </c>
      <c r="K199" s="21"/>
      <c r="L199" s="21">
        <v>52.75</v>
      </c>
      <c r="M199" s="21">
        <v>52.25</v>
      </c>
      <c r="N199" s="21">
        <v>52.5</v>
      </c>
      <c r="O199" s="21">
        <v>51.75</v>
      </c>
      <c r="P199" s="21">
        <v>51.5</v>
      </c>
      <c r="Q199" s="21">
        <v>50.75</v>
      </c>
      <c r="R199" s="21">
        <v>50.25</v>
      </c>
      <c r="S199" s="21">
        <v>50.75</v>
      </c>
      <c r="T199" s="21">
        <v>50.25</v>
      </c>
      <c r="U199" s="21">
        <v>50.75</v>
      </c>
      <c r="V199" s="21">
        <v>50</v>
      </c>
      <c r="W199" s="21">
        <v>49.75</v>
      </c>
      <c r="X199" s="21"/>
      <c r="Y199" s="21">
        <v>47.25</v>
      </c>
      <c r="Z199" s="21">
        <v>49.5</v>
      </c>
      <c r="AA199" s="21">
        <v>49.5</v>
      </c>
      <c r="AB199" s="21">
        <v>49.5</v>
      </c>
      <c r="AC199" s="21">
        <v>50</v>
      </c>
      <c r="AD199" s="21">
        <v>49.5</v>
      </c>
      <c r="AE199" s="21">
        <v>49.25</v>
      </c>
      <c r="AF199" s="21">
        <v>50</v>
      </c>
      <c r="AG199" s="21"/>
      <c r="AH199" s="21"/>
      <c r="AI199" s="21"/>
      <c r="AJ199" s="21"/>
      <c r="AK199" s="21"/>
      <c r="AL199" s="21"/>
      <c r="AM199" s="21">
        <v>48.25</v>
      </c>
      <c r="AN199" s="21">
        <v>48.25</v>
      </c>
      <c r="AO199" s="21">
        <v>48.75</v>
      </c>
      <c r="AP199" s="21">
        <v>48.75</v>
      </c>
      <c r="AQ199" s="21">
        <v>47.75</v>
      </c>
      <c r="AR199" s="21">
        <v>48.75</v>
      </c>
      <c r="AS199" s="21">
        <v>47.75</v>
      </c>
      <c r="AT199" s="21">
        <v>47.75</v>
      </c>
      <c r="AU199" s="21"/>
      <c r="AV199" s="21"/>
      <c r="AW199" s="21">
        <v>47</v>
      </c>
      <c r="AX199" s="21">
        <v>47</v>
      </c>
      <c r="AY199" s="21">
        <v>48.25</v>
      </c>
      <c r="AZ199" s="21">
        <v>47.75</v>
      </c>
      <c r="BA199" s="21">
        <v>47.5</v>
      </c>
      <c r="BB199" s="21">
        <v>45.5</v>
      </c>
      <c r="BC199" s="21">
        <v>45</v>
      </c>
      <c r="BD199" s="21">
        <v>45.25</v>
      </c>
      <c r="BE199" s="21">
        <v>45.25</v>
      </c>
      <c r="BF199" s="21">
        <v>45</v>
      </c>
      <c r="BG199" s="21">
        <v>44.25</v>
      </c>
      <c r="BH199" s="21">
        <v>44.75</v>
      </c>
      <c r="BI199" s="21">
        <v>46.25</v>
      </c>
      <c r="BJ199" s="21">
        <v>45</v>
      </c>
      <c r="BK199" s="21">
        <v>44.25</v>
      </c>
      <c r="BL199" s="21">
        <v>44</v>
      </c>
      <c r="BM199" s="21">
        <v>44.25</v>
      </c>
      <c r="BN199" s="21">
        <v>44.25</v>
      </c>
      <c r="BO199" s="21">
        <v>44</v>
      </c>
      <c r="BP199" s="21">
        <v>44.25</v>
      </c>
      <c r="BQ199" s="21">
        <v>45</v>
      </c>
      <c r="BR199" s="21">
        <v>45.25</v>
      </c>
      <c r="BS199" s="21">
        <v>47.5</v>
      </c>
      <c r="BT199" s="21">
        <v>48</v>
      </c>
      <c r="BU199" s="21"/>
      <c r="BV199" s="21">
        <v>48.75</v>
      </c>
      <c r="BW199" s="21">
        <v>50.25</v>
      </c>
      <c r="BX199" s="21">
        <v>49.5</v>
      </c>
      <c r="BY199" s="21">
        <v>49.5</v>
      </c>
      <c r="BZ199" s="21">
        <v>49.75</v>
      </c>
      <c r="CA199" s="21">
        <v>50.75</v>
      </c>
      <c r="CB199" s="21">
        <v>54.75</v>
      </c>
      <c r="CC199" s="21">
        <v>46.25</v>
      </c>
      <c r="CD199" s="21">
        <v>46.5</v>
      </c>
      <c r="CE199" s="21">
        <v>47.25</v>
      </c>
      <c r="CF199" s="21">
        <v>48.75</v>
      </c>
      <c r="CG199" s="21">
        <v>49.5</v>
      </c>
      <c r="CH199" s="21">
        <v>48</v>
      </c>
      <c r="CI199" s="21">
        <v>47.75</v>
      </c>
      <c r="CJ199" s="21">
        <v>47.75</v>
      </c>
      <c r="CK199" s="21">
        <v>45.5</v>
      </c>
      <c r="CL199" s="21"/>
      <c r="CM199" s="21">
        <v>46.5</v>
      </c>
      <c r="CN199" s="21">
        <v>48.25</v>
      </c>
      <c r="CO199" s="21"/>
      <c r="CP199" s="21">
        <v>47.25</v>
      </c>
      <c r="CQ199" s="21">
        <v>45</v>
      </c>
      <c r="CR199" s="21">
        <v>45.75</v>
      </c>
      <c r="CS199" s="21">
        <v>46.75</v>
      </c>
      <c r="CT199" s="21">
        <v>47.25</v>
      </c>
      <c r="CU199" s="21">
        <v>47.75</v>
      </c>
      <c r="CV199" s="21">
        <v>48</v>
      </c>
      <c r="CW199" s="21">
        <v>46.25</v>
      </c>
      <c r="CX199" s="21">
        <v>46</v>
      </c>
      <c r="CY199" s="21">
        <v>46.5</v>
      </c>
      <c r="CZ199" s="21">
        <v>48.75</v>
      </c>
      <c r="DA199" s="21">
        <v>46.25</v>
      </c>
      <c r="DB199" s="21">
        <v>46</v>
      </c>
      <c r="DC199" s="21">
        <v>44</v>
      </c>
      <c r="DD199" s="21">
        <v>42.5</v>
      </c>
      <c r="DE199" s="21">
        <v>45.25</v>
      </c>
      <c r="DF199" s="21">
        <v>46.5</v>
      </c>
      <c r="DG199" s="21">
        <v>47</v>
      </c>
      <c r="DH199" s="21">
        <v>45.5</v>
      </c>
      <c r="DI199" s="21">
        <v>50</v>
      </c>
      <c r="DJ199" s="21">
        <v>49.5</v>
      </c>
      <c r="DK199" s="21">
        <v>48.25</v>
      </c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</row>
    <row r="200" spans="1:167" x14ac:dyDescent="0.2">
      <c r="A200" s="5" cm="1">
        <f t="array" ref="A200">INDEX($D$1:$FK$1,1,MATCH(INDEX($D200:$FK200,MATCH(TRUE,INDEX(($D200:$FK200&lt;&gt;0),0),0)),$D200:$FK200,0))</f>
        <v>43830</v>
      </c>
      <c r="B200" s="23" t="s">
        <v>181</v>
      </c>
      <c r="C200" s="21" t="s">
        <v>437</v>
      </c>
      <c r="D200" s="21">
        <v>45</v>
      </c>
      <c r="E200" s="21">
        <v>45.75</v>
      </c>
      <c r="F200" s="21">
        <v>45.75</v>
      </c>
      <c r="G200" s="21">
        <v>45.75</v>
      </c>
      <c r="H200" s="21">
        <v>45</v>
      </c>
      <c r="I200" s="21">
        <v>45</v>
      </c>
      <c r="J200" s="21">
        <v>44.25</v>
      </c>
      <c r="K200" s="21"/>
      <c r="L200" s="21">
        <v>45.25</v>
      </c>
      <c r="M200" s="21">
        <v>44.75</v>
      </c>
      <c r="N200" s="21">
        <v>45</v>
      </c>
      <c r="O200" s="21">
        <v>44.25</v>
      </c>
      <c r="P200" s="21">
        <v>44</v>
      </c>
      <c r="Q200" s="21">
        <v>43.25</v>
      </c>
      <c r="R200" s="21">
        <v>42.75</v>
      </c>
      <c r="S200" s="21">
        <v>43.25</v>
      </c>
      <c r="T200" s="21">
        <v>42.75</v>
      </c>
      <c r="U200" s="21">
        <v>43.25</v>
      </c>
      <c r="V200" s="21">
        <v>42.5</v>
      </c>
      <c r="W200" s="21">
        <v>42.25</v>
      </c>
      <c r="X200" s="21"/>
      <c r="Y200" s="21">
        <v>39.75</v>
      </c>
      <c r="Z200" s="21">
        <v>42</v>
      </c>
      <c r="AA200" s="21">
        <v>42</v>
      </c>
      <c r="AB200" s="21">
        <v>42</v>
      </c>
      <c r="AC200" s="21">
        <v>42.5</v>
      </c>
      <c r="AD200" s="21">
        <v>42</v>
      </c>
      <c r="AE200" s="21">
        <v>41.75</v>
      </c>
      <c r="AF200" s="21">
        <v>42.5</v>
      </c>
      <c r="AG200" s="21"/>
      <c r="AH200" s="21"/>
      <c r="AI200" s="21"/>
      <c r="AJ200" s="21"/>
      <c r="AK200" s="21"/>
      <c r="AL200" s="21"/>
      <c r="AM200" s="21">
        <v>40.75</v>
      </c>
      <c r="AN200" s="21">
        <v>40.75</v>
      </c>
      <c r="AO200" s="21">
        <v>41.25</v>
      </c>
      <c r="AP200" s="21">
        <v>41.25</v>
      </c>
      <c r="AQ200" s="21">
        <v>40.25</v>
      </c>
      <c r="AR200" s="21">
        <v>41.25</v>
      </c>
      <c r="AS200" s="21">
        <v>40.25</v>
      </c>
      <c r="AT200" s="21">
        <v>40.25</v>
      </c>
      <c r="AU200" s="21"/>
      <c r="AV200" s="21"/>
      <c r="AW200" s="21">
        <v>39.5</v>
      </c>
      <c r="AX200" s="21">
        <v>39.5</v>
      </c>
      <c r="AY200" s="21">
        <v>40.75</v>
      </c>
      <c r="AZ200" s="21">
        <v>40.25</v>
      </c>
      <c r="BA200" s="21">
        <v>40</v>
      </c>
      <c r="BB200" s="21">
        <v>38</v>
      </c>
      <c r="BC200" s="21">
        <v>37.5</v>
      </c>
      <c r="BD200" s="21">
        <v>37.75</v>
      </c>
      <c r="BE200" s="21">
        <v>37.75</v>
      </c>
      <c r="BF200" s="21">
        <v>37.5</v>
      </c>
      <c r="BG200" s="21">
        <v>36.75</v>
      </c>
      <c r="BH200" s="21">
        <v>37.25</v>
      </c>
      <c r="BI200" s="21">
        <v>38.75</v>
      </c>
      <c r="BJ200" s="21">
        <v>37.5</v>
      </c>
      <c r="BK200" s="21">
        <v>36.75</v>
      </c>
      <c r="BL200" s="21">
        <v>36.5</v>
      </c>
      <c r="BM200" s="21">
        <v>36.75</v>
      </c>
      <c r="BN200" s="21">
        <v>36.75</v>
      </c>
      <c r="BO200" s="21">
        <v>36.5</v>
      </c>
      <c r="BP200" s="21">
        <v>36.75</v>
      </c>
      <c r="BQ200" s="21">
        <v>37.5</v>
      </c>
      <c r="BR200" s="21">
        <v>37.75</v>
      </c>
      <c r="BS200" s="21">
        <v>40</v>
      </c>
      <c r="BT200" s="21">
        <v>40.5</v>
      </c>
      <c r="BU200" s="21"/>
      <c r="BV200" s="21">
        <v>41.25</v>
      </c>
      <c r="BW200" s="21">
        <v>42.75</v>
      </c>
      <c r="BX200" s="21">
        <v>42</v>
      </c>
      <c r="BY200" s="21">
        <v>42</v>
      </c>
      <c r="BZ200" s="21">
        <v>42.25</v>
      </c>
      <c r="CA200" s="21">
        <v>43.25</v>
      </c>
      <c r="CB200" s="21">
        <v>47.25</v>
      </c>
      <c r="CC200" s="21">
        <v>38.75</v>
      </c>
      <c r="CD200" s="21">
        <v>39</v>
      </c>
      <c r="CE200" s="21">
        <v>39.75</v>
      </c>
      <c r="CF200" s="21">
        <v>41.25</v>
      </c>
      <c r="CG200" s="21">
        <v>42</v>
      </c>
      <c r="CH200" s="21">
        <v>40.5</v>
      </c>
      <c r="CI200" s="21">
        <v>40.25</v>
      </c>
      <c r="CJ200" s="21">
        <v>40.25</v>
      </c>
      <c r="CK200" s="21">
        <v>38</v>
      </c>
      <c r="CL200" s="21"/>
      <c r="CM200" s="21">
        <v>39</v>
      </c>
      <c r="CN200" s="21">
        <v>40.75</v>
      </c>
      <c r="CO200" s="21"/>
      <c r="CP200" s="21">
        <v>39.75</v>
      </c>
      <c r="CQ200" s="21">
        <v>37.5</v>
      </c>
      <c r="CR200" s="21">
        <v>38.25</v>
      </c>
      <c r="CS200" s="21">
        <v>39.25</v>
      </c>
      <c r="CT200" s="21">
        <v>39.75</v>
      </c>
      <c r="CU200" s="21">
        <v>40.25</v>
      </c>
      <c r="CV200" s="21">
        <v>40.5</v>
      </c>
      <c r="CW200" s="21">
        <v>38.75</v>
      </c>
      <c r="CX200" s="21">
        <v>38.5</v>
      </c>
      <c r="CY200" s="21">
        <v>39</v>
      </c>
      <c r="CZ200" s="21">
        <v>41.25</v>
      </c>
      <c r="DA200" s="21">
        <v>38.75</v>
      </c>
      <c r="DB200" s="21">
        <v>38.5</v>
      </c>
      <c r="DC200" s="21">
        <v>36.5</v>
      </c>
      <c r="DD200" s="21">
        <v>35</v>
      </c>
      <c r="DE200" s="21">
        <v>37.75</v>
      </c>
      <c r="DF200" s="21">
        <v>39</v>
      </c>
      <c r="DG200" s="21">
        <v>39.5</v>
      </c>
      <c r="DH200" s="21">
        <v>38</v>
      </c>
      <c r="DI200" s="21">
        <v>42.5</v>
      </c>
      <c r="DJ200" s="21">
        <v>42</v>
      </c>
      <c r="DK200" s="21">
        <v>40.75</v>
      </c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</row>
    <row r="201" spans="1:167" x14ac:dyDescent="0.2">
      <c r="A201" s="5" cm="1">
        <f t="array" ref="A201">INDEX($D$1:$FK$1,1,MATCH(INDEX($D201:$FK201,MATCH(TRUE,INDEX(($D201:$FK201&lt;&gt;0),0),0)),$D201:$FK201,0))</f>
        <v>43830</v>
      </c>
      <c r="B201" s="23" t="s">
        <v>173</v>
      </c>
      <c r="C201" s="21" t="s">
        <v>437</v>
      </c>
      <c r="D201" s="21">
        <v>57.5</v>
      </c>
      <c r="E201" s="21">
        <v>58.25</v>
      </c>
      <c r="F201" s="21">
        <v>58.25</v>
      </c>
      <c r="G201" s="21">
        <v>58.25</v>
      </c>
      <c r="H201" s="21">
        <v>57.5</v>
      </c>
      <c r="I201" s="21">
        <v>57.5</v>
      </c>
      <c r="J201" s="21">
        <v>56.75</v>
      </c>
      <c r="K201" s="21"/>
      <c r="L201" s="21">
        <v>57.75</v>
      </c>
      <c r="M201" s="21">
        <v>57.25</v>
      </c>
      <c r="N201" s="21">
        <v>57.5</v>
      </c>
      <c r="O201" s="21">
        <v>56.75</v>
      </c>
      <c r="P201" s="21">
        <v>56.5</v>
      </c>
      <c r="Q201" s="21">
        <v>55.75</v>
      </c>
      <c r="R201" s="21">
        <v>55.25</v>
      </c>
      <c r="S201" s="21">
        <v>55.75</v>
      </c>
      <c r="T201" s="21">
        <v>55.25</v>
      </c>
      <c r="U201" s="21">
        <v>55.75</v>
      </c>
      <c r="V201" s="21">
        <v>55</v>
      </c>
      <c r="W201" s="21">
        <v>54.75</v>
      </c>
      <c r="X201" s="21"/>
      <c r="Y201" s="21">
        <v>52.25</v>
      </c>
      <c r="Z201" s="21">
        <v>54.5</v>
      </c>
      <c r="AA201" s="21">
        <v>54.5</v>
      </c>
      <c r="AB201" s="21">
        <v>54.5</v>
      </c>
      <c r="AC201" s="21">
        <v>55</v>
      </c>
      <c r="AD201" s="21">
        <v>54.5</v>
      </c>
      <c r="AE201" s="21">
        <v>54.25</v>
      </c>
      <c r="AF201" s="21">
        <v>55</v>
      </c>
      <c r="AG201" s="21"/>
      <c r="AH201" s="21"/>
      <c r="AI201" s="21"/>
      <c r="AJ201" s="21"/>
      <c r="AK201" s="21"/>
      <c r="AL201" s="21"/>
      <c r="AM201" s="21">
        <v>53.25</v>
      </c>
      <c r="AN201" s="21">
        <v>53.25</v>
      </c>
      <c r="AO201" s="21">
        <v>53.75</v>
      </c>
      <c r="AP201" s="21">
        <v>53.75</v>
      </c>
      <c r="AQ201" s="21">
        <v>52.75</v>
      </c>
      <c r="AR201" s="21">
        <v>53.75</v>
      </c>
      <c r="AS201" s="21">
        <v>52.75</v>
      </c>
      <c r="AT201" s="21">
        <v>52.75</v>
      </c>
      <c r="AU201" s="21"/>
      <c r="AV201" s="21"/>
      <c r="AW201" s="21">
        <v>52</v>
      </c>
      <c r="AX201" s="21">
        <v>52</v>
      </c>
      <c r="AY201" s="21">
        <v>53.25</v>
      </c>
      <c r="AZ201" s="21">
        <v>52.75</v>
      </c>
      <c r="BA201" s="21">
        <v>52.5</v>
      </c>
      <c r="BB201" s="21">
        <v>50.5</v>
      </c>
      <c r="BC201" s="21">
        <v>50</v>
      </c>
      <c r="BD201" s="21">
        <v>50.25</v>
      </c>
      <c r="BE201" s="21">
        <v>50.25</v>
      </c>
      <c r="BF201" s="21">
        <v>50</v>
      </c>
      <c r="BG201" s="21">
        <v>49.25</v>
      </c>
      <c r="BH201" s="21">
        <v>49.75</v>
      </c>
      <c r="BI201" s="21">
        <v>51.25</v>
      </c>
      <c r="BJ201" s="21">
        <v>50</v>
      </c>
      <c r="BK201" s="21">
        <v>49.25</v>
      </c>
      <c r="BL201" s="21">
        <v>49</v>
      </c>
      <c r="BM201" s="21">
        <v>49.25</v>
      </c>
      <c r="BN201" s="21">
        <v>49.25</v>
      </c>
      <c r="BO201" s="21">
        <v>49</v>
      </c>
      <c r="BP201" s="21">
        <v>49.25</v>
      </c>
      <c r="BQ201" s="21">
        <v>50</v>
      </c>
      <c r="BR201" s="21">
        <v>50.25</v>
      </c>
      <c r="BS201" s="21">
        <v>52.5</v>
      </c>
      <c r="BT201" s="21">
        <v>53</v>
      </c>
      <c r="BU201" s="21"/>
      <c r="BV201" s="21">
        <v>53.75</v>
      </c>
      <c r="BW201" s="21">
        <v>55.25</v>
      </c>
      <c r="BX201" s="21">
        <v>54.5</v>
      </c>
      <c r="BY201" s="21">
        <v>54.5</v>
      </c>
      <c r="BZ201" s="21">
        <v>54.75</v>
      </c>
      <c r="CA201" s="21">
        <v>55.75</v>
      </c>
      <c r="CB201" s="21">
        <v>59.75</v>
      </c>
      <c r="CC201" s="21">
        <v>51.25</v>
      </c>
      <c r="CD201" s="21">
        <v>51.5</v>
      </c>
      <c r="CE201" s="21">
        <v>52.25</v>
      </c>
      <c r="CF201" s="21">
        <v>53.75</v>
      </c>
      <c r="CG201" s="21">
        <v>54.5</v>
      </c>
      <c r="CH201" s="21">
        <v>53</v>
      </c>
      <c r="CI201" s="21">
        <v>52.75</v>
      </c>
      <c r="CJ201" s="21">
        <v>52.75</v>
      </c>
      <c r="CK201" s="21">
        <v>50.5</v>
      </c>
      <c r="CL201" s="21"/>
      <c r="CM201" s="21">
        <v>51.5</v>
      </c>
      <c r="CN201" s="21">
        <v>53.25</v>
      </c>
      <c r="CO201" s="21"/>
      <c r="CP201" s="21">
        <v>52.25</v>
      </c>
      <c r="CQ201" s="21">
        <v>50</v>
      </c>
      <c r="CR201" s="21">
        <v>50.75</v>
      </c>
      <c r="CS201" s="21">
        <v>51.75</v>
      </c>
      <c r="CT201" s="21">
        <v>52.25</v>
      </c>
      <c r="CU201" s="21">
        <v>52.75</v>
      </c>
      <c r="CV201" s="21">
        <v>53</v>
      </c>
      <c r="CW201" s="21">
        <v>51.25</v>
      </c>
      <c r="CX201" s="21">
        <v>51</v>
      </c>
      <c r="CY201" s="21">
        <v>51.5</v>
      </c>
      <c r="CZ201" s="21">
        <v>53.75</v>
      </c>
      <c r="DA201" s="21">
        <v>51.25</v>
      </c>
      <c r="DB201" s="21">
        <v>51</v>
      </c>
      <c r="DC201" s="21">
        <v>49</v>
      </c>
      <c r="DD201" s="21">
        <v>47.5</v>
      </c>
      <c r="DE201" s="21">
        <v>50.25</v>
      </c>
      <c r="DF201" s="21">
        <v>51.5</v>
      </c>
      <c r="DG201" s="21">
        <v>52</v>
      </c>
      <c r="DH201" s="21">
        <v>50.5</v>
      </c>
      <c r="DI201" s="21">
        <v>55</v>
      </c>
      <c r="DJ201" s="21">
        <v>54.5</v>
      </c>
      <c r="DK201" s="21">
        <v>53.25</v>
      </c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</row>
    <row r="202" spans="1:167" x14ac:dyDescent="0.2">
      <c r="A202" s="5" cm="1">
        <f t="array" ref="A202">INDEX($D$1:$FK$1,1,MATCH(INDEX($D202:$FK202,MATCH(TRUE,INDEX(($D202:$FK202&lt;&gt;0),0),0)),$D202:$FK202,0))</f>
        <v>43830</v>
      </c>
      <c r="B202" s="23" t="s">
        <v>170</v>
      </c>
      <c r="C202" s="21" t="s">
        <v>437</v>
      </c>
      <c r="D202" s="21">
        <v>57.5</v>
      </c>
      <c r="E202" s="21">
        <v>58.25</v>
      </c>
      <c r="F202" s="21">
        <v>58.25</v>
      </c>
      <c r="G202" s="21">
        <v>58.25</v>
      </c>
      <c r="H202" s="21">
        <v>57.5</v>
      </c>
      <c r="I202" s="21">
        <v>57.5</v>
      </c>
      <c r="J202" s="21">
        <v>56.75</v>
      </c>
      <c r="K202" s="21"/>
      <c r="L202" s="21">
        <v>57.75</v>
      </c>
      <c r="M202" s="21">
        <v>57.25</v>
      </c>
      <c r="N202" s="21">
        <v>57.5</v>
      </c>
      <c r="O202" s="21">
        <v>56.75</v>
      </c>
      <c r="P202" s="21">
        <v>56.5</v>
      </c>
      <c r="Q202" s="21">
        <v>55.75</v>
      </c>
      <c r="R202" s="21">
        <v>55.25</v>
      </c>
      <c r="S202" s="21">
        <v>55.75</v>
      </c>
      <c r="T202" s="21">
        <v>55.25</v>
      </c>
      <c r="U202" s="21">
        <v>55.75</v>
      </c>
      <c r="V202" s="21">
        <v>55</v>
      </c>
      <c r="W202" s="21">
        <v>54.75</v>
      </c>
      <c r="X202" s="21"/>
      <c r="Y202" s="21">
        <v>52.25</v>
      </c>
      <c r="Z202" s="21">
        <v>54.5</v>
      </c>
      <c r="AA202" s="21">
        <v>54.5</v>
      </c>
      <c r="AB202" s="21">
        <v>54.5</v>
      </c>
      <c r="AC202" s="21">
        <v>55</v>
      </c>
      <c r="AD202" s="21">
        <v>54.5</v>
      </c>
      <c r="AE202" s="21">
        <v>54.25</v>
      </c>
      <c r="AF202" s="21">
        <v>55</v>
      </c>
      <c r="AG202" s="21"/>
      <c r="AH202" s="21"/>
      <c r="AI202" s="21"/>
      <c r="AJ202" s="21"/>
      <c r="AK202" s="21"/>
      <c r="AL202" s="21"/>
      <c r="AM202" s="21">
        <v>53.25</v>
      </c>
      <c r="AN202" s="21">
        <v>53.25</v>
      </c>
      <c r="AO202" s="21">
        <v>53.75</v>
      </c>
      <c r="AP202" s="21">
        <v>53.75</v>
      </c>
      <c r="AQ202" s="21">
        <v>52.75</v>
      </c>
      <c r="AR202" s="21">
        <v>53.75</v>
      </c>
      <c r="AS202" s="21">
        <v>52.75</v>
      </c>
      <c r="AT202" s="21">
        <v>52.75</v>
      </c>
      <c r="AU202" s="21"/>
      <c r="AV202" s="21"/>
      <c r="AW202" s="21">
        <v>52</v>
      </c>
      <c r="AX202" s="21">
        <v>52</v>
      </c>
      <c r="AY202" s="21">
        <v>53.25</v>
      </c>
      <c r="AZ202" s="21">
        <v>52.75</v>
      </c>
      <c r="BA202" s="21">
        <v>52.5</v>
      </c>
      <c r="BB202" s="21">
        <v>50.5</v>
      </c>
      <c r="BC202" s="21">
        <v>50</v>
      </c>
      <c r="BD202" s="21">
        <v>50.25</v>
      </c>
      <c r="BE202" s="21">
        <v>50.25</v>
      </c>
      <c r="BF202" s="21">
        <v>50</v>
      </c>
      <c r="BG202" s="21">
        <v>49.25</v>
      </c>
      <c r="BH202" s="21">
        <v>49.75</v>
      </c>
      <c r="BI202" s="21">
        <v>51.25</v>
      </c>
      <c r="BJ202" s="21">
        <v>50</v>
      </c>
      <c r="BK202" s="21">
        <v>49.25</v>
      </c>
      <c r="BL202" s="21">
        <v>49</v>
      </c>
      <c r="BM202" s="21">
        <v>49.25</v>
      </c>
      <c r="BN202" s="21">
        <v>49.25</v>
      </c>
      <c r="BO202" s="21">
        <v>49</v>
      </c>
      <c r="BP202" s="21">
        <v>49.25</v>
      </c>
      <c r="BQ202" s="21">
        <v>50</v>
      </c>
      <c r="BR202" s="21">
        <v>50.25</v>
      </c>
      <c r="BS202" s="21">
        <v>52.5</v>
      </c>
      <c r="BT202" s="21">
        <v>53</v>
      </c>
      <c r="BU202" s="21"/>
      <c r="BV202" s="21">
        <v>53.75</v>
      </c>
      <c r="BW202" s="21">
        <v>55.25</v>
      </c>
      <c r="BX202" s="21">
        <v>54.5</v>
      </c>
      <c r="BY202" s="21">
        <v>54.5</v>
      </c>
      <c r="BZ202" s="21">
        <v>54.75</v>
      </c>
      <c r="CA202" s="21">
        <v>55.75</v>
      </c>
      <c r="CB202" s="21">
        <v>59.75</v>
      </c>
      <c r="CC202" s="21">
        <v>51.25</v>
      </c>
      <c r="CD202" s="21">
        <v>51.5</v>
      </c>
      <c r="CE202" s="21">
        <v>52.25</v>
      </c>
      <c r="CF202" s="21">
        <v>53.75</v>
      </c>
      <c r="CG202" s="21">
        <v>54.5</v>
      </c>
      <c r="CH202" s="21">
        <v>53</v>
      </c>
      <c r="CI202" s="21">
        <v>52.75</v>
      </c>
      <c r="CJ202" s="21">
        <v>52.75</v>
      </c>
      <c r="CK202" s="21">
        <v>50.5</v>
      </c>
      <c r="CL202" s="21"/>
      <c r="CM202" s="21">
        <v>51.5</v>
      </c>
      <c r="CN202" s="21">
        <v>53.25</v>
      </c>
      <c r="CO202" s="21"/>
      <c r="CP202" s="21">
        <v>52.25</v>
      </c>
      <c r="CQ202" s="21">
        <v>50</v>
      </c>
      <c r="CR202" s="21">
        <v>50.75</v>
      </c>
      <c r="CS202" s="21">
        <v>51.75</v>
      </c>
      <c r="CT202" s="21">
        <v>52.25</v>
      </c>
      <c r="CU202" s="21">
        <v>52.75</v>
      </c>
      <c r="CV202" s="21">
        <v>53</v>
      </c>
      <c r="CW202" s="21">
        <v>51.25</v>
      </c>
      <c r="CX202" s="21">
        <v>51</v>
      </c>
      <c r="CY202" s="21">
        <v>51.5</v>
      </c>
      <c r="CZ202" s="21">
        <v>53.75</v>
      </c>
      <c r="DA202" s="21">
        <v>51.25</v>
      </c>
      <c r="DB202" s="21">
        <v>51</v>
      </c>
      <c r="DC202" s="21">
        <v>49</v>
      </c>
      <c r="DD202" s="21">
        <v>47.5</v>
      </c>
      <c r="DE202" s="21">
        <v>50.25</v>
      </c>
      <c r="DF202" s="21">
        <v>51.5</v>
      </c>
      <c r="DG202" s="21">
        <v>52</v>
      </c>
      <c r="DH202" s="21">
        <v>50.5</v>
      </c>
      <c r="DI202" s="21">
        <v>55</v>
      </c>
      <c r="DJ202" s="21">
        <v>54.5</v>
      </c>
      <c r="DK202" s="21">
        <v>53.25</v>
      </c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</row>
    <row r="203" spans="1:167" x14ac:dyDescent="0.2">
      <c r="A203" s="5" cm="1">
        <f t="array" ref="A203">INDEX($D$1:$FK$1,1,MATCH(INDEX($D203:$FK203,MATCH(TRUE,INDEX(($D203:$FK203&lt;&gt;0),0),0)),$D203:$FK203,0))</f>
        <v>43830</v>
      </c>
      <c r="B203" s="23" t="s">
        <v>166</v>
      </c>
      <c r="C203" s="21" t="s">
        <v>437</v>
      </c>
      <c r="D203" s="21">
        <v>53.5</v>
      </c>
      <c r="E203" s="21">
        <v>54.25</v>
      </c>
      <c r="F203" s="21">
        <v>54.25</v>
      </c>
      <c r="G203" s="21">
        <v>54.25</v>
      </c>
      <c r="H203" s="21">
        <v>53.5</v>
      </c>
      <c r="I203" s="21">
        <v>53.5</v>
      </c>
      <c r="J203" s="21">
        <v>52.75</v>
      </c>
      <c r="K203" s="21"/>
      <c r="L203" s="21"/>
      <c r="M203" s="21">
        <v>53.25</v>
      </c>
      <c r="N203" s="21">
        <v>53.5</v>
      </c>
      <c r="O203" s="21">
        <v>52.75</v>
      </c>
      <c r="P203" s="21">
        <v>52.5</v>
      </c>
      <c r="Q203" s="21">
        <v>51.75</v>
      </c>
      <c r="R203" s="21">
        <v>51.25</v>
      </c>
      <c r="S203" s="21">
        <v>51.75</v>
      </c>
      <c r="T203" s="21">
        <v>51.25</v>
      </c>
      <c r="U203" s="21">
        <v>51.75</v>
      </c>
      <c r="V203" s="21">
        <v>51</v>
      </c>
      <c r="W203" s="21">
        <v>50.75</v>
      </c>
      <c r="X203" s="21"/>
      <c r="Y203" s="21">
        <v>48.25</v>
      </c>
      <c r="Z203" s="21">
        <v>50.5</v>
      </c>
      <c r="AA203" s="21">
        <v>50.5</v>
      </c>
      <c r="AB203" s="21">
        <v>50.5</v>
      </c>
      <c r="AC203" s="21">
        <v>51</v>
      </c>
      <c r="AD203" s="21">
        <v>50.5</v>
      </c>
      <c r="AE203" s="21">
        <v>50.25</v>
      </c>
      <c r="AF203" s="21">
        <v>51</v>
      </c>
      <c r="AG203" s="21"/>
      <c r="AH203" s="21"/>
      <c r="AI203" s="21"/>
      <c r="AJ203" s="21"/>
      <c r="AK203" s="21"/>
      <c r="AL203" s="21"/>
      <c r="AM203" s="21">
        <v>49.25</v>
      </c>
      <c r="AN203" s="21">
        <v>49.25</v>
      </c>
      <c r="AO203" s="21">
        <v>49.75</v>
      </c>
      <c r="AP203" s="21">
        <v>49.75</v>
      </c>
      <c r="AQ203" s="21">
        <v>48.75</v>
      </c>
      <c r="AR203" s="21">
        <v>49.75</v>
      </c>
      <c r="AS203" s="21">
        <v>48.75</v>
      </c>
      <c r="AT203" s="21">
        <v>48.75</v>
      </c>
      <c r="AU203" s="21"/>
      <c r="AV203" s="21"/>
      <c r="AW203" s="21">
        <v>48</v>
      </c>
      <c r="AX203" s="21">
        <v>48</v>
      </c>
      <c r="AY203" s="21">
        <v>49.25</v>
      </c>
      <c r="AZ203" s="21">
        <v>48.75</v>
      </c>
      <c r="BA203" s="21">
        <v>48.5</v>
      </c>
      <c r="BB203" s="21">
        <v>46.5</v>
      </c>
      <c r="BC203" s="21">
        <v>46</v>
      </c>
      <c r="BD203" s="21">
        <v>46.25</v>
      </c>
      <c r="BE203" s="21">
        <v>46.25</v>
      </c>
      <c r="BF203" s="21">
        <v>46</v>
      </c>
      <c r="BG203" s="21">
        <v>45.25</v>
      </c>
      <c r="BH203" s="21">
        <v>45.75</v>
      </c>
      <c r="BI203" s="21">
        <v>47.25</v>
      </c>
      <c r="BJ203" s="21">
        <v>46</v>
      </c>
      <c r="BK203" s="21">
        <v>45.25</v>
      </c>
      <c r="BL203" s="21">
        <v>45</v>
      </c>
      <c r="BM203" s="21">
        <v>45.25</v>
      </c>
      <c r="BN203" s="21">
        <v>45.25</v>
      </c>
      <c r="BO203" s="21">
        <v>45</v>
      </c>
      <c r="BP203" s="21">
        <v>45.25</v>
      </c>
      <c r="BQ203" s="21">
        <v>46</v>
      </c>
      <c r="BR203" s="21">
        <v>46.25</v>
      </c>
      <c r="BS203" s="21">
        <v>48.5</v>
      </c>
      <c r="BT203" s="21">
        <v>49</v>
      </c>
      <c r="BU203" s="21"/>
      <c r="BV203" s="21">
        <v>49.75</v>
      </c>
      <c r="BW203" s="21">
        <v>51.25</v>
      </c>
      <c r="BX203" s="21">
        <v>50.5</v>
      </c>
      <c r="BY203" s="21">
        <v>50.5</v>
      </c>
      <c r="BZ203" s="21">
        <v>50.75</v>
      </c>
      <c r="CA203" s="21">
        <v>51.75</v>
      </c>
      <c r="CB203" s="21">
        <v>55.75</v>
      </c>
      <c r="CC203" s="21">
        <v>47.25</v>
      </c>
      <c r="CD203" s="21">
        <v>47.5</v>
      </c>
      <c r="CE203" s="21">
        <v>48.25</v>
      </c>
      <c r="CF203" s="21">
        <v>49.75</v>
      </c>
      <c r="CG203" s="21">
        <v>50.5</v>
      </c>
      <c r="CH203" s="21">
        <v>49</v>
      </c>
      <c r="CI203" s="21">
        <v>48.75</v>
      </c>
      <c r="CJ203" s="21">
        <v>48.75</v>
      </c>
      <c r="CK203" s="21">
        <v>46.5</v>
      </c>
      <c r="CL203" s="21"/>
      <c r="CM203" s="21">
        <v>47.5</v>
      </c>
      <c r="CN203" s="21">
        <v>49.25</v>
      </c>
      <c r="CO203" s="21"/>
      <c r="CP203" s="21">
        <v>48.25</v>
      </c>
      <c r="CQ203" s="21">
        <v>46</v>
      </c>
      <c r="CR203" s="21">
        <v>46.75</v>
      </c>
      <c r="CS203" s="21">
        <v>47.75</v>
      </c>
      <c r="CT203" s="21">
        <v>48.25</v>
      </c>
      <c r="CU203" s="21">
        <v>48.75</v>
      </c>
      <c r="CV203" s="21">
        <v>49</v>
      </c>
      <c r="CW203" s="21">
        <v>47.25</v>
      </c>
      <c r="CX203" s="21">
        <v>47</v>
      </c>
      <c r="CY203" s="21">
        <v>47.5</v>
      </c>
      <c r="CZ203" s="21">
        <v>49.75</v>
      </c>
      <c r="DA203" s="21">
        <v>47.25</v>
      </c>
      <c r="DB203" s="21">
        <v>47</v>
      </c>
      <c r="DC203" s="21">
        <v>45</v>
      </c>
      <c r="DD203" s="21">
        <v>43.5</v>
      </c>
      <c r="DE203" s="21">
        <v>46.25</v>
      </c>
      <c r="DF203" s="21">
        <v>47.5</v>
      </c>
      <c r="DG203" s="21">
        <v>48</v>
      </c>
      <c r="DH203" s="21">
        <v>46.5</v>
      </c>
      <c r="DI203" s="21">
        <v>51</v>
      </c>
      <c r="DJ203" s="21">
        <v>50.5</v>
      </c>
      <c r="DK203" s="21">
        <v>49.25</v>
      </c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</row>
    <row r="204" spans="1:167" x14ac:dyDescent="0.2">
      <c r="A204" s="5" cm="1">
        <f t="array" ref="A204">INDEX($D$1:$FK$1,1,MATCH(INDEX($D204:$FK204,MATCH(TRUE,INDEX(($D204:$FK204&lt;&gt;0),0),0)),$D204:$FK204,0))</f>
        <v>43830</v>
      </c>
      <c r="B204" s="23" t="s">
        <v>78</v>
      </c>
      <c r="C204" s="21" t="s">
        <v>437</v>
      </c>
      <c r="D204" s="21">
        <v>53</v>
      </c>
      <c r="E204" s="21">
        <v>53.75</v>
      </c>
      <c r="F204" s="21">
        <v>53.75</v>
      </c>
      <c r="G204" s="21">
        <v>53.75</v>
      </c>
      <c r="H204" s="21">
        <v>53</v>
      </c>
      <c r="I204" s="21">
        <v>53</v>
      </c>
      <c r="J204" s="21">
        <v>52.25</v>
      </c>
      <c r="K204" s="21"/>
      <c r="L204" s="21">
        <v>53.25</v>
      </c>
      <c r="M204" s="21">
        <v>52.75</v>
      </c>
      <c r="N204" s="21">
        <v>53</v>
      </c>
      <c r="O204" s="21">
        <v>52.25</v>
      </c>
      <c r="P204" s="21">
        <v>52</v>
      </c>
      <c r="Q204" s="21">
        <v>51.25</v>
      </c>
      <c r="R204" s="21">
        <v>50.75</v>
      </c>
      <c r="S204" s="21">
        <v>51.25</v>
      </c>
      <c r="T204" s="21">
        <v>50.75</v>
      </c>
      <c r="U204" s="21">
        <v>51.25</v>
      </c>
      <c r="V204" s="21">
        <v>50.5</v>
      </c>
      <c r="W204" s="21">
        <v>50.25</v>
      </c>
      <c r="X204" s="21"/>
      <c r="Y204" s="21">
        <v>47.75</v>
      </c>
      <c r="Z204" s="21">
        <v>50</v>
      </c>
      <c r="AA204" s="21">
        <v>50</v>
      </c>
      <c r="AB204" s="21">
        <v>50</v>
      </c>
      <c r="AC204" s="21">
        <v>50.5</v>
      </c>
      <c r="AD204" s="21">
        <v>50</v>
      </c>
      <c r="AE204" s="21">
        <v>49.75</v>
      </c>
      <c r="AF204" s="21">
        <v>50.5</v>
      </c>
      <c r="AG204" s="21"/>
      <c r="AH204" s="21"/>
      <c r="AI204" s="21"/>
      <c r="AJ204" s="21"/>
      <c r="AK204" s="21"/>
      <c r="AL204" s="21"/>
      <c r="AM204" s="21">
        <v>48.75</v>
      </c>
      <c r="AN204" s="21">
        <v>48.75</v>
      </c>
      <c r="AO204" s="21">
        <v>49.25</v>
      </c>
      <c r="AP204" s="21">
        <v>49.25</v>
      </c>
      <c r="AQ204" s="21">
        <v>48.25</v>
      </c>
      <c r="AR204" s="21">
        <v>49.25</v>
      </c>
      <c r="AS204" s="21">
        <v>48.25</v>
      </c>
      <c r="AT204" s="21">
        <v>48.25</v>
      </c>
      <c r="AU204" s="21"/>
      <c r="AV204" s="21"/>
      <c r="AW204" s="21">
        <v>47.5</v>
      </c>
      <c r="AX204" s="21">
        <v>47.5</v>
      </c>
      <c r="AY204" s="21">
        <v>48.75</v>
      </c>
      <c r="AZ204" s="21">
        <v>48.25</v>
      </c>
      <c r="BA204" s="21">
        <v>48</v>
      </c>
      <c r="BB204" s="21">
        <v>46</v>
      </c>
      <c r="BC204" s="21">
        <v>45.5</v>
      </c>
      <c r="BD204" s="21">
        <v>45.75</v>
      </c>
      <c r="BE204" s="21">
        <v>45.75</v>
      </c>
      <c r="BF204" s="21">
        <v>45.5</v>
      </c>
      <c r="BG204" s="21">
        <v>44.75</v>
      </c>
      <c r="BH204" s="21">
        <v>45.25</v>
      </c>
      <c r="BI204" s="21">
        <v>46.75</v>
      </c>
      <c r="BJ204" s="21">
        <v>45.5</v>
      </c>
      <c r="BK204" s="21">
        <v>44.75</v>
      </c>
      <c r="BL204" s="21">
        <v>44.5</v>
      </c>
      <c r="BM204" s="21">
        <v>44.75</v>
      </c>
      <c r="BN204" s="21">
        <v>44.75</v>
      </c>
      <c r="BO204" s="21">
        <v>44.5</v>
      </c>
      <c r="BP204" s="21">
        <v>44.75</v>
      </c>
      <c r="BQ204" s="21">
        <v>45.5</v>
      </c>
      <c r="BR204" s="21">
        <v>45.75</v>
      </c>
      <c r="BS204" s="21">
        <v>48</v>
      </c>
      <c r="BT204" s="21">
        <v>48.5</v>
      </c>
      <c r="BU204" s="21"/>
      <c r="BV204" s="21">
        <v>49.25</v>
      </c>
      <c r="BW204" s="21">
        <v>50.75</v>
      </c>
      <c r="BX204" s="21">
        <v>50</v>
      </c>
      <c r="BY204" s="21">
        <v>50</v>
      </c>
      <c r="BZ204" s="21">
        <v>50.25</v>
      </c>
      <c r="CA204" s="21">
        <v>51.25</v>
      </c>
      <c r="CB204" s="21">
        <v>55.25</v>
      </c>
      <c r="CC204" s="21">
        <v>46.75</v>
      </c>
      <c r="CD204" s="21">
        <v>47</v>
      </c>
      <c r="CE204" s="21">
        <v>47.75</v>
      </c>
      <c r="CF204" s="21">
        <v>49.25</v>
      </c>
      <c r="CG204" s="21">
        <v>50</v>
      </c>
      <c r="CH204" s="21">
        <v>48.5</v>
      </c>
      <c r="CI204" s="21">
        <v>48.25</v>
      </c>
      <c r="CJ204" s="21">
        <v>48.25</v>
      </c>
      <c r="CK204" s="21">
        <v>46</v>
      </c>
      <c r="CL204" s="21"/>
      <c r="CM204" s="21">
        <v>47</v>
      </c>
      <c r="CN204" s="21">
        <v>48.75</v>
      </c>
      <c r="CO204" s="21"/>
      <c r="CP204" s="21">
        <v>47.75</v>
      </c>
      <c r="CQ204" s="21">
        <v>45.5</v>
      </c>
      <c r="CR204" s="21">
        <v>46.25</v>
      </c>
      <c r="CS204" s="21">
        <v>47.25</v>
      </c>
      <c r="CT204" s="21">
        <v>47.75</v>
      </c>
      <c r="CU204" s="21">
        <v>48.25</v>
      </c>
      <c r="CV204" s="21">
        <v>48.5</v>
      </c>
      <c r="CW204" s="21">
        <v>46.75</v>
      </c>
      <c r="CX204" s="21">
        <v>46.5</v>
      </c>
      <c r="CY204" s="21">
        <v>47</v>
      </c>
      <c r="CZ204" s="21">
        <v>49.25</v>
      </c>
      <c r="DA204" s="21">
        <v>46.75</v>
      </c>
      <c r="DB204" s="21">
        <v>46.5</v>
      </c>
      <c r="DC204" s="21">
        <v>44.5</v>
      </c>
      <c r="DD204" s="21">
        <v>43</v>
      </c>
      <c r="DE204" s="21">
        <v>45.75</v>
      </c>
      <c r="DF204" s="21">
        <v>47</v>
      </c>
      <c r="DG204" s="21">
        <v>47.5</v>
      </c>
      <c r="DH204" s="21">
        <v>46</v>
      </c>
      <c r="DI204" s="21">
        <v>50.5</v>
      </c>
      <c r="DJ204" s="21">
        <v>50</v>
      </c>
      <c r="DK204" s="21">
        <v>48.75</v>
      </c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</row>
    <row r="205" spans="1:167" x14ac:dyDescent="0.2">
      <c r="A205" s="5" cm="1">
        <f t="array" ref="A205">INDEX($D$1:$FK$1,1,MATCH(INDEX($D205:$FK205,MATCH(TRUE,INDEX(($D205:$FK205&lt;&gt;0),0),0)),$D205:$FK205,0))</f>
        <v>43830</v>
      </c>
      <c r="B205" s="23" t="s">
        <v>99</v>
      </c>
      <c r="C205" s="21" t="s">
        <v>437</v>
      </c>
      <c r="D205" s="21">
        <v>51.25</v>
      </c>
      <c r="E205" s="21">
        <v>52</v>
      </c>
      <c r="F205" s="21">
        <v>52</v>
      </c>
      <c r="G205" s="21">
        <v>52</v>
      </c>
      <c r="H205" s="21">
        <v>51.25</v>
      </c>
      <c r="I205" s="21">
        <v>51.25</v>
      </c>
      <c r="J205" s="21">
        <v>50.5</v>
      </c>
      <c r="K205" s="21"/>
      <c r="L205" s="21"/>
      <c r="M205" s="21">
        <v>51</v>
      </c>
      <c r="N205" s="21">
        <v>51.25</v>
      </c>
      <c r="O205" s="21">
        <v>50.5</v>
      </c>
      <c r="P205" s="21">
        <v>50.25</v>
      </c>
      <c r="Q205" s="21">
        <v>49.5</v>
      </c>
      <c r="R205" s="21">
        <v>49</v>
      </c>
      <c r="S205" s="21">
        <v>49.5</v>
      </c>
      <c r="T205" s="21">
        <v>49</v>
      </c>
      <c r="U205" s="21">
        <v>49.5</v>
      </c>
      <c r="V205" s="21">
        <v>48.75</v>
      </c>
      <c r="W205" s="21">
        <v>48.5</v>
      </c>
      <c r="X205" s="21"/>
      <c r="Y205" s="21">
        <v>46</v>
      </c>
      <c r="Z205" s="21">
        <v>48.25</v>
      </c>
      <c r="AA205" s="21">
        <v>48.25</v>
      </c>
      <c r="AB205" s="21">
        <v>48.25</v>
      </c>
      <c r="AC205" s="21">
        <v>48.75</v>
      </c>
      <c r="AD205" s="21">
        <v>48.25</v>
      </c>
      <c r="AE205" s="21">
        <v>48</v>
      </c>
      <c r="AF205" s="21">
        <v>48.75</v>
      </c>
      <c r="AG205" s="21"/>
      <c r="AH205" s="21"/>
      <c r="AI205" s="21"/>
      <c r="AJ205" s="21"/>
      <c r="AK205" s="21"/>
      <c r="AL205" s="21"/>
      <c r="AM205" s="21">
        <v>47</v>
      </c>
      <c r="AN205" s="21">
        <v>47</v>
      </c>
      <c r="AO205" s="21">
        <v>47.5</v>
      </c>
      <c r="AP205" s="21">
        <v>47.5</v>
      </c>
      <c r="AQ205" s="21">
        <v>46.5</v>
      </c>
      <c r="AR205" s="21">
        <v>47.5</v>
      </c>
      <c r="AS205" s="21">
        <v>46.5</v>
      </c>
      <c r="AT205" s="21">
        <v>46.5</v>
      </c>
      <c r="AU205" s="21"/>
      <c r="AV205" s="21"/>
      <c r="AW205" s="21">
        <v>45.75</v>
      </c>
      <c r="AX205" s="21">
        <v>45.75</v>
      </c>
      <c r="AY205" s="21">
        <v>47</v>
      </c>
      <c r="AZ205" s="21">
        <v>46.5</v>
      </c>
      <c r="BA205" s="21">
        <v>46.25</v>
      </c>
      <c r="BB205" s="21">
        <v>44.25</v>
      </c>
      <c r="BC205" s="21">
        <v>43.75</v>
      </c>
      <c r="BD205" s="21">
        <v>44</v>
      </c>
      <c r="BE205" s="21">
        <v>44</v>
      </c>
      <c r="BF205" s="21">
        <v>43.75</v>
      </c>
      <c r="BG205" s="21">
        <v>43</v>
      </c>
      <c r="BH205" s="21">
        <v>43.5</v>
      </c>
      <c r="BI205" s="21">
        <v>45</v>
      </c>
      <c r="BJ205" s="21">
        <v>43.75</v>
      </c>
      <c r="BK205" s="21">
        <v>43</v>
      </c>
      <c r="BL205" s="21">
        <v>42.75</v>
      </c>
      <c r="BM205" s="21">
        <v>43</v>
      </c>
      <c r="BN205" s="21">
        <v>43</v>
      </c>
      <c r="BO205" s="21">
        <v>42.75</v>
      </c>
      <c r="BP205" s="21">
        <v>43</v>
      </c>
      <c r="BQ205" s="21">
        <v>43.75</v>
      </c>
      <c r="BR205" s="21">
        <v>44</v>
      </c>
      <c r="BS205" s="21">
        <v>46.25</v>
      </c>
      <c r="BT205" s="21">
        <v>46.75</v>
      </c>
      <c r="BU205" s="21"/>
      <c r="BV205" s="21">
        <v>47.5</v>
      </c>
      <c r="BW205" s="21">
        <v>49</v>
      </c>
      <c r="BX205" s="21">
        <v>48.25</v>
      </c>
      <c r="BY205" s="21">
        <v>48.25</v>
      </c>
      <c r="BZ205" s="21">
        <v>48.5</v>
      </c>
      <c r="CA205" s="21">
        <v>49.5</v>
      </c>
      <c r="CB205" s="21">
        <v>53.5</v>
      </c>
      <c r="CC205" s="21">
        <v>45</v>
      </c>
      <c r="CD205" s="21">
        <v>45.25</v>
      </c>
      <c r="CE205" s="21">
        <v>46</v>
      </c>
      <c r="CF205" s="21">
        <v>47.5</v>
      </c>
      <c r="CG205" s="21">
        <v>48.25</v>
      </c>
      <c r="CH205" s="21">
        <v>46.75</v>
      </c>
      <c r="CI205" s="21">
        <v>46.5</v>
      </c>
      <c r="CJ205" s="21">
        <v>46.5</v>
      </c>
      <c r="CK205" s="21">
        <v>44.25</v>
      </c>
      <c r="CL205" s="21"/>
      <c r="CM205" s="21">
        <v>45.25</v>
      </c>
      <c r="CN205" s="21">
        <v>47</v>
      </c>
      <c r="CO205" s="21"/>
      <c r="CP205" s="21">
        <v>46</v>
      </c>
      <c r="CQ205" s="21">
        <v>43.75</v>
      </c>
      <c r="CR205" s="21">
        <v>44.5</v>
      </c>
      <c r="CS205" s="21">
        <v>45.5</v>
      </c>
      <c r="CT205" s="21">
        <v>46</v>
      </c>
      <c r="CU205" s="21">
        <v>46.5</v>
      </c>
      <c r="CV205" s="21">
        <v>46.75</v>
      </c>
      <c r="CW205" s="21">
        <v>45</v>
      </c>
      <c r="CX205" s="21">
        <v>44.75</v>
      </c>
      <c r="CY205" s="21">
        <v>45.25</v>
      </c>
      <c r="CZ205" s="21">
        <v>47.5</v>
      </c>
      <c r="DA205" s="21">
        <v>45</v>
      </c>
      <c r="DB205" s="21">
        <v>44.75</v>
      </c>
      <c r="DC205" s="21">
        <v>42.75</v>
      </c>
      <c r="DD205" s="21">
        <v>41.25</v>
      </c>
      <c r="DE205" s="21">
        <v>44</v>
      </c>
      <c r="DF205" s="21">
        <v>45.25</v>
      </c>
      <c r="DG205" s="21">
        <v>45.75</v>
      </c>
      <c r="DH205" s="21">
        <v>44.25</v>
      </c>
      <c r="DI205" s="21">
        <v>48.75</v>
      </c>
      <c r="DJ205" s="21">
        <v>48.25</v>
      </c>
      <c r="DK205" s="21">
        <v>47</v>
      </c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</row>
    <row r="206" spans="1:167" x14ac:dyDescent="0.2">
      <c r="A206" s="5" cm="1">
        <f t="array" ref="A206">INDEX($D$1:$FK$1,1,MATCH(INDEX($D206:$FK206,MATCH(TRUE,INDEX(($D206:$FK206&lt;&gt;0),0),0)),$D206:$FK206,0))</f>
        <v>43830</v>
      </c>
      <c r="B206" s="23" t="s">
        <v>327</v>
      </c>
      <c r="C206" s="21" t="s">
        <v>437</v>
      </c>
      <c r="D206" s="21">
        <v>51.5</v>
      </c>
      <c r="E206" s="21">
        <v>51.75</v>
      </c>
      <c r="F206" s="21">
        <v>51.75</v>
      </c>
      <c r="G206" s="21">
        <v>51.75</v>
      </c>
      <c r="H206" s="21">
        <v>51.25</v>
      </c>
      <c r="I206" s="21">
        <v>51.25</v>
      </c>
      <c r="J206" s="21">
        <v>50.75</v>
      </c>
      <c r="K206" s="21"/>
      <c r="L206" s="21"/>
      <c r="M206" s="21">
        <v>51.25</v>
      </c>
      <c r="N206" s="21">
        <v>51.25</v>
      </c>
      <c r="O206" s="21">
        <v>50.5</v>
      </c>
      <c r="P206" s="21">
        <v>50.25</v>
      </c>
      <c r="Q206" s="21">
        <v>49</v>
      </c>
      <c r="R206" s="21">
        <v>49</v>
      </c>
      <c r="S206" s="21">
        <v>49.5</v>
      </c>
      <c r="T206" s="21">
        <v>49.25</v>
      </c>
      <c r="U206" s="21">
        <v>49.5</v>
      </c>
      <c r="V206" s="21">
        <v>48.5</v>
      </c>
      <c r="W206" s="21">
        <v>48.5</v>
      </c>
      <c r="X206" s="21">
        <v>46.25</v>
      </c>
      <c r="Y206" s="21"/>
      <c r="Z206" s="21">
        <v>45.5</v>
      </c>
      <c r="AA206" s="21">
        <v>48.5</v>
      </c>
      <c r="AB206" s="21">
        <v>48.5</v>
      </c>
      <c r="AC206" s="21">
        <v>48.75</v>
      </c>
      <c r="AD206" s="21">
        <v>48.25</v>
      </c>
      <c r="AE206" s="21">
        <v>48</v>
      </c>
      <c r="AF206" s="21">
        <v>48.75</v>
      </c>
      <c r="AG206" s="21">
        <v>47.25</v>
      </c>
      <c r="AH206" s="21">
        <v>45.5</v>
      </c>
      <c r="AI206" s="21">
        <v>48</v>
      </c>
      <c r="AJ206" s="21">
        <v>48</v>
      </c>
      <c r="AK206" s="21">
        <v>47</v>
      </c>
      <c r="AL206" s="21">
        <v>47.25</v>
      </c>
      <c r="AM206" s="21">
        <v>47</v>
      </c>
      <c r="AN206" s="21">
        <v>47.25</v>
      </c>
      <c r="AO206" s="21">
        <v>47.5</v>
      </c>
      <c r="AP206" s="21">
        <v>47.5</v>
      </c>
      <c r="AQ206" s="21">
        <v>46.75</v>
      </c>
      <c r="AR206" s="21">
        <v>47.5</v>
      </c>
      <c r="AS206" s="21">
        <v>46.75</v>
      </c>
      <c r="AT206" s="21">
        <v>46.25</v>
      </c>
      <c r="AU206" s="21">
        <v>44.25</v>
      </c>
      <c r="AV206" s="21">
        <v>45.25</v>
      </c>
      <c r="AW206" s="21">
        <v>45.75</v>
      </c>
      <c r="AX206" s="21">
        <v>46</v>
      </c>
      <c r="AY206" s="21">
        <v>47</v>
      </c>
      <c r="AZ206" s="21">
        <v>46.5</v>
      </c>
      <c r="BA206" s="21">
        <v>46.25</v>
      </c>
      <c r="BB206" s="21">
        <v>44.25</v>
      </c>
      <c r="BC206" s="21">
        <v>43.5</v>
      </c>
      <c r="BD206" s="21">
        <v>44</v>
      </c>
      <c r="BE206" s="21">
        <v>44.25</v>
      </c>
      <c r="BF206" s="21">
        <v>43.5</v>
      </c>
      <c r="BG206" s="21">
        <v>43</v>
      </c>
      <c r="BH206" s="21">
        <v>43.75</v>
      </c>
      <c r="BI206" s="21">
        <v>45</v>
      </c>
      <c r="BJ206" s="21">
        <v>43.75</v>
      </c>
      <c r="BK206" s="21">
        <v>42.75</v>
      </c>
      <c r="BL206" s="21">
        <v>43</v>
      </c>
      <c r="BM206" s="21">
        <v>43</v>
      </c>
      <c r="BN206" s="21">
        <v>43</v>
      </c>
      <c r="BO206" s="21">
        <v>42.75</v>
      </c>
      <c r="BP206" s="21">
        <v>43</v>
      </c>
      <c r="BQ206" s="21">
        <v>43.75</v>
      </c>
      <c r="BR206" s="21">
        <v>44.25</v>
      </c>
      <c r="BS206" s="21">
        <v>46.25</v>
      </c>
      <c r="BT206" s="21">
        <v>46.75</v>
      </c>
      <c r="BU206" s="21">
        <v>46.75</v>
      </c>
      <c r="BV206" s="21">
        <v>47.75</v>
      </c>
      <c r="BW206" s="21">
        <v>49</v>
      </c>
      <c r="BX206" s="21">
        <v>48.25</v>
      </c>
      <c r="BY206" s="21">
        <v>48.25</v>
      </c>
      <c r="BZ206" s="21"/>
      <c r="CA206" s="21">
        <v>49.5</v>
      </c>
      <c r="CB206" s="21">
        <v>53</v>
      </c>
      <c r="CC206" s="21">
        <v>45.25</v>
      </c>
      <c r="CD206" s="21">
        <v>45.25</v>
      </c>
      <c r="CE206" s="21">
        <v>45.75</v>
      </c>
      <c r="CF206" s="21">
        <v>47.5</v>
      </c>
      <c r="CG206" s="21">
        <v>48</v>
      </c>
      <c r="CH206" s="21">
        <v>46.75</v>
      </c>
      <c r="CI206" s="21">
        <v>46.5</v>
      </c>
      <c r="CJ206" s="21">
        <v>46.5</v>
      </c>
      <c r="CK206" s="21">
        <v>44.25</v>
      </c>
      <c r="CL206" s="21"/>
      <c r="CM206" s="21">
        <v>45.5</v>
      </c>
      <c r="CN206" s="21">
        <v>47</v>
      </c>
      <c r="CO206" s="21">
        <v>46</v>
      </c>
      <c r="CP206" s="21">
        <v>45.25</v>
      </c>
      <c r="CQ206" s="21">
        <v>44</v>
      </c>
      <c r="CR206" s="21">
        <v>44.25</v>
      </c>
      <c r="CS206" s="21">
        <v>45.75</v>
      </c>
      <c r="CT206" s="21"/>
      <c r="CU206" s="21"/>
      <c r="CV206" s="21"/>
      <c r="CW206" s="21"/>
      <c r="CX206" s="21"/>
      <c r="CY206" s="21"/>
      <c r="CZ206" s="21"/>
      <c r="DA206" s="21"/>
      <c r="DB206" s="21"/>
      <c r="DC206" s="21">
        <v>42.5</v>
      </c>
      <c r="DD206" s="21">
        <v>41.25</v>
      </c>
      <c r="DE206" s="21">
        <v>43.75</v>
      </c>
      <c r="DF206" s="21">
        <v>45</v>
      </c>
      <c r="DG206" s="21"/>
      <c r="DH206" s="21">
        <v>44.25</v>
      </c>
      <c r="DI206" s="21">
        <v>48.75</v>
      </c>
      <c r="DJ206" s="21"/>
      <c r="DK206" s="21">
        <v>47.25</v>
      </c>
      <c r="DL206" s="21"/>
      <c r="DM206" s="21">
        <v>46.5</v>
      </c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</row>
    <row r="207" spans="1:167" x14ac:dyDescent="0.2">
      <c r="A207" s="5" cm="1">
        <f t="array" ref="A207">INDEX($D$1:$FK$1,1,MATCH(INDEX($D207:$FK207,MATCH(TRUE,INDEX(($D207:$FK207&lt;&gt;0),0),0)),$D207:$FK207,0))</f>
        <v>43830</v>
      </c>
      <c r="B207" s="23" t="s">
        <v>338</v>
      </c>
      <c r="C207" s="21" t="s">
        <v>437</v>
      </c>
      <c r="D207" s="21">
        <v>55</v>
      </c>
      <c r="E207" s="21">
        <v>55.25</v>
      </c>
      <c r="F207" s="21">
        <v>55.25</v>
      </c>
      <c r="G207" s="21">
        <v>55.25</v>
      </c>
      <c r="H207" s="21">
        <v>54.75</v>
      </c>
      <c r="I207" s="21">
        <v>54.75</v>
      </c>
      <c r="J207" s="21">
        <v>54.25</v>
      </c>
      <c r="K207" s="21"/>
      <c r="L207" s="21"/>
      <c r="M207" s="21">
        <v>54.75</v>
      </c>
      <c r="N207" s="21">
        <v>54.75</v>
      </c>
      <c r="O207" s="21">
        <v>54</v>
      </c>
      <c r="P207" s="21">
        <v>53.75</v>
      </c>
      <c r="Q207" s="21">
        <v>53</v>
      </c>
      <c r="R207" s="21">
        <v>52.5</v>
      </c>
      <c r="S207" s="21">
        <v>53</v>
      </c>
      <c r="T207" s="21">
        <v>52.75</v>
      </c>
      <c r="U207" s="21">
        <v>53</v>
      </c>
      <c r="V207" s="21">
        <v>52</v>
      </c>
      <c r="W207" s="21">
        <v>52</v>
      </c>
      <c r="X207" s="21">
        <v>49.75</v>
      </c>
      <c r="Y207" s="21"/>
      <c r="Z207" s="21">
        <v>49</v>
      </c>
      <c r="AA207" s="21">
        <v>52</v>
      </c>
      <c r="AB207" s="21">
        <v>52</v>
      </c>
      <c r="AC207" s="21">
        <v>52.25</v>
      </c>
      <c r="AD207" s="21">
        <v>51.75</v>
      </c>
      <c r="AE207" s="21">
        <v>51.5</v>
      </c>
      <c r="AF207" s="21">
        <v>52.25</v>
      </c>
      <c r="AG207" s="21">
        <v>50.75</v>
      </c>
      <c r="AH207" s="21">
        <v>49</v>
      </c>
      <c r="AI207" s="21">
        <v>51.5</v>
      </c>
      <c r="AJ207" s="21">
        <v>51.5</v>
      </c>
      <c r="AK207" s="21">
        <v>50.5</v>
      </c>
      <c r="AL207" s="21">
        <v>50.75</v>
      </c>
      <c r="AM207" s="21">
        <v>50.5</v>
      </c>
      <c r="AN207" s="21">
        <v>50.75</v>
      </c>
      <c r="AO207" s="21">
        <v>51</v>
      </c>
      <c r="AP207" s="21">
        <v>51</v>
      </c>
      <c r="AQ207" s="21">
        <v>50.25</v>
      </c>
      <c r="AR207" s="21">
        <v>51</v>
      </c>
      <c r="AS207" s="21">
        <v>50.25</v>
      </c>
      <c r="AT207" s="21">
        <v>49.75</v>
      </c>
      <c r="AU207" s="21">
        <v>47.75</v>
      </c>
      <c r="AV207" s="21">
        <v>48.75</v>
      </c>
      <c r="AW207" s="21">
        <v>49.25</v>
      </c>
      <c r="AX207" s="21">
        <v>49.5</v>
      </c>
      <c r="AY207" s="21">
        <v>50.5</v>
      </c>
      <c r="AZ207" s="21">
        <v>50</v>
      </c>
      <c r="BA207" s="21">
        <v>49.75</v>
      </c>
      <c r="BB207" s="21">
        <v>47.75</v>
      </c>
      <c r="BC207" s="21">
        <v>47</v>
      </c>
      <c r="BD207" s="21">
        <v>47.5</v>
      </c>
      <c r="BE207" s="21">
        <v>47.75</v>
      </c>
      <c r="BF207" s="21">
        <v>47</v>
      </c>
      <c r="BG207" s="21">
        <v>46.5</v>
      </c>
      <c r="BH207" s="21">
        <v>47.25</v>
      </c>
      <c r="BI207" s="21">
        <v>48.5</v>
      </c>
      <c r="BJ207" s="21">
        <v>47.25</v>
      </c>
      <c r="BK207" s="21">
        <v>46.25</v>
      </c>
      <c r="BL207" s="21">
        <v>46.5</v>
      </c>
      <c r="BM207" s="21">
        <v>46.5</v>
      </c>
      <c r="BN207" s="21">
        <v>46.5</v>
      </c>
      <c r="BO207" s="21">
        <v>46.25</v>
      </c>
      <c r="BP207" s="21">
        <v>46.5</v>
      </c>
      <c r="BQ207" s="21">
        <v>47.25</v>
      </c>
      <c r="BR207" s="21">
        <v>47.75</v>
      </c>
      <c r="BS207" s="21">
        <v>49.75</v>
      </c>
      <c r="BT207" s="21">
        <v>50.25</v>
      </c>
      <c r="BU207" s="21">
        <v>50.25</v>
      </c>
      <c r="BV207" s="21">
        <v>51.25</v>
      </c>
      <c r="BW207" s="21">
        <v>52.5</v>
      </c>
      <c r="BX207" s="21">
        <v>51.75</v>
      </c>
      <c r="BY207" s="21">
        <v>51.75</v>
      </c>
      <c r="BZ207" s="21"/>
      <c r="CA207" s="21">
        <v>53</v>
      </c>
      <c r="CB207" s="21">
        <v>56.5</v>
      </c>
      <c r="CC207" s="21">
        <v>48.75</v>
      </c>
      <c r="CD207" s="21">
        <v>48.75</v>
      </c>
      <c r="CE207" s="21">
        <v>49.25</v>
      </c>
      <c r="CF207" s="21">
        <v>51</v>
      </c>
      <c r="CG207" s="21">
        <v>51.5</v>
      </c>
      <c r="CH207" s="21">
        <v>50.25</v>
      </c>
      <c r="CI207" s="21">
        <v>50</v>
      </c>
      <c r="CJ207" s="21">
        <v>50</v>
      </c>
      <c r="CK207" s="21">
        <v>47.75</v>
      </c>
      <c r="CL207" s="21"/>
      <c r="CM207" s="21">
        <v>49</v>
      </c>
      <c r="CN207" s="21">
        <v>50.5</v>
      </c>
      <c r="CO207" s="21">
        <v>49.5</v>
      </c>
      <c r="CP207" s="21">
        <v>48.75</v>
      </c>
      <c r="CQ207" s="21">
        <v>47.5</v>
      </c>
      <c r="CR207" s="21">
        <v>47.75</v>
      </c>
      <c r="CS207" s="21">
        <v>49.25</v>
      </c>
      <c r="CT207" s="21"/>
      <c r="CU207" s="21"/>
      <c r="CV207" s="21"/>
      <c r="CW207" s="21"/>
      <c r="CX207" s="21"/>
      <c r="CY207" s="21"/>
      <c r="CZ207" s="21"/>
      <c r="DA207" s="21"/>
      <c r="DB207" s="21"/>
      <c r="DC207" s="21">
        <v>46</v>
      </c>
      <c r="DD207" s="21">
        <v>44.75</v>
      </c>
      <c r="DE207" s="21">
        <v>47.25</v>
      </c>
      <c r="DF207" s="21">
        <v>48.5</v>
      </c>
      <c r="DG207" s="21"/>
      <c r="DH207" s="21">
        <v>47.75</v>
      </c>
      <c r="DI207" s="21">
        <v>52.25</v>
      </c>
      <c r="DJ207" s="21"/>
      <c r="DK207" s="21">
        <v>50.75</v>
      </c>
      <c r="DL207" s="21"/>
      <c r="DM207" s="21">
        <v>50</v>
      </c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>
        <v>56.5</v>
      </c>
      <c r="EY207" s="21">
        <v>55.75</v>
      </c>
      <c r="EZ207" s="21">
        <v>55.5</v>
      </c>
      <c r="FA207" s="21">
        <v>54.75</v>
      </c>
      <c r="FB207" s="21">
        <v>55.5</v>
      </c>
      <c r="FC207" s="21">
        <v>55.5</v>
      </c>
      <c r="FD207" s="21">
        <v>55.75</v>
      </c>
      <c r="FE207" s="21">
        <v>55</v>
      </c>
      <c r="FF207" s="21">
        <v>56</v>
      </c>
      <c r="FG207" s="21">
        <v>55.75</v>
      </c>
      <c r="FH207" s="21">
        <v>55.5</v>
      </c>
      <c r="FI207" s="21">
        <v>57.25</v>
      </c>
      <c r="FJ207" s="21">
        <v>57.5</v>
      </c>
      <c r="FK207" s="21">
        <v>57.25</v>
      </c>
    </row>
    <row r="208" spans="1:167" x14ac:dyDescent="0.2">
      <c r="A208" s="5" cm="1">
        <f t="array" ref="A208">INDEX($D$1:$FK$1,1,MATCH(INDEX($D208:$FK208,MATCH(TRUE,INDEX(($D208:$FK208&lt;&gt;0),0),0)),$D208:$FK208,0))</f>
        <v>43830</v>
      </c>
      <c r="B208" s="23" t="s">
        <v>213</v>
      </c>
      <c r="C208" s="21" t="s">
        <v>437</v>
      </c>
      <c r="D208" s="21">
        <v>57.75</v>
      </c>
      <c r="E208" s="21">
        <v>58</v>
      </c>
      <c r="F208" s="21">
        <v>58</v>
      </c>
      <c r="G208" s="21">
        <v>58</v>
      </c>
      <c r="H208" s="21">
        <v>57.5</v>
      </c>
      <c r="I208" s="21">
        <v>57.5</v>
      </c>
      <c r="J208" s="21">
        <v>57</v>
      </c>
      <c r="K208" s="21"/>
      <c r="L208" s="21"/>
      <c r="M208" s="21">
        <v>57.5</v>
      </c>
      <c r="N208" s="21">
        <v>57.5</v>
      </c>
      <c r="O208" s="21">
        <v>56.75</v>
      </c>
      <c r="P208" s="21">
        <v>56.5</v>
      </c>
      <c r="Q208" s="21">
        <v>55.75</v>
      </c>
      <c r="R208" s="21">
        <v>55.25</v>
      </c>
      <c r="S208" s="21">
        <v>55.75</v>
      </c>
      <c r="T208" s="21">
        <v>55.5</v>
      </c>
      <c r="U208" s="21">
        <v>55.75</v>
      </c>
      <c r="V208" s="21">
        <v>54.75</v>
      </c>
      <c r="W208" s="21">
        <v>54.75</v>
      </c>
      <c r="X208" s="21">
        <v>52.5</v>
      </c>
      <c r="Y208" s="21"/>
      <c r="Z208" s="21">
        <v>51.75</v>
      </c>
      <c r="AA208" s="21">
        <v>54.75</v>
      </c>
      <c r="AB208" s="21">
        <v>54.75</v>
      </c>
      <c r="AC208" s="21">
        <v>55</v>
      </c>
      <c r="AD208" s="21">
        <v>54.5</v>
      </c>
      <c r="AE208" s="21">
        <v>54.25</v>
      </c>
      <c r="AF208" s="21">
        <v>55</v>
      </c>
      <c r="AG208" s="21">
        <v>53.5</v>
      </c>
      <c r="AH208" s="21">
        <v>51.75</v>
      </c>
      <c r="AI208" s="21">
        <v>54.25</v>
      </c>
      <c r="AJ208" s="21">
        <v>54.25</v>
      </c>
      <c r="AK208" s="21">
        <v>53.25</v>
      </c>
      <c r="AL208" s="21">
        <v>53.5</v>
      </c>
      <c r="AM208" s="21">
        <v>53.25</v>
      </c>
      <c r="AN208" s="21">
        <v>53.5</v>
      </c>
      <c r="AO208" s="21">
        <v>53.75</v>
      </c>
      <c r="AP208" s="21">
        <v>53.75</v>
      </c>
      <c r="AQ208" s="21">
        <v>53</v>
      </c>
      <c r="AR208" s="21">
        <v>53.75</v>
      </c>
      <c r="AS208" s="21">
        <v>53</v>
      </c>
      <c r="AT208" s="21">
        <v>52.5</v>
      </c>
      <c r="AU208" s="21">
        <v>50.5</v>
      </c>
      <c r="AV208" s="21">
        <v>51.5</v>
      </c>
      <c r="AW208" s="21">
        <v>52</v>
      </c>
      <c r="AX208" s="21">
        <v>52.25</v>
      </c>
      <c r="AY208" s="21">
        <v>53.25</v>
      </c>
      <c r="AZ208" s="21">
        <v>52.75</v>
      </c>
      <c r="BA208" s="21">
        <v>52.5</v>
      </c>
      <c r="BB208" s="21">
        <v>50.5</v>
      </c>
      <c r="BC208" s="21">
        <v>49.75</v>
      </c>
      <c r="BD208" s="21">
        <v>50.25</v>
      </c>
      <c r="BE208" s="21">
        <v>50.5</v>
      </c>
      <c r="BF208" s="21">
        <v>49.75</v>
      </c>
      <c r="BG208" s="21">
        <v>49.25</v>
      </c>
      <c r="BH208" s="21">
        <v>50</v>
      </c>
      <c r="BI208" s="21">
        <v>51.25</v>
      </c>
      <c r="BJ208" s="21">
        <v>50</v>
      </c>
      <c r="BK208" s="21">
        <v>49</v>
      </c>
      <c r="BL208" s="21">
        <v>49.25</v>
      </c>
      <c r="BM208" s="21">
        <v>49.25</v>
      </c>
      <c r="BN208" s="21">
        <v>49.25</v>
      </c>
      <c r="BO208" s="21">
        <v>49</v>
      </c>
      <c r="BP208" s="21">
        <v>49.25</v>
      </c>
      <c r="BQ208" s="21">
        <v>50</v>
      </c>
      <c r="BR208" s="21">
        <v>50.5</v>
      </c>
      <c r="BS208" s="21">
        <v>52.5</v>
      </c>
      <c r="BT208" s="21">
        <v>53</v>
      </c>
      <c r="BU208" s="21">
        <v>53</v>
      </c>
      <c r="BV208" s="21">
        <v>54</v>
      </c>
      <c r="BW208" s="21">
        <v>55.25</v>
      </c>
      <c r="BX208" s="21">
        <v>54.5</v>
      </c>
      <c r="BY208" s="21">
        <v>54.5</v>
      </c>
      <c r="BZ208" s="21"/>
      <c r="CA208" s="21">
        <v>55.75</v>
      </c>
      <c r="CB208" s="21">
        <v>59.25</v>
      </c>
      <c r="CC208" s="21">
        <v>51.5</v>
      </c>
      <c r="CD208" s="21">
        <v>51.5</v>
      </c>
      <c r="CE208" s="21">
        <v>52</v>
      </c>
      <c r="CF208" s="21">
        <v>53.75</v>
      </c>
      <c r="CG208" s="21">
        <v>54.25</v>
      </c>
      <c r="CH208" s="21">
        <v>53</v>
      </c>
      <c r="CI208" s="21">
        <v>52.75</v>
      </c>
      <c r="CJ208" s="21">
        <v>52.75</v>
      </c>
      <c r="CK208" s="21">
        <v>50.5</v>
      </c>
      <c r="CL208" s="21"/>
      <c r="CM208" s="21">
        <v>51.75</v>
      </c>
      <c r="CN208" s="21">
        <v>53.25</v>
      </c>
      <c r="CO208" s="21">
        <v>52.25</v>
      </c>
      <c r="CP208" s="21">
        <v>51.5</v>
      </c>
      <c r="CQ208" s="21">
        <v>50.25</v>
      </c>
      <c r="CR208" s="21">
        <v>50.5</v>
      </c>
      <c r="CS208" s="21">
        <v>52</v>
      </c>
      <c r="CT208" s="21"/>
      <c r="CU208" s="21"/>
      <c r="CV208" s="21"/>
      <c r="CW208" s="21"/>
      <c r="CX208" s="21"/>
      <c r="CY208" s="21"/>
      <c r="CZ208" s="21"/>
      <c r="DA208" s="21"/>
      <c r="DB208" s="21"/>
      <c r="DC208" s="21">
        <v>48.75</v>
      </c>
      <c r="DD208" s="21">
        <v>47.5</v>
      </c>
      <c r="DE208" s="21">
        <v>50</v>
      </c>
      <c r="DF208" s="21">
        <v>51.25</v>
      </c>
      <c r="DG208" s="21"/>
      <c r="DH208" s="21">
        <v>50.5</v>
      </c>
      <c r="DI208" s="21">
        <v>55</v>
      </c>
      <c r="DJ208" s="21"/>
      <c r="DK208" s="21">
        <v>53.5</v>
      </c>
      <c r="DL208" s="21"/>
      <c r="DM208" s="21">
        <v>52.75</v>
      </c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>
        <v>59.25</v>
      </c>
      <c r="EY208" s="21">
        <v>58.5</v>
      </c>
      <c r="EZ208" s="21">
        <v>58.25</v>
      </c>
      <c r="FA208" s="21">
        <v>57.5</v>
      </c>
      <c r="FB208" s="21">
        <v>58.25</v>
      </c>
      <c r="FC208" s="21">
        <v>58.25</v>
      </c>
      <c r="FD208" s="21">
        <v>58.5</v>
      </c>
      <c r="FE208" s="21">
        <v>57.75</v>
      </c>
      <c r="FF208" s="21">
        <v>58.75</v>
      </c>
      <c r="FG208" s="21">
        <v>58.5</v>
      </c>
      <c r="FH208" s="21">
        <v>58.25</v>
      </c>
      <c r="FI208" s="21">
        <v>60</v>
      </c>
      <c r="FJ208" s="21">
        <v>60.25</v>
      </c>
      <c r="FK208" s="21">
        <v>60</v>
      </c>
    </row>
    <row r="209" spans="1:167" x14ac:dyDescent="0.2">
      <c r="A209" s="5" cm="1">
        <f t="array" ref="A209">INDEX($D$1:$FK$1,1,MATCH(INDEX($D209:$FK209,MATCH(TRUE,INDEX(($D209:$FK209&lt;&gt;0),0),0)),$D209:$FK209,0))</f>
        <v>43830</v>
      </c>
      <c r="B209" s="23" t="s">
        <v>139</v>
      </c>
      <c r="C209" s="21" t="s">
        <v>437</v>
      </c>
      <c r="D209" s="21">
        <v>51.25</v>
      </c>
      <c r="E209" s="21">
        <v>51.5</v>
      </c>
      <c r="F209" s="21">
        <v>51.5</v>
      </c>
      <c r="G209" s="21">
        <v>51.5</v>
      </c>
      <c r="H209" s="21">
        <v>51</v>
      </c>
      <c r="I209" s="21">
        <v>51</v>
      </c>
      <c r="J209" s="21">
        <v>50.5</v>
      </c>
      <c r="K209" s="21"/>
      <c r="L209" s="21"/>
      <c r="M209" s="21">
        <v>51</v>
      </c>
      <c r="N209" s="21">
        <v>51</v>
      </c>
      <c r="O209" s="21">
        <v>50.25</v>
      </c>
      <c r="P209" s="21">
        <v>50</v>
      </c>
      <c r="Q209" s="21">
        <v>49.25</v>
      </c>
      <c r="R209" s="21">
        <v>48.75</v>
      </c>
      <c r="S209" s="21">
        <v>49.25</v>
      </c>
      <c r="T209" s="21">
        <v>49</v>
      </c>
      <c r="U209" s="21">
        <v>49.25</v>
      </c>
      <c r="V209" s="21">
        <v>48.25</v>
      </c>
      <c r="W209" s="21">
        <v>48.25</v>
      </c>
      <c r="X209" s="21">
        <v>46</v>
      </c>
      <c r="Y209" s="21"/>
      <c r="Z209" s="21">
        <v>45.25</v>
      </c>
      <c r="AA209" s="21">
        <v>48.25</v>
      </c>
      <c r="AB209" s="21">
        <v>48.25</v>
      </c>
      <c r="AC209" s="21">
        <v>48.5</v>
      </c>
      <c r="AD209" s="21">
        <v>48</v>
      </c>
      <c r="AE209" s="21">
        <v>47.75</v>
      </c>
      <c r="AF209" s="21">
        <v>48.5</v>
      </c>
      <c r="AG209" s="21">
        <v>47</v>
      </c>
      <c r="AH209" s="21">
        <v>45.25</v>
      </c>
      <c r="AI209" s="21">
        <v>47.75</v>
      </c>
      <c r="AJ209" s="21">
        <v>47.75</v>
      </c>
      <c r="AK209" s="21">
        <v>46.75</v>
      </c>
      <c r="AL209" s="21">
        <v>47</v>
      </c>
      <c r="AM209" s="21">
        <v>46.75</v>
      </c>
      <c r="AN209" s="21">
        <v>47</v>
      </c>
      <c r="AO209" s="21">
        <v>47.25</v>
      </c>
      <c r="AP209" s="21">
        <v>47.25</v>
      </c>
      <c r="AQ209" s="21">
        <v>46.5</v>
      </c>
      <c r="AR209" s="21">
        <v>47.25</v>
      </c>
      <c r="AS209" s="21">
        <v>46.5</v>
      </c>
      <c r="AT209" s="21">
        <v>46</v>
      </c>
      <c r="AU209" s="21">
        <v>44</v>
      </c>
      <c r="AV209" s="21">
        <v>45</v>
      </c>
      <c r="AW209" s="21">
        <v>45.5</v>
      </c>
      <c r="AX209" s="21">
        <v>45.75</v>
      </c>
      <c r="AY209" s="21">
        <v>46.75</v>
      </c>
      <c r="AZ209" s="21">
        <v>46.25</v>
      </c>
      <c r="BA209" s="21">
        <v>46</v>
      </c>
      <c r="BB209" s="21">
        <v>44</v>
      </c>
      <c r="BC209" s="21">
        <v>43.25</v>
      </c>
      <c r="BD209" s="21">
        <v>43.75</v>
      </c>
      <c r="BE209" s="21">
        <v>44</v>
      </c>
      <c r="BF209" s="21">
        <v>43.25</v>
      </c>
      <c r="BG209" s="21">
        <v>42.75</v>
      </c>
      <c r="BH209" s="21">
        <v>43.5</v>
      </c>
      <c r="BI209" s="21">
        <v>44.75</v>
      </c>
      <c r="BJ209" s="21">
        <v>43.5</v>
      </c>
      <c r="BK209" s="21">
        <v>42.5</v>
      </c>
      <c r="BL209" s="21">
        <v>42.75</v>
      </c>
      <c r="BM209" s="21">
        <v>42.75</v>
      </c>
      <c r="BN209" s="21">
        <v>42.75</v>
      </c>
      <c r="BO209" s="21">
        <v>42.5</v>
      </c>
      <c r="BP209" s="21">
        <v>42.75</v>
      </c>
      <c r="BQ209" s="21">
        <v>43.5</v>
      </c>
      <c r="BR209" s="21">
        <v>44</v>
      </c>
      <c r="BS209" s="21">
        <v>46</v>
      </c>
      <c r="BT209" s="21">
        <v>46.5</v>
      </c>
      <c r="BU209" s="21">
        <v>46.5</v>
      </c>
      <c r="BV209" s="21">
        <v>47.5</v>
      </c>
      <c r="BW209" s="21">
        <v>48.75</v>
      </c>
      <c r="BX209" s="21">
        <v>48</v>
      </c>
      <c r="BY209" s="21">
        <v>48</v>
      </c>
      <c r="BZ209" s="21"/>
      <c r="CA209" s="21">
        <v>49.25</v>
      </c>
      <c r="CB209" s="21">
        <v>52.75</v>
      </c>
      <c r="CC209" s="21">
        <v>45</v>
      </c>
      <c r="CD209" s="21">
        <v>45</v>
      </c>
      <c r="CE209" s="21">
        <v>45.5</v>
      </c>
      <c r="CF209" s="21">
        <v>47.25</v>
      </c>
      <c r="CG209" s="21">
        <v>47.75</v>
      </c>
      <c r="CH209" s="21">
        <v>46.5</v>
      </c>
      <c r="CI209" s="21">
        <v>46.25</v>
      </c>
      <c r="CJ209" s="21">
        <v>46.25</v>
      </c>
      <c r="CK209" s="21">
        <v>44</v>
      </c>
      <c r="CL209" s="21"/>
      <c r="CM209" s="21">
        <v>45.25</v>
      </c>
      <c r="CN209" s="21">
        <v>46.75</v>
      </c>
      <c r="CO209" s="21">
        <v>45.75</v>
      </c>
      <c r="CP209" s="21">
        <v>45</v>
      </c>
      <c r="CQ209" s="21">
        <v>43.75</v>
      </c>
      <c r="CR209" s="21">
        <v>44</v>
      </c>
      <c r="CS209" s="21">
        <v>45.5</v>
      </c>
      <c r="CT209" s="21"/>
      <c r="CU209" s="21"/>
      <c r="CV209" s="21"/>
      <c r="CW209" s="21"/>
      <c r="CX209" s="21"/>
      <c r="CY209" s="21"/>
      <c r="CZ209" s="21"/>
      <c r="DA209" s="21"/>
      <c r="DB209" s="21"/>
      <c r="DC209" s="21">
        <v>42.25</v>
      </c>
      <c r="DD209" s="21">
        <v>41</v>
      </c>
      <c r="DE209" s="21">
        <v>43.5</v>
      </c>
      <c r="DF209" s="21">
        <v>44.75</v>
      </c>
      <c r="DG209" s="21"/>
      <c r="DH209" s="21">
        <v>44</v>
      </c>
      <c r="DI209" s="21">
        <v>48.5</v>
      </c>
      <c r="DJ209" s="21"/>
      <c r="DK209" s="21">
        <v>47</v>
      </c>
      <c r="DL209" s="21"/>
      <c r="DM209" s="21">
        <v>46.25</v>
      </c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>
        <v>52.75</v>
      </c>
      <c r="EY209" s="21">
        <v>52</v>
      </c>
      <c r="EZ209" s="21">
        <v>51.75</v>
      </c>
      <c r="FA209" s="21">
        <v>51</v>
      </c>
      <c r="FB209" s="21">
        <v>51.75</v>
      </c>
      <c r="FC209" s="21">
        <v>51.75</v>
      </c>
      <c r="FD209" s="21">
        <v>52</v>
      </c>
      <c r="FE209" s="21">
        <v>51.25</v>
      </c>
      <c r="FF209" s="21">
        <v>52.25</v>
      </c>
      <c r="FG209" s="21">
        <v>52</v>
      </c>
      <c r="FH209" s="21">
        <v>51.75</v>
      </c>
      <c r="FI209" s="21">
        <v>53.5</v>
      </c>
      <c r="FJ209" s="21">
        <v>53.75</v>
      </c>
      <c r="FK209" s="21">
        <v>53.5</v>
      </c>
    </row>
    <row r="210" spans="1:167" x14ac:dyDescent="0.2">
      <c r="A210" s="5" cm="1">
        <f t="array" ref="A210">INDEX($D$1:$FK$1,1,MATCH(INDEX($D210:$FK210,MATCH(TRUE,INDEX(($D210:$FK210&lt;&gt;0),0),0)),$D210:$FK210,0))</f>
        <v>43830</v>
      </c>
      <c r="B210" s="23" t="s">
        <v>136</v>
      </c>
      <c r="C210" s="21" t="s">
        <v>437</v>
      </c>
      <c r="D210" s="21">
        <v>51.5</v>
      </c>
      <c r="E210" s="21">
        <v>51.75</v>
      </c>
      <c r="F210" s="21">
        <v>51.75</v>
      </c>
      <c r="G210" s="21">
        <v>51.75</v>
      </c>
      <c r="H210" s="21">
        <v>51.25</v>
      </c>
      <c r="I210" s="21">
        <v>51.25</v>
      </c>
      <c r="J210" s="21">
        <v>50.75</v>
      </c>
      <c r="K210" s="21"/>
      <c r="L210" s="21"/>
      <c r="M210" s="21">
        <v>51.25</v>
      </c>
      <c r="N210" s="21">
        <v>51.25</v>
      </c>
      <c r="O210" s="21">
        <v>50.5</v>
      </c>
      <c r="P210" s="21">
        <v>50.25</v>
      </c>
      <c r="Q210" s="21">
        <v>49.5</v>
      </c>
      <c r="R210" s="21">
        <v>49</v>
      </c>
      <c r="S210" s="21">
        <v>49.5</v>
      </c>
      <c r="T210" s="21">
        <v>49.25</v>
      </c>
      <c r="U210" s="21">
        <v>49.5</v>
      </c>
      <c r="V210" s="21">
        <v>48.5</v>
      </c>
      <c r="W210" s="21">
        <v>48.5</v>
      </c>
      <c r="X210" s="21">
        <v>46.25</v>
      </c>
      <c r="Y210" s="21"/>
      <c r="Z210" s="21">
        <v>45.5</v>
      </c>
      <c r="AA210" s="21">
        <v>48.5</v>
      </c>
      <c r="AB210" s="21">
        <v>48.5</v>
      </c>
      <c r="AC210" s="21">
        <v>48.75</v>
      </c>
      <c r="AD210" s="21">
        <v>48.25</v>
      </c>
      <c r="AE210" s="21">
        <v>48</v>
      </c>
      <c r="AF210" s="21">
        <v>48.75</v>
      </c>
      <c r="AG210" s="21">
        <v>47.25</v>
      </c>
      <c r="AH210" s="21">
        <v>45.5</v>
      </c>
      <c r="AI210" s="21">
        <v>48</v>
      </c>
      <c r="AJ210" s="21">
        <v>48</v>
      </c>
      <c r="AK210" s="21">
        <v>47</v>
      </c>
      <c r="AL210" s="21">
        <v>47.25</v>
      </c>
      <c r="AM210" s="21">
        <v>47</v>
      </c>
      <c r="AN210" s="21">
        <v>47.25</v>
      </c>
      <c r="AO210" s="21">
        <v>47.5</v>
      </c>
      <c r="AP210" s="21">
        <v>47.5</v>
      </c>
      <c r="AQ210" s="21">
        <v>46.75</v>
      </c>
      <c r="AR210" s="21">
        <v>47.5</v>
      </c>
      <c r="AS210" s="21">
        <v>46.75</v>
      </c>
      <c r="AT210" s="21">
        <v>46.25</v>
      </c>
      <c r="AU210" s="21">
        <v>44.25</v>
      </c>
      <c r="AV210" s="21">
        <v>45.25</v>
      </c>
      <c r="AW210" s="21">
        <v>45.75</v>
      </c>
      <c r="AX210" s="21">
        <v>46</v>
      </c>
      <c r="AY210" s="21">
        <v>47</v>
      </c>
      <c r="AZ210" s="21">
        <v>46.5</v>
      </c>
      <c r="BA210" s="21">
        <v>46.25</v>
      </c>
      <c r="BB210" s="21">
        <v>44.25</v>
      </c>
      <c r="BC210" s="21">
        <v>43.5</v>
      </c>
      <c r="BD210" s="21">
        <v>44</v>
      </c>
      <c r="BE210" s="21">
        <v>44.25</v>
      </c>
      <c r="BF210" s="21">
        <v>43.5</v>
      </c>
      <c r="BG210" s="21">
        <v>43</v>
      </c>
      <c r="BH210" s="21">
        <v>43.75</v>
      </c>
      <c r="BI210" s="21">
        <v>45</v>
      </c>
      <c r="BJ210" s="21">
        <v>43.75</v>
      </c>
      <c r="BK210" s="21">
        <v>42.75</v>
      </c>
      <c r="BL210" s="21">
        <v>43</v>
      </c>
      <c r="BM210" s="21">
        <v>43</v>
      </c>
      <c r="BN210" s="21">
        <v>43</v>
      </c>
      <c r="BO210" s="21">
        <v>42.75</v>
      </c>
      <c r="BP210" s="21">
        <v>43</v>
      </c>
      <c r="BQ210" s="21">
        <v>43.75</v>
      </c>
      <c r="BR210" s="21">
        <v>44.25</v>
      </c>
      <c r="BS210" s="21">
        <v>46.25</v>
      </c>
      <c r="BT210" s="21">
        <v>46.75</v>
      </c>
      <c r="BU210" s="21">
        <v>46.75</v>
      </c>
      <c r="BV210" s="21">
        <v>47.75</v>
      </c>
      <c r="BW210" s="21">
        <v>49</v>
      </c>
      <c r="BX210" s="21">
        <v>48.25</v>
      </c>
      <c r="BY210" s="21">
        <v>48.25</v>
      </c>
      <c r="BZ210" s="21"/>
      <c r="CA210" s="21">
        <v>49.5</v>
      </c>
      <c r="CB210" s="21">
        <v>53</v>
      </c>
      <c r="CC210" s="21">
        <v>45.25</v>
      </c>
      <c r="CD210" s="21">
        <v>45.25</v>
      </c>
      <c r="CE210" s="21">
        <v>45.75</v>
      </c>
      <c r="CF210" s="21">
        <v>47.5</v>
      </c>
      <c r="CG210" s="21">
        <v>48</v>
      </c>
      <c r="CH210" s="21">
        <v>46.75</v>
      </c>
      <c r="CI210" s="21">
        <v>46.5</v>
      </c>
      <c r="CJ210" s="21">
        <v>46.5</v>
      </c>
      <c r="CK210" s="21">
        <v>44.25</v>
      </c>
      <c r="CL210" s="21"/>
      <c r="CM210" s="21">
        <v>45.5</v>
      </c>
      <c r="CN210" s="21">
        <v>47</v>
      </c>
      <c r="CO210" s="21">
        <v>46</v>
      </c>
      <c r="CP210" s="21">
        <v>45.25</v>
      </c>
      <c r="CQ210" s="21">
        <v>44</v>
      </c>
      <c r="CR210" s="21">
        <v>44.25</v>
      </c>
      <c r="CS210" s="21">
        <v>45.75</v>
      </c>
      <c r="CT210" s="21"/>
      <c r="CU210" s="21"/>
      <c r="CV210" s="21"/>
      <c r="CW210" s="21"/>
      <c r="CX210" s="21"/>
      <c r="CY210" s="21"/>
      <c r="CZ210" s="21"/>
      <c r="DA210" s="21"/>
      <c r="DB210" s="21"/>
      <c r="DC210" s="21">
        <v>42.5</v>
      </c>
      <c r="DD210" s="21">
        <v>41.25</v>
      </c>
      <c r="DE210" s="21">
        <v>43.75</v>
      </c>
      <c r="DF210" s="21">
        <v>45</v>
      </c>
      <c r="DG210" s="21"/>
      <c r="DH210" s="21">
        <v>44.25</v>
      </c>
      <c r="DI210" s="21">
        <v>48.75</v>
      </c>
      <c r="DJ210" s="21"/>
      <c r="DK210" s="21">
        <v>47.25</v>
      </c>
      <c r="DL210" s="21"/>
      <c r="DM210" s="21">
        <v>46.5</v>
      </c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>
        <v>53</v>
      </c>
      <c r="EY210" s="21">
        <v>52.25</v>
      </c>
      <c r="EZ210" s="21">
        <v>52</v>
      </c>
      <c r="FA210" s="21">
        <v>51.25</v>
      </c>
      <c r="FB210" s="21">
        <v>52</v>
      </c>
      <c r="FC210" s="21">
        <v>52</v>
      </c>
      <c r="FD210" s="21">
        <v>52.25</v>
      </c>
      <c r="FE210" s="21">
        <v>51.5</v>
      </c>
      <c r="FF210" s="21">
        <v>52.5</v>
      </c>
      <c r="FG210" s="21">
        <v>52.25</v>
      </c>
      <c r="FH210" s="21">
        <v>52</v>
      </c>
      <c r="FI210" s="21">
        <v>53.75</v>
      </c>
      <c r="FJ210" s="21">
        <v>54</v>
      </c>
      <c r="FK210" s="21">
        <v>53.75</v>
      </c>
    </row>
    <row r="211" spans="1:167" x14ac:dyDescent="0.2">
      <c r="A211" s="5" cm="1">
        <f t="array" ref="A211">INDEX($D$1:$FK$1,1,MATCH(INDEX($D211:$FK211,MATCH(TRUE,INDEX(($D211:$FK211&lt;&gt;0),0),0)),$D211:$FK211,0))</f>
        <v>43830</v>
      </c>
      <c r="B211" s="23" t="s">
        <v>85</v>
      </c>
      <c r="C211" s="21" t="s">
        <v>437</v>
      </c>
      <c r="D211" s="21">
        <v>57.75</v>
      </c>
      <c r="E211" s="21">
        <v>58</v>
      </c>
      <c r="F211" s="21">
        <v>58</v>
      </c>
      <c r="G211" s="21">
        <v>58</v>
      </c>
      <c r="H211" s="21">
        <v>57.5</v>
      </c>
      <c r="I211" s="21">
        <v>57.5</v>
      </c>
      <c r="J211" s="21">
        <v>57</v>
      </c>
      <c r="K211" s="21"/>
      <c r="L211" s="21"/>
      <c r="M211" s="21">
        <v>57.5</v>
      </c>
      <c r="N211" s="21">
        <v>57.5</v>
      </c>
      <c r="O211" s="21">
        <v>56.75</v>
      </c>
      <c r="P211" s="21">
        <v>56.5</v>
      </c>
      <c r="Q211" s="21">
        <v>55.75</v>
      </c>
      <c r="R211" s="21">
        <v>55.25</v>
      </c>
      <c r="S211" s="21">
        <v>55.75</v>
      </c>
      <c r="T211" s="21">
        <v>55.5</v>
      </c>
      <c r="U211" s="21">
        <v>55.75</v>
      </c>
      <c r="V211" s="21">
        <v>54.75</v>
      </c>
      <c r="W211" s="21">
        <v>54.75</v>
      </c>
      <c r="X211" s="21">
        <v>52.5</v>
      </c>
      <c r="Y211" s="21"/>
      <c r="Z211" s="21">
        <v>51.75</v>
      </c>
      <c r="AA211" s="21">
        <v>54.75</v>
      </c>
      <c r="AB211" s="21">
        <v>54.75</v>
      </c>
      <c r="AC211" s="21">
        <v>55</v>
      </c>
      <c r="AD211" s="21">
        <v>54.5</v>
      </c>
      <c r="AE211" s="21">
        <v>54.25</v>
      </c>
      <c r="AF211" s="21">
        <v>55</v>
      </c>
      <c r="AG211" s="21">
        <v>53.5</v>
      </c>
      <c r="AH211" s="21">
        <v>51.75</v>
      </c>
      <c r="AI211" s="21">
        <v>54.25</v>
      </c>
      <c r="AJ211" s="21">
        <v>54.25</v>
      </c>
      <c r="AK211" s="21">
        <v>53.25</v>
      </c>
      <c r="AL211" s="21">
        <v>53.5</v>
      </c>
      <c r="AM211" s="21">
        <v>53.25</v>
      </c>
      <c r="AN211" s="21">
        <v>53.5</v>
      </c>
      <c r="AO211" s="21">
        <v>53.75</v>
      </c>
      <c r="AP211" s="21">
        <v>53.75</v>
      </c>
      <c r="AQ211" s="21">
        <v>53</v>
      </c>
      <c r="AR211" s="21">
        <v>53.75</v>
      </c>
      <c r="AS211" s="21">
        <v>53</v>
      </c>
      <c r="AT211" s="21">
        <v>52.5</v>
      </c>
      <c r="AU211" s="21">
        <v>50.5</v>
      </c>
      <c r="AV211" s="21">
        <v>51.5</v>
      </c>
      <c r="AW211" s="21">
        <v>52</v>
      </c>
      <c r="AX211" s="21">
        <v>52.25</v>
      </c>
      <c r="AY211" s="21">
        <v>53.25</v>
      </c>
      <c r="AZ211" s="21">
        <v>52.75</v>
      </c>
      <c r="BA211" s="21">
        <v>52.5</v>
      </c>
      <c r="BB211" s="21">
        <v>50.5</v>
      </c>
      <c r="BC211" s="21">
        <v>49.75</v>
      </c>
      <c r="BD211" s="21">
        <v>50.25</v>
      </c>
      <c r="BE211" s="21">
        <v>50.5</v>
      </c>
      <c r="BF211" s="21">
        <v>49.75</v>
      </c>
      <c r="BG211" s="21">
        <v>49.25</v>
      </c>
      <c r="BH211" s="21">
        <v>50</v>
      </c>
      <c r="BI211" s="21">
        <v>51.25</v>
      </c>
      <c r="BJ211" s="21">
        <v>50</v>
      </c>
      <c r="BK211" s="21">
        <v>49</v>
      </c>
      <c r="BL211" s="21">
        <v>49.25</v>
      </c>
      <c r="BM211" s="21">
        <v>49.25</v>
      </c>
      <c r="BN211" s="21">
        <v>49.25</v>
      </c>
      <c r="BO211" s="21">
        <v>49</v>
      </c>
      <c r="BP211" s="21">
        <v>49.25</v>
      </c>
      <c r="BQ211" s="21">
        <v>50</v>
      </c>
      <c r="BR211" s="21">
        <v>50.5</v>
      </c>
      <c r="BS211" s="21">
        <v>52.5</v>
      </c>
      <c r="BT211" s="21">
        <v>53</v>
      </c>
      <c r="BU211" s="21">
        <v>53</v>
      </c>
      <c r="BV211" s="21">
        <v>54</v>
      </c>
      <c r="BW211" s="21">
        <v>55.25</v>
      </c>
      <c r="BX211" s="21">
        <v>54.5</v>
      </c>
      <c r="BY211" s="21">
        <v>54.5</v>
      </c>
      <c r="BZ211" s="21"/>
      <c r="CA211" s="21">
        <v>55.75</v>
      </c>
      <c r="CB211" s="21">
        <v>59.25</v>
      </c>
      <c r="CC211" s="21">
        <v>51.5</v>
      </c>
      <c r="CD211" s="21">
        <v>51.5</v>
      </c>
      <c r="CE211" s="21">
        <v>52</v>
      </c>
      <c r="CF211" s="21">
        <v>53.75</v>
      </c>
      <c r="CG211" s="21">
        <v>54.25</v>
      </c>
      <c r="CH211" s="21">
        <v>53</v>
      </c>
      <c r="CI211" s="21">
        <v>52.75</v>
      </c>
      <c r="CJ211" s="21">
        <v>52.75</v>
      </c>
      <c r="CK211" s="21">
        <v>50.5</v>
      </c>
      <c r="CL211" s="21"/>
      <c r="CM211" s="21">
        <v>51.75</v>
      </c>
      <c r="CN211" s="21">
        <v>53.25</v>
      </c>
      <c r="CO211" s="21">
        <v>52.25</v>
      </c>
      <c r="CP211" s="21">
        <v>51.5</v>
      </c>
      <c r="CQ211" s="21">
        <v>50.25</v>
      </c>
      <c r="CR211" s="21">
        <v>50.5</v>
      </c>
      <c r="CS211" s="21">
        <v>52</v>
      </c>
      <c r="CT211" s="21"/>
      <c r="CU211" s="21"/>
      <c r="CV211" s="21"/>
      <c r="CW211" s="21"/>
      <c r="CX211" s="21"/>
      <c r="CY211" s="21"/>
      <c r="CZ211" s="21"/>
      <c r="DA211" s="21"/>
      <c r="DB211" s="21"/>
      <c r="DC211" s="21">
        <v>48.75</v>
      </c>
      <c r="DD211" s="21">
        <v>47.5</v>
      </c>
      <c r="DE211" s="21">
        <v>50</v>
      </c>
      <c r="DF211" s="21">
        <v>51.25</v>
      </c>
      <c r="DG211" s="21"/>
      <c r="DH211" s="21">
        <v>50.5</v>
      </c>
      <c r="DI211" s="21">
        <v>55</v>
      </c>
      <c r="DJ211" s="21"/>
      <c r="DK211" s="21">
        <v>53.5</v>
      </c>
      <c r="DL211" s="21"/>
      <c r="DM211" s="21">
        <v>52.75</v>
      </c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>
        <v>59.25</v>
      </c>
      <c r="EY211" s="21">
        <v>58.5</v>
      </c>
      <c r="EZ211" s="21">
        <v>58.25</v>
      </c>
      <c r="FA211" s="21">
        <v>57.5</v>
      </c>
      <c r="FB211" s="21">
        <v>58.25</v>
      </c>
      <c r="FC211" s="21">
        <v>58.25</v>
      </c>
      <c r="FD211" s="21">
        <v>58.5</v>
      </c>
      <c r="FE211" s="21">
        <v>57.75</v>
      </c>
      <c r="FF211" s="21">
        <v>58.75</v>
      </c>
      <c r="FG211" s="21">
        <v>58.5</v>
      </c>
      <c r="FH211" s="21">
        <v>58.25</v>
      </c>
      <c r="FI211" s="21">
        <v>60</v>
      </c>
      <c r="FJ211" s="21">
        <v>60.25</v>
      </c>
      <c r="FK211" s="21">
        <v>60</v>
      </c>
    </row>
    <row r="212" spans="1:167" x14ac:dyDescent="0.2">
      <c r="A212" s="5" cm="1">
        <f t="array" ref="A212">INDEX($D$1:$FK$1,1,MATCH(INDEX($D212:$FK212,MATCH(TRUE,INDEX(($D212:$FK212&lt;&gt;0),0),0)),$D212:$FK212,0))</f>
        <v>43830</v>
      </c>
      <c r="B212" s="23" t="s">
        <v>55</v>
      </c>
      <c r="C212" s="21" t="s">
        <v>437</v>
      </c>
      <c r="D212" s="21">
        <v>57.75</v>
      </c>
      <c r="E212" s="21">
        <v>58</v>
      </c>
      <c r="F212" s="21">
        <v>58</v>
      </c>
      <c r="G212" s="21">
        <v>58</v>
      </c>
      <c r="H212" s="21">
        <v>57.5</v>
      </c>
      <c r="I212" s="21">
        <v>57.5</v>
      </c>
      <c r="J212" s="21">
        <v>57</v>
      </c>
      <c r="K212" s="21"/>
      <c r="L212" s="21"/>
      <c r="M212" s="21">
        <v>57.5</v>
      </c>
      <c r="N212" s="21">
        <v>57.5</v>
      </c>
      <c r="O212" s="21">
        <v>56.75</v>
      </c>
      <c r="P212" s="21">
        <v>56.5</v>
      </c>
      <c r="Q212" s="21">
        <v>55.75</v>
      </c>
      <c r="R212" s="21">
        <v>55.25</v>
      </c>
      <c r="S212" s="21">
        <v>55.75</v>
      </c>
      <c r="T212" s="21">
        <v>55.5</v>
      </c>
      <c r="U212" s="21">
        <v>55.75</v>
      </c>
      <c r="V212" s="21">
        <v>54.75</v>
      </c>
      <c r="W212" s="21">
        <v>54.75</v>
      </c>
      <c r="X212" s="21">
        <v>52.5</v>
      </c>
      <c r="Y212" s="21"/>
      <c r="Z212" s="21">
        <v>51.75</v>
      </c>
      <c r="AA212" s="21">
        <v>54.75</v>
      </c>
      <c r="AB212" s="21">
        <v>54.75</v>
      </c>
      <c r="AC212" s="21">
        <v>55</v>
      </c>
      <c r="AD212" s="21">
        <v>54.5</v>
      </c>
      <c r="AE212" s="21">
        <v>54.25</v>
      </c>
      <c r="AF212" s="21">
        <v>55</v>
      </c>
      <c r="AG212" s="21">
        <v>53.5</v>
      </c>
      <c r="AH212" s="21">
        <v>51.75</v>
      </c>
      <c r="AI212" s="21">
        <v>54.25</v>
      </c>
      <c r="AJ212" s="21">
        <v>54.25</v>
      </c>
      <c r="AK212" s="21">
        <v>53.25</v>
      </c>
      <c r="AL212" s="21">
        <v>53.5</v>
      </c>
      <c r="AM212" s="21">
        <v>53.25</v>
      </c>
      <c r="AN212" s="21">
        <v>53.5</v>
      </c>
      <c r="AO212" s="21">
        <v>53.75</v>
      </c>
      <c r="AP212" s="21">
        <v>53.75</v>
      </c>
      <c r="AQ212" s="21">
        <v>53</v>
      </c>
      <c r="AR212" s="21">
        <v>53.75</v>
      </c>
      <c r="AS212" s="21">
        <v>53</v>
      </c>
      <c r="AT212" s="21">
        <v>52.5</v>
      </c>
      <c r="AU212" s="21">
        <v>50.5</v>
      </c>
      <c r="AV212" s="21">
        <v>51.5</v>
      </c>
      <c r="AW212" s="21">
        <v>52</v>
      </c>
      <c r="AX212" s="21">
        <v>52.25</v>
      </c>
      <c r="AY212" s="21">
        <v>53.25</v>
      </c>
      <c r="AZ212" s="21">
        <v>52.75</v>
      </c>
      <c r="BA212" s="21">
        <v>52.5</v>
      </c>
      <c r="BB212" s="21">
        <v>50.5</v>
      </c>
      <c r="BC212" s="21">
        <v>49.75</v>
      </c>
      <c r="BD212" s="21">
        <v>50.25</v>
      </c>
      <c r="BE212" s="21">
        <v>50.5</v>
      </c>
      <c r="BF212" s="21">
        <v>49.75</v>
      </c>
      <c r="BG212" s="21">
        <v>49.25</v>
      </c>
      <c r="BH212" s="21">
        <v>50</v>
      </c>
      <c r="BI212" s="21">
        <v>51.25</v>
      </c>
      <c r="BJ212" s="21">
        <v>50</v>
      </c>
      <c r="BK212" s="21">
        <v>49</v>
      </c>
      <c r="BL212" s="21">
        <v>49.25</v>
      </c>
      <c r="BM212" s="21">
        <v>49.25</v>
      </c>
      <c r="BN212" s="21">
        <v>49.25</v>
      </c>
      <c r="BO212" s="21">
        <v>49</v>
      </c>
      <c r="BP212" s="21">
        <v>49.25</v>
      </c>
      <c r="BQ212" s="21">
        <v>50</v>
      </c>
      <c r="BR212" s="21">
        <v>50.5</v>
      </c>
      <c r="BS212" s="21">
        <v>52.5</v>
      </c>
      <c r="BT212" s="21">
        <v>53</v>
      </c>
      <c r="BU212" s="21">
        <v>53</v>
      </c>
      <c r="BV212" s="21">
        <v>54</v>
      </c>
      <c r="BW212" s="21">
        <v>55.25</v>
      </c>
      <c r="BX212" s="21">
        <v>54.5</v>
      </c>
      <c r="BY212" s="21">
        <v>54.5</v>
      </c>
      <c r="BZ212" s="21"/>
      <c r="CA212" s="21">
        <v>55.75</v>
      </c>
      <c r="CB212" s="21">
        <v>59.25</v>
      </c>
      <c r="CC212" s="21">
        <v>51.5</v>
      </c>
      <c r="CD212" s="21">
        <v>51.5</v>
      </c>
      <c r="CE212" s="21">
        <v>52</v>
      </c>
      <c r="CF212" s="21">
        <v>53.75</v>
      </c>
      <c r="CG212" s="21">
        <v>54.25</v>
      </c>
      <c r="CH212" s="21">
        <v>53</v>
      </c>
      <c r="CI212" s="21">
        <v>52.75</v>
      </c>
      <c r="CJ212" s="21">
        <v>52.75</v>
      </c>
      <c r="CK212" s="21">
        <v>50.5</v>
      </c>
      <c r="CL212" s="21"/>
      <c r="CM212" s="21">
        <v>51.75</v>
      </c>
      <c r="CN212" s="21">
        <v>53.25</v>
      </c>
      <c r="CO212" s="21">
        <v>52.25</v>
      </c>
      <c r="CP212" s="21">
        <v>51.5</v>
      </c>
      <c r="CQ212" s="21">
        <v>50.25</v>
      </c>
      <c r="CR212" s="21">
        <v>50.5</v>
      </c>
      <c r="CS212" s="21">
        <v>52</v>
      </c>
      <c r="CT212" s="21"/>
      <c r="CU212" s="21"/>
      <c r="CV212" s="21"/>
      <c r="CW212" s="21"/>
      <c r="CX212" s="21"/>
      <c r="CY212" s="21"/>
      <c r="CZ212" s="21"/>
      <c r="DA212" s="21"/>
      <c r="DB212" s="21"/>
      <c r="DC212" s="21">
        <v>48.75</v>
      </c>
      <c r="DD212" s="21">
        <v>47.5</v>
      </c>
      <c r="DE212" s="21">
        <v>50</v>
      </c>
      <c r="DF212" s="21">
        <v>51.25</v>
      </c>
      <c r="DG212" s="21"/>
      <c r="DH212" s="21">
        <v>50.5</v>
      </c>
      <c r="DI212" s="21">
        <v>55</v>
      </c>
      <c r="DJ212" s="21"/>
      <c r="DK212" s="21">
        <v>53.5</v>
      </c>
      <c r="DL212" s="21"/>
      <c r="DM212" s="21">
        <v>52.75</v>
      </c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>
        <v>59.25</v>
      </c>
      <c r="EY212" s="21">
        <v>58.5</v>
      </c>
      <c r="EZ212" s="21">
        <v>58.25</v>
      </c>
      <c r="FA212" s="21">
        <v>57.5</v>
      </c>
      <c r="FB212" s="21">
        <v>58.25</v>
      </c>
      <c r="FC212" s="21">
        <v>58.25</v>
      </c>
      <c r="FD212" s="21">
        <v>58.5</v>
      </c>
      <c r="FE212" s="21">
        <v>57.75</v>
      </c>
      <c r="FF212" s="21">
        <v>58.75</v>
      </c>
      <c r="FG212" s="21">
        <v>58.5</v>
      </c>
      <c r="FH212" s="21">
        <v>58.25</v>
      </c>
      <c r="FI212" s="21">
        <v>60</v>
      </c>
      <c r="FJ212" s="21">
        <v>60.25</v>
      </c>
      <c r="FK212" s="21">
        <v>60</v>
      </c>
    </row>
    <row r="213" spans="1:167" x14ac:dyDescent="0.2">
      <c r="A213" s="5" cm="1">
        <f t="array" ref="A213">INDEX($D$1:$FK$1,1,MATCH(INDEX($D213:$FK213,MATCH(TRUE,INDEX(($D213:$FK213&lt;&gt;0),0),0)),$D213:$FK213,0))</f>
        <v>43830</v>
      </c>
      <c r="B213" s="23" t="s">
        <v>53</v>
      </c>
      <c r="C213" s="21" t="s">
        <v>437</v>
      </c>
      <c r="D213" s="21">
        <v>52.75</v>
      </c>
      <c r="E213" s="21">
        <v>53</v>
      </c>
      <c r="F213" s="21">
        <v>53</v>
      </c>
      <c r="G213" s="21">
        <v>53</v>
      </c>
      <c r="H213" s="21">
        <v>52.5</v>
      </c>
      <c r="I213" s="21">
        <v>52.5</v>
      </c>
      <c r="J213" s="21">
        <v>52</v>
      </c>
      <c r="K213" s="21"/>
      <c r="L213" s="21"/>
      <c r="M213" s="21">
        <v>52.5</v>
      </c>
      <c r="N213" s="21">
        <v>52.5</v>
      </c>
      <c r="O213" s="21">
        <v>51.75</v>
      </c>
      <c r="P213" s="21">
        <v>51.5</v>
      </c>
      <c r="Q213" s="21">
        <v>50.75</v>
      </c>
      <c r="R213" s="21">
        <v>50.25</v>
      </c>
      <c r="S213" s="21">
        <v>50.75</v>
      </c>
      <c r="T213" s="21">
        <v>50.5</v>
      </c>
      <c r="U213" s="21">
        <v>50.75</v>
      </c>
      <c r="V213" s="21">
        <v>49.75</v>
      </c>
      <c r="W213" s="21">
        <v>49.75</v>
      </c>
      <c r="X213" s="21">
        <v>47.5</v>
      </c>
      <c r="Y213" s="21"/>
      <c r="Z213" s="21">
        <v>46.75</v>
      </c>
      <c r="AA213" s="21">
        <v>49.75</v>
      </c>
      <c r="AB213" s="21">
        <v>49.75</v>
      </c>
      <c r="AC213" s="21">
        <v>50</v>
      </c>
      <c r="AD213" s="21">
        <v>49.5</v>
      </c>
      <c r="AE213" s="21">
        <v>49.25</v>
      </c>
      <c r="AF213" s="21">
        <v>50</v>
      </c>
      <c r="AG213" s="21">
        <v>48.5</v>
      </c>
      <c r="AH213" s="21">
        <v>46.75</v>
      </c>
      <c r="AI213" s="21">
        <v>49.25</v>
      </c>
      <c r="AJ213" s="21">
        <v>49.25</v>
      </c>
      <c r="AK213" s="21">
        <v>48.25</v>
      </c>
      <c r="AL213" s="21">
        <v>48.5</v>
      </c>
      <c r="AM213" s="21">
        <v>48.25</v>
      </c>
      <c r="AN213" s="21">
        <v>48.5</v>
      </c>
      <c r="AO213" s="21">
        <v>48.75</v>
      </c>
      <c r="AP213" s="21">
        <v>48.75</v>
      </c>
      <c r="AQ213" s="21">
        <v>48</v>
      </c>
      <c r="AR213" s="21">
        <v>48.75</v>
      </c>
      <c r="AS213" s="21">
        <v>48</v>
      </c>
      <c r="AT213" s="21">
        <v>47.5</v>
      </c>
      <c r="AU213" s="21">
        <v>45.5</v>
      </c>
      <c r="AV213" s="21">
        <v>46.5</v>
      </c>
      <c r="AW213" s="21">
        <v>47</v>
      </c>
      <c r="AX213" s="21">
        <v>47.25</v>
      </c>
      <c r="AY213" s="21">
        <v>48.25</v>
      </c>
      <c r="AZ213" s="21">
        <v>47.75</v>
      </c>
      <c r="BA213" s="21">
        <v>47.5</v>
      </c>
      <c r="BB213" s="21">
        <v>45.5</v>
      </c>
      <c r="BC213" s="21">
        <v>44.75</v>
      </c>
      <c r="BD213" s="21">
        <v>45.25</v>
      </c>
      <c r="BE213" s="21">
        <v>45.5</v>
      </c>
      <c r="BF213" s="21">
        <v>44.75</v>
      </c>
      <c r="BG213" s="21">
        <v>44.25</v>
      </c>
      <c r="BH213" s="21">
        <v>45</v>
      </c>
      <c r="BI213" s="21">
        <v>46.25</v>
      </c>
      <c r="BJ213" s="21">
        <v>45</v>
      </c>
      <c r="BK213" s="21">
        <v>44</v>
      </c>
      <c r="BL213" s="21">
        <v>44.25</v>
      </c>
      <c r="BM213" s="21">
        <v>44.25</v>
      </c>
      <c r="BN213" s="21">
        <v>44.25</v>
      </c>
      <c r="BO213" s="21">
        <v>44</v>
      </c>
      <c r="BP213" s="21">
        <v>44.25</v>
      </c>
      <c r="BQ213" s="21">
        <v>45</v>
      </c>
      <c r="BR213" s="21">
        <v>45.5</v>
      </c>
      <c r="BS213" s="21">
        <v>47.5</v>
      </c>
      <c r="BT213" s="21">
        <v>48</v>
      </c>
      <c r="BU213" s="21">
        <v>48</v>
      </c>
      <c r="BV213" s="21">
        <v>49</v>
      </c>
      <c r="BW213" s="21">
        <v>50.25</v>
      </c>
      <c r="BX213" s="21">
        <v>49.5</v>
      </c>
      <c r="BY213" s="21">
        <v>49.5</v>
      </c>
      <c r="BZ213" s="21"/>
      <c r="CA213" s="21">
        <v>50.75</v>
      </c>
      <c r="CB213" s="21">
        <v>54.25</v>
      </c>
      <c r="CC213" s="21">
        <v>46.5</v>
      </c>
      <c r="CD213" s="21">
        <v>46.5</v>
      </c>
      <c r="CE213" s="21">
        <v>47</v>
      </c>
      <c r="CF213" s="21">
        <v>48.75</v>
      </c>
      <c r="CG213" s="21">
        <v>49.25</v>
      </c>
      <c r="CH213" s="21">
        <v>48</v>
      </c>
      <c r="CI213" s="21">
        <v>47.75</v>
      </c>
      <c r="CJ213" s="21">
        <v>47.75</v>
      </c>
      <c r="CK213" s="21">
        <v>45.5</v>
      </c>
      <c r="CL213" s="21"/>
      <c r="CM213" s="21">
        <v>46.75</v>
      </c>
      <c r="CN213" s="21">
        <v>48.25</v>
      </c>
      <c r="CO213" s="21">
        <v>47.25</v>
      </c>
      <c r="CP213" s="21">
        <v>46.5</v>
      </c>
      <c r="CQ213" s="21">
        <v>45.25</v>
      </c>
      <c r="CR213" s="21">
        <v>45.5</v>
      </c>
      <c r="CS213" s="21">
        <v>47</v>
      </c>
      <c r="CT213" s="21"/>
      <c r="CU213" s="21"/>
      <c r="CV213" s="21"/>
      <c r="CW213" s="21"/>
      <c r="CX213" s="21"/>
      <c r="CY213" s="21"/>
      <c r="CZ213" s="21"/>
      <c r="DA213" s="21"/>
      <c r="DB213" s="21"/>
      <c r="DC213" s="21">
        <v>43.75</v>
      </c>
      <c r="DD213" s="21">
        <v>42.5</v>
      </c>
      <c r="DE213" s="21">
        <v>45</v>
      </c>
      <c r="DF213" s="21">
        <v>46.25</v>
      </c>
      <c r="DG213" s="21"/>
      <c r="DH213" s="21">
        <v>45.5</v>
      </c>
      <c r="DI213" s="21">
        <v>50</v>
      </c>
      <c r="DJ213" s="21"/>
      <c r="DK213" s="21">
        <v>48.5</v>
      </c>
      <c r="DL213" s="21"/>
      <c r="DM213" s="21">
        <v>47.75</v>
      </c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>
        <v>54.25</v>
      </c>
      <c r="EY213" s="21">
        <v>53.5</v>
      </c>
      <c r="EZ213" s="21">
        <v>53.25</v>
      </c>
      <c r="FA213" s="21">
        <v>52.5</v>
      </c>
      <c r="FB213" s="21">
        <v>53.25</v>
      </c>
      <c r="FC213" s="21">
        <v>53.25</v>
      </c>
      <c r="FD213" s="21">
        <v>53.5</v>
      </c>
      <c r="FE213" s="21">
        <v>52.75</v>
      </c>
      <c r="FF213" s="21">
        <v>53.75</v>
      </c>
      <c r="FG213" s="21">
        <v>53.5</v>
      </c>
      <c r="FH213" s="21">
        <v>53.25</v>
      </c>
      <c r="FI213" s="21">
        <v>55</v>
      </c>
      <c r="FJ213" s="21">
        <v>55.25</v>
      </c>
      <c r="FK213" s="21">
        <v>55</v>
      </c>
    </row>
    <row r="214" spans="1:167" x14ac:dyDescent="0.2">
      <c r="A214" s="5" cm="1">
        <f t="array" ref="A214">INDEX($D$1:$FK$1,1,MATCH(INDEX($D214:$FK214,MATCH(TRUE,INDEX(($D214:$FK214&lt;&gt;0),0),0)),$D214:$FK214,0))</f>
        <v>43830</v>
      </c>
      <c r="B214" s="23" t="s">
        <v>380</v>
      </c>
      <c r="C214" s="21" t="s">
        <v>437</v>
      </c>
      <c r="D214" s="21">
        <v>56.75</v>
      </c>
      <c r="E214" s="21">
        <v>57</v>
      </c>
      <c r="F214" s="21">
        <v>57</v>
      </c>
      <c r="G214" s="21">
        <v>57</v>
      </c>
      <c r="H214" s="21">
        <v>56.5</v>
      </c>
      <c r="I214" s="21">
        <v>56.5</v>
      </c>
      <c r="J214" s="21">
        <v>56</v>
      </c>
      <c r="K214" s="21"/>
      <c r="L214" s="21"/>
      <c r="M214" s="21">
        <v>56.5</v>
      </c>
      <c r="N214" s="21">
        <v>56.5</v>
      </c>
      <c r="O214" s="21">
        <v>55.75</v>
      </c>
      <c r="P214" s="21">
        <v>55.5</v>
      </c>
      <c r="Q214" s="21">
        <v>54.25</v>
      </c>
      <c r="R214" s="21">
        <v>54.25</v>
      </c>
      <c r="S214" s="21">
        <v>54.75</v>
      </c>
      <c r="T214" s="21">
        <v>54.5</v>
      </c>
      <c r="U214" s="21">
        <v>54.75</v>
      </c>
      <c r="V214" s="21">
        <v>53.75</v>
      </c>
      <c r="W214" s="21">
        <v>53.75</v>
      </c>
      <c r="X214" s="21">
        <v>51.5</v>
      </c>
      <c r="Y214" s="21"/>
      <c r="Z214" s="21">
        <v>50.75</v>
      </c>
      <c r="AA214" s="21">
        <v>53.75</v>
      </c>
      <c r="AB214" s="21">
        <v>53.75</v>
      </c>
      <c r="AC214" s="21">
        <v>54</v>
      </c>
      <c r="AD214" s="21">
        <v>53.5</v>
      </c>
      <c r="AE214" s="21">
        <v>53.25</v>
      </c>
      <c r="AF214" s="21">
        <v>54</v>
      </c>
      <c r="AG214" s="21">
        <v>52.5</v>
      </c>
      <c r="AH214" s="21">
        <v>50.75</v>
      </c>
      <c r="AI214" s="21">
        <v>53.25</v>
      </c>
      <c r="AJ214" s="21">
        <v>53.25</v>
      </c>
      <c r="AK214" s="21">
        <v>52.25</v>
      </c>
      <c r="AL214" s="21">
        <v>52.5</v>
      </c>
      <c r="AM214" s="21">
        <v>52.25</v>
      </c>
      <c r="AN214" s="21">
        <v>52.5</v>
      </c>
      <c r="AO214" s="21">
        <v>52.75</v>
      </c>
      <c r="AP214" s="21">
        <v>52.75</v>
      </c>
      <c r="AQ214" s="21">
        <v>52</v>
      </c>
      <c r="AR214" s="21">
        <v>52.75</v>
      </c>
      <c r="AS214" s="21">
        <v>52</v>
      </c>
      <c r="AT214" s="21">
        <v>51.5</v>
      </c>
      <c r="AU214" s="21">
        <v>49.5</v>
      </c>
      <c r="AV214" s="21">
        <v>50.5</v>
      </c>
      <c r="AW214" s="21">
        <v>51</v>
      </c>
      <c r="AX214" s="21">
        <v>51.25</v>
      </c>
      <c r="AY214" s="21">
        <v>52.25</v>
      </c>
      <c r="AZ214" s="21">
        <v>51.75</v>
      </c>
      <c r="BA214" s="21">
        <v>51.5</v>
      </c>
      <c r="BB214" s="21">
        <v>49.5</v>
      </c>
      <c r="BC214" s="21">
        <v>48.75</v>
      </c>
      <c r="BD214" s="21">
        <v>49.25</v>
      </c>
      <c r="BE214" s="21">
        <v>49.5</v>
      </c>
      <c r="BF214" s="21">
        <v>48.75</v>
      </c>
      <c r="BG214" s="21">
        <v>48.25</v>
      </c>
      <c r="BH214" s="21">
        <v>49</v>
      </c>
      <c r="BI214" s="21">
        <v>50.25</v>
      </c>
      <c r="BJ214" s="21">
        <v>49</v>
      </c>
      <c r="BK214" s="21">
        <v>48</v>
      </c>
      <c r="BL214" s="21">
        <v>48.25</v>
      </c>
      <c r="BM214" s="21">
        <v>48.25</v>
      </c>
      <c r="BN214" s="21">
        <v>48.25</v>
      </c>
      <c r="BO214" s="21">
        <v>48</v>
      </c>
      <c r="BP214" s="21">
        <v>48.25</v>
      </c>
      <c r="BQ214" s="21">
        <v>49</v>
      </c>
      <c r="BR214" s="21">
        <v>49.5</v>
      </c>
      <c r="BS214" s="21">
        <v>51.5</v>
      </c>
      <c r="BT214" s="21">
        <v>52</v>
      </c>
      <c r="BU214" s="21">
        <v>52</v>
      </c>
      <c r="BV214" s="21">
        <v>53</v>
      </c>
      <c r="BW214" s="21">
        <v>54.25</v>
      </c>
      <c r="BX214" s="21">
        <v>53.5</v>
      </c>
      <c r="BY214" s="21">
        <v>53.5</v>
      </c>
      <c r="BZ214" s="21"/>
      <c r="CA214" s="21">
        <v>54.75</v>
      </c>
      <c r="CB214" s="21">
        <v>58.25</v>
      </c>
      <c r="CC214" s="21">
        <v>50.5</v>
      </c>
      <c r="CD214" s="21">
        <v>50.5</v>
      </c>
      <c r="CE214" s="21">
        <v>51</v>
      </c>
      <c r="CF214" s="21">
        <v>52.75</v>
      </c>
      <c r="CG214" s="21">
        <v>53.25</v>
      </c>
      <c r="CH214" s="21">
        <v>52</v>
      </c>
      <c r="CI214" s="21">
        <v>51.75</v>
      </c>
      <c r="CJ214" s="21">
        <v>51.75</v>
      </c>
      <c r="CK214" s="21">
        <v>49.5</v>
      </c>
      <c r="CL214" s="21"/>
      <c r="CM214" s="21">
        <v>50.75</v>
      </c>
      <c r="CN214" s="21">
        <v>52.25</v>
      </c>
      <c r="CO214" s="21">
        <v>51.25</v>
      </c>
      <c r="CP214" s="21">
        <v>50.5</v>
      </c>
      <c r="CQ214" s="21">
        <v>49.25</v>
      </c>
      <c r="CR214" s="21">
        <v>49.5</v>
      </c>
      <c r="CS214" s="21">
        <v>51</v>
      </c>
      <c r="CT214" s="21"/>
      <c r="CU214" s="21"/>
      <c r="CV214" s="21"/>
      <c r="CW214" s="21"/>
      <c r="CX214" s="21"/>
      <c r="CY214" s="21"/>
      <c r="CZ214" s="21"/>
      <c r="DA214" s="21"/>
      <c r="DB214" s="21"/>
      <c r="DC214" s="21">
        <v>47.75</v>
      </c>
      <c r="DD214" s="21">
        <v>46.5</v>
      </c>
      <c r="DE214" s="21">
        <v>49</v>
      </c>
      <c r="DF214" s="21">
        <v>50.25</v>
      </c>
      <c r="DG214" s="21"/>
      <c r="DH214" s="21">
        <v>49.5</v>
      </c>
      <c r="DI214" s="21">
        <v>54</v>
      </c>
      <c r="DJ214" s="21"/>
      <c r="DK214" s="21">
        <v>52.5</v>
      </c>
      <c r="DL214" s="21"/>
      <c r="DM214" s="21">
        <v>51.75</v>
      </c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>
        <v>58.25</v>
      </c>
      <c r="EY214" s="21">
        <v>57.5</v>
      </c>
      <c r="EZ214" s="21">
        <v>57.25</v>
      </c>
      <c r="FA214" s="21">
        <v>56.5</v>
      </c>
      <c r="FB214" s="21">
        <v>57.25</v>
      </c>
      <c r="FC214" s="21">
        <v>57.25</v>
      </c>
      <c r="FD214" s="21">
        <v>57.5</v>
      </c>
      <c r="FE214" s="21">
        <v>56.75</v>
      </c>
      <c r="FF214" s="21">
        <v>57.75</v>
      </c>
      <c r="FG214" s="21">
        <v>57.5</v>
      </c>
      <c r="FH214" s="21">
        <v>57.25</v>
      </c>
      <c r="FI214" s="21">
        <v>59</v>
      </c>
      <c r="FJ214" s="21">
        <v>59.25</v>
      </c>
      <c r="FK214" s="21">
        <v>59</v>
      </c>
    </row>
    <row r="215" spans="1:167" x14ac:dyDescent="0.2">
      <c r="A215" s="5" cm="1">
        <f t="array" ref="A215">INDEX($D$1:$FK$1,1,MATCH(INDEX($D215:$FK215,MATCH(TRUE,INDEX(($D215:$FK215&lt;&gt;0),0),0)),$D215:$FK215,0))</f>
        <v>43830</v>
      </c>
      <c r="B215" s="23" t="s">
        <v>385</v>
      </c>
      <c r="C215" s="21" t="s">
        <v>437</v>
      </c>
      <c r="D215" s="21">
        <v>57.75</v>
      </c>
      <c r="E215" s="21">
        <v>58</v>
      </c>
      <c r="F215" s="21">
        <v>58</v>
      </c>
      <c r="G215" s="21">
        <v>58</v>
      </c>
      <c r="H215" s="21">
        <v>57.5</v>
      </c>
      <c r="I215" s="21">
        <v>57.5</v>
      </c>
      <c r="J215" s="21">
        <v>57</v>
      </c>
      <c r="K215" s="21"/>
      <c r="L215" s="21"/>
      <c r="M215" s="21">
        <v>57.5</v>
      </c>
      <c r="N215" s="21">
        <v>57.5</v>
      </c>
      <c r="O215" s="21">
        <v>56.75</v>
      </c>
      <c r="P215" s="21">
        <v>56.5</v>
      </c>
      <c r="Q215" s="21">
        <v>55.75</v>
      </c>
      <c r="R215" s="21">
        <v>55.25</v>
      </c>
      <c r="S215" s="21">
        <v>55.75</v>
      </c>
      <c r="T215" s="21">
        <v>55.5</v>
      </c>
      <c r="U215" s="21">
        <v>55.75</v>
      </c>
      <c r="V215" s="21">
        <v>54.75</v>
      </c>
      <c r="W215" s="21">
        <v>54.75</v>
      </c>
      <c r="X215" s="21">
        <v>52.5</v>
      </c>
      <c r="Y215" s="21"/>
      <c r="Z215" s="21">
        <v>51.75</v>
      </c>
      <c r="AA215" s="21">
        <v>54.75</v>
      </c>
      <c r="AB215" s="21">
        <v>54.75</v>
      </c>
      <c r="AC215" s="21">
        <v>55</v>
      </c>
      <c r="AD215" s="21">
        <v>54.5</v>
      </c>
      <c r="AE215" s="21">
        <v>54.25</v>
      </c>
      <c r="AF215" s="21">
        <v>55</v>
      </c>
      <c r="AG215" s="21">
        <v>53.5</v>
      </c>
      <c r="AH215" s="21">
        <v>51.75</v>
      </c>
      <c r="AI215" s="21">
        <v>54.25</v>
      </c>
      <c r="AJ215" s="21">
        <v>54.25</v>
      </c>
      <c r="AK215" s="21">
        <v>53.25</v>
      </c>
      <c r="AL215" s="21">
        <v>53.5</v>
      </c>
      <c r="AM215" s="21">
        <v>53.25</v>
      </c>
      <c r="AN215" s="21">
        <v>53.5</v>
      </c>
      <c r="AO215" s="21">
        <v>53.75</v>
      </c>
      <c r="AP215" s="21">
        <v>53.75</v>
      </c>
      <c r="AQ215" s="21">
        <v>53</v>
      </c>
      <c r="AR215" s="21">
        <v>53.75</v>
      </c>
      <c r="AS215" s="21">
        <v>53</v>
      </c>
      <c r="AT215" s="21">
        <v>52.5</v>
      </c>
      <c r="AU215" s="21">
        <v>50.5</v>
      </c>
      <c r="AV215" s="21">
        <v>51.5</v>
      </c>
      <c r="AW215" s="21">
        <v>52</v>
      </c>
      <c r="AX215" s="21">
        <v>52.25</v>
      </c>
      <c r="AY215" s="21">
        <v>53.25</v>
      </c>
      <c r="AZ215" s="21">
        <v>52.75</v>
      </c>
      <c r="BA215" s="21">
        <v>52.5</v>
      </c>
      <c r="BB215" s="21">
        <v>50.5</v>
      </c>
      <c r="BC215" s="21">
        <v>49.75</v>
      </c>
      <c r="BD215" s="21">
        <v>50.25</v>
      </c>
      <c r="BE215" s="21">
        <v>50.5</v>
      </c>
      <c r="BF215" s="21">
        <v>49.75</v>
      </c>
      <c r="BG215" s="21">
        <v>49.25</v>
      </c>
      <c r="BH215" s="21">
        <v>50</v>
      </c>
      <c r="BI215" s="21">
        <v>51.25</v>
      </c>
      <c r="BJ215" s="21">
        <v>50</v>
      </c>
      <c r="BK215" s="21">
        <v>49</v>
      </c>
      <c r="BL215" s="21">
        <v>49.25</v>
      </c>
      <c r="BM215" s="21">
        <v>49.25</v>
      </c>
      <c r="BN215" s="21">
        <v>49.25</v>
      </c>
      <c r="BO215" s="21">
        <v>49</v>
      </c>
      <c r="BP215" s="21">
        <v>49.25</v>
      </c>
      <c r="BQ215" s="21">
        <v>50</v>
      </c>
      <c r="BR215" s="21">
        <v>50.5</v>
      </c>
      <c r="BS215" s="21">
        <v>52.5</v>
      </c>
      <c r="BT215" s="21">
        <v>53</v>
      </c>
      <c r="BU215" s="21">
        <v>53</v>
      </c>
      <c r="BV215" s="21">
        <v>54</v>
      </c>
      <c r="BW215" s="21">
        <v>55.25</v>
      </c>
      <c r="BX215" s="21">
        <v>54.5</v>
      </c>
      <c r="BY215" s="21">
        <v>54.5</v>
      </c>
      <c r="BZ215" s="21"/>
      <c r="CA215" s="21">
        <v>55.75</v>
      </c>
      <c r="CB215" s="21">
        <v>59.25</v>
      </c>
      <c r="CC215" s="21">
        <v>51.5</v>
      </c>
      <c r="CD215" s="21">
        <v>51.5</v>
      </c>
      <c r="CE215" s="21">
        <v>52</v>
      </c>
      <c r="CF215" s="21">
        <v>53.75</v>
      </c>
      <c r="CG215" s="21">
        <v>54.25</v>
      </c>
      <c r="CH215" s="21">
        <v>53</v>
      </c>
      <c r="CI215" s="21">
        <v>52.75</v>
      </c>
      <c r="CJ215" s="21">
        <v>52.75</v>
      </c>
      <c r="CK215" s="21">
        <v>50.5</v>
      </c>
      <c r="CL215" s="21"/>
      <c r="CM215" s="21">
        <v>51.75</v>
      </c>
      <c r="CN215" s="21">
        <v>53.25</v>
      </c>
      <c r="CO215" s="21">
        <v>52.25</v>
      </c>
      <c r="CP215" s="21">
        <v>51.5</v>
      </c>
      <c r="CQ215" s="21">
        <v>50.25</v>
      </c>
      <c r="CR215" s="21">
        <v>50.5</v>
      </c>
      <c r="CS215" s="21">
        <v>52</v>
      </c>
      <c r="CT215" s="21"/>
      <c r="CU215" s="21"/>
      <c r="CV215" s="21"/>
      <c r="CW215" s="21"/>
      <c r="CX215" s="21"/>
      <c r="CY215" s="21"/>
      <c r="CZ215" s="21"/>
      <c r="DA215" s="21"/>
      <c r="DB215" s="21"/>
      <c r="DC215" s="21">
        <v>48.75</v>
      </c>
      <c r="DD215" s="21">
        <v>47.5</v>
      </c>
      <c r="DE215" s="21">
        <v>50</v>
      </c>
      <c r="DF215" s="21">
        <v>51.25</v>
      </c>
      <c r="DG215" s="21"/>
      <c r="DH215" s="21">
        <v>50.5</v>
      </c>
      <c r="DI215" s="21">
        <v>55</v>
      </c>
      <c r="DJ215" s="21"/>
      <c r="DK215" s="21">
        <v>53.5</v>
      </c>
      <c r="DL215" s="21"/>
      <c r="DM215" s="21">
        <v>52.75</v>
      </c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>
        <v>59.25</v>
      </c>
      <c r="EY215" s="21">
        <v>58.5</v>
      </c>
      <c r="EZ215" s="21">
        <v>58.25</v>
      </c>
      <c r="FA215" s="21">
        <v>57.5</v>
      </c>
      <c r="FB215" s="21">
        <v>58.25</v>
      </c>
      <c r="FC215" s="21">
        <v>58.25</v>
      </c>
      <c r="FD215" s="21">
        <v>58.5</v>
      </c>
      <c r="FE215" s="21">
        <v>57.75</v>
      </c>
      <c r="FF215" s="21">
        <v>58.75</v>
      </c>
      <c r="FG215" s="21">
        <v>58.5</v>
      </c>
      <c r="FH215" s="21">
        <v>58.25</v>
      </c>
      <c r="FI215" s="21">
        <v>60</v>
      </c>
      <c r="FJ215" s="21">
        <v>60.25</v>
      </c>
      <c r="FK215" s="21">
        <v>60</v>
      </c>
    </row>
    <row r="216" spans="1:167" x14ac:dyDescent="0.2">
      <c r="A216" s="5" cm="1">
        <f t="array" ref="A216">INDEX($D$1:$FK$1,1,MATCH(INDEX($D216:$FK216,MATCH(TRUE,INDEX(($D216:$FK216&lt;&gt;0),0),0)),$D216:$FK216,0))</f>
        <v>43830</v>
      </c>
      <c r="B216" s="23" t="s">
        <v>397</v>
      </c>
      <c r="C216" s="21" t="s">
        <v>437</v>
      </c>
      <c r="D216" s="21">
        <v>50.75</v>
      </c>
      <c r="E216" s="21">
        <v>51</v>
      </c>
      <c r="F216" s="21">
        <v>51</v>
      </c>
      <c r="G216" s="21">
        <v>51</v>
      </c>
      <c r="H216" s="21">
        <v>50.5</v>
      </c>
      <c r="I216" s="21">
        <v>50.5</v>
      </c>
      <c r="J216" s="21">
        <v>50</v>
      </c>
      <c r="K216" s="21"/>
      <c r="L216" s="21"/>
      <c r="M216" s="21">
        <v>50.5</v>
      </c>
      <c r="N216" s="21">
        <v>50.5</v>
      </c>
      <c r="O216" s="21">
        <v>49.75</v>
      </c>
      <c r="P216" s="21">
        <v>49.5</v>
      </c>
      <c r="Q216" s="21">
        <v>48.75</v>
      </c>
      <c r="R216" s="21">
        <v>48.25</v>
      </c>
      <c r="S216" s="21">
        <v>48.75</v>
      </c>
      <c r="T216" s="21">
        <v>48.5</v>
      </c>
      <c r="U216" s="21">
        <v>48.75</v>
      </c>
      <c r="V216" s="21">
        <v>47.75</v>
      </c>
      <c r="W216" s="21">
        <v>47.75</v>
      </c>
      <c r="X216" s="21">
        <v>45.5</v>
      </c>
      <c r="Y216" s="21"/>
      <c r="Z216" s="21">
        <v>44.75</v>
      </c>
      <c r="AA216" s="21">
        <v>47.75</v>
      </c>
      <c r="AB216" s="21">
        <v>47.75</v>
      </c>
      <c r="AC216" s="21">
        <v>48</v>
      </c>
      <c r="AD216" s="21">
        <v>47.5</v>
      </c>
      <c r="AE216" s="21">
        <v>47.25</v>
      </c>
      <c r="AF216" s="21">
        <v>48</v>
      </c>
      <c r="AG216" s="21">
        <v>46.5</v>
      </c>
      <c r="AH216" s="21">
        <v>44.75</v>
      </c>
      <c r="AI216" s="21">
        <v>47.25</v>
      </c>
      <c r="AJ216" s="21">
        <v>47.25</v>
      </c>
      <c r="AK216" s="21">
        <v>46.25</v>
      </c>
      <c r="AL216" s="21">
        <v>46.5</v>
      </c>
      <c r="AM216" s="21">
        <v>46.25</v>
      </c>
      <c r="AN216" s="21">
        <v>46.5</v>
      </c>
      <c r="AO216" s="21">
        <v>46.75</v>
      </c>
      <c r="AP216" s="21">
        <v>46.75</v>
      </c>
      <c r="AQ216" s="21">
        <v>46</v>
      </c>
      <c r="AR216" s="21">
        <v>46.75</v>
      </c>
      <c r="AS216" s="21">
        <v>46</v>
      </c>
      <c r="AT216" s="21">
        <v>45.5</v>
      </c>
      <c r="AU216" s="21">
        <v>43.5</v>
      </c>
      <c r="AV216" s="21">
        <v>44.5</v>
      </c>
      <c r="AW216" s="21">
        <v>45</v>
      </c>
      <c r="AX216" s="21">
        <v>45.25</v>
      </c>
      <c r="AY216" s="21">
        <v>46.25</v>
      </c>
      <c r="AZ216" s="21">
        <v>45.75</v>
      </c>
      <c r="BA216" s="21">
        <v>45.5</v>
      </c>
      <c r="BB216" s="21">
        <v>43.5</v>
      </c>
      <c r="BC216" s="21">
        <v>42.75</v>
      </c>
      <c r="BD216" s="21">
        <v>43.25</v>
      </c>
      <c r="BE216" s="21">
        <v>43.5</v>
      </c>
      <c r="BF216" s="21">
        <v>42.75</v>
      </c>
      <c r="BG216" s="21">
        <v>42.25</v>
      </c>
      <c r="BH216" s="21">
        <v>43</v>
      </c>
      <c r="BI216" s="21">
        <v>44.25</v>
      </c>
      <c r="BJ216" s="21">
        <v>43</v>
      </c>
      <c r="BK216" s="21">
        <v>42</v>
      </c>
      <c r="BL216" s="21">
        <v>42.25</v>
      </c>
      <c r="BM216" s="21">
        <v>42.25</v>
      </c>
      <c r="BN216" s="21">
        <v>42.25</v>
      </c>
      <c r="BO216" s="21">
        <v>42</v>
      </c>
      <c r="BP216" s="21">
        <v>42.25</v>
      </c>
      <c r="BQ216" s="21">
        <v>43</v>
      </c>
      <c r="BR216" s="21">
        <v>43.5</v>
      </c>
      <c r="BS216" s="21">
        <v>45.5</v>
      </c>
      <c r="BT216" s="21">
        <v>46</v>
      </c>
      <c r="BU216" s="21">
        <v>46</v>
      </c>
      <c r="BV216" s="21">
        <v>47</v>
      </c>
      <c r="BW216" s="21">
        <v>48.25</v>
      </c>
      <c r="BX216" s="21">
        <v>47.5</v>
      </c>
      <c r="BY216" s="21">
        <v>47.5</v>
      </c>
      <c r="BZ216" s="21"/>
      <c r="CA216" s="21">
        <v>48.75</v>
      </c>
      <c r="CB216" s="21">
        <v>52.25</v>
      </c>
      <c r="CC216" s="21">
        <v>44.5</v>
      </c>
      <c r="CD216" s="21">
        <v>44.5</v>
      </c>
      <c r="CE216" s="21">
        <v>45</v>
      </c>
      <c r="CF216" s="21">
        <v>46.75</v>
      </c>
      <c r="CG216" s="21">
        <v>47.25</v>
      </c>
      <c r="CH216" s="21">
        <v>46</v>
      </c>
      <c r="CI216" s="21">
        <v>45.75</v>
      </c>
      <c r="CJ216" s="21">
        <v>45.75</v>
      </c>
      <c r="CK216" s="21">
        <v>43.5</v>
      </c>
      <c r="CL216" s="21"/>
      <c r="CM216" s="21">
        <v>44.75</v>
      </c>
      <c r="CN216" s="21">
        <v>46.25</v>
      </c>
      <c r="CO216" s="21">
        <v>45.25</v>
      </c>
      <c r="CP216" s="21">
        <v>44.5</v>
      </c>
      <c r="CQ216" s="21">
        <v>43.25</v>
      </c>
      <c r="CR216" s="21">
        <v>43.5</v>
      </c>
      <c r="CS216" s="21">
        <v>45</v>
      </c>
      <c r="CT216" s="21"/>
      <c r="CU216" s="21"/>
      <c r="CV216" s="21"/>
      <c r="CW216" s="21"/>
      <c r="CX216" s="21"/>
      <c r="CY216" s="21"/>
      <c r="CZ216" s="21"/>
      <c r="DA216" s="21"/>
      <c r="DB216" s="21"/>
      <c r="DC216" s="21">
        <v>41.75</v>
      </c>
      <c r="DD216" s="21">
        <v>40.5</v>
      </c>
      <c r="DE216" s="21">
        <v>43</v>
      </c>
      <c r="DF216" s="21">
        <v>44.25</v>
      </c>
      <c r="DG216" s="21"/>
      <c r="DH216" s="21">
        <v>43.5</v>
      </c>
      <c r="DI216" s="21">
        <v>48</v>
      </c>
      <c r="DJ216" s="21"/>
      <c r="DK216" s="21">
        <v>46.5</v>
      </c>
      <c r="DL216" s="21"/>
      <c r="DM216" s="21">
        <v>45.75</v>
      </c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</row>
    <row r="217" spans="1:167" x14ac:dyDescent="0.2">
      <c r="A217" s="5" cm="1">
        <f t="array" ref="A217">INDEX($D$1:$FK$1,1,MATCH(INDEX($D217:$FK217,MATCH(TRUE,INDEX(($D217:$FK217&lt;&gt;0),0),0)),$D217:$FK217,0))</f>
        <v>43830</v>
      </c>
      <c r="B217" s="23" t="s">
        <v>391</v>
      </c>
      <c r="C217" s="21" t="s">
        <v>437</v>
      </c>
      <c r="D217" s="21">
        <v>54.75</v>
      </c>
      <c r="E217" s="21">
        <v>55</v>
      </c>
      <c r="F217" s="21">
        <v>55</v>
      </c>
      <c r="G217" s="21">
        <v>55</v>
      </c>
      <c r="H217" s="21">
        <v>54.5</v>
      </c>
      <c r="I217" s="21">
        <v>54.5</v>
      </c>
      <c r="J217" s="21">
        <v>54</v>
      </c>
      <c r="K217" s="21"/>
      <c r="L217" s="21"/>
      <c r="M217" s="21">
        <v>54.5</v>
      </c>
      <c r="N217" s="21">
        <v>54.5</v>
      </c>
      <c r="O217" s="21">
        <v>53.75</v>
      </c>
      <c r="P217" s="21">
        <v>53.5</v>
      </c>
      <c r="Q217" s="21">
        <v>52.75</v>
      </c>
      <c r="R217" s="21">
        <v>52.25</v>
      </c>
      <c r="S217" s="21">
        <v>52.75</v>
      </c>
      <c r="T217" s="21">
        <v>52.5</v>
      </c>
      <c r="U217" s="21">
        <v>52.75</v>
      </c>
      <c r="V217" s="21">
        <v>51.75</v>
      </c>
      <c r="W217" s="21">
        <v>51.75</v>
      </c>
      <c r="X217" s="21">
        <v>49.5</v>
      </c>
      <c r="Y217" s="21"/>
      <c r="Z217" s="21">
        <v>48.75</v>
      </c>
      <c r="AA217" s="21">
        <v>51.75</v>
      </c>
      <c r="AB217" s="21">
        <v>51.75</v>
      </c>
      <c r="AC217" s="21">
        <v>52</v>
      </c>
      <c r="AD217" s="21">
        <v>51.5</v>
      </c>
      <c r="AE217" s="21">
        <v>51.25</v>
      </c>
      <c r="AF217" s="21">
        <v>52</v>
      </c>
      <c r="AG217" s="21">
        <v>50.5</v>
      </c>
      <c r="AH217" s="21">
        <v>48.75</v>
      </c>
      <c r="AI217" s="21">
        <v>51.25</v>
      </c>
      <c r="AJ217" s="21">
        <v>51.25</v>
      </c>
      <c r="AK217" s="21">
        <v>50.25</v>
      </c>
      <c r="AL217" s="21">
        <v>50.5</v>
      </c>
      <c r="AM217" s="21">
        <v>50.25</v>
      </c>
      <c r="AN217" s="21">
        <v>50.5</v>
      </c>
      <c r="AO217" s="21">
        <v>50.75</v>
      </c>
      <c r="AP217" s="21">
        <v>50.75</v>
      </c>
      <c r="AQ217" s="21">
        <v>50</v>
      </c>
      <c r="AR217" s="21">
        <v>50.75</v>
      </c>
      <c r="AS217" s="21">
        <v>50</v>
      </c>
      <c r="AT217" s="21">
        <v>49.5</v>
      </c>
      <c r="AU217" s="21">
        <v>47.5</v>
      </c>
      <c r="AV217" s="21">
        <v>48.5</v>
      </c>
      <c r="AW217" s="21">
        <v>49</v>
      </c>
      <c r="AX217" s="21">
        <v>49.25</v>
      </c>
      <c r="AY217" s="21">
        <v>50.25</v>
      </c>
      <c r="AZ217" s="21">
        <v>49.75</v>
      </c>
      <c r="BA217" s="21">
        <v>49.5</v>
      </c>
      <c r="BB217" s="21">
        <v>47.5</v>
      </c>
      <c r="BC217" s="21">
        <v>46.75</v>
      </c>
      <c r="BD217" s="21">
        <v>47.25</v>
      </c>
      <c r="BE217" s="21">
        <v>47.5</v>
      </c>
      <c r="BF217" s="21">
        <v>46.75</v>
      </c>
      <c r="BG217" s="21">
        <v>46.25</v>
      </c>
      <c r="BH217" s="21">
        <v>47</v>
      </c>
      <c r="BI217" s="21">
        <v>48.25</v>
      </c>
      <c r="BJ217" s="21">
        <v>47</v>
      </c>
      <c r="BK217" s="21">
        <v>46</v>
      </c>
      <c r="BL217" s="21">
        <v>46.25</v>
      </c>
      <c r="BM217" s="21">
        <v>46.25</v>
      </c>
      <c r="BN217" s="21">
        <v>46.25</v>
      </c>
      <c r="BO217" s="21">
        <v>46</v>
      </c>
      <c r="BP217" s="21">
        <v>46.25</v>
      </c>
      <c r="BQ217" s="21">
        <v>47</v>
      </c>
      <c r="BR217" s="21">
        <v>47.5</v>
      </c>
      <c r="BS217" s="21">
        <v>49.5</v>
      </c>
      <c r="BT217" s="21">
        <v>50</v>
      </c>
      <c r="BU217" s="21">
        <v>50</v>
      </c>
      <c r="BV217" s="21">
        <v>51</v>
      </c>
      <c r="BW217" s="21">
        <v>52.25</v>
      </c>
      <c r="BX217" s="21">
        <v>51.5</v>
      </c>
      <c r="BY217" s="21">
        <v>51.5</v>
      </c>
      <c r="BZ217" s="21"/>
      <c r="CA217" s="21">
        <v>52.75</v>
      </c>
      <c r="CB217" s="21">
        <v>56.25</v>
      </c>
      <c r="CC217" s="21">
        <v>48.5</v>
      </c>
      <c r="CD217" s="21">
        <v>48.5</v>
      </c>
      <c r="CE217" s="21">
        <v>49</v>
      </c>
      <c r="CF217" s="21">
        <v>50.75</v>
      </c>
      <c r="CG217" s="21">
        <v>51.25</v>
      </c>
      <c r="CH217" s="21">
        <v>50</v>
      </c>
      <c r="CI217" s="21">
        <v>49.75</v>
      </c>
      <c r="CJ217" s="21">
        <v>49.75</v>
      </c>
      <c r="CK217" s="21">
        <v>47.5</v>
      </c>
      <c r="CL217" s="21"/>
      <c r="CM217" s="21">
        <v>48.75</v>
      </c>
      <c r="CN217" s="21">
        <v>50.25</v>
      </c>
      <c r="CO217" s="21">
        <v>49.25</v>
      </c>
      <c r="CP217" s="21">
        <v>48.5</v>
      </c>
      <c r="CQ217" s="21">
        <v>47.25</v>
      </c>
      <c r="CR217" s="21">
        <v>47.5</v>
      </c>
      <c r="CS217" s="21">
        <v>49</v>
      </c>
      <c r="CT217" s="21"/>
      <c r="CU217" s="21"/>
      <c r="CV217" s="21"/>
      <c r="CW217" s="21"/>
      <c r="CX217" s="21"/>
      <c r="CY217" s="21"/>
      <c r="CZ217" s="21"/>
      <c r="DA217" s="21"/>
      <c r="DB217" s="21"/>
      <c r="DC217" s="21">
        <v>45.75</v>
      </c>
      <c r="DD217" s="21">
        <v>44.5</v>
      </c>
      <c r="DE217" s="21">
        <v>47</v>
      </c>
      <c r="DF217" s="21">
        <v>48.25</v>
      </c>
      <c r="DG217" s="21"/>
      <c r="DH217" s="21">
        <v>47.5</v>
      </c>
      <c r="DI217" s="21">
        <v>52</v>
      </c>
      <c r="DJ217" s="21"/>
      <c r="DK217" s="21">
        <v>50.5</v>
      </c>
      <c r="DL217" s="21"/>
      <c r="DM217" s="21">
        <v>49.75</v>
      </c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</row>
    <row r="218" spans="1:167" x14ac:dyDescent="0.2">
      <c r="A218" s="5" cm="1">
        <f t="array" ref="A218">INDEX($D$1:$FK$1,1,MATCH(INDEX($D218:$FK218,MATCH(TRUE,INDEX(($D218:$FK218&lt;&gt;0),0),0)),$D218:$FK218,0))</f>
        <v>43830</v>
      </c>
      <c r="B218" s="23" t="s">
        <v>154</v>
      </c>
      <c r="C218" s="21" t="s">
        <v>437</v>
      </c>
      <c r="D218" s="21">
        <v>56.25</v>
      </c>
      <c r="E218" s="21">
        <v>56.5</v>
      </c>
      <c r="F218" s="21">
        <v>56.5</v>
      </c>
      <c r="G218" s="21">
        <v>56.5</v>
      </c>
      <c r="H218" s="21">
        <v>56</v>
      </c>
      <c r="I218" s="21">
        <v>56</v>
      </c>
      <c r="J218" s="21">
        <v>55.5</v>
      </c>
      <c r="K218" s="21"/>
      <c r="L218" s="21"/>
      <c r="M218" s="21">
        <v>56</v>
      </c>
      <c r="N218" s="21">
        <v>56</v>
      </c>
      <c r="O218" s="21">
        <v>55.25</v>
      </c>
      <c r="P218" s="21">
        <v>55</v>
      </c>
      <c r="Q218" s="21">
        <v>54.25</v>
      </c>
      <c r="R218" s="21">
        <v>53.75</v>
      </c>
      <c r="S218" s="21">
        <v>54.25</v>
      </c>
      <c r="T218" s="21">
        <v>54</v>
      </c>
      <c r="U218" s="21">
        <v>54.25</v>
      </c>
      <c r="V218" s="21">
        <v>53.25</v>
      </c>
      <c r="W218" s="21">
        <v>53.25</v>
      </c>
      <c r="X218" s="21">
        <v>51</v>
      </c>
      <c r="Y218" s="21"/>
      <c r="Z218" s="21">
        <v>50.25</v>
      </c>
      <c r="AA218" s="21">
        <v>53.25</v>
      </c>
      <c r="AB218" s="21">
        <v>53.25</v>
      </c>
      <c r="AC218" s="21">
        <v>53.5</v>
      </c>
      <c r="AD218" s="21">
        <v>53</v>
      </c>
      <c r="AE218" s="21">
        <v>52.75</v>
      </c>
      <c r="AF218" s="21">
        <v>53.5</v>
      </c>
      <c r="AG218" s="21">
        <v>52</v>
      </c>
      <c r="AH218" s="21">
        <v>50.25</v>
      </c>
      <c r="AI218" s="21">
        <v>52.75</v>
      </c>
      <c r="AJ218" s="21">
        <v>52.75</v>
      </c>
      <c r="AK218" s="21">
        <v>51.75</v>
      </c>
      <c r="AL218" s="21">
        <v>52</v>
      </c>
      <c r="AM218" s="21">
        <v>51.75</v>
      </c>
      <c r="AN218" s="21">
        <v>52</v>
      </c>
      <c r="AO218" s="21">
        <v>52.25</v>
      </c>
      <c r="AP218" s="21">
        <v>52.25</v>
      </c>
      <c r="AQ218" s="21">
        <v>51.5</v>
      </c>
      <c r="AR218" s="21">
        <v>52.25</v>
      </c>
      <c r="AS218" s="21">
        <v>51.5</v>
      </c>
      <c r="AT218" s="21">
        <v>51</v>
      </c>
      <c r="AU218" s="21">
        <v>49</v>
      </c>
      <c r="AV218" s="21">
        <v>50</v>
      </c>
      <c r="AW218" s="21">
        <v>50.5</v>
      </c>
      <c r="AX218" s="21">
        <v>50.75</v>
      </c>
      <c r="AY218" s="21">
        <v>51.75</v>
      </c>
      <c r="AZ218" s="21">
        <v>51.25</v>
      </c>
      <c r="BA218" s="21">
        <v>51</v>
      </c>
      <c r="BB218" s="21">
        <v>49</v>
      </c>
      <c r="BC218" s="21">
        <v>48.25</v>
      </c>
      <c r="BD218" s="21">
        <v>48.75</v>
      </c>
      <c r="BE218" s="21">
        <v>49</v>
      </c>
      <c r="BF218" s="21">
        <v>48.25</v>
      </c>
      <c r="BG218" s="21">
        <v>47.75</v>
      </c>
      <c r="BH218" s="21">
        <v>48.5</v>
      </c>
      <c r="BI218" s="21">
        <v>49.75</v>
      </c>
      <c r="BJ218" s="21">
        <v>48.5</v>
      </c>
      <c r="BK218" s="21">
        <v>47.5</v>
      </c>
      <c r="BL218" s="21">
        <v>47.75</v>
      </c>
      <c r="BM218" s="21">
        <v>47.75</v>
      </c>
      <c r="BN218" s="21">
        <v>47.75</v>
      </c>
      <c r="BO218" s="21">
        <v>47.5</v>
      </c>
      <c r="BP218" s="21">
        <v>47.75</v>
      </c>
      <c r="BQ218" s="21">
        <v>48.5</v>
      </c>
      <c r="BR218" s="21">
        <v>49</v>
      </c>
      <c r="BS218" s="21">
        <v>51</v>
      </c>
      <c r="BT218" s="21">
        <v>51.5</v>
      </c>
      <c r="BU218" s="21">
        <v>51.5</v>
      </c>
      <c r="BV218" s="21">
        <v>52.5</v>
      </c>
      <c r="BW218" s="21">
        <v>53.75</v>
      </c>
      <c r="BX218" s="21">
        <v>53</v>
      </c>
      <c r="BY218" s="21">
        <v>53</v>
      </c>
      <c r="BZ218" s="21"/>
      <c r="CA218" s="21">
        <v>54.25</v>
      </c>
      <c r="CB218" s="21">
        <v>57.75</v>
      </c>
      <c r="CC218" s="21">
        <v>50</v>
      </c>
      <c r="CD218" s="21">
        <v>50</v>
      </c>
      <c r="CE218" s="21">
        <v>50.5</v>
      </c>
      <c r="CF218" s="21">
        <v>52.25</v>
      </c>
      <c r="CG218" s="21">
        <v>52.75</v>
      </c>
      <c r="CH218" s="21">
        <v>51.5</v>
      </c>
      <c r="CI218" s="21">
        <v>51.25</v>
      </c>
      <c r="CJ218" s="21">
        <v>51.25</v>
      </c>
      <c r="CK218" s="21">
        <v>49</v>
      </c>
      <c r="CL218" s="21"/>
      <c r="CM218" s="21">
        <v>50.25</v>
      </c>
      <c r="CN218" s="21">
        <v>51.75</v>
      </c>
      <c r="CO218" s="21">
        <v>50.75</v>
      </c>
      <c r="CP218" s="21">
        <v>50</v>
      </c>
      <c r="CQ218" s="21">
        <v>48.75</v>
      </c>
      <c r="CR218" s="21">
        <v>49</v>
      </c>
      <c r="CS218" s="21">
        <v>50.5</v>
      </c>
      <c r="CT218" s="21"/>
      <c r="CU218" s="21"/>
      <c r="CV218" s="21"/>
      <c r="CW218" s="21"/>
      <c r="CX218" s="21"/>
      <c r="CY218" s="21"/>
      <c r="CZ218" s="21"/>
      <c r="DA218" s="21"/>
      <c r="DB218" s="21"/>
      <c r="DC218" s="21">
        <v>47.25</v>
      </c>
      <c r="DD218" s="21">
        <v>46</v>
      </c>
      <c r="DE218" s="21">
        <v>48.5</v>
      </c>
      <c r="DF218" s="21">
        <v>49.75</v>
      </c>
      <c r="DG218" s="21"/>
      <c r="DH218" s="21">
        <v>49</v>
      </c>
      <c r="DI218" s="21">
        <v>53.5</v>
      </c>
      <c r="DJ218" s="21"/>
      <c r="DK218" s="21">
        <v>52</v>
      </c>
      <c r="DL218" s="21"/>
      <c r="DM218" s="21">
        <v>51.25</v>
      </c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>
        <v>57.75</v>
      </c>
      <c r="EY218" s="21">
        <v>57</v>
      </c>
      <c r="EZ218" s="21">
        <v>56.75</v>
      </c>
      <c r="FA218" s="21">
        <v>56</v>
      </c>
      <c r="FB218" s="21">
        <v>56.75</v>
      </c>
      <c r="FC218" s="21">
        <v>56.75</v>
      </c>
      <c r="FD218" s="21">
        <v>57</v>
      </c>
      <c r="FE218" s="21">
        <v>56.25</v>
      </c>
      <c r="FF218" s="21">
        <v>57.25</v>
      </c>
      <c r="FG218" s="21">
        <v>57</v>
      </c>
      <c r="FH218" s="21">
        <v>56.75</v>
      </c>
      <c r="FI218" s="21">
        <v>58.5</v>
      </c>
      <c r="FJ218" s="21">
        <v>58.75</v>
      </c>
      <c r="FK218" s="21">
        <v>58.5</v>
      </c>
    </row>
    <row r="219" spans="1:167" x14ac:dyDescent="0.2">
      <c r="A219" s="5" cm="1">
        <f t="array" ref="A219">INDEX($D$1:$FK$1,1,MATCH(INDEX($D219:$FK219,MATCH(TRUE,INDEX(($D219:$FK219&lt;&gt;0),0),0)),$D219:$FK219,0))</f>
        <v>43830</v>
      </c>
      <c r="B219" s="23" t="s">
        <v>294</v>
      </c>
      <c r="C219" s="21" t="s">
        <v>437</v>
      </c>
      <c r="D219" s="21">
        <v>49.75</v>
      </c>
      <c r="E219" s="21">
        <v>50</v>
      </c>
      <c r="F219" s="21">
        <v>50</v>
      </c>
      <c r="G219" s="21">
        <v>50</v>
      </c>
      <c r="H219" s="21">
        <v>49.5</v>
      </c>
      <c r="I219" s="21">
        <v>49.5</v>
      </c>
      <c r="J219" s="21">
        <v>49</v>
      </c>
      <c r="K219" s="21"/>
      <c r="L219" s="21"/>
      <c r="M219" s="21">
        <v>49.5</v>
      </c>
      <c r="N219" s="21">
        <v>49.5</v>
      </c>
      <c r="O219" s="21">
        <v>48.75</v>
      </c>
      <c r="P219" s="21">
        <v>48.5</v>
      </c>
      <c r="Q219" s="21">
        <v>47.75</v>
      </c>
      <c r="R219" s="21">
        <v>47.25</v>
      </c>
      <c r="S219" s="21">
        <v>47.75</v>
      </c>
      <c r="T219" s="21">
        <v>47.5</v>
      </c>
      <c r="U219" s="21">
        <v>47.75</v>
      </c>
      <c r="V219" s="21">
        <v>46.75</v>
      </c>
      <c r="W219" s="21">
        <v>46.75</v>
      </c>
      <c r="X219" s="21">
        <v>44.5</v>
      </c>
      <c r="Y219" s="21"/>
      <c r="Z219" s="21">
        <v>43.75</v>
      </c>
      <c r="AA219" s="21">
        <v>46.75</v>
      </c>
      <c r="AB219" s="21">
        <v>46.75</v>
      </c>
      <c r="AC219" s="21">
        <v>47</v>
      </c>
      <c r="AD219" s="21">
        <v>46.5</v>
      </c>
      <c r="AE219" s="21">
        <v>46.25</v>
      </c>
      <c r="AF219" s="21">
        <v>47</v>
      </c>
      <c r="AG219" s="21">
        <v>45.5</v>
      </c>
      <c r="AH219" s="21">
        <v>43.75</v>
      </c>
      <c r="AI219" s="21">
        <v>46.25</v>
      </c>
      <c r="AJ219" s="21">
        <v>46.25</v>
      </c>
      <c r="AK219" s="21">
        <v>45.25</v>
      </c>
      <c r="AL219" s="21">
        <v>45.5</v>
      </c>
      <c r="AM219" s="21">
        <v>45.25</v>
      </c>
      <c r="AN219" s="21">
        <v>45.5</v>
      </c>
      <c r="AO219" s="21">
        <v>45.75</v>
      </c>
      <c r="AP219" s="21">
        <v>45.75</v>
      </c>
      <c r="AQ219" s="21">
        <v>45</v>
      </c>
      <c r="AR219" s="21">
        <v>45.75</v>
      </c>
      <c r="AS219" s="21">
        <v>45</v>
      </c>
      <c r="AT219" s="21">
        <v>44.5</v>
      </c>
      <c r="AU219" s="21">
        <v>42.5</v>
      </c>
      <c r="AV219" s="21">
        <v>43.5</v>
      </c>
      <c r="AW219" s="21">
        <v>44</v>
      </c>
      <c r="AX219" s="21">
        <v>44.25</v>
      </c>
      <c r="AY219" s="21">
        <v>45.25</v>
      </c>
      <c r="AZ219" s="21">
        <v>44.75</v>
      </c>
      <c r="BA219" s="21">
        <v>44.5</v>
      </c>
      <c r="BB219" s="21">
        <v>42.5</v>
      </c>
      <c r="BC219" s="21">
        <v>41.75</v>
      </c>
      <c r="BD219" s="21">
        <v>42.25</v>
      </c>
      <c r="BE219" s="21">
        <v>42.5</v>
      </c>
      <c r="BF219" s="21">
        <v>41.75</v>
      </c>
      <c r="BG219" s="21">
        <v>41.25</v>
      </c>
      <c r="BH219" s="21">
        <v>42</v>
      </c>
      <c r="BI219" s="21">
        <v>43.25</v>
      </c>
      <c r="BJ219" s="21">
        <v>42</v>
      </c>
      <c r="BK219" s="21">
        <v>41</v>
      </c>
      <c r="BL219" s="21">
        <v>41.25</v>
      </c>
      <c r="BM219" s="21">
        <v>41.25</v>
      </c>
      <c r="BN219" s="21">
        <v>41.25</v>
      </c>
      <c r="BO219" s="21">
        <v>41</v>
      </c>
      <c r="BP219" s="21">
        <v>41.25</v>
      </c>
      <c r="BQ219" s="21">
        <v>42</v>
      </c>
      <c r="BR219" s="21">
        <v>42.5</v>
      </c>
      <c r="BS219" s="21">
        <v>44.5</v>
      </c>
      <c r="BT219" s="21">
        <v>45</v>
      </c>
      <c r="BU219" s="21">
        <v>45</v>
      </c>
      <c r="BV219" s="21">
        <v>46</v>
      </c>
      <c r="BW219" s="21">
        <v>47.25</v>
      </c>
      <c r="BX219" s="21">
        <v>46.5</v>
      </c>
      <c r="BY219" s="21">
        <v>46.5</v>
      </c>
      <c r="BZ219" s="21"/>
      <c r="CA219" s="21">
        <v>47.75</v>
      </c>
      <c r="CB219" s="21">
        <v>51.25</v>
      </c>
      <c r="CC219" s="21">
        <v>43.5</v>
      </c>
      <c r="CD219" s="21">
        <v>43.5</v>
      </c>
      <c r="CE219" s="21">
        <v>44</v>
      </c>
      <c r="CF219" s="21">
        <v>45.75</v>
      </c>
      <c r="CG219" s="21">
        <v>46.25</v>
      </c>
      <c r="CH219" s="21">
        <v>45</v>
      </c>
      <c r="CI219" s="21">
        <v>44.75</v>
      </c>
      <c r="CJ219" s="21">
        <v>44.75</v>
      </c>
      <c r="CK219" s="21">
        <v>42.5</v>
      </c>
      <c r="CL219" s="21"/>
      <c r="CM219" s="21">
        <v>43.75</v>
      </c>
      <c r="CN219" s="21">
        <v>45.25</v>
      </c>
      <c r="CO219" s="21">
        <v>44.25</v>
      </c>
      <c r="CP219" s="21">
        <v>43.5</v>
      </c>
      <c r="CQ219" s="21">
        <v>42.25</v>
      </c>
      <c r="CR219" s="21">
        <v>42.5</v>
      </c>
      <c r="CS219" s="21">
        <v>44</v>
      </c>
      <c r="CT219" s="21"/>
      <c r="CU219" s="21"/>
      <c r="CV219" s="21"/>
      <c r="CW219" s="21"/>
      <c r="CX219" s="21"/>
      <c r="CY219" s="21"/>
      <c r="CZ219" s="21"/>
      <c r="DA219" s="21"/>
      <c r="DB219" s="21"/>
      <c r="DC219" s="21">
        <v>40.75</v>
      </c>
      <c r="DD219" s="21">
        <v>39.5</v>
      </c>
      <c r="DE219" s="21">
        <v>42</v>
      </c>
      <c r="DF219" s="21">
        <v>43.25</v>
      </c>
      <c r="DG219" s="21"/>
      <c r="DH219" s="21">
        <v>42.5</v>
      </c>
      <c r="DI219" s="21">
        <v>47</v>
      </c>
      <c r="DJ219" s="21"/>
      <c r="DK219" s="21">
        <v>45.5</v>
      </c>
      <c r="DL219" s="21"/>
      <c r="DM219" s="21">
        <v>44.75</v>
      </c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>
        <v>51.25</v>
      </c>
      <c r="EY219" s="21">
        <v>50.5</v>
      </c>
      <c r="EZ219" s="21">
        <v>50.25</v>
      </c>
      <c r="FA219" s="21">
        <v>49.5</v>
      </c>
      <c r="FB219" s="21">
        <v>50.25</v>
      </c>
      <c r="FC219" s="21">
        <v>50.25</v>
      </c>
      <c r="FD219" s="21">
        <v>50.5</v>
      </c>
      <c r="FE219" s="21">
        <v>49.75</v>
      </c>
      <c r="FF219" s="21">
        <v>50.75</v>
      </c>
      <c r="FG219" s="21">
        <v>50.5</v>
      </c>
      <c r="FH219" s="21">
        <v>50.25</v>
      </c>
      <c r="FI219" s="21">
        <v>52</v>
      </c>
      <c r="FJ219" s="21">
        <v>52.25</v>
      </c>
      <c r="FK219" s="21">
        <v>52</v>
      </c>
    </row>
    <row r="220" spans="1:167" x14ac:dyDescent="0.2">
      <c r="A220" s="5" cm="1">
        <f t="array" ref="A220">INDEX($D$1:$FK$1,1,MATCH(INDEX($D220:$FK220,MATCH(TRUE,INDEX(($D220:$FK220&lt;&gt;0),0),0)),$D220:$FK220,0))</f>
        <v>43830</v>
      </c>
      <c r="B220" s="23" t="s">
        <v>292</v>
      </c>
      <c r="C220" s="21" t="s">
        <v>437</v>
      </c>
      <c r="D220" s="21">
        <v>54.5</v>
      </c>
      <c r="E220" s="21">
        <v>54.75</v>
      </c>
      <c r="F220" s="21">
        <v>54.75</v>
      </c>
      <c r="G220" s="21">
        <v>54.75</v>
      </c>
      <c r="H220" s="21">
        <v>54.25</v>
      </c>
      <c r="I220" s="21">
        <v>54.25</v>
      </c>
      <c r="J220" s="21">
        <v>53.75</v>
      </c>
      <c r="K220" s="21"/>
      <c r="L220" s="21"/>
      <c r="M220" s="21">
        <v>54.25</v>
      </c>
      <c r="N220" s="21">
        <v>54.25</v>
      </c>
      <c r="O220" s="21">
        <v>53.5</v>
      </c>
      <c r="P220" s="21">
        <v>53.25</v>
      </c>
      <c r="Q220" s="21">
        <v>52.5</v>
      </c>
      <c r="R220" s="21">
        <v>52</v>
      </c>
      <c r="S220" s="21">
        <v>52.5</v>
      </c>
      <c r="T220" s="21">
        <v>52.25</v>
      </c>
      <c r="U220" s="21">
        <v>52.5</v>
      </c>
      <c r="V220" s="21">
        <v>51.5</v>
      </c>
      <c r="W220" s="21">
        <v>51.5</v>
      </c>
      <c r="X220" s="21">
        <v>49.25</v>
      </c>
      <c r="Y220" s="21"/>
      <c r="Z220" s="21">
        <v>48.5</v>
      </c>
      <c r="AA220" s="21">
        <v>51.5</v>
      </c>
      <c r="AB220" s="21">
        <v>51.5</v>
      </c>
      <c r="AC220" s="21">
        <v>51.75</v>
      </c>
      <c r="AD220" s="21">
        <v>51.25</v>
      </c>
      <c r="AE220" s="21">
        <v>51</v>
      </c>
      <c r="AF220" s="21">
        <v>51.75</v>
      </c>
      <c r="AG220" s="21">
        <v>50.25</v>
      </c>
      <c r="AH220" s="21">
        <v>48.5</v>
      </c>
      <c r="AI220" s="21">
        <v>51</v>
      </c>
      <c r="AJ220" s="21">
        <v>51</v>
      </c>
      <c r="AK220" s="21">
        <v>50</v>
      </c>
      <c r="AL220" s="21">
        <v>50.25</v>
      </c>
      <c r="AM220" s="21">
        <v>50</v>
      </c>
      <c r="AN220" s="21">
        <v>50.25</v>
      </c>
      <c r="AO220" s="21">
        <v>50.5</v>
      </c>
      <c r="AP220" s="21">
        <v>50.5</v>
      </c>
      <c r="AQ220" s="21">
        <v>49.75</v>
      </c>
      <c r="AR220" s="21">
        <v>50.5</v>
      </c>
      <c r="AS220" s="21">
        <v>49.75</v>
      </c>
      <c r="AT220" s="21">
        <v>49.25</v>
      </c>
      <c r="AU220" s="21">
        <v>47.25</v>
      </c>
      <c r="AV220" s="21">
        <v>48.25</v>
      </c>
      <c r="AW220" s="21">
        <v>48.75</v>
      </c>
      <c r="AX220" s="21">
        <v>49</v>
      </c>
      <c r="AY220" s="21">
        <v>50</v>
      </c>
      <c r="AZ220" s="21">
        <v>49.5</v>
      </c>
      <c r="BA220" s="21">
        <v>49.25</v>
      </c>
      <c r="BB220" s="21">
        <v>47.25</v>
      </c>
      <c r="BC220" s="21">
        <v>46.5</v>
      </c>
      <c r="BD220" s="21">
        <v>47</v>
      </c>
      <c r="BE220" s="21">
        <v>47.25</v>
      </c>
      <c r="BF220" s="21">
        <v>46.5</v>
      </c>
      <c r="BG220" s="21">
        <v>46</v>
      </c>
      <c r="BH220" s="21">
        <v>46.75</v>
      </c>
      <c r="BI220" s="21">
        <v>48</v>
      </c>
      <c r="BJ220" s="21">
        <v>46.75</v>
      </c>
      <c r="BK220" s="21">
        <v>45.75</v>
      </c>
      <c r="BL220" s="21">
        <v>46</v>
      </c>
      <c r="BM220" s="21">
        <v>46</v>
      </c>
      <c r="BN220" s="21">
        <v>46</v>
      </c>
      <c r="BO220" s="21">
        <v>45.75</v>
      </c>
      <c r="BP220" s="21">
        <v>46</v>
      </c>
      <c r="BQ220" s="21">
        <v>46.75</v>
      </c>
      <c r="BR220" s="21">
        <v>47.25</v>
      </c>
      <c r="BS220" s="21">
        <v>49.25</v>
      </c>
      <c r="BT220" s="21">
        <v>49.75</v>
      </c>
      <c r="BU220" s="21">
        <v>49.75</v>
      </c>
      <c r="BV220" s="21">
        <v>50.75</v>
      </c>
      <c r="BW220" s="21">
        <v>52</v>
      </c>
      <c r="BX220" s="21">
        <v>51.25</v>
      </c>
      <c r="BY220" s="21">
        <v>51.25</v>
      </c>
      <c r="BZ220" s="21"/>
      <c r="CA220" s="21">
        <v>52.5</v>
      </c>
      <c r="CB220" s="21">
        <v>56</v>
      </c>
      <c r="CC220" s="21">
        <v>48.25</v>
      </c>
      <c r="CD220" s="21">
        <v>48.25</v>
      </c>
      <c r="CE220" s="21">
        <v>48.75</v>
      </c>
      <c r="CF220" s="21">
        <v>50.5</v>
      </c>
      <c r="CG220" s="21">
        <v>51</v>
      </c>
      <c r="CH220" s="21">
        <v>49.75</v>
      </c>
      <c r="CI220" s="21">
        <v>49.5</v>
      </c>
      <c r="CJ220" s="21">
        <v>49.5</v>
      </c>
      <c r="CK220" s="21">
        <v>47.25</v>
      </c>
      <c r="CL220" s="21"/>
      <c r="CM220" s="21">
        <v>48.5</v>
      </c>
      <c r="CN220" s="21">
        <v>50</v>
      </c>
      <c r="CO220" s="21">
        <v>49</v>
      </c>
      <c r="CP220" s="21">
        <v>48.25</v>
      </c>
      <c r="CQ220" s="21">
        <v>47</v>
      </c>
      <c r="CR220" s="21">
        <v>47.25</v>
      </c>
      <c r="CS220" s="21">
        <v>48.75</v>
      </c>
      <c r="CT220" s="21"/>
      <c r="CU220" s="21"/>
      <c r="CV220" s="21"/>
      <c r="CW220" s="21"/>
      <c r="CX220" s="21"/>
      <c r="CY220" s="21"/>
      <c r="CZ220" s="21"/>
      <c r="DA220" s="21"/>
      <c r="DB220" s="21"/>
      <c r="DC220" s="21">
        <v>45.5</v>
      </c>
      <c r="DD220" s="21">
        <v>44.25</v>
      </c>
      <c r="DE220" s="21">
        <v>46.75</v>
      </c>
      <c r="DF220" s="21">
        <v>48</v>
      </c>
      <c r="DG220" s="21"/>
      <c r="DH220" s="21">
        <v>47.25</v>
      </c>
      <c r="DI220" s="21">
        <v>51.75</v>
      </c>
      <c r="DJ220" s="21"/>
      <c r="DK220" s="21">
        <v>50.25</v>
      </c>
      <c r="DL220" s="21"/>
      <c r="DM220" s="21">
        <v>49.5</v>
      </c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>
        <v>56</v>
      </c>
      <c r="EY220" s="21">
        <v>55.25</v>
      </c>
      <c r="EZ220" s="21">
        <v>55</v>
      </c>
      <c r="FA220" s="21">
        <v>54.25</v>
      </c>
      <c r="FB220" s="21">
        <v>55</v>
      </c>
      <c r="FC220" s="21">
        <v>55</v>
      </c>
      <c r="FD220" s="21">
        <v>55.25</v>
      </c>
      <c r="FE220" s="21">
        <v>54.5</v>
      </c>
      <c r="FF220" s="21">
        <v>55.5</v>
      </c>
      <c r="FG220" s="21">
        <v>55.25</v>
      </c>
      <c r="FH220" s="21">
        <v>55</v>
      </c>
      <c r="FI220" s="21">
        <v>56.75</v>
      </c>
      <c r="FJ220" s="21">
        <v>57</v>
      </c>
      <c r="FK220" s="21">
        <v>56.75</v>
      </c>
    </row>
    <row r="221" spans="1:167" x14ac:dyDescent="0.2">
      <c r="A221" s="5" cm="1">
        <f t="array" ref="A221">INDEX($D$1:$FK$1,1,MATCH(INDEX($D221:$FK221,MATCH(TRUE,INDEX(($D221:$FK221&lt;&gt;0),0),0)),$D221:$FK221,0))</f>
        <v>43830</v>
      </c>
      <c r="B221" s="23" t="s">
        <v>389</v>
      </c>
      <c r="C221" s="21" t="s">
        <v>437</v>
      </c>
      <c r="D221" s="21">
        <v>57.75</v>
      </c>
      <c r="E221" s="21">
        <v>58</v>
      </c>
      <c r="F221" s="21">
        <v>58</v>
      </c>
      <c r="G221" s="21">
        <v>58</v>
      </c>
      <c r="H221" s="21">
        <v>57.5</v>
      </c>
      <c r="I221" s="21">
        <v>57.5</v>
      </c>
      <c r="J221" s="21">
        <v>57</v>
      </c>
      <c r="K221" s="21"/>
      <c r="L221" s="21"/>
      <c r="M221" s="21">
        <v>57.5</v>
      </c>
      <c r="N221" s="21">
        <v>57.5</v>
      </c>
      <c r="O221" s="21">
        <v>56.75</v>
      </c>
      <c r="P221" s="21">
        <v>56.5</v>
      </c>
      <c r="Q221" s="21">
        <v>55.75</v>
      </c>
      <c r="R221" s="21">
        <v>55.25</v>
      </c>
      <c r="S221" s="21">
        <v>55.75</v>
      </c>
      <c r="T221" s="21">
        <v>55.5</v>
      </c>
      <c r="U221" s="21">
        <v>55.75</v>
      </c>
      <c r="V221" s="21">
        <v>54.75</v>
      </c>
      <c r="W221" s="21">
        <v>54.75</v>
      </c>
      <c r="X221" s="21">
        <v>52.5</v>
      </c>
      <c r="Y221" s="21"/>
      <c r="Z221" s="21">
        <v>51.75</v>
      </c>
      <c r="AA221" s="21">
        <v>54.75</v>
      </c>
      <c r="AB221" s="21">
        <v>54.75</v>
      </c>
      <c r="AC221" s="21">
        <v>55</v>
      </c>
      <c r="AD221" s="21">
        <v>54.5</v>
      </c>
      <c r="AE221" s="21">
        <v>54.25</v>
      </c>
      <c r="AF221" s="21">
        <v>55</v>
      </c>
      <c r="AG221" s="21">
        <v>53.5</v>
      </c>
      <c r="AH221" s="21">
        <v>51.75</v>
      </c>
      <c r="AI221" s="21">
        <v>54.25</v>
      </c>
      <c r="AJ221" s="21">
        <v>54.25</v>
      </c>
      <c r="AK221" s="21">
        <v>53.25</v>
      </c>
      <c r="AL221" s="21">
        <v>53.5</v>
      </c>
      <c r="AM221" s="21">
        <v>53.25</v>
      </c>
      <c r="AN221" s="21">
        <v>53.5</v>
      </c>
      <c r="AO221" s="21">
        <v>53.75</v>
      </c>
      <c r="AP221" s="21">
        <v>53.75</v>
      </c>
      <c r="AQ221" s="21">
        <v>53</v>
      </c>
      <c r="AR221" s="21">
        <v>53.75</v>
      </c>
      <c r="AS221" s="21">
        <v>53</v>
      </c>
      <c r="AT221" s="21">
        <v>52.5</v>
      </c>
      <c r="AU221" s="21">
        <v>50.5</v>
      </c>
      <c r="AV221" s="21">
        <v>51.5</v>
      </c>
      <c r="AW221" s="21">
        <v>52</v>
      </c>
      <c r="AX221" s="21">
        <v>52.25</v>
      </c>
      <c r="AY221" s="21">
        <v>53.25</v>
      </c>
      <c r="AZ221" s="21">
        <v>52.75</v>
      </c>
      <c r="BA221" s="21">
        <v>52.5</v>
      </c>
      <c r="BB221" s="21">
        <v>50.5</v>
      </c>
      <c r="BC221" s="21">
        <v>49.75</v>
      </c>
      <c r="BD221" s="21">
        <v>50.25</v>
      </c>
      <c r="BE221" s="21">
        <v>50.5</v>
      </c>
      <c r="BF221" s="21">
        <v>49.75</v>
      </c>
      <c r="BG221" s="21">
        <v>49.25</v>
      </c>
      <c r="BH221" s="21">
        <v>50</v>
      </c>
      <c r="BI221" s="21">
        <v>51.25</v>
      </c>
      <c r="BJ221" s="21">
        <v>50</v>
      </c>
      <c r="BK221" s="21">
        <v>49</v>
      </c>
      <c r="BL221" s="21">
        <v>49.25</v>
      </c>
      <c r="BM221" s="21">
        <v>49.25</v>
      </c>
      <c r="BN221" s="21">
        <v>49.25</v>
      </c>
      <c r="BO221" s="21">
        <v>49</v>
      </c>
      <c r="BP221" s="21">
        <v>49.25</v>
      </c>
      <c r="BQ221" s="21">
        <v>50</v>
      </c>
      <c r="BR221" s="21">
        <v>50.5</v>
      </c>
      <c r="BS221" s="21">
        <v>52.5</v>
      </c>
      <c r="BT221" s="21">
        <v>53</v>
      </c>
      <c r="BU221" s="21">
        <v>53</v>
      </c>
      <c r="BV221" s="21">
        <v>54</v>
      </c>
      <c r="BW221" s="21">
        <v>55.25</v>
      </c>
      <c r="BX221" s="21">
        <v>54.5</v>
      </c>
      <c r="BY221" s="21">
        <v>54.5</v>
      </c>
      <c r="BZ221" s="21"/>
      <c r="CA221" s="21">
        <v>55.75</v>
      </c>
      <c r="CB221" s="21">
        <v>59.25</v>
      </c>
      <c r="CC221" s="21">
        <v>51.5</v>
      </c>
      <c r="CD221" s="21">
        <v>51.5</v>
      </c>
      <c r="CE221" s="21">
        <v>52</v>
      </c>
      <c r="CF221" s="21">
        <v>53.75</v>
      </c>
      <c r="CG221" s="21">
        <v>54.25</v>
      </c>
      <c r="CH221" s="21">
        <v>53</v>
      </c>
      <c r="CI221" s="21">
        <v>52.75</v>
      </c>
      <c r="CJ221" s="21">
        <v>52.75</v>
      </c>
      <c r="CK221" s="21">
        <v>50.5</v>
      </c>
      <c r="CL221" s="21"/>
      <c r="CM221" s="21">
        <v>51.75</v>
      </c>
      <c r="CN221" s="21">
        <v>53.25</v>
      </c>
      <c r="CO221" s="21">
        <v>52.25</v>
      </c>
      <c r="CP221" s="21">
        <v>51.5</v>
      </c>
      <c r="CQ221" s="21">
        <v>50.25</v>
      </c>
      <c r="CR221" s="21">
        <v>50.5</v>
      </c>
      <c r="CS221" s="21">
        <v>52</v>
      </c>
      <c r="CT221" s="21"/>
      <c r="CU221" s="21"/>
      <c r="CV221" s="21"/>
      <c r="CW221" s="21"/>
      <c r="CX221" s="21"/>
      <c r="CY221" s="21"/>
      <c r="CZ221" s="21"/>
      <c r="DA221" s="21"/>
      <c r="DB221" s="21"/>
      <c r="DC221" s="21">
        <v>48.75</v>
      </c>
      <c r="DD221" s="21">
        <v>47.5</v>
      </c>
      <c r="DE221" s="21">
        <v>50</v>
      </c>
      <c r="DF221" s="21">
        <v>51.25</v>
      </c>
      <c r="DG221" s="21"/>
      <c r="DH221" s="21">
        <v>50.5</v>
      </c>
      <c r="DI221" s="21">
        <v>55</v>
      </c>
      <c r="DJ221" s="21"/>
      <c r="DK221" s="21">
        <v>53.5</v>
      </c>
      <c r="DL221" s="21"/>
      <c r="DM221" s="21">
        <v>52.75</v>
      </c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</row>
    <row r="222" spans="1:167" x14ac:dyDescent="0.2">
      <c r="A222" s="5" cm="1">
        <f t="array" ref="A222">INDEX($D$1:$FK$1,1,MATCH(INDEX($D222:$FK222,MATCH(TRUE,INDEX(($D222:$FK222&lt;&gt;0),0),0)),$D222:$FK222,0))</f>
        <v>43830</v>
      </c>
      <c r="B222" s="23" t="s">
        <v>189</v>
      </c>
      <c r="C222" s="21" t="s">
        <v>437</v>
      </c>
      <c r="D222" s="21">
        <v>57.25</v>
      </c>
      <c r="E222" s="21">
        <v>57.5</v>
      </c>
      <c r="F222" s="21">
        <v>57.5</v>
      </c>
      <c r="G222" s="21">
        <v>57.5</v>
      </c>
      <c r="H222" s="21">
        <v>57</v>
      </c>
      <c r="I222" s="21">
        <v>57</v>
      </c>
      <c r="J222" s="21">
        <v>56.5</v>
      </c>
      <c r="K222" s="21"/>
      <c r="L222" s="21"/>
      <c r="M222" s="21">
        <v>57</v>
      </c>
      <c r="N222" s="21">
        <v>57</v>
      </c>
      <c r="O222" s="21">
        <v>56.25</v>
      </c>
      <c r="P222" s="21">
        <v>56</v>
      </c>
      <c r="Q222" s="21">
        <v>55.25</v>
      </c>
      <c r="R222" s="21">
        <v>54.75</v>
      </c>
      <c r="S222" s="21">
        <v>55.25</v>
      </c>
      <c r="T222" s="21">
        <v>55</v>
      </c>
      <c r="U222" s="21">
        <v>55.25</v>
      </c>
      <c r="V222" s="21">
        <v>54.25</v>
      </c>
      <c r="W222" s="21">
        <v>54.25</v>
      </c>
      <c r="X222" s="21">
        <v>52</v>
      </c>
      <c r="Y222" s="21"/>
      <c r="Z222" s="21">
        <v>51.25</v>
      </c>
      <c r="AA222" s="21">
        <v>54.25</v>
      </c>
      <c r="AB222" s="21">
        <v>54.25</v>
      </c>
      <c r="AC222" s="21">
        <v>54.5</v>
      </c>
      <c r="AD222" s="21">
        <v>54</v>
      </c>
      <c r="AE222" s="21">
        <v>53.75</v>
      </c>
      <c r="AF222" s="21">
        <v>54.5</v>
      </c>
      <c r="AG222" s="21">
        <v>53</v>
      </c>
      <c r="AH222" s="21">
        <v>51.25</v>
      </c>
      <c r="AI222" s="21">
        <v>53.75</v>
      </c>
      <c r="AJ222" s="21">
        <v>53.75</v>
      </c>
      <c r="AK222" s="21">
        <v>52.75</v>
      </c>
      <c r="AL222" s="21">
        <v>53</v>
      </c>
      <c r="AM222" s="21">
        <v>52.75</v>
      </c>
      <c r="AN222" s="21">
        <v>53</v>
      </c>
      <c r="AO222" s="21">
        <v>53.25</v>
      </c>
      <c r="AP222" s="21">
        <v>53.25</v>
      </c>
      <c r="AQ222" s="21">
        <v>52.5</v>
      </c>
      <c r="AR222" s="21">
        <v>53.25</v>
      </c>
      <c r="AS222" s="21">
        <v>52.5</v>
      </c>
      <c r="AT222" s="21">
        <v>52</v>
      </c>
      <c r="AU222" s="21">
        <v>50</v>
      </c>
      <c r="AV222" s="21">
        <v>51</v>
      </c>
      <c r="AW222" s="21">
        <v>51.5</v>
      </c>
      <c r="AX222" s="21">
        <v>51.75</v>
      </c>
      <c r="AY222" s="21">
        <v>52.75</v>
      </c>
      <c r="AZ222" s="21">
        <v>52.25</v>
      </c>
      <c r="BA222" s="21">
        <v>52</v>
      </c>
      <c r="BB222" s="21">
        <v>50</v>
      </c>
      <c r="BC222" s="21">
        <v>49.25</v>
      </c>
      <c r="BD222" s="21">
        <v>49.75</v>
      </c>
      <c r="BE222" s="21">
        <v>50</v>
      </c>
      <c r="BF222" s="21">
        <v>49.25</v>
      </c>
      <c r="BG222" s="21">
        <v>48.75</v>
      </c>
      <c r="BH222" s="21">
        <v>49.5</v>
      </c>
      <c r="BI222" s="21">
        <v>50.75</v>
      </c>
      <c r="BJ222" s="21">
        <v>49.5</v>
      </c>
      <c r="BK222" s="21">
        <v>48.5</v>
      </c>
      <c r="BL222" s="21">
        <v>48.75</v>
      </c>
      <c r="BM222" s="21">
        <v>48.75</v>
      </c>
      <c r="BN222" s="21">
        <v>48.75</v>
      </c>
      <c r="BO222" s="21">
        <v>48.5</v>
      </c>
      <c r="BP222" s="21">
        <v>48.75</v>
      </c>
      <c r="BQ222" s="21">
        <v>49.5</v>
      </c>
      <c r="BR222" s="21">
        <v>50</v>
      </c>
      <c r="BS222" s="21">
        <v>52</v>
      </c>
      <c r="BT222" s="21">
        <v>52.5</v>
      </c>
      <c r="BU222" s="21">
        <v>52.5</v>
      </c>
      <c r="BV222" s="21">
        <v>53.5</v>
      </c>
      <c r="BW222" s="21">
        <v>54.75</v>
      </c>
      <c r="BX222" s="21">
        <v>54</v>
      </c>
      <c r="BY222" s="21">
        <v>54</v>
      </c>
      <c r="BZ222" s="21"/>
      <c r="CA222" s="21">
        <v>55.25</v>
      </c>
      <c r="CB222" s="21">
        <v>58.75</v>
      </c>
      <c r="CC222" s="21">
        <v>51</v>
      </c>
      <c r="CD222" s="21">
        <v>51</v>
      </c>
      <c r="CE222" s="21">
        <v>51.5</v>
      </c>
      <c r="CF222" s="21">
        <v>53.25</v>
      </c>
      <c r="CG222" s="21">
        <v>53.75</v>
      </c>
      <c r="CH222" s="21">
        <v>52.5</v>
      </c>
      <c r="CI222" s="21">
        <v>52.25</v>
      </c>
      <c r="CJ222" s="21">
        <v>52.25</v>
      </c>
      <c r="CK222" s="21">
        <v>50</v>
      </c>
      <c r="CL222" s="21"/>
      <c r="CM222" s="21">
        <v>51</v>
      </c>
      <c r="CN222" s="21">
        <v>52.5</v>
      </c>
      <c r="CO222" s="21">
        <v>51.5</v>
      </c>
      <c r="CP222" s="21">
        <v>50.75</v>
      </c>
      <c r="CQ222" s="21">
        <v>49.5</v>
      </c>
      <c r="CR222" s="21">
        <v>49.75</v>
      </c>
      <c r="CS222" s="21">
        <v>51.25</v>
      </c>
      <c r="CT222" s="21"/>
      <c r="CU222" s="21"/>
      <c r="CV222" s="21"/>
      <c r="CW222" s="21"/>
      <c r="CX222" s="21"/>
      <c r="CY222" s="21"/>
      <c r="CZ222" s="21"/>
      <c r="DA222" s="21"/>
      <c r="DB222" s="21"/>
      <c r="DC222" s="21">
        <v>48</v>
      </c>
      <c r="DD222" s="21">
        <v>46.75</v>
      </c>
      <c r="DE222" s="21">
        <v>49.25</v>
      </c>
      <c r="DF222" s="21">
        <v>50.5</v>
      </c>
      <c r="DG222" s="21"/>
      <c r="DH222" s="21">
        <v>49.75</v>
      </c>
      <c r="DI222" s="21">
        <v>54.25</v>
      </c>
      <c r="DJ222" s="21"/>
      <c r="DK222" s="21">
        <v>52.75</v>
      </c>
      <c r="DL222" s="21"/>
      <c r="DM222" s="21">
        <v>52</v>
      </c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>
        <v>58.5</v>
      </c>
      <c r="EY222" s="21">
        <v>57.75</v>
      </c>
      <c r="EZ222" s="21">
        <v>57.5</v>
      </c>
      <c r="FA222" s="21">
        <v>56.75</v>
      </c>
      <c r="FB222" s="21">
        <v>57.5</v>
      </c>
      <c r="FC222" s="21">
        <v>57.5</v>
      </c>
      <c r="FD222" s="21">
        <v>57.75</v>
      </c>
      <c r="FE222" s="21">
        <v>57</v>
      </c>
      <c r="FF222" s="21">
        <v>58</v>
      </c>
      <c r="FG222" s="21">
        <v>57.75</v>
      </c>
      <c r="FH222" s="21">
        <v>57.5</v>
      </c>
      <c r="FI222" s="21">
        <v>59.25</v>
      </c>
      <c r="FJ222" s="21">
        <v>59.25</v>
      </c>
      <c r="FK222" s="21">
        <v>59</v>
      </c>
    </row>
    <row r="223" spans="1:167" x14ac:dyDescent="0.2">
      <c r="A223" s="5" cm="1">
        <f t="array" ref="A223">INDEX($D$1:$FK$1,1,MATCH(INDEX($D223:$FK223,MATCH(TRUE,INDEX(($D223:$FK223&lt;&gt;0),0),0)),$D223:$FK223,0))</f>
        <v>43830</v>
      </c>
      <c r="B223" s="23" t="s">
        <v>180</v>
      </c>
      <c r="C223" s="21" t="s">
        <v>437</v>
      </c>
      <c r="D223" s="21">
        <v>45.75</v>
      </c>
      <c r="E223" s="21">
        <v>46</v>
      </c>
      <c r="F223" s="21">
        <v>46</v>
      </c>
      <c r="G223" s="21">
        <v>46</v>
      </c>
      <c r="H223" s="21">
        <v>45.5</v>
      </c>
      <c r="I223" s="21">
        <v>45.5</v>
      </c>
      <c r="J223" s="21">
        <v>45</v>
      </c>
      <c r="K223" s="21"/>
      <c r="L223" s="21"/>
      <c r="M223" s="21">
        <v>45.5</v>
      </c>
      <c r="N223" s="21">
        <v>45.5</v>
      </c>
      <c r="O223" s="21">
        <v>44.75</v>
      </c>
      <c r="P223" s="21">
        <v>44.5</v>
      </c>
      <c r="Q223" s="21">
        <v>43.25</v>
      </c>
      <c r="R223" s="21">
        <v>43.25</v>
      </c>
      <c r="S223" s="21">
        <v>43.75</v>
      </c>
      <c r="T223" s="21">
        <v>43.5</v>
      </c>
      <c r="U223" s="21">
        <v>43.75</v>
      </c>
      <c r="V223" s="21">
        <v>42.75</v>
      </c>
      <c r="W223" s="21">
        <v>42.75</v>
      </c>
      <c r="X223" s="21">
        <v>40.5</v>
      </c>
      <c r="Y223" s="21"/>
      <c r="Z223" s="21">
        <v>39.75</v>
      </c>
      <c r="AA223" s="21">
        <v>42.75</v>
      </c>
      <c r="AB223" s="21">
        <v>42.75</v>
      </c>
      <c r="AC223" s="21">
        <v>43</v>
      </c>
      <c r="AD223" s="21">
        <v>42.5</v>
      </c>
      <c r="AE223" s="21">
        <v>42.25</v>
      </c>
      <c r="AF223" s="21">
        <v>43</v>
      </c>
      <c r="AG223" s="21">
        <v>41.5</v>
      </c>
      <c r="AH223" s="21">
        <v>39.75</v>
      </c>
      <c r="AI223" s="21">
        <v>42.25</v>
      </c>
      <c r="AJ223" s="21">
        <v>42.25</v>
      </c>
      <c r="AK223" s="21">
        <v>41.25</v>
      </c>
      <c r="AL223" s="21">
        <v>41.5</v>
      </c>
      <c r="AM223" s="21">
        <v>41.25</v>
      </c>
      <c r="AN223" s="21">
        <v>41.5</v>
      </c>
      <c r="AO223" s="21">
        <v>41.75</v>
      </c>
      <c r="AP223" s="21">
        <v>41.75</v>
      </c>
      <c r="AQ223" s="21">
        <v>41</v>
      </c>
      <c r="AR223" s="21">
        <v>41.75</v>
      </c>
      <c r="AS223" s="21">
        <v>41</v>
      </c>
      <c r="AT223" s="21">
        <v>40.5</v>
      </c>
      <c r="AU223" s="21">
        <v>38.5</v>
      </c>
      <c r="AV223" s="21">
        <v>39.5</v>
      </c>
      <c r="AW223" s="21">
        <v>40</v>
      </c>
      <c r="AX223" s="21">
        <v>40.25</v>
      </c>
      <c r="AY223" s="21">
        <v>41.25</v>
      </c>
      <c r="AZ223" s="21">
        <v>40.75</v>
      </c>
      <c r="BA223" s="21">
        <v>40.5</v>
      </c>
      <c r="BB223" s="21">
        <v>38.5</v>
      </c>
      <c r="BC223" s="21">
        <v>37.75</v>
      </c>
      <c r="BD223" s="21">
        <v>38.25</v>
      </c>
      <c r="BE223" s="21">
        <v>38.5</v>
      </c>
      <c r="BF223" s="21">
        <v>37.75</v>
      </c>
      <c r="BG223" s="21">
        <v>37.25</v>
      </c>
      <c r="BH223" s="21">
        <v>38</v>
      </c>
      <c r="BI223" s="21">
        <v>39.25</v>
      </c>
      <c r="BJ223" s="21">
        <v>38</v>
      </c>
      <c r="BK223" s="21">
        <v>37</v>
      </c>
      <c r="BL223" s="21">
        <v>37.25</v>
      </c>
      <c r="BM223" s="21">
        <v>37.25</v>
      </c>
      <c r="BN223" s="21">
        <v>37.25</v>
      </c>
      <c r="BO223" s="21">
        <v>37</v>
      </c>
      <c r="BP223" s="21">
        <v>37.25</v>
      </c>
      <c r="BQ223" s="21">
        <v>38</v>
      </c>
      <c r="BR223" s="21">
        <v>38.5</v>
      </c>
      <c r="BS223" s="21">
        <v>40.5</v>
      </c>
      <c r="BT223" s="21">
        <v>41</v>
      </c>
      <c r="BU223" s="21">
        <v>41</v>
      </c>
      <c r="BV223" s="21">
        <v>42</v>
      </c>
      <c r="BW223" s="21">
        <v>43.25</v>
      </c>
      <c r="BX223" s="21">
        <v>42.5</v>
      </c>
      <c r="BY223" s="21">
        <v>42.5</v>
      </c>
      <c r="BZ223" s="21"/>
      <c r="CA223" s="21">
        <v>43.75</v>
      </c>
      <c r="CB223" s="21">
        <v>47.25</v>
      </c>
      <c r="CC223" s="21">
        <v>39.5</v>
      </c>
      <c r="CD223" s="21">
        <v>39.5</v>
      </c>
      <c r="CE223" s="21">
        <v>40</v>
      </c>
      <c r="CF223" s="21">
        <v>41.75</v>
      </c>
      <c r="CG223" s="21">
        <v>42.25</v>
      </c>
      <c r="CH223" s="21">
        <v>41</v>
      </c>
      <c r="CI223" s="21">
        <v>40.75</v>
      </c>
      <c r="CJ223" s="21">
        <v>40.75</v>
      </c>
      <c r="CK223" s="21">
        <v>38.5</v>
      </c>
      <c r="CL223" s="21"/>
      <c r="CM223" s="21">
        <v>39.75</v>
      </c>
      <c r="CN223" s="21">
        <v>41.25</v>
      </c>
      <c r="CO223" s="21">
        <v>40.25</v>
      </c>
      <c r="CP223" s="21">
        <v>39.5</v>
      </c>
      <c r="CQ223" s="21">
        <v>38.25</v>
      </c>
      <c r="CR223" s="21">
        <v>38.5</v>
      </c>
      <c r="CS223" s="21">
        <v>40</v>
      </c>
      <c r="CT223" s="21"/>
      <c r="CU223" s="21"/>
      <c r="CV223" s="21"/>
      <c r="CW223" s="21"/>
      <c r="CX223" s="21"/>
      <c r="CY223" s="21"/>
      <c r="CZ223" s="21"/>
      <c r="DA223" s="21"/>
      <c r="DB223" s="21"/>
      <c r="DC223" s="21">
        <v>36.75</v>
      </c>
      <c r="DD223" s="21">
        <v>35.5</v>
      </c>
      <c r="DE223" s="21">
        <v>38</v>
      </c>
      <c r="DF223" s="21">
        <v>39.25</v>
      </c>
      <c r="DG223" s="21"/>
      <c r="DH223" s="21">
        <v>38.5</v>
      </c>
      <c r="DI223" s="21">
        <v>43</v>
      </c>
      <c r="DJ223" s="21"/>
      <c r="DK223" s="21">
        <v>41.5</v>
      </c>
      <c r="DL223" s="21"/>
      <c r="DM223" s="21">
        <v>40.75</v>
      </c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>
        <v>47.25</v>
      </c>
      <c r="EY223" s="21">
        <v>46.5</v>
      </c>
      <c r="EZ223" s="21">
        <v>46.25</v>
      </c>
      <c r="FA223" s="21">
        <v>45.5</v>
      </c>
      <c r="FB223" s="21">
        <v>46.25</v>
      </c>
      <c r="FC223" s="21">
        <v>46.25</v>
      </c>
      <c r="FD223" s="21">
        <v>46.5</v>
      </c>
      <c r="FE223" s="21">
        <v>45.75</v>
      </c>
      <c r="FF223" s="21">
        <v>46.75</v>
      </c>
      <c r="FG223" s="21">
        <v>46.5</v>
      </c>
      <c r="FH223" s="21">
        <v>46.25</v>
      </c>
      <c r="FI223" s="21">
        <v>48</v>
      </c>
      <c r="FJ223" s="21">
        <v>48.25</v>
      </c>
      <c r="FK223" s="21">
        <v>48</v>
      </c>
    </row>
    <row r="224" spans="1:167" x14ac:dyDescent="0.2">
      <c r="A224" s="5" cm="1">
        <f t="array" ref="A224">INDEX($D$1:$FK$1,1,MATCH(INDEX($D224:$FK224,MATCH(TRUE,INDEX(($D224:$FK224&lt;&gt;0),0),0)),$D224:$FK224,0))</f>
        <v>43830</v>
      </c>
      <c r="B224" s="23" t="s">
        <v>175</v>
      </c>
      <c r="C224" s="21" t="s">
        <v>437</v>
      </c>
      <c r="D224" s="21">
        <v>57.75</v>
      </c>
      <c r="E224" s="21">
        <v>58</v>
      </c>
      <c r="F224" s="21">
        <v>58</v>
      </c>
      <c r="G224" s="21">
        <v>58</v>
      </c>
      <c r="H224" s="21">
        <v>57.5</v>
      </c>
      <c r="I224" s="21">
        <v>57.5</v>
      </c>
      <c r="J224" s="21">
        <v>57</v>
      </c>
      <c r="K224" s="21"/>
      <c r="L224" s="21"/>
      <c r="M224" s="21">
        <v>57.5</v>
      </c>
      <c r="N224" s="21">
        <v>57.5</v>
      </c>
      <c r="O224" s="21">
        <v>56.75</v>
      </c>
      <c r="P224" s="21">
        <v>56.5</v>
      </c>
      <c r="Q224" s="21">
        <v>55.75</v>
      </c>
      <c r="R224" s="21">
        <v>55.25</v>
      </c>
      <c r="S224" s="21">
        <v>55.75</v>
      </c>
      <c r="T224" s="21">
        <v>55.5</v>
      </c>
      <c r="U224" s="21">
        <v>55.75</v>
      </c>
      <c r="V224" s="21">
        <v>54.75</v>
      </c>
      <c r="W224" s="21">
        <v>54.75</v>
      </c>
      <c r="X224" s="21">
        <v>52.5</v>
      </c>
      <c r="Y224" s="21"/>
      <c r="Z224" s="21">
        <v>51.75</v>
      </c>
      <c r="AA224" s="21">
        <v>54.75</v>
      </c>
      <c r="AB224" s="21">
        <v>54.75</v>
      </c>
      <c r="AC224" s="21">
        <v>55</v>
      </c>
      <c r="AD224" s="21">
        <v>54.5</v>
      </c>
      <c r="AE224" s="21">
        <v>54.25</v>
      </c>
      <c r="AF224" s="21">
        <v>55</v>
      </c>
      <c r="AG224" s="21">
        <v>53.5</v>
      </c>
      <c r="AH224" s="21">
        <v>51.75</v>
      </c>
      <c r="AI224" s="21">
        <v>54.25</v>
      </c>
      <c r="AJ224" s="21">
        <v>54.25</v>
      </c>
      <c r="AK224" s="21">
        <v>53.25</v>
      </c>
      <c r="AL224" s="21">
        <v>53.5</v>
      </c>
      <c r="AM224" s="21">
        <v>53.25</v>
      </c>
      <c r="AN224" s="21">
        <v>53.5</v>
      </c>
      <c r="AO224" s="21">
        <v>53.75</v>
      </c>
      <c r="AP224" s="21">
        <v>53.75</v>
      </c>
      <c r="AQ224" s="21">
        <v>53</v>
      </c>
      <c r="AR224" s="21">
        <v>53.75</v>
      </c>
      <c r="AS224" s="21">
        <v>53</v>
      </c>
      <c r="AT224" s="21">
        <v>52.5</v>
      </c>
      <c r="AU224" s="21">
        <v>50.5</v>
      </c>
      <c r="AV224" s="21">
        <v>51.5</v>
      </c>
      <c r="AW224" s="21">
        <v>52</v>
      </c>
      <c r="AX224" s="21">
        <v>52.25</v>
      </c>
      <c r="AY224" s="21">
        <v>53.25</v>
      </c>
      <c r="AZ224" s="21">
        <v>52.75</v>
      </c>
      <c r="BA224" s="21">
        <v>52.5</v>
      </c>
      <c r="BB224" s="21">
        <v>50.5</v>
      </c>
      <c r="BC224" s="21">
        <v>49.75</v>
      </c>
      <c r="BD224" s="21">
        <v>50.25</v>
      </c>
      <c r="BE224" s="21">
        <v>50.5</v>
      </c>
      <c r="BF224" s="21">
        <v>49.75</v>
      </c>
      <c r="BG224" s="21">
        <v>49.25</v>
      </c>
      <c r="BH224" s="21">
        <v>50</v>
      </c>
      <c r="BI224" s="21">
        <v>51.25</v>
      </c>
      <c r="BJ224" s="21">
        <v>50</v>
      </c>
      <c r="BK224" s="21">
        <v>49</v>
      </c>
      <c r="BL224" s="21">
        <v>49.25</v>
      </c>
      <c r="BM224" s="21">
        <v>49.25</v>
      </c>
      <c r="BN224" s="21">
        <v>49.25</v>
      </c>
      <c r="BO224" s="21">
        <v>49</v>
      </c>
      <c r="BP224" s="21">
        <v>49.25</v>
      </c>
      <c r="BQ224" s="21">
        <v>50</v>
      </c>
      <c r="BR224" s="21">
        <v>50.5</v>
      </c>
      <c r="BS224" s="21">
        <v>52.5</v>
      </c>
      <c r="BT224" s="21">
        <v>53</v>
      </c>
      <c r="BU224" s="21">
        <v>53</v>
      </c>
      <c r="BV224" s="21">
        <v>54</v>
      </c>
      <c r="BW224" s="21">
        <v>55.25</v>
      </c>
      <c r="BX224" s="21">
        <v>54.5</v>
      </c>
      <c r="BY224" s="21">
        <v>54.5</v>
      </c>
      <c r="BZ224" s="21"/>
      <c r="CA224" s="21">
        <v>55.75</v>
      </c>
      <c r="CB224" s="21">
        <v>59.25</v>
      </c>
      <c r="CC224" s="21">
        <v>51.5</v>
      </c>
      <c r="CD224" s="21">
        <v>51.5</v>
      </c>
      <c r="CE224" s="21">
        <v>52</v>
      </c>
      <c r="CF224" s="21">
        <v>53.75</v>
      </c>
      <c r="CG224" s="21">
        <v>54.25</v>
      </c>
      <c r="CH224" s="21">
        <v>53</v>
      </c>
      <c r="CI224" s="21">
        <v>52.75</v>
      </c>
      <c r="CJ224" s="21">
        <v>52.75</v>
      </c>
      <c r="CK224" s="21">
        <v>50.5</v>
      </c>
      <c r="CL224" s="21"/>
      <c r="CM224" s="21">
        <v>51.75</v>
      </c>
      <c r="CN224" s="21">
        <v>53.25</v>
      </c>
      <c r="CO224" s="21">
        <v>52.25</v>
      </c>
      <c r="CP224" s="21">
        <v>51.5</v>
      </c>
      <c r="CQ224" s="21">
        <v>50.25</v>
      </c>
      <c r="CR224" s="21">
        <v>50.5</v>
      </c>
      <c r="CS224" s="21">
        <v>52</v>
      </c>
      <c r="CT224" s="21"/>
      <c r="CU224" s="21"/>
      <c r="CV224" s="21"/>
      <c r="CW224" s="21"/>
      <c r="CX224" s="21"/>
      <c r="CY224" s="21"/>
      <c r="CZ224" s="21"/>
      <c r="DA224" s="21"/>
      <c r="DB224" s="21"/>
      <c r="DC224" s="21">
        <v>48.75</v>
      </c>
      <c r="DD224" s="21">
        <v>47.5</v>
      </c>
      <c r="DE224" s="21">
        <v>50</v>
      </c>
      <c r="DF224" s="21">
        <v>51.25</v>
      </c>
      <c r="DG224" s="21"/>
      <c r="DH224" s="21">
        <v>50.5</v>
      </c>
      <c r="DI224" s="21">
        <v>55</v>
      </c>
      <c r="DJ224" s="21"/>
      <c r="DK224" s="21">
        <v>53.5</v>
      </c>
      <c r="DL224" s="21"/>
      <c r="DM224" s="21">
        <v>52.75</v>
      </c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>
        <v>59.25</v>
      </c>
      <c r="EY224" s="21">
        <v>58.5</v>
      </c>
      <c r="EZ224" s="21">
        <v>58.25</v>
      </c>
      <c r="FA224" s="21">
        <v>57.5</v>
      </c>
      <c r="FB224" s="21">
        <v>58.25</v>
      </c>
      <c r="FC224" s="21">
        <v>58.25</v>
      </c>
      <c r="FD224" s="21">
        <v>58.5</v>
      </c>
      <c r="FE224" s="21">
        <v>57.75</v>
      </c>
      <c r="FF224" s="21">
        <v>58.75</v>
      </c>
      <c r="FG224" s="21">
        <v>58.5</v>
      </c>
      <c r="FH224" s="21">
        <v>58.25</v>
      </c>
      <c r="FI224" s="21">
        <v>60</v>
      </c>
      <c r="FJ224" s="21">
        <v>60.25</v>
      </c>
      <c r="FK224" s="21">
        <v>60</v>
      </c>
    </row>
    <row r="225" spans="1:167" x14ac:dyDescent="0.2">
      <c r="A225" s="5" cm="1">
        <f t="array" ref="A225">INDEX($D$1:$FK$1,1,MATCH(INDEX($D225:$FK225,MATCH(TRUE,INDEX(($D225:$FK225&lt;&gt;0),0),0)),$D225:$FK225,0))</f>
        <v>43830</v>
      </c>
      <c r="B225" s="23" t="s">
        <v>76</v>
      </c>
      <c r="C225" s="21" t="s">
        <v>437</v>
      </c>
      <c r="D225" s="21">
        <v>57</v>
      </c>
      <c r="E225" s="21">
        <v>57.25</v>
      </c>
      <c r="F225" s="21">
        <v>57.25</v>
      </c>
      <c r="G225" s="21">
        <v>57.25</v>
      </c>
      <c r="H225" s="21">
        <v>56.75</v>
      </c>
      <c r="I225" s="21">
        <v>56.75</v>
      </c>
      <c r="J225" s="21">
        <v>56.25</v>
      </c>
      <c r="K225" s="21"/>
      <c r="L225" s="21"/>
      <c r="M225" s="21">
        <v>56.75</v>
      </c>
      <c r="N225" s="21">
        <v>56.75</v>
      </c>
      <c r="O225" s="21">
        <v>56</v>
      </c>
      <c r="P225" s="21">
        <v>55.75</v>
      </c>
      <c r="Q225" s="21">
        <v>55</v>
      </c>
      <c r="R225" s="21">
        <v>54.5</v>
      </c>
      <c r="S225" s="21">
        <v>55</v>
      </c>
      <c r="T225" s="21">
        <v>54.75</v>
      </c>
      <c r="U225" s="21">
        <v>55</v>
      </c>
      <c r="V225" s="21">
        <v>54</v>
      </c>
      <c r="W225" s="21">
        <v>54</v>
      </c>
      <c r="X225" s="21">
        <v>51.75</v>
      </c>
      <c r="Y225" s="21"/>
      <c r="Z225" s="21">
        <v>51</v>
      </c>
      <c r="AA225" s="21">
        <v>54</v>
      </c>
      <c r="AB225" s="21">
        <v>54</v>
      </c>
      <c r="AC225" s="21">
        <v>54.25</v>
      </c>
      <c r="AD225" s="21">
        <v>53.75</v>
      </c>
      <c r="AE225" s="21">
        <v>53.5</v>
      </c>
      <c r="AF225" s="21">
        <v>54.25</v>
      </c>
      <c r="AG225" s="21">
        <v>52.75</v>
      </c>
      <c r="AH225" s="21">
        <v>51</v>
      </c>
      <c r="AI225" s="21">
        <v>53.5</v>
      </c>
      <c r="AJ225" s="21">
        <v>53.5</v>
      </c>
      <c r="AK225" s="21">
        <v>52.5</v>
      </c>
      <c r="AL225" s="21">
        <v>52.75</v>
      </c>
      <c r="AM225" s="21">
        <v>52.5</v>
      </c>
      <c r="AN225" s="21">
        <v>52.75</v>
      </c>
      <c r="AO225" s="21">
        <v>53</v>
      </c>
      <c r="AP225" s="21">
        <v>53</v>
      </c>
      <c r="AQ225" s="21">
        <v>52.25</v>
      </c>
      <c r="AR225" s="21">
        <v>53</v>
      </c>
      <c r="AS225" s="21">
        <v>52.25</v>
      </c>
      <c r="AT225" s="21">
        <v>51.75</v>
      </c>
      <c r="AU225" s="21">
        <v>49.75</v>
      </c>
      <c r="AV225" s="21">
        <v>50.75</v>
      </c>
      <c r="AW225" s="21">
        <v>51.25</v>
      </c>
      <c r="AX225" s="21">
        <v>51.5</v>
      </c>
      <c r="AY225" s="21">
        <v>52.5</v>
      </c>
      <c r="AZ225" s="21">
        <v>52</v>
      </c>
      <c r="BA225" s="21">
        <v>51.75</v>
      </c>
      <c r="BB225" s="21">
        <v>49.75</v>
      </c>
      <c r="BC225" s="21">
        <v>49</v>
      </c>
      <c r="BD225" s="21">
        <v>49.5</v>
      </c>
      <c r="BE225" s="21">
        <v>49.75</v>
      </c>
      <c r="BF225" s="21">
        <v>49</v>
      </c>
      <c r="BG225" s="21">
        <v>48.5</v>
      </c>
      <c r="BH225" s="21">
        <v>49.25</v>
      </c>
      <c r="BI225" s="21">
        <v>50.5</v>
      </c>
      <c r="BJ225" s="21">
        <v>49.25</v>
      </c>
      <c r="BK225" s="21">
        <v>48.25</v>
      </c>
      <c r="BL225" s="21">
        <v>48.5</v>
      </c>
      <c r="BM225" s="21">
        <v>48.5</v>
      </c>
      <c r="BN225" s="21">
        <v>48.5</v>
      </c>
      <c r="BO225" s="21">
        <v>48.25</v>
      </c>
      <c r="BP225" s="21">
        <v>48.5</v>
      </c>
      <c r="BQ225" s="21">
        <v>49.25</v>
      </c>
      <c r="BR225" s="21">
        <v>49.75</v>
      </c>
      <c r="BS225" s="21">
        <v>51.75</v>
      </c>
      <c r="BT225" s="21">
        <v>52.25</v>
      </c>
      <c r="BU225" s="21">
        <v>52.25</v>
      </c>
      <c r="BV225" s="21">
        <v>53.25</v>
      </c>
      <c r="BW225" s="21">
        <v>54.5</v>
      </c>
      <c r="BX225" s="21">
        <v>53.75</v>
      </c>
      <c r="BY225" s="21">
        <v>53.75</v>
      </c>
      <c r="BZ225" s="21"/>
      <c r="CA225" s="21">
        <v>55</v>
      </c>
      <c r="CB225" s="21">
        <v>58.5</v>
      </c>
      <c r="CC225" s="21">
        <v>50.75</v>
      </c>
      <c r="CD225" s="21">
        <v>50.75</v>
      </c>
      <c r="CE225" s="21">
        <v>51.25</v>
      </c>
      <c r="CF225" s="21">
        <v>53</v>
      </c>
      <c r="CG225" s="21">
        <v>53.5</v>
      </c>
      <c r="CH225" s="21">
        <v>52.25</v>
      </c>
      <c r="CI225" s="21">
        <v>52</v>
      </c>
      <c r="CJ225" s="21">
        <v>52</v>
      </c>
      <c r="CK225" s="21">
        <v>49.75</v>
      </c>
      <c r="CL225" s="21"/>
      <c r="CM225" s="21">
        <v>51</v>
      </c>
      <c r="CN225" s="21">
        <v>52.5</v>
      </c>
      <c r="CO225" s="21">
        <v>51.5</v>
      </c>
      <c r="CP225" s="21">
        <v>50.75</v>
      </c>
      <c r="CQ225" s="21">
        <v>49.5</v>
      </c>
      <c r="CR225" s="21">
        <v>49.75</v>
      </c>
      <c r="CS225" s="21">
        <v>51.25</v>
      </c>
      <c r="CT225" s="21"/>
      <c r="CU225" s="21"/>
      <c r="CV225" s="21"/>
      <c r="CW225" s="21"/>
      <c r="CX225" s="21"/>
      <c r="CY225" s="21"/>
      <c r="CZ225" s="21"/>
      <c r="DA225" s="21"/>
      <c r="DB225" s="21"/>
      <c r="DC225" s="21">
        <v>48</v>
      </c>
      <c r="DD225" s="21">
        <v>46.75</v>
      </c>
      <c r="DE225" s="21">
        <v>49.25</v>
      </c>
      <c r="DF225" s="21">
        <v>50.5</v>
      </c>
      <c r="DG225" s="21"/>
      <c r="DH225" s="21">
        <v>49.75</v>
      </c>
      <c r="DI225" s="21">
        <v>54.25</v>
      </c>
      <c r="DJ225" s="21"/>
      <c r="DK225" s="21">
        <v>52.75</v>
      </c>
      <c r="DL225" s="21"/>
      <c r="DM225" s="21">
        <v>52</v>
      </c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</row>
    <row r="226" spans="1:167" x14ac:dyDescent="0.2">
      <c r="A226" s="5" cm="1">
        <f t="array" ref="A226">INDEX($D$1:$FK$1,1,MATCH(INDEX($D226:$FK226,MATCH(TRUE,INDEX(($D226:$FK226&lt;&gt;0),0),0)),$D226:$FK226,0))</f>
        <v>43830</v>
      </c>
      <c r="B226" s="23" t="s">
        <v>97</v>
      </c>
      <c r="C226" s="21" t="s">
        <v>437</v>
      </c>
      <c r="D226" s="21">
        <v>51.5</v>
      </c>
      <c r="E226" s="21">
        <v>51.75</v>
      </c>
      <c r="F226" s="21">
        <v>51.75</v>
      </c>
      <c r="G226" s="21">
        <v>51.75</v>
      </c>
      <c r="H226" s="21">
        <v>51.25</v>
      </c>
      <c r="I226" s="21">
        <v>51.25</v>
      </c>
      <c r="J226" s="21">
        <v>50.75</v>
      </c>
      <c r="K226" s="21"/>
      <c r="L226" s="21"/>
      <c r="M226" s="21">
        <v>51.25</v>
      </c>
      <c r="N226" s="21">
        <v>51.25</v>
      </c>
      <c r="O226" s="21">
        <v>50.5</v>
      </c>
      <c r="P226" s="21">
        <v>50.25</v>
      </c>
      <c r="Q226" s="21">
        <v>49.5</v>
      </c>
      <c r="R226" s="21">
        <v>49</v>
      </c>
      <c r="S226" s="21">
        <v>49.5</v>
      </c>
      <c r="T226" s="21">
        <v>49.25</v>
      </c>
      <c r="U226" s="21">
        <v>49.5</v>
      </c>
      <c r="V226" s="21">
        <v>48.5</v>
      </c>
      <c r="W226" s="21">
        <v>48.5</v>
      </c>
      <c r="X226" s="21">
        <v>46.25</v>
      </c>
      <c r="Y226" s="21"/>
      <c r="Z226" s="21">
        <v>45.5</v>
      </c>
      <c r="AA226" s="21">
        <v>48.5</v>
      </c>
      <c r="AB226" s="21">
        <v>48.5</v>
      </c>
      <c r="AC226" s="21">
        <v>48.75</v>
      </c>
      <c r="AD226" s="21">
        <v>48.25</v>
      </c>
      <c r="AE226" s="21">
        <v>48</v>
      </c>
      <c r="AF226" s="21">
        <v>48.75</v>
      </c>
      <c r="AG226" s="21">
        <v>47.25</v>
      </c>
      <c r="AH226" s="21">
        <v>45.5</v>
      </c>
      <c r="AI226" s="21">
        <v>48</v>
      </c>
      <c r="AJ226" s="21">
        <v>48</v>
      </c>
      <c r="AK226" s="21">
        <v>47</v>
      </c>
      <c r="AL226" s="21">
        <v>47.25</v>
      </c>
      <c r="AM226" s="21">
        <v>47</v>
      </c>
      <c r="AN226" s="21">
        <v>47.25</v>
      </c>
      <c r="AO226" s="21">
        <v>47.5</v>
      </c>
      <c r="AP226" s="21">
        <v>47.5</v>
      </c>
      <c r="AQ226" s="21">
        <v>46.75</v>
      </c>
      <c r="AR226" s="21">
        <v>47.5</v>
      </c>
      <c r="AS226" s="21">
        <v>46.75</v>
      </c>
      <c r="AT226" s="21">
        <v>46.25</v>
      </c>
      <c r="AU226" s="21">
        <v>44.25</v>
      </c>
      <c r="AV226" s="21">
        <v>45.25</v>
      </c>
      <c r="AW226" s="21">
        <v>45.75</v>
      </c>
      <c r="AX226" s="21">
        <v>46</v>
      </c>
      <c r="AY226" s="21">
        <v>47</v>
      </c>
      <c r="AZ226" s="21">
        <v>46.5</v>
      </c>
      <c r="BA226" s="21">
        <v>46.25</v>
      </c>
      <c r="BB226" s="21">
        <v>44.25</v>
      </c>
      <c r="BC226" s="21">
        <v>43.5</v>
      </c>
      <c r="BD226" s="21">
        <v>44</v>
      </c>
      <c r="BE226" s="21">
        <v>44.25</v>
      </c>
      <c r="BF226" s="21">
        <v>43.5</v>
      </c>
      <c r="BG226" s="21">
        <v>43</v>
      </c>
      <c r="BH226" s="21">
        <v>43.75</v>
      </c>
      <c r="BI226" s="21">
        <v>45</v>
      </c>
      <c r="BJ226" s="21">
        <v>43.75</v>
      </c>
      <c r="BK226" s="21">
        <v>42.75</v>
      </c>
      <c r="BL226" s="21">
        <v>43</v>
      </c>
      <c r="BM226" s="21">
        <v>43</v>
      </c>
      <c r="BN226" s="21">
        <v>43</v>
      </c>
      <c r="BO226" s="21">
        <v>42.75</v>
      </c>
      <c r="BP226" s="21">
        <v>43</v>
      </c>
      <c r="BQ226" s="21">
        <v>43.75</v>
      </c>
      <c r="BR226" s="21">
        <v>44.25</v>
      </c>
      <c r="BS226" s="21">
        <v>46.25</v>
      </c>
      <c r="BT226" s="21">
        <v>46.75</v>
      </c>
      <c r="BU226" s="21">
        <v>46.75</v>
      </c>
      <c r="BV226" s="21">
        <v>47.75</v>
      </c>
      <c r="BW226" s="21">
        <v>49</v>
      </c>
      <c r="BX226" s="21">
        <v>48.25</v>
      </c>
      <c r="BY226" s="21">
        <v>48.25</v>
      </c>
      <c r="BZ226" s="21"/>
      <c r="CA226" s="21">
        <v>49.5</v>
      </c>
      <c r="CB226" s="21">
        <v>53</v>
      </c>
      <c r="CC226" s="21">
        <v>45.25</v>
      </c>
      <c r="CD226" s="21">
        <v>45.25</v>
      </c>
      <c r="CE226" s="21">
        <v>45.75</v>
      </c>
      <c r="CF226" s="21">
        <v>47.5</v>
      </c>
      <c r="CG226" s="21">
        <v>48</v>
      </c>
      <c r="CH226" s="21">
        <v>46.75</v>
      </c>
      <c r="CI226" s="21">
        <v>46.5</v>
      </c>
      <c r="CJ226" s="21">
        <v>46.5</v>
      </c>
      <c r="CK226" s="21">
        <v>44.25</v>
      </c>
      <c r="CL226" s="21"/>
      <c r="CM226" s="21">
        <v>45.5</v>
      </c>
      <c r="CN226" s="21">
        <v>47</v>
      </c>
      <c r="CO226" s="21">
        <v>46</v>
      </c>
      <c r="CP226" s="21">
        <v>45.25</v>
      </c>
      <c r="CQ226" s="21">
        <v>44</v>
      </c>
      <c r="CR226" s="21">
        <v>44.25</v>
      </c>
      <c r="CS226" s="21">
        <v>45.75</v>
      </c>
      <c r="CT226" s="21"/>
      <c r="CU226" s="21"/>
      <c r="CV226" s="21"/>
      <c r="CW226" s="21"/>
      <c r="CX226" s="21"/>
      <c r="CY226" s="21"/>
      <c r="CZ226" s="21"/>
      <c r="DA226" s="21"/>
      <c r="DB226" s="21"/>
      <c r="DC226" s="21">
        <v>42.5</v>
      </c>
      <c r="DD226" s="21">
        <v>41.25</v>
      </c>
      <c r="DE226" s="21">
        <v>43.75</v>
      </c>
      <c r="DF226" s="21">
        <v>45</v>
      </c>
      <c r="DG226" s="21"/>
      <c r="DH226" s="21">
        <v>44.25</v>
      </c>
      <c r="DI226" s="21">
        <v>48.75</v>
      </c>
      <c r="DJ226" s="21"/>
      <c r="DK226" s="21">
        <v>47.25</v>
      </c>
      <c r="DL226" s="21"/>
      <c r="DM226" s="21">
        <v>46.5</v>
      </c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>
        <v>53</v>
      </c>
      <c r="EY226" s="21">
        <v>52.25</v>
      </c>
      <c r="EZ226" s="21">
        <v>52</v>
      </c>
      <c r="FA226" s="21">
        <v>51.25</v>
      </c>
      <c r="FB226" s="21">
        <v>52</v>
      </c>
      <c r="FC226" s="21">
        <v>52</v>
      </c>
      <c r="FD226" s="21">
        <v>52.25</v>
      </c>
      <c r="FE226" s="21">
        <v>51.5</v>
      </c>
      <c r="FF226" s="21">
        <v>52.5</v>
      </c>
      <c r="FG226" s="21">
        <v>52.25</v>
      </c>
      <c r="FH226" s="21">
        <v>52</v>
      </c>
      <c r="FI226" s="21">
        <v>53.75</v>
      </c>
      <c r="FJ226" s="21">
        <v>54</v>
      </c>
      <c r="FK226" s="21">
        <v>53.75</v>
      </c>
    </row>
  </sheetData>
  <dataValidations count="1">
    <dataValidation allowBlank="1" showInputMessage="1" showErrorMessage="1" promptTitle="History Table" prompt="Agg. Daily, Sort Descending, Last 250 Days, Exc. WE" sqref="B1" xr:uid="{F99A4765-0BE3-47B9-883A-61A8325943E0}"/>
  </dataValidations>
  <pageMargins left="0.7" right="0.7" top="0.75" bottom="0.75" header="0.3" footer="0.3"/>
  <customProperties>
    <customPr name="Instruments" r:id="rId1"/>
    <customPr name="RangeDefinitions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F54AF-5D02-44B3-8C7A-BD6767DA8DF5}">
  <sheetPr>
    <tabColor theme="5"/>
  </sheetPr>
  <dimension ref="A1:AS19"/>
  <sheetViews>
    <sheetView zoomScale="85" zoomScaleNormal="85" workbookViewId="0">
      <selection sqref="A1:A1048576"/>
    </sheetView>
  </sheetViews>
  <sheetFormatPr defaultRowHeight="12.75" x14ac:dyDescent="0.2"/>
  <cols>
    <col min="1" max="1" width="15" bestFit="1" customWidth="1"/>
    <col min="3" max="45" width="10.140625" bestFit="1" customWidth="1"/>
  </cols>
  <sheetData>
    <row r="1" spans="1:45" x14ac:dyDescent="0.2">
      <c r="A1" t="str">
        <f>_xll.cmdty.udfs.BCTS(A2:A19,B2:B2,"Day",1,"None",,,60,"Days",,"Descending","Horizontal",TRUE,DATE(2020,1,2)+TIME(14,49,12),"ufqyPq")</f>
        <v>Time Series</v>
      </c>
      <c r="B1" t="s">
        <v>436</v>
      </c>
      <c r="C1" s="1">
        <v>43831</v>
      </c>
      <c r="D1" s="1">
        <v>43830</v>
      </c>
      <c r="E1" s="1">
        <v>43829</v>
      </c>
      <c r="F1" s="1">
        <v>43826</v>
      </c>
      <c r="G1" s="1">
        <v>43825</v>
      </c>
      <c r="H1" s="1">
        <v>43824</v>
      </c>
      <c r="I1" s="1">
        <v>43823</v>
      </c>
      <c r="J1" s="1">
        <v>43822</v>
      </c>
      <c r="K1" s="1">
        <v>43819</v>
      </c>
      <c r="L1" s="1">
        <v>43818</v>
      </c>
      <c r="M1" s="1">
        <v>43817</v>
      </c>
      <c r="N1" s="1">
        <v>43816</v>
      </c>
      <c r="O1" s="1">
        <v>43815</v>
      </c>
      <c r="P1" s="1">
        <v>43812</v>
      </c>
      <c r="Q1" s="1">
        <v>43811</v>
      </c>
      <c r="R1" s="1">
        <v>43810</v>
      </c>
      <c r="S1" s="1">
        <v>43809</v>
      </c>
      <c r="T1" s="1">
        <v>43808</v>
      </c>
      <c r="U1" s="1">
        <v>43805</v>
      </c>
      <c r="V1" s="1">
        <v>43804</v>
      </c>
      <c r="W1" s="1">
        <v>43803</v>
      </c>
      <c r="X1" s="1">
        <v>43802</v>
      </c>
      <c r="Y1" s="1">
        <v>43801</v>
      </c>
      <c r="Z1" s="1">
        <v>43798</v>
      </c>
      <c r="AA1" s="1">
        <v>43797</v>
      </c>
      <c r="AB1" s="1">
        <v>43796</v>
      </c>
      <c r="AC1" s="1">
        <v>43795</v>
      </c>
      <c r="AD1" s="1">
        <v>43794</v>
      </c>
      <c r="AE1" s="1">
        <v>43791</v>
      </c>
      <c r="AF1" s="1">
        <v>43790</v>
      </c>
      <c r="AG1" s="1">
        <v>43789</v>
      </c>
      <c r="AH1" s="1">
        <v>43788</v>
      </c>
      <c r="AI1" s="1">
        <v>43787</v>
      </c>
      <c r="AJ1" s="1">
        <v>43784</v>
      </c>
      <c r="AK1" s="1">
        <v>43783</v>
      </c>
      <c r="AL1" s="1">
        <v>43782</v>
      </c>
      <c r="AM1" s="1">
        <v>43781</v>
      </c>
      <c r="AN1" s="1">
        <v>43780</v>
      </c>
      <c r="AO1" s="1">
        <v>43777</v>
      </c>
      <c r="AP1" s="1">
        <v>43776</v>
      </c>
      <c r="AQ1" s="1">
        <v>43775</v>
      </c>
      <c r="AR1" s="1">
        <v>43774</v>
      </c>
      <c r="AS1" s="1">
        <v>43773</v>
      </c>
    </row>
    <row r="2" spans="1:45" x14ac:dyDescent="0.2">
      <c r="A2" s="2" t="s">
        <v>564</v>
      </c>
      <c r="B2" t="s">
        <v>437</v>
      </c>
      <c r="C2">
        <v>3.0666000000000002</v>
      </c>
      <c r="D2">
        <v>3.0649000000000002</v>
      </c>
      <c r="E2">
        <v>3.0619000000000001</v>
      </c>
      <c r="F2">
        <v>3.0221</v>
      </c>
      <c r="G2">
        <v>3.0084</v>
      </c>
      <c r="H2">
        <v>2.9927999999999999</v>
      </c>
      <c r="I2">
        <v>2.9834000000000001</v>
      </c>
      <c r="J2">
        <v>2.9571000000000001</v>
      </c>
      <c r="K2">
        <v>2.9584999999999999</v>
      </c>
      <c r="L2">
        <v>2.9586999999999999</v>
      </c>
      <c r="M2">
        <v>2.9634999999999998</v>
      </c>
      <c r="N2">
        <v>2.9569000000000001</v>
      </c>
      <c r="O2">
        <v>2.9521999999999999</v>
      </c>
      <c r="P2">
        <v>2.9544000000000001</v>
      </c>
      <c r="Q2">
        <v>2.9504999999999999</v>
      </c>
      <c r="R2">
        <v>2.9163999999999999</v>
      </c>
      <c r="S2">
        <v>2.9159999999999999</v>
      </c>
      <c r="T2">
        <v>2.9155000000000002</v>
      </c>
      <c r="U2">
        <v>2.9135</v>
      </c>
      <c r="V2">
        <v>2.9197000000000002</v>
      </c>
      <c r="W2">
        <v>2.9424999999999999</v>
      </c>
      <c r="X2">
        <v>2.9504000000000001</v>
      </c>
      <c r="Y2">
        <v>2.984</v>
      </c>
      <c r="Z2">
        <v>2.9554</v>
      </c>
      <c r="AA2">
        <v>2.9430000000000001</v>
      </c>
      <c r="AB2">
        <v>2.9335</v>
      </c>
      <c r="AC2">
        <v>2.9329999999999998</v>
      </c>
      <c r="AD2">
        <v>2.931</v>
      </c>
      <c r="AE2">
        <v>2.9095</v>
      </c>
      <c r="AF2">
        <v>2.8633999999999999</v>
      </c>
      <c r="AG2">
        <v>2.8877999999999999</v>
      </c>
      <c r="AH2">
        <v>2.8995000000000002</v>
      </c>
      <c r="AI2">
        <v>2.9178000000000002</v>
      </c>
      <c r="AJ2">
        <v>2.93</v>
      </c>
      <c r="AK2">
        <v>2.9504000000000001</v>
      </c>
      <c r="AL2">
        <v>2.9390999999999998</v>
      </c>
      <c r="AM2">
        <v>2.9430999999999998</v>
      </c>
      <c r="AN2">
        <v>2.9354</v>
      </c>
      <c r="AO2">
        <v>2.9243000000000001</v>
      </c>
      <c r="AP2">
        <v>2.9073000000000002</v>
      </c>
      <c r="AQ2">
        <v>2.9306000000000001</v>
      </c>
      <c r="AR2">
        <v>2.9361999999999999</v>
      </c>
      <c r="AS2">
        <v>2.9388999999999998</v>
      </c>
    </row>
    <row r="3" spans="1:45" x14ac:dyDescent="0.2">
      <c r="A3" s="2" t="s">
        <v>565</v>
      </c>
      <c r="B3" t="s">
        <v>437</v>
      </c>
      <c r="C3">
        <v>3.0964999999999998</v>
      </c>
      <c r="D3">
        <v>3.0998999999999999</v>
      </c>
      <c r="E3">
        <v>3.0979999999999999</v>
      </c>
      <c r="F3">
        <v>3.0078</v>
      </c>
      <c r="G3">
        <v>2.988</v>
      </c>
      <c r="H3">
        <v>2.9632000000000001</v>
      </c>
      <c r="I3">
        <v>2.9567000000000001</v>
      </c>
      <c r="J3">
        <v>2.9315000000000002</v>
      </c>
      <c r="K3">
        <v>2.9331999999999998</v>
      </c>
      <c r="L3">
        <v>2.9314</v>
      </c>
      <c r="M3">
        <v>2.9241000000000001</v>
      </c>
      <c r="N3">
        <v>2.9150999999999998</v>
      </c>
      <c r="O3">
        <v>2.9275000000000002</v>
      </c>
      <c r="P3">
        <v>2.9249999999999998</v>
      </c>
      <c r="Q3">
        <v>2.9224999999999999</v>
      </c>
      <c r="R3">
        <v>2.8969999999999998</v>
      </c>
      <c r="S3">
        <v>2.8967999999999998</v>
      </c>
      <c r="T3">
        <v>2.8965000000000001</v>
      </c>
      <c r="U3">
        <v>2.9201000000000001</v>
      </c>
      <c r="V3">
        <v>2.9352</v>
      </c>
      <c r="W3">
        <v>2.9712999999999998</v>
      </c>
      <c r="X3">
        <v>2.9813999999999998</v>
      </c>
      <c r="Y3">
        <v>2.9851000000000001</v>
      </c>
      <c r="Z3">
        <v>2.9925999999999999</v>
      </c>
      <c r="AA3">
        <v>2.9845999999999999</v>
      </c>
      <c r="AB3">
        <v>2.9596</v>
      </c>
      <c r="AC3">
        <v>2.9563000000000001</v>
      </c>
      <c r="AD3">
        <v>2.9552999999999998</v>
      </c>
      <c r="AE3">
        <v>2.9456000000000002</v>
      </c>
      <c r="AF3">
        <v>2.9228000000000001</v>
      </c>
      <c r="AG3">
        <v>2.9363000000000001</v>
      </c>
      <c r="AH3">
        <v>2.9464999999999999</v>
      </c>
      <c r="AI3">
        <v>2.9508000000000001</v>
      </c>
      <c r="AJ3">
        <v>2.9887000000000001</v>
      </c>
      <c r="AK3">
        <v>3.0032000000000001</v>
      </c>
      <c r="AL3">
        <v>3.0015999999999998</v>
      </c>
      <c r="AM3">
        <v>3.0091000000000001</v>
      </c>
      <c r="AN3">
        <v>2.9969999999999999</v>
      </c>
      <c r="AO3">
        <v>2.9750999999999999</v>
      </c>
      <c r="AP3">
        <v>2.9525000000000001</v>
      </c>
      <c r="AQ3">
        <v>2.964</v>
      </c>
      <c r="AR3">
        <v>2.9662999999999999</v>
      </c>
      <c r="AS3">
        <v>2.9655999999999998</v>
      </c>
    </row>
    <row r="4" spans="1:45" x14ac:dyDescent="0.2">
      <c r="A4" s="2" t="s">
        <v>566</v>
      </c>
      <c r="B4" t="s">
        <v>437</v>
      </c>
      <c r="C4">
        <v>3.8005</v>
      </c>
      <c r="D4">
        <v>3.8031999999999999</v>
      </c>
      <c r="E4">
        <v>3.7965</v>
      </c>
      <c r="F4">
        <v>3.7618</v>
      </c>
      <c r="G4">
        <v>3.7509000000000001</v>
      </c>
      <c r="H4">
        <v>3.7267000000000001</v>
      </c>
      <c r="I4">
        <v>3.7189999999999999</v>
      </c>
      <c r="J4">
        <v>3.6654</v>
      </c>
      <c r="K4">
        <v>3.6755</v>
      </c>
      <c r="L4">
        <v>3.6743999999999999</v>
      </c>
      <c r="M4">
        <v>3.6972999999999998</v>
      </c>
      <c r="N4">
        <v>3.6964999999999999</v>
      </c>
      <c r="O4">
        <v>3.7050000000000001</v>
      </c>
      <c r="P4">
        <v>3.7174999999999998</v>
      </c>
      <c r="Q4">
        <v>3.7181000000000002</v>
      </c>
      <c r="R4">
        <v>3.7097000000000002</v>
      </c>
      <c r="S4">
        <v>3.7094</v>
      </c>
      <c r="T4">
        <v>3.7170000000000001</v>
      </c>
      <c r="U4">
        <v>3.7637999999999998</v>
      </c>
      <c r="V4">
        <v>3.7816999999999998</v>
      </c>
      <c r="W4">
        <v>3.8</v>
      </c>
      <c r="X4">
        <v>3.8178999999999998</v>
      </c>
      <c r="Y4">
        <v>3.8043</v>
      </c>
      <c r="Z4">
        <v>3.8191000000000002</v>
      </c>
      <c r="AA4">
        <v>3.827</v>
      </c>
      <c r="AB4">
        <v>3.8206000000000002</v>
      </c>
      <c r="AC4">
        <v>3.8288000000000002</v>
      </c>
      <c r="AD4">
        <v>3.8340999999999998</v>
      </c>
      <c r="AE4">
        <v>3.8471000000000002</v>
      </c>
      <c r="AF4">
        <v>3.8429000000000002</v>
      </c>
      <c r="AG4">
        <v>3.8714</v>
      </c>
      <c r="AH4">
        <v>3.8622000000000001</v>
      </c>
      <c r="AI4">
        <v>3.8736000000000002</v>
      </c>
      <c r="AJ4">
        <v>3.9062999999999999</v>
      </c>
      <c r="AK4">
        <v>3.9127000000000001</v>
      </c>
      <c r="AL4">
        <v>3.9175</v>
      </c>
      <c r="AM4">
        <v>3.9268999999999998</v>
      </c>
      <c r="AN4">
        <v>3.8969999999999998</v>
      </c>
      <c r="AO4">
        <v>3.9104000000000001</v>
      </c>
      <c r="AP4">
        <v>3.8784000000000001</v>
      </c>
      <c r="AQ4">
        <v>3.8834</v>
      </c>
      <c r="AR4">
        <v>3.8896999999999999</v>
      </c>
      <c r="AS4">
        <v>3.8887</v>
      </c>
    </row>
    <row r="5" spans="1:45" x14ac:dyDescent="0.2">
      <c r="A5" s="2" t="s">
        <v>567</v>
      </c>
      <c r="B5" t="s">
        <v>437</v>
      </c>
      <c r="C5">
        <v>3.1181000000000001</v>
      </c>
      <c r="D5">
        <v>3.12</v>
      </c>
      <c r="E5">
        <v>3.0893000000000002</v>
      </c>
      <c r="F5">
        <v>3.0916999999999999</v>
      </c>
      <c r="G5">
        <v>3.0939000000000001</v>
      </c>
      <c r="H5">
        <v>3.0941000000000001</v>
      </c>
      <c r="I5">
        <v>3.0943999999999998</v>
      </c>
      <c r="J5">
        <v>3.0948000000000002</v>
      </c>
      <c r="K5">
        <v>3.0916000000000001</v>
      </c>
      <c r="L5">
        <v>3.0964999999999998</v>
      </c>
      <c r="M5">
        <v>3.0962000000000001</v>
      </c>
      <c r="N5">
        <v>3.1103999999999998</v>
      </c>
      <c r="O5">
        <v>3.1198999999999999</v>
      </c>
      <c r="P5">
        <v>3.1082000000000001</v>
      </c>
      <c r="Q5">
        <v>3.1133999999999999</v>
      </c>
      <c r="R5">
        <v>3.1347</v>
      </c>
      <c r="S5">
        <v>3.1349999999999998</v>
      </c>
      <c r="T5">
        <v>3.1343000000000001</v>
      </c>
      <c r="U5">
        <v>3.1604000000000001</v>
      </c>
      <c r="V5">
        <v>3.1745999999999999</v>
      </c>
      <c r="W5">
        <v>3.1680000000000001</v>
      </c>
      <c r="X5">
        <v>3.1859999999999999</v>
      </c>
      <c r="Y5">
        <v>3.2202999999999999</v>
      </c>
      <c r="Z5">
        <v>3.2021000000000002</v>
      </c>
      <c r="AA5">
        <v>3.1987000000000001</v>
      </c>
      <c r="AB5">
        <v>3.1995</v>
      </c>
      <c r="AC5">
        <v>3.2002999999999999</v>
      </c>
      <c r="AD5">
        <v>3.2012</v>
      </c>
      <c r="AE5">
        <v>3.1867999999999999</v>
      </c>
      <c r="AF5">
        <v>3.1757</v>
      </c>
      <c r="AG5">
        <v>3.1997</v>
      </c>
      <c r="AH5">
        <v>3.1833999999999998</v>
      </c>
      <c r="AI5">
        <v>3.1835</v>
      </c>
      <c r="AJ5">
        <v>3.1225999999999998</v>
      </c>
      <c r="AK5">
        <v>3.1379999999999999</v>
      </c>
      <c r="AL5">
        <v>3.1278999999999999</v>
      </c>
      <c r="AM5">
        <v>3.1366000000000001</v>
      </c>
      <c r="AN5">
        <v>3.1433</v>
      </c>
      <c r="AO5">
        <v>3.1232000000000002</v>
      </c>
      <c r="AP5">
        <v>3.1101999999999999</v>
      </c>
      <c r="AQ5">
        <v>3.1120999999999999</v>
      </c>
      <c r="AR5">
        <v>3.1179000000000001</v>
      </c>
      <c r="AS5">
        <v>3.1172</v>
      </c>
    </row>
    <row r="6" spans="1:45" x14ac:dyDescent="0.2">
      <c r="A6" s="2" t="s">
        <v>568</v>
      </c>
      <c r="B6" t="s">
        <v>437</v>
      </c>
      <c r="C6">
        <v>3.1398999999999999</v>
      </c>
      <c r="D6">
        <v>3.1396999999999999</v>
      </c>
      <c r="E6">
        <v>3.1358999999999999</v>
      </c>
      <c r="F6">
        <v>3.1375000000000002</v>
      </c>
      <c r="G6">
        <v>3.1385999999999998</v>
      </c>
      <c r="H6">
        <v>3.1354000000000002</v>
      </c>
      <c r="I6">
        <v>3.1356000000000002</v>
      </c>
      <c r="J6">
        <v>3.121</v>
      </c>
      <c r="K6">
        <v>3.1297000000000001</v>
      </c>
      <c r="L6">
        <v>3.1299000000000001</v>
      </c>
      <c r="M6">
        <v>3.1288999999999998</v>
      </c>
      <c r="N6">
        <v>3.1269999999999998</v>
      </c>
      <c r="O6">
        <v>3.1238000000000001</v>
      </c>
      <c r="P6">
        <v>3.1318999999999999</v>
      </c>
      <c r="Q6">
        <v>3.1267999999999998</v>
      </c>
      <c r="R6">
        <v>3.0911</v>
      </c>
      <c r="S6">
        <v>3.0847000000000002</v>
      </c>
      <c r="T6">
        <v>3.0882000000000001</v>
      </c>
      <c r="U6">
        <v>3.0981000000000001</v>
      </c>
      <c r="V6">
        <v>3.109</v>
      </c>
      <c r="W6">
        <v>3.1236000000000002</v>
      </c>
      <c r="X6">
        <v>3.1297999999999999</v>
      </c>
      <c r="Y6">
        <v>3.1274000000000002</v>
      </c>
      <c r="Z6">
        <v>3.141</v>
      </c>
      <c r="AA6">
        <v>3.1309999999999998</v>
      </c>
      <c r="AB6">
        <v>3.1206</v>
      </c>
      <c r="AC6">
        <v>3.1175999999999999</v>
      </c>
      <c r="AD6">
        <v>3.1204999999999998</v>
      </c>
      <c r="AE6">
        <v>3.1120000000000001</v>
      </c>
      <c r="AF6">
        <v>3.0853000000000002</v>
      </c>
      <c r="AG6">
        <v>3.0811000000000002</v>
      </c>
      <c r="AH6">
        <v>3.0916000000000001</v>
      </c>
      <c r="AI6">
        <v>3.1051000000000002</v>
      </c>
      <c r="AJ6">
        <v>3.1162999999999998</v>
      </c>
      <c r="AK6">
        <v>3.1078999999999999</v>
      </c>
      <c r="AL6">
        <v>3.1398000000000001</v>
      </c>
      <c r="AM6">
        <v>3.1318999999999999</v>
      </c>
      <c r="AN6">
        <v>3.1040000000000001</v>
      </c>
      <c r="AO6">
        <v>3.1204000000000001</v>
      </c>
      <c r="AP6">
        <v>3.0851000000000002</v>
      </c>
      <c r="AQ6">
        <v>3.0825</v>
      </c>
      <c r="AR6">
        <v>3.0880000000000001</v>
      </c>
      <c r="AS6">
        <v>3.0958000000000001</v>
      </c>
    </row>
    <row r="7" spans="1:45" x14ac:dyDescent="0.2">
      <c r="A7" s="2" t="s">
        <v>569</v>
      </c>
      <c r="B7" t="s">
        <v>437</v>
      </c>
      <c r="C7">
        <v>3.1625999999999999</v>
      </c>
      <c r="D7">
        <v>3.1667999999999998</v>
      </c>
      <c r="E7">
        <v>3.1667000000000001</v>
      </c>
      <c r="F7">
        <v>3.1642000000000001</v>
      </c>
      <c r="G7">
        <v>3.1623999999999999</v>
      </c>
      <c r="H7">
        <v>3.1646999999999998</v>
      </c>
      <c r="I7">
        <v>3.1669999999999998</v>
      </c>
      <c r="J7">
        <v>3.1652</v>
      </c>
      <c r="K7">
        <v>3.1648999999999998</v>
      </c>
      <c r="L7">
        <v>3.1486000000000001</v>
      </c>
      <c r="M7">
        <v>3.1516000000000002</v>
      </c>
      <c r="N7">
        <v>3.1543999999999999</v>
      </c>
      <c r="O7">
        <v>3.1749000000000001</v>
      </c>
      <c r="P7">
        <v>3.1764999999999999</v>
      </c>
      <c r="Q7">
        <v>3.1756000000000002</v>
      </c>
      <c r="R7">
        <v>3.1539999999999999</v>
      </c>
      <c r="S7">
        <v>3.1535000000000002</v>
      </c>
      <c r="T7">
        <v>3.1577000000000002</v>
      </c>
      <c r="U7">
        <v>3.1593</v>
      </c>
      <c r="V7">
        <v>3.1677</v>
      </c>
      <c r="W7">
        <v>3.1739999999999999</v>
      </c>
      <c r="X7">
        <v>3.1873</v>
      </c>
      <c r="Y7">
        <v>3.1964000000000001</v>
      </c>
      <c r="Z7">
        <v>3.1941000000000002</v>
      </c>
      <c r="AA7">
        <v>3.1913</v>
      </c>
      <c r="AB7">
        <v>3.1661000000000001</v>
      </c>
      <c r="AC7">
        <v>3.1661999999999999</v>
      </c>
      <c r="AD7">
        <v>3.1673</v>
      </c>
      <c r="AE7">
        <v>3.1692999999999998</v>
      </c>
      <c r="AF7">
        <v>3.1488</v>
      </c>
      <c r="AG7">
        <v>3.1608999999999998</v>
      </c>
      <c r="AH7">
        <v>3.1547999999999998</v>
      </c>
      <c r="AI7">
        <v>3.1661999999999999</v>
      </c>
      <c r="AJ7">
        <v>3.1753</v>
      </c>
      <c r="AK7">
        <v>3.1890999999999998</v>
      </c>
      <c r="AL7">
        <v>3.1880999999999999</v>
      </c>
      <c r="AM7">
        <v>3.1977000000000002</v>
      </c>
      <c r="AN7">
        <v>3.1629</v>
      </c>
      <c r="AO7">
        <v>3.1974999999999998</v>
      </c>
      <c r="AP7">
        <v>3.1686000000000001</v>
      </c>
      <c r="AQ7">
        <v>3.1438999999999999</v>
      </c>
      <c r="AR7">
        <v>3.1450999999999998</v>
      </c>
      <c r="AS7">
        <v>3.1198000000000001</v>
      </c>
    </row>
    <row r="8" spans="1:45" x14ac:dyDescent="0.2">
      <c r="A8" s="2" t="s">
        <v>570</v>
      </c>
      <c r="B8" t="s">
        <v>437</v>
      </c>
      <c r="C8">
        <v>2.8956</v>
      </c>
      <c r="D8">
        <v>2.9026999999999998</v>
      </c>
      <c r="E8">
        <v>2.8952</v>
      </c>
      <c r="F8">
        <v>2.8904000000000001</v>
      </c>
      <c r="G8">
        <v>2.8807</v>
      </c>
      <c r="H8">
        <v>2.8704999999999998</v>
      </c>
      <c r="I8">
        <v>2.8668999999999998</v>
      </c>
      <c r="J8">
        <v>2.8624000000000001</v>
      </c>
      <c r="K8">
        <v>2.8647999999999998</v>
      </c>
      <c r="L8">
        <v>2.8595999999999999</v>
      </c>
      <c r="M8">
        <v>2.8614000000000002</v>
      </c>
      <c r="N8">
        <v>2.8517999999999999</v>
      </c>
      <c r="O8">
        <v>2.8571</v>
      </c>
      <c r="P8">
        <v>2.8601000000000001</v>
      </c>
      <c r="Q8">
        <v>2.8723999999999998</v>
      </c>
      <c r="R8">
        <v>2.8656000000000001</v>
      </c>
      <c r="S8">
        <v>2.8653</v>
      </c>
      <c r="T8">
        <v>2.8666999999999998</v>
      </c>
      <c r="U8">
        <v>2.8712</v>
      </c>
      <c r="V8">
        <v>2.8847</v>
      </c>
      <c r="W8">
        <v>2.8832</v>
      </c>
      <c r="X8">
        <v>2.8879000000000001</v>
      </c>
      <c r="Y8">
        <v>2.9001999999999999</v>
      </c>
      <c r="Z8">
        <v>2.8853</v>
      </c>
      <c r="AA8">
        <v>2.8793000000000002</v>
      </c>
      <c r="AB8">
        <v>2.8771</v>
      </c>
      <c r="AC8">
        <v>2.8788</v>
      </c>
      <c r="AD8">
        <v>2.8910999999999998</v>
      </c>
      <c r="AE8">
        <v>2.8984000000000001</v>
      </c>
      <c r="AF8">
        <v>2.8889</v>
      </c>
      <c r="AG8">
        <v>2.9039999999999999</v>
      </c>
      <c r="AH8">
        <v>2.8912</v>
      </c>
      <c r="AI8">
        <v>2.8972000000000002</v>
      </c>
      <c r="AJ8">
        <v>2.8971</v>
      </c>
      <c r="AK8">
        <v>2.9077000000000002</v>
      </c>
      <c r="AL8">
        <v>2.9011999999999998</v>
      </c>
      <c r="AM8">
        <v>2.9066000000000001</v>
      </c>
      <c r="AN8">
        <v>2.8801000000000001</v>
      </c>
      <c r="AO8">
        <v>2.8778000000000001</v>
      </c>
      <c r="AP8">
        <v>2.8378000000000001</v>
      </c>
      <c r="AQ8">
        <v>2.8321000000000001</v>
      </c>
      <c r="AR8">
        <v>2.8490000000000002</v>
      </c>
      <c r="AS8">
        <v>2.8536999999999999</v>
      </c>
    </row>
    <row r="9" spans="1:45" x14ac:dyDescent="0.2">
      <c r="A9" s="2" t="s">
        <v>571</v>
      </c>
      <c r="B9" t="s">
        <v>437</v>
      </c>
      <c r="C9">
        <v>2.9422000000000001</v>
      </c>
      <c r="D9">
        <v>2.9392</v>
      </c>
      <c r="E9">
        <v>2.9359999999999999</v>
      </c>
      <c r="F9">
        <v>2.8723000000000001</v>
      </c>
      <c r="G9">
        <v>2.8616999999999999</v>
      </c>
      <c r="H9">
        <v>2.8449</v>
      </c>
      <c r="I9">
        <v>2.8491</v>
      </c>
      <c r="J9">
        <v>2.8380000000000001</v>
      </c>
      <c r="K9">
        <v>2.8422999999999998</v>
      </c>
      <c r="L9">
        <v>2.8441000000000001</v>
      </c>
      <c r="M9">
        <v>2.8447</v>
      </c>
      <c r="N9">
        <v>2.843</v>
      </c>
      <c r="O9">
        <v>2.8437999999999999</v>
      </c>
      <c r="P9">
        <v>2.8429000000000002</v>
      </c>
      <c r="Q9">
        <v>2.8395000000000001</v>
      </c>
      <c r="R9">
        <v>2.8165</v>
      </c>
      <c r="S9">
        <v>2.8104</v>
      </c>
      <c r="T9">
        <v>2.8163999999999998</v>
      </c>
      <c r="U9">
        <v>2.8262999999999998</v>
      </c>
      <c r="V9">
        <v>2.8445999999999998</v>
      </c>
      <c r="W9">
        <v>2.8698999999999999</v>
      </c>
      <c r="X9">
        <v>2.8778000000000001</v>
      </c>
      <c r="Y9">
        <v>2.9150999999999998</v>
      </c>
      <c r="Z9">
        <v>2.8955000000000002</v>
      </c>
      <c r="AA9">
        <v>2.8948</v>
      </c>
      <c r="AB9">
        <v>2.8864999999999998</v>
      </c>
      <c r="AC9">
        <v>2.8866000000000001</v>
      </c>
      <c r="AD9">
        <v>2.8845000000000001</v>
      </c>
      <c r="AE9">
        <v>2.8807</v>
      </c>
      <c r="AF9">
        <v>2.8483999999999998</v>
      </c>
      <c r="AG9">
        <v>2.8677000000000001</v>
      </c>
      <c r="AH9">
        <v>2.8732000000000002</v>
      </c>
      <c r="AI9">
        <v>2.8732000000000002</v>
      </c>
      <c r="AJ9">
        <v>2.8862999999999999</v>
      </c>
      <c r="AK9">
        <v>2.8952</v>
      </c>
      <c r="AL9">
        <v>2.8900999999999999</v>
      </c>
      <c r="AM9">
        <v>2.8967999999999998</v>
      </c>
      <c r="AN9">
        <v>2.8959999999999999</v>
      </c>
      <c r="AO9">
        <v>2.8921000000000001</v>
      </c>
      <c r="AP9">
        <v>2.887</v>
      </c>
      <c r="AQ9">
        <v>2.8917999999999999</v>
      </c>
      <c r="AR9">
        <v>2.89</v>
      </c>
      <c r="AS9">
        <v>2.8908999999999998</v>
      </c>
    </row>
    <row r="10" spans="1:45" x14ac:dyDescent="0.2">
      <c r="A10" s="2" t="s">
        <v>572</v>
      </c>
      <c r="B10" t="s">
        <v>437</v>
      </c>
      <c r="C10">
        <v>3.1888000000000001</v>
      </c>
      <c r="D10">
        <v>3.1886000000000001</v>
      </c>
      <c r="E10">
        <v>3.1884000000000001</v>
      </c>
      <c r="F10">
        <v>3.1878000000000002</v>
      </c>
      <c r="G10">
        <v>3.1901999999999999</v>
      </c>
      <c r="H10">
        <v>3.1896</v>
      </c>
      <c r="I10">
        <v>3.1909000000000001</v>
      </c>
      <c r="J10">
        <v>3.1781000000000001</v>
      </c>
      <c r="K10">
        <v>3.1882000000000001</v>
      </c>
      <c r="L10">
        <v>3.1888000000000001</v>
      </c>
      <c r="M10">
        <v>3.1779000000000002</v>
      </c>
      <c r="N10">
        <v>3.1751</v>
      </c>
      <c r="O10">
        <v>3.1815000000000002</v>
      </c>
      <c r="P10">
        <v>3.1814</v>
      </c>
      <c r="Q10">
        <v>3.1791</v>
      </c>
      <c r="R10">
        <v>3.1751999999999998</v>
      </c>
      <c r="S10">
        <v>3.1753999999999998</v>
      </c>
      <c r="T10">
        <v>3.1718999999999999</v>
      </c>
      <c r="U10">
        <v>3.1716000000000002</v>
      </c>
      <c r="V10">
        <v>3.1854</v>
      </c>
      <c r="W10">
        <v>3.2004000000000001</v>
      </c>
      <c r="X10">
        <v>3.2052</v>
      </c>
      <c r="Y10">
        <v>3.2122000000000002</v>
      </c>
      <c r="Z10">
        <v>3.2038000000000002</v>
      </c>
      <c r="AA10">
        <v>3.2031000000000001</v>
      </c>
      <c r="AB10">
        <v>3.1972</v>
      </c>
      <c r="AC10">
        <v>3.1964000000000001</v>
      </c>
      <c r="AD10">
        <v>3.1978</v>
      </c>
      <c r="AE10">
        <v>3.1983000000000001</v>
      </c>
      <c r="AF10">
        <v>3.1604000000000001</v>
      </c>
      <c r="AG10">
        <v>3.1703000000000001</v>
      </c>
      <c r="AH10">
        <v>3.1694</v>
      </c>
      <c r="AI10">
        <v>3.1701000000000001</v>
      </c>
      <c r="AJ10">
        <v>3.1993999999999998</v>
      </c>
      <c r="AK10">
        <v>3.1989999999999998</v>
      </c>
      <c r="AL10">
        <v>3.2029999999999998</v>
      </c>
      <c r="AM10">
        <v>3.206</v>
      </c>
      <c r="AN10">
        <v>3.2153</v>
      </c>
      <c r="AO10">
        <v>3.2006000000000001</v>
      </c>
      <c r="AP10">
        <v>3.1545000000000001</v>
      </c>
      <c r="AQ10">
        <v>3.1543000000000001</v>
      </c>
      <c r="AR10">
        <v>3.1539999999999999</v>
      </c>
      <c r="AS10">
        <v>3.1537000000000002</v>
      </c>
    </row>
    <row r="11" spans="1:45" x14ac:dyDescent="0.2">
      <c r="A11" s="2" t="s">
        <v>573</v>
      </c>
      <c r="B11" t="s">
        <v>437</v>
      </c>
      <c r="C11">
        <v>2.9722</v>
      </c>
      <c r="D11">
        <v>2.9735</v>
      </c>
      <c r="E11">
        <v>2.9727999999999999</v>
      </c>
      <c r="F11">
        <v>2.9110999999999998</v>
      </c>
      <c r="G11">
        <v>2.8967000000000001</v>
      </c>
      <c r="H11">
        <v>2.8473999999999999</v>
      </c>
      <c r="I11">
        <v>2.8469000000000002</v>
      </c>
      <c r="J11">
        <v>2.8464</v>
      </c>
      <c r="K11">
        <v>2.8492999999999999</v>
      </c>
      <c r="L11">
        <v>2.8466</v>
      </c>
      <c r="M11">
        <v>2.8477999999999999</v>
      </c>
      <c r="N11">
        <v>2.8355999999999999</v>
      </c>
      <c r="O11">
        <v>2.8466999999999998</v>
      </c>
      <c r="P11">
        <v>2.8502000000000001</v>
      </c>
      <c r="Q11">
        <v>2.8506999999999998</v>
      </c>
      <c r="R11">
        <v>2.8473999999999999</v>
      </c>
      <c r="S11">
        <v>2.8536000000000001</v>
      </c>
      <c r="T11">
        <v>2.8552</v>
      </c>
      <c r="U11">
        <v>2.8683000000000001</v>
      </c>
      <c r="V11">
        <v>2.8813</v>
      </c>
      <c r="W11">
        <v>2.8971</v>
      </c>
      <c r="X11">
        <v>2.9096000000000002</v>
      </c>
      <c r="Y11">
        <v>2.9790000000000001</v>
      </c>
      <c r="Z11">
        <v>2.9075000000000002</v>
      </c>
      <c r="AA11">
        <v>2.9045999999999998</v>
      </c>
      <c r="AB11">
        <v>2.8988</v>
      </c>
      <c r="AC11">
        <v>2.8992</v>
      </c>
      <c r="AD11">
        <v>2.8992</v>
      </c>
      <c r="AE11">
        <v>2.8973</v>
      </c>
      <c r="AF11">
        <v>2.8673999999999999</v>
      </c>
      <c r="AG11">
        <v>2.9504999999999999</v>
      </c>
      <c r="AH11">
        <v>2.8853</v>
      </c>
      <c r="AI11">
        <v>2.8961999999999999</v>
      </c>
      <c r="AJ11">
        <v>2.9150999999999998</v>
      </c>
      <c r="AK11">
        <v>2.9752999999999998</v>
      </c>
      <c r="AL11">
        <v>2.9148000000000001</v>
      </c>
      <c r="AM11">
        <v>2.9146000000000001</v>
      </c>
      <c r="AN11">
        <v>2.8896999999999999</v>
      </c>
      <c r="AO11">
        <v>2.8946999999999998</v>
      </c>
      <c r="AP11">
        <v>2.8932000000000002</v>
      </c>
      <c r="AQ11">
        <v>2.8957000000000002</v>
      </c>
      <c r="AR11">
        <v>2.8929</v>
      </c>
      <c r="AS11">
        <v>2.9011999999999998</v>
      </c>
    </row>
    <row r="12" spans="1:45" x14ac:dyDescent="0.2">
      <c r="A12" s="2" t="s">
        <v>574</v>
      </c>
      <c r="B12" t="s">
        <v>437</v>
      </c>
      <c r="C12">
        <v>2.7557999999999998</v>
      </c>
      <c r="D12">
        <v>2.7656000000000001</v>
      </c>
      <c r="E12">
        <v>2.7757000000000001</v>
      </c>
      <c r="F12">
        <v>2.7902999999999998</v>
      </c>
      <c r="G12">
        <v>2.7850000000000001</v>
      </c>
      <c r="H12">
        <v>2.786</v>
      </c>
      <c r="I12">
        <v>2.7906</v>
      </c>
      <c r="J12">
        <v>2.7984</v>
      </c>
      <c r="K12">
        <v>2.8209</v>
      </c>
      <c r="L12">
        <v>2.8260000000000001</v>
      </c>
      <c r="M12">
        <v>2.8281000000000001</v>
      </c>
      <c r="N12">
        <v>2.8273000000000001</v>
      </c>
      <c r="O12">
        <v>2.8306</v>
      </c>
      <c r="P12">
        <v>2.8569</v>
      </c>
      <c r="Q12">
        <v>2.8620000000000001</v>
      </c>
      <c r="R12">
        <v>2.8702999999999999</v>
      </c>
      <c r="S12">
        <v>2.8694999999999999</v>
      </c>
      <c r="T12">
        <v>2.8687</v>
      </c>
      <c r="U12">
        <v>2.887</v>
      </c>
      <c r="V12">
        <v>2.8868999999999998</v>
      </c>
      <c r="W12">
        <v>2.8866999999999998</v>
      </c>
      <c r="X12">
        <v>2.8866000000000001</v>
      </c>
      <c r="Y12">
        <v>2.887</v>
      </c>
      <c r="Z12">
        <v>2.8860000000000001</v>
      </c>
      <c r="AA12">
        <v>2.8858999999999999</v>
      </c>
      <c r="AB12">
        <v>2.8858000000000001</v>
      </c>
      <c r="AC12">
        <v>2.8856000000000002</v>
      </c>
      <c r="AD12">
        <v>2.8853</v>
      </c>
      <c r="AE12">
        <v>2.8843000000000001</v>
      </c>
      <c r="AF12">
        <v>2.8837999999999999</v>
      </c>
      <c r="AG12">
        <v>2.88</v>
      </c>
      <c r="AH12">
        <v>2.8824000000000001</v>
      </c>
      <c r="AI12">
        <v>2.8761999999999999</v>
      </c>
      <c r="AJ12">
        <v>2.8553000000000002</v>
      </c>
      <c r="AK12">
        <v>2.8376000000000001</v>
      </c>
      <c r="AL12">
        <v>2.8521000000000001</v>
      </c>
      <c r="AM12">
        <v>2.8582999999999998</v>
      </c>
      <c r="AN12">
        <v>2.8767</v>
      </c>
      <c r="AO12">
        <v>2.8058999999999998</v>
      </c>
      <c r="AP12">
        <v>2.7869999999999999</v>
      </c>
      <c r="AQ12">
        <v>2.7848000000000002</v>
      </c>
      <c r="AR12">
        <v>2.7917999999999998</v>
      </c>
      <c r="AS12">
        <v>2.7991000000000001</v>
      </c>
    </row>
    <row r="13" spans="1:45" x14ac:dyDescent="0.2">
      <c r="A13" s="2" t="s">
        <v>575</v>
      </c>
      <c r="B13" t="s">
        <v>437</v>
      </c>
      <c r="C13">
        <v>2.9891000000000001</v>
      </c>
      <c r="D13">
        <v>3.0268999999999999</v>
      </c>
      <c r="E13">
        <v>3.0287000000000002</v>
      </c>
      <c r="F13">
        <v>3.0093999999999999</v>
      </c>
      <c r="G13">
        <v>2.9942000000000002</v>
      </c>
      <c r="H13">
        <v>2.9962</v>
      </c>
      <c r="I13">
        <v>2.9963000000000002</v>
      </c>
      <c r="J13">
        <v>2.9733000000000001</v>
      </c>
      <c r="K13">
        <v>2.9458000000000002</v>
      </c>
      <c r="L13">
        <v>2.9472999999999998</v>
      </c>
      <c r="M13">
        <v>2.9456000000000002</v>
      </c>
      <c r="N13">
        <v>2.9430999999999998</v>
      </c>
      <c r="O13">
        <v>2.9862000000000002</v>
      </c>
      <c r="P13">
        <v>2.9914000000000001</v>
      </c>
      <c r="Q13">
        <v>2.9870000000000001</v>
      </c>
      <c r="R13">
        <v>2.9883999999999999</v>
      </c>
      <c r="S13">
        <v>2.9906999999999999</v>
      </c>
      <c r="T13">
        <v>2.9952000000000001</v>
      </c>
      <c r="U13">
        <v>3.0068000000000001</v>
      </c>
      <c r="V13">
        <v>3.0135999999999998</v>
      </c>
      <c r="W13">
        <v>2.9986000000000002</v>
      </c>
      <c r="X13">
        <v>2.9883000000000002</v>
      </c>
      <c r="Y13">
        <v>3.0190000000000001</v>
      </c>
      <c r="Z13">
        <v>3.0078</v>
      </c>
      <c r="AA13">
        <v>3.0203000000000002</v>
      </c>
      <c r="AB13">
        <v>3.0200999999999998</v>
      </c>
      <c r="AC13">
        <v>3.0310999999999999</v>
      </c>
      <c r="AD13">
        <v>3.0306000000000002</v>
      </c>
      <c r="AE13">
        <v>2.9994999999999998</v>
      </c>
      <c r="AF13">
        <v>2.9882</v>
      </c>
      <c r="AG13">
        <v>2.9683999999999999</v>
      </c>
      <c r="AH13">
        <v>2.9630000000000001</v>
      </c>
      <c r="AI13">
        <v>2.9630000000000001</v>
      </c>
      <c r="AJ13">
        <v>2.9813000000000001</v>
      </c>
      <c r="AK13">
        <v>2.9695999999999998</v>
      </c>
      <c r="AL13">
        <v>2.9830999999999999</v>
      </c>
      <c r="AM13">
        <v>2.9615</v>
      </c>
      <c r="AN13">
        <v>2.9121999999999999</v>
      </c>
      <c r="AO13">
        <v>2.9411999999999998</v>
      </c>
      <c r="AP13">
        <v>2.9178999999999999</v>
      </c>
      <c r="AQ13">
        <v>2.915</v>
      </c>
      <c r="AR13">
        <v>2.9260000000000002</v>
      </c>
      <c r="AS13">
        <v>2.9367000000000001</v>
      </c>
    </row>
    <row r="14" spans="1:45" x14ac:dyDescent="0.2">
      <c r="A14" s="2" t="s">
        <v>576</v>
      </c>
      <c r="B14" t="s">
        <v>437</v>
      </c>
      <c r="C14">
        <v>3.1160999999999999</v>
      </c>
      <c r="D14">
        <v>3.1160999999999999</v>
      </c>
      <c r="E14">
        <v>3.1160999999999999</v>
      </c>
      <c r="F14">
        <v>3.0768</v>
      </c>
      <c r="G14">
        <v>3.0693999999999999</v>
      </c>
      <c r="H14">
        <v>3.0541</v>
      </c>
      <c r="I14">
        <v>3.0484</v>
      </c>
      <c r="J14">
        <v>3.0352000000000001</v>
      </c>
      <c r="K14">
        <v>3.0350999999999999</v>
      </c>
      <c r="L14">
        <v>3.0367000000000002</v>
      </c>
      <c r="M14">
        <v>3.0238</v>
      </c>
      <c r="N14">
        <v>3.0329000000000002</v>
      </c>
      <c r="O14">
        <v>3.0522</v>
      </c>
      <c r="P14">
        <v>3.0539999999999998</v>
      </c>
      <c r="Q14">
        <v>3.0489999999999999</v>
      </c>
      <c r="R14">
        <v>3.0585</v>
      </c>
      <c r="S14">
        <v>3.0577000000000001</v>
      </c>
      <c r="T14">
        <v>3.0589</v>
      </c>
      <c r="U14">
        <v>3.0840000000000001</v>
      </c>
      <c r="V14">
        <v>3.0926999999999998</v>
      </c>
      <c r="W14">
        <v>3.1143999999999998</v>
      </c>
      <c r="X14">
        <v>3.1286</v>
      </c>
      <c r="Y14">
        <v>3.1395</v>
      </c>
      <c r="Z14">
        <v>3.1347</v>
      </c>
      <c r="AA14">
        <v>3.1377000000000002</v>
      </c>
      <c r="AB14">
        <v>3.1343999999999999</v>
      </c>
      <c r="AC14">
        <v>3.1515</v>
      </c>
      <c r="AD14">
        <v>3.1503000000000001</v>
      </c>
      <c r="AE14">
        <v>3.1171000000000002</v>
      </c>
      <c r="AF14">
        <v>3.1017000000000001</v>
      </c>
      <c r="AG14">
        <v>3.1189</v>
      </c>
      <c r="AH14">
        <v>3.1044999999999998</v>
      </c>
      <c r="AI14">
        <v>3.1044</v>
      </c>
      <c r="AJ14">
        <v>3.1</v>
      </c>
      <c r="AK14">
        <v>3.1181000000000001</v>
      </c>
      <c r="AL14">
        <v>3.1004999999999998</v>
      </c>
      <c r="AM14">
        <v>3.1008</v>
      </c>
      <c r="AN14">
        <v>3.0693999999999999</v>
      </c>
      <c r="AO14">
        <v>3.0672000000000001</v>
      </c>
      <c r="AP14">
        <v>3.0777000000000001</v>
      </c>
      <c r="AQ14">
        <v>3.0916999999999999</v>
      </c>
      <c r="AR14">
        <v>3.0933999999999999</v>
      </c>
      <c r="AS14">
        <v>3.0935000000000001</v>
      </c>
    </row>
    <row r="15" spans="1:45" x14ac:dyDescent="0.2">
      <c r="A15" s="2" t="s">
        <v>577</v>
      </c>
      <c r="B15" t="s">
        <v>437</v>
      </c>
      <c r="C15">
        <v>3.0529999999999999</v>
      </c>
      <c r="D15">
        <v>3.0533999999999999</v>
      </c>
      <c r="E15">
        <v>3.0537000000000001</v>
      </c>
      <c r="F15">
        <v>3.0550999999999999</v>
      </c>
      <c r="G15">
        <v>3.0556000000000001</v>
      </c>
      <c r="H15">
        <v>3.0562999999999998</v>
      </c>
      <c r="I15">
        <v>3.0514999999999999</v>
      </c>
      <c r="J15">
        <v>3.0303</v>
      </c>
      <c r="K15">
        <v>3.0434999999999999</v>
      </c>
      <c r="L15">
        <v>3.0827</v>
      </c>
      <c r="M15">
        <v>3.0640999999999998</v>
      </c>
      <c r="N15">
        <v>3.0367000000000002</v>
      </c>
      <c r="O15">
        <v>3.0381</v>
      </c>
      <c r="P15">
        <v>3.0432999999999999</v>
      </c>
      <c r="Q15">
        <v>3.0453000000000001</v>
      </c>
      <c r="R15">
        <v>3.0476000000000001</v>
      </c>
      <c r="S15">
        <v>3.0501999999999998</v>
      </c>
      <c r="T15">
        <v>3.0531000000000001</v>
      </c>
      <c r="U15">
        <v>3.0341</v>
      </c>
      <c r="V15">
        <v>3.0335999999999999</v>
      </c>
      <c r="W15">
        <v>3.0367999999999999</v>
      </c>
      <c r="X15">
        <v>3.0428999999999999</v>
      </c>
      <c r="Y15">
        <v>3.0425</v>
      </c>
      <c r="Z15">
        <v>3.0623</v>
      </c>
      <c r="AA15">
        <v>3.0659000000000001</v>
      </c>
      <c r="AB15">
        <v>3.0116000000000001</v>
      </c>
      <c r="AC15">
        <v>3.0137</v>
      </c>
      <c r="AD15">
        <v>3.0270000000000001</v>
      </c>
      <c r="AE15">
        <v>3.0026000000000002</v>
      </c>
      <c r="AF15">
        <v>3.0028000000000001</v>
      </c>
      <c r="AG15">
        <v>3.0102000000000002</v>
      </c>
      <c r="AH15">
        <v>3.0032999999999999</v>
      </c>
      <c r="AI15">
        <v>3.0036999999999998</v>
      </c>
      <c r="AJ15">
        <v>3.0015000000000001</v>
      </c>
      <c r="AK15">
        <v>3.0084</v>
      </c>
      <c r="AL15">
        <v>3.0028000000000001</v>
      </c>
      <c r="AM15">
        <v>3.0026000000000002</v>
      </c>
      <c r="AN15">
        <v>2.9712000000000001</v>
      </c>
      <c r="AO15">
        <v>2.9891000000000001</v>
      </c>
      <c r="AP15">
        <v>2.9537</v>
      </c>
      <c r="AQ15">
        <v>2.9542999999999999</v>
      </c>
      <c r="AR15">
        <v>2.9550999999999998</v>
      </c>
      <c r="AS15">
        <v>2.9594999999999998</v>
      </c>
    </row>
    <row r="16" spans="1:45" x14ac:dyDescent="0.2">
      <c r="A16" s="2" t="s">
        <v>578</v>
      </c>
      <c r="B16" t="s">
        <v>437</v>
      </c>
      <c r="C16">
        <v>2.8304</v>
      </c>
      <c r="D16">
        <v>2.8311999999999999</v>
      </c>
      <c r="E16">
        <v>2.8395999999999999</v>
      </c>
      <c r="F16">
        <v>2.8205</v>
      </c>
      <c r="G16">
        <v>2.7995999999999999</v>
      </c>
      <c r="H16">
        <v>2.7869000000000002</v>
      </c>
      <c r="I16">
        <v>2.7791999999999999</v>
      </c>
      <c r="J16">
        <v>2.7471999999999999</v>
      </c>
      <c r="K16">
        <v>2.7509000000000001</v>
      </c>
      <c r="L16">
        <v>2.7522000000000002</v>
      </c>
      <c r="M16">
        <v>2.7562000000000002</v>
      </c>
      <c r="N16">
        <v>2.7545000000000002</v>
      </c>
      <c r="O16">
        <v>2.7462</v>
      </c>
      <c r="P16">
        <v>2.7574999999999998</v>
      </c>
      <c r="Q16">
        <v>2.7566999999999999</v>
      </c>
      <c r="R16">
        <v>2.7452999999999999</v>
      </c>
      <c r="S16">
        <v>2.7421000000000002</v>
      </c>
      <c r="T16">
        <v>2.7422</v>
      </c>
      <c r="U16">
        <v>2.7502</v>
      </c>
      <c r="V16">
        <v>2.7591000000000001</v>
      </c>
      <c r="W16">
        <v>2.7639999999999998</v>
      </c>
      <c r="X16">
        <v>2.7768999999999999</v>
      </c>
      <c r="Y16">
        <v>2.8060999999999998</v>
      </c>
      <c r="Z16">
        <v>2.8205</v>
      </c>
      <c r="AA16">
        <v>2.8172999999999999</v>
      </c>
      <c r="AB16">
        <v>2.8024</v>
      </c>
      <c r="AC16">
        <v>2.8088000000000002</v>
      </c>
      <c r="AD16">
        <v>2.8077999999999999</v>
      </c>
      <c r="AE16">
        <v>2.8020999999999998</v>
      </c>
      <c r="AF16">
        <v>2.7896000000000001</v>
      </c>
      <c r="AG16">
        <v>2.8041999999999998</v>
      </c>
      <c r="AH16">
        <v>2.7976000000000001</v>
      </c>
      <c r="AI16">
        <v>2.8132999999999999</v>
      </c>
      <c r="AJ16">
        <v>2.8142</v>
      </c>
      <c r="AK16">
        <v>2.8165</v>
      </c>
      <c r="AL16">
        <v>2.8201999999999998</v>
      </c>
      <c r="AM16">
        <v>2.8216999999999999</v>
      </c>
      <c r="AN16">
        <v>2.8086000000000002</v>
      </c>
      <c r="AO16">
        <v>2.7963</v>
      </c>
      <c r="AP16">
        <v>2.7911000000000001</v>
      </c>
      <c r="AQ16">
        <v>2.7991999999999999</v>
      </c>
      <c r="AR16">
        <v>2.8</v>
      </c>
      <c r="AS16">
        <v>2.7972999999999999</v>
      </c>
    </row>
    <row r="17" spans="1:45" x14ac:dyDescent="0.2">
      <c r="A17" s="2" t="s">
        <v>579</v>
      </c>
      <c r="B17" t="s">
        <v>437</v>
      </c>
      <c r="C17">
        <v>2.8826000000000001</v>
      </c>
      <c r="D17">
        <v>2.8788999999999998</v>
      </c>
      <c r="E17">
        <v>2.8734999999999999</v>
      </c>
      <c r="F17">
        <v>2.8302999999999998</v>
      </c>
      <c r="G17">
        <v>2.8292999999999999</v>
      </c>
      <c r="H17">
        <v>2.8115999999999999</v>
      </c>
      <c r="I17">
        <v>2.8117000000000001</v>
      </c>
      <c r="J17">
        <v>2.7829000000000002</v>
      </c>
      <c r="K17">
        <v>2.7850000000000001</v>
      </c>
      <c r="L17">
        <v>2.7911999999999999</v>
      </c>
      <c r="M17">
        <v>2.7926000000000002</v>
      </c>
      <c r="N17">
        <v>2.7948</v>
      </c>
      <c r="O17">
        <v>2.8010000000000002</v>
      </c>
      <c r="P17">
        <v>2.8052999999999999</v>
      </c>
      <c r="Q17">
        <v>2.8066</v>
      </c>
      <c r="R17">
        <v>2.7949000000000002</v>
      </c>
      <c r="S17">
        <v>2.7949000000000002</v>
      </c>
      <c r="T17">
        <v>2.7915999999999999</v>
      </c>
      <c r="U17">
        <v>2.7995999999999999</v>
      </c>
      <c r="V17">
        <v>2.8102</v>
      </c>
      <c r="W17">
        <v>2.8231999999999999</v>
      </c>
      <c r="X17">
        <v>2.8307000000000002</v>
      </c>
      <c r="Y17">
        <v>2.8212999999999999</v>
      </c>
      <c r="Z17">
        <v>2.8351000000000002</v>
      </c>
      <c r="AA17">
        <v>2.8428</v>
      </c>
      <c r="AB17">
        <v>2.8260999999999998</v>
      </c>
      <c r="AC17">
        <v>2.8264999999999998</v>
      </c>
      <c r="AD17">
        <v>2.8296000000000001</v>
      </c>
      <c r="AE17">
        <v>2.8252000000000002</v>
      </c>
      <c r="AF17">
        <v>2.8014999999999999</v>
      </c>
      <c r="AG17">
        <v>2.8125</v>
      </c>
      <c r="AH17">
        <v>2.8189000000000002</v>
      </c>
      <c r="AI17">
        <v>2.8285999999999998</v>
      </c>
      <c r="AJ17">
        <v>2.8368000000000002</v>
      </c>
      <c r="AK17">
        <v>2.8296999999999999</v>
      </c>
      <c r="AL17">
        <v>2.8509000000000002</v>
      </c>
      <c r="AM17">
        <v>2.8591000000000002</v>
      </c>
      <c r="AN17">
        <v>2.8220999999999998</v>
      </c>
      <c r="AO17">
        <v>2.8527</v>
      </c>
      <c r="AP17">
        <v>2.8409</v>
      </c>
      <c r="AQ17">
        <v>2.8502000000000001</v>
      </c>
      <c r="AR17">
        <v>2.8536000000000001</v>
      </c>
      <c r="AS17">
        <v>2.8546</v>
      </c>
    </row>
    <row r="18" spans="1:45" x14ac:dyDescent="0.2">
      <c r="A18" s="2" t="s">
        <v>580</v>
      </c>
      <c r="B18" t="s">
        <v>437</v>
      </c>
      <c r="C18">
        <v>3.2488999999999999</v>
      </c>
      <c r="D18">
        <v>3.2639999999999998</v>
      </c>
      <c r="E18">
        <v>3.2618999999999998</v>
      </c>
      <c r="F18">
        <v>3.2812999999999999</v>
      </c>
      <c r="G18">
        <v>3.2805</v>
      </c>
      <c r="H18">
        <v>3.2795000000000001</v>
      </c>
      <c r="I18">
        <v>3.2783000000000002</v>
      </c>
      <c r="J18">
        <v>3.2810999999999999</v>
      </c>
      <c r="K18">
        <v>3.2928000000000002</v>
      </c>
      <c r="L18">
        <v>3.3127</v>
      </c>
      <c r="M18">
        <v>3.3094000000000001</v>
      </c>
      <c r="N18">
        <v>3.3167</v>
      </c>
      <c r="O18">
        <v>3.3565</v>
      </c>
      <c r="P18">
        <v>3.3818000000000001</v>
      </c>
      <c r="Q18">
        <v>3.3809</v>
      </c>
      <c r="R18">
        <v>3.3936000000000002</v>
      </c>
      <c r="S18">
        <v>3.3963000000000001</v>
      </c>
      <c r="T18">
        <v>3.4188999999999998</v>
      </c>
      <c r="U18">
        <v>3.4403000000000001</v>
      </c>
      <c r="V18">
        <v>3.4695999999999998</v>
      </c>
      <c r="W18">
        <v>3.4714</v>
      </c>
      <c r="X18">
        <v>3.4815</v>
      </c>
      <c r="Y18">
        <v>3.5041000000000002</v>
      </c>
      <c r="Z18">
        <v>3.5268999999999999</v>
      </c>
      <c r="AA18">
        <v>3.5354000000000001</v>
      </c>
      <c r="AB18">
        <v>3.5236000000000001</v>
      </c>
      <c r="AC18">
        <v>3.5238</v>
      </c>
      <c r="AD18">
        <v>3.5474999999999999</v>
      </c>
      <c r="AE18">
        <v>3.5459000000000001</v>
      </c>
      <c r="AF18">
        <v>3.5001000000000002</v>
      </c>
      <c r="AG18">
        <v>3.4963000000000002</v>
      </c>
      <c r="AH18">
        <v>3.4977999999999998</v>
      </c>
      <c r="AI18">
        <v>3.5013999999999998</v>
      </c>
      <c r="AJ18">
        <v>3.5108999999999999</v>
      </c>
      <c r="AK18">
        <v>3.5059999999999998</v>
      </c>
      <c r="AL18">
        <v>3.5110000000000001</v>
      </c>
      <c r="AM18">
        <v>3.5087000000000002</v>
      </c>
      <c r="AN18">
        <v>3.4607000000000001</v>
      </c>
      <c r="AO18">
        <v>3.4849000000000001</v>
      </c>
      <c r="AP18">
        <v>3.4424000000000001</v>
      </c>
      <c r="AQ18">
        <v>3.4390000000000001</v>
      </c>
      <c r="AR18">
        <v>3.4380000000000002</v>
      </c>
      <c r="AS18">
        <v>3.4384000000000001</v>
      </c>
    </row>
    <row r="19" spans="1:45" x14ac:dyDescent="0.2">
      <c r="A19" s="2" t="s">
        <v>581</v>
      </c>
      <c r="B19" t="s">
        <v>437</v>
      </c>
      <c r="C19">
        <v>3.3176000000000001</v>
      </c>
      <c r="D19">
        <v>3.3266</v>
      </c>
      <c r="E19">
        <v>3.3250999999999999</v>
      </c>
      <c r="F19">
        <v>3.3210000000000002</v>
      </c>
      <c r="G19">
        <v>3.3182</v>
      </c>
      <c r="H19">
        <v>3.3271000000000002</v>
      </c>
      <c r="I19">
        <v>3.3233000000000001</v>
      </c>
      <c r="J19">
        <v>3.3109000000000002</v>
      </c>
      <c r="K19">
        <v>3.3586</v>
      </c>
      <c r="L19">
        <v>3.3340000000000001</v>
      </c>
      <c r="M19">
        <v>3.3612000000000002</v>
      </c>
      <c r="N19">
        <v>3.3626</v>
      </c>
      <c r="O19">
        <v>3.3826999999999998</v>
      </c>
      <c r="P19">
        <v>3.3315000000000001</v>
      </c>
      <c r="Q19">
        <v>3.3292999999999999</v>
      </c>
      <c r="R19">
        <v>3.3277000000000001</v>
      </c>
      <c r="S19">
        <v>3.3355999999999999</v>
      </c>
      <c r="T19">
        <v>3.3353000000000002</v>
      </c>
      <c r="U19">
        <v>3.3437000000000001</v>
      </c>
      <c r="V19">
        <v>3.3393999999999999</v>
      </c>
      <c r="W19">
        <v>3.3342999999999998</v>
      </c>
      <c r="X19">
        <v>3.3281000000000001</v>
      </c>
      <c r="Y19">
        <v>3.3445999999999998</v>
      </c>
      <c r="Z19">
        <v>3.3647</v>
      </c>
      <c r="AA19">
        <v>3.3740999999999999</v>
      </c>
      <c r="AB19">
        <v>3.3723000000000001</v>
      </c>
      <c r="AC19">
        <v>3.3681000000000001</v>
      </c>
      <c r="AD19">
        <v>3.3706999999999998</v>
      </c>
      <c r="AE19">
        <v>3.3673000000000002</v>
      </c>
      <c r="AF19">
        <v>3.3656999999999999</v>
      </c>
      <c r="AG19">
        <v>3.3708999999999998</v>
      </c>
      <c r="AH19">
        <v>3.3614000000000002</v>
      </c>
      <c r="AI19">
        <v>3.3609</v>
      </c>
      <c r="AJ19">
        <v>3.3578999999999999</v>
      </c>
      <c r="AK19">
        <v>3.3702000000000001</v>
      </c>
      <c r="AL19">
        <v>3.3544999999999998</v>
      </c>
      <c r="AM19">
        <v>3.3502999999999998</v>
      </c>
      <c r="AN19">
        <v>3.3250000000000002</v>
      </c>
      <c r="AO19">
        <v>3.363</v>
      </c>
      <c r="AP19">
        <v>3.3249</v>
      </c>
      <c r="AQ19">
        <v>3.3268</v>
      </c>
      <c r="AR19">
        <v>3.3290000000000002</v>
      </c>
      <c r="AS19">
        <v>3.3401999999999998</v>
      </c>
    </row>
  </sheetData>
  <dataValidations count="1">
    <dataValidation allowBlank="1" showInputMessage="1" showErrorMessage="1" promptTitle="History Table" prompt="Agg. Daily, Sort Descending, Last 60 Days, Exc. WE" sqref="A1" xr:uid="{5EE227B7-F992-4DE1-A5D9-FCF7F5762E3C}"/>
  </dataValidations>
  <pageMargins left="0.7" right="0.7" top="0.75" bottom="0.75" header="0.3" footer="0.3"/>
  <customProperties>
    <customPr name="Instruments" r:id="rId1"/>
    <customPr name="RangeDefinition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FE423-B903-4275-8BB6-9AE1F83259EA}">
  <sheetPr>
    <tabColor theme="5"/>
  </sheetPr>
  <dimension ref="A1:AW175"/>
  <sheetViews>
    <sheetView zoomScale="85" zoomScaleNormal="85" workbookViewId="0"/>
  </sheetViews>
  <sheetFormatPr defaultRowHeight="12.75" x14ac:dyDescent="0.2"/>
  <cols>
    <col min="1" max="1" width="10.28515625" bestFit="1" customWidth="1"/>
  </cols>
  <sheetData>
    <row r="1" spans="1:49" x14ac:dyDescent="0.2">
      <c r="A1" s="21" t="str">
        <f>_xll.cmdty.udfs.BCTS(B1:AW1,B2:C2,"Day",1,"None",,,250,"Days",,"Descending","Vertical",TRUE,DATE(2020,1,2)+TIME(12,24,35),"ZimNpO")</f>
        <v>Time Series</v>
      </c>
      <c r="B1" s="24" t="s">
        <v>438</v>
      </c>
      <c r="C1" s="24"/>
      <c r="D1" s="24" t="s">
        <v>439</v>
      </c>
      <c r="E1" s="24"/>
      <c r="F1" s="24" t="s">
        <v>440</v>
      </c>
      <c r="G1" s="24"/>
      <c r="H1" s="24" t="s">
        <v>441</v>
      </c>
      <c r="I1" s="24"/>
      <c r="J1" s="24" t="s">
        <v>442</v>
      </c>
      <c r="K1" s="24"/>
      <c r="L1" s="24" t="s">
        <v>443</v>
      </c>
      <c r="M1" s="24"/>
      <c r="N1" s="24" t="s">
        <v>444</v>
      </c>
      <c r="O1" s="24"/>
      <c r="P1" s="24" t="s">
        <v>445</v>
      </c>
      <c r="Q1" s="24"/>
      <c r="R1" s="24" t="s">
        <v>446</v>
      </c>
      <c r="S1" s="24"/>
      <c r="T1" s="24" t="s">
        <v>447</v>
      </c>
      <c r="U1" s="24"/>
      <c r="V1" s="24" t="s">
        <v>448</v>
      </c>
      <c r="W1" s="24"/>
      <c r="X1" s="24" t="s">
        <v>449</v>
      </c>
      <c r="Y1" s="24"/>
      <c r="Z1" s="24" t="s">
        <v>450</v>
      </c>
      <c r="AA1" s="24"/>
      <c r="AB1" s="24" t="s">
        <v>451</v>
      </c>
      <c r="AC1" s="24"/>
      <c r="AD1" s="24" t="s">
        <v>452</v>
      </c>
      <c r="AE1" s="24"/>
      <c r="AF1" s="24" t="s">
        <v>453</v>
      </c>
      <c r="AG1" s="24"/>
      <c r="AH1" s="24" t="s">
        <v>454</v>
      </c>
      <c r="AI1" s="24"/>
      <c r="AJ1" s="24" t="s">
        <v>455</v>
      </c>
      <c r="AK1" s="24"/>
      <c r="AL1" s="24" t="s">
        <v>456</v>
      </c>
      <c r="AM1" s="24"/>
      <c r="AN1" s="24" t="s">
        <v>457</v>
      </c>
      <c r="AO1" s="24"/>
      <c r="AP1" s="24" t="s">
        <v>458</v>
      </c>
      <c r="AQ1" s="24"/>
      <c r="AR1" s="24" t="s">
        <v>459</v>
      </c>
      <c r="AS1" s="24"/>
      <c r="AT1" s="24" t="s">
        <v>460</v>
      </c>
      <c r="AU1" s="24"/>
      <c r="AV1" s="24" t="s">
        <v>461</v>
      </c>
      <c r="AW1" s="24"/>
    </row>
    <row r="2" spans="1:49" x14ac:dyDescent="0.2">
      <c r="A2" s="21" t="s">
        <v>436</v>
      </c>
      <c r="B2" s="21" t="s">
        <v>437</v>
      </c>
      <c r="C2" s="21" t="s">
        <v>462</v>
      </c>
      <c r="D2" s="21" t="s">
        <v>437</v>
      </c>
      <c r="E2" s="21" t="s">
        <v>462</v>
      </c>
      <c r="F2" s="21" t="s">
        <v>437</v>
      </c>
      <c r="G2" s="21" t="s">
        <v>462</v>
      </c>
      <c r="H2" s="21" t="s">
        <v>437</v>
      </c>
      <c r="I2" s="21" t="s">
        <v>462</v>
      </c>
      <c r="J2" s="21" t="s">
        <v>437</v>
      </c>
      <c r="K2" s="21" t="s">
        <v>462</v>
      </c>
      <c r="L2" s="21" t="s">
        <v>437</v>
      </c>
      <c r="M2" s="21" t="s">
        <v>462</v>
      </c>
      <c r="N2" s="21" t="s">
        <v>437</v>
      </c>
      <c r="O2" s="21" t="s">
        <v>462</v>
      </c>
      <c r="P2" s="21" t="s">
        <v>437</v>
      </c>
      <c r="Q2" s="21" t="s">
        <v>462</v>
      </c>
      <c r="R2" s="21" t="s">
        <v>437</v>
      </c>
      <c r="S2" s="21" t="s">
        <v>462</v>
      </c>
      <c r="T2" s="21" t="s">
        <v>437</v>
      </c>
      <c r="U2" s="21" t="s">
        <v>462</v>
      </c>
      <c r="V2" s="21" t="s">
        <v>437</v>
      </c>
      <c r="W2" s="21" t="s">
        <v>462</v>
      </c>
      <c r="X2" s="21" t="s">
        <v>437</v>
      </c>
      <c r="Y2" s="21" t="s">
        <v>462</v>
      </c>
      <c r="Z2" s="21" t="s">
        <v>437</v>
      </c>
      <c r="AA2" s="21" t="s">
        <v>462</v>
      </c>
      <c r="AB2" s="21" t="s">
        <v>437</v>
      </c>
      <c r="AC2" s="21" t="s">
        <v>462</v>
      </c>
      <c r="AD2" s="21" t="s">
        <v>437</v>
      </c>
      <c r="AE2" s="21" t="s">
        <v>462</v>
      </c>
      <c r="AF2" s="21" t="s">
        <v>437</v>
      </c>
      <c r="AG2" s="21" t="s">
        <v>462</v>
      </c>
      <c r="AH2" s="21" t="s">
        <v>437</v>
      </c>
      <c r="AI2" s="21" t="s">
        <v>462</v>
      </c>
      <c r="AJ2" s="21" t="s">
        <v>437</v>
      </c>
      <c r="AK2" s="21" t="s">
        <v>462</v>
      </c>
      <c r="AL2" s="21" t="s">
        <v>437</v>
      </c>
      <c r="AM2" s="21" t="s">
        <v>462</v>
      </c>
      <c r="AN2" s="21" t="s">
        <v>437</v>
      </c>
      <c r="AO2" s="21" t="s">
        <v>462</v>
      </c>
      <c r="AP2" s="21" t="s">
        <v>437</v>
      </c>
      <c r="AQ2" s="21" t="s">
        <v>462</v>
      </c>
      <c r="AR2" s="21" t="s">
        <v>437</v>
      </c>
      <c r="AS2" s="21" t="s">
        <v>462</v>
      </c>
      <c r="AT2" s="21" t="s">
        <v>437</v>
      </c>
      <c r="AU2" s="21" t="s">
        <v>462</v>
      </c>
      <c r="AV2" s="21" t="s">
        <v>437</v>
      </c>
      <c r="AW2" s="21" t="s">
        <v>462</v>
      </c>
    </row>
    <row r="3" spans="1:49" x14ac:dyDescent="0.2">
      <c r="A3" s="22">
        <v>43832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>
        <v>60.86</v>
      </c>
      <c r="AC3" s="21">
        <v>393885</v>
      </c>
      <c r="AD3" s="21">
        <v>60.64</v>
      </c>
      <c r="AE3" s="21">
        <v>66564</v>
      </c>
      <c r="AF3" s="21">
        <v>60.33</v>
      </c>
      <c r="AG3" s="21">
        <v>26629</v>
      </c>
      <c r="AH3" s="21">
        <v>59.93</v>
      </c>
      <c r="AI3" s="21">
        <v>13306</v>
      </c>
      <c r="AJ3" s="21">
        <v>59.46</v>
      </c>
      <c r="AK3" s="21">
        <v>22115</v>
      </c>
      <c r="AL3" s="21">
        <v>58.94</v>
      </c>
      <c r="AM3" s="21">
        <v>9414</v>
      </c>
      <c r="AN3" s="21">
        <v>58.36</v>
      </c>
      <c r="AO3" s="21">
        <v>2921</v>
      </c>
      <c r="AP3" s="21">
        <v>57.83</v>
      </c>
      <c r="AQ3" s="21">
        <v>5489</v>
      </c>
      <c r="AR3" s="21">
        <v>57.22</v>
      </c>
      <c r="AS3" s="21">
        <v>2503</v>
      </c>
      <c r="AT3" s="21">
        <v>56.95</v>
      </c>
      <c r="AU3" s="21">
        <v>2085</v>
      </c>
      <c r="AV3" s="21">
        <v>56.6</v>
      </c>
      <c r="AW3" s="21">
        <v>18735</v>
      </c>
    </row>
    <row r="4" spans="1:49" x14ac:dyDescent="0.2">
      <c r="A4" s="22">
        <v>43830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>
        <v>61.06</v>
      </c>
      <c r="AC4" s="21">
        <v>474053</v>
      </c>
      <c r="AD4" s="21">
        <v>60.77</v>
      </c>
      <c r="AE4" s="21">
        <v>84495</v>
      </c>
      <c r="AF4" s="21">
        <v>60.41</v>
      </c>
      <c r="AG4" s="21">
        <v>34817</v>
      </c>
      <c r="AH4" s="21">
        <v>59.97</v>
      </c>
      <c r="AI4" s="21">
        <v>16612</v>
      </c>
      <c r="AJ4" s="21">
        <v>59.44</v>
      </c>
      <c r="AK4" s="21">
        <v>31173</v>
      </c>
      <c r="AL4" s="21">
        <v>58.87</v>
      </c>
      <c r="AM4" s="21">
        <v>7109</v>
      </c>
      <c r="AN4" s="21">
        <v>58.31</v>
      </c>
      <c r="AO4" s="21">
        <v>6219</v>
      </c>
      <c r="AP4" s="21">
        <v>57.77</v>
      </c>
      <c r="AQ4" s="21">
        <v>8119</v>
      </c>
      <c r="AR4" s="21">
        <v>57.29</v>
      </c>
      <c r="AS4" s="21">
        <v>2712</v>
      </c>
      <c r="AT4" s="21">
        <v>56.85</v>
      </c>
      <c r="AU4" s="21">
        <v>3782</v>
      </c>
      <c r="AV4" s="21">
        <v>56.44</v>
      </c>
      <c r="AW4" s="21">
        <v>31259</v>
      </c>
    </row>
    <row r="5" spans="1:49" x14ac:dyDescent="0.2">
      <c r="A5" s="22">
        <v>43829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>
        <v>61.68</v>
      </c>
      <c r="AC5" s="21">
        <v>427149</v>
      </c>
      <c r="AD5" s="21">
        <v>61.44</v>
      </c>
      <c r="AE5" s="21">
        <v>88443</v>
      </c>
      <c r="AF5" s="21">
        <v>61.1</v>
      </c>
      <c r="AG5" s="21">
        <v>35167</v>
      </c>
      <c r="AH5" s="21">
        <v>60.66</v>
      </c>
      <c r="AI5" s="21">
        <v>18868</v>
      </c>
      <c r="AJ5" s="21">
        <v>60.14</v>
      </c>
      <c r="AK5" s="21">
        <v>33814</v>
      </c>
      <c r="AL5" s="21">
        <v>59.57</v>
      </c>
      <c r="AM5" s="21">
        <v>13033</v>
      </c>
      <c r="AN5" s="21">
        <v>58.98</v>
      </c>
      <c r="AO5" s="21">
        <v>9566</v>
      </c>
      <c r="AP5" s="21">
        <v>58.44</v>
      </c>
      <c r="AQ5" s="21">
        <v>13572</v>
      </c>
      <c r="AR5" s="21">
        <v>57.94</v>
      </c>
      <c r="AS5" s="21">
        <v>2485</v>
      </c>
      <c r="AT5" s="21">
        <v>57.48</v>
      </c>
      <c r="AU5" s="21">
        <v>1733</v>
      </c>
      <c r="AV5" s="21">
        <v>57.05</v>
      </c>
      <c r="AW5" s="21">
        <v>25436</v>
      </c>
    </row>
    <row r="6" spans="1:49" x14ac:dyDescent="0.2">
      <c r="A6" s="22">
        <v>43826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>
        <v>61.72</v>
      </c>
      <c r="AC6" s="21">
        <v>351899</v>
      </c>
      <c r="AD6" s="21">
        <v>61.53</v>
      </c>
      <c r="AE6" s="21">
        <v>71746</v>
      </c>
      <c r="AF6" s="21">
        <v>61.21</v>
      </c>
      <c r="AG6" s="21">
        <v>30631</v>
      </c>
      <c r="AH6" s="21">
        <v>60.79</v>
      </c>
      <c r="AI6" s="21">
        <v>19197</v>
      </c>
      <c r="AJ6" s="21">
        <v>60.28</v>
      </c>
      <c r="AK6" s="21">
        <v>33942</v>
      </c>
      <c r="AL6" s="21">
        <v>59.7</v>
      </c>
      <c r="AM6" s="21">
        <v>12437</v>
      </c>
      <c r="AN6" s="21">
        <v>59.13</v>
      </c>
      <c r="AO6" s="21">
        <v>11547</v>
      </c>
      <c r="AP6" s="21">
        <v>58.58</v>
      </c>
      <c r="AQ6" s="21">
        <v>20553</v>
      </c>
      <c r="AR6" s="21">
        <v>58.08</v>
      </c>
      <c r="AS6" s="21">
        <v>5618</v>
      </c>
      <c r="AT6" s="21">
        <v>57.63</v>
      </c>
      <c r="AU6" s="21">
        <v>4454</v>
      </c>
      <c r="AV6" s="21">
        <v>57.21</v>
      </c>
      <c r="AW6" s="21">
        <v>27810</v>
      </c>
    </row>
    <row r="7" spans="1:49" x14ac:dyDescent="0.2">
      <c r="A7" s="22">
        <v>43825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>
        <v>61.68</v>
      </c>
      <c r="AC7" s="21">
        <v>265091</v>
      </c>
      <c r="AD7" s="21">
        <v>61.48</v>
      </c>
      <c r="AE7" s="21">
        <v>47132</v>
      </c>
      <c r="AF7" s="21">
        <v>61.16</v>
      </c>
      <c r="AG7" s="21">
        <v>28590</v>
      </c>
      <c r="AH7" s="21">
        <v>60.73</v>
      </c>
      <c r="AI7" s="21">
        <v>17986</v>
      </c>
      <c r="AJ7" s="21">
        <v>60.21</v>
      </c>
      <c r="AK7" s="21">
        <v>28426</v>
      </c>
      <c r="AL7" s="21">
        <v>59.63</v>
      </c>
      <c r="AM7" s="21">
        <v>9239</v>
      </c>
      <c r="AN7" s="21">
        <v>59.05</v>
      </c>
      <c r="AO7" s="21">
        <v>8219</v>
      </c>
      <c r="AP7" s="21">
        <v>58.48</v>
      </c>
      <c r="AQ7" s="21">
        <v>12338</v>
      </c>
      <c r="AR7" s="21">
        <v>57.97</v>
      </c>
      <c r="AS7" s="21">
        <v>5241</v>
      </c>
      <c r="AT7" s="21">
        <v>57.52</v>
      </c>
      <c r="AU7" s="21">
        <v>4765</v>
      </c>
      <c r="AV7" s="21">
        <v>57.09</v>
      </c>
      <c r="AW7" s="21">
        <v>19421</v>
      </c>
    </row>
    <row r="8" spans="1:49" x14ac:dyDescent="0.2">
      <c r="A8" s="22">
        <v>43823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>
        <v>61.11</v>
      </c>
      <c r="AC8" s="21">
        <v>204535</v>
      </c>
      <c r="AD8" s="21">
        <v>60.94</v>
      </c>
      <c r="AE8" s="21">
        <v>34213</v>
      </c>
      <c r="AF8" s="21">
        <v>60.65</v>
      </c>
      <c r="AG8" s="21">
        <v>20057</v>
      </c>
      <c r="AH8" s="21">
        <v>60.26</v>
      </c>
      <c r="AI8" s="21">
        <v>10539</v>
      </c>
      <c r="AJ8" s="21">
        <v>59.78</v>
      </c>
      <c r="AK8" s="21">
        <v>17055</v>
      </c>
      <c r="AL8" s="21">
        <v>59.24</v>
      </c>
      <c r="AM8" s="21">
        <v>5302</v>
      </c>
      <c r="AN8" s="21">
        <v>58.68</v>
      </c>
      <c r="AO8" s="21">
        <v>4347</v>
      </c>
      <c r="AP8" s="21">
        <v>58.16</v>
      </c>
      <c r="AQ8" s="21">
        <v>6340</v>
      </c>
      <c r="AR8" s="21">
        <v>57.68</v>
      </c>
      <c r="AS8" s="21">
        <v>4432</v>
      </c>
      <c r="AT8" s="21">
        <v>57.25</v>
      </c>
      <c r="AU8" s="21">
        <v>4799</v>
      </c>
      <c r="AV8" s="21">
        <v>56.85</v>
      </c>
      <c r="AW8" s="21">
        <v>14531</v>
      </c>
    </row>
    <row r="9" spans="1:49" x14ac:dyDescent="0.2">
      <c r="A9" s="22">
        <v>43822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>
        <v>60.52</v>
      </c>
      <c r="AC9" s="21">
        <v>314711</v>
      </c>
      <c r="AD9" s="21">
        <v>60.35</v>
      </c>
      <c r="AE9" s="21">
        <v>74624</v>
      </c>
      <c r="AF9" s="21">
        <v>60.07</v>
      </c>
      <c r="AG9" s="21">
        <v>44265</v>
      </c>
      <c r="AH9" s="21">
        <v>59.68</v>
      </c>
      <c r="AI9" s="21">
        <v>24859</v>
      </c>
      <c r="AJ9" s="21">
        <v>59.2</v>
      </c>
      <c r="AK9" s="21">
        <v>34018</v>
      </c>
      <c r="AL9" s="21">
        <v>58.67</v>
      </c>
      <c r="AM9" s="21">
        <v>12307</v>
      </c>
      <c r="AN9" s="21">
        <v>58.14</v>
      </c>
      <c r="AO9" s="21">
        <v>9005</v>
      </c>
      <c r="AP9" s="21">
        <v>57.63</v>
      </c>
      <c r="AQ9" s="21">
        <v>10554</v>
      </c>
      <c r="AR9" s="21">
        <v>57.18</v>
      </c>
      <c r="AS9" s="21">
        <v>4680</v>
      </c>
      <c r="AT9" s="21">
        <v>56.77</v>
      </c>
      <c r="AU9" s="21">
        <v>1489</v>
      </c>
      <c r="AV9" s="21">
        <v>56.39</v>
      </c>
      <c r="AW9" s="21">
        <v>19885</v>
      </c>
    </row>
    <row r="10" spans="1:49" x14ac:dyDescent="0.2">
      <c r="A10" s="22">
        <v>43819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>
        <v>60.44</v>
      </c>
      <c r="AC10" s="21">
        <v>552517</v>
      </c>
      <c r="AD10" s="21">
        <v>60.25</v>
      </c>
      <c r="AE10" s="21">
        <v>201737</v>
      </c>
      <c r="AF10" s="21">
        <v>59.95</v>
      </c>
      <c r="AG10" s="21">
        <v>107160</v>
      </c>
      <c r="AH10" s="21">
        <v>59.55</v>
      </c>
      <c r="AI10" s="21">
        <v>56787</v>
      </c>
      <c r="AJ10" s="21">
        <v>59.07</v>
      </c>
      <c r="AK10" s="21">
        <v>85740</v>
      </c>
      <c r="AL10" s="21">
        <v>58.54</v>
      </c>
      <c r="AM10" s="21">
        <v>38848</v>
      </c>
      <c r="AN10" s="21">
        <v>58</v>
      </c>
      <c r="AO10" s="21">
        <v>14037</v>
      </c>
      <c r="AP10" s="21">
        <v>57.49</v>
      </c>
      <c r="AQ10" s="21">
        <v>16989</v>
      </c>
      <c r="AR10" s="21">
        <v>57.03</v>
      </c>
      <c r="AS10" s="21">
        <v>4999</v>
      </c>
      <c r="AT10" s="21">
        <v>56.61</v>
      </c>
      <c r="AU10" s="21">
        <v>2916</v>
      </c>
      <c r="AV10" s="21">
        <v>56.23</v>
      </c>
      <c r="AW10" s="21">
        <v>42048</v>
      </c>
    </row>
    <row r="11" spans="1:49" x14ac:dyDescent="0.2">
      <c r="A11" s="22">
        <v>43818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>
        <v>61.22</v>
      </c>
      <c r="AA11" s="21">
        <v>20830</v>
      </c>
      <c r="AB11" s="21">
        <v>61.18</v>
      </c>
      <c r="AC11" s="21">
        <v>426341</v>
      </c>
      <c r="AD11" s="21">
        <v>60.88</v>
      </c>
      <c r="AE11" s="21">
        <v>114105</v>
      </c>
      <c r="AF11" s="21">
        <v>60.46</v>
      </c>
      <c r="AG11" s="21">
        <v>49147</v>
      </c>
      <c r="AH11" s="21">
        <v>59.97</v>
      </c>
      <c r="AI11" s="21">
        <v>28001</v>
      </c>
      <c r="AJ11" s="21">
        <v>59.43</v>
      </c>
      <c r="AK11" s="21">
        <v>47701</v>
      </c>
      <c r="AL11" s="21">
        <v>58.85</v>
      </c>
      <c r="AM11" s="21">
        <v>13350</v>
      </c>
      <c r="AN11" s="21">
        <v>58.27</v>
      </c>
      <c r="AO11" s="21">
        <v>9237</v>
      </c>
      <c r="AP11" s="21">
        <v>57.73</v>
      </c>
      <c r="AQ11" s="21">
        <v>13925</v>
      </c>
      <c r="AR11" s="21">
        <v>57.24</v>
      </c>
      <c r="AS11" s="21">
        <v>6614</v>
      </c>
      <c r="AT11" s="21">
        <v>56.8</v>
      </c>
      <c r="AU11" s="21">
        <v>4242</v>
      </c>
      <c r="AV11" s="21">
        <v>56.39</v>
      </c>
      <c r="AW11" s="21">
        <v>32297</v>
      </c>
    </row>
    <row r="12" spans="1:49" x14ac:dyDescent="0.2">
      <c r="A12" s="22">
        <v>43817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>
        <v>60.93</v>
      </c>
      <c r="AA12" s="21">
        <v>131071</v>
      </c>
      <c r="AB12" s="21">
        <v>60.85</v>
      </c>
      <c r="AC12" s="21">
        <v>553568</v>
      </c>
      <c r="AD12" s="21">
        <v>60.56</v>
      </c>
      <c r="AE12" s="21">
        <v>123494</v>
      </c>
      <c r="AF12" s="21">
        <v>60.15</v>
      </c>
      <c r="AG12" s="21">
        <v>55860</v>
      </c>
      <c r="AH12" s="21">
        <v>59.69</v>
      </c>
      <c r="AI12" s="21">
        <v>30393</v>
      </c>
      <c r="AJ12" s="21">
        <v>59.18</v>
      </c>
      <c r="AK12" s="21">
        <v>55617</v>
      </c>
      <c r="AL12" s="21">
        <v>58.63</v>
      </c>
      <c r="AM12" s="21">
        <v>18559</v>
      </c>
      <c r="AN12" s="21">
        <v>58.08</v>
      </c>
      <c r="AO12" s="21">
        <v>9596</v>
      </c>
      <c r="AP12" s="21">
        <v>57.56</v>
      </c>
      <c r="AQ12" s="21">
        <v>14259</v>
      </c>
      <c r="AR12" s="21">
        <v>57.1</v>
      </c>
      <c r="AS12" s="21">
        <v>4409</v>
      </c>
      <c r="AT12" s="21">
        <v>56.69</v>
      </c>
      <c r="AU12" s="21">
        <v>5030</v>
      </c>
      <c r="AV12" s="21">
        <v>56.3</v>
      </c>
      <c r="AW12" s="21">
        <v>41563</v>
      </c>
    </row>
    <row r="13" spans="1:49" x14ac:dyDescent="0.2">
      <c r="A13" s="22">
        <v>43816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>
        <v>60.94</v>
      </c>
      <c r="AA13" s="21">
        <v>163744</v>
      </c>
      <c r="AB13" s="21">
        <v>60.87</v>
      </c>
      <c r="AC13" s="21">
        <v>416419</v>
      </c>
      <c r="AD13" s="21">
        <v>60.53</v>
      </c>
      <c r="AE13" s="21">
        <v>101874</v>
      </c>
      <c r="AF13" s="21">
        <v>60.09</v>
      </c>
      <c r="AG13" s="21">
        <v>38741</v>
      </c>
      <c r="AH13" s="21">
        <v>59.6</v>
      </c>
      <c r="AI13" s="21">
        <v>25551</v>
      </c>
      <c r="AJ13" s="21">
        <v>59.09</v>
      </c>
      <c r="AK13" s="21">
        <v>62664</v>
      </c>
      <c r="AL13" s="21">
        <v>58.56</v>
      </c>
      <c r="AM13" s="21">
        <v>13055</v>
      </c>
      <c r="AN13" s="21">
        <v>58.02</v>
      </c>
      <c r="AO13" s="21">
        <v>7653</v>
      </c>
      <c r="AP13" s="21">
        <v>57.53</v>
      </c>
      <c r="AQ13" s="21">
        <v>12491</v>
      </c>
      <c r="AR13" s="21">
        <v>57.08</v>
      </c>
      <c r="AS13" s="21">
        <v>6001</v>
      </c>
      <c r="AT13" s="21">
        <v>56.68</v>
      </c>
      <c r="AU13" s="21">
        <v>6171</v>
      </c>
      <c r="AV13" s="21">
        <v>56.3</v>
      </c>
      <c r="AW13" s="21">
        <v>51175</v>
      </c>
    </row>
    <row r="14" spans="1:49" x14ac:dyDescent="0.2">
      <c r="A14" s="22">
        <v>43815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>
        <v>60.21</v>
      </c>
      <c r="AA14" s="21">
        <v>347395</v>
      </c>
      <c r="AB14" s="21">
        <v>60.14</v>
      </c>
      <c r="AC14" s="21">
        <v>234083</v>
      </c>
      <c r="AD14" s="21">
        <v>59.85</v>
      </c>
      <c r="AE14" s="21">
        <v>85478</v>
      </c>
      <c r="AF14" s="21">
        <v>59.46</v>
      </c>
      <c r="AG14" s="21">
        <v>31466</v>
      </c>
      <c r="AH14" s="21">
        <v>59.02</v>
      </c>
      <c r="AI14" s="21">
        <v>14946</v>
      </c>
      <c r="AJ14" s="21">
        <v>58.56</v>
      </c>
      <c r="AK14" s="21">
        <v>40021</v>
      </c>
      <c r="AL14" s="21">
        <v>58.08</v>
      </c>
      <c r="AM14" s="21">
        <v>12330</v>
      </c>
      <c r="AN14" s="21">
        <v>57.6</v>
      </c>
      <c r="AO14" s="21">
        <v>5087</v>
      </c>
      <c r="AP14" s="21">
        <v>57.15</v>
      </c>
      <c r="AQ14" s="21">
        <v>6140</v>
      </c>
      <c r="AR14" s="21">
        <v>56.74</v>
      </c>
      <c r="AS14" s="21">
        <v>2094</v>
      </c>
      <c r="AT14" s="21">
        <v>56.37</v>
      </c>
      <c r="AU14" s="21">
        <v>2651</v>
      </c>
      <c r="AV14" s="21">
        <v>56.02</v>
      </c>
      <c r="AW14" s="21">
        <v>26260</v>
      </c>
    </row>
    <row r="15" spans="1:49" x14ac:dyDescent="0.2">
      <c r="A15" s="22">
        <v>43812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>
        <v>60.07</v>
      </c>
      <c r="AA15" s="21">
        <v>512288</v>
      </c>
      <c r="AB15" s="21">
        <v>59.98</v>
      </c>
      <c r="AC15" s="21">
        <v>243573</v>
      </c>
      <c r="AD15" s="21">
        <v>59.67</v>
      </c>
      <c r="AE15" s="21">
        <v>92751</v>
      </c>
      <c r="AF15" s="21">
        <v>59.26</v>
      </c>
      <c r="AG15" s="21">
        <v>34522</v>
      </c>
      <c r="AH15" s="21">
        <v>58.8</v>
      </c>
      <c r="AI15" s="21">
        <v>21621</v>
      </c>
      <c r="AJ15" s="21">
        <v>58.33</v>
      </c>
      <c r="AK15" s="21">
        <v>63130</v>
      </c>
      <c r="AL15" s="21">
        <v>57.83</v>
      </c>
      <c r="AM15" s="21">
        <v>13734</v>
      </c>
      <c r="AN15" s="21">
        <v>57.35</v>
      </c>
      <c r="AO15" s="21">
        <v>7214</v>
      </c>
      <c r="AP15" s="21">
        <v>56.91</v>
      </c>
      <c r="AQ15" s="21">
        <v>12829</v>
      </c>
      <c r="AR15" s="21">
        <v>56.51</v>
      </c>
      <c r="AS15" s="21">
        <v>3286</v>
      </c>
      <c r="AT15" s="21">
        <v>56.13</v>
      </c>
      <c r="AU15" s="21">
        <v>3627</v>
      </c>
      <c r="AV15" s="21">
        <v>55.8</v>
      </c>
      <c r="AW15" s="21">
        <v>42731</v>
      </c>
    </row>
    <row r="16" spans="1:49" x14ac:dyDescent="0.2">
      <c r="A16" s="22">
        <v>43811</v>
      </c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>
        <v>59.18</v>
      </c>
      <c r="AA16" s="21">
        <v>530851</v>
      </c>
      <c r="AB16" s="21">
        <v>59.06</v>
      </c>
      <c r="AC16" s="21">
        <v>200559</v>
      </c>
      <c r="AD16" s="21">
        <v>58.76</v>
      </c>
      <c r="AE16" s="21">
        <v>98618</v>
      </c>
      <c r="AF16" s="21">
        <v>58.36</v>
      </c>
      <c r="AG16" s="21">
        <v>39962</v>
      </c>
      <c r="AH16" s="21">
        <v>57.95</v>
      </c>
      <c r="AI16" s="21">
        <v>30799</v>
      </c>
      <c r="AJ16" s="21">
        <v>57.53</v>
      </c>
      <c r="AK16" s="21">
        <v>52187</v>
      </c>
      <c r="AL16" s="21">
        <v>57.09</v>
      </c>
      <c r="AM16" s="21">
        <v>22289</v>
      </c>
      <c r="AN16" s="21">
        <v>56.67</v>
      </c>
      <c r="AO16" s="21">
        <v>12463</v>
      </c>
      <c r="AP16" s="21">
        <v>56.27</v>
      </c>
      <c r="AQ16" s="21">
        <v>14994</v>
      </c>
      <c r="AR16" s="21">
        <v>55.91</v>
      </c>
      <c r="AS16" s="21">
        <v>3781</v>
      </c>
      <c r="AT16" s="21">
        <v>55.59</v>
      </c>
      <c r="AU16" s="21">
        <v>3530</v>
      </c>
      <c r="AV16" s="21">
        <v>55.28</v>
      </c>
      <c r="AW16" s="21">
        <v>28237</v>
      </c>
    </row>
    <row r="17" spans="1:49" x14ac:dyDescent="0.2">
      <c r="A17" s="22">
        <v>43810</v>
      </c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>
        <v>58.76</v>
      </c>
      <c r="AA17" s="21">
        <v>589650</v>
      </c>
      <c r="AB17" s="21">
        <v>58.65</v>
      </c>
      <c r="AC17" s="21">
        <v>194367</v>
      </c>
      <c r="AD17" s="21">
        <v>58.36</v>
      </c>
      <c r="AE17" s="21">
        <v>89981</v>
      </c>
      <c r="AF17" s="21">
        <v>57.98</v>
      </c>
      <c r="AG17" s="21">
        <v>33163</v>
      </c>
      <c r="AH17" s="21">
        <v>57.58</v>
      </c>
      <c r="AI17" s="21">
        <v>33194</v>
      </c>
      <c r="AJ17" s="21">
        <v>57.15</v>
      </c>
      <c r="AK17" s="21">
        <v>55179</v>
      </c>
      <c r="AL17" s="21">
        <v>56.71</v>
      </c>
      <c r="AM17" s="21">
        <v>20809</v>
      </c>
      <c r="AN17" s="21">
        <v>56.28</v>
      </c>
      <c r="AO17" s="21">
        <v>14110</v>
      </c>
      <c r="AP17" s="21">
        <v>55.89</v>
      </c>
      <c r="AQ17" s="21">
        <v>19628</v>
      </c>
      <c r="AR17" s="21">
        <v>55.52</v>
      </c>
      <c r="AS17" s="21">
        <v>3380</v>
      </c>
      <c r="AT17" s="21">
        <v>55.19</v>
      </c>
      <c r="AU17" s="21">
        <v>2176</v>
      </c>
      <c r="AV17" s="21">
        <v>54.89</v>
      </c>
      <c r="AW17" s="21">
        <v>30666</v>
      </c>
    </row>
    <row r="18" spans="1:49" x14ac:dyDescent="0.2">
      <c r="A18" s="22">
        <v>43809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>
        <v>59.24</v>
      </c>
      <c r="AA18" s="21">
        <v>566822</v>
      </c>
      <c r="AB18" s="21">
        <v>59.14</v>
      </c>
      <c r="AC18" s="21">
        <v>199399</v>
      </c>
      <c r="AD18" s="21">
        <v>58.88</v>
      </c>
      <c r="AE18" s="21">
        <v>97441</v>
      </c>
      <c r="AF18" s="21">
        <v>58.53</v>
      </c>
      <c r="AG18" s="21">
        <v>38534</v>
      </c>
      <c r="AH18" s="21">
        <v>58.15</v>
      </c>
      <c r="AI18" s="21">
        <v>36003</v>
      </c>
      <c r="AJ18" s="21">
        <v>57.72</v>
      </c>
      <c r="AK18" s="21">
        <v>51231</v>
      </c>
      <c r="AL18" s="21">
        <v>57.27</v>
      </c>
      <c r="AM18" s="21">
        <v>22911</v>
      </c>
      <c r="AN18" s="21">
        <v>56.84</v>
      </c>
      <c r="AO18" s="21">
        <v>12820</v>
      </c>
      <c r="AP18" s="21">
        <v>56.44</v>
      </c>
      <c r="AQ18" s="21">
        <v>16791</v>
      </c>
      <c r="AR18" s="21">
        <v>56.07</v>
      </c>
      <c r="AS18" s="21">
        <v>6180</v>
      </c>
      <c r="AT18" s="21">
        <v>55.74</v>
      </c>
      <c r="AU18" s="21">
        <v>6515</v>
      </c>
      <c r="AV18" s="21">
        <v>55.42</v>
      </c>
      <c r="AW18" s="21">
        <v>34076</v>
      </c>
    </row>
    <row r="19" spans="1:49" x14ac:dyDescent="0.2">
      <c r="A19" s="22">
        <v>43808</v>
      </c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>
        <v>59.02</v>
      </c>
      <c r="AA19" s="21">
        <v>511561</v>
      </c>
      <c r="AB19" s="21">
        <v>58.92</v>
      </c>
      <c r="AC19" s="21">
        <v>176140</v>
      </c>
      <c r="AD19" s="21">
        <v>58.64</v>
      </c>
      <c r="AE19" s="21">
        <v>92258</v>
      </c>
      <c r="AF19" s="21">
        <v>58.28</v>
      </c>
      <c r="AG19" s="21">
        <v>33576</v>
      </c>
      <c r="AH19" s="21">
        <v>57.88</v>
      </c>
      <c r="AI19" s="21">
        <v>33937</v>
      </c>
      <c r="AJ19" s="21">
        <v>57.43</v>
      </c>
      <c r="AK19" s="21">
        <v>42304</v>
      </c>
      <c r="AL19" s="21">
        <v>56.95</v>
      </c>
      <c r="AM19" s="21">
        <v>16678</v>
      </c>
      <c r="AN19" s="21">
        <v>56.48</v>
      </c>
      <c r="AO19" s="21">
        <v>8413</v>
      </c>
      <c r="AP19" s="21">
        <v>56.05</v>
      </c>
      <c r="AQ19" s="21">
        <v>13489</v>
      </c>
      <c r="AR19" s="21">
        <v>55.66</v>
      </c>
      <c r="AS19" s="21">
        <v>2295</v>
      </c>
      <c r="AT19" s="21">
        <v>55.32</v>
      </c>
      <c r="AU19" s="21">
        <v>4492</v>
      </c>
      <c r="AV19" s="21">
        <v>55</v>
      </c>
      <c r="AW19" s="21">
        <v>26561</v>
      </c>
    </row>
    <row r="20" spans="1:49" x14ac:dyDescent="0.2">
      <c r="A20" s="22">
        <v>43805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>
        <v>59.2</v>
      </c>
      <c r="AA20" s="21">
        <v>679609</v>
      </c>
      <c r="AB20" s="21">
        <v>59.1</v>
      </c>
      <c r="AC20" s="21">
        <v>190654</v>
      </c>
      <c r="AD20" s="21">
        <v>58.78</v>
      </c>
      <c r="AE20" s="21">
        <v>107013</v>
      </c>
      <c r="AF20" s="21">
        <v>58.37</v>
      </c>
      <c r="AG20" s="21">
        <v>39155</v>
      </c>
      <c r="AH20" s="21">
        <v>57.92</v>
      </c>
      <c r="AI20" s="21">
        <v>37228</v>
      </c>
      <c r="AJ20" s="21">
        <v>57.43</v>
      </c>
      <c r="AK20" s="21">
        <v>72283</v>
      </c>
      <c r="AL20" s="21">
        <v>56.93</v>
      </c>
      <c r="AM20" s="21">
        <v>14439</v>
      </c>
      <c r="AN20" s="21">
        <v>56.44</v>
      </c>
      <c r="AO20" s="21">
        <v>10914</v>
      </c>
      <c r="AP20" s="21">
        <v>55.98</v>
      </c>
      <c r="AQ20" s="21">
        <v>19287</v>
      </c>
      <c r="AR20" s="21">
        <v>55.58</v>
      </c>
      <c r="AS20" s="21">
        <v>6473</v>
      </c>
      <c r="AT20" s="21">
        <v>55.23</v>
      </c>
      <c r="AU20" s="21">
        <v>5924</v>
      </c>
      <c r="AV20" s="21">
        <v>54.92</v>
      </c>
      <c r="AW20" s="21">
        <v>58888</v>
      </c>
    </row>
    <row r="21" spans="1:49" x14ac:dyDescent="0.2">
      <c r="A21" s="22">
        <v>43804</v>
      </c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>
        <v>58.43</v>
      </c>
      <c r="AA21" s="21">
        <v>649461</v>
      </c>
      <c r="AB21" s="21">
        <v>58.34</v>
      </c>
      <c r="AC21" s="21">
        <v>149069</v>
      </c>
      <c r="AD21" s="21">
        <v>58.06</v>
      </c>
      <c r="AE21" s="21">
        <v>86950</v>
      </c>
      <c r="AF21" s="21">
        <v>57.68</v>
      </c>
      <c r="AG21" s="21">
        <v>30504</v>
      </c>
      <c r="AH21" s="21">
        <v>57.26</v>
      </c>
      <c r="AI21" s="21">
        <v>18635</v>
      </c>
      <c r="AJ21" s="21">
        <v>56.82</v>
      </c>
      <c r="AK21" s="21">
        <v>53091</v>
      </c>
      <c r="AL21" s="21">
        <v>56.36</v>
      </c>
      <c r="AM21" s="21">
        <v>8726</v>
      </c>
      <c r="AN21" s="21">
        <v>55.92</v>
      </c>
      <c r="AO21" s="21">
        <v>4582</v>
      </c>
      <c r="AP21" s="21">
        <v>55.5</v>
      </c>
      <c r="AQ21" s="21">
        <v>10347</v>
      </c>
      <c r="AR21" s="21">
        <v>55.15</v>
      </c>
      <c r="AS21" s="21">
        <v>2315</v>
      </c>
      <c r="AT21" s="21">
        <v>54.85</v>
      </c>
      <c r="AU21" s="21">
        <v>2735</v>
      </c>
      <c r="AV21" s="21">
        <v>54.58</v>
      </c>
      <c r="AW21" s="21">
        <v>43784</v>
      </c>
    </row>
    <row r="22" spans="1:49" x14ac:dyDescent="0.2">
      <c r="A22" s="22">
        <v>43803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>
        <v>58.43</v>
      </c>
      <c r="AA22" s="21">
        <v>760541</v>
      </c>
      <c r="AB22" s="21">
        <v>58.34</v>
      </c>
      <c r="AC22" s="21">
        <v>175813</v>
      </c>
      <c r="AD22" s="21">
        <v>58.04</v>
      </c>
      <c r="AE22" s="21">
        <v>107482</v>
      </c>
      <c r="AF22" s="21">
        <v>57.64</v>
      </c>
      <c r="AG22" s="21">
        <v>52936</v>
      </c>
      <c r="AH22" s="21">
        <v>57.21</v>
      </c>
      <c r="AI22" s="21">
        <v>28930</v>
      </c>
      <c r="AJ22" s="21">
        <v>56.77</v>
      </c>
      <c r="AK22" s="21">
        <v>63899</v>
      </c>
      <c r="AL22" s="21">
        <v>56.32</v>
      </c>
      <c r="AM22" s="21">
        <v>12041</v>
      </c>
      <c r="AN22" s="21">
        <v>55.89</v>
      </c>
      <c r="AO22" s="21">
        <v>5847</v>
      </c>
      <c r="AP22" s="21">
        <v>55.5</v>
      </c>
      <c r="AQ22" s="21">
        <v>13381</v>
      </c>
      <c r="AR22" s="21">
        <v>55.14</v>
      </c>
      <c r="AS22" s="21">
        <v>2994</v>
      </c>
      <c r="AT22" s="21">
        <v>54.85</v>
      </c>
      <c r="AU22" s="21">
        <v>2147</v>
      </c>
      <c r="AV22" s="21">
        <v>54.6</v>
      </c>
      <c r="AW22" s="21">
        <v>45320</v>
      </c>
    </row>
    <row r="23" spans="1:49" x14ac:dyDescent="0.2">
      <c r="A23" s="22">
        <v>43802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>
        <v>56.1</v>
      </c>
      <c r="AA23" s="21">
        <v>560554</v>
      </c>
      <c r="AB23" s="21">
        <v>56.03</v>
      </c>
      <c r="AC23" s="21">
        <v>125740</v>
      </c>
      <c r="AD23" s="21">
        <v>55.82</v>
      </c>
      <c r="AE23" s="21">
        <v>69112</v>
      </c>
      <c r="AF23" s="21">
        <v>55.52</v>
      </c>
      <c r="AG23" s="21">
        <v>26516</v>
      </c>
      <c r="AH23" s="21">
        <v>55.19</v>
      </c>
      <c r="AI23" s="21">
        <v>16801</v>
      </c>
      <c r="AJ23" s="21">
        <v>54.86</v>
      </c>
      <c r="AK23" s="21">
        <v>35967</v>
      </c>
      <c r="AL23" s="21">
        <v>54.51</v>
      </c>
      <c r="AM23" s="21">
        <v>8120</v>
      </c>
      <c r="AN23" s="21">
        <v>54.17</v>
      </c>
      <c r="AO23" s="21">
        <v>4108</v>
      </c>
      <c r="AP23" s="21">
        <v>53.85</v>
      </c>
      <c r="AQ23" s="21">
        <v>11191</v>
      </c>
      <c r="AR23" s="21">
        <v>53.58</v>
      </c>
      <c r="AS23" s="21">
        <v>1297</v>
      </c>
      <c r="AT23" s="21">
        <v>53.35</v>
      </c>
      <c r="AU23" s="21">
        <v>1078</v>
      </c>
      <c r="AV23" s="21">
        <v>53.14</v>
      </c>
      <c r="AW23" s="21">
        <v>23190</v>
      </c>
    </row>
    <row r="24" spans="1:49" x14ac:dyDescent="0.2">
      <c r="A24" s="22">
        <v>43801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>
        <v>55.96</v>
      </c>
      <c r="AA24" s="21">
        <v>616423</v>
      </c>
      <c r="AB24" s="21">
        <v>55.91</v>
      </c>
      <c r="AC24" s="21">
        <v>146304</v>
      </c>
      <c r="AD24" s="21">
        <v>55.74</v>
      </c>
      <c r="AE24" s="21">
        <v>88701</v>
      </c>
      <c r="AF24" s="21">
        <v>55.47</v>
      </c>
      <c r="AG24" s="21">
        <v>41219</v>
      </c>
      <c r="AH24" s="21">
        <v>55.17</v>
      </c>
      <c r="AI24" s="21">
        <v>17949</v>
      </c>
      <c r="AJ24" s="21">
        <v>54.84</v>
      </c>
      <c r="AK24" s="21">
        <v>41110</v>
      </c>
      <c r="AL24" s="21">
        <v>54.5</v>
      </c>
      <c r="AM24" s="21">
        <v>12263</v>
      </c>
      <c r="AN24" s="21">
        <v>54.16</v>
      </c>
      <c r="AO24" s="21">
        <v>2630</v>
      </c>
      <c r="AP24" s="21">
        <v>53.85</v>
      </c>
      <c r="AQ24" s="21">
        <v>7024</v>
      </c>
      <c r="AR24" s="21">
        <v>53.57</v>
      </c>
      <c r="AS24" s="21">
        <v>1726</v>
      </c>
      <c r="AT24" s="21">
        <v>53.33</v>
      </c>
      <c r="AU24" s="21">
        <v>1442</v>
      </c>
      <c r="AV24" s="21">
        <v>53.12</v>
      </c>
      <c r="AW24" s="21">
        <v>24195</v>
      </c>
    </row>
    <row r="25" spans="1:49" x14ac:dyDescent="0.2">
      <c r="A25" s="22">
        <v>43798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>
        <v>55.17</v>
      </c>
      <c r="AA25" s="21">
        <v>718724</v>
      </c>
      <c r="AB25" s="21">
        <v>55.14</v>
      </c>
      <c r="AC25" s="21">
        <v>123680</v>
      </c>
      <c r="AD25" s="21">
        <v>54.98</v>
      </c>
      <c r="AE25" s="21">
        <v>61267</v>
      </c>
      <c r="AF25" s="21">
        <v>54.74</v>
      </c>
      <c r="AG25" s="21">
        <v>24478</v>
      </c>
      <c r="AH25" s="21">
        <v>54.45</v>
      </c>
      <c r="AI25" s="21">
        <v>15505</v>
      </c>
      <c r="AJ25" s="21">
        <v>54.1</v>
      </c>
      <c r="AK25" s="21">
        <v>41992</v>
      </c>
      <c r="AL25" s="21">
        <v>53.73</v>
      </c>
      <c r="AM25" s="21">
        <v>10662</v>
      </c>
      <c r="AN25" s="21">
        <v>53.38</v>
      </c>
      <c r="AO25" s="21">
        <v>5993</v>
      </c>
      <c r="AP25" s="21">
        <v>53.05</v>
      </c>
      <c r="AQ25" s="21">
        <v>12929</v>
      </c>
      <c r="AR25" s="21">
        <v>52.77</v>
      </c>
      <c r="AS25" s="21">
        <v>2724</v>
      </c>
      <c r="AT25" s="21">
        <v>52.53</v>
      </c>
      <c r="AU25" s="21">
        <v>2416</v>
      </c>
      <c r="AV25" s="21">
        <v>52.31</v>
      </c>
      <c r="AW25" s="21">
        <v>30791</v>
      </c>
    </row>
    <row r="26" spans="1:49" x14ac:dyDescent="0.2">
      <c r="A26" s="22">
        <v>43796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>
        <v>58.11</v>
      </c>
      <c r="AA26" s="21">
        <v>454256</v>
      </c>
      <c r="AB26" s="21">
        <v>58.05</v>
      </c>
      <c r="AC26" s="21">
        <v>86578</v>
      </c>
      <c r="AD26" s="21">
        <v>57.85</v>
      </c>
      <c r="AE26" s="21">
        <v>53885</v>
      </c>
      <c r="AF26" s="21">
        <v>57.54</v>
      </c>
      <c r="AG26" s="21">
        <v>19833</v>
      </c>
      <c r="AH26" s="21">
        <v>57.19</v>
      </c>
      <c r="AI26" s="21">
        <v>12294</v>
      </c>
      <c r="AJ26" s="21">
        <v>56.77</v>
      </c>
      <c r="AK26" s="21">
        <v>31149</v>
      </c>
      <c r="AL26" s="21">
        <v>56.33</v>
      </c>
      <c r="AM26" s="21">
        <v>5862</v>
      </c>
      <c r="AN26" s="21">
        <v>55.91</v>
      </c>
      <c r="AO26" s="21">
        <v>5070</v>
      </c>
      <c r="AP26" s="21">
        <v>55.52</v>
      </c>
      <c r="AQ26" s="21">
        <v>5960</v>
      </c>
      <c r="AR26" s="21">
        <v>55.2</v>
      </c>
      <c r="AS26" s="21">
        <v>2709</v>
      </c>
      <c r="AT26" s="21">
        <v>54.93</v>
      </c>
      <c r="AU26" s="21">
        <v>2798</v>
      </c>
      <c r="AV26" s="21">
        <v>54.69</v>
      </c>
      <c r="AW26" s="21">
        <v>27491</v>
      </c>
    </row>
    <row r="27" spans="1:49" x14ac:dyDescent="0.2">
      <c r="A27" s="22">
        <v>43795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>
        <v>58.41</v>
      </c>
      <c r="AA27" s="21">
        <v>443816</v>
      </c>
      <c r="AB27" s="21">
        <v>58.32</v>
      </c>
      <c r="AC27" s="21">
        <v>76456</v>
      </c>
      <c r="AD27" s="21">
        <v>58.06</v>
      </c>
      <c r="AE27" s="21">
        <v>40539</v>
      </c>
      <c r="AF27" s="21">
        <v>57.71</v>
      </c>
      <c r="AG27" s="21">
        <v>18126</v>
      </c>
      <c r="AH27" s="21">
        <v>57.32</v>
      </c>
      <c r="AI27" s="21">
        <v>11364</v>
      </c>
      <c r="AJ27" s="21">
        <v>56.87</v>
      </c>
      <c r="AK27" s="21">
        <v>28485</v>
      </c>
      <c r="AL27" s="21">
        <v>56.4</v>
      </c>
      <c r="AM27" s="21">
        <v>5268</v>
      </c>
      <c r="AN27" s="21">
        <v>55.96</v>
      </c>
      <c r="AO27" s="21">
        <v>3404</v>
      </c>
      <c r="AP27" s="21">
        <v>55.56</v>
      </c>
      <c r="AQ27" s="21">
        <v>6194</v>
      </c>
      <c r="AR27" s="21">
        <v>55.23</v>
      </c>
      <c r="AS27" s="21">
        <v>3287</v>
      </c>
      <c r="AT27" s="21">
        <v>54.95</v>
      </c>
      <c r="AU27" s="21">
        <v>1472</v>
      </c>
      <c r="AV27" s="21">
        <v>54.71</v>
      </c>
      <c r="AW27" s="21">
        <v>25836</v>
      </c>
    </row>
    <row r="28" spans="1:49" x14ac:dyDescent="0.2">
      <c r="A28" s="22">
        <v>43794</v>
      </c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>
        <v>58.01</v>
      </c>
      <c r="AA28" s="21">
        <v>420642</v>
      </c>
      <c r="AB28" s="21">
        <v>57.91</v>
      </c>
      <c r="AC28" s="21">
        <v>68814</v>
      </c>
      <c r="AD28" s="21">
        <v>57.63</v>
      </c>
      <c r="AE28" s="21">
        <v>47459</v>
      </c>
      <c r="AF28" s="21">
        <v>57.28</v>
      </c>
      <c r="AG28" s="21">
        <v>21213</v>
      </c>
      <c r="AH28" s="21">
        <v>56.88</v>
      </c>
      <c r="AI28" s="21">
        <v>13486</v>
      </c>
      <c r="AJ28" s="21">
        <v>56.44</v>
      </c>
      <c r="AK28" s="21">
        <v>33529</v>
      </c>
      <c r="AL28" s="21">
        <v>55.98</v>
      </c>
      <c r="AM28" s="21">
        <v>6225</v>
      </c>
      <c r="AN28" s="21">
        <v>55.54</v>
      </c>
      <c r="AO28" s="21">
        <v>3486</v>
      </c>
      <c r="AP28" s="21">
        <v>55.15</v>
      </c>
      <c r="AQ28" s="21">
        <v>5877</v>
      </c>
      <c r="AR28" s="21">
        <v>54.82</v>
      </c>
      <c r="AS28" s="21">
        <v>1271</v>
      </c>
      <c r="AT28" s="21">
        <v>54.55</v>
      </c>
      <c r="AU28" s="21">
        <v>997</v>
      </c>
      <c r="AV28" s="21">
        <v>54.31</v>
      </c>
      <c r="AW28" s="21">
        <v>20747</v>
      </c>
    </row>
    <row r="29" spans="1:49" x14ac:dyDescent="0.2">
      <c r="A29" s="22">
        <v>43791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>
        <v>57.77</v>
      </c>
      <c r="AA29" s="21">
        <v>508244</v>
      </c>
      <c r="AB29" s="21">
        <v>57.66</v>
      </c>
      <c r="AC29" s="21">
        <v>78267</v>
      </c>
      <c r="AD29" s="21">
        <v>57.35</v>
      </c>
      <c r="AE29" s="21">
        <v>50609</v>
      </c>
      <c r="AF29" s="21">
        <v>56.98</v>
      </c>
      <c r="AG29" s="21">
        <v>27082</v>
      </c>
      <c r="AH29" s="21">
        <v>56.57</v>
      </c>
      <c r="AI29" s="21">
        <v>14947</v>
      </c>
      <c r="AJ29" s="21">
        <v>56.12</v>
      </c>
      <c r="AK29" s="21">
        <v>39337</v>
      </c>
      <c r="AL29" s="21">
        <v>55.67</v>
      </c>
      <c r="AM29" s="21">
        <v>8044</v>
      </c>
      <c r="AN29" s="21">
        <v>55.25</v>
      </c>
      <c r="AO29" s="21">
        <v>4500</v>
      </c>
      <c r="AP29" s="21">
        <v>54.86</v>
      </c>
      <c r="AQ29" s="21">
        <v>8783</v>
      </c>
      <c r="AR29" s="21">
        <v>54.54</v>
      </c>
      <c r="AS29" s="21">
        <v>3150</v>
      </c>
      <c r="AT29" s="21">
        <v>54.28</v>
      </c>
      <c r="AU29" s="21">
        <v>1689</v>
      </c>
      <c r="AV29" s="21">
        <v>54.06</v>
      </c>
      <c r="AW29" s="21">
        <v>28512</v>
      </c>
    </row>
    <row r="30" spans="1:49" x14ac:dyDescent="0.2">
      <c r="A30" s="22">
        <v>43790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>
        <v>58.58</v>
      </c>
      <c r="AA30" s="21">
        <v>593533</v>
      </c>
      <c r="AB30" s="21">
        <v>58.41</v>
      </c>
      <c r="AC30" s="21">
        <v>122173</v>
      </c>
      <c r="AD30" s="21">
        <v>58.02</v>
      </c>
      <c r="AE30" s="21">
        <v>93575</v>
      </c>
      <c r="AF30" s="21">
        <v>57.58</v>
      </c>
      <c r="AG30" s="21">
        <v>41246</v>
      </c>
      <c r="AH30" s="21">
        <v>57.12</v>
      </c>
      <c r="AI30" s="21">
        <v>25698</v>
      </c>
      <c r="AJ30" s="21">
        <v>56.64</v>
      </c>
      <c r="AK30" s="21">
        <v>71057</v>
      </c>
      <c r="AL30" s="21">
        <v>56.16</v>
      </c>
      <c r="AM30" s="21">
        <v>11048</v>
      </c>
      <c r="AN30" s="21">
        <v>55.71</v>
      </c>
      <c r="AO30" s="21">
        <v>4951</v>
      </c>
      <c r="AP30" s="21">
        <v>55.31</v>
      </c>
      <c r="AQ30" s="21">
        <v>10863</v>
      </c>
      <c r="AR30" s="21">
        <v>54.98</v>
      </c>
      <c r="AS30" s="21">
        <v>4151</v>
      </c>
      <c r="AT30" s="21">
        <v>54.7</v>
      </c>
      <c r="AU30" s="21">
        <v>4158</v>
      </c>
      <c r="AV30" s="21">
        <v>54.46</v>
      </c>
      <c r="AW30" s="21">
        <v>46371</v>
      </c>
    </row>
    <row r="31" spans="1:49" x14ac:dyDescent="0.2">
      <c r="A31" s="22">
        <v>43789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>
        <v>57.11</v>
      </c>
      <c r="Y31" s="21">
        <v>20010</v>
      </c>
      <c r="Z31" s="21">
        <v>57.01</v>
      </c>
      <c r="AA31" s="21">
        <v>674891</v>
      </c>
      <c r="AB31" s="21">
        <v>56.88</v>
      </c>
      <c r="AC31" s="21">
        <v>113120</v>
      </c>
      <c r="AD31" s="21">
        <v>56.58</v>
      </c>
      <c r="AE31" s="21">
        <v>59332</v>
      </c>
      <c r="AF31" s="21">
        <v>56.23</v>
      </c>
      <c r="AG31" s="21">
        <v>28688</v>
      </c>
      <c r="AH31" s="21">
        <v>55.84</v>
      </c>
      <c r="AI31" s="21">
        <v>21387</v>
      </c>
      <c r="AJ31" s="21">
        <v>55.43</v>
      </c>
      <c r="AK31" s="21">
        <v>36756</v>
      </c>
      <c r="AL31" s="21">
        <v>55.02</v>
      </c>
      <c r="AM31" s="21">
        <v>5449</v>
      </c>
      <c r="AN31" s="21">
        <v>54.62</v>
      </c>
      <c r="AO31" s="21">
        <v>3227</v>
      </c>
      <c r="AP31" s="21">
        <v>54.29</v>
      </c>
      <c r="AQ31" s="21">
        <v>5786</v>
      </c>
      <c r="AR31" s="21">
        <v>53.99</v>
      </c>
      <c r="AS31" s="21">
        <v>1228</v>
      </c>
      <c r="AT31" s="21">
        <v>53.75</v>
      </c>
      <c r="AU31" s="21">
        <v>1103</v>
      </c>
      <c r="AV31" s="21">
        <v>53.55</v>
      </c>
      <c r="AW31" s="21">
        <v>27222</v>
      </c>
    </row>
    <row r="32" spans="1:49" x14ac:dyDescent="0.2">
      <c r="A32" s="22">
        <v>43788</v>
      </c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>
        <v>55.21</v>
      </c>
      <c r="Y32" s="21">
        <v>121214</v>
      </c>
      <c r="Z32" s="21">
        <v>55.35</v>
      </c>
      <c r="AA32" s="21">
        <v>566256</v>
      </c>
      <c r="AB32" s="21">
        <v>55.26</v>
      </c>
      <c r="AC32" s="21">
        <v>77781</v>
      </c>
      <c r="AD32" s="21">
        <v>55</v>
      </c>
      <c r="AE32" s="21">
        <v>46928</v>
      </c>
      <c r="AF32" s="21">
        <v>54.69</v>
      </c>
      <c r="AG32" s="21">
        <v>24797</v>
      </c>
      <c r="AH32" s="21">
        <v>54.36</v>
      </c>
      <c r="AI32" s="21">
        <v>16966</v>
      </c>
      <c r="AJ32" s="21">
        <v>53.99</v>
      </c>
      <c r="AK32" s="21">
        <v>38612</v>
      </c>
      <c r="AL32" s="21">
        <v>53.62</v>
      </c>
      <c r="AM32" s="21">
        <v>7775</v>
      </c>
      <c r="AN32" s="21">
        <v>53.26</v>
      </c>
      <c r="AO32" s="21">
        <v>3042</v>
      </c>
      <c r="AP32" s="21">
        <v>52.94</v>
      </c>
      <c r="AQ32" s="21">
        <v>5642</v>
      </c>
      <c r="AR32" s="21">
        <v>52.67</v>
      </c>
      <c r="AS32" s="21">
        <v>3669</v>
      </c>
      <c r="AT32" s="21">
        <v>52.45</v>
      </c>
      <c r="AU32" s="21">
        <v>3349</v>
      </c>
      <c r="AV32" s="21">
        <v>52.27</v>
      </c>
      <c r="AW32" s="21">
        <v>27797</v>
      </c>
    </row>
    <row r="33" spans="1:49" x14ac:dyDescent="0.2">
      <c r="A33" s="22">
        <v>43787</v>
      </c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>
        <v>57.05</v>
      </c>
      <c r="Y33" s="21">
        <v>159328</v>
      </c>
      <c r="Z33" s="21">
        <v>57.14</v>
      </c>
      <c r="AA33" s="21">
        <v>420045</v>
      </c>
      <c r="AB33" s="21">
        <v>57</v>
      </c>
      <c r="AC33" s="21">
        <v>63748</v>
      </c>
      <c r="AD33" s="21">
        <v>56.67</v>
      </c>
      <c r="AE33" s="21">
        <v>36475</v>
      </c>
      <c r="AF33" s="21">
        <v>56.29</v>
      </c>
      <c r="AG33" s="21">
        <v>12835</v>
      </c>
      <c r="AH33" s="21">
        <v>55.88</v>
      </c>
      <c r="AI33" s="21">
        <v>7827</v>
      </c>
      <c r="AJ33" s="21">
        <v>55.46</v>
      </c>
      <c r="AK33" s="21">
        <v>19678</v>
      </c>
      <c r="AL33" s="21">
        <v>55.02</v>
      </c>
      <c r="AM33" s="21">
        <v>3540</v>
      </c>
      <c r="AN33" s="21">
        <v>54.6</v>
      </c>
      <c r="AO33" s="21">
        <v>2498</v>
      </c>
      <c r="AP33" s="21">
        <v>54.21</v>
      </c>
      <c r="AQ33" s="21">
        <v>4772</v>
      </c>
      <c r="AR33" s="21">
        <v>53.88</v>
      </c>
      <c r="AS33" s="21">
        <v>3461</v>
      </c>
      <c r="AT33" s="21">
        <v>53.62</v>
      </c>
      <c r="AU33" s="21">
        <v>2206</v>
      </c>
      <c r="AV33" s="21">
        <v>53.4</v>
      </c>
      <c r="AW33" s="21">
        <v>14456</v>
      </c>
    </row>
    <row r="34" spans="1:49" x14ac:dyDescent="0.2">
      <c r="A34" s="22">
        <v>43784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>
        <v>57.72</v>
      </c>
      <c r="Y34" s="21">
        <v>375993</v>
      </c>
      <c r="Z34" s="21">
        <v>57.83</v>
      </c>
      <c r="AA34" s="21">
        <v>269451</v>
      </c>
      <c r="AB34" s="21">
        <v>57.69</v>
      </c>
      <c r="AC34" s="21">
        <v>67739</v>
      </c>
      <c r="AD34" s="21">
        <v>57.37</v>
      </c>
      <c r="AE34" s="21">
        <v>42807</v>
      </c>
      <c r="AF34" s="21">
        <v>56.98</v>
      </c>
      <c r="AG34" s="21">
        <v>21730</v>
      </c>
      <c r="AH34" s="21">
        <v>56.57</v>
      </c>
      <c r="AI34" s="21">
        <v>15693</v>
      </c>
      <c r="AJ34" s="21">
        <v>56.13</v>
      </c>
      <c r="AK34" s="21">
        <v>43349</v>
      </c>
      <c r="AL34" s="21">
        <v>55.67</v>
      </c>
      <c r="AM34" s="21">
        <v>12671</v>
      </c>
      <c r="AN34" s="21">
        <v>55.22</v>
      </c>
      <c r="AO34" s="21">
        <v>7750</v>
      </c>
      <c r="AP34" s="21">
        <v>54.81</v>
      </c>
      <c r="AQ34" s="21">
        <v>10489</v>
      </c>
      <c r="AR34" s="21">
        <v>54.47</v>
      </c>
      <c r="AS34" s="21">
        <v>7302</v>
      </c>
      <c r="AT34" s="21">
        <v>54.19</v>
      </c>
      <c r="AU34" s="21">
        <v>5556</v>
      </c>
      <c r="AV34" s="21">
        <v>53.96</v>
      </c>
      <c r="AW34" s="21">
        <v>31321</v>
      </c>
    </row>
    <row r="35" spans="1:49" x14ac:dyDescent="0.2">
      <c r="A35" s="22">
        <v>43783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>
        <v>56.77</v>
      </c>
      <c r="Y35" s="21">
        <v>516832</v>
      </c>
      <c r="Z35" s="21">
        <v>56.88</v>
      </c>
      <c r="AA35" s="21">
        <v>238301</v>
      </c>
      <c r="AB35" s="21">
        <v>56.77</v>
      </c>
      <c r="AC35" s="21">
        <v>68484</v>
      </c>
      <c r="AD35" s="21">
        <v>56.48</v>
      </c>
      <c r="AE35" s="21">
        <v>46737</v>
      </c>
      <c r="AF35" s="21">
        <v>56.14</v>
      </c>
      <c r="AG35" s="21">
        <v>26403</v>
      </c>
      <c r="AH35" s="21">
        <v>55.78</v>
      </c>
      <c r="AI35" s="21">
        <v>15977</v>
      </c>
      <c r="AJ35" s="21">
        <v>55.38</v>
      </c>
      <c r="AK35" s="21">
        <v>37819</v>
      </c>
      <c r="AL35" s="21">
        <v>54.96</v>
      </c>
      <c r="AM35" s="21">
        <v>5888</v>
      </c>
      <c r="AN35" s="21">
        <v>54.54</v>
      </c>
      <c r="AO35" s="21">
        <v>4120</v>
      </c>
      <c r="AP35" s="21">
        <v>54.16</v>
      </c>
      <c r="AQ35" s="21">
        <v>7930</v>
      </c>
      <c r="AR35" s="21">
        <v>53.84</v>
      </c>
      <c r="AS35" s="21">
        <v>5325</v>
      </c>
      <c r="AT35" s="21">
        <v>53.58</v>
      </c>
      <c r="AU35" s="21">
        <v>3763</v>
      </c>
      <c r="AV35" s="21">
        <v>53.37</v>
      </c>
      <c r="AW35" s="21">
        <v>31407</v>
      </c>
    </row>
    <row r="36" spans="1:49" x14ac:dyDescent="0.2">
      <c r="A36" s="22">
        <v>43782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>
        <v>57.12</v>
      </c>
      <c r="Y36" s="21">
        <v>547635</v>
      </c>
      <c r="Z36" s="21">
        <v>57.2</v>
      </c>
      <c r="AA36" s="21">
        <v>212615</v>
      </c>
      <c r="AB36" s="21">
        <v>57.09</v>
      </c>
      <c r="AC36" s="21">
        <v>68599</v>
      </c>
      <c r="AD36" s="21">
        <v>56.82</v>
      </c>
      <c r="AE36" s="21">
        <v>53533</v>
      </c>
      <c r="AF36" s="21">
        <v>56.49</v>
      </c>
      <c r="AG36" s="21">
        <v>24501</v>
      </c>
      <c r="AH36" s="21">
        <v>56.13</v>
      </c>
      <c r="AI36" s="21">
        <v>13318</v>
      </c>
      <c r="AJ36" s="21">
        <v>55.73</v>
      </c>
      <c r="AK36" s="21">
        <v>44032</v>
      </c>
      <c r="AL36" s="21">
        <v>55.32</v>
      </c>
      <c r="AM36" s="21">
        <v>9033</v>
      </c>
      <c r="AN36" s="21">
        <v>54.92</v>
      </c>
      <c r="AO36" s="21">
        <v>4281</v>
      </c>
      <c r="AP36" s="21">
        <v>54.55</v>
      </c>
      <c r="AQ36" s="21">
        <v>8708</v>
      </c>
      <c r="AR36" s="21">
        <v>54.24</v>
      </c>
      <c r="AS36" s="21">
        <v>5835</v>
      </c>
      <c r="AT36" s="21">
        <v>53.99</v>
      </c>
      <c r="AU36" s="21">
        <v>3892</v>
      </c>
      <c r="AV36" s="21">
        <v>53.79</v>
      </c>
      <c r="AW36" s="21">
        <v>27981</v>
      </c>
    </row>
    <row r="37" spans="1:49" x14ac:dyDescent="0.2">
      <c r="A37" s="22">
        <v>43781</v>
      </c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>
        <v>56.8</v>
      </c>
      <c r="Y37" s="21">
        <v>586568</v>
      </c>
      <c r="Z37" s="21">
        <v>56.85</v>
      </c>
      <c r="AA37" s="21">
        <v>214644</v>
      </c>
      <c r="AB37" s="21">
        <v>56.74</v>
      </c>
      <c r="AC37" s="21">
        <v>85425</v>
      </c>
      <c r="AD37" s="21">
        <v>56.48</v>
      </c>
      <c r="AE37" s="21">
        <v>57386</v>
      </c>
      <c r="AF37" s="21">
        <v>56.18</v>
      </c>
      <c r="AG37" s="21">
        <v>31005</v>
      </c>
      <c r="AH37" s="21">
        <v>55.84</v>
      </c>
      <c r="AI37" s="21">
        <v>14026</v>
      </c>
      <c r="AJ37" s="21">
        <v>55.45</v>
      </c>
      <c r="AK37" s="21">
        <v>51456</v>
      </c>
      <c r="AL37" s="21">
        <v>55.05</v>
      </c>
      <c r="AM37" s="21">
        <v>12712</v>
      </c>
      <c r="AN37" s="21">
        <v>54.66</v>
      </c>
      <c r="AO37" s="21">
        <v>7234</v>
      </c>
      <c r="AP37" s="21">
        <v>54.3</v>
      </c>
      <c r="AQ37" s="21">
        <v>10271</v>
      </c>
      <c r="AR37" s="21">
        <v>54.01</v>
      </c>
      <c r="AS37" s="21">
        <v>3764</v>
      </c>
      <c r="AT37" s="21">
        <v>53.77</v>
      </c>
      <c r="AU37" s="21">
        <v>1634</v>
      </c>
      <c r="AV37" s="21">
        <v>53.58</v>
      </c>
      <c r="AW37" s="21">
        <v>22630</v>
      </c>
    </row>
    <row r="38" spans="1:49" x14ac:dyDescent="0.2">
      <c r="A38" s="22">
        <v>43780</v>
      </c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>
        <v>56.86</v>
      </c>
      <c r="Y38" s="21">
        <v>498981</v>
      </c>
      <c r="Z38" s="21">
        <v>56.9</v>
      </c>
      <c r="AA38" s="21">
        <v>179069</v>
      </c>
      <c r="AB38" s="21">
        <v>56.77</v>
      </c>
      <c r="AC38" s="21">
        <v>74976</v>
      </c>
      <c r="AD38" s="21">
        <v>56.49</v>
      </c>
      <c r="AE38" s="21">
        <v>44699</v>
      </c>
      <c r="AF38" s="21">
        <v>56.16</v>
      </c>
      <c r="AG38" s="21">
        <v>26518</v>
      </c>
      <c r="AH38" s="21">
        <v>55.78</v>
      </c>
      <c r="AI38" s="21">
        <v>17386</v>
      </c>
      <c r="AJ38" s="21">
        <v>55.37</v>
      </c>
      <c r="AK38" s="21">
        <v>39850</v>
      </c>
      <c r="AL38" s="21">
        <v>54.95</v>
      </c>
      <c r="AM38" s="21">
        <v>8503</v>
      </c>
      <c r="AN38" s="21">
        <v>54.55</v>
      </c>
      <c r="AO38" s="21">
        <v>5978</v>
      </c>
      <c r="AP38" s="21">
        <v>54.2</v>
      </c>
      <c r="AQ38" s="21">
        <v>8406</v>
      </c>
      <c r="AR38" s="21">
        <v>53.91</v>
      </c>
      <c r="AS38" s="21">
        <v>3324</v>
      </c>
      <c r="AT38" s="21">
        <v>53.67</v>
      </c>
      <c r="AU38" s="21">
        <v>4136</v>
      </c>
      <c r="AV38" s="21">
        <v>53.47</v>
      </c>
      <c r="AW38" s="21">
        <v>28310</v>
      </c>
    </row>
    <row r="39" spans="1:49" x14ac:dyDescent="0.2">
      <c r="A39" s="22">
        <v>43777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>
        <v>57.24</v>
      </c>
      <c r="Y39" s="21">
        <v>636941</v>
      </c>
      <c r="Z39" s="21">
        <v>57.26</v>
      </c>
      <c r="AA39" s="21">
        <v>195395</v>
      </c>
      <c r="AB39" s="21">
        <v>57.1</v>
      </c>
      <c r="AC39" s="21">
        <v>80114</v>
      </c>
      <c r="AD39" s="21">
        <v>56.77</v>
      </c>
      <c r="AE39" s="21">
        <v>59079</v>
      </c>
      <c r="AF39" s="21">
        <v>56.4</v>
      </c>
      <c r="AG39" s="21">
        <v>28923</v>
      </c>
      <c r="AH39" s="21">
        <v>55.99</v>
      </c>
      <c r="AI39" s="21">
        <v>21878</v>
      </c>
      <c r="AJ39" s="21">
        <v>55.55</v>
      </c>
      <c r="AK39" s="21">
        <v>49516</v>
      </c>
      <c r="AL39" s="21">
        <v>55.12</v>
      </c>
      <c r="AM39" s="21">
        <v>8352</v>
      </c>
      <c r="AN39" s="21">
        <v>54.7</v>
      </c>
      <c r="AO39" s="21">
        <v>3073</v>
      </c>
      <c r="AP39" s="21">
        <v>54.33</v>
      </c>
      <c r="AQ39" s="21">
        <v>8376</v>
      </c>
      <c r="AR39" s="21">
        <v>54.02</v>
      </c>
      <c r="AS39" s="21">
        <v>2493</v>
      </c>
      <c r="AT39" s="21">
        <v>53.79</v>
      </c>
      <c r="AU39" s="21">
        <v>3058</v>
      </c>
      <c r="AV39" s="21">
        <v>53.59</v>
      </c>
      <c r="AW39" s="21">
        <v>33531</v>
      </c>
    </row>
    <row r="40" spans="1:49" x14ac:dyDescent="0.2">
      <c r="A40" s="22">
        <v>43776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>
        <v>57.15</v>
      </c>
      <c r="Y40" s="21">
        <v>678165</v>
      </c>
      <c r="Z40" s="21">
        <v>57.15</v>
      </c>
      <c r="AA40" s="21">
        <v>254734</v>
      </c>
      <c r="AB40" s="21">
        <v>56.93</v>
      </c>
      <c r="AC40" s="21">
        <v>110592</v>
      </c>
      <c r="AD40" s="21">
        <v>56.54</v>
      </c>
      <c r="AE40" s="21">
        <v>90114</v>
      </c>
      <c r="AF40" s="21">
        <v>56.12</v>
      </c>
      <c r="AG40" s="21">
        <v>36761</v>
      </c>
      <c r="AH40" s="21">
        <v>55.67</v>
      </c>
      <c r="AI40" s="21">
        <v>27838</v>
      </c>
      <c r="AJ40" s="21">
        <v>55.21</v>
      </c>
      <c r="AK40" s="21">
        <v>65896</v>
      </c>
      <c r="AL40" s="21">
        <v>54.76</v>
      </c>
      <c r="AM40" s="21">
        <v>11509</v>
      </c>
      <c r="AN40" s="21">
        <v>54.34</v>
      </c>
      <c r="AO40" s="21">
        <v>5160</v>
      </c>
      <c r="AP40" s="21">
        <v>53.97</v>
      </c>
      <c r="AQ40" s="21">
        <v>12512</v>
      </c>
      <c r="AR40" s="21">
        <v>53.66</v>
      </c>
      <c r="AS40" s="21">
        <v>3337</v>
      </c>
      <c r="AT40" s="21">
        <v>53.41</v>
      </c>
      <c r="AU40" s="21">
        <v>2886</v>
      </c>
      <c r="AV40" s="21">
        <v>53.21</v>
      </c>
      <c r="AW40" s="21">
        <v>34170</v>
      </c>
    </row>
    <row r="41" spans="1:49" x14ac:dyDescent="0.2">
      <c r="A41" s="22">
        <v>43775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>
        <v>56.35</v>
      </c>
      <c r="Y41" s="21">
        <v>623258</v>
      </c>
      <c r="Z41" s="21">
        <v>56.38</v>
      </c>
      <c r="AA41" s="21">
        <v>136878</v>
      </c>
      <c r="AB41" s="21">
        <v>56.2</v>
      </c>
      <c r="AC41" s="21">
        <v>62288</v>
      </c>
      <c r="AD41" s="21">
        <v>55.84</v>
      </c>
      <c r="AE41" s="21">
        <v>47318</v>
      </c>
      <c r="AF41" s="21">
        <v>55.41</v>
      </c>
      <c r="AG41" s="21">
        <v>26814</v>
      </c>
      <c r="AH41" s="21">
        <v>54.96</v>
      </c>
      <c r="AI41" s="21">
        <v>16364</v>
      </c>
      <c r="AJ41" s="21">
        <v>54.52</v>
      </c>
      <c r="AK41" s="21">
        <v>53050</v>
      </c>
      <c r="AL41" s="21">
        <v>54.07</v>
      </c>
      <c r="AM41" s="21">
        <v>12849</v>
      </c>
      <c r="AN41" s="21">
        <v>53.66</v>
      </c>
      <c r="AO41" s="21">
        <v>7896</v>
      </c>
      <c r="AP41" s="21">
        <v>53.31</v>
      </c>
      <c r="AQ41" s="21">
        <v>12420</v>
      </c>
      <c r="AR41" s="21">
        <v>53.03</v>
      </c>
      <c r="AS41" s="21">
        <v>3349</v>
      </c>
      <c r="AT41" s="21">
        <v>52.81</v>
      </c>
      <c r="AU41" s="21">
        <v>2707</v>
      </c>
      <c r="AV41" s="21">
        <v>52.63</v>
      </c>
      <c r="AW41" s="21">
        <v>33149</v>
      </c>
    </row>
    <row r="42" spans="1:49" x14ac:dyDescent="0.2">
      <c r="A42" s="22">
        <v>43774</v>
      </c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>
        <v>57.23</v>
      </c>
      <c r="Y42" s="21">
        <v>435319</v>
      </c>
      <c r="Z42" s="21">
        <v>57.29</v>
      </c>
      <c r="AA42" s="21">
        <v>95616</v>
      </c>
      <c r="AB42" s="21">
        <v>57.15</v>
      </c>
      <c r="AC42" s="21">
        <v>39097</v>
      </c>
      <c r="AD42" s="21">
        <v>56.84</v>
      </c>
      <c r="AE42" s="21">
        <v>35455</v>
      </c>
      <c r="AF42" s="21">
        <v>56.45</v>
      </c>
      <c r="AG42" s="21">
        <v>13898</v>
      </c>
      <c r="AH42" s="21">
        <v>56.03</v>
      </c>
      <c r="AI42" s="21">
        <v>15315</v>
      </c>
      <c r="AJ42" s="21">
        <v>55.59</v>
      </c>
      <c r="AK42" s="21">
        <v>41575</v>
      </c>
      <c r="AL42" s="21">
        <v>55.16</v>
      </c>
      <c r="AM42" s="21">
        <v>13152</v>
      </c>
      <c r="AN42" s="21">
        <v>54.77</v>
      </c>
      <c r="AO42" s="21">
        <v>5950</v>
      </c>
      <c r="AP42" s="21">
        <v>54.42</v>
      </c>
      <c r="AQ42" s="21">
        <v>6608</v>
      </c>
      <c r="AR42" s="21">
        <v>54.12</v>
      </c>
      <c r="AS42" s="21">
        <v>4023</v>
      </c>
      <c r="AT42" s="21">
        <v>53.88</v>
      </c>
      <c r="AU42" s="21">
        <v>4161</v>
      </c>
      <c r="AV42" s="21">
        <v>53.69</v>
      </c>
      <c r="AW42" s="21">
        <v>27564</v>
      </c>
    </row>
    <row r="43" spans="1:49" x14ac:dyDescent="0.2">
      <c r="A43" s="22">
        <v>43773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>
        <v>56.54</v>
      </c>
      <c r="Y43" s="21">
        <v>580350</v>
      </c>
      <c r="Z43" s="21">
        <v>56.6</v>
      </c>
      <c r="AA43" s="21">
        <v>140305</v>
      </c>
      <c r="AB43" s="21">
        <v>56.47</v>
      </c>
      <c r="AC43" s="21">
        <v>66566</v>
      </c>
      <c r="AD43" s="21">
        <v>56.18</v>
      </c>
      <c r="AE43" s="21">
        <v>52379</v>
      </c>
      <c r="AF43" s="21">
        <v>55.83</v>
      </c>
      <c r="AG43" s="21">
        <v>21976</v>
      </c>
      <c r="AH43" s="21">
        <v>55.45</v>
      </c>
      <c r="AI43" s="21">
        <v>15733</v>
      </c>
      <c r="AJ43" s="21">
        <v>55.05</v>
      </c>
      <c r="AK43" s="21">
        <v>42876</v>
      </c>
      <c r="AL43" s="21">
        <v>54.66</v>
      </c>
      <c r="AM43" s="21">
        <v>7411</v>
      </c>
      <c r="AN43" s="21">
        <v>54.28</v>
      </c>
      <c r="AO43" s="21">
        <v>4392</v>
      </c>
      <c r="AP43" s="21">
        <v>53.96</v>
      </c>
      <c r="AQ43" s="21">
        <v>9826</v>
      </c>
      <c r="AR43" s="21">
        <v>53.68</v>
      </c>
      <c r="AS43" s="21">
        <v>3222</v>
      </c>
      <c r="AT43" s="21">
        <v>53.44</v>
      </c>
      <c r="AU43" s="21">
        <v>2506</v>
      </c>
      <c r="AV43" s="21">
        <v>53.25</v>
      </c>
      <c r="AW43" s="21">
        <v>27794</v>
      </c>
    </row>
    <row r="44" spans="1:49" x14ac:dyDescent="0.2">
      <c r="A44" s="22">
        <v>43770</v>
      </c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>
        <v>56.2</v>
      </c>
      <c r="Y44" s="21">
        <v>538117</v>
      </c>
      <c r="Z44" s="21">
        <v>56.27</v>
      </c>
      <c r="AA44" s="21">
        <v>110905</v>
      </c>
      <c r="AB44" s="21">
        <v>56.15</v>
      </c>
      <c r="AC44" s="21">
        <v>53523</v>
      </c>
      <c r="AD44" s="21">
        <v>55.86</v>
      </c>
      <c r="AE44" s="21">
        <v>43134</v>
      </c>
      <c r="AF44" s="21">
        <v>55.54</v>
      </c>
      <c r="AG44" s="21">
        <v>22008</v>
      </c>
      <c r="AH44" s="21">
        <v>55.2</v>
      </c>
      <c r="AI44" s="21">
        <v>10376</v>
      </c>
      <c r="AJ44" s="21">
        <v>54.84</v>
      </c>
      <c r="AK44" s="21">
        <v>38376</v>
      </c>
      <c r="AL44" s="21">
        <v>54.48</v>
      </c>
      <c r="AM44" s="21">
        <v>6449</v>
      </c>
      <c r="AN44" s="21">
        <v>54.14</v>
      </c>
      <c r="AO44" s="21">
        <v>1217</v>
      </c>
      <c r="AP44" s="21">
        <v>53.85</v>
      </c>
      <c r="AQ44" s="21">
        <v>5325</v>
      </c>
      <c r="AR44" s="21">
        <v>53.59</v>
      </c>
      <c r="AS44" s="21">
        <v>1923</v>
      </c>
      <c r="AT44" s="21">
        <v>53.39</v>
      </c>
      <c r="AU44" s="21">
        <v>1292</v>
      </c>
      <c r="AV44" s="21">
        <v>53.23</v>
      </c>
      <c r="AW44" s="21">
        <v>18294</v>
      </c>
    </row>
    <row r="45" spans="1:49" x14ac:dyDescent="0.2">
      <c r="A45" s="22">
        <v>43769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>
        <v>54.18</v>
      </c>
      <c r="Y45" s="21">
        <v>677419</v>
      </c>
      <c r="Z45" s="21">
        <v>54.25</v>
      </c>
      <c r="AA45" s="21">
        <v>183134</v>
      </c>
      <c r="AB45" s="21">
        <v>54.16</v>
      </c>
      <c r="AC45" s="21">
        <v>82531</v>
      </c>
      <c r="AD45" s="21">
        <v>53.92</v>
      </c>
      <c r="AE45" s="21">
        <v>59761</v>
      </c>
      <c r="AF45" s="21">
        <v>53.63</v>
      </c>
      <c r="AG45" s="21">
        <v>34479</v>
      </c>
      <c r="AH45" s="21">
        <v>53.31</v>
      </c>
      <c r="AI45" s="21">
        <v>17511</v>
      </c>
      <c r="AJ45" s="21">
        <v>52.96</v>
      </c>
      <c r="AK45" s="21">
        <v>55070</v>
      </c>
      <c r="AL45" s="21">
        <v>52.61</v>
      </c>
      <c r="AM45" s="21">
        <v>9588</v>
      </c>
      <c r="AN45" s="21">
        <v>52.29</v>
      </c>
      <c r="AO45" s="21">
        <v>5017</v>
      </c>
      <c r="AP45" s="21">
        <v>52.02</v>
      </c>
      <c r="AQ45" s="21">
        <v>5912</v>
      </c>
      <c r="AR45" s="21">
        <v>51.77</v>
      </c>
      <c r="AS45" s="21">
        <v>1662</v>
      </c>
      <c r="AT45" s="21">
        <v>51.59</v>
      </c>
      <c r="AU45" s="21">
        <v>1588</v>
      </c>
      <c r="AV45" s="21">
        <v>51.46</v>
      </c>
      <c r="AW45" s="21">
        <v>30080</v>
      </c>
    </row>
    <row r="46" spans="1:49" x14ac:dyDescent="0.2">
      <c r="A46" s="22">
        <v>43768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>
        <v>55.06</v>
      </c>
      <c r="Y46" s="21">
        <v>659328</v>
      </c>
      <c r="Z46" s="21">
        <v>55.1</v>
      </c>
      <c r="AA46" s="21">
        <v>235054</v>
      </c>
      <c r="AB46" s="21">
        <v>54.94</v>
      </c>
      <c r="AC46" s="21">
        <v>129357</v>
      </c>
      <c r="AD46" s="21">
        <v>54.66</v>
      </c>
      <c r="AE46" s="21">
        <v>81890</v>
      </c>
      <c r="AF46" s="21">
        <v>54.32</v>
      </c>
      <c r="AG46" s="21">
        <v>25057</v>
      </c>
      <c r="AH46" s="21">
        <v>53.95</v>
      </c>
      <c r="AI46" s="21">
        <v>15990</v>
      </c>
      <c r="AJ46" s="21">
        <v>53.56</v>
      </c>
      <c r="AK46" s="21">
        <v>48169</v>
      </c>
      <c r="AL46" s="21">
        <v>53.18</v>
      </c>
      <c r="AM46" s="21">
        <v>10709</v>
      </c>
      <c r="AN46" s="21">
        <v>52.82</v>
      </c>
      <c r="AO46" s="21">
        <v>5298</v>
      </c>
      <c r="AP46" s="21">
        <v>52.51</v>
      </c>
      <c r="AQ46" s="21">
        <v>8962</v>
      </c>
      <c r="AR46" s="21">
        <v>52.25</v>
      </c>
      <c r="AS46" s="21">
        <v>2102</v>
      </c>
      <c r="AT46" s="21">
        <v>52.05</v>
      </c>
      <c r="AU46" s="21">
        <v>1573</v>
      </c>
      <c r="AV46" s="21">
        <v>51.89</v>
      </c>
      <c r="AW46" s="21">
        <v>38130</v>
      </c>
    </row>
    <row r="47" spans="1:49" x14ac:dyDescent="0.2">
      <c r="A47" s="22">
        <v>43767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>
        <v>55.54</v>
      </c>
      <c r="Y47" s="21">
        <v>521457</v>
      </c>
      <c r="Z47" s="21">
        <v>55.68</v>
      </c>
      <c r="AA47" s="21">
        <v>107439</v>
      </c>
      <c r="AB47" s="21">
        <v>55.64</v>
      </c>
      <c r="AC47" s="21">
        <v>54418</v>
      </c>
      <c r="AD47" s="21">
        <v>55.47</v>
      </c>
      <c r="AE47" s="21">
        <v>32700</v>
      </c>
      <c r="AF47" s="21">
        <v>55.2</v>
      </c>
      <c r="AG47" s="21">
        <v>11515</v>
      </c>
      <c r="AH47" s="21">
        <v>54.89</v>
      </c>
      <c r="AI47" s="21">
        <v>9743</v>
      </c>
      <c r="AJ47" s="21">
        <v>54.54</v>
      </c>
      <c r="AK47" s="21">
        <v>33926</v>
      </c>
      <c r="AL47" s="21">
        <v>54.16</v>
      </c>
      <c r="AM47" s="21">
        <v>4019</v>
      </c>
      <c r="AN47" s="21">
        <v>53.86</v>
      </c>
      <c r="AO47" s="21">
        <v>1186</v>
      </c>
      <c r="AP47" s="21">
        <v>53.56</v>
      </c>
      <c r="AQ47" s="21">
        <v>4568</v>
      </c>
      <c r="AR47" s="21">
        <v>53.32</v>
      </c>
      <c r="AS47" s="21">
        <v>605</v>
      </c>
      <c r="AT47" s="21">
        <v>53.12</v>
      </c>
      <c r="AU47" s="21">
        <v>1414</v>
      </c>
      <c r="AV47" s="21">
        <v>52.95</v>
      </c>
      <c r="AW47" s="21">
        <v>24717</v>
      </c>
    </row>
    <row r="48" spans="1:49" x14ac:dyDescent="0.2">
      <c r="A48" s="22">
        <v>43766</v>
      </c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>
        <v>55.81</v>
      </c>
      <c r="Y48" s="21">
        <v>437020</v>
      </c>
      <c r="Z48" s="21">
        <v>55.9</v>
      </c>
      <c r="AA48" s="21">
        <v>88181</v>
      </c>
      <c r="AB48" s="21">
        <v>55.83</v>
      </c>
      <c r="AC48" s="21">
        <v>45579</v>
      </c>
      <c r="AD48" s="21">
        <v>55.63</v>
      </c>
      <c r="AE48" s="21">
        <v>39812</v>
      </c>
      <c r="AF48" s="21">
        <v>55.34</v>
      </c>
      <c r="AG48" s="21">
        <v>25574</v>
      </c>
      <c r="AH48" s="21">
        <v>55.01</v>
      </c>
      <c r="AI48" s="21">
        <v>9178</v>
      </c>
      <c r="AJ48" s="21">
        <v>54.64</v>
      </c>
      <c r="AK48" s="21">
        <v>26257</v>
      </c>
      <c r="AL48" s="21">
        <v>54.28</v>
      </c>
      <c r="AM48" s="21">
        <v>6569</v>
      </c>
      <c r="AN48" s="21">
        <v>53.93</v>
      </c>
      <c r="AO48" s="21">
        <v>1871</v>
      </c>
      <c r="AP48" s="21">
        <v>53.63</v>
      </c>
      <c r="AQ48" s="21">
        <v>3552</v>
      </c>
      <c r="AR48" s="21">
        <v>53.38</v>
      </c>
      <c r="AS48" s="21">
        <v>755</v>
      </c>
      <c r="AT48" s="21">
        <v>53.18</v>
      </c>
      <c r="AU48" s="21">
        <v>1539</v>
      </c>
      <c r="AV48" s="21">
        <v>53.01</v>
      </c>
      <c r="AW48" s="21">
        <v>23684</v>
      </c>
    </row>
    <row r="49" spans="1:49" x14ac:dyDescent="0.2">
      <c r="A49" s="22">
        <v>43763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>
        <v>56.66</v>
      </c>
      <c r="Y49" s="21">
        <v>445020</v>
      </c>
      <c r="Z49" s="21">
        <v>56.71</v>
      </c>
      <c r="AA49" s="21">
        <v>60698</v>
      </c>
      <c r="AB49" s="21">
        <v>56.59</v>
      </c>
      <c r="AC49" s="21">
        <v>33176</v>
      </c>
      <c r="AD49" s="21">
        <v>56.32</v>
      </c>
      <c r="AE49" s="21">
        <v>28756</v>
      </c>
      <c r="AF49" s="21">
        <v>55.95</v>
      </c>
      <c r="AG49" s="21">
        <v>18596</v>
      </c>
      <c r="AH49" s="21">
        <v>55.55</v>
      </c>
      <c r="AI49" s="21">
        <v>10368</v>
      </c>
      <c r="AJ49" s="21">
        <v>55.15</v>
      </c>
      <c r="AK49" s="21">
        <v>40539</v>
      </c>
      <c r="AL49" s="21">
        <v>54.75</v>
      </c>
      <c r="AM49" s="21">
        <v>5881</v>
      </c>
      <c r="AN49" s="21">
        <v>54.39</v>
      </c>
      <c r="AO49" s="21">
        <v>5344</v>
      </c>
      <c r="AP49" s="21">
        <v>54.08</v>
      </c>
      <c r="AQ49" s="21">
        <v>6240</v>
      </c>
      <c r="AR49" s="21">
        <v>53.82</v>
      </c>
      <c r="AS49" s="21">
        <v>1664</v>
      </c>
      <c r="AT49" s="21">
        <v>53.61</v>
      </c>
      <c r="AU49" s="21">
        <v>1392</v>
      </c>
      <c r="AV49" s="21">
        <v>53.44</v>
      </c>
      <c r="AW49" s="21">
        <v>28872</v>
      </c>
    </row>
    <row r="50" spans="1:49" x14ac:dyDescent="0.2">
      <c r="A50" s="22">
        <v>43762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>
        <v>56.23</v>
      </c>
      <c r="Y50" s="21">
        <v>480764</v>
      </c>
      <c r="Z50" s="21">
        <v>56.27</v>
      </c>
      <c r="AA50" s="21">
        <v>99429</v>
      </c>
      <c r="AB50" s="21">
        <v>56.13</v>
      </c>
      <c r="AC50" s="21">
        <v>48041</v>
      </c>
      <c r="AD50" s="21">
        <v>55.85</v>
      </c>
      <c r="AE50" s="21">
        <v>41924</v>
      </c>
      <c r="AF50" s="21">
        <v>55.48</v>
      </c>
      <c r="AG50" s="21">
        <v>22941</v>
      </c>
      <c r="AH50" s="21">
        <v>55.09</v>
      </c>
      <c r="AI50" s="21">
        <v>13178</v>
      </c>
      <c r="AJ50" s="21">
        <v>54.68</v>
      </c>
      <c r="AK50" s="21">
        <v>44718</v>
      </c>
      <c r="AL50" s="21">
        <v>54.3</v>
      </c>
      <c r="AM50" s="21">
        <v>6843</v>
      </c>
      <c r="AN50" s="21">
        <v>53.94</v>
      </c>
      <c r="AO50" s="21">
        <v>4912</v>
      </c>
      <c r="AP50" s="21">
        <v>53.63</v>
      </c>
      <c r="AQ50" s="21">
        <v>8444</v>
      </c>
      <c r="AR50" s="21">
        <v>53.38</v>
      </c>
      <c r="AS50" s="21">
        <v>1195</v>
      </c>
      <c r="AT50" s="21">
        <v>53.18</v>
      </c>
      <c r="AU50" s="21">
        <v>840</v>
      </c>
      <c r="AV50" s="21">
        <v>53.01</v>
      </c>
      <c r="AW50" s="21">
        <v>29894</v>
      </c>
    </row>
    <row r="51" spans="1:49" x14ac:dyDescent="0.2">
      <c r="A51" s="22">
        <v>43761</v>
      </c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>
        <v>55.97</v>
      </c>
      <c r="Y51" s="21">
        <v>620202</v>
      </c>
      <c r="Z51" s="21">
        <v>55.99</v>
      </c>
      <c r="AA51" s="21">
        <v>123069</v>
      </c>
      <c r="AB51" s="21">
        <v>55.82</v>
      </c>
      <c r="AC51" s="21">
        <v>65769</v>
      </c>
      <c r="AD51" s="21">
        <v>55.52</v>
      </c>
      <c r="AE51" s="21">
        <v>45849</v>
      </c>
      <c r="AF51" s="21">
        <v>55.15</v>
      </c>
      <c r="AG51" s="21">
        <v>16982</v>
      </c>
      <c r="AH51" s="21">
        <v>54.77</v>
      </c>
      <c r="AI51" s="21">
        <v>16215</v>
      </c>
      <c r="AJ51" s="21">
        <v>54.38</v>
      </c>
      <c r="AK51" s="21">
        <v>47995</v>
      </c>
      <c r="AL51" s="21">
        <v>54.01</v>
      </c>
      <c r="AM51" s="21">
        <v>8294</v>
      </c>
      <c r="AN51" s="21">
        <v>53.68</v>
      </c>
      <c r="AO51" s="21">
        <v>3577</v>
      </c>
      <c r="AP51" s="21">
        <v>53.39</v>
      </c>
      <c r="AQ51" s="21">
        <v>12136</v>
      </c>
      <c r="AR51" s="21">
        <v>53.15</v>
      </c>
      <c r="AS51" s="21">
        <v>2954</v>
      </c>
      <c r="AT51" s="21">
        <v>52.96</v>
      </c>
      <c r="AU51" s="21">
        <v>2295</v>
      </c>
      <c r="AV51" s="21">
        <v>52.8</v>
      </c>
      <c r="AW51" s="21">
        <v>43819</v>
      </c>
    </row>
    <row r="52" spans="1:49" x14ac:dyDescent="0.2">
      <c r="A52" s="22">
        <v>43760</v>
      </c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>
        <v>54.16</v>
      </c>
      <c r="W52" s="21">
        <v>23001</v>
      </c>
      <c r="X52" s="21">
        <v>54.48</v>
      </c>
      <c r="Y52" s="21">
        <v>506573</v>
      </c>
      <c r="Z52" s="21">
        <v>54.5</v>
      </c>
      <c r="AA52" s="21">
        <v>78201</v>
      </c>
      <c r="AB52" s="21">
        <v>54.34</v>
      </c>
      <c r="AC52" s="21">
        <v>39297</v>
      </c>
      <c r="AD52" s="21">
        <v>54.07</v>
      </c>
      <c r="AE52" s="21">
        <v>35694</v>
      </c>
      <c r="AF52" s="21">
        <v>53.77</v>
      </c>
      <c r="AG52" s="21">
        <v>12299</v>
      </c>
      <c r="AH52" s="21">
        <v>53.46</v>
      </c>
      <c r="AI52" s="21">
        <v>10104</v>
      </c>
      <c r="AJ52" s="21">
        <v>53.13</v>
      </c>
      <c r="AK52" s="21">
        <v>31023</v>
      </c>
      <c r="AL52" s="21">
        <v>52.82</v>
      </c>
      <c r="AM52" s="21">
        <v>3574</v>
      </c>
      <c r="AN52" s="21">
        <v>52.52</v>
      </c>
      <c r="AO52" s="21">
        <v>2200</v>
      </c>
      <c r="AP52" s="21">
        <v>52.27</v>
      </c>
      <c r="AQ52" s="21">
        <v>8785</v>
      </c>
      <c r="AR52" s="21">
        <v>52.08</v>
      </c>
      <c r="AS52" s="21">
        <v>1460</v>
      </c>
      <c r="AT52" s="21">
        <v>51.93</v>
      </c>
      <c r="AU52" s="21">
        <v>1483</v>
      </c>
      <c r="AV52" s="21">
        <v>51.82</v>
      </c>
      <c r="AW52" s="21">
        <v>30351</v>
      </c>
    </row>
    <row r="53" spans="1:49" x14ac:dyDescent="0.2">
      <c r="A53" s="22">
        <v>43759</v>
      </c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>
        <v>53.31</v>
      </c>
      <c r="W53" s="21">
        <v>95979</v>
      </c>
      <c r="X53" s="21">
        <v>53.51</v>
      </c>
      <c r="Y53" s="21">
        <v>509426</v>
      </c>
      <c r="Z53" s="21">
        <v>53.54</v>
      </c>
      <c r="AA53" s="21">
        <v>87785</v>
      </c>
      <c r="AB53" s="21">
        <v>53.41</v>
      </c>
      <c r="AC53" s="21">
        <v>40045</v>
      </c>
      <c r="AD53" s="21">
        <v>53.18</v>
      </c>
      <c r="AE53" s="21">
        <v>28502</v>
      </c>
      <c r="AF53" s="21">
        <v>52.94</v>
      </c>
      <c r="AG53" s="21">
        <v>12623</v>
      </c>
      <c r="AH53" s="21">
        <v>52.7</v>
      </c>
      <c r="AI53" s="21">
        <v>8230</v>
      </c>
      <c r="AJ53" s="21">
        <v>52.44</v>
      </c>
      <c r="AK53" s="21">
        <v>22853</v>
      </c>
      <c r="AL53" s="21">
        <v>52.17</v>
      </c>
      <c r="AM53" s="21">
        <v>3634</v>
      </c>
      <c r="AN53" s="21">
        <v>51.92</v>
      </c>
      <c r="AO53" s="21">
        <v>1600</v>
      </c>
      <c r="AP53" s="21">
        <v>51.71</v>
      </c>
      <c r="AQ53" s="21">
        <v>3574</v>
      </c>
      <c r="AR53" s="21">
        <v>51.55</v>
      </c>
      <c r="AS53" s="21">
        <v>1545</v>
      </c>
      <c r="AT53" s="21">
        <v>51.44</v>
      </c>
      <c r="AU53" s="21">
        <v>1668</v>
      </c>
      <c r="AV53" s="21">
        <v>51.35</v>
      </c>
      <c r="AW53" s="21">
        <v>16598</v>
      </c>
    </row>
    <row r="54" spans="1:49" x14ac:dyDescent="0.2">
      <c r="A54" s="22">
        <v>43756</v>
      </c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>
        <v>53.78</v>
      </c>
      <c r="W54" s="21">
        <v>174477</v>
      </c>
      <c r="X54" s="21">
        <v>53.87</v>
      </c>
      <c r="Y54" s="21">
        <v>472558</v>
      </c>
      <c r="Z54" s="21">
        <v>53.82</v>
      </c>
      <c r="AA54" s="21">
        <v>80093</v>
      </c>
      <c r="AB54" s="21">
        <v>53.62</v>
      </c>
      <c r="AC54" s="21">
        <v>37512</v>
      </c>
      <c r="AD54" s="21">
        <v>53.37</v>
      </c>
      <c r="AE54" s="21">
        <v>43615</v>
      </c>
      <c r="AF54" s="21">
        <v>53.08</v>
      </c>
      <c r="AG54" s="21">
        <v>14709</v>
      </c>
      <c r="AH54" s="21">
        <v>52.8</v>
      </c>
      <c r="AI54" s="21">
        <v>12263</v>
      </c>
      <c r="AJ54" s="21">
        <v>52.52</v>
      </c>
      <c r="AK54" s="21">
        <v>34266</v>
      </c>
      <c r="AL54" s="21">
        <v>52.23</v>
      </c>
      <c r="AM54" s="21">
        <v>8003</v>
      </c>
      <c r="AN54" s="21">
        <v>51.96</v>
      </c>
      <c r="AO54" s="21">
        <v>3848</v>
      </c>
      <c r="AP54" s="21">
        <v>51.73</v>
      </c>
      <c r="AQ54" s="21">
        <v>6653</v>
      </c>
      <c r="AR54" s="21">
        <v>51.55</v>
      </c>
      <c r="AS54" s="21">
        <v>1251</v>
      </c>
      <c r="AT54" s="21">
        <v>51.43</v>
      </c>
      <c r="AU54" s="21">
        <v>996</v>
      </c>
      <c r="AV54" s="21">
        <v>51.33</v>
      </c>
      <c r="AW54" s="21">
        <v>24295</v>
      </c>
    </row>
    <row r="55" spans="1:49" x14ac:dyDescent="0.2">
      <c r="A55" s="22">
        <v>43755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>
        <v>53.93</v>
      </c>
      <c r="W55" s="21">
        <v>418422</v>
      </c>
      <c r="X55" s="21">
        <v>54.03</v>
      </c>
      <c r="Y55" s="21">
        <v>316374</v>
      </c>
      <c r="Z55" s="21">
        <v>54.01</v>
      </c>
      <c r="AA55" s="21">
        <v>80476</v>
      </c>
      <c r="AB55" s="21">
        <v>53.86</v>
      </c>
      <c r="AC55" s="21">
        <v>34949</v>
      </c>
      <c r="AD55" s="21">
        <v>53.63</v>
      </c>
      <c r="AE55" s="21">
        <v>37923</v>
      </c>
      <c r="AF55" s="21">
        <v>53.36</v>
      </c>
      <c r="AG55" s="21">
        <v>14067</v>
      </c>
      <c r="AH55" s="21">
        <v>53.08</v>
      </c>
      <c r="AI55" s="21">
        <v>9783</v>
      </c>
      <c r="AJ55" s="21">
        <v>52.79</v>
      </c>
      <c r="AK55" s="21">
        <v>34773</v>
      </c>
      <c r="AL55" s="21">
        <v>52.5</v>
      </c>
      <c r="AM55" s="21">
        <v>6994</v>
      </c>
      <c r="AN55" s="21">
        <v>52.22</v>
      </c>
      <c r="AO55" s="21">
        <v>2465</v>
      </c>
      <c r="AP55" s="21">
        <v>51.99</v>
      </c>
      <c r="AQ55" s="21">
        <v>5158</v>
      </c>
      <c r="AR55" s="21">
        <v>51.78</v>
      </c>
      <c r="AS55" s="21">
        <v>1514</v>
      </c>
      <c r="AT55" s="21">
        <v>51.63</v>
      </c>
      <c r="AU55" s="21">
        <v>1829</v>
      </c>
      <c r="AV55" s="21">
        <v>51.5</v>
      </c>
      <c r="AW55" s="21">
        <v>25515</v>
      </c>
    </row>
    <row r="56" spans="1:49" x14ac:dyDescent="0.2">
      <c r="A56" s="22">
        <v>43754</v>
      </c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>
        <v>53.36</v>
      </c>
      <c r="W56" s="21">
        <v>451643</v>
      </c>
      <c r="X56" s="21">
        <v>53.45</v>
      </c>
      <c r="Y56" s="21">
        <v>233701</v>
      </c>
      <c r="Z56" s="21">
        <v>53.47</v>
      </c>
      <c r="AA56" s="21">
        <v>72315</v>
      </c>
      <c r="AB56" s="21">
        <v>53.36</v>
      </c>
      <c r="AC56" s="21">
        <v>26184</v>
      </c>
      <c r="AD56" s="21">
        <v>53.19</v>
      </c>
      <c r="AE56" s="21">
        <v>28752</v>
      </c>
      <c r="AF56" s="21">
        <v>52.97</v>
      </c>
      <c r="AG56" s="21">
        <v>12780</v>
      </c>
      <c r="AH56" s="21">
        <v>52.75</v>
      </c>
      <c r="AI56" s="21">
        <v>6713</v>
      </c>
      <c r="AJ56" s="21">
        <v>52.51</v>
      </c>
      <c r="AK56" s="21">
        <v>27715</v>
      </c>
      <c r="AL56" s="21">
        <v>52.26</v>
      </c>
      <c r="AM56" s="21">
        <v>6928</v>
      </c>
      <c r="AN56" s="21">
        <v>52.02</v>
      </c>
      <c r="AO56" s="21">
        <v>2888</v>
      </c>
      <c r="AP56" s="21">
        <v>51.81</v>
      </c>
      <c r="AQ56" s="21">
        <v>5633</v>
      </c>
      <c r="AR56" s="21">
        <v>51.63</v>
      </c>
      <c r="AS56" s="21">
        <v>1073</v>
      </c>
      <c r="AT56" s="21">
        <v>51.5</v>
      </c>
      <c r="AU56" s="21">
        <v>589</v>
      </c>
      <c r="AV56" s="21">
        <v>51.38</v>
      </c>
      <c r="AW56" s="21">
        <v>20610</v>
      </c>
    </row>
    <row r="57" spans="1:49" x14ac:dyDescent="0.2">
      <c r="A57" s="22">
        <v>43753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>
        <v>52.81</v>
      </c>
      <c r="W57" s="21">
        <v>511249</v>
      </c>
      <c r="X57" s="21">
        <v>52.88</v>
      </c>
      <c r="Y57" s="21">
        <v>239809</v>
      </c>
      <c r="Z57" s="21">
        <v>52.91</v>
      </c>
      <c r="AA57" s="21">
        <v>95321</v>
      </c>
      <c r="AB57" s="21">
        <v>52.81</v>
      </c>
      <c r="AC57" s="21">
        <v>37998</v>
      </c>
      <c r="AD57" s="21">
        <v>52.66</v>
      </c>
      <c r="AE57" s="21">
        <v>35250</v>
      </c>
      <c r="AF57" s="21">
        <v>52.47</v>
      </c>
      <c r="AG57" s="21">
        <v>12471</v>
      </c>
      <c r="AH57" s="21">
        <v>52.27</v>
      </c>
      <c r="AI57" s="21">
        <v>8586</v>
      </c>
      <c r="AJ57" s="21">
        <v>52.07</v>
      </c>
      <c r="AK57" s="21">
        <v>32075</v>
      </c>
      <c r="AL57" s="21">
        <v>51.86</v>
      </c>
      <c r="AM57" s="21">
        <v>6475</v>
      </c>
      <c r="AN57" s="21">
        <v>51.64</v>
      </c>
      <c r="AO57" s="21">
        <v>3309</v>
      </c>
      <c r="AP57" s="21">
        <v>51.43</v>
      </c>
      <c r="AQ57" s="21">
        <v>5301</v>
      </c>
      <c r="AR57" s="21">
        <v>51.26</v>
      </c>
      <c r="AS57" s="21">
        <v>907</v>
      </c>
      <c r="AT57" s="21">
        <v>51.14</v>
      </c>
      <c r="AU57" s="21">
        <v>1312</v>
      </c>
      <c r="AV57" s="21">
        <v>51.03</v>
      </c>
      <c r="AW57" s="21">
        <v>25726</v>
      </c>
    </row>
    <row r="58" spans="1:49" x14ac:dyDescent="0.2">
      <c r="A58" s="22">
        <v>43752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>
        <v>53.59</v>
      </c>
      <c r="W58" s="21">
        <v>467643</v>
      </c>
      <c r="X58" s="21">
        <v>53.65</v>
      </c>
      <c r="Y58" s="21">
        <v>186989</v>
      </c>
      <c r="Z58" s="21">
        <v>53.66</v>
      </c>
      <c r="AA58" s="21">
        <v>81494</v>
      </c>
      <c r="AB58" s="21">
        <v>53.58</v>
      </c>
      <c r="AC58" s="21">
        <v>35813</v>
      </c>
      <c r="AD58" s="21">
        <v>53.45</v>
      </c>
      <c r="AE58" s="21">
        <v>30962</v>
      </c>
      <c r="AF58" s="21">
        <v>53.27</v>
      </c>
      <c r="AG58" s="21">
        <v>7798</v>
      </c>
      <c r="AH58" s="21">
        <v>53.08</v>
      </c>
      <c r="AI58" s="21">
        <v>9305</v>
      </c>
      <c r="AJ58" s="21">
        <v>52.87</v>
      </c>
      <c r="AK58" s="21">
        <v>25834</v>
      </c>
      <c r="AL58" s="21">
        <v>52.66</v>
      </c>
      <c r="AM58" s="21">
        <v>4050</v>
      </c>
      <c r="AN58" s="21">
        <v>52.44</v>
      </c>
      <c r="AO58" s="21">
        <v>922</v>
      </c>
      <c r="AP58" s="21">
        <v>52.22</v>
      </c>
      <c r="AQ58" s="21">
        <v>3062</v>
      </c>
      <c r="AR58" s="21">
        <v>52.05</v>
      </c>
      <c r="AS58" s="21">
        <v>648</v>
      </c>
      <c r="AT58" s="21">
        <v>51.92</v>
      </c>
      <c r="AU58" s="21">
        <v>742</v>
      </c>
      <c r="AV58" s="21">
        <v>51.81</v>
      </c>
      <c r="AW58" s="21">
        <v>17636</v>
      </c>
    </row>
    <row r="59" spans="1:49" x14ac:dyDescent="0.2">
      <c r="A59" s="22">
        <v>43749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>
        <v>54.7</v>
      </c>
      <c r="W59" s="21">
        <v>741704</v>
      </c>
      <c r="X59" s="21">
        <v>54.78</v>
      </c>
      <c r="Y59" s="21">
        <v>328277</v>
      </c>
      <c r="Z59" s="21">
        <v>54.72</v>
      </c>
      <c r="AA59" s="21">
        <v>148070</v>
      </c>
      <c r="AB59" s="21">
        <v>54.54</v>
      </c>
      <c r="AC59" s="21">
        <v>63282</v>
      </c>
      <c r="AD59" s="21">
        <v>54.34</v>
      </c>
      <c r="AE59" s="21">
        <v>60567</v>
      </c>
      <c r="AF59" s="21">
        <v>54.1</v>
      </c>
      <c r="AG59" s="21">
        <v>15312</v>
      </c>
      <c r="AH59" s="21">
        <v>53.88</v>
      </c>
      <c r="AI59" s="21">
        <v>22490</v>
      </c>
      <c r="AJ59" s="21">
        <v>53.63</v>
      </c>
      <c r="AK59" s="21">
        <v>52537</v>
      </c>
      <c r="AL59" s="21">
        <v>53.37</v>
      </c>
      <c r="AM59" s="21">
        <v>8257</v>
      </c>
      <c r="AN59" s="21">
        <v>53.11</v>
      </c>
      <c r="AO59" s="21">
        <v>3439</v>
      </c>
      <c r="AP59" s="21">
        <v>52.89</v>
      </c>
      <c r="AQ59" s="21">
        <v>8770</v>
      </c>
      <c r="AR59" s="21">
        <v>52.67</v>
      </c>
      <c r="AS59" s="21">
        <v>1062</v>
      </c>
      <c r="AT59" s="21">
        <v>52.52</v>
      </c>
      <c r="AU59" s="21">
        <v>1287</v>
      </c>
      <c r="AV59" s="21">
        <v>52.39</v>
      </c>
      <c r="AW59" s="21">
        <v>37029</v>
      </c>
    </row>
    <row r="60" spans="1:49" x14ac:dyDescent="0.2">
      <c r="A60" s="22">
        <v>43748</v>
      </c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>
        <v>53.55</v>
      </c>
      <c r="W60" s="21">
        <v>613944</v>
      </c>
      <c r="X60" s="21">
        <v>53.56</v>
      </c>
      <c r="Y60" s="21">
        <v>219635</v>
      </c>
      <c r="Z60" s="21">
        <v>53.41</v>
      </c>
      <c r="AA60" s="21">
        <v>103602</v>
      </c>
      <c r="AB60" s="21">
        <v>53.19</v>
      </c>
      <c r="AC60" s="21">
        <v>45241</v>
      </c>
      <c r="AD60" s="21">
        <v>52.97</v>
      </c>
      <c r="AE60" s="21">
        <v>52660</v>
      </c>
      <c r="AF60" s="21">
        <v>52.74</v>
      </c>
      <c r="AG60" s="21">
        <v>20269</v>
      </c>
      <c r="AH60" s="21">
        <v>52.5</v>
      </c>
      <c r="AI60" s="21">
        <v>23228</v>
      </c>
      <c r="AJ60" s="21">
        <v>52.26</v>
      </c>
      <c r="AK60" s="21">
        <v>43062</v>
      </c>
      <c r="AL60" s="21">
        <v>52</v>
      </c>
      <c r="AM60" s="21">
        <v>8990</v>
      </c>
      <c r="AN60" s="21">
        <v>51.75</v>
      </c>
      <c r="AO60" s="21">
        <v>3290</v>
      </c>
      <c r="AP60" s="21">
        <v>51.53</v>
      </c>
      <c r="AQ60" s="21">
        <v>6251</v>
      </c>
      <c r="AR60" s="21">
        <v>51.35</v>
      </c>
      <c r="AS60" s="21">
        <v>1245</v>
      </c>
      <c r="AT60" s="21">
        <v>51.22</v>
      </c>
      <c r="AU60" s="21">
        <v>985</v>
      </c>
      <c r="AV60" s="21">
        <v>51.1</v>
      </c>
      <c r="AW60" s="21">
        <v>26763</v>
      </c>
    </row>
    <row r="61" spans="1:49" x14ac:dyDescent="0.2">
      <c r="A61" s="22">
        <v>43747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>
        <v>52.59</v>
      </c>
      <c r="W61" s="21">
        <v>632666</v>
      </c>
      <c r="X61" s="21">
        <v>52.61</v>
      </c>
      <c r="Y61" s="21">
        <v>215919</v>
      </c>
      <c r="Z61" s="21">
        <v>52.48</v>
      </c>
      <c r="AA61" s="21">
        <v>94821</v>
      </c>
      <c r="AB61" s="21">
        <v>52.29</v>
      </c>
      <c r="AC61" s="21">
        <v>43356</v>
      </c>
      <c r="AD61" s="21">
        <v>52.12</v>
      </c>
      <c r="AE61" s="21">
        <v>46450</v>
      </c>
      <c r="AF61" s="21">
        <v>51.92</v>
      </c>
      <c r="AG61" s="21">
        <v>18041</v>
      </c>
      <c r="AH61" s="21">
        <v>51.72</v>
      </c>
      <c r="AI61" s="21">
        <v>15645</v>
      </c>
      <c r="AJ61" s="21">
        <v>51.5</v>
      </c>
      <c r="AK61" s="21">
        <v>37931</v>
      </c>
      <c r="AL61" s="21">
        <v>51.27</v>
      </c>
      <c r="AM61" s="21">
        <v>6278</v>
      </c>
      <c r="AN61" s="21">
        <v>51.04</v>
      </c>
      <c r="AO61" s="21">
        <v>2898</v>
      </c>
      <c r="AP61" s="21">
        <v>50.85</v>
      </c>
      <c r="AQ61" s="21">
        <v>7083</v>
      </c>
      <c r="AR61" s="21">
        <v>50.7</v>
      </c>
      <c r="AS61" s="21">
        <v>1366</v>
      </c>
      <c r="AT61" s="21">
        <v>50.6</v>
      </c>
      <c r="AU61" s="21">
        <v>971</v>
      </c>
      <c r="AV61" s="21">
        <v>50.52</v>
      </c>
      <c r="AW61" s="21">
        <v>28644</v>
      </c>
    </row>
    <row r="62" spans="1:49" x14ac:dyDescent="0.2">
      <c r="A62" s="22">
        <v>43746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>
        <v>52.63</v>
      </c>
      <c r="W62" s="21">
        <v>658324</v>
      </c>
      <c r="X62" s="21">
        <v>52.62</v>
      </c>
      <c r="Y62" s="21">
        <v>232317</v>
      </c>
      <c r="Z62" s="21">
        <v>52.49</v>
      </c>
      <c r="AA62" s="21">
        <v>92766</v>
      </c>
      <c r="AB62" s="21">
        <v>52.29</v>
      </c>
      <c r="AC62" s="21">
        <v>48352</v>
      </c>
      <c r="AD62" s="21">
        <v>52.11</v>
      </c>
      <c r="AE62" s="21">
        <v>48318</v>
      </c>
      <c r="AF62" s="21">
        <v>51.9</v>
      </c>
      <c r="AG62" s="21">
        <v>18227</v>
      </c>
      <c r="AH62" s="21">
        <v>51.69</v>
      </c>
      <c r="AI62" s="21">
        <v>17765</v>
      </c>
      <c r="AJ62" s="21">
        <v>51.46</v>
      </c>
      <c r="AK62" s="21">
        <v>31722</v>
      </c>
      <c r="AL62" s="21">
        <v>51.23</v>
      </c>
      <c r="AM62" s="21">
        <v>3645</v>
      </c>
      <c r="AN62" s="21">
        <v>51.01</v>
      </c>
      <c r="AO62" s="21">
        <v>1144</v>
      </c>
      <c r="AP62" s="21">
        <v>50.82</v>
      </c>
      <c r="AQ62" s="21">
        <v>6705</v>
      </c>
      <c r="AR62" s="21">
        <v>50.68</v>
      </c>
      <c r="AS62" s="21">
        <v>414</v>
      </c>
      <c r="AT62" s="21">
        <v>50.59</v>
      </c>
      <c r="AU62" s="21">
        <v>1065</v>
      </c>
      <c r="AV62" s="21">
        <v>50.53</v>
      </c>
      <c r="AW62" s="21">
        <v>24735</v>
      </c>
    </row>
    <row r="63" spans="1:49" x14ac:dyDescent="0.2">
      <c r="A63" s="22">
        <v>43745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>
        <v>52.75</v>
      </c>
      <c r="W63" s="21">
        <v>549019</v>
      </c>
      <c r="X63" s="21">
        <v>52.71</v>
      </c>
      <c r="Y63" s="21">
        <v>191662</v>
      </c>
      <c r="Z63" s="21">
        <v>52.57</v>
      </c>
      <c r="AA63" s="21">
        <v>79485</v>
      </c>
      <c r="AB63" s="21">
        <v>52.37</v>
      </c>
      <c r="AC63" s="21">
        <v>36260</v>
      </c>
      <c r="AD63" s="21">
        <v>52.15</v>
      </c>
      <c r="AE63" s="21">
        <v>41544</v>
      </c>
      <c r="AF63" s="21">
        <v>51.89</v>
      </c>
      <c r="AG63" s="21">
        <v>20248</v>
      </c>
      <c r="AH63" s="21">
        <v>51.63</v>
      </c>
      <c r="AI63" s="21">
        <v>19242</v>
      </c>
      <c r="AJ63" s="21">
        <v>51.35</v>
      </c>
      <c r="AK63" s="21">
        <v>33651</v>
      </c>
      <c r="AL63" s="21">
        <v>51.09</v>
      </c>
      <c r="AM63" s="21">
        <v>4071</v>
      </c>
      <c r="AN63" s="21">
        <v>50.86</v>
      </c>
      <c r="AO63" s="21">
        <v>1850</v>
      </c>
      <c r="AP63" s="21">
        <v>50.66</v>
      </c>
      <c r="AQ63" s="21">
        <v>5959</v>
      </c>
      <c r="AR63" s="21">
        <v>50.51</v>
      </c>
      <c r="AS63" s="21">
        <v>1876</v>
      </c>
      <c r="AT63" s="21">
        <v>50.42</v>
      </c>
      <c r="AU63" s="21">
        <v>2153</v>
      </c>
      <c r="AV63" s="21">
        <v>50.35</v>
      </c>
      <c r="AW63" s="21">
        <v>19272</v>
      </c>
    </row>
    <row r="64" spans="1:49" x14ac:dyDescent="0.2">
      <c r="A64" s="22">
        <v>43742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>
        <v>52.81</v>
      </c>
      <c r="W64" s="21">
        <v>541104</v>
      </c>
      <c r="X64" s="21">
        <v>52.74</v>
      </c>
      <c r="Y64" s="21">
        <v>132857</v>
      </c>
      <c r="Z64" s="21">
        <v>52.56</v>
      </c>
      <c r="AA64" s="21">
        <v>52170</v>
      </c>
      <c r="AB64" s="21">
        <v>52.33</v>
      </c>
      <c r="AC64" s="21">
        <v>35649</v>
      </c>
      <c r="AD64" s="21">
        <v>52.07</v>
      </c>
      <c r="AE64" s="21">
        <v>41518</v>
      </c>
      <c r="AF64" s="21">
        <v>51.76</v>
      </c>
      <c r="AG64" s="21">
        <v>18985</v>
      </c>
      <c r="AH64" s="21">
        <v>51.46</v>
      </c>
      <c r="AI64" s="21">
        <v>8666</v>
      </c>
      <c r="AJ64" s="21">
        <v>51.17</v>
      </c>
      <c r="AK64" s="21">
        <v>26532</v>
      </c>
      <c r="AL64" s="21">
        <v>50.9</v>
      </c>
      <c r="AM64" s="21">
        <v>3287</v>
      </c>
      <c r="AN64" s="21">
        <v>50.67</v>
      </c>
      <c r="AO64" s="21">
        <v>3156</v>
      </c>
      <c r="AP64" s="21">
        <v>50.48</v>
      </c>
      <c r="AQ64" s="21">
        <v>7751</v>
      </c>
      <c r="AR64" s="21">
        <v>50.34</v>
      </c>
      <c r="AS64" s="21">
        <v>2477</v>
      </c>
      <c r="AT64" s="21">
        <v>50.26</v>
      </c>
      <c r="AU64" s="21">
        <v>732</v>
      </c>
      <c r="AV64" s="21">
        <v>50.19</v>
      </c>
      <c r="AW64" s="21">
        <v>23456</v>
      </c>
    </row>
    <row r="65" spans="1:49" x14ac:dyDescent="0.2">
      <c r="A65" s="22">
        <v>43741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>
        <v>52.45</v>
      </c>
      <c r="W65" s="21">
        <v>642466</v>
      </c>
      <c r="X65" s="21">
        <v>52.36</v>
      </c>
      <c r="Y65" s="21">
        <v>183883</v>
      </c>
      <c r="Z65" s="21">
        <v>52.16</v>
      </c>
      <c r="AA65" s="21">
        <v>81984</v>
      </c>
      <c r="AB65" s="21">
        <v>51.89</v>
      </c>
      <c r="AC65" s="21">
        <v>50546</v>
      </c>
      <c r="AD65" s="21">
        <v>51.59</v>
      </c>
      <c r="AE65" s="21">
        <v>58939</v>
      </c>
      <c r="AF65" s="21">
        <v>51.27</v>
      </c>
      <c r="AG65" s="21">
        <v>19519</v>
      </c>
      <c r="AH65" s="21">
        <v>50.97</v>
      </c>
      <c r="AI65" s="21">
        <v>8218</v>
      </c>
      <c r="AJ65" s="21">
        <v>50.69</v>
      </c>
      <c r="AK65" s="21">
        <v>37090</v>
      </c>
      <c r="AL65" s="21">
        <v>50.42</v>
      </c>
      <c r="AM65" s="21">
        <v>6843</v>
      </c>
      <c r="AN65" s="21">
        <v>50.21</v>
      </c>
      <c r="AO65" s="21">
        <v>5129</v>
      </c>
      <c r="AP65" s="21">
        <v>50.02</v>
      </c>
      <c r="AQ65" s="21">
        <v>6041</v>
      </c>
      <c r="AR65" s="21">
        <v>49.87</v>
      </c>
      <c r="AS65" s="21">
        <v>1203</v>
      </c>
      <c r="AT65" s="21">
        <v>49.79</v>
      </c>
      <c r="AU65" s="21">
        <v>2139</v>
      </c>
      <c r="AV65" s="21">
        <v>49.72</v>
      </c>
      <c r="AW65" s="21">
        <v>37317</v>
      </c>
    </row>
    <row r="66" spans="1:49" x14ac:dyDescent="0.2">
      <c r="A66" s="22">
        <v>43740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>
        <v>52.64</v>
      </c>
      <c r="W66" s="21">
        <v>590306</v>
      </c>
      <c r="X66" s="21">
        <v>52.51</v>
      </c>
      <c r="Y66" s="21">
        <v>162102</v>
      </c>
      <c r="Z66" s="21">
        <v>52.25</v>
      </c>
      <c r="AA66" s="21">
        <v>83357</v>
      </c>
      <c r="AB66" s="21">
        <v>51.95</v>
      </c>
      <c r="AC66" s="21">
        <v>46138</v>
      </c>
      <c r="AD66" s="21">
        <v>51.63</v>
      </c>
      <c r="AE66" s="21">
        <v>41399</v>
      </c>
      <c r="AF66" s="21">
        <v>51.31</v>
      </c>
      <c r="AG66" s="21">
        <v>15180</v>
      </c>
      <c r="AH66" s="21">
        <v>51.02</v>
      </c>
      <c r="AI66" s="21">
        <v>10273</v>
      </c>
      <c r="AJ66" s="21">
        <v>50.75</v>
      </c>
      <c r="AK66" s="21">
        <v>39170</v>
      </c>
      <c r="AL66" s="21">
        <v>50.51</v>
      </c>
      <c r="AM66" s="21">
        <v>5035</v>
      </c>
      <c r="AN66" s="21">
        <v>50.3</v>
      </c>
      <c r="AO66" s="21">
        <v>3408</v>
      </c>
      <c r="AP66" s="21">
        <v>50.13</v>
      </c>
      <c r="AQ66" s="21">
        <v>10574</v>
      </c>
      <c r="AR66" s="21">
        <v>49.99</v>
      </c>
      <c r="AS66" s="21">
        <v>930</v>
      </c>
      <c r="AT66" s="21">
        <v>49.91</v>
      </c>
      <c r="AU66" s="21">
        <v>1173</v>
      </c>
      <c r="AV66" s="21">
        <v>49.84</v>
      </c>
      <c r="AW66" s="21">
        <v>38785</v>
      </c>
    </row>
    <row r="67" spans="1:49" x14ac:dyDescent="0.2">
      <c r="A67" s="22">
        <v>43739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>
        <v>53.62</v>
      </c>
      <c r="W67" s="21">
        <v>589176</v>
      </c>
      <c r="X67" s="21">
        <v>53.5</v>
      </c>
      <c r="Y67" s="21">
        <v>158304</v>
      </c>
      <c r="Z67" s="21">
        <v>53.24</v>
      </c>
      <c r="AA67" s="21">
        <v>76398</v>
      </c>
      <c r="AB67" s="21">
        <v>52.91</v>
      </c>
      <c r="AC67" s="21">
        <v>29804</v>
      </c>
      <c r="AD67" s="21">
        <v>52.54</v>
      </c>
      <c r="AE67" s="21">
        <v>31000</v>
      </c>
      <c r="AF67" s="21">
        <v>52.15</v>
      </c>
      <c r="AG67" s="21">
        <v>14316</v>
      </c>
      <c r="AH67" s="21">
        <v>51.81</v>
      </c>
      <c r="AI67" s="21">
        <v>5915</v>
      </c>
      <c r="AJ67" s="21">
        <v>51.5</v>
      </c>
      <c r="AK67" s="21">
        <v>34136</v>
      </c>
      <c r="AL67" s="21">
        <v>51.22</v>
      </c>
      <c r="AM67" s="21">
        <v>2969</v>
      </c>
      <c r="AN67" s="21">
        <v>50.97</v>
      </c>
      <c r="AO67" s="21">
        <v>2621</v>
      </c>
      <c r="AP67" s="21">
        <v>50.77</v>
      </c>
      <c r="AQ67" s="21">
        <v>3579</v>
      </c>
      <c r="AR67" s="21">
        <v>50.61</v>
      </c>
      <c r="AS67" s="21">
        <v>903</v>
      </c>
      <c r="AT67" s="21">
        <v>50.5</v>
      </c>
      <c r="AU67" s="21">
        <v>1625</v>
      </c>
      <c r="AV67" s="21">
        <v>50.41</v>
      </c>
      <c r="AW67" s="21">
        <v>31109</v>
      </c>
    </row>
    <row r="68" spans="1:49" x14ac:dyDescent="0.2">
      <c r="A68" s="22">
        <v>43738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>
        <v>54.07</v>
      </c>
      <c r="W68" s="21">
        <v>532522</v>
      </c>
      <c r="X68" s="21">
        <v>53.98</v>
      </c>
      <c r="Y68" s="21">
        <v>135506</v>
      </c>
      <c r="Z68" s="21">
        <v>53.7</v>
      </c>
      <c r="AA68" s="21">
        <v>46042</v>
      </c>
      <c r="AB68" s="21">
        <v>53.32</v>
      </c>
      <c r="AC68" s="21">
        <v>19930</v>
      </c>
      <c r="AD68" s="21">
        <v>52.9</v>
      </c>
      <c r="AE68" s="21">
        <v>21181</v>
      </c>
      <c r="AF68" s="21">
        <v>52.49</v>
      </c>
      <c r="AG68" s="21">
        <v>8119</v>
      </c>
      <c r="AH68" s="21">
        <v>52.12</v>
      </c>
      <c r="AI68" s="21">
        <v>4797</v>
      </c>
      <c r="AJ68" s="21">
        <v>51.77</v>
      </c>
      <c r="AK68" s="21">
        <v>21503</v>
      </c>
      <c r="AL68" s="21">
        <v>51.45</v>
      </c>
      <c r="AM68" s="21">
        <v>1438</v>
      </c>
      <c r="AN68" s="21">
        <v>51.17</v>
      </c>
      <c r="AO68" s="21">
        <v>1303</v>
      </c>
      <c r="AP68" s="21">
        <v>50.94</v>
      </c>
      <c r="AQ68" s="21">
        <v>2299</v>
      </c>
      <c r="AR68" s="21">
        <v>50.76</v>
      </c>
      <c r="AS68" s="21">
        <v>1023</v>
      </c>
      <c r="AT68" s="21">
        <v>50.63</v>
      </c>
      <c r="AU68" s="21">
        <v>712</v>
      </c>
      <c r="AV68" s="21">
        <v>50.51</v>
      </c>
      <c r="AW68" s="21">
        <v>22531</v>
      </c>
    </row>
    <row r="69" spans="1:49" x14ac:dyDescent="0.2">
      <c r="A69" s="22">
        <v>43735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>
        <v>55.91</v>
      </c>
      <c r="W69" s="21">
        <v>712966</v>
      </c>
      <c r="X69" s="21">
        <v>55.79</v>
      </c>
      <c r="Y69" s="21">
        <v>162931</v>
      </c>
      <c r="Z69" s="21">
        <v>55.43</v>
      </c>
      <c r="AA69" s="21">
        <v>55426</v>
      </c>
      <c r="AB69" s="21">
        <v>54.98</v>
      </c>
      <c r="AC69" s="21">
        <v>18758</v>
      </c>
      <c r="AD69" s="21">
        <v>54.49</v>
      </c>
      <c r="AE69" s="21">
        <v>26210</v>
      </c>
      <c r="AF69" s="21">
        <v>54</v>
      </c>
      <c r="AG69" s="21">
        <v>8835</v>
      </c>
      <c r="AH69" s="21">
        <v>53.56</v>
      </c>
      <c r="AI69" s="21">
        <v>4281</v>
      </c>
      <c r="AJ69" s="21">
        <v>53.14</v>
      </c>
      <c r="AK69" s="21">
        <v>25261</v>
      </c>
      <c r="AL69" s="21">
        <v>52.76</v>
      </c>
      <c r="AM69" s="21">
        <v>3390</v>
      </c>
      <c r="AN69" s="21">
        <v>52.43</v>
      </c>
      <c r="AO69" s="21">
        <v>1938</v>
      </c>
      <c r="AP69" s="21">
        <v>52.16</v>
      </c>
      <c r="AQ69" s="21">
        <v>5549</v>
      </c>
      <c r="AR69" s="21">
        <v>51.95</v>
      </c>
      <c r="AS69" s="21">
        <v>1456</v>
      </c>
      <c r="AT69" s="21">
        <v>51.79</v>
      </c>
      <c r="AU69" s="21">
        <v>1249</v>
      </c>
      <c r="AV69" s="21">
        <v>51.64</v>
      </c>
      <c r="AW69" s="21">
        <v>24076</v>
      </c>
    </row>
    <row r="70" spans="1:49" x14ac:dyDescent="0.2">
      <c r="A70" s="22">
        <v>43734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>
        <v>56.41</v>
      </c>
      <c r="W70" s="21">
        <v>599653</v>
      </c>
      <c r="X70" s="21">
        <v>56.28</v>
      </c>
      <c r="Y70" s="21">
        <v>140385</v>
      </c>
      <c r="Z70" s="21">
        <v>55.9</v>
      </c>
      <c r="AA70" s="21">
        <v>58108</v>
      </c>
      <c r="AB70" s="21">
        <v>55.45</v>
      </c>
      <c r="AC70" s="21">
        <v>22801</v>
      </c>
      <c r="AD70" s="21">
        <v>54.95</v>
      </c>
      <c r="AE70" s="21">
        <v>30965</v>
      </c>
      <c r="AF70" s="21">
        <v>54.45</v>
      </c>
      <c r="AG70" s="21">
        <v>9800</v>
      </c>
      <c r="AH70" s="21">
        <v>53.99</v>
      </c>
      <c r="AI70" s="21">
        <v>4794</v>
      </c>
      <c r="AJ70" s="21">
        <v>53.56</v>
      </c>
      <c r="AK70" s="21">
        <v>24894</v>
      </c>
      <c r="AL70" s="21">
        <v>53.15</v>
      </c>
      <c r="AM70" s="21">
        <v>1733</v>
      </c>
      <c r="AN70" s="21">
        <v>52.81</v>
      </c>
      <c r="AO70" s="21">
        <v>1037</v>
      </c>
      <c r="AP70" s="21">
        <v>52.53</v>
      </c>
      <c r="AQ70" s="21">
        <v>4973</v>
      </c>
      <c r="AR70" s="21">
        <v>52.3</v>
      </c>
      <c r="AS70" s="21">
        <v>628</v>
      </c>
      <c r="AT70" s="21">
        <v>52.13</v>
      </c>
      <c r="AU70" s="21">
        <v>621</v>
      </c>
      <c r="AV70" s="21">
        <v>52</v>
      </c>
      <c r="AW70" s="21">
        <v>23315</v>
      </c>
    </row>
    <row r="71" spans="1:49" x14ac:dyDescent="0.2">
      <c r="A71" s="22">
        <v>43733</v>
      </c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>
        <v>56.49</v>
      </c>
      <c r="W71" s="21">
        <v>563550</v>
      </c>
      <c r="X71" s="21">
        <v>56.32</v>
      </c>
      <c r="Y71" s="21">
        <v>119733</v>
      </c>
      <c r="Z71" s="21">
        <v>55.93</v>
      </c>
      <c r="AA71" s="21">
        <v>56385</v>
      </c>
      <c r="AB71" s="21">
        <v>55.47</v>
      </c>
      <c r="AC71" s="21">
        <v>18543</v>
      </c>
      <c r="AD71" s="21">
        <v>55</v>
      </c>
      <c r="AE71" s="21">
        <v>23685</v>
      </c>
      <c r="AF71" s="21">
        <v>54.54</v>
      </c>
      <c r="AG71" s="21">
        <v>8974</v>
      </c>
      <c r="AH71" s="21">
        <v>54.11</v>
      </c>
      <c r="AI71" s="21">
        <v>5087</v>
      </c>
      <c r="AJ71" s="21">
        <v>53.69</v>
      </c>
      <c r="AK71" s="21">
        <v>23851</v>
      </c>
      <c r="AL71" s="21">
        <v>53.3</v>
      </c>
      <c r="AM71" s="21">
        <v>3754</v>
      </c>
      <c r="AN71" s="21">
        <v>52.96</v>
      </c>
      <c r="AO71" s="21">
        <v>1512</v>
      </c>
      <c r="AP71" s="21">
        <v>52.66</v>
      </c>
      <c r="AQ71" s="21">
        <v>5168</v>
      </c>
      <c r="AR71" s="21">
        <v>52.43</v>
      </c>
      <c r="AS71" s="21">
        <v>1436</v>
      </c>
      <c r="AT71" s="21">
        <v>52.26</v>
      </c>
      <c r="AU71" s="21">
        <v>1462</v>
      </c>
      <c r="AV71" s="21">
        <v>52.11</v>
      </c>
      <c r="AW71" s="21">
        <v>23176</v>
      </c>
    </row>
    <row r="72" spans="1:49" x14ac:dyDescent="0.2">
      <c r="A72" s="22">
        <v>43732</v>
      </c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>
        <v>57.29</v>
      </c>
      <c r="W72" s="21">
        <v>591529</v>
      </c>
      <c r="X72" s="21">
        <v>57.08</v>
      </c>
      <c r="Y72" s="21">
        <v>135650</v>
      </c>
      <c r="Z72" s="21">
        <v>56.63</v>
      </c>
      <c r="AA72" s="21">
        <v>47586</v>
      </c>
      <c r="AB72" s="21">
        <v>56.14</v>
      </c>
      <c r="AC72" s="21">
        <v>23995</v>
      </c>
      <c r="AD72" s="21">
        <v>55.64</v>
      </c>
      <c r="AE72" s="21">
        <v>27395</v>
      </c>
      <c r="AF72" s="21">
        <v>55.14</v>
      </c>
      <c r="AG72" s="21">
        <v>11524</v>
      </c>
      <c r="AH72" s="21">
        <v>54.68</v>
      </c>
      <c r="AI72" s="21">
        <v>6345</v>
      </c>
      <c r="AJ72" s="21">
        <v>54.24</v>
      </c>
      <c r="AK72" s="21">
        <v>26904</v>
      </c>
      <c r="AL72" s="21">
        <v>53.82</v>
      </c>
      <c r="AM72" s="21">
        <v>3294</v>
      </c>
      <c r="AN72" s="21">
        <v>53.46</v>
      </c>
      <c r="AO72" s="21">
        <v>2346</v>
      </c>
      <c r="AP72" s="21">
        <v>53.16</v>
      </c>
      <c r="AQ72" s="21">
        <v>6921</v>
      </c>
      <c r="AR72" s="21">
        <v>52.91</v>
      </c>
      <c r="AS72" s="21">
        <v>2916</v>
      </c>
      <c r="AT72" s="21">
        <v>52.72</v>
      </c>
      <c r="AU72" s="21">
        <v>5744</v>
      </c>
      <c r="AV72" s="21">
        <v>52.58</v>
      </c>
      <c r="AW72" s="21">
        <v>37955</v>
      </c>
    </row>
    <row r="73" spans="1:49" x14ac:dyDescent="0.2">
      <c r="A73" s="22">
        <v>43731</v>
      </c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>
        <v>58.64</v>
      </c>
      <c r="W73" s="21">
        <v>526785</v>
      </c>
      <c r="X73" s="21">
        <v>58.42</v>
      </c>
      <c r="Y73" s="21">
        <v>111664</v>
      </c>
      <c r="Z73" s="21">
        <v>57.96</v>
      </c>
      <c r="AA73" s="21">
        <v>43427</v>
      </c>
      <c r="AB73" s="21">
        <v>57.45</v>
      </c>
      <c r="AC73" s="21">
        <v>20643</v>
      </c>
      <c r="AD73" s="21">
        <v>56.93</v>
      </c>
      <c r="AE73" s="21">
        <v>22873</v>
      </c>
      <c r="AF73" s="21">
        <v>56.42</v>
      </c>
      <c r="AG73" s="21">
        <v>9701</v>
      </c>
      <c r="AH73" s="21">
        <v>55.92</v>
      </c>
      <c r="AI73" s="21">
        <v>5274</v>
      </c>
      <c r="AJ73" s="21">
        <v>55.44</v>
      </c>
      <c r="AK73" s="21">
        <v>22466</v>
      </c>
      <c r="AL73" s="21">
        <v>54.99</v>
      </c>
      <c r="AM73" s="21">
        <v>4121</v>
      </c>
      <c r="AN73" s="21">
        <v>54.59</v>
      </c>
      <c r="AO73" s="21">
        <v>3102</v>
      </c>
      <c r="AP73" s="21">
        <v>54.25</v>
      </c>
      <c r="AQ73" s="21">
        <v>7257</v>
      </c>
      <c r="AR73" s="21">
        <v>53.96</v>
      </c>
      <c r="AS73" s="21">
        <v>2676</v>
      </c>
      <c r="AT73" s="21">
        <v>53.74</v>
      </c>
      <c r="AU73" s="21">
        <v>2916</v>
      </c>
      <c r="AV73" s="21">
        <v>53.56</v>
      </c>
      <c r="AW73" s="21">
        <v>23679</v>
      </c>
    </row>
    <row r="74" spans="1:49" x14ac:dyDescent="0.2">
      <c r="A74" s="22">
        <v>43728</v>
      </c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>
        <v>58.09</v>
      </c>
      <c r="U74" s="21">
        <v>20652</v>
      </c>
      <c r="V74" s="21">
        <v>58.09</v>
      </c>
      <c r="W74" s="21">
        <v>576019</v>
      </c>
      <c r="X74" s="21">
        <v>57.84</v>
      </c>
      <c r="Y74" s="21">
        <v>127167</v>
      </c>
      <c r="Z74" s="21">
        <v>57.39</v>
      </c>
      <c r="AA74" s="21">
        <v>57773</v>
      </c>
      <c r="AB74" s="21">
        <v>56.9</v>
      </c>
      <c r="AC74" s="21">
        <v>36380</v>
      </c>
      <c r="AD74" s="21">
        <v>56.38</v>
      </c>
      <c r="AE74" s="21">
        <v>27968</v>
      </c>
      <c r="AF74" s="21">
        <v>55.84</v>
      </c>
      <c r="AG74" s="21">
        <v>12428</v>
      </c>
      <c r="AH74" s="21">
        <v>55.31</v>
      </c>
      <c r="AI74" s="21">
        <v>10273</v>
      </c>
      <c r="AJ74" s="21">
        <v>54.8</v>
      </c>
      <c r="AK74" s="21">
        <v>30637</v>
      </c>
      <c r="AL74" s="21">
        <v>54.32</v>
      </c>
      <c r="AM74" s="21">
        <v>5862</v>
      </c>
      <c r="AN74" s="21">
        <v>53.89</v>
      </c>
      <c r="AO74" s="21">
        <v>2760</v>
      </c>
      <c r="AP74" s="21">
        <v>53.52</v>
      </c>
      <c r="AQ74" s="21">
        <v>4330</v>
      </c>
      <c r="AR74" s="21">
        <v>53.21</v>
      </c>
      <c r="AS74" s="21">
        <v>1489</v>
      </c>
      <c r="AT74" s="21">
        <v>52.94</v>
      </c>
      <c r="AU74" s="21">
        <v>2101</v>
      </c>
      <c r="AV74" s="21">
        <v>52.74</v>
      </c>
      <c r="AW74" s="21">
        <v>23092</v>
      </c>
    </row>
    <row r="75" spans="1:49" x14ac:dyDescent="0.2">
      <c r="A75" s="22">
        <v>43727</v>
      </c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>
        <v>58.13</v>
      </c>
      <c r="U75" s="21">
        <v>112327</v>
      </c>
      <c r="V75" s="21">
        <v>58.19</v>
      </c>
      <c r="W75" s="21">
        <v>722337</v>
      </c>
      <c r="X75" s="21">
        <v>57.91</v>
      </c>
      <c r="Y75" s="21">
        <v>183547</v>
      </c>
      <c r="Z75" s="21">
        <v>57.43</v>
      </c>
      <c r="AA75" s="21">
        <v>68877</v>
      </c>
      <c r="AB75" s="21">
        <v>56.91</v>
      </c>
      <c r="AC75" s="21">
        <v>30978</v>
      </c>
      <c r="AD75" s="21">
        <v>56.37</v>
      </c>
      <c r="AE75" s="21">
        <v>44065</v>
      </c>
      <c r="AF75" s="21">
        <v>55.85</v>
      </c>
      <c r="AG75" s="21">
        <v>20671</v>
      </c>
      <c r="AH75" s="21">
        <v>55.34</v>
      </c>
      <c r="AI75" s="21">
        <v>11331</v>
      </c>
      <c r="AJ75" s="21">
        <v>54.84</v>
      </c>
      <c r="AK75" s="21">
        <v>46413</v>
      </c>
      <c r="AL75" s="21">
        <v>54.36</v>
      </c>
      <c r="AM75" s="21">
        <v>4881</v>
      </c>
      <c r="AN75" s="21">
        <v>53.93</v>
      </c>
      <c r="AO75" s="21">
        <v>3194</v>
      </c>
      <c r="AP75" s="21">
        <v>53.55</v>
      </c>
      <c r="AQ75" s="21">
        <v>4928</v>
      </c>
      <c r="AR75" s="21">
        <v>53.24</v>
      </c>
      <c r="AS75" s="21">
        <v>1638</v>
      </c>
      <c r="AT75" s="21">
        <v>52.97</v>
      </c>
      <c r="AU75" s="21">
        <v>980</v>
      </c>
      <c r="AV75" s="21">
        <v>52.76</v>
      </c>
      <c r="AW75" s="21">
        <v>26093</v>
      </c>
    </row>
    <row r="76" spans="1:49" x14ac:dyDescent="0.2">
      <c r="A76" s="22">
        <v>43726</v>
      </c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>
        <v>58.11</v>
      </c>
      <c r="U76" s="21">
        <v>216961</v>
      </c>
      <c r="V76" s="21">
        <v>58.04</v>
      </c>
      <c r="W76" s="21">
        <v>654343</v>
      </c>
      <c r="X76" s="21">
        <v>57.62</v>
      </c>
      <c r="Y76" s="21">
        <v>180935</v>
      </c>
      <c r="Z76" s="21">
        <v>57.08</v>
      </c>
      <c r="AA76" s="21">
        <v>50319</v>
      </c>
      <c r="AB76" s="21">
        <v>56.56</v>
      </c>
      <c r="AC76" s="21">
        <v>35733</v>
      </c>
      <c r="AD76" s="21">
        <v>56.05</v>
      </c>
      <c r="AE76" s="21">
        <v>41018</v>
      </c>
      <c r="AF76" s="21">
        <v>55.54</v>
      </c>
      <c r="AG76" s="21">
        <v>15773</v>
      </c>
      <c r="AH76" s="21">
        <v>55.03</v>
      </c>
      <c r="AI76" s="21">
        <v>8966</v>
      </c>
      <c r="AJ76" s="21">
        <v>54.55</v>
      </c>
      <c r="AK76" s="21">
        <v>45259</v>
      </c>
      <c r="AL76" s="21">
        <v>54.12</v>
      </c>
      <c r="AM76" s="21">
        <v>8241</v>
      </c>
      <c r="AN76" s="21">
        <v>53.71</v>
      </c>
      <c r="AO76" s="21">
        <v>3617</v>
      </c>
      <c r="AP76" s="21">
        <v>53.35</v>
      </c>
      <c r="AQ76" s="21">
        <v>8551</v>
      </c>
      <c r="AR76" s="21">
        <v>53.06</v>
      </c>
      <c r="AS76" s="21">
        <v>4284</v>
      </c>
      <c r="AT76" s="21">
        <v>52.81</v>
      </c>
      <c r="AU76" s="21">
        <v>4021</v>
      </c>
      <c r="AV76" s="21">
        <v>52.62</v>
      </c>
      <c r="AW76" s="21">
        <v>42711</v>
      </c>
    </row>
    <row r="77" spans="1:49" x14ac:dyDescent="0.2">
      <c r="A77" s="22">
        <v>43725</v>
      </c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>
        <v>59.34</v>
      </c>
      <c r="U77" s="21">
        <v>993237</v>
      </c>
      <c r="V77" s="21">
        <v>59.1</v>
      </c>
      <c r="W77" s="21">
        <v>722004</v>
      </c>
      <c r="X77" s="21">
        <v>58.57</v>
      </c>
      <c r="Y77" s="21">
        <v>357567</v>
      </c>
      <c r="Z77" s="21">
        <v>57.92</v>
      </c>
      <c r="AA77" s="21">
        <v>128388</v>
      </c>
      <c r="AB77" s="21">
        <v>57.28</v>
      </c>
      <c r="AC77" s="21">
        <v>62743</v>
      </c>
      <c r="AD77" s="21">
        <v>56.62</v>
      </c>
      <c r="AE77" s="21">
        <v>69594</v>
      </c>
      <c r="AF77" s="21">
        <v>56.03</v>
      </c>
      <c r="AG77" s="21">
        <v>20580</v>
      </c>
      <c r="AH77" s="21">
        <v>55.49</v>
      </c>
      <c r="AI77" s="21">
        <v>15182</v>
      </c>
      <c r="AJ77" s="21">
        <v>55</v>
      </c>
      <c r="AK77" s="21">
        <v>88245</v>
      </c>
      <c r="AL77" s="21">
        <v>54.56</v>
      </c>
      <c r="AM77" s="21">
        <v>9446</v>
      </c>
      <c r="AN77" s="21">
        <v>54.16</v>
      </c>
      <c r="AO77" s="21">
        <v>6915</v>
      </c>
      <c r="AP77" s="21">
        <v>53.83</v>
      </c>
      <c r="AQ77" s="21">
        <v>27201</v>
      </c>
      <c r="AR77" s="21">
        <v>53.57</v>
      </c>
      <c r="AS77" s="21">
        <v>4048</v>
      </c>
      <c r="AT77" s="21">
        <v>53.36</v>
      </c>
      <c r="AU77" s="21">
        <v>4744</v>
      </c>
      <c r="AV77" s="21">
        <v>53.2</v>
      </c>
      <c r="AW77" s="21">
        <v>101227</v>
      </c>
    </row>
    <row r="78" spans="1:49" x14ac:dyDescent="0.2">
      <c r="A78" s="22">
        <v>43724</v>
      </c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>
        <v>62.9</v>
      </c>
      <c r="U78" s="21">
        <v>1404916</v>
      </c>
      <c r="V78" s="21">
        <v>62.67</v>
      </c>
      <c r="W78" s="21">
        <v>733511</v>
      </c>
      <c r="X78" s="21">
        <v>62.02</v>
      </c>
      <c r="Y78" s="21">
        <v>560339</v>
      </c>
      <c r="Z78" s="21">
        <v>61.13</v>
      </c>
      <c r="AA78" s="21">
        <v>213519</v>
      </c>
      <c r="AB78" s="21">
        <v>60.22</v>
      </c>
      <c r="AC78" s="21">
        <v>101373</v>
      </c>
      <c r="AD78" s="21">
        <v>59.31</v>
      </c>
      <c r="AE78" s="21">
        <v>114158</v>
      </c>
      <c r="AF78" s="21">
        <v>58.45</v>
      </c>
      <c r="AG78" s="21">
        <v>45078</v>
      </c>
      <c r="AH78" s="21">
        <v>57.68</v>
      </c>
      <c r="AI78" s="21">
        <v>45432</v>
      </c>
      <c r="AJ78" s="21">
        <v>56.99</v>
      </c>
      <c r="AK78" s="21">
        <v>137653</v>
      </c>
      <c r="AL78" s="21">
        <v>56.36</v>
      </c>
      <c r="AM78" s="21">
        <v>29794</v>
      </c>
      <c r="AN78" s="21">
        <v>55.79</v>
      </c>
      <c r="AO78" s="21">
        <v>16662</v>
      </c>
      <c r="AP78" s="21">
        <v>55.31</v>
      </c>
      <c r="AQ78" s="21">
        <v>41189</v>
      </c>
      <c r="AR78" s="21">
        <v>54.91</v>
      </c>
      <c r="AS78" s="21">
        <v>10623</v>
      </c>
      <c r="AT78" s="21">
        <v>54.58</v>
      </c>
      <c r="AU78" s="21">
        <v>15331</v>
      </c>
      <c r="AV78" s="21">
        <v>54.33</v>
      </c>
      <c r="AW78" s="21">
        <v>143660</v>
      </c>
    </row>
    <row r="79" spans="1:49" x14ac:dyDescent="0.2">
      <c r="A79" s="22">
        <v>43721</v>
      </c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>
        <v>54.85</v>
      </c>
      <c r="U79" s="21">
        <v>599470</v>
      </c>
      <c r="V79" s="21">
        <v>54.8</v>
      </c>
      <c r="W79" s="21">
        <v>207129</v>
      </c>
      <c r="X79" s="21">
        <v>54.59</v>
      </c>
      <c r="Y79" s="21">
        <v>108760</v>
      </c>
      <c r="Z79" s="21">
        <v>54.27</v>
      </c>
      <c r="AA79" s="21">
        <v>39502</v>
      </c>
      <c r="AB79" s="21">
        <v>53.94</v>
      </c>
      <c r="AC79" s="21">
        <v>19011</v>
      </c>
      <c r="AD79" s="21">
        <v>53.61</v>
      </c>
      <c r="AE79" s="21">
        <v>17495</v>
      </c>
      <c r="AF79" s="21">
        <v>53.29</v>
      </c>
      <c r="AG79" s="21">
        <v>6640</v>
      </c>
      <c r="AH79" s="21">
        <v>53</v>
      </c>
      <c r="AI79" s="21">
        <v>5253</v>
      </c>
      <c r="AJ79" s="21">
        <v>52.72</v>
      </c>
      <c r="AK79" s="21">
        <v>19175</v>
      </c>
      <c r="AL79" s="21">
        <v>52.45</v>
      </c>
      <c r="AM79" s="21">
        <v>2693</v>
      </c>
      <c r="AN79" s="21">
        <v>52.21</v>
      </c>
      <c r="AO79" s="21">
        <v>1847</v>
      </c>
      <c r="AP79" s="21">
        <v>51.99</v>
      </c>
      <c r="AQ79" s="21">
        <v>3643</v>
      </c>
      <c r="AR79" s="21">
        <v>51.8</v>
      </c>
      <c r="AS79" s="21">
        <v>1978</v>
      </c>
      <c r="AT79" s="21">
        <v>51.65</v>
      </c>
      <c r="AU79" s="21">
        <v>924</v>
      </c>
      <c r="AV79" s="21">
        <v>51.55</v>
      </c>
      <c r="AW79" s="21">
        <v>24017</v>
      </c>
    </row>
    <row r="80" spans="1:49" x14ac:dyDescent="0.2">
      <c r="A80" s="22">
        <v>43720</v>
      </c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>
        <v>55.09</v>
      </c>
      <c r="U80" s="21">
        <v>845977</v>
      </c>
      <c r="V80" s="21">
        <v>55.05</v>
      </c>
      <c r="W80" s="21">
        <v>236134</v>
      </c>
      <c r="X80" s="21">
        <v>54.86</v>
      </c>
      <c r="Y80" s="21">
        <v>148074</v>
      </c>
      <c r="Z80" s="21">
        <v>54.57</v>
      </c>
      <c r="AA80" s="21">
        <v>52251</v>
      </c>
      <c r="AB80" s="21">
        <v>54.26</v>
      </c>
      <c r="AC80" s="21">
        <v>35600</v>
      </c>
      <c r="AD80" s="21">
        <v>53.96</v>
      </c>
      <c r="AE80" s="21">
        <v>41097</v>
      </c>
      <c r="AF80" s="21">
        <v>53.67</v>
      </c>
      <c r="AG80" s="21">
        <v>16035</v>
      </c>
      <c r="AH80" s="21">
        <v>53.39</v>
      </c>
      <c r="AI80" s="21">
        <v>9340</v>
      </c>
      <c r="AJ80" s="21">
        <v>53.12</v>
      </c>
      <c r="AK80" s="21">
        <v>35162</v>
      </c>
      <c r="AL80" s="21">
        <v>52.86</v>
      </c>
      <c r="AM80" s="21">
        <v>4708</v>
      </c>
      <c r="AN80" s="21">
        <v>52.62</v>
      </c>
      <c r="AO80" s="21">
        <v>2490</v>
      </c>
      <c r="AP80" s="21">
        <v>52.41</v>
      </c>
      <c r="AQ80" s="21">
        <v>4326</v>
      </c>
      <c r="AR80" s="21">
        <v>52.24</v>
      </c>
      <c r="AS80" s="21">
        <v>1112</v>
      </c>
      <c r="AT80" s="21">
        <v>52.09</v>
      </c>
      <c r="AU80" s="21">
        <v>1177</v>
      </c>
      <c r="AV80" s="21">
        <v>51.97</v>
      </c>
      <c r="AW80" s="21">
        <v>40300</v>
      </c>
    </row>
    <row r="81" spans="1:49" x14ac:dyDescent="0.2">
      <c r="A81" s="22">
        <v>43719</v>
      </c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>
        <v>55.75</v>
      </c>
      <c r="U81" s="21">
        <v>858772</v>
      </c>
      <c r="V81" s="21">
        <v>55.67</v>
      </c>
      <c r="W81" s="21">
        <v>226634</v>
      </c>
      <c r="X81" s="21">
        <v>55.44</v>
      </c>
      <c r="Y81" s="21">
        <v>167997</v>
      </c>
      <c r="Z81" s="21">
        <v>55.12</v>
      </c>
      <c r="AA81" s="21">
        <v>59534</v>
      </c>
      <c r="AB81" s="21">
        <v>54.78</v>
      </c>
      <c r="AC81" s="21">
        <v>33345</v>
      </c>
      <c r="AD81" s="21">
        <v>54.45</v>
      </c>
      <c r="AE81" s="21">
        <v>40772</v>
      </c>
      <c r="AF81" s="21">
        <v>54.12</v>
      </c>
      <c r="AG81" s="21">
        <v>15113</v>
      </c>
      <c r="AH81" s="21">
        <v>53.83</v>
      </c>
      <c r="AI81" s="21">
        <v>10193</v>
      </c>
      <c r="AJ81" s="21">
        <v>53.54</v>
      </c>
      <c r="AK81" s="21">
        <v>39940</v>
      </c>
      <c r="AL81" s="21">
        <v>53.27</v>
      </c>
      <c r="AM81" s="21">
        <v>3703</v>
      </c>
      <c r="AN81" s="21">
        <v>53.02</v>
      </c>
      <c r="AO81" s="21">
        <v>2530</v>
      </c>
      <c r="AP81" s="21">
        <v>52.8</v>
      </c>
      <c r="AQ81" s="21">
        <v>4654</v>
      </c>
      <c r="AR81" s="21">
        <v>52.62</v>
      </c>
      <c r="AS81" s="21">
        <v>2402</v>
      </c>
      <c r="AT81" s="21">
        <v>52.46</v>
      </c>
      <c r="AU81" s="21">
        <v>2591</v>
      </c>
      <c r="AV81" s="21">
        <v>52.34</v>
      </c>
      <c r="AW81" s="21">
        <v>47614</v>
      </c>
    </row>
    <row r="82" spans="1:49" x14ac:dyDescent="0.2">
      <c r="A82" s="22">
        <v>43718</v>
      </c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>
        <v>57.4</v>
      </c>
      <c r="U82" s="21">
        <v>755472</v>
      </c>
      <c r="V82" s="21">
        <v>57.29</v>
      </c>
      <c r="W82" s="21">
        <v>167397</v>
      </c>
      <c r="X82" s="21">
        <v>57</v>
      </c>
      <c r="Y82" s="21">
        <v>128212</v>
      </c>
      <c r="Z82" s="21">
        <v>56.6</v>
      </c>
      <c r="AA82" s="21">
        <v>45714</v>
      </c>
      <c r="AB82" s="21">
        <v>56.18</v>
      </c>
      <c r="AC82" s="21">
        <v>29563</v>
      </c>
      <c r="AD82" s="21">
        <v>55.78</v>
      </c>
      <c r="AE82" s="21">
        <v>29244</v>
      </c>
      <c r="AF82" s="21">
        <v>55.38</v>
      </c>
      <c r="AG82" s="21">
        <v>13074</v>
      </c>
      <c r="AH82" s="21">
        <v>55.02</v>
      </c>
      <c r="AI82" s="21">
        <v>9269</v>
      </c>
      <c r="AJ82" s="21">
        <v>54.68</v>
      </c>
      <c r="AK82" s="21">
        <v>42685</v>
      </c>
      <c r="AL82" s="21">
        <v>54.36</v>
      </c>
      <c r="AM82" s="21">
        <v>5183</v>
      </c>
      <c r="AN82" s="21">
        <v>54.08</v>
      </c>
      <c r="AO82" s="21">
        <v>3360</v>
      </c>
      <c r="AP82" s="21">
        <v>53.82</v>
      </c>
      <c r="AQ82" s="21">
        <v>7385</v>
      </c>
      <c r="AR82" s="21">
        <v>53.6</v>
      </c>
      <c r="AS82" s="21">
        <v>2590</v>
      </c>
      <c r="AT82" s="21">
        <v>53.42</v>
      </c>
      <c r="AU82" s="21">
        <v>2899</v>
      </c>
      <c r="AV82" s="21">
        <v>53.26</v>
      </c>
      <c r="AW82" s="21">
        <v>53770</v>
      </c>
    </row>
    <row r="83" spans="1:49" x14ac:dyDescent="0.2">
      <c r="A83" s="22">
        <v>43717</v>
      </c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>
        <v>57.85</v>
      </c>
      <c r="U83" s="21">
        <v>646993</v>
      </c>
      <c r="V83" s="21">
        <v>57.73</v>
      </c>
      <c r="W83" s="21">
        <v>164542</v>
      </c>
      <c r="X83" s="21">
        <v>57.43</v>
      </c>
      <c r="Y83" s="21">
        <v>109901</v>
      </c>
      <c r="Z83" s="21">
        <v>57.03</v>
      </c>
      <c r="AA83" s="21">
        <v>43582</v>
      </c>
      <c r="AB83" s="21">
        <v>56.6</v>
      </c>
      <c r="AC83" s="21">
        <v>25739</v>
      </c>
      <c r="AD83" s="21">
        <v>56.18</v>
      </c>
      <c r="AE83" s="21">
        <v>28621</v>
      </c>
      <c r="AF83" s="21">
        <v>55.78</v>
      </c>
      <c r="AG83" s="21">
        <v>12941</v>
      </c>
      <c r="AH83" s="21">
        <v>55.41</v>
      </c>
      <c r="AI83" s="21">
        <v>8321</v>
      </c>
      <c r="AJ83" s="21">
        <v>55.06</v>
      </c>
      <c r="AK83" s="21">
        <v>33102</v>
      </c>
      <c r="AL83" s="21">
        <v>54.72</v>
      </c>
      <c r="AM83" s="21">
        <v>2344</v>
      </c>
      <c r="AN83" s="21">
        <v>54.43</v>
      </c>
      <c r="AO83" s="21">
        <v>1193</v>
      </c>
      <c r="AP83" s="21">
        <v>54.15</v>
      </c>
      <c r="AQ83" s="21">
        <v>6073</v>
      </c>
      <c r="AR83" s="21">
        <v>53.92</v>
      </c>
      <c r="AS83" s="21">
        <v>1365</v>
      </c>
      <c r="AT83" s="21">
        <v>53.71</v>
      </c>
      <c r="AU83" s="21">
        <v>1188</v>
      </c>
      <c r="AV83" s="21">
        <v>53.53</v>
      </c>
      <c r="AW83" s="21">
        <v>32642</v>
      </c>
    </row>
    <row r="84" spans="1:49" x14ac:dyDescent="0.2">
      <c r="A84" s="22">
        <v>43714</v>
      </c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>
        <v>56.52</v>
      </c>
      <c r="U84" s="21">
        <v>714294</v>
      </c>
      <c r="V84" s="21">
        <v>56.43</v>
      </c>
      <c r="W84" s="21">
        <v>141724</v>
      </c>
      <c r="X84" s="21">
        <v>56.17</v>
      </c>
      <c r="Y84" s="21">
        <v>104632</v>
      </c>
      <c r="Z84" s="21">
        <v>55.82</v>
      </c>
      <c r="AA84" s="21">
        <v>37751</v>
      </c>
      <c r="AB84" s="21">
        <v>55.46</v>
      </c>
      <c r="AC84" s="21">
        <v>29838</v>
      </c>
      <c r="AD84" s="21">
        <v>55.1</v>
      </c>
      <c r="AE84" s="21">
        <v>24267</v>
      </c>
      <c r="AF84" s="21">
        <v>54.74</v>
      </c>
      <c r="AG84" s="21">
        <v>18096</v>
      </c>
      <c r="AH84" s="21">
        <v>54.42</v>
      </c>
      <c r="AI84" s="21">
        <v>6538</v>
      </c>
      <c r="AJ84" s="21">
        <v>54.12</v>
      </c>
      <c r="AK84" s="21">
        <v>30604</v>
      </c>
      <c r="AL84" s="21">
        <v>53.84</v>
      </c>
      <c r="AM84" s="21">
        <v>5109</v>
      </c>
      <c r="AN84" s="21">
        <v>53.59</v>
      </c>
      <c r="AO84" s="21">
        <v>2140</v>
      </c>
      <c r="AP84" s="21">
        <v>53.37</v>
      </c>
      <c r="AQ84" s="21">
        <v>6457</v>
      </c>
      <c r="AR84" s="21">
        <v>53.17</v>
      </c>
      <c r="AS84" s="21">
        <v>1682</v>
      </c>
      <c r="AT84" s="21">
        <v>53</v>
      </c>
      <c r="AU84" s="21">
        <v>580</v>
      </c>
      <c r="AV84" s="21">
        <v>52.85</v>
      </c>
      <c r="AW84" s="21">
        <v>30141</v>
      </c>
    </row>
    <row r="85" spans="1:49" x14ac:dyDescent="0.2">
      <c r="A85" s="22">
        <v>43713</v>
      </c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>
        <v>56.3</v>
      </c>
      <c r="U85" s="21">
        <v>712466</v>
      </c>
      <c r="V85" s="21">
        <v>56.16</v>
      </c>
      <c r="W85" s="21">
        <v>108840</v>
      </c>
      <c r="X85" s="21">
        <v>55.88</v>
      </c>
      <c r="Y85" s="21">
        <v>115926</v>
      </c>
      <c r="Z85" s="21">
        <v>55.53</v>
      </c>
      <c r="AA85" s="21">
        <v>46953</v>
      </c>
      <c r="AB85" s="21">
        <v>55.16</v>
      </c>
      <c r="AC85" s="21">
        <v>31177</v>
      </c>
      <c r="AD85" s="21">
        <v>54.8</v>
      </c>
      <c r="AE85" s="21">
        <v>30877</v>
      </c>
      <c r="AF85" s="21">
        <v>54.46</v>
      </c>
      <c r="AG85" s="21">
        <v>9537</v>
      </c>
      <c r="AH85" s="21">
        <v>54.15</v>
      </c>
      <c r="AI85" s="21">
        <v>9833</v>
      </c>
      <c r="AJ85" s="21">
        <v>53.84</v>
      </c>
      <c r="AK85" s="21">
        <v>40511</v>
      </c>
      <c r="AL85" s="21">
        <v>53.57</v>
      </c>
      <c r="AM85" s="21">
        <v>8738</v>
      </c>
      <c r="AN85" s="21">
        <v>53.34</v>
      </c>
      <c r="AO85" s="21">
        <v>3396</v>
      </c>
      <c r="AP85" s="21">
        <v>53.11</v>
      </c>
      <c r="AQ85" s="21">
        <v>7862</v>
      </c>
      <c r="AR85" s="21">
        <v>52.92</v>
      </c>
      <c r="AS85" s="21">
        <v>1809</v>
      </c>
      <c r="AT85" s="21">
        <v>52.75</v>
      </c>
      <c r="AU85" s="21">
        <v>1952</v>
      </c>
      <c r="AV85" s="21">
        <v>52.61</v>
      </c>
      <c r="AW85" s="21">
        <v>46091</v>
      </c>
    </row>
    <row r="86" spans="1:49" x14ac:dyDescent="0.2">
      <c r="A86" s="22">
        <v>43712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>
        <v>56.26</v>
      </c>
      <c r="U86" s="21">
        <v>682298</v>
      </c>
      <c r="V86" s="21">
        <v>56.1</v>
      </c>
      <c r="W86" s="21">
        <v>120850</v>
      </c>
      <c r="X86" s="21">
        <v>55.8</v>
      </c>
      <c r="Y86" s="21">
        <v>110806</v>
      </c>
      <c r="Z86" s="21">
        <v>55.43</v>
      </c>
      <c r="AA86" s="21">
        <v>42894</v>
      </c>
      <c r="AB86" s="21">
        <v>55.08</v>
      </c>
      <c r="AC86" s="21">
        <v>23820</v>
      </c>
      <c r="AD86" s="21">
        <v>54.75</v>
      </c>
      <c r="AE86" s="21">
        <v>21933</v>
      </c>
      <c r="AF86" s="21">
        <v>54.43</v>
      </c>
      <c r="AG86" s="21">
        <v>7156</v>
      </c>
      <c r="AH86" s="21">
        <v>54.12</v>
      </c>
      <c r="AI86" s="21">
        <v>6443</v>
      </c>
      <c r="AJ86" s="21">
        <v>53.84</v>
      </c>
      <c r="AK86" s="21">
        <v>36509</v>
      </c>
      <c r="AL86" s="21">
        <v>53.58</v>
      </c>
      <c r="AM86" s="21">
        <v>6197</v>
      </c>
      <c r="AN86" s="21">
        <v>53.35</v>
      </c>
      <c r="AO86" s="21">
        <v>2538</v>
      </c>
      <c r="AP86" s="21">
        <v>53.13</v>
      </c>
      <c r="AQ86" s="21">
        <v>4952</v>
      </c>
      <c r="AR86" s="21">
        <v>52.95</v>
      </c>
      <c r="AS86" s="21">
        <v>1101</v>
      </c>
      <c r="AT86" s="21">
        <v>52.79</v>
      </c>
      <c r="AU86" s="21">
        <v>1284</v>
      </c>
      <c r="AV86" s="21">
        <v>52.66</v>
      </c>
      <c r="AW86" s="21">
        <v>34593</v>
      </c>
    </row>
    <row r="87" spans="1:49" x14ac:dyDescent="0.2">
      <c r="A87" s="22">
        <v>43711</v>
      </c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>
        <v>53.94</v>
      </c>
      <c r="U87" s="21">
        <v>970804</v>
      </c>
      <c r="V87" s="21">
        <v>53.76</v>
      </c>
      <c r="W87" s="21">
        <v>164951</v>
      </c>
      <c r="X87" s="21">
        <v>53.48</v>
      </c>
      <c r="Y87" s="21">
        <v>129958</v>
      </c>
      <c r="Z87" s="21">
        <v>53.13</v>
      </c>
      <c r="AA87" s="21">
        <v>50025</v>
      </c>
      <c r="AB87" s="21">
        <v>52.82</v>
      </c>
      <c r="AC87" s="21">
        <v>27571</v>
      </c>
      <c r="AD87" s="21">
        <v>52.52</v>
      </c>
      <c r="AE87" s="21">
        <v>28590</v>
      </c>
      <c r="AF87" s="21">
        <v>52.24</v>
      </c>
      <c r="AG87" s="21">
        <v>7438</v>
      </c>
      <c r="AH87" s="21">
        <v>51.98</v>
      </c>
      <c r="AI87" s="21">
        <v>5110</v>
      </c>
      <c r="AJ87" s="21">
        <v>51.74</v>
      </c>
      <c r="AK87" s="21">
        <v>28028</v>
      </c>
      <c r="AL87" s="21">
        <v>51.49</v>
      </c>
      <c r="AM87" s="21">
        <v>3422</v>
      </c>
      <c r="AN87" s="21">
        <v>51.31</v>
      </c>
      <c r="AO87" s="21">
        <v>2005</v>
      </c>
      <c r="AP87" s="21">
        <v>51.12</v>
      </c>
      <c r="AQ87" s="21">
        <v>3582</v>
      </c>
      <c r="AR87" s="21">
        <v>50.97</v>
      </c>
      <c r="AS87" s="21">
        <v>1267</v>
      </c>
      <c r="AT87" s="21">
        <v>50.84</v>
      </c>
      <c r="AU87" s="21">
        <v>591</v>
      </c>
      <c r="AV87" s="21">
        <v>50.73</v>
      </c>
      <c r="AW87" s="21">
        <v>36095</v>
      </c>
    </row>
    <row r="88" spans="1:49" x14ac:dyDescent="0.2">
      <c r="A88" s="22">
        <v>43707</v>
      </c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>
        <v>55.1</v>
      </c>
      <c r="U88" s="21">
        <v>708268</v>
      </c>
      <c r="V88" s="21">
        <v>54.89</v>
      </c>
      <c r="W88" s="21">
        <v>126353</v>
      </c>
      <c r="X88" s="21">
        <v>54.56</v>
      </c>
      <c r="Y88" s="21">
        <v>108657</v>
      </c>
      <c r="Z88" s="21">
        <v>54.16</v>
      </c>
      <c r="AA88" s="21">
        <v>34155</v>
      </c>
      <c r="AB88" s="21">
        <v>53.78</v>
      </c>
      <c r="AC88" s="21">
        <v>16851</v>
      </c>
      <c r="AD88" s="21">
        <v>53.43</v>
      </c>
      <c r="AE88" s="21">
        <v>22680</v>
      </c>
      <c r="AF88" s="21">
        <v>53.1</v>
      </c>
      <c r="AG88" s="21">
        <v>8001</v>
      </c>
      <c r="AH88" s="21">
        <v>52.79</v>
      </c>
      <c r="AI88" s="21">
        <v>10208</v>
      </c>
      <c r="AJ88" s="21">
        <v>52.5</v>
      </c>
      <c r="AK88" s="21">
        <v>32564</v>
      </c>
      <c r="AL88" s="21">
        <v>52.23</v>
      </c>
      <c r="AM88" s="21">
        <v>5311</v>
      </c>
      <c r="AN88" s="21">
        <v>51.99</v>
      </c>
      <c r="AO88" s="21">
        <v>3221</v>
      </c>
      <c r="AP88" s="21">
        <v>51.78</v>
      </c>
      <c r="AQ88" s="21">
        <v>3905</v>
      </c>
      <c r="AR88" s="21">
        <v>51.59</v>
      </c>
      <c r="AS88" s="21">
        <v>1676</v>
      </c>
      <c r="AT88" s="21">
        <v>51.42</v>
      </c>
      <c r="AU88" s="21">
        <v>2178</v>
      </c>
      <c r="AV88" s="21">
        <v>51.27</v>
      </c>
      <c r="AW88" s="21">
        <v>31921</v>
      </c>
    </row>
    <row r="89" spans="1:49" x14ac:dyDescent="0.2">
      <c r="A89" s="22">
        <v>43706</v>
      </c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>
        <v>56.71</v>
      </c>
      <c r="U89" s="21">
        <v>630760</v>
      </c>
      <c r="V89" s="21">
        <v>56.45</v>
      </c>
      <c r="W89" s="21">
        <v>137589</v>
      </c>
      <c r="X89" s="21">
        <v>56.05</v>
      </c>
      <c r="Y89" s="21">
        <v>146405</v>
      </c>
      <c r="Z89" s="21">
        <v>55.61</v>
      </c>
      <c r="AA89" s="21">
        <v>44236</v>
      </c>
      <c r="AB89" s="21">
        <v>55.19</v>
      </c>
      <c r="AC89" s="21">
        <v>26300</v>
      </c>
      <c r="AD89" s="21">
        <v>54.8</v>
      </c>
      <c r="AE89" s="21">
        <v>33114</v>
      </c>
      <c r="AF89" s="21">
        <v>54.45</v>
      </c>
      <c r="AG89" s="21">
        <v>11605</v>
      </c>
      <c r="AH89" s="21">
        <v>54.13</v>
      </c>
      <c r="AI89" s="21">
        <v>10944</v>
      </c>
      <c r="AJ89" s="21">
        <v>53.83</v>
      </c>
      <c r="AK89" s="21">
        <v>47213</v>
      </c>
      <c r="AL89" s="21">
        <v>53.55</v>
      </c>
      <c r="AM89" s="21">
        <v>5250</v>
      </c>
      <c r="AN89" s="21">
        <v>53.3</v>
      </c>
      <c r="AO89" s="21">
        <v>3151</v>
      </c>
      <c r="AP89" s="21">
        <v>53.08</v>
      </c>
      <c r="AQ89" s="21">
        <v>9478</v>
      </c>
      <c r="AR89" s="21">
        <v>52.88</v>
      </c>
      <c r="AS89" s="21">
        <v>2023</v>
      </c>
      <c r="AT89" s="21">
        <v>52.7</v>
      </c>
      <c r="AU89" s="21">
        <v>1270</v>
      </c>
      <c r="AV89" s="21">
        <v>52.55</v>
      </c>
      <c r="AW89" s="21">
        <v>51998</v>
      </c>
    </row>
    <row r="90" spans="1:49" x14ac:dyDescent="0.2">
      <c r="A90" s="22">
        <v>43705</v>
      </c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>
        <v>55.78</v>
      </c>
      <c r="U90" s="21">
        <v>674048</v>
      </c>
      <c r="V90" s="21">
        <v>55.6</v>
      </c>
      <c r="W90" s="21">
        <v>140052</v>
      </c>
      <c r="X90" s="21">
        <v>55.26</v>
      </c>
      <c r="Y90" s="21">
        <v>132827</v>
      </c>
      <c r="Z90" s="21">
        <v>54.86</v>
      </c>
      <c r="AA90" s="21">
        <v>46441</v>
      </c>
      <c r="AB90" s="21">
        <v>54.5</v>
      </c>
      <c r="AC90" s="21">
        <v>23303</v>
      </c>
      <c r="AD90" s="21">
        <v>54.2</v>
      </c>
      <c r="AE90" s="21">
        <v>33115</v>
      </c>
      <c r="AF90" s="21">
        <v>53.92</v>
      </c>
      <c r="AG90" s="21">
        <v>12877</v>
      </c>
      <c r="AH90" s="21">
        <v>53.65</v>
      </c>
      <c r="AI90" s="21">
        <v>7976</v>
      </c>
      <c r="AJ90" s="21">
        <v>53.4</v>
      </c>
      <c r="AK90" s="21">
        <v>31440</v>
      </c>
      <c r="AL90" s="21">
        <v>53.16</v>
      </c>
      <c r="AM90" s="21">
        <v>4800</v>
      </c>
      <c r="AN90" s="21">
        <v>52.94</v>
      </c>
      <c r="AO90" s="21">
        <v>1029</v>
      </c>
      <c r="AP90" s="21">
        <v>52.74</v>
      </c>
      <c r="AQ90" s="21">
        <v>2543</v>
      </c>
      <c r="AR90" s="21">
        <v>52.56</v>
      </c>
      <c r="AS90" s="21">
        <v>330</v>
      </c>
      <c r="AT90" s="21">
        <v>52.41</v>
      </c>
      <c r="AU90" s="21">
        <v>434</v>
      </c>
      <c r="AV90" s="21">
        <v>52.28</v>
      </c>
      <c r="AW90" s="21">
        <v>28442</v>
      </c>
    </row>
    <row r="91" spans="1:49" x14ac:dyDescent="0.2">
      <c r="A91" s="22">
        <v>43704</v>
      </c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>
        <v>54.93</v>
      </c>
      <c r="U91" s="21">
        <v>596624</v>
      </c>
      <c r="V91" s="21">
        <v>54.77</v>
      </c>
      <c r="W91" s="21">
        <v>93594</v>
      </c>
      <c r="X91" s="21">
        <v>54.46</v>
      </c>
      <c r="Y91" s="21">
        <v>86097</v>
      </c>
      <c r="Z91" s="21">
        <v>54.09</v>
      </c>
      <c r="AA91" s="21">
        <v>26364</v>
      </c>
      <c r="AB91" s="21">
        <v>53.75</v>
      </c>
      <c r="AC91" s="21">
        <v>12193</v>
      </c>
      <c r="AD91" s="21">
        <v>53.46</v>
      </c>
      <c r="AE91" s="21">
        <v>13865</v>
      </c>
      <c r="AF91" s="21">
        <v>53.2</v>
      </c>
      <c r="AG91" s="21">
        <v>3388</v>
      </c>
      <c r="AH91" s="21">
        <v>52.96</v>
      </c>
      <c r="AI91" s="21">
        <v>2358</v>
      </c>
      <c r="AJ91" s="21">
        <v>52.74</v>
      </c>
      <c r="AK91" s="21">
        <v>17676</v>
      </c>
      <c r="AL91" s="21">
        <v>52.53</v>
      </c>
      <c r="AM91" s="21">
        <v>1164</v>
      </c>
      <c r="AN91" s="21">
        <v>52.34</v>
      </c>
      <c r="AO91" s="21">
        <v>1044</v>
      </c>
      <c r="AP91" s="21">
        <v>52.17</v>
      </c>
      <c r="AQ91" s="21">
        <v>4181</v>
      </c>
      <c r="AR91" s="21">
        <v>52.03</v>
      </c>
      <c r="AS91" s="21">
        <v>2619</v>
      </c>
      <c r="AT91" s="21">
        <v>51.91</v>
      </c>
      <c r="AU91" s="21">
        <v>277</v>
      </c>
      <c r="AV91" s="21">
        <v>51.8</v>
      </c>
      <c r="AW91" s="21">
        <v>22162</v>
      </c>
    </row>
    <row r="92" spans="1:49" x14ac:dyDescent="0.2">
      <c r="A92" s="22">
        <v>43703</v>
      </c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>
        <v>53.64</v>
      </c>
      <c r="U92" s="21">
        <v>679022</v>
      </c>
      <c r="V92" s="21">
        <v>53.5</v>
      </c>
      <c r="W92" s="21">
        <v>94842</v>
      </c>
      <c r="X92" s="21">
        <v>53.24</v>
      </c>
      <c r="Y92" s="21">
        <v>79259</v>
      </c>
      <c r="Z92" s="21">
        <v>52.91</v>
      </c>
      <c r="AA92" s="21">
        <v>31490</v>
      </c>
      <c r="AB92" s="21">
        <v>52.6</v>
      </c>
      <c r="AC92" s="21">
        <v>14879</v>
      </c>
      <c r="AD92" s="21">
        <v>52.34</v>
      </c>
      <c r="AE92" s="21">
        <v>13857</v>
      </c>
      <c r="AF92" s="21">
        <v>52.1</v>
      </c>
      <c r="AG92" s="21">
        <v>2604</v>
      </c>
      <c r="AH92" s="21">
        <v>51.88</v>
      </c>
      <c r="AI92" s="21">
        <v>3072</v>
      </c>
      <c r="AJ92" s="21">
        <v>51.68</v>
      </c>
      <c r="AK92" s="21">
        <v>17274</v>
      </c>
      <c r="AL92" s="21">
        <v>51.49</v>
      </c>
      <c r="AM92" s="21">
        <v>1409</v>
      </c>
      <c r="AN92" s="21">
        <v>51.32</v>
      </c>
      <c r="AO92" s="21">
        <v>1968</v>
      </c>
      <c r="AP92" s="21">
        <v>51.17</v>
      </c>
      <c r="AQ92" s="21">
        <v>3386</v>
      </c>
      <c r="AR92" s="21">
        <v>51.04</v>
      </c>
      <c r="AS92" s="21">
        <v>1995</v>
      </c>
      <c r="AT92" s="21">
        <v>50.93</v>
      </c>
      <c r="AU92" s="21">
        <v>1943</v>
      </c>
      <c r="AV92" s="21">
        <v>50.85</v>
      </c>
      <c r="AW92" s="21">
        <v>19699</v>
      </c>
    </row>
    <row r="93" spans="1:49" x14ac:dyDescent="0.2">
      <c r="A93" s="22">
        <v>43700</v>
      </c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>
        <v>54.17</v>
      </c>
      <c r="U93" s="21">
        <v>807151</v>
      </c>
      <c r="V93" s="21">
        <v>54.02</v>
      </c>
      <c r="W93" s="21">
        <v>119109</v>
      </c>
      <c r="X93" s="21">
        <v>53.74</v>
      </c>
      <c r="Y93" s="21">
        <v>132267</v>
      </c>
      <c r="Z93" s="21">
        <v>53.41</v>
      </c>
      <c r="AA93" s="21">
        <v>35764</v>
      </c>
      <c r="AB93" s="21">
        <v>53.09</v>
      </c>
      <c r="AC93" s="21">
        <v>25404</v>
      </c>
      <c r="AD93" s="21">
        <v>52.82</v>
      </c>
      <c r="AE93" s="21">
        <v>27684</v>
      </c>
      <c r="AF93" s="21">
        <v>52.58</v>
      </c>
      <c r="AG93" s="21">
        <v>4984</v>
      </c>
      <c r="AH93" s="21">
        <v>52.34</v>
      </c>
      <c r="AI93" s="21">
        <v>3950</v>
      </c>
      <c r="AJ93" s="21">
        <v>52.13</v>
      </c>
      <c r="AK93" s="21">
        <v>35775</v>
      </c>
      <c r="AL93" s="21">
        <v>51.93</v>
      </c>
      <c r="AM93" s="21">
        <v>3763</v>
      </c>
      <c r="AN93" s="21">
        <v>51.75</v>
      </c>
      <c r="AO93" s="21">
        <v>2481</v>
      </c>
      <c r="AP93" s="21">
        <v>51.58</v>
      </c>
      <c r="AQ93" s="21">
        <v>6369</v>
      </c>
      <c r="AR93" s="21">
        <v>51.44</v>
      </c>
      <c r="AS93" s="21">
        <v>4443</v>
      </c>
      <c r="AT93" s="21">
        <v>51.31</v>
      </c>
      <c r="AU93" s="21">
        <v>1353</v>
      </c>
      <c r="AV93" s="21">
        <v>51.21</v>
      </c>
      <c r="AW93" s="21">
        <v>43038</v>
      </c>
    </row>
    <row r="94" spans="1:49" x14ac:dyDescent="0.2">
      <c r="A94" s="22">
        <v>43699</v>
      </c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>
        <v>55.35</v>
      </c>
      <c r="U94" s="21">
        <v>621573</v>
      </c>
      <c r="V94" s="21">
        <v>55.16</v>
      </c>
      <c r="W94" s="21">
        <v>99664</v>
      </c>
      <c r="X94" s="21">
        <v>54.87</v>
      </c>
      <c r="Y94" s="21">
        <v>99066</v>
      </c>
      <c r="Z94" s="21">
        <v>54.52</v>
      </c>
      <c r="AA94" s="21">
        <v>37874</v>
      </c>
      <c r="AB94" s="21">
        <v>54.18</v>
      </c>
      <c r="AC94" s="21">
        <v>23608</v>
      </c>
      <c r="AD94" s="21">
        <v>53.87</v>
      </c>
      <c r="AE94" s="21">
        <v>24768</v>
      </c>
      <c r="AF94" s="21">
        <v>53.6</v>
      </c>
      <c r="AG94" s="21">
        <v>10492</v>
      </c>
      <c r="AH94" s="21">
        <v>53.34</v>
      </c>
      <c r="AI94" s="21">
        <v>4004</v>
      </c>
      <c r="AJ94" s="21">
        <v>53.11</v>
      </c>
      <c r="AK94" s="21">
        <v>19203</v>
      </c>
      <c r="AL94" s="21">
        <v>52.87</v>
      </c>
      <c r="AM94" s="21">
        <v>3334</v>
      </c>
      <c r="AN94" s="21">
        <v>52.66</v>
      </c>
      <c r="AO94" s="21">
        <v>787</v>
      </c>
      <c r="AP94" s="21">
        <v>52.46</v>
      </c>
      <c r="AQ94" s="21">
        <v>1858</v>
      </c>
      <c r="AR94" s="21">
        <v>52.28</v>
      </c>
      <c r="AS94" s="21">
        <v>262</v>
      </c>
      <c r="AT94" s="21">
        <v>52.13</v>
      </c>
      <c r="AU94" s="21">
        <v>290</v>
      </c>
      <c r="AV94" s="21">
        <v>52</v>
      </c>
      <c r="AW94" s="21">
        <v>20533</v>
      </c>
    </row>
    <row r="95" spans="1:49" x14ac:dyDescent="0.2">
      <c r="A95" s="22">
        <v>43698</v>
      </c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>
        <v>55.68</v>
      </c>
      <c r="U95" s="21">
        <v>704035</v>
      </c>
      <c r="V95" s="21">
        <v>55.49</v>
      </c>
      <c r="W95" s="21">
        <v>163402</v>
      </c>
      <c r="X95" s="21">
        <v>55.18</v>
      </c>
      <c r="Y95" s="21">
        <v>133277</v>
      </c>
      <c r="Z95" s="21">
        <v>54.82</v>
      </c>
      <c r="AA95" s="21">
        <v>63729</v>
      </c>
      <c r="AB95" s="21">
        <v>54.47</v>
      </c>
      <c r="AC95" s="21">
        <v>37350</v>
      </c>
      <c r="AD95" s="21">
        <v>54.17</v>
      </c>
      <c r="AE95" s="21">
        <v>39219</v>
      </c>
      <c r="AF95" s="21">
        <v>53.89</v>
      </c>
      <c r="AG95" s="21">
        <v>10229</v>
      </c>
      <c r="AH95" s="21">
        <v>53.64</v>
      </c>
      <c r="AI95" s="21">
        <v>5939</v>
      </c>
      <c r="AJ95" s="21">
        <v>53.4</v>
      </c>
      <c r="AK95" s="21">
        <v>28363</v>
      </c>
      <c r="AL95" s="21">
        <v>53.16</v>
      </c>
      <c r="AM95" s="21">
        <v>4129</v>
      </c>
      <c r="AN95" s="21">
        <v>52.94</v>
      </c>
      <c r="AO95" s="21">
        <v>2388</v>
      </c>
      <c r="AP95" s="21">
        <v>52.74</v>
      </c>
      <c r="AQ95" s="21">
        <v>6154</v>
      </c>
      <c r="AR95" s="21">
        <v>52.55</v>
      </c>
      <c r="AS95" s="21">
        <v>840</v>
      </c>
      <c r="AT95" s="21">
        <v>52.38</v>
      </c>
      <c r="AU95" s="21">
        <v>688</v>
      </c>
      <c r="AV95" s="21">
        <v>52.23</v>
      </c>
      <c r="AW95" s="21">
        <v>33450</v>
      </c>
    </row>
    <row r="96" spans="1:49" x14ac:dyDescent="0.2">
      <c r="A96" s="22">
        <v>43697</v>
      </c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>
        <v>56.34</v>
      </c>
      <c r="S96" s="21">
        <v>29321</v>
      </c>
      <c r="T96" s="21">
        <v>56.13</v>
      </c>
      <c r="U96" s="21">
        <v>659258</v>
      </c>
      <c r="V96" s="21">
        <v>55.8</v>
      </c>
      <c r="W96" s="21">
        <v>127070</v>
      </c>
      <c r="X96" s="21">
        <v>55.34</v>
      </c>
      <c r="Y96" s="21">
        <v>113089</v>
      </c>
      <c r="Z96" s="21">
        <v>54.88</v>
      </c>
      <c r="AA96" s="21">
        <v>41970</v>
      </c>
      <c r="AB96" s="21">
        <v>54.47</v>
      </c>
      <c r="AC96" s="21">
        <v>19500</v>
      </c>
      <c r="AD96" s="21">
        <v>54.12</v>
      </c>
      <c r="AE96" s="21">
        <v>29458</v>
      </c>
      <c r="AF96" s="21">
        <v>53.82</v>
      </c>
      <c r="AG96" s="21">
        <v>9754</v>
      </c>
      <c r="AH96" s="21">
        <v>53.55</v>
      </c>
      <c r="AI96" s="21">
        <v>9758</v>
      </c>
      <c r="AJ96" s="21">
        <v>53.32</v>
      </c>
      <c r="AK96" s="21">
        <v>32905</v>
      </c>
      <c r="AL96" s="21">
        <v>53.08</v>
      </c>
      <c r="AM96" s="21">
        <v>6690</v>
      </c>
      <c r="AN96" s="21">
        <v>52.85</v>
      </c>
      <c r="AO96" s="21">
        <v>2041</v>
      </c>
      <c r="AP96" s="21">
        <v>52.65</v>
      </c>
      <c r="AQ96" s="21">
        <v>4983</v>
      </c>
      <c r="AR96" s="21">
        <v>52.46</v>
      </c>
      <c r="AS96" s="21">
        <v>1126</v>
      </c>
      <c r="AT96" s="21">
        <v>52.29</v>
      </c>
      <c r="AU96" s="21">
        <v>772</v>
      </c>
      <c r="AV96" s="21">
        <v>52.15</v>
      </c>
      <c r="AW96" s="21">
        <v>28346</v>
      </c>
    </row>
    <row r="97" spans="1:49" x14ac:dyDescent="0.2">
      <c r="A97" s="22">
        <v>43696</v>
      </c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>
        <v>56.21</v>
      </c>
      <c r="S97" s="21">
        <v>113571</v>
      </c>
      <c r="T97" s="21">
        <v>56.14</v>
      </c>
      <c r="U97" s="21">
        <v>584014</v>
      </c>
      <c r="V97" s="21">
        <v>55.71</v>
      </c>
      <c r="W97" s="21">
        <v>99192</v>
      </c>
      <c r="X97" s="21">
        <v>55.21</v>
      </c>
      <c r="Y97" s="21">
        <v>93378</v>
      </c>
      <c r="Z97" s="21">
        <v>54.71</v>
      </c>
      <c r="AA97" s="21">
        <v>41152</v>
      </c>
      <c r="AB97" s="21">
        <v>54.28</v>
      </c>
      <c r="AC97" s="21">
        <v>21206</v>
      </c>
      <c r="AD97" s="21">
        <v>53.93</v>
      </c>
      <c r="AE97" s="21">
        <v>29241</v>
      </c>
      <c r="AF97" s="21">
        <v>53.63</v>
      </c>
      <c r="AG97" s="21">
        <v>7711</v>
      </c>
      <c r="AH97" s="21">
        <v>53.36</v>
      </c>
      <c r="AI97" s="21">
        <v>5349</v>
      </c>
      <c r="AJ97" s="21">
        <v>53.11</v>
      </c>
      <c r="AK97" s="21">
        <v>25536</v>
      </c>
      <c r="AL97" s="21">
        <v>52.88</v>
      </c>
      <c r="AM97" s="21">
        <v>3232</v>
      </c>
      <c r="AN97" s="21">
        <v>52.66</v>
      </c>
      <c r="AO97" s="21">
        <v>1551</v>
      </c>
      <c r="AP97" s="21">
        <v>52.47</v>
      </c>
      <c r="AQ97" s="21">
        <v>2076</v>
      </c>
      <c r="AR97" s="21">
        <v>52.28</v>
      </c>
      <c r="AS97" s="21">
        <v>519</v>
      </c>
      <c r="AT97" s="21">
        <v>52.14</v>
      </c>
      <c r="AU97" s="21">
        <v>498</v>
      </c>
      <c r="AV97" s="21">
        <v>52.02</v>
      </c>
      <c r="AW97" s="21">
        <v>21107</v>
      </c>
    </row>
    <row r="98" spans="1:49" x14ac:dyDescent="0.2">
      <c r="A98" s="22">
        <v>43693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>
        <v>54.87</v>
      </c>
      <c r="S98" s="21">
        <v>168345</v>
      </c>
      <c r="T98" s="21">
        <v>54.81</v>
      </c>
      <c r="U98" s="21">
        <v>395156</v>
      </c>
      <c r="V98" s="21">
        <v>54.42</v>
      </c>
      <c r="W98" s="21">
        <v>67990</v>
      </c>
      <c r="X98" s="21">
        <v>53.99</v>
      </c>
      <c r="Y98" s="21">
        <v>71920</v>
      </c>
      <c r="Z98" s="21">
        <v>53.56</v>
      </c>
      <c r="AA98" s="21">
        <v>27665</v>
      </c>
      <c r="AB98" s="21">
        <v>53.19</v>
      </c>
      <c r="AC98" s="21">
        <v>16659</v>
      </c>
      <c r="AD98" s="21">
        <v>52.9</v>
      </c>
      <c r="AE98" s="21">
        <v>16026</v>
      </c>
      <c r="AF98" s="21">
        <v>52.65</v>
      </c>
      <c r="AG98" s="21">
        <v>8018</v>
      </c>
      <c r="AH98" s="21">
        <v>52.41</v>
      </c>
      <c r="AI98" s="21">
        <v>6321</v>
      </c>
      <c r="AJ98" s="21">
        <v>52.2</v>
      </c>
      <c r="AK98" s="21">
        <v>19285</v>
      </c>
      <c r="AL98" s="21">
        <v>52</v>
      </c>
      <c r="AM98" s="21">
        <v>2733</v>
      </c>
      <c r="AN98" s="21">
        <v>51.8</v>
      </c>
      <c r="AO98" s="21">
        <v>1693</v>
      </c>
      <c r="AP98" s="21">
        <v>51.64</v>
      </c>
      <c r="AQ98" s="21">
        <v>2362</v>
      </c>
      <c r="AR98" s="21">
        <v>51.5</v>
      </c>
      <c r="AS98" s="21">
        <v>229</v>
      </c>
      <c r="AT98" s="21">
        <v>51.39</v>
      </c>
      <c r="AU98" s="21">
        <v>241</v>
      </c>
      <c r="AV98" s="21">
        <v>51.29</v>
      </c>
      <c r="AW98" s="21">
        <v>14962</v>
      </c>
    </row>
    <row r="99" spans="1:49" x14ac:dyDescent="0.2">
      <c r="A99" s="22">
        <v>43692</v>
      </c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>
        <v>54.47</v>
      </c>
      <c r="S99" s="21">
        <v>527866</v>
      </c>
      <c r="T99" s="21">
        <v>54.42</v>
      </c>
      <c r="U99" s="21">
        <v>373771</v>
      </c>
      <c r="V99" s="21">
        <v>54.09</v>
      </c>
      <c r="W99" s="21">
        <v>116232</v>
      </c>
      <c r="X99" s="21">
        <v>53.71</v>
      </c>
      <c r="Y99" s="21">
        <v>110640</v>
      </c>
      <c r="Z99" s="21">
        <v>53.33</v>
      </c>
      <c r="AA99" s="21">
        <v>52225</v>
      </c>
      <c r="AB99" s="21">
        <v>52.99</v>
      </c>
      <c r="AC99" s="21">
        <v>22773</v>
      </c>
      <c r="AD99" s="21">
        <v>52.73</v>
      </c>
      <c r="AE99" s="21">
        <v>28075</v>
      </c>
      <c r="AF99" s="21">
        <v>52.5</v>
      </c>
      <c r="AG99" s="21">
        <v>7511</v>
      </c>
      <c r="AH99" s="21">
        <v>52.28</v>
      </c>
      <c r="AI99" s="21">
        <v>3301</v>
      </c>
      <c r="AJ99" s="21">
        <v>52.07</v>
      </c>
      <c r="AK99" s="21">
        <v>26075</v>
      </c>
      <c r="AL99" s="21">
        <v>51.87</v>
      </c>
      <c r="AM99" s="21">
        <v>1526</v>
      </c>
      <c r="AN99" s="21">
        <v>51.68</v>
      </c>
      <c r="AO99" s="21">
        <v>2036</v>
      </c>
      <c r="AP99" s="21">
        <v>51.52</v>
      </c>
      <c r="AQ99" s="21">
        <v>3191</v>
      </c>
      <c r="AR99" s="21">
        <v>51.39</v>
      </c>
      <c r="AS99" s="21">
        <v>410</v>
      </c>
      <c r="AT99" s="21">
        <v>51.28</v>
      </c>
      <c r="AU99" s="21">
        <v>497</v>
      </c>
      <c r="AV99" s="21">
        <v>51.19</v>
      </c>
      <c r="AW99" s="21">
        <v>22614</v>
      </c>
    </row>
    <row r="100" spans="1:49" x14ac:dyDescent="0.2">
      <c r="A100" s="22">
        <v>43691</v>
      </c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>
        <v>55.23</v>
      </c>
      <c r="S100" s="21">
        <v>718293</v>
      </c>
      <c r="T100" s="21">
        <v>55.25</v>
      </c>
      <c r="U100" s="21">
        <v>307925</v>
      </c>
      <c r="V100" s="21">
        <v>54.99</v>
      </c>
      <c r="W100" s="21">
        <v>101331</v>
      </c>
      <c r="X100" s="21">
        <v>54.66</v>
      </c>
      <c r="Y100" s="21">
        <v>103300</v>
      </c>
      <c r="Z100" s="21">
        <v>54.33</v>
      </c>
      <c r="AA100" s="21">
        <v>33155</v>
      </c>
      <c r="AB100" s="21">
        <v>54.03</v>
      </c>
      <c r="AC100" s="21">
        <v>16805</v>
      </c>
      <c r="AD100" s="21">
        <v>53.78</v>
      </c>
      <c r="AE100" s="21">
        <v>18021</v>
      </c>
      <c r="AF100" s="21">
        <v>53.55</v>
      </c>
      <c r="AG100" s="21">
        <v>6358</v>
      </c>
      <c r="AH100" s="21">
        <v>53.31</v>
      </c>
      <c r="AI100" s="21">
        <v>3659</v>
      </c>
      <c r="AJ100" s="21">
        <v>53.09</v>
      </c>
      <c r="AK100" s="21">
        <v>28683</v>
      </c>
      <c r="AL100" s="21">
        <v>52.88</v>
      </c>
      <c r="AM100" s="21">
        <v>1672</v>
      </c>
      <c r="AN100" s="21">
        <v>52.68</v>
      </c>
      <c r="AO100" s="21">
        <v>1445</v>
      </c>
      <c r="AP100" s="21">
        <v>52.5</v>
      </c>
      <c r="AQ100" s="21">
        <v>2368</v>
      </c>
      <c r="AR100" s="21">
        <v>52.35</v>
      </c>
      <c r="AS100" s="21">
        <v>657</v>
      </c>
      <c r="AT100" s="21">
        <v>52.22</v>
      </c>
      <c r="AU100" s="21">
        <v>424</v>
      </c>
      <c r="AV100" s="21">
        <v>52.11</v>
      </c>
      <c r="AW100" s="21">
        <v>26838</v>
      </c>
    </row>
    <row r="101" spans="1:49" x14ac:dyDescent="0.2">
      <c r="A101" s="22">
        <v>43690</v>
      </c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>
        <v>57.1</v>
      </c>
      <c r="S101" s="21">
        <v>783486</v>
      </c>
      <c r="T101" s="21">
        <v>57.1</v>
      </c>
      <c r="U101" s="21">
        <v>322700</v>
      </c>
      <c r="V101" s="21">
        <v>56.87</v>
      </c>
      <c r="W101" s="21">
        <v>140252</v>
      </c>
      <c r="X101" s="21">
        <v>56.54</v>
      </c>
      <c r="Y101" s="21">
        <v>128255</v>
      </c>
      <c r="Z101" s="21">
        <v>56.19</v>
      </c>
      <c r="AA101" s="21">
        <v>47093</v>
      </c>
      <c r="AB101" s="21">
        <v>55.86</v>
      </c>
      <c r="AC101" s="21">
        <v>20808</v>
      </c>
      <c r="AD101" s="21">
        <v>55.55</v>
      </c>
      <c r="AE101" s="21">
        <v>29945</v>
      </c>
      <c r="AF101" s="21">
        <v>55.26</v>
      </c>
      <c r="AG101" s="21">
        <v>10491</v>
      </c>
      <c r="AH101" s="21">
        <v>54.98</v>
      </c>
      <c r="AI101" s="21">
        <v>8461</v>
      </c>
      <c r="AJ101" s="21">
        <v>54.71</v>
      </c>
      <c r="AK101" s="21">
        <v>39863</v>
      </c>
      <c r="AL101" s="21">
        <v>54.46</v>
      </c>
      <c r="AM101" s="21">
        <v>4436</v>
      </c>
      <c r="AN101" s="21">
        <v>54.23</v>
      </c>
      <c r="AO101" s="21">
        <v>1952</v>
      </c>
      <c r="AP101" s="21">
        <v>54.03</v>
      </c>
      <c r="AQ101" s="21">
        <v>3540</v>
      </c>
      <c r="AR101" s="21">
        <v>53.85</v>
      </c>
      <c r="AS101" s="21">
        <v>630</v>
      </c>
      <c r="AT101" s="21">
        <v>53.7</v>
      </c>
      <c r="AU101" s="21">
        <v>657</v>
      </c>
      <c r="AV101" s="21">
        <v>53.55</v>
      </c>
      <c r="AW101" s="21">
        <v>38142</v>
      </c>
    </row>
    <row r="102" spans="1:49" x14ac:dyDescent="0.2">
      <c r="A102" s="22">
        <v>43689</v>
      </c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>
        <v>54.93</v>
      </c>
      <c r="S102" s="21">
        <v>611027</v>
      </c>
      <c r="T102" s="21">
        <v>54.85</v>
      </c>
      <c r="U102" s="21">
        <v>270688</v>
      </c>
      <c r="V102" s="21">
        <v>54.54</v>
      </c>
      <c r="W102" s="21">
        <v>133214</v>
      </c>
      <c r="X102" s="21">
        <v>54.19</v>
      </c>
      <c r="Y102" s="21">
        <v>131153</v>
      </c>
      <c r="Z102" s="21">
        <v>53.83</v>
      </c>
      <c r="AA102" s="21">
        <v>46804</v>
      </c>
      <c r="AB102" s="21">
        <v>53.49</v>
      </c>
      <c r="AC102" s="21">
        <v>29732</v>
      </c>
      <c r="AD102" s="21">
        <v>53.19</v>
      </c>
      <c r="AE102" s="21">
        <v>37464</v>
      </c>
      <c r="AF102" s="21">
        <v>52.92</v>
      </c>
      <c r="AG102" s="21">
        <v>12112</v>
      </c>
      <c r="AH102" s="21">
        <v>52.67</v>
      </c>
      <c r="AI102" s="21">
        <v>8576</v>
      </c>
      <c r="AJ102" s="21">
        <v>52.43</v>
      </c>
      <c r="AK102" s="21">
        <v>33808</v>
      </c>
      <c r="AL102" s="21">
        <v>52.2</v>
      </c>
      <c r="AM102" s="21">
        <v>3828</v>
      </c>
      <c r="AN102" s="21">
        <v>52</v>
      </c>
      <c r="AO102" s="21">
        <v>1743</v>
      </c>
      <c r="AP102" s="21">
        <v>51.84</v>
      </c>
      <c r="AQ102" s="21">
        <v>4552</v>
      </c>
      <c r="AR102" s="21">
        <v>51.68</v>
      </c>
      <c r="AS102" s="21">
        <v>870</v>
      </c>
      <c r="AT102" s="21">
        <v>51.56</v>
      </c>
      <c r="AU102" s="21">
        <v>799</v>
      </c>
      <c r="AV102" s="21">
        <v>51.46</v>
      </c>
      <c r="AW102" s="21">
        <v>29699</v>
      </c>
    </row>
    <row r="103" spans="1:49" x14ac:dyDescent="0.2">
      <c r="A103" s="22">
        <v>43686</v>
      </c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>
        <v>54.5</v>
      </c>
      <c r="S103" s="21">
        <v>726386</v>
      </c>
      <c r="T103" s="21">
        <v>54.37</v>
      </c>
      <c r="U103" s="21">
        <v>293437</v>
      </c>
      <c r="V103" s="21">
        <v>54.09</v>
      </c>
      <c r="W103" s="21">
        <v>154211</v>
      </c>
      <c r="X103" s="21">
        <v>53.78</v>
      </c>
      <c r="Y103" s="21">
        <v>172619</v>
      </c>
      <c r="Z103" s="21">
        <v>53.46</v>
      </c>
      <c r="AA103" s="21">
        <v>62768</v>
      </c>
      <c r="AB103" s="21">
        <v>53.16</v>
      </c>
      <c r="AC103" s="21">
        <v>31896</v>
      </c>
      <c r="AD103" s="21">
        <v>52.88</v>
      </c>
      <c r="AE103" s="21">
        <v>31776</v>
      </c>
      <c r="AF103" s="21">
        <v>52.64</v>
      </c>
      <c r="AG103" s="21">
        <v>12218</v>
      </c>
      <c r="AH103" s="21">
        <v>52.41</v>
      </c>
      <c r="AI103" s="21">
        <v>11432</v>
      </c>
      <c r="AJ103" s="21">
        <v>52.2</v>
      </c>
      <c r="AK103" s="21">
        <v>51371</v>
      </c>
      <c r="AL103" s="21">
        <v>52</v>
      </c>
      <c r="AM103" s="21">
        <v>5225</v>
      </c>
      <c r="AN103" s="21">
        <v>51.83</v>
      </c>
      <c r="AO103" s="21">
        <v>1375</v>
      </c>
      <c r="AP103" s="21">
        <v>51.69</v>
      </c>
      <c r="AQ103" s="21">
        <v>4659</v>
      </c>
      <c r="AR103" s="21">
        <v>51.56</v>
      </c>
      <c r="AS103" s="21">
        <v>1010</v>
      </c>
      <c r="AT103" s="21">
        <v>51.47</v>
      </c>
      <c r="AU103" s="21">
        <v>828</v>
      </c>
      <c r="AV103" s="21">
        <v>51.39</v>
      </c>
      <c r="AW103" s="21">
        <v>35930</v>
      </c>
    </row>
    <row r="104" spans="1:49" x14ac:dyDescent="0.2">
      <c r="A104" s="22">
        <v>43685</v>
      </c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>
        <v>52.54</v>
      </c>
      <c r="S104" s="21">
        <v>724762</v>
      </c>
      <c r="T104" s="21">
        <v>52.46</v>
      </c>
      <c r="U104" s="21">
        <v>288284</v>
      </c>
      <c r="V104" s="21">
        <v>52.29</v>
      </c>
      <c r="W104" s="21">
        <v>139141</v>
      </c>
      <c r="X104" s="21">
        <v>52.1</v>
      </c>
      <c r="Y104" s="21">
        <v>126010</v>
      </c>
      <c r="Z104" s="21">
        <v>51.88</v>
      </c>
      <c r="AA104" s="21">
        <v>51996</v>
      </c>
      <c r="AB104" s="21">
        <v>51.64</v>
      </c>
      <c r="AC104" s="21">
        <v>23486</v>
      </c>
      <c r="AD104" s="21">
        <v>51.44</v>
      </c>
      <c r="AE104" s="21">
        <v>27968</v>
      </c>
      <c r="AF104" s="21">
        <v>51.24</v>
      </c>
      <c r="AG104" s="21">
        <v>10733</v>
      </c>
      <c r="AH104" s="21">
        <v>51.05</v>
      </c>
      <c r="AI104" s="21">
        <v>7602</v>
      </c>
      <c r="AJ104" s="21">
        <v>50.87</v>
      </c>
      <c r="AK104" s="21">
        <v>40594</v>
      </c>
      <c r="AL104" s="21">
        <v>50.71</v>
      </c>
      <c r="AM104" s="21">
        <v>4438</v>
      </c>
      <c r="AN104" s="21">
        <v>50.57</v>
      </c>
      <c r="AO104" s="21">
        <v>1749</v>
      </c>
      <c r="AP104" s="21">
        <v>50.46</v>
      </c>
      <c r="AQ104" s="21">
        <v>6952</v>
      </c>
      <c r="AR104" s="21">
        <v>50.37</v>
      </c>
      <c r="AS104" s="21">
        <v>1828</v>
      </c>
      <c r="AT104" s="21">
        <v>50.31</v>
      </c>
      <c r="AU104" s="21">
        <v>887</v>
      </c>
      <c r="AV104" s="21">
        <v>50.27</v>
      </c>
      <c r="AW104" s="21">
        <v>31974</v>
      </c>
    </row>
    <row r="105" spans="1:49" x14ac:dyDescent="0.2">
      <c r="A105" s="22">
        <v>43684</v>
      </c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>
        <v>51.09</v>
      </c>
      <c r="S105" s="21">
        <v>1063214</v>
      </c>
      <c r="T105" s="21">
        <v>51.03</v>
      </c>
      <c r="U105" s="21">
        <v>289715</v>
      </c>
      <c r="V105" s="21">
        <v>50.95</v>
      </c>
      <c r="W105" s="21">
        <v>147028</v>
      </c>
      <c r="X105" s="21">
        <v>50.86</v>
      </c>
      <c r="Y105" s="21">
        <v>141490</v>
      </c>
      <c r="Z105" s="21">
        <v>50.73</v>
      </c>
      <c r="AA105" s="21">
        <v>47522</v>
      </c>
      <c r="AB105" s="21">
        <v>50.59</v>
      </c>
      <c r="AC105" s="21">
        <v>25418</v>
      </c>
      <c r="AD105" s="21">
        <v>50.45</v>
      </c>
      <c r="AE105" s="21">
        <v>23835</v>
      </c>
      <c r="AF105" s="21">
        <v>50.32</v>
      </c>
      <c r="AG105" s="21">
        <v>12413</v>
      </c>
      <c r="AH105" s="21">
        <v>50.18</v>
      </c>
      <c r="AI105" s="21">
        <v>10573</v>
      </c>
      <c r="AJ105" s="21">
        <v>50.04</v>
      </c>
      <c r="AK105" s="21">
        <v>42305</v>
      </c>
      <c r="AL105" s="21">
        <v>49.91</v>
      </c>
      <c r="AM105" s="21">
        <v>8394</v>
      </c>
      <c r="AN105" s="21">
        <v>49.81</v>
      </c>
      <c r="AO105" s="21">
        <v>4318</v>
      </c>
      <c r="AP105" s="21">
        <v>49.73</v>
      </c>
      <c r="AQ105" s="21">
        <v>6762</v>
      </c>
      <c r="AR105" s="21">
        <v>49.65</v>
      </c>
      <c r="AS105" s="21">
        <v>2059</v>
      </c>
      <c r="AT105" s="21">
        <v>49.62</v>
      </c>
      <c r="AU105" s="21">
        <v>1474</v>
      </c>
      <c r="AV105" s="21">
        <v>49.6</v>
      </c>
      <c r="AW105" s="21">
        <v>43968</v>
      </c>
    </row>
    <row r="106" spans="1:49" x14ac:dyDescent="0.2">
      <c r="A106" s="22">
        <v>43683</v>
      </c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>
        <v>53.63</v>
      </c>
      <c r="S106" s="21">
        <v>682794</v>
      </c>
      <c r="T106" s="21">
        <v>53.59</v>
      </c>
      <c r="U106" s="21">
        <v>190872</v>
      </c>
      <c r="V106" s="21">
        <v>53.53</v>
      </c>
      <c r="W106" s="21">
        <v>92133</v>
      </c>
      <c r="X106" s="21">
        <v>53.42</v>
      </c>
      <c r="Y106" s="21">
        <v>92959</v>
      </c>
      <c r="Z106" s="21">
        <v>53.26</v>
      </c>
      <c r="AA106" s="21">
        <v>26248</v>
      </c>
      <c r="AB106" s="21">
        <v>53.08</v>
      </c>
      <c r="AC106" s="21">
        <v>17689</v>
      </c>
      <c r="AD106" s="21">
        <v>52.89</v>
      </c>
      <c r="AE106" s="21">
        <v>15036</v>
      </c>
      <c r="AF106" s="21">
        <v>52.71</v>
      </c>
      <c r="AG106" s="21">
        <v>4426</v>
      </c>
      <c r="AH106" s="21">
        <v>52.53</v>
      </c>
      <c r="AI106" s="21">
        <v>5663</v>
      </c>
      <c r="AJ106" s="21">
        <v>52.34</v>
      </c>
      <c r="AK106" s="21">
        <v>27719</v>
      </c>
      <c r="AL106" s="21">
        <v>52.17</v>
      </c>
      <c r="AM106" s="21">
        <v>6913</v>
      </c>
      <c r="AN106" s="21">
        <v>52</v>
      </c>
      <c r="AO106" s="21">
        <v>2965</v>
      </c>
      <c r="AP106" s="21">
        <v>51.85</v>
      </c>
      <c r="AQ106" s="21">
        <v>2643</v>
      </c>
      <c r="AR106" s="21">
        <v>51.72</v>
      </c>
      <c r="AS106" s="21">
        <v>1247</v>
      </c>
      <c r="AT106" s="21">
        <v>51.62</v>
      </c>
      <c r="AU106" s="21">
        <v>281</v>
      </c>
      <c r="AV106" s="21">
        <v>51.53</v>
      </c>
      <c r="AW106" s="21">
        <v>29865</v>
      </c>
    </row>
    <row r="107" spans="1:49" x14ac:dyDescent="0.2">
      <c r="A107" s="22">
        <v>43682</v>
      </c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>
        <v>54.69</v>
      </c>
      <c r="S107" s="21">
        <v>823844</v>
      </c>
      <c r="T107" s="21">
        <v>54.58</v>
      </c>
      <c r="U107" s="21">
        <v>227246</v>
      </c>
      <c r="V107" s="21">
        <v>54.45</v>
      </c>
      <c r="W107" s="21">
        <v>117187</v>
      </c>
      <c r="X107" s="21">
        <v>54.3</v>
      </c>
      <c r="Y107" s="21">
        <v>130946</v>
      </c>
      <c r="Z107" s="21">
        <v>54.1</v>
      </c>
      <c r="AA107" s="21">
        <v>35908</v>
      </c>
      <c r="AB107" s="21">
        <v>53.89</v>
      </c>
      <c r="AC107" s="21">
        <v>23453</v>
      </c>
      <c r="AD107" s="21">
        <v>53.68</v>
      </c>
      <c r="AE107" s="21">
        <v>23260</v>
      </c>
      <c r="AF107" s="21">
        <v>53.47</v>
      </c>
      <c r="AG107" s="21">
        <v>7662</v>
      </c>
      <c r="AH107" s="21">
        <v>53.27</v>
      </c>
      <c r="AI107" s="21">
        <v>9939</v>
      </c>
      <c r="AJ107" s="21">
        <v>53.07</v>
      </c>
      <c r="AK107" s="21">
        <v>34990</v>
      </c>
      <c r="AL107" s="21">
        <v>52.87</v>
      </c>
      <c r="AM107" s="21">
        <v>5990</v>
      </c>
      <c r="AN107" s="21">
        <v>52.69</v>
      </c>
      <c r="AO107" s="21">
        <v>2262</v>
      </c>
      <c r="AP107" s="21">
        <v>52.53</v>
      </c>
      <c r="AQ107" s="21">
        <v>3602</v>
      </c>
      <c r="AR107" s="21">
        <v>52.38</v>
      </c>
      <c r="AS107" s="21">
        <v>348</v>
      </c>
      <c r="AT107" s="21">
        <v>52.25</v>
      </c>
      <c r="AU107" s="21">
        <v>579</v>
      </c>
      <c r="AV107" s="21">
        <v>52.14</v>
      </c>
      <c r="AW107" s="21">
        <v>34754</v>
      </c>
    </row>
    <row r="108" spans="1:49" x14ac:dyDescent="0.2">
      <c r="A108" s="22">
        <v>43679</v>
      </c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>
        <v>55.66</v>
      </c>
      <c r="S108" s="21">
        <v>739810</v>
      </c>
      <c r="T108" s="21">
        <v>55.67</v>
      </c>
      <c r="U108" s="21">
        <v>156647</v>
      </c>
      <c r="V108" s="21">
        <v>55.66</v>
      </c>
      <c r="W108" s="21">
        <v>75545</v>
      </c>
      <c r="X108" s="21">
        <v>55.56</v>
      </c>
      <c r="Y108" s="21">
        <v>96337</v>
      </c>
      <c r="Z108" s="21">
        <v>55.41</v>
      </c>
      <c r="AA108" s="21">
        <v>26408</v>
      </c>
      <c r="AB108" s="21">
        <v>55.22</v>
      </c>
      <c r="AC108" s="21">
        <v>14820</v>
      </c>
      <c r="AD108" s="21">
        <v>55</v>
      </c>
      <c r="AE108" s="21">
        <v>15790</v>
      </c>
      <c r="AF108" s="21">
        <v>54.77</v>
      </c>
      <c r="AG108" s="21">
        <v>4880</v>
      </c>
      <c r="AH108" s="21">
        <v>54.54</v>
      </c>
      <c r="AI108" s="21">
        <v>5543</v>
      </c>
      <c r="AJ108" s="21">
        <v>54.31</v>
      </c>
      <c r="AK108" s="21">
        <v>23939</v>
      </c>
      <c r="AL108" s="21">
        <v>54.08</v>
      </c>
      <c r="AM108" s="21">
        <v>3055</v>
      </c>
      <c r="AN108" s="21">
        <v>53.86</v>
      </c>
      <c r="AO108" s="21">
        <v>699</v>
      </c>
      <c r="AP108" s="21">
        <v>53.66</v>
      </c>
      <c r="AQ108" s="21">
        <v>1591</v>
      </c>
      <c r="AR108" s="21">
        <v>53.47</v>
      </c>
      <c r="AS108" s="21">
        <v>712</v>
      </c>
      <c r="AT108" s="21">
        <v>53.31</v>
      </c>
      <c r="AU108" s="21">
        <v>861</v>
      </c>
      <c r="AV108" s="21">
        <v>53.17</v>
      </c>
      <c r="AW108" s="21">
        <v>23129</v>
      </c>
    </row>
    <row r="109" spans="1:49" x14ac:dyDescent="0.2">
      <c r="A109" s="22">
        <v>43678</v>
      </c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>
        <v>53.95</v>
      </c>
      <c r="S109" s="21">
        <v>886748</v>
      </c>
      <c r="T109" s="21">
        <v>54.01</v>
      </c>
      <c r="U109" s="21">
        <v>172779</v>
      </c>
      <c r="V109" s="21">
        <v>54.03</v>
      </c>
      <c r="W109" s="21">
        <v>83865</v>
      </c>
      <c r="X109" s="21">
        <v>53.95</v>
      </c>
      <c r="Y109" s="21">
        <v>108856</v>
      </c>
      <c r="Z109" s="21">
        <v>53.81</v>
      </c>
      <c r="AA109" s="21">
        <v>30555</v>
      </c>
      <c r="AB109" s="21">
        <v>53.63</v>
      </c>
      <c r="AC109" s="21">
        <v>20477</v>
      </c>
      <c r="AD109" s="21">
        <v>53.42</v>
      </c>
      <c r="AE109" s="21">
        <v>24715</v>
      </c>
      <c r="AF109" s="21">
        <v>53.2</v>
      </c>
      <c r="AG109" s="21">
        <v>6598</v>
      </c>
      <c r="AH109" s="21">
        <v>52.96</v>
      </c>
      <c r="AI109" s="21">
        <v>6176</v>
      </c>
      <c r="AJ109" s="21">
        <v>52.73</v>
      </c>
      <c r="AK109" s="21">
        <v>32438</v>
      </c>
      <c r="AL109" s="21">
        <v>52.5</v>
      </c>
      <c r="AM109" s="21">
        <v>3652</v>
      </c>
      <c r="AN109" s="21">
        <v>52.28</v>
      </c>
      <c r="AO109" s="21">
        <v>962</v>
      </c>
      <c r="AP109" s="21">
        <v>52.08</v>
      </c>
      <c r="AQ109" s="21">
        <v>2964</v>
      </c>
      <c r="AR109" s="21">
        <v>51.89</v>
      </c>
      <c r="AS109" s="21">
        <v>365</v>
      </c>
      <c r="AT109" s="21">
        <v>51.73</v>
      </c>
      <c r="AU109" s="21">
        <v>782</v>
      </c>
      <c r="AV109" s="21">
        <v>51.6</v>
      </c>
      <c r="AW109" s="21">
        <v>35621</v>
      </c>
    </row>
    <row r="110" spans="1:49" x14ac:dyDescent="0.2">
      <c r="A110" s="22">
        <v>43677</v>
      </c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>
        <v>58.58</v>
      </c>
      <c r="S110" s="21">
        <v>614001</v>
      </c>
      <c r="T110" s="21">
        <v>58.63</v>
      </c>
      <c r="U110" s="21">
        <v>130339</v>
      </c>
      <c r="V110" s="21">
        <v>58.61</v>
      </c>
      <c r="W110" s="21">
        <v>68350</v>
      </c>
      <c r="X110" s="21">
        <v>58.5</v>
      </c>
      <c r="Y110" s="21">
        <v>88551</v>
      </c>
      <c r="Z110" s="21">
        <v>58.32</v>
      </c>
      <c r="AA110" s="21">
        <v>34352</v>
      </c>
      <c r="AB110" s="21">
        <v>58.08</v>
      </c>
      <c r="AC110" s="21">
        <v>15241</v>
      </c>
      <c r="AD110" s="21">
        <v>57.78</v>
      </c>
      <c r="AE110" s="21">
        <v>12182</v>
      </c>
      <c r="AF110" s="21">
        <v>57.47</v>
      </c>
      <c r="AG110" s="21">
        <v>4180</v>
      </c>
      <c r="AH110" s="21">
        <v>57.15</v>
      </c>
      <c r="AI110" s="21">
        <v>4451</v>
      </c>
      <c r="AJ110" s="21">
        <v>56.82</v>
      </c>
      <c r="AK110" s="21">
        <v>25333</v>
      </c>
      <c r="AL110" s="21">
        <v>56.49</v>
      </c>
      <c r="AM110" s="21">
        <v>3606</v>
      </c>
      <c r="AN110" s="21">
        <v>56.19</v>
      </c>
      <c r="AO110" s="21">
        <v>1750</v>
      </c>
      <c r="AP110" s="21">
        <v>55.91</v>
      </c>
      <c r="AQ110" s="21">
        <v>4224</v>
      </c>
      <c r="AR110" s="21">
        <v>55.65</v>
      </c>
      <c r="AS110" s="21">
        <v>1656</v>
      </c>
      <c r="AT110" s="21">
        <v>55.42</v>
      </c>
      <c r="AU110" s="21">
        <v>1122</v>
      </c>
      <c r="AV110" s="21">
        <v>55.21</v>
      </c>
      <c r="AW110" s="21">
        <v>25342</v>
      </c>
    </row>
    <row r="111" spans="1:49" x14ac:dyDescent="0.2">
      <c r="A111" s="22">
        <v>43676</v>
      </c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>
        <v>58.05</v>
      </c>
      <c r="S111" s="21">
        <v>547401</v>
      </c>
      <c r="T111" s="21">
        <v>58.11</v>
      </c>
      <c r="U111" s="21">
        <v>106375</v>
      </c>
      <c r="V111" s="21">
        <v>58.11</v>
      </c>
      <c r="W111" s="21">
        <v>66346</v>
      </c>
      <c r="X111" s="21">
        <v>58</v>
      </c>
      <c r="Y111" s="21">
        <v>79153</v>
      </c>
      <c r="Z111" s="21">
        <v>57.82</v>
      </c>
      <c r="AA111" s="21">
        <v>19887</v>
      </c>
      <c r="AB111" s="21">
        <v>57.58</v>
      </c>
      <c r="AC111" s="21">
        <v>7073</v>
      </c>
      <c r="AD111" s="21">
        <v>57.31</v>
      </c>
      <c r="AE111" s="21">
        <v>13212</v>
      </c>
      <c r="AF111" s="21">
        <v>57.02</v>
      </c>
      <c r="AG111" s="21">
        <v>3226</v>
      </c>
      <c r="AH111" s="21">
        <v>56.72</v>
      </c>
      <c r="AI111" s="21">
        <v>3801</v>
      </c>
      <c r="AJ111" s="21">
        <v>56.41</v>
      </c>
      <c r="AK111" s="21">
        <v>21512</v>
      </c>
      <c r="AL111" s="21">
        <v>56.1</v>
      </c>
      <c r="AM111" s="21">
        <v>1932</v>
      </c>
      <c r="AN111" s="21">
        <v>55.81</v>
      </c>
      <c r="AO111" s="21">
        <v>1224</v>
      </c>
      <c r="AP111" s="21">
        <v>55.55</v>
      </c>
      <c r="AQ111" s="21">
        <v>3596</v>
      </c>
      <c r="AR111" s="21">
        <v>55.31</v>
      </c>
      <c r="AS111" s="21">
        <v>1512</v>
      </c>
      <c r="AT111" s="21">
        <v>55.1</v>
      </c>
      <c r="AU111" s="21">
        <v>1138</v>
      </c>
      <c r="AV111" s="21">
        <v>54.91</v>
      </c>
      <c r="AW111" s="21">
        <v>26862</v>
      </c>
    </row>
    <row r="112" spans="1:49" x14ac:dyDescent="0.2">
      <c r="A112" s="22">
        <v>43675</v>
      </c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>
        <v>56.87</v>
      </c>
      <c r="S112" s="21">
        <v>529742</v>
      </c>
      <c r="T112" s="21">
        <v>56.96</v>
      </c>
      <c r="U112" s="21">
        <v>72785</v>
      </c>
      <c r="V112" s="21">
        <v>57.01</v>
      </c>
      <c r="W112" s="21">
        <v>39925</v>
      </c>
      <c r="X112" s="21">
        <v>56.97</v>
      </c>
      <c r="Y112" s="21">
        <v>52063</v>
      </c>
      <c r="Z112" s="21">
        <v>56.85</v>
      </c>
      <c r="AA112" s="21">
        <v>11843</v>
      </c>
      <c r="AB112" s="21">
        <v>56.67</v>
      </c>
      <c r="AC112" s="21">
        <v>7896</v>
      </c>
      <c r="AD112" s="21">
        <v>56.45</v>
      </c>
      <c r="AE112" s="21">
        <v>9297</v>
      </c>
      <c r="AF112" s="21">
        <v>56.2</v>
      </c>
      <c r="AG112" s="21">
        <v>2572</v>
      </c>
      <c r="AH112" s="21">
        <v>55.93</v>
      </c>
      <c r="AI112" s="21">
        <v>3718</v>
      </c>
      <c r="AJ112" s="21">
        <v>55.67</v>
      </c>
      <c r="AK112" s="21">
        <v>13656</v>
      </c>
      <c r="AL112" s="21">
        <v>55.4</v>
      </c>
      <c r="AM112" s="21">
        <v>424</v>
      </c>
      <c r="AN112" s="21">
        <v>55.16</v>
      </c>
      <c r="AO112" s="21">
        <v>682</v>
      </c>
      <c r="AP112" s="21">
        <v>54.94</v>
      </c>
      <c r="AQ112" s="21">
        <v>942</v>
      </c>
      <c r="AR112" s="21">
        <v>54.72</v>
      </c>
      <c r="AS112" s="21">
        <v>238</v>
      </c>
      <c r="AT112" s="21">
        <v>54.54</v>
      </c>
      <c r="AU112" s="21">
        <v>666</v>
      </c>
      <c r="AV112" s="21">
        <v>54.37</v>
      </c>
      <c r="AW112" s="21">
        <v>17188</v>
      </c>
    </row>
    <row r="113" spans="1:49" x14ac:dyDescent="0.2">
      <c r="A113" s="22">
        <v>43672</v>
      </c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>
        <v>56.2</v>
      </c>
      <c r="S113" s="21">
        <v>476785</v>
      </c>
      <c r="T113" s="21">
        <v>56.33</v>
      </c>
      <c r="U113" s="21">
        <v>68927</v>
      </c>
      <c r="V113" s="21">
        <v>56.42</v>
      </c>
      <c r="W113" s="21">
        <v>40892</v>
      </c>
      <c r="X113" s="21">
        <v>56.43</v>
      </c>
      <c r="Y113" s="21">
        <v>41832</v>
      </c>
      <c r="Z113" s="21">
        <v>56.36</v>
      </c>
      <c r="AA113" s="21">
        <v>16838</v>
      </c>
      <c r="AB113" s="21">
        <v>56.21</v>
      </c>
      <c r="AC113" s="21">
        <v>9574</v>
      </c>
      <c r="AD113" s="21">
        <v>56.03</v>
      </c>
      <c r="AE113" s="21">
        <v>9823</v>
      </c>
      <c r="AF113" s="21">
        <v>55.81</v>
      </c>
      <c r="AG113" s="21">
        <v>4123</v>
      </c>
      <c r="AH113" s="21">
        <v>55.59</v>
      </c>
      <c r="AI113" s="21">
        <v>3838</v>
      </c>
      <c r="AJ113" s="21">
        <v>55.36</v>
      </c>
      <c r="AK113" s="21">
        <v>9787</v>
      </c>
      <c r="AL113" s="21">
        <v>55.14</v>
      </c>
      <c r="AM113" s="21">
        <v>624</v>
      </c>
      <c r="AN113" s="21">
        <v>54.94</v>
      </c>
      <c r="AO113" s="21">
        <v>414</v>
      </c>
      <c r="AP113" s="21">
        <v>54.76</v>
      </c>
      <c r="AQ113" s="21">
        <v>1419</v>
      </c>
      <c r="AR113" s="21">
        <v>54.58</v>
      </c>
      <c r="AS113" s="21">
        <v>169</v>
      </c>
      <c r="AT113" s="21">
        <v>54.43</v>
      </c>
      <c r="AU113" s="21">
        <v>131</v>
      </c>
      <c r="AV113" s="21">
        <v>54.29</v>
      </c>
      <c r="AW113" s="21">
        <v>10410</v>
      </c>
    </row>
    <row r="114" spans="1:49" x14ac:dyDescent="0.2">
      <c r="A114" s="22">
        <v>43671</v>
      </c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>
        <v>56.02</v>
      </c>
      <c r="S114" s="21">
        <v>559282</v>
      </c>
      <c r="T114" s="21">
        <v>56.16</v>
      </c>
      <c r="U114" s="21">
        <v>98784</v>
      </c>
      <c r="V114" s="21">
        <v>56.26</v>
      </c>
      <c r="W114" s="21">
        <v>42493</v>
      </c>
      <c r="X114" s="21">
        <v>56.27</v>
      </c>
      <c r="Y114" s="21">
        <v>61439</v>
      </c>
      <c r="Z114" s="21">
        <v>56.2</v>
      </c>
      <c r="AA114" s="21">
        <v>25025</v>
      </c>
      <c r="AB114" s="21">
        <v>56.04</v>
      </c>
      <c r="AC114" s="21">
        <v>10601</v>
      </c>
      <c r="AD114" s="21">
        <v>55.84</v>
      </c>
      <c r="AE114" s="21">
        <v>10506</v>
      </c>
      <c r="AF114" s="21">
        <v>55.6</v>
      </c>
      <c r="AG114" s="21">
        <v>3290</v>
      </c>
      <c r="AH114" s="21">
        <v>55.38</v>
      </c>
      <c r="AI114" s="21">
        <v>3734</v>
      </c>
      <c r="AJ114" s="21">
        <v>55.13</v>
      </c>
      <c r="AK114" s="21">
        <v>18602</v>
      </c>
      <c r="AL114" s="21">
        <v>54.9</v>
      </c>
      <c r="AM114" s="21">
        <v>2227</v>
      </c>
      <c r="AN114" s="21">
        <v>54.68</v>
      </c>
      <c r="AO114" s="21">
        <v>1497</v>
      </c>
      <c r="AP114" s="21">
        <v>54.49</v>
      </c>
      <c r="AQ114" s="21">
        <v>2674</v>
      </c>
      <c r="AR114" s="21">
        <v>54.31</v>
      </c>
      <c r="AS114" s="21">
        <v>438</v>
      </c>
      <c r="AT114" s="21">
        <v>54.15</v>
      </c>
      <c r="AU114" s="21">
        <v>155</v>
      </c>
      <c r="AV114" s="21">
        <v>54.01</v>
      </c>
      <c r="AW114" s="21">
        <v>17885</v>
      </c>
    </row>
    <row r="115" spans="1:49" x14ac:dyDescent="0.2">
      <c r="A115" s="22">
        <v>43670</v>
      </c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>
        <v>55.88</v>
      </c>
      <c r="S115" s="21">
        <v>745248</v>
      </c>
      <c r="T115" s="21">
        <v>56</v>
      </c>
      <c r="U115" s="21">
        <v>127538</v>
      </c>
      <c r="V115" s="21">
        <v>56.07</v>
      </c>
      <c r="W115" s="21">
        <v>76214</v>
      </c>
      <c r="X115" s="21">
        <v>56.05</v>
      </c>
      <c r="Y115" s="21">
        <v>111929</v>
      </c>
      <c r="Z115" s="21">
        <v>55.96</v>
      </c>
      <c r="AA115" s="21">
        <v>37380</v>
      </c>
      <c r="AB115" s="21">
        <v>55.79</v>
      </c>
      <c r="AC115" s="21">
        <v>18284</v>
      </c>
      <c r="AD115" s="21">
        <v>55.58</v>
      </c>
      <c r="AE115" s="21">
        <v>13257</v>
      </c>
      <c r="AF115" s="21">
        <v>55.35</v>
      </c>
      <c r="AG115" s="21">
        <v>3435</v>
      </c>
      <c r="AH115" s="21">
        <v>55.11</v>
      </c>
      <c r="AI115" s="21">
        <v>3241</v>
      </c>
      <c r="AJ115" s="21">
        <v>54.86</v>
      </c>
      <c r="AK115" s="21">
        <v>24283</v>
      </c>
      <c r="AL115" s="21">
        <v>54.63</v>
      </c>
      <c r="AM115" s="21">
        <v>1116</v>
      </c>
      <c r="AN115" s="21">
        <v>54.42</v>
      </c>
      <c r="AO115" s="21">
        <v>1110</v>
      </c>
      <c r="AP115" s="21">
        <v>54.24</v>
      </c>
      <c r="AQ115" s="21">
        <v>2183</v>
      </c>
      <c r="AR115" s="21">
        <v>54.06</v>
      </c>
      <c r="AS115" s="21">
        <v>446</v>
      </c>
      <c r="AT115" s="21">
        <v>53.9</v>
      </c>
      <c r="AU115" s="21">
        <v>767</v>
      </c>
      <c r="AV115" s="21">
        <v>53.76</v>
      </c>
      <c r="AW115" s="21">
        <v>29528</v>
      </c>
    </row>
    <row r="116" spans="1:49" x14ac:dyDescent="0.2">
      <c r="A116" s="22">
        <v>43669</v>
      </c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>
        <v>56.77</v>
      </c>
      <c r="S116" s="21">
        <v>521876</v>
      </c>
      <c r="T116" s="21">
        <v>56.85</v>
      </c>
      <c r="U116" s="21">
        <v>64909</v>
      </c>
      <c r="V116" s="21">
        <v>56.89</v>
      </c>
      <c r="W116" s="21">
        <v>34162</v>
      </c>
      <c r="X116" s="21">
        <v>56.85</v>
      </c>
      <c r="Y116" s="21">
        <v>60205</v>
      </c>
      <c r="Z116" s="21">
        <v>56.73</v>
      </c>
      <c r="AA116" s="21">
        <v>20182</v>
      </c>
      <c r="AB116" s="21">
        <v>56.54</v>
      </c>
      <c r="AC116" s="21">
        <v>6408</v>
      </c>
      <c r="AD116" s="21">
        <v>56.29</v>
      </c>
      <c r="AE116" s="21">
        <v>9602</v>
      </c>
      <c r="AF116" s="21">
        <v>56.04</v>
      </c>
      <c r="AG116" s="21">
        <v>2295</v>
      </c>
      <c r="AH116" s="21">
        <v>55.78</v>
      </c>
      <c r="AI116" s="21">
        <v>848</v>
      </c>
      <c r="AJ116" s="21">
        <v>55.54</v>
      </c>
      <c r="AK116" s="21">
        <v>15111</v>
      </c>
      <c r="AL116" s="21">
        <v>55.29</v>
      </c>
      <c r="AM116" s="21">
        <v>947</v>
      </c>
      <c r="AN116" s="21">
        <v>55.06</v>
      </c>
      <c r="AO116" s="21">
        <v>303</v>
      </c>
      <c r="AP116" s="21">
        <v>54.86</v>
      </c>
      <c r="AQ116" s="21">
        <v>1230</v>
      </c>
      <c r="AR116" s="21">
        <v>54.66</v>
      </c>
      <c r="AS116" s="21">
        <v>238</v>
      </c>
      <c r="AT116" s="21">
        <v>54.49</v>
      </c>
      <c r="AU116" s="21">
        <v>264</v>
      </c>
      <c r="AV116" s="21">
        <v>54.34</v>
      </c>
      <c r="AW116" s="21">
        <v>16962</v>
      </c>
    </row>
    <row r="117" spans="1:49" x14ac:dyDescent="0.2">
      <c r="A117" s="22">
        <v>43668</v>
      </c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>
        <v>56.22</v>
      </c>
      <c r="Q117" s="21">
        <v>17547</v>
      </c>
      <c r="R117" s="21">
        <v>56.22</v>
      </c>
      <c r="S117" s="21">
        <v>619483</v>
      </c>
      <c r="T117" s="21">
        <v>56.29</v>
      </c>
      <c r="U117" s="21">
        <v>72743</v>
      </c>
      <c r="V117" s="21">
        <v>56.33</v>
      </c>
      <c r="W117" s="21">
        <v>34195</v>
      </c>
      <c r="X117" s="21">
        <v>56.3</v>
      </c>
      <c r="Y117" s="21">
        <v>55059</v>
      </c>
      <c r="Z117" s="21">
        <v>56.18</v>
      </c>
      <c r="AA117" s="21">
        <v>17072</v>
      </c>
      <c r="AB117" s="21">
        <v>56</v>
      </c>
      <c r="AC117" s="21">
        <v>7065</v>
      </c>
      <c r="AD117" s="21">
        <v>55.79</v>
      </c>
      <c r="AE117" s="21">
        <v>7928</v>
      </c>
      <c r="AF117" s="21">
        <v>55.56</v>
      </c>
      <c r="AG117" s="21">
        <v>3815</v>
      </c>
      <c r="AH117" s="21">
        <v>55.34</v>
      </c>
      <c r="AI117" s="21">
        <v>2213</v>
      </c>
      <c r="AJ117" s="21">
        <v>55.13</v>
      </c>
      <c r="AK117" s="21">
        <v>12694</v>
      </c>
      <c r="AL117" s="21">
        <v>54.91</v>
      </c>
      <c r="AM117" s="21">
        <v>1210</v>
      </c>
      <c r="AN117" s="21">
        <v>54.73</v>
      </c>
      <c r="AO117" s="21">
        <v>335</v>
      </c>
      <c r="AP117" s="21">
        <v>54.55</v>
      </c>
      <c r="AQ117" s="21">
        <v>1349</v>
      </c>
      <c r="AR117" s="21">
        <v>54.4</v>
      </c>
      <c r="AS117" s="21">
        <v>281</v>
      </c>
      <c r="AT117" s="21">
        <v>54.26</v>
      </c>
      <c r="AU117" s="21">
        <v>189</v>
      </c>
      <c r="AV117" s="21">
        <v>54.15</v>
      </c>
      <c r="AW117" s="21">
        <v>16677</v>
      </c>
    </row>
    <row r="118" spans="1:49" x14ac:dyDescent="0.2">
      <c r="A118" s="22">
        <v>43665</v>
      </c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>
        <v>55.63</v>
      </c>
      <c r="Q118" s="21">
        <v>105217</v>
      </c>
      <c r="R118" s="21">
        <v>55.76</v>
      </c>
      <c r="S118" s="21">
        <v>734388</v>
      </c>
      <c r="T118" s="21">
        <v>55.82</v>
      </c>
      <c r="U118" s="21">
        <v>80349</v>
      </c>
      <c r="V118" s="21">
        <v>55.86</v>
      </c>
      <c r="W118" s="21">
        <v>42712</v>
      </c>
      <c r="X118" s="21">
        <v>55.83</v>
      </c>
      <c r="Y118" s="21">
        <v>71591</v>
      </c>
      <c r="Z118" s="21">
        <v>55.72</v>
      </c>
      <c r="AA118" s="21">
        <v>17448</v>
      </c>
      <c r="AB118" s="21">
        <v>55.56</v>
      </c>
      <c r="AC118" s="21">
        <v>6680</v>
      </c>
      <c r="AD118" s="21">
        <v>55.37</v>
      </c>
      <c r="AE118" s="21">
        <v>8556</v>
      </c>
      <c r="AF118" s="21">
        <v>55.15</v>
      </c>
      <c r="AG118" s="21">
        <v>1597</v>
      </c>
      <c r="AH118" s="21">
        <v>54.93</v>
      </c>
      <c r="AI118" s="21">
        <v>1599</v>
      </c>
      <c r="AJ118" s="21">
        <v>54.72</v>
      </c>
      <c r="AK118" s="21">
        <v>17740</v>
      </c>
      <c r="AL118" s="21">
        <v>54.5</v>
      </c>
      <c r="AM118" s="21">
        <v>1040</v>
      </c>
      <c r="AN118" s="21">
        <v>54.31</v>
      </c>
      <c r="AO118" s="21">
        <v>485</v>
      </c>
      <c r="AP118" s="21">
        <v>54.13</v>
      </c>
      <c r="AQ118" s="21">
        <v>1223</v>
      </c>
      <c r="AR118" s="21">
        <v>53.96</v>
      </c>
      <c r="AS118" s="21">
        <v>112</v>
      </c>
      <c r="AT118" s="21">
        <v>53.82</v>
      </c>
      <c r="AU118" s="21">
        <v>117</v>
      </c>
      <c r="AV118" s="21">
        <v>53.71</v>
      </c>
      <c r="AW118" s="21">
        <v>19811</v>
      </c>
    </row>
    <row r="119" spans="1:49" x14ac:dyDescent="0.2">
      <c r="A119" s="22">
        <v>43664</v>
      </c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>
        <v>55.3</v>
      </c>
      <c r="Q119" s="21">
        <v>215361</v>
      </c>
      <c r="R119" s="21">
        <v>55.42</v>
      </c>
      <c r="S119" s="21">
        <v>764491</v>
      </c>
      <c r="T119" s="21">
        <v>55.44</v>
      </c>
      <c r="U119" s="21">
        <v>103384</v>
      </c>
      <c r="V119" s="21">
        <v>55.43</v>
      </c>
      <c r="W119" s="21">
        <v>53640</v>
      </c>
      <c r="X119" s="21">
        <v>55.36</v>
      </c>
      <c r="Y119" s="21">
        <v>86325</v>
      </c>
      <c r="Z119" s="21">
        <v>55.22</v>
      </c>
      <c r="AA119" s="21">
        <v>20679</v>
      </c>
      <c r="AB119" s="21">
        <v>55.03</v>
      </c>
      <c r="AC119" s="21">
        <v>8904</v>
      </c>
      <c r="AD119" s="21">
        <v>54.8</v>
      </c>
      <c r="AE119" s="21">
        <v>10580</v>
      </c>
      <c r="AF119" s="21">
        <v>54.56</v>
      </c>
      <c r="AG119" s="21">
        <v>4957</v>
      </c>
      <c r="AH119" s="21">
        <v>54.33</v>
      </c>
      <c r="AI119" s="21">
        <v>4326</v>
      </c>
      <c r="AJ119" s="21">
        <v>54.1</v>
      </c>
      <c r="AK119" s="21">
        <v>27313</v>
      </c>
      <c r="AL119" s="21">
        <v>53.87</v>
      </c>
      <c r="AM119" s="21">
        <v>1411</v>
      </c>
      <c r="AN119" s="21">
        <v>53.66</v>
      </c>
      <c r="AO119" s="21">
        <v>628</v>
      </c>
      <c r="AP119" s="21">
        <v>53.46</v>
      </c>
      <c r="AQ119" s="21">
        <v>2606</v>
      </c>
      <c r="AR119" s="21">
        <v>53.28</v>
      </c>
      <c r="AS119" s="21">
        <v>317</v>
      </c>
      <c r="AT119" s="21">
        <v>53.12</v>
      </c>
      <c r="AU119" s="21">
        <v>483</v>
      </c>
      <c r="AV119" s="21">
        <v>52.98</v>
      </c>
      <c r="AW119" s="21">
        <v>30136</v>
      </c>
    </row>
    <row r="120" spans="1:49" x14ac:dyDescent="0.2">
      <c r="A120" s="22">
        <v>43663</v>
      </c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>
        <v>56.78</v>
      </c>
      <c r="Q120" s="21">
        <v>504432</v>
      </c>
      <c r="R120" s="21">
        <v>56.92</v>
      </c>
      <c r="S120" s="21">
        <v>375221</v>
      </c>
      <c r="T120" s="21">
        <v>56.95</v>
      </c>
      <c r="U120" s="21">
        <v>115432</v>
      </c>
      <c r="V120" s="21">
        <v>56.93</v>
      </c>
      <c r="W120" s="21">
        <v>78720</v>
      </c>
      <c r="X120" s="21">
        <v>56.8</v>
      </c>
      <c r="Y120" s="21">
        <v>109801</v>
      </c>
      <c r="Z120" s="21">
        <v>56.62</v>
      </c>
      <c r="AA120" s="21">
        <v>24236</v>
      </c>
      <c r="AB120" s="21">
        <v>56.39</v>
      </c>
      <c r="AC120" s="21">
        <v>8279</v>
      </c>
      <c r="AD120" s="21">
        <v>56.12</v>
      </c>
      <c r="AE120" s="21">
        <v>15095</v>
      </c>
      <c r="AF120" s="21">
        <v>55.87</v>
      </c>
      <c r="AG120" s="21">
        <v>3224</v>
      </c>
      <c r="AH120" s="21">
        <v>55.59</v>
      </c>
      <c r="AI120" s="21">
        <v>3447</v>
      </c>
      <c r="AJ120" s="21">
        <v>55.34</v>
      </c>
      <c r="AK120" s="21">
        <v>25160</v>
      </c>
      <c r="AL120" s="21">
        <v>55.09</v>
      </c>
      <c r="AM120" s="21">
        <v>1490</v>
      </c>
      <c r="AN120" s="21">
        <v>54.85</v>
      </c>
      <c r="AO120" s="21">
        <v>995</v>
      </c>
      <c r="AP120" s="21">
        <v>54.61</v>
      </c>
      <c r="AQ120" s="21">
        <v>2406</v>
      </c>
      <c r="AR120" s="21">
        <v>54.41</v>
      </c>
      <c r="AS120" s="21">
        <v>1142</v>
      </c>
      <c r="AT120" s="21">
        <v>54.22</v>
      </c>
      <c r="AU120" s="21">
        <v>941</v>
      </c>
      <c r="AV120" s="21">
        <v>54.06</v>
      </c>
      <c r="AW120" s="21">
        <v>21450</v>
      </c>
    </row>
    <row r="121" spans="1:49" x14ac:dyDescent="0.2">
      <c r="A121" s="22">
        <v>43662</v>
      </c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>
        <v>57.62</v>
      </c>
      <c r="Q121" s="21">
        <v>712540</v>
      </c>
      <c r="R121" s="21">
        <v>57.74</v>
      </c>
      <c r="S121" s="21">
        <v>303563</v>
      </c>
      <c r="T121" s="21">
        <v>57.71</v>
      </c>
      <c r="U121" s="21">
        <v>104341</v>
      </c>
      <c r="V121" s="21">
        <v>57.61</v>
      </c>
      <c r="W121" s="21">
        <v>52517</v>
      </c>
      <c r="X121" s="21">
        <v>57.43</v>
      </c>
      <c r="Y121" s="21">
        <v>88100</v>
      </c>
      <c r="Z121" s="21">
        <v>57.19</v>
      </c>
      <c r="AA121" s="21">
        <v>25786</v>
      </c>
      <c r="AB121" s="21">
        <v>56.91</v>
      </c>
      <c r="AC121" s="21">
        <v>9125</v>
      </c>
      <c r="AD121" s="21">
        <v>56.62</v>
      </c>
      <c r="AE121" s="21">
        <v>16041</v>
      </c>
      <c r="AF121" s="21">
        <v>56.33</v>
      </c>
      <c r="AG121" s="21">
        <v>1878</v>
      </c>
      <c r="AH121" s="21">
        <v>56.04</v>
      </c>
      <c r="AI121" s="21">
        <v>1982</v>
      </c>
      <c r="AJ121" s="21">
        <v>55.75</v>
      </c>
      <c r="AK121" s="21">
        <v>21579</v>
      </c>
      <c r="AL121" s="21">
        <v>55.46</v>
      </c>
      <c r="AM121" s="21">
        <v>1206</v>
      </c>
      <c r="AN121" s="21">
        <v>55.2</v>
      </c>
      <c r="AO121" s="21">
        <v>730</v>
      </c>
      <c r="AP121" s="21">
        <v>54.95</v>
      </c>
      <c r="AQ121" s="21">
        <v>1886</v>
      </c>
      <c r="AR121" s="21">
        <v>54.72</v>
      </c>
      <c r="AS121" s="21">
        <v>598</v>
      </c>
      <c r="AT121" s="21">
        <v>54.52</v>
      </c>
      <c r="AU121" s="21">
        <v>825</v>
      </c>
      <c r="AV121" s="21">
        <v>54.34</v>
      </c>
      <c r="AW121" s="21">
        <v>28028</v>
      </c>
    </row>
    <row r="122" spans="1:49" x14ac:dyDescent="0.2">
      <c r="A122" s="22">
        <v>43661</v>
      </c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>
        <v>59.58</v>
      </c>
      <c r="Q122" s="21">
        <v>566818</v>
      </c>
      <c r="R122" s="21">
        <v>59.68</v>
      </c>
      <c r="S122" s="21">
        <v>201708</v>
      </c>
      <c r="T122" s="21">
        <v>59.64</v>
      </c>
      <c r="U122" s="21">
        <v>64804</v>
      </c>
      <c r="V122" s="21">
        <v>59.52</v>
      </c>
      <c r="W122" s="21">
        <v>31065</v>
      </c>
      <c r="X122" s="21">
        <v>59.33</v>
      </c>
      <c r="Y122" s="21">
        <v>59270</v>
      </c>
      <c r="Z122" s="21">
        <v>59.07</v>
      </c>
      <c r="AA122" s="21">
        <v>24674</v>
      </c>
      <c r="AB122" s="21">
        <v>58.77</v>
      </c>
      <c r="AC122" s="21">
        <v>7890</v>
      </c>
      <c r="AD122" s="21">
        <v>58.46</v>
      </c>
      <c r="AE122" s="21">
        <v>11888</v>
      </c>
      <c r="AF122" s="21">
        <v>58.15</v>
      </c>
      <c r="AG122" s="21">
        <v>4913</v>
      </c>
      <c r="AH122" s="21">
        <v>57.85</v>
      </c>
      <c r="AI122" s="21">
        <v>3257</v>
      </c>
      <c r="AJ122" s="21">
        <v>57.54</v>
      </c>
      <c r="AK122" s="21">
        <v>16857</v>
      </c>
      <c r="AL122" s="21">
        <v>57.23</v>
      </c>
      <c r="AM122" s="21">
        <v>756</v>
      </c>
      <c r="AN122" s="21">
        <v>56.94</v>
      </c>
      <c r="AO122" s="21">
        <v>729</v>
      </c>
      <c r="AP122" s="21">
        <v>56.67</v>
      </c>
      <c r="AQ122" s="21">
        <v>1644</v>
      </c>
      <c r="AR122" s="21">
        <v>56.42</v>
      </c>
      <c r="AS122" s="21">
        <v>270</v>
      </c>
      <c r="AT122" s="21">
        <v>56.2</v>
      </c>
      <c r="AU122" s="21">
        <v>523</v>
      </c>
      <c r="AV122" s="21">
        <v>56</v>
      </c>
      <c r="AW122" s="21">
        <v>14570</v>
      </c>
    </row>
    <row r="123" spans="1:49" x14ac:dyDescent="0.2">
      <c r="A123" s="22">
        <v>43658</v>
      </c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>
        <v>60.21</v>
      </c>
      <c r="Q123" s="21">
        <v>469029</v>
      </c>
      <c r="R123" s="21">
        <v>60.3</v>
      </c>
      <c r="S123" s="21">
        <v>169140</v>
      </c>
      <c r="T123" s="21">
        <v>60.27</v>
      </c>
      <c r="U123" s="21">
        <v>49385</v>
      </c>
      <c r="V123" s="21">
        <v>60.15</v>
      </c>
      <c r="W123" s="21">
        <v>26845</v>
      </c>
      <c r="X123" s="21">
        <v>59.96</v>
      </c>
      <c r="Y123" s="21">
        <v>56068</v>
      </c>
      <c r="Z123" s="21">
        <v>59.7</v>
      </c>
      <c r="AA123" s="21">
        <v>20029</v>
      </c>
      <c r="AB123" s="21">
        <v>59.41</v>
      </c>
      <c r="AC123" s="21">
        <v>5790</v>
      </c>
      <c r="AD123" s="21">
        <v>59.12</v>
      </c>
      <c r="AE123" s="21">
        <v>11562</v>
      </c>
      <c r="AF123" s="21">
        <v>58.81</v>
      </c>
      <c r="AG123" s="21">
        <v>3488</v>
      </c>
      <c r="AH123" s="21">
        <v>58.51</v>
      </c>
      <c r="AI123" s="21">
        <v>2511</v>
      </c>
      <c r="AJ123" s="21">
        <v>58.2</v>
      </c>
      <c r="AK123" s="21">
        <v>18531</v>
      </c>
      <c r="AL123" s="21">
        <v>57.89</v>
      </c>
      <c r="AM123" s="21">
        <v>660</v>
      </c>
      <c r="AN123" s="21">
        <v>57.6</v>
      </c>
      <c r="AO123" s="21">
        <v>420</v>
      </c>
      <c r="AP123" s="21">
        <v>57.33</v>
      </c>
      <c r="AQ123" s="21">
        <v>1440</v>
      </c>
      <c r="AR123" s="21">
        <v>57.07</v>
      </c>
      <c r="AS123" s="21">
        <v>457</v>
      </c>
      <c r="AT123" s="21">
        <v>56.85</v>
      </c>
      <c r="AU123" s="21">
        <v>185</v>
      </c>
      <c r="AV123" s="21">
        <v>56.64</v>
      </c>
      <c r="AW123" s="21">
        <v>16328</v>
      </c>
    </row>
    <row r="124" spans="1:49" x14ac:dyDescent="0.2">
      <c r="A124" s="22">
        <v>43657</v>
      </c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>
        <v>60.2</v>
      </c>
      <c r="Q124" s="21">
        <v>573019</v>
      </c>
      <c r="R124" s="21">
        <v>60.28</v>
      </c>
      <c r="S124" s="21">
        <v>195351</v>
      </c>
      <c r="T124" s="21">
        <v>60.23</v>
      </c>
      <c r="U124" s="21">
        <v>59298</v>
      </c>
      <c r="V124" s="21">
        <v>60.11</v>
      </c>
      <c r="W124" s="21">
        <v>38910</v>
      </c>
      <c r="X124" s="21">
        <v>59.91</v>
      </c>
      <c r="Y124" s="21">
        <v>79710</v>
      </c>
      <c r="Z124" s="21">
        <v>59.65</v>
      </c>
      <c r="AA124" s="21">
        <v>21483</v>
      </c>
      <c r="AB124" s="21">
        <v>59.36</v>
      </c>
      <c r="AC124" s="21">
        <v>8915</v>
      </c>
      <c r="AD124" s="21">
        <v>59.06</v>
      </c>
      <c r="AE124" s="21">
        <v>25564</v>
      </c>
      <c r="AF124" s="21">
        <v>58.75</v>
      </c>
      <c r="AG124" s="21">
        <v>4605</v>
      </c>
      <c r="AH124" s="21">
        <v>58.46</v>
      </c>
      <c r="AI124" s="21">
        <v>2725</v>
      </c>
      <c r="AJ124" s="21">
        <v>58.16</v>
      </c>
      <c r="AK124" s="21">
        <v>26835</v>
      </c>
      <c r="AL124" s="21">
        <v>57.86</v>
      </c>
      <c r="AM124" s="21">
        <v>3146</v>
      </c>
      <c r="AN124" s="21">
        <v>57.59</v>
      </c>
      <c r="AO124" s="21">
        <v>795</v>
      </c>
      <c r="AP124" s="21">
        <v>57.32</v>
      </c>
      <c r="AQ124" s="21">
        <v>3515</v>
      </c>
      <c r="AR124" s="21">
        <v>57.1</v>
      </c>
      <c r="AS124" s="21">
        <v>768</v>
      </c>
      <c r="AT124" s="21">
        <v>56.88</v>
      </c>
      <c r="AU124" s="21">
        <v>857</v>
      </c>
      <c r="AV124" s="21">
        <v>56.7</v>
      </c>
      <c r="AW124" s="21">
        <v>28441</v>
      </c>
    </row>
    <row r="125" spans="1:49" x14ac:dyDescent="0.2">
      <c r="A125" s="22">
        <v>43656</v>
      </c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>
        <v>60.43</v>
      </c>
      <c r="Q125" s="21">
        <v>690656</v>
      </c>
      <c r="R125" s="21">
        <v>60.52</v>
      </c>
      <c r="S125" s="21">
        <v>220592</v>
      </c>
      <c r="T125" s="21">
        <v>60.46</v>
      </c>
      <c r="U125" s="21">
        <v>81936</v>
      </c>
      <c r="V125" s="21">
        <v>60.34</v>
      </c>
      <c r="W125" s="21">
        <v>41068</v>
      </c>
      <c r="X125" s="21">
        <v>60.14</v>
      </c>
      <c r="Y125" s="21">
        <v>90141</v>
      </c>
      <c r="Z125" s="21">
        <v>59.89</v>
      </c>
      <c r="AA125" s="21">
        <v>26488</v>
      </c>
      <c r="AB125" s="21">
        <v>59.62</v>
      </c>
      <c r="AC125" s="21">
        <v>11464</v>
      </c>
      <c r="AD125" s="21">
        <v>59.34</v>
      </c>
      <c r="AE125" s="21">
        <v>20864</v>
      </c>
      <c r="AF125" s="21">
        <v>59.04</v>
      </c>
      <c r="AG125" s="21">
        <v>5207</v>
      </c>
      <c r="AH125" s="21">
        <v>58.76</v>
      </c>
      <c r="AI125" s="21">
        <v>4439</v>
      </c>
      <c r="AJ125" s="21">
        <v>58.47</v>
      </c>
      <c r="AK125" s="21">
        <v>36001</v>
      </c>
      <c r="AL125" s="21">
        <v>58.18</v>
      </c>
      <c r="AM125" s="21">
        <v>2159</v>
      </c>
      <c r="AN125" s="21">
        <v>57.91</v>
      </c>
      <c r="AO125" s="21">
        <v>1014</v>
      </c>
      <c r="AP125" s="21">
        <v>57.67</v>
      </c>
      <c r="AQ125" s="21">
        <v>5763</v>
      </c>
      <c r="AR125" s="21">
        <v>57.44</v>
      </c>
      <c r="AS125" s="21">
        <v>1429</v>
      </c>
      <c r="AT125" s="21">
        <v>57.25</v>
      </c>
      <c r="AU125" s="21">
        <v>1612</v>
      </c>
      <c r="AV125" s="21">
        <v>57.07</v>
      </c>
      <c r="AW125" s="21">
        <v>38161</v>
      </c>
    </row>
    <row r="126" spans="1:49" x14ac:dyDescent="0.2">
      <c r="A126" s="22">
        <v>43655</v>
      </c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>
        <v>57.83</v>
      </c>
      <c r="Q126" s="21">
        <v>551872</v>
      </c>
      <c r="R126" s="21">
        <v>57.94</v>
      </c>
      <c r="S126" s="21">
        <v>136808</v>
      </c>
      <c r="T126" s="21">
        <v>57.91</v>
      </c>
      <c r="U126" s="21">
        <v>55625</v>
      </c>
      <c r="V126" s="21">
        <v>57.85</v>
      </c>
      <c r="W126" s="21">
        <v>31274</v>
      </c>
      <c r="X126" s="21">
        <v>57.71</v>
      </c>
      <c r="Y126" s="21">
        <v>59095</v>
      </c>
      <c r="Z126" s="21">
        <v>57.52</v>
      </c>
      <c r="AA126" s="21">
        <v>20915</v>
      </c>
      <c r="AB126" s="21">
        <v>57.32</v>
      </c>
      <c r="AC126" s="21">
        <v>8266</v>
      </c>
      <c r="AD126" s="21">
        <v>57.11</v>
      </c>
      <c r="AE126" s="21">
        <v>18769</v>
      </c>
      <c r="AF126" s="21">
        <v>56.88</v>
      </c>
      <c r="AG126" s="21">
        <v>5047</v>
      </c>
      <c r="AH126" s="21">
        <v>56.66</v>
      </c>
      <c r="AI126" s="21">
        <v>3088</v>
      </c>
      <c r="AJ126" s="21">
        <v>56.43</v>
      </c>
      <c r="AK126" s="21">
        <v>20443</v>
      </c>
      <c r="AL126" s="21">
        <v>56.21</v>
      </c>
      <c r="AM126" s="21">
        <v>2413</v>
      </c>
      <c r="AN126" s="21">
        <v>56</v>
      </c>
      <c r="AO126" s="21">
        <v>1384</v>
      </c>
      <c r="AP126" s="21">
        <v>55.8</v>
      </c>
      <c r="AQ126" s="21">
        <v>3349</v>
      </c>
      <c r="AR126" s="21">
        <v>55.63</v>
      </c>
      <c r="AS126" s="21">
        <v>832</v>
      </c>
      <c r="AT126" s="21">
        <v>55.48</v>
      </c>
      <c r="AU126" s="21">
        <v>1153</v>
      </c>
      <c r="AV126" s="21">
        <v>55.34</v>
      </c>
      <c r="AW126" s="21">
        <v>21288</v>
      </c>
    </row>
    <row r="127" spans="1:49" x14ac:dyDescent="0.2">
      <c r="A127" s="22">
        <v>43654</v>
      </c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>
        <v>57.66</v>
      </c>
      <c r="Q127" s="21">
        <v>540861</v>
      </c>
      <c r="R127" s="21">
        <v>57.76</v>
      </c>
      <c r="S127" s="21">
        <v>127037</v>
      </c>
      <c r="T127" s="21">
        <v>57.73</v>
      </c>
      <c r="U127" s="21">
        <v>46701</v>
      </c>
      <c r="V127" s="21">
        <v>57.65</v>
      </c>
      <c r="W127" s="21">
        <v>22524</v>
      </c>
      <c r="X127" s="21">
        <v>57.51</v>
      </c>
      <c r="Y127" s="21">
        <v>42962</v>
      </c>
      <c r="Z127" s="21">
        <v>57.32</v>
      </c>
      <c r="AA127" s="21">
        <v>14606</v>
      </c>
      <c r="AB127" s="21">
        <v>57.1</v>
      </c>
      <c r="AC127" s="21">
        <v>5571</v>
      </c>
      <c r="AD127" s="21">
        <v>56.87</v>
      </c>
      <c r="AE127" s="21">
        <v>10585</v>
      </c>
      <c r="AF127" s="21">
        <v>56.63</v>
      </c>
      <c r="AG127" s="21">
        <v>2511</v>
      </c>
      <c r="AH127" s="21">
        <v>56.39</v>
      </c>
      <c r="AI127" s="21">
        <v>2084</v>
      </c>
      <c r="AJ127" s="21">
        <v>56.16</v>
      </c>
      <c r="AK127" s="21">
        <v>11329</v>
      </c>
      <c r="AL127" s="21">
        <v>55.93</v>
      </c>
      <c r="AM127" s="21">
        <v>1123</v>
      </c>
      <c r="AN127" s="21">
        <v>55.71</v>
      </c>
      <c r="AO127" s="21">
        <v>1171</v>
      </c>
      <c r="AP127" s="21">
        <v>55.51</v>
      </c>
      <c r="AQ127" s="21">
        <v>991</v>
      </c>
      <c r="AR127" s="21">
        <v>55.34</v>
      </c>
      <c r="AS127" s="21">
        <v>194</v>
      </c>
      <c r="AT127" s="21">
        <v>55.19</v>
      </c>
      <c r="AU127" s="21">
        <v>297</v>
      </c>
      <c r="AV127" s="21">
        <v>55.04</v>
      </c>
      <c r="AW127" s="21">
        <v>11582</v>
      </c>
    </row>
    <row r="128" spans="1:49" x14ac:dyDescent="0.2">
      <c r="A128" s="22">
        <v>43651</v>
      </c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>
        <v>57.51</v>
      </c>
      <c r="Q128" s="21">
        <v>698015</v>
      </c>
      <c r="R128" s="21">
        <v>57.59</v>
      </c>
      <c r="S128" s="21">
        <v>94387</v>
      </c>
      <c r="T128" s="21">
        <v>57.56</v>
      </c>
      <c r="U128" s="21">
        <v>38889</v>
      </c>
      <c r="V128" s="21">
        <v>57.48</v>
      </c>
      <c r="W128" s="21">
        <v>21957</v>
      </c>
      <c r="X128" s="21">
        <v>57.35</v>
      </c>
      <c r="Y128" s="21">
        <v>39874</v>
      </c>
      <c r="Z128" s="21">
        <v>57.17</v>
      </c>
      <c r="AA128" s="21">
        <v>10151</v>
      </c>
      <c r="AB128" s="21">
        <v>56.95</v>
      </c>
      <c r="AC128" s="21">
        <v>4007</v>
      </c>
      <c r="AD128" s="21">
        <v>56.71</v>
      </c>
      <c r="AE128" s="21">
        <v>7470</v>
      </c>
      <c r="AF128" s="21">
        <v>56.47</v>
      </c>
      <c r="AG128" s="21">
        <v>2163</v>
      </c>
      <c r="AH128" s="21">
        <v>56.21</v>
      </c>
      <c r="AI128" s="21">
        <v>2021</v>
      </c>
      <c r="AJ128" s="21">
        <v>55.98</v>
      </c>
      <c r="AK128" s="21">
        <v>10234</v>
      </c>
      <c r="AL128" s="21">
        <v>55.74</v>
      </c>
      <c r="AM128" s="21">
        <v>896</v>
      </c>
      <c r="AN128" s="21">
        <v>55.52</v>
      </c>
      <c r="AO128" s="21">
        <v>705</v>
      </c>
      <c r="AP128" s="21">
        <v>55.31</v>
      </c>
      <c r="AQ128" s="21">
        <v>1326</v>
      </c>
      <c r="AR128" s="21">
        <v>55.13</v>
      </c>
      <c r="AS128" s="21">
        <v>775</v>
      </c>
      <c r="AT128" s="21">
        <v>54.97</v>
      </c>
      <c r="AU128" s="21">
        <v>545</v>
      </c>
      <c r="AV128" s="21">
        <v>54.82</v>
      </c>
      <c r="AW128" s="21">
        <v>13523</v>
      </c>
    </row>
    <row r="129" spans="1:49" x14ac:dyDescent="0.2">
      <c r="A129" s="22">
        <v>43649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>
        <v>57.34</v>
      </c>
      <c r="Q129" s="21">
        <v>600131</v>
      </c>
      <c r="R129" s="21">
        <v>57.44</v>
      </c>
      <c r="S129" s="21">
        <v>126684</v>
      </c>
      <c r="T129" s="21">
        <v>57.43</v>
      </c>
      <c r="U129" s="21">
        <v>57741</v>
      </c>
      <c r="V129" s="21">
        <v>57.37</v>
      </c>
      <c r="W129" s="21">
        <v>31942</v>
      </c>
      <c r="X129" s="21">
        <v>57.26</v>
      </c>
      <c r="Y129" s="21">
        <v>60726</v>
      </c>
      <c r="Z129" s="21">
        <v>57.09</v>
      </c>
      <c r="AA129" s="21">
        <v>13529</v>
      </c>
      <c r="AB129" s="21">
        <v>56.89</v>
      </c>
      <c r="AC129" s="21">
        <v>4077</v>
      </c>
      <c r="AD129" s="21">
        <v>56.67</v>
      </c>
      <c r="AE129" s="21">
        <v>11935</v>
      </c>
      <c r="AF129" s="21">
        <v>56.44</v>
      </c>
      <c r="AG129" s="21">
        <v>2971</v>
      </c>
      <c r="AH129" s="21">
        <v>56.21</v>
      </c>
      <c r="AI129" s="21">
        <v>2499</v>
      </c>
      <c r="AJ129" s="21">
        <v>55.99</v>
      </c>
      <c r="AK129" s="21">
        <v>17638</v>
      </c>
      <c r="AL129" s="21">
        <v>55.76</v>
      </c>
      <c r="AM129" s="21">
        <v>2322</v>
      </c>
      <c r="AN129" s="21">
        <v>55.55</v>
      </c>
      <c r="AO129" s="21">
        <v>657</v>
      </c>
      <c r="AP129" s="21">
        <v>55.35</v>
      </c>
      <c r="AQ129" s="21">
        <v>1855</v>
      </c>
      <c r="AR129" s="21">
        <v>55.17</v>
      </c>
      <c r="AS129" s="21">
        <v>516</v>
      </c>
      <c r="AT129" s="21">
        <v>55.02</v>
      </c>
      <c r="AU129" s="21">
        <v>545</v>
      </c>
      <c r="AV129" s="21">
        <v>54.89</v>
      </c>
      <c r="AW129" s="21">
        <v>20725</v>
      </c>
    </row>
    <row r="130" spans="1:49" x14ac:dyDescent="0.2">
      <c r="A130" s="22">
        <v>43648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>
        <v>56.25</v>
      </c>
      <c r="Q130" s="21">
        <v>878938</v>
      </c>
      <c r="R130" s="21">
        <v>56.34</v>
      </c>
      <c r="S130" s="21">
        <v>150551</v>
      </c>
      <c r="T130" s="21">
        <v>56.28</v>
      </c>
      <c r="U130" s="21">
        <v>70913</v>
      </c>
      <c r="V130" s="21">
        <v>56.18</v>
      </c>
      <c r="W130" s="21">
        <v>52713</v>
      </c>
      <c r="X130" s="21">
        <v>56.03</v>
      </c>
      <c r="Y130" s="21">
        <v>91287</v>
      </c>
      <c r="Z130" s="21">
        <v>55.83</v>
      </c>
      <c r="AA130" s="21">
        <v>22293</v>
      </c>
      <c r="AB130" s="21">
        <v>55.6</v>
      </c>
      <c r="AC130" s="21">
        <v>10617</v>
      </c>
      <c r="AD130" s="21">
        <v>55.36</v>
      </c>
      <c r="AE130" s="21">
        <v>15572</v>
      </c>
      <c r="AF130" s="21">
        <v>55.12</v>
      </c>
      <c r="AG130" s="21">
        <v>4346</v>
      </c>
      <c r="AH130" s="21">
        <v>54.89</v>
      </c>
      <c r="AI130" s="21">
        <v>6055</v>
      </c>
      <c r="AJ130" s="21">
        <v>54.67</v>
      </c>
      <c r="AK130" s="21">
        <v>29357</v>
      </c>
      <c r="AL130" s="21">
        <v>54.44</v>
      </c>
      <c r="AM130" s="21">
        <v>2393</v>
      </c>
      <c r="AN130" s="21">
        <v>54.23</v>
      </c>
      <c r="AO130" s="21">
        <v>1267</v>
      </c>
      <c r="AP130" s="21">
        <v>54.04</v>
      </c>
      <c r="AQ130" s="21">
        <v>3682</v>
      </c>
      <c r="AR130" s="21">
        <v>53.87</v>
      </c>
      <c r="AS130" s="21">
        <v>506</v>
      </c>
      <c r="AT130" s="21">
        <v>53.73</v>
      </c>
      <c r="AU130" s="21">
        <v>537</v>
      </c>
      <c r="AV130" s="21">
        <v>53.59</v>
      </c>
      <c r="AW130" s="21">
        <v>24805</v>
      </c>
    </row>
    <row r="131" spans="1:49" x14ac:dyDescent="0.2">
      <c r="A131" s="22">
        <v>43647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>
        <v>59.09</v>
      </c>
      <c r="Q131" s="21">
        <v>674887</v>
      </c>
      <c r="R131" s="21">
        <v>59.14</v>
      </c>
      <c r="S131" s="21">
        <v>116361</v>
      </c>
      <c r="T131" s="21">
        <v>59.01</v>
      </c>
      <c r="U131" s="21">
        <v>49035</v>
      </c>
      <c r="V131" s="21">
        <v>58.83</v>
      </c>
      <c r="W131" s="21">
        <v>37351</v>
      </c>
      <c r="X131" s="21">
        <v>58.6</v>
      </c>
      <c r="Y131" s="21">
        <v>81809</v>
      </c>
      <c r="Z131" s="21">
        <v>58.32</v>
      </c>
      <c r="AA131" s="21">
        <v>26938</v>
      </c>
      <c r="AB131" s="21">
        <v>58.03</v>
      </c>
      <c r="AC131" s="21">
        <v>16440</v>
      </c>
      <c r="AD131" s="21">
        <v>57.73</v>
      </c>
      <c r="AE131" s="21">
        <v>17279</v>
      </c>
      <c r="AF131" s="21">
        <v>57.43</v>
      </c>
      <c r="AG131" s="21">
        <v>6277</v>
      </c>
      <c r="AH131" s="21">
        <v>57.14</v>
      </c>
      <c r="AI131" s="21">
        <v>7441</v>
      </c>
      <c r="AJ131" s="21">
        <v>56.88</v>
      </c>
      <c r="AK131" s="21">
        <v>27355</v>
      </c>
      <c r="AL131" s="21">
        <v>56.6</v>
      </c>
      <c r="AM131" s="21">
        <v>4130</v>
      </c>
      <c r="AN131" s="21">
        <v>56.35</v>
      </c>
      <c r="AO131" s="21">
        <v>1672</v>
      </c>
      <c r="AP131" s="21">
        <v>56.11</v>
      </c>
      <c r="AQ131" s="21">
        <v>3608</v>
      </c>
      <c r="AR131" s="21">
        <v>55.9</v>
      </c>
      <c r="AS131" s="21">
        <v>1131</v>
      </c>
      <c r="AT131" s="21">
        <v>55.72</v>
      </c>
      <c r="AU131" s="21">
        <v>937</v>
      </c>
      <c r="AV131" s="21">
        <v>55.55</v>
      </c>
      <c r="AW131" s="21">
        <v>26114</v>
      </c>
    </row>
    <row r="132" spans="1:49" x14ac:dyDescent="0.2">
      <c r="A132" s="22">
        <v>43644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>
        <v>58.47</v>
      </c>
      <c r="Q132" s="21">
        <v>556101</v>
      </c>
      <c r="R132" s="21">
        <v>58.52</v>
      </c>
      <c r="S132" s="21">
        <v>78960</v>
      </c>
      <c r="T132" s="21">
        <v>58.4</v>
      </c>
      <c r="U132" s="21">
        <v>38064</v>
      </c>
      <c r="V132" s="21">
        <v>58.22</v>
      </c>
      <c r="W132" s="21">
        <v>26152</v>
      </c>
      <c r="X132" s="21">
        <v>57.98</v>
      </c>
      <c r="Y132" s="21">
        <v>53781</v>
      </c>
      <c r="Z132" s="21">
        <v>57.71</v>
      </c>
      <c r="AA132" s="21">
        <v>14632</v>
      </c>
      <c r="AB132" s="21">
        <v>57.42</v>
      </c>
      <c r="AC132" s="21">
        <v>6797</v>
      </c>
      <c r="AD132" s="21">
        <v>57.12</v>
      </c>
      <c r="AE132" s="21">
        <v>8740</v>
      </c>
      <c r="AF132" s="21">
        <v>56.82</v>
      </c>
      <c r="AG132" s="21">
        <v>2382</v>
      </c>
      <c r="AH132" s="21">
        <v>56.53</v>
      </c>
      <c r="AI132" s="21">
        <v>2902</v>
      </c>
      <c r="AJ132" s="21">
        <v>56.26</v>
      </c>
      <c r="AK132" s="21">
        <v>17654</v>
      </c>
      <c r="AL132" s="21">
        <v>55.99</v>
      </c>
      <c r="AM132" s="21">
        <v>2154</v>
      </c>
      <c r="AN132" s="21">
        <v>55.76</v>
      </c>
      <c r="AO132" s="21">
        <v>980</v>
      </c>
      <c r="AP132" s="21">
        <v>55.54</v>
      </c>
      <c r="AQ132" s="21">
        <v>2627</v>
      </c>
      <c r="AR132" s="21">
        <v>55.35</v>
      </c>
      <c r="AS132" s="21">
        <v>514</v>
      </c>
      <c r="AT132" s="21">
        <v>55.18</v>
      </c>
      <c r="AU132" s="21">
        <v>304</v>
      </c>
      <c r="AV132" s="21">
        <v>55.03</v>
      </c>
      <c r="AW132" s="21">
        <v>15872</v>
      </c>
    </row>
    <row r="133" spans="1:49" x14ac:dyDescent="0.2">
      <c r="A133" s="22">
        <v>43643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>
        <v>59.43</v>
      </c>
      <c r="Q133" s="21">
        <v>531405</v>
      </c>
      <c r="R133" s="21">
        <v>59.49</v>
      </c>
      <c r="S133" s="21">
        <v>89545</v>
      </c>
      <c r="T133" s="21">
        <v>59.38</v>
      </c>
      <c r="U133" s="21">
        <v>45967</v>
      </c>
      <c r="V133" s="21">
        <v>59.19</v>
      </c>
      <c r="W133" s="21">
        <v>32763</v>
      </c>
      <c r="X133" s="21">
        <v>58.95</v>
      </c>
      <c r="Y133" s="21">
        <v>61021</v>
      </c>
      <c r="Z133" s="21">
        <v>58.67</v>
      </c>
      <c r="AA133" s="21">
        <v>15743</v>
      </c>
      <c r="AB133" s="21">
        <v>58.36</v>
      </c>
      <c r="AC133" s="21">
        <v>5747</v>
      </c>
      <c r="AD133" s="21">
        <v>58.04</v>
      </c>
      <c r="AE133" s="21">
        <v>12577</v>
      </c>
      <c r="AF133" s="21">
        <v>57.72</v>
      </c>
      <c r="AG133" s="21">
        <v>2485</v>
      </c>
      <c r="AH133" s="21">
        <v>57.42</v>
      </c>
      <c r="AI133" s="21">
        <v>1965</v>
      </c>
      <c r="AJ133" s="21">
        <v>57.14</v>
      </c>
      <c r="AK133" s="21">
        <v>17761</v>
      </c>
      <c r="AL133" s="21">
        <v>56.86</v>
      </c>
      <c r="AM133" s="21">
        <v>3241</v>
      </c>
      <c r="AN133" s="21">
        <v>56.61</v>
      </c>
      <c r="AO133" s="21">
        <v>737</v>
      </c>
      <c r="AP133" s="21">
        <v>56.37</v>
      </c>
      <c r="AQ133" s="21">
        <v>2696</v>
      </c>
      <c r="AR133" s="21">
        <v>56.16</v>
      </c>
      <c r="AS133" s="21">
        <v>1107</v>
      </c>
      <c r="AT133" s="21">
        <v>55.98</v>
      </c>
      <c r="AU133" s="21">
        <v>2963</v>
      </c>
      <c r="AV133" s="21">
        <v>55.82</v>
      </c>
      <c r="AW133" s="21">
        <v>19979</v>
      </c>
    </row>
    <row r="134" spans="1:49" x14ac:dyDescent="0.2">
      <c r="A134" s="22">
        <v>43642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>
        <v>59.38</v>
      </c>
      <c r="Q134" s="21">
        <v>686817</v>
      </c>
      <c r="R134" s="21">
        <v>59.43</v>
      </c>
      <c r="S134" s="21">
        <v>143200</v>
      </c>
      <c r="T134" s="21">
        <v>59.31</v>
      </c>
      <c r="U134" s="21">
        <v>81306</v>
      </c>
      <c r="V134" s="21">
        <v>59.14</v>
      </c>
      <c r="W134" s="21">
        <v>61132</v>
      </c>
      <c r="X134" s="21">
        <v>58.91</v>
      </c>
      <c r="Y134" s="21">
        <v>109048</v>
      </c>
      <c r="Z134" s="21">
        <v>58.64</v>
      </c>
      <c r="AA134" s="21">
        <v>32531</v>
      </c>
      <c r="AB134" s="21">
        <v>58.34</v>
      </c>
      <c r="AC134" s="21">
        <v>11963</v>
      </c>
      <c r="AD134" s="21">
        <v>58.02</v>
      </c>
      <c r="AE134" s="21">
        <v>24707</v>
      </c>
      <c r="AF134" s="21">
        <v>57.72</v>
      </c>
      <c r="AG134" s="21">
        <v>8480</v>
      </c>
      <c r="AH134" s="21">
        <v>57.43</v>
      </c>
      <c r="AI134" s="21">
        <v>8719</v>
      </c>
      <c r="AJ134" s="21">
        <v>57.17</v>
      </c>
      <c r="AK134" s="21">
        <v>35543</v>
      </c>
      <c r="AL134" s="21">
        <v>56.9</v>
      </c>
      <c r="AM134" s="21">
        <v>2720</v>
      </c>
      <c r="AN134" s="21">
        <v>56.65</v>
      </c>
      <c r="AO134" s="21">
        <v>1099</v>
      </c>
      <c r="AP134" s="21">
        <v>56.43</v>
      </c>
      <c r="AQ134" s="21">
        <v>3863</v>
      </c>
      <c r="AR134" s="21">
        <v>56.22</v>
      </c>
      <c r="AS134" s="21">
        <v>713</v>
      </c>
      <c r="AT134" s="21">
        <v>56.04</v>
      </c>
      <c r="AU134" s="21">
        <v>696</v>
      </c>
      <c r="AV134" s="21">
        <v>55.89</v>
      </c>
      <c r="AW134" s="21">
        <v>38548</v>
      </c>
    </row>
    <row r="135" spans="1:49" x14ac:dyDescent="0.2">
      <c r="A135" s="22">
        <v>43641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>
        <v>57.83</v>
      </c>
      <c r="Q135" s="21">
        <v>673140</v>
      </c>
      <c r="R135" s="21">
        <v>57.89</v>
      </c>
      <c r="S135" s="21">
        <v>100687</v>
      </c>
      <c r="T135" s="21">
        <v>57.8</v>
      </c>
      <c r="U135" s="21">
        <v>50574</v>
      </c>
      <c r="V135" s="21">
        <v>57.66</v>
      </c>
      <c r="W135" s="21">
        <v>27607</v>
      </c>
      <c r="X135" s="21">
        <v>57.47</v>
      </c>
      <c r="Y135" s="21">
        <v>65967</v>
      </c>
      <c r="Z135" s="21">
        <v>57.24</v>
      </c>
      <c r="AA135" s="21">
        <v>17885</v>
      </c>
      <c r="AB135" s="21">
        <v>56.99</v>
      </c>
      <c r="AC135" s="21">
        <v>5216</v>
      </c>
      <c r="AD135" s="21">
        <v>56.73</v>
      </c>
      <c r="AE135" s="21">
        <v>9534</v>
      </c>
      <c r="AF135" s="21">
        <v>56.49</v>
      </c>
      <c r="AG135" s="21">
        <v>1511</v>
      </c>
      <c r="AH135" s="21">
        <v>56.26</v>
      </c>
      <c r="AI135" s="21">
        <v>1260</v>
      </c>
      <c r="AJ135" s="21">
        <v>56.06</v>
      </c>
      <c r="AK135" s="21">
        <v>17258</v>
      </c>
      <c r="AL135" s="21">
        <v>55.85</v>
      </c>
      <c r="AM135" s="21">
        <v>814</v>
      </c>
      <c r="AN135" s="21">
        <v>55.66</v>
      </c>
      <c r="AO135" s="21">
        <v>439</v>
      </c>
      <c r="AP135" s="21">
        <v>55.49</v>
      </c>
      <c r="AQ135" s="21">
        <v>1743</v>
      </c>
      <c r="AR135" s="21">
        <v>55.33</v>
      </c>
      <c r="AS135" s="21">
        <v>577</v>
      </c>
      <c r="AT135" s="21">
        <v>55.19</v>
      </c>
      <c r="AU135" s="21">
        <v>807</v>
      </c>
      <c r="AV135" s="21">
        <v>55.07</v>
      </c>
      <c r="AW135" s="21">
        <v>22763</v>
      </c>
    </row>
    <row r="136" spans="1:49" x14ac:dyDescent="0.2">
      <c r="A136" s="22">
        <v>43640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>
        <v>57.9</v>
      </c>
      <c r="Q136" s="21">
        <v>597164</v>
      </c>
      <c r="R136" s="21">
        <v>57.93</v>
      </c>
      <c r="S136" s="21">
        <v>90437</v>
      </c>
      <c r="T136" s="21">
        <v>57.82</v>
      </c>
      <c r="U136" s="21">
        <v>40402</v>
      </c>
      <c r="V136" s="21">
        <v>57.64</v>
      </c>
      <c r="W136" s="21">
        <v>25623</v>
      </c>
      <c r="X136" s="21">
        <v>57.41</v>
      </c>
      <c r="Y136" s="21">
        <v>62658</v>
      </c>
      <c r="Z136" s="21">
        <v>57.15</v>
      </c>
      <c r="AA136" s="21">
        <v>22306</v>
      </c>
      <c r="AB136" s="21">
        <v>56.87</v>
      </c>
      <c r="AC136" s="21">
        <v>6773</v>
      </c>
      <c r="AD136" s="21">
        <v>56.58</v>
      </c>
      <c r="AE136" s="21">
        <v>7973</v>
      </c>
      <c r="AF136" s="21">
        <v>56.32</v>
      </c>
      <c r="AG136" s="21">
        <v>2581</v>
      </c>
      <c r="AH136" s="21">
        <v>56.07</v>
      </c>
      <c r="AI136" s="21">
        <v>912</v>
      </c>
      <c r="AJ136" s="21">
        <v>55.84</v>
      </c>
      <c r="AK136" s="21">
        <v>16565</v>
      </c>
      <c r="AL136" s="21">
        <v>55.62</v>
      </c>
      <c r="AM136" s="21">
        <v>635</v>
      </c>
      <c r="AN136" s="21">
        <v>55.42</v>
      </c>
      <c r="AO136" s="21">
        <v>408</v>
      </c>
      <c r="AP136" s="21">
        <v>55.23</v>
      </c>
      <c r="AQ136" s="21">
        <v>2345</v>
      </c>
      <c r="AR136" s="21">
        <v>55.07</v>
      </c>
      <c r="AS136" s="21">
        <v>200</v>
      </c>
      <c r="AT136" s="21">
        <v>54.9</v>
      </c>
      <c r="AU136" s="21">
        <v>612</v>
      </c>
      <c r="AV136" s="21">
        <v>54.78</v>
      </c>
      <c r="AW136" s="21">
        <v>22097</v>
      </c>
    </row>
    <row r="137" spans="1:49" x14ac:dyDescent="0.2">
      <c r="A137" s="22">
        <v>43637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>
        <v>57.43</v>
      </c>
      <c r="Q137" s="21">
        <v>676047</v>
      </c>
      <c r="R137" s="21">
        <v>57.5</v>
      </c>
      <c r="S137" s="21">
        <v>105859</v>
      </c>
      <c r="T137" s="21">
        <v>57.42</v>
      </c>
      <c r="U137" s="21">
        <v>53255</v>
      </c>
      <c r="V137" s="21">
        <v>57.25</v>
      </c>
      <c r="W137" s="21">
        <v>41610</v>
      </c>
      <c r="X137" s="21">
        <v>57.04</v>
      </c>
      <c r="Y137" s="21">
        <v>84871</v>
      </c>
      <c r="Z137" s="21">
        <v>56.79</v>
      </c>
      <c r="AA137" s="21">
        <v>24205</v>
      </c>
      <c r="AB137" s="21">
        <v>56.52</v>
      </c>
      <c r="AC137" s="21">
        <v>10228</v>
      </c>
      <c r="AD137" s="21">
        <v>56.25</v>
      </c>
      <c r="AE137" s="21">
        <v>15364</v>
      </c>
      <c r="AF137" s="21">
        <v>55.99</v>
      </c>
      <c r="AG137" s="21">
        <v>2667</v>
      </c>
      <c r="AH137" s="21">
        <v>55.76</v>
      </c>
      <c r="AI137" s="21">
        <v>3026</v>
      </c>
      <c r="AJ137" s="21">
        <v>55.55</v>
      </c>
      <c r="AK137" s="21">
        <v>25777</v>
      </c>
      <c r="AL137" s="21">
        <v>55.33</v>
      </c>
      <c r="AM137" s="21">
        <v>1923</v>
      </c>
      <c r="AN137" s="21">
        <v>55.13</v>
      </c>
      <c r="AO137" s="21">
        <v>795</v>
      </c>
      <c r="AP137" s="21">
        <v>54.95</v>
      </c>
      <c r="AQ137" s="21">
        <v>2988</v>
      </c>
      <c r="AR137" s="21">
        <v>54.79</v>
      </c>
      <c r="AS137" s="21">
        <v>552</v>
      </c>
      <c r="AT137" s="21">
        <v>54.65</v>
      </c>
      <c r="AU137" s="21">
        <v>754</v>
      </c>
      <c r="AV137" s="21">
        <v>54.53</v>
      </c>
      <c r="AW137" s="21">
        <v>26965</v>
      </c>
    </row>
    <row r="138" spans="1:49" x14ac:dyDescent="0.2">
      <c r="A138" s="22">
        <v>43636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>
        <v>56.65</v>
      </c>
      <c r="O138" s="21">
        <v>19128</v>
      </c>
      <c r="P138" s="21">
        <v>57.07</v>
      </c>
      <c r="Q138" s="21">
        <v>854514</v>
      </c>
      <c r="R138" s="21">
        <v>57.13</v>
      </c>
      <c r="S138" s="21">
        <v>151292</v>
      </c>
      <c r="T138" s="21">
        <v>57.05</v>
      </c>
      <c r="U138" s="21">
        <v>75782</v>
      </c>
      <c r="V138" s="21">
        <v>56.89</v>
      </c>
      <c r="W138" s="21">
        <v>54160</v>
      </c>
      <c r="X138" s="21">
        <v>56.7</v>
      </c>
      <c r="Y138" s="21">
        <v>130325</v>
      </c>
      <c r="Z138" s="21">
        <v>56.47</v>
      </c>
      <c r="AA138" s="21">
        <v>27965</v>
      </c>
      <c r="AB138" s="21">
        <v>56.23</v>
      </c>
      <c r="AC138" s="21">
        <v>11095</v>
      </c>
      <c r="AD138" s="21">
        <v>55.98</v>
      </c>
      <c r="AE138" s="21">
        <v>14054</v>
      </c>
      <c r="AF138" s="21">
        <v>55.76</v>
      </c>
      <c r="AG138" s="21">
        <v>5833</v>
      </c>
      <c r="AH138" s="21">
        <v>55.55</v>
      </c>
      <c r="AI138" s="21">
        <v>3939</v>
      </c>
      <c r="AJ138" s="21">
        <v>55.37</v>
      </c>
      <c r="AK138" s="21">
        <v>36669</v>
      </c>
      <c r="AL138" s="21">
        <v>55.18</v>
      </c>
      <c r="AM138" s="21">
        <v>1974</v>
      </c>
      <c r="AN138" s="21">
        <v>54.99</v>
      </c>
      <c r="AO138" s="21">
        <v>876</v>
      </c>
      <c r="AP138" s="21">
        <v>54.83</v>
      </c>
      <c r="AQ138" s="21">
        <v>3234</v>
      </c>
      <c r="AR138" s="21">
        <v>54.69</v>
      </c>
      <c r="AS138" s="21">
        <v>713</v>
      </c>
      <c r="AT138" s="21">
        <v>54.57</v>
      </c>
      <c r="AU138" s="21">
        <v>659</v>
      </c>
      <c r="AV138" s="21">
        <v>54.47</v>
      </c>
      <c r="AW138" s="21">
        <v>40671</v>
      </c>
    </row>
    <row r="139" spans="1:49" x14ac:dyDescent="0.2">
      <c r="A139" s="22">
        <v>43635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>
        <v>53.76</v>
      </c>
      <c r="O139" s="21">
        <v>122838</v>
      </c>
      <c r="P139" s="21">
        <v>53.97</v>
      </c>
      <c r="Q139" s="21">
        <v>667512</v>
      </c>
      <c r="R139" s="21">
        <v>54.03</v>
      </c>
      <c r="S139" s="21">
        <v>95810</v>
      </c>
      <c r="T139" s="21">
        <v>53.99</v>
      </c>
      <c r="U139" s="21">
        <v>50623</v>
      </c>
      <c r="V139" s="21">
        <v>53.93</v>
      </c>
      <c r="W139" s="21">
        <v>29479</v>
      </c>
      <c r="X139" s="21">
        <v>53.83</v>
      </c>
      <c r="Y139" s="21">
        <v>61214</v>
      </c>
      <c r="Z139" s="21">
        <v>53.69</v>
      </c>
      <c r="AA139" s="21">
        <v>18545</v>
      </c>
      <c r="AB139" s="21">
        <v>53.53</v>
      </c>
      <c r="AC139" s="21">
        <v>6980</v>
      </c>
      <c r="AD139" s="21">
        <v>53.38</v>
      </c>
      <c r="AE139" s="21">
        <v>7653</v>
      </c>
      <c r="AF139" s="21">
        <v>53.23</v>
      </c>
      <c r="AG139" s="21">
        <v>4441</v>
      </c>
      <c r="AH139" s="21">
        <v>53.09</v>
      </c>
      <c r="AI139" s="21">
        <v>4911</v>
      </c>
      <c r="AJ139" s="21">
        <v>52.97</v>
      </c>
      <c r="AK139" s="21">
        <v>18865</v>
      </c>
      <c r="AL139" s="21">
        <v>52.84</v>
      </c>
      <c r="AM139" s="21">
        <v>3181</v>
      </c>
      <c r="AN139" s="21">
        <v>52.71</v>
      </c>
      <c r="AO139" s="21">
        <v>2108</v>
      </c>
      <c r="AP139" s="21">
        <v>52.6</v>
      </c>
      <c r="AQ139" s="21">
        <v>1387</v>
      </c>
      <c r="AR139" s="21">
        <v>52.51</v>
      </c>
      <c r="AS139" s="21">
        <v>139</v>
      </c>
      <c r="AT139" s="21">
        <v>52.43</v>
      </c>
      <c r="AU139" s="21">
        <v>192</v>
      </c>
      <c r="AV139" s="21">
        <v>52.38</v>
      </c>
      <c r="AW139" s="21">
        <v>15420</v>
      </c>
    </row>
    <row r="140" spans="1:49" x14ac:dyDescent="0.2">
      <c r="A140" s="22">
        <v>43634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>
        <v>53.9</v>
      </c>
      <c r="O140" s="21">
        <v>181640</v>
      </c>
      <c r="P140" s="21">
        <v>54.11</v>
      </c>
      <c r="Q140" s="21">
        <v>618302</v>
      </c>
      <c r="R140" s="21">
        <v>54.19</v>
      </c>
      <c r="S140" s="21">
        <v>90373</v>
      </c>
      <c r="T140" s="21">
        <v>54.14</v>
      </c>
      <c r="U140" s="21">
        <v>52839</v>
      </c>
      <c r="V140" s="21">
        <v>54.08</v>
      </c>
      <c r="W140" s="21">
        <v>51264</v>
      </c>
      <c r="X140" s="21">
        <v>54</v>
      </c>
      <c r="Y140" s="21">
        <v>64378</v>
      </c>
      <c r="Z140" s="21">
        <v>53.87</v>
      </c>
      <c r="AA140" s="21">
        <v>12767</v>
      </c>
      <c r="AB140" s="21">
        <v>53.71</v>
      </c>
      <c r="AC140" s="21">
        <v>9295</v>
      </c>
      <c r="AD140" s="21">
        <v>53.56</v>
      </c>
      <c r="AE140" s="21">
        <v>18303</v>
      </c>
      <c r="AF140" s="21">
        <v>53.42</v>
      </c>
      <c r="AG140" s="21">
        <v>2771</v>
      </c>
      <c r="AH140" s="21">
        <v>53.29</v>
      </c>
      <c r="AI140" s="21">
        <v>5793</v>
      </c>
      <c r="AJ140" s="21">
        <v>53.18</v>
      </c>
      <c r="AK140" s="21">
        <v>20953</v>
      </c>
      <c r="AL140" s="21">
        <v>53.05</v>
      </c>
      <c r="AM140" s="21">
        <v>975</v>
      </c>
      <c r="AN140" s="21">
        <v>52.92</v>
      </c>
      <c r="AO140" s="21">
        <v>975</v>
      </c>
      <c r="AP140" s="21">
        <v>52.82</v>
      </c>
      <c r="AQ140" s="21">
        <v>2900</v>
      </c>
      <c r="AR140" s="21">
        <v>52.75</v>
      </c>
      <c r="AS140" s="21">
        <v>495</v>
      </c>
      <c r="AT140" s="21">
        <v>52.69</v>
      </c>
      <c r="AU140" s="21">
        <v>409</v>
      </c>
      <c r="AV140" s="21">
        <v>52.64</v>
      </c>
      <c r="AW140" s="21">
        <v>18810</v>
      </c>
    </row>
    <row r="141" spans="1:49" x14ac:dyDescent="0.2">
      <c r="A141" s="22">
        <v>43633</v>
      </c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>
        <v>51.93</v>
      </c>
      <c r="O141" s="21">
        <v>397868</v>
      </c>
      <c r="P141" s="21">
        <v>52.17</v>
      </c>
      <c r="Q141" s="21">
        <v>235025</v>
      </c>
      <c r="R141" s="21">
        <v>52.31</v>
      </c>
      <c r="S141" s="21">
        <v>61883</v>
      </c>
      <c r="T141" s="21">
        <v>52.35</v>
      </c>
      <c r="U141" s="21">
        <v>22190</v>
      </c>
      <c r="V141" s="21">
        <v>52.37</v>
      </c>
      <c r="W141" s="21">
        <v>19515</v>
      </c>
      <c r="X141" s="21">
        <v>52.36</v>
      </c>
      <c r="Y141" s="21">
        <v>40364</v>
      </c>
      <c r="Z141" s="21">
        <v>52.3</v>
      </c>
      <c r="AA141" s="21">
        <v>9839</v>
      </c>
      <c r="AB141" s="21">
        <v>52.2</v>
      </c>
      <c r="AC141" s="21">
        <v>5012</v>
      </c>
      <c r="AD141" s="21">
        <v>52.09</v>
      </c>
      <c r="AE141" s="21">
        <v>7173</v>
      </c>
      <c r="AF141" s="21">
        <v>51.99</v>
      </c>
      <c r="AG141" s="21">
        <v>2734</v>
      </c>
      <c r="AH141" s="21">
        <v>51.89</v>
      </c>
      <c r="AI141" s="21">
        <v>3455</v>
      </c>
      <c r="AJ141" s="21">
        <v>51.8</v>
      </c>
      <c r="AK141" s="21">
        <v>11004</v>
      </c>
      <c r="AL141" s="21">
        <v>51.7</v>
      </c>
      <c r="AM141" s="21">
        <v>974</v>
      </c>
      <c r="AN141" s="21">
        <v>51.6</v>
      </c>
      <c r="AO141" s="21">
        <v>428</v>
      </c>
      <c r="AP141" s="21">
        <v>51.52</v>
      </c>
      <c r="AQ141" s="21">
        <v>1012</v>
      </c>
      <c r="AR141" s="21">
        <v>51.46</v>
      </c>
      <c r="AS141" s="21">
        <v>340</v>
      </c>
      <c r="AT141" s="21">
        <v>51.42</v>
      </c>
      <c r="AU141" s="21">
        <v>335</v>
      </c>
      <c r="AV141" s="21">
        <v>51.39</v>
      </c>
      <c r="AW141" s="21">
        <v>9075</v>
      </c>
    </row>
    <row r="142" spans="1:49" x14ac:dyDescent="0.2">
      <c r="A142" s="22">
        <v>43630</v>
      </c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>
        <v>52.51</v>
      </c>
      <c r="O142" s="21">
        <v>574229</v>
      </c>
      <c r="P142" s="21">
        <v>52.77</v>
      </c>
      <c r="Q142" s="21">
        <v>166399</v>
      </c>
      <c r="R142" s="21">
        <v>52.95</v>
      </c>
      <c r="S142" s="21">
        <v>57289</v>
      </c>
      <c r="T142" s="21">
        <v>53</v>
      </c>
      <c r="U142" s="21">
        <v>19167</v>
      </c>
      <c r="V142" s="21">
        <v>53.01</v>
      </c>
      <c r="W142" s="21">
        <v>17150</v>
      </c>
      <c r="X142" s="21">
        <v>52.98</v>
      </c>
      <c r="Y142" s="21">
        <v>49291</v>
      </c>
      <c r="Z142" s="21">
        <v>52.9</v>
      </c>
      <c r="AA142" s="21">
        <v>8585</v>
      </c>
      <c r="AB142" s="21">
        <v>52.79</v>
      </c>
      <c r="AC142" s="21">
        <v>4261</v>
      </c>
      <c r="AD142" s="21">
        <v>52.66</v>
      </c>
      <c r="AE142" s="21">
        <v>10936</v>
      </c>
      <c r="AF142" s="21">
        <v>52.54</v>
      </c>
      <c r="AG142" s="21">
        <v>2178</v>
      </c>
      <c r="AH142" s="21">
        <v>52.43</v>
      </c>
      <c r="AI142" s="21">
        <v>5222</v>
      </c>
      <c r="AJ142" s="21">
        <v>52.32</v>
      </c>
      <c r="AK142" s="21">
        <v>16717</v>
      </c>
      <c r="AL142" s="21">
        <v>52.2</v>
      </c>
      <c r="AM142" s="21">
        <v>1500</v>
      </c>
      <c r="AN142" s="21">
        <v>52.09</v>
      </c>
      <c r="AO142" s="21">
        <v>670</v>
      </c>
      <c r="AP142" s="21">
        <v>51.99</v>
      </c>
      <c r="AQ142" s="21">
        <v>3069</v>
      </c>
      <c r="AR142" s="21">
        <v>51.92</v>
      </c>
      <c r="AS142" s="21">
        <v>784</v>
      </c>
      <c r="AT142" s="21">
        <v>51.86</v>
      </c>
      <c r="AU142" s="21">
        <v>478</v>
      </c>
      <c r="AV142" s="21">
        <v>51.82</v>
      </c>
      <c r="AW142" s="21">
        <v>18418</v>
      </c>
    </row>
    <row r="143" spans="1:49" x14ac:dyDescent="0.2">
      <c r="A143" s="22">
        <v>43629</v>
      </c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>
        <v>52.28</v>
      </c>
      <c r="O143" s="21">
        <v>945024</v>
      </c>
      <c r="P143" s="21">
        <v>52.54</v>
      </c>
      <c r="Q143" s="21">
        <v>277803</v>
      </c>
      <c r="R143" s="21">
        <v>52.72</v>
      </c>
      <c r="S143" s="21">
        <v>116910</v>
      </c>
      <c r="T143" s="21">
        <v>52.78</v>
      </c>
      <c r="U143" s="21">
        <v>45209</v>
      </c>
      <c r="V143" s="21">
        <v>52.82</v>
      </c>
      <c r="W143" s="21">
        <v>32112</v>
      </c>
      <c r="X143" s="21">
        <v>52.81</v>
      </c>
      <c r="Y143" s="21">
        <v>85538</v>
      </c>
      <c r="Z143" s="21">
        <v>52.76</v>
      </c>
      <c r="AA143" s="21">
        <v>13544</v>
      </c>
      <c r="AB143" s="21">
        <v>52.67</v>
      </c>
      <c r="AC143" s="21">
        <v>8385</v>
      </c>
      <c r="AD143" s="21">
        <v>52.57</v>
      </c>
      <c r="AE143" s="21">
        <v>15073</v>
      </c>
      <c r="AF143" s="21">
        <v>52.48</v>
      </c>
      <c r="AG143" s="21">
        <v>3195</v>
      </c>
      <c r="AH143" s="21">
        <v>52.36</v>
      </c>
      <c r="AI143" s="21">
        <v>3365</v>
      </c>
      <c r="AJ143" s="21">
        <v>52.28</v>
      </c>
      <c r="AK143" s="21">
        <v>23828</v>
      </c>
      <c r="AL143" s="21">
        <v>52.17</v>
      </c>
      <c r="AM143" s="21">
        <v>1072</v>
      </c>
      <c r="AN143" s="21">
        <v>52.07</v>
      </c>
      <c r="AO143" s="21">
        <v>836</v>
      </c>
      <c r="AP143" s="21">
        <v>51.99</v>
      </c>
      <c r="AQ143" s="21">
        <v>1998</v>
      </c>
      <c r="AR143" s="21">
        <v>51.92</v>
      </c>
      <c r="AS143" s="21">
        <v>494</v>
      </c>
      <c r="AT143" s="21">
        <v>51.87</v>
      </c>
      <c r="AU143" s="21">
        <v>867</v>
      </c>
      <c r="AV143" s="21">
        <v>51.83</v>
      </c>
      <c r="AW143" s="21">
        <v>21147</v>
      </c>
    </row>
    <row r="144" spans="1:49" x14ac:dyDescent="0.2">
      <c r="A144" s="22">
        <v>43628</v>
      </c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>
        <v>51.14</v>
      </c>
      <c r="O144" s="21">
        <v>786105</v>
      </c>
      <c r="P144" s="21">
        <v>51.37</v>
      </c>
      <c r="Q144" s="21">
        <v>209208</v>
      </c>
      <c r="R144" s="21">
        <v>51.54</v>
      </c>
      <c r="S144" s="21">
        <v>96333</v>
      </c>
      <c r="T144" s="21">
        <v>51.62</v>
      </c>
      <c r="U144" s="21">
        <v>47436</v>
      </c>
      <c r="V144" s="21">
        <v>51.67</v>
      </c>
      <c r="W144" s="21">
        <v>34948</v>
      </c>
      <c r="X144" s="21">
        <v>51.69</v>
      </c>
      <c r="Y144" s="21">
        <v>69054</v>
      </c>
      <c r="Z144" s="21">
        <v>51.67</v>
      </c>
      <c r="AA144" s="21">
        <v>14850</v>
      </c>
      <c r="AB144" s="21">
        <v>51.62</v>
      </c>
      <c r="AC144" s="21">
        <v>9133</v>
      </c>
      <c r="AD144" s="21">
        <v>51.54</v>
      </c>
      <c r="AE144" s="21">
        <v>10864</v>
      </c>
      <c r="AF144" s="21">
        <v>51.47</v>
      </c>
      <c r="AG144" s="21">
        <v>2089</v>
      </c>
      <c r="AH144" s="21">
        <v>51.39</v>
      </c>
      <c r="AI144" s="21">
        <v>3174</v>
      </c>
      <c r="AJ144" s="21">
        <v>51.32</v>
      </c>
      <c r="AK144" s="21">
        <v>20797</v>
      </c>
      <c r="AL144" s="21">
        <v>51.24</v>
      </c>
      <c r="AM144" s="21">
        <v>670</v>
      </c>
      <c r="AN144" s="21">
        <v>51.15</v>
      </c>
      <c r="AO144" s="21">
        <v>528</v>
      </c>
      <c r="AP144" s="21">
        <v>51.1</v>
      </c>
      <c r="AQ144" s="21">
        <v>3214</v>
      </c>
      <c r="AR144" s="21">
        <v>51.05</v>
      </c>
      <c r="AS144" s="21">
        <v>175</v>
      </c>
      <c r="AT144" s="21">
        <v>51.02</v>
      </c>
      <c r="AU144" s="21">
        <v>253</v>
      </c>
      <c r="AV144" s="21">
        <v>51.01</v>
      </c>
      <c r="AW144" s="21">
        <v>24306</v>
      </c>
    </row>
    <row r="145" spans="1:49" x14ac:dyDescent="0.2">
      <c r="A145" s="22">
        <v>43627</v>
      </c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>
        <v>53.27</v>
      </c>
      <c r="O145" s="21">
        <v>642940</v>
      </c>
      <c r="P145" s="21">
        <v>53.52</v>
      </c>
      <c r="Q145" s="21">
        <v>162276</v>
      </c>
      <c r="R145" s="21">
        <v>53.68</v>
      </c>
      <c r="S145" s="21">
        <v>93130</v>
      </c>
      <c r="T145" s="21">
        <v>53.74</v>
      </c>
      <c r="U145" s="21">
        <v>48613</v>
      </c>
      <c r="V145" s="21">
        <v>53.76</v>
      </c>
      <c r="W145" s="21">
        <v>38676</v>
      </c>
      <c r="X145" s="21">
        <v>53.75</v>
      </c>
      <c r="Y145" s="21">
        <v>61819</v>
      </c>
      <c r="Z145" s="21">
        <v>53.7</v>
      </c>
      <c r="AA145" s="21">
        <v>17053</v>
      </c>
      <c r="AB145" s="21">
        <v>53.62</v>
      </c>
      <c r="AC145" s="21">
        <v>9951</v>
      </c>
      <c r="AD145" s="21">
        <v>53.52</v>
      </c>
      <c r="AE145" s="21">
        <v>11263</v>
      </c>
      <c r="AF145" s="21">
        <v>53.41</v>
      </c>
      <c r="AG145" s="21">
        <v>2377</v>
      </c>
      <c r="AH145" s="21">
        <v>53.3</v>
      </c>
      <c r="AI145" s="21">
        <v>5117</v>
      </c>
      <c r="AJ145" s="21">
        <v>53.2</v>
      </c>
      <c r="AK145" s="21">
        <v>18467</v>
      </c>
      <c r="AL145" s="21">
        <v>53.08</v>
      </c>
      <c r="AM145" s="21">
        <v>681</v>
      </c>
      <c r="AN145" s="21">
        <v>52.97</v>
      </c>
      <c r="AO145" s="21">
        <v>339</v>
      </c>
      <c r="AP145" s="21">
        <v>52.87</v>
      </c>
      <c r="AQ145" s="21">
        <v>2004</v>
      </c>
      <c r="AR145" s="21">
        <v>52.8</v>
      </c>
      <c r="AS145" s="21">
        <v>158</v>
      </c>
      <c r="AT145" s="21">
        <v>52.75</v>
      </c>
      <c r="AU145" s="21">
        <v>167</v>
      </c>
      <c r="AV145" s="21">
        <v>52.72</v>
      </c>
      <c r="AW145" s="21">
        <v>17015</v>
      </c>
    </row>
    <row r="146" spans="1:49" x14ac:dyDescent="0.2">
      <c r="A146" s="22">
        <v>43626</v>
      </c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>
        <v>53.26</v>
      </c>
      <c r="O146" s="21">
        <v>687146</v>
      </c>
      <c r="P146" s="21">
        <v>53.48</v>
      </c>
      <c r="Q146" s="21">
        <v>151786</v>
      </c>
      <c r="R146" s="21">
        <v>53.62</v>
      </c>
      <c r="S146" s="21">
        <v>78094</v>
      </c>
      <c r="T146" s="21">
        <v>53.64</v>
      </c>
      <c r="U146" s="21">
        <v>33926</v>
      </c>
      <c r="V146" s="21">
        <v>53.63</v>
      </c>
      <c r="W146" s="21">
        <v>27377</v>
      </c>
      <c r="X146" s="21">
        <v>53.58</v>
      </c>
      <c r="Y146" s="21">
        <v>55456</v>
      </c>
      <c r="Z146" s="21">
        <v>53.49</v>
      </c>
      <c r="AA146" s="21">
        <v>9991</v>
      </c>
      <c r="AB146" s="21">
        <v>53.38</v>
      </c>
      <c r="AC146" s="21">
        <v>4368</v>
      </c>
      <c r="AD146" s="21">
        <v>53.25</v>
      </c>
      <c r="AE146" s="21">
        <v>6036</v>
      </c>
      <c r="AF146" s="21">
        <v>53.13</v>
      </c>
      <c r="AG146" s="21">
        <v>1123</v>
      </c>
      <c r="AH146" s="21">
        <v>53.01</v>
      </c>
      <c r="AI146" s="21">
        <v>981</v>
      </c>
      <c r="AJ146" s="21">
        <v>52.89</v>
      </c>
      <c r="AK146" s="21">
        <v>14801</v>
      </c>
      <c r="AL146" s="21">
        <v>52.76</v>
      </c>
      <c r="AM146" s="21">
        <v>1055</v>
      </c>
      <c r="AN146" s="21">
        <v>52.64</v>
      </c>
      <c r="AO146" s="21">
        <v>457</v>
      </c>
      <c r="AP146" s="21">
        <v>52.54</v>
      </c>
      <c r="AQ146" s="21">
        <v>1004</v>
      </c>
      <c r="AR146" s="21">
        <v>52.46</v>
      </c>
      <c r="AS146" s="21">
        <v>282</v>
      </c>
      <c r="AT146" s="21">
        <v>52.4</v>
      </c>
      <c r="AU146" s="21">
        <v>389</v>
      </c>
      <c r="AV146" s="21">
        <v>52.36</v>
      </c>
      <c r="AW146" s="21">
        <v>15470</v>
      </c>
    </row>
    <row r="147" spans="1:49" x14ac:dyDescent="0.2">
      <c r="A147" s="22">
        <v>43623</v>
      </c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>
        <v>53.99</v>
      </c>
      <c r="O147" s="21">
        <v>828133</v>
      </c>
      <c r="P147" s="21">
        <v>54.16</v>
      </c>
      <c r="Q147" s="21">
        <v>162417</v>
      </c>
      <c r="R147" s="21">
        <v>54.27</v>
      </c>
      <c r="S147" s="21">
        <v>98623</v>
      </c>
      <c r="T147" s="21">
        <v>54.25</v>
      </c>
      <c r="U147" s="21">
        <v>36592</v>
      </c>
      <c r="V147" s="21">
        <v>54.19</v>
      </c>
      <c r="W147" s="21">
        <v>25372</v>
      </c>
      <c r="X147" s="21">
        <v>54.1</v>
      </c>
      <c r="Y147" s="21">
        <v>64753</v>
      </c>
      <c r="Z147" s="21">
        <v>53.96</v>
      </c>
      <c r="AA147" s="21">
        <v>11535</v>
      </c>
      <c r="AB147" s="21">
        <v>53.8</v>
      </c>
      <c r="AC147" s="21">
        <v>7900</v>
      </c>
      <c r="AD147" s="21">
        <v>53.63</v>
      </c>
      <c r="AE147" s="21">
        <v>11808</v>
      </c>
      <c r="AF147" s="21">
        <v>53.46</v>
      </c>
      <c r="AG147" s="21">
        <v>3303</v>
      </c>
      <c r="AH147" s="21">
        <v>53.3</v>
      </c>
      <c r="AI147" s="21">
        <v>2058</v>
      </c>
      <c r="AJ147" s="21">
        <v>53.15</v>
      </c>
      <c r="AK147" s="21">
        <v>24083</v>
      </c>
      <c r="AL147" s="21">
        <v>52.99</v>
      </c>
      <c r="AM147" s="21">
        <v>761</v>
      </c>
      <c r="AN147" s="21">
        <v>52.84</v>
      </c>
      <c r="AO147" s="21">
        <v>888</v>
      </c>
      <c r="AP147" s="21">
        <v>52.71</v>
      </c>
      <c r="AQ147" s="21">
        <v>1116</v>
      </c>
      <c r="AR147" s="21">
        <v>52.6</v>
      </c>
      <c r="AS147" s="21">
        <v>570</v>
      </c>
      <c r="AT147" s="21">
        <v>52.51</v>
      </c>
      <c r="AU147" s="21">
        <v>854</v>
      </c>
      <c r="AV147" s="21">
        <v>52.45</v>
      </c>
      <c r="AW147" s="21">
        <v>26560</v>
      </c>
    </row>
    <row r="148" spans="1:49" x14ac:dyDescent="0.2">
      <c r="A148" s="22">
        <v>43622</v>
      </c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>
        <v>52.59</v>
      </c>
      <c r="O148" s="21">
        <v>790067</v>
      </c>
      <c r="P148" s="21">
        <v>52.73</v>
      </c>
      <c r="Q148" s="21">
        <v>132879</v>
      </c>
      <c r="R148" s="21">
        <v>52.83</v>
      </c>
      <c r="S148" s="21">
        <v>86075</v>
      </c>
      <c r="T148" s="21">
        <v>52.8</v>
      </c>
      <c r="U148" s="21">
        <v>46442</v>
      </c>
      <c r="V148" s="21">
        <v>52.73</v>
      </c>
      <c r="W148" s="21">
        <v>24258</v>
      </c>
      <c r="X148" s="21">
        <v>52.63</v>
      </c>
      <c r="Y148" s="21">
        <v>73612</v>
      </c>
      <c r="Z148" s="21">
        <v>52.49</v>
      </c>
      <c r="AA148" s="21">
        <v>19423</v>
      </c>
      <c r="AB148" s="21">
        <v>52.35</v>
      </c>
      <c r="AC148" s="21">
        <v>11813</v>
      </c>
      <c r="AD148" s="21">
        <v>52.21</v>
      </c>
      <c r="AE148" s="21">
        <v>9827</v>
      </c>
      <c r="AF148" s="21">
        <v>52.08</v>
      </c>
      <c r="AG148" s="21">
        <v>4998</v>
      </c>
      <c r="AH148" s="21">
        <v>51.96</v>
      </c>
      <c r="AI148" s="21">
        <v>4125</v>
      </c>
      <c r="AJ148" s="21">
        <v>51.85</v>
      </c>
      <c r="AK148" s="21">
        <v>19860</v>
      </c>
      <c r="AL148" s="21">
        <v>51.72</v>
      </c>
      <c r="AM148" s="21">
        <v>1290</v>
      </c>
      <c r="AN148" s="21">
        <v>51.6</v>
      </c>
      <c r="AO148" s="21">
        <v>1114</v>
      </c>
      <c r="AP148" s="21">
        <v>51.51</v>
      </c>
      <c r="AQ148" s="21">
        <v>1494</v>
      </c>
      <c r="AR148" s="21">
        <v>51.42</v>
      </c>
      <c r="AS148" s="21">
        <v>873</v>
      </c>
      <c r="AT148" s="21">
        <v>51.35</v>
      </c>
      <c r="AU148" s="21">
        <v>904</v>
      </c>
      <c r="AV148" s="21">
        <v>51.3</v>
      </c>
      <c r="AW148" s="21">
        <v>22494</v>
      </c>
    </row>
    <row r="149" spans="1:49" x14ac:dyDescent="0.2">
      <c r="A149" s="22">
        <v>43621</v>
      </c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>
        <v>51.68</v>
      </c>
      <c r="O149" s="21">
        <v>943186</v>
      </c>
      <c r="P149" s="21">
        <v>51.83</v>
      </c>
      <c r="Q149" s="21">
        <v>139003</v>
      </c>
      <c r="R149" s="21">
        <v>51.91</v>
      </c>
      <c r="S149" s="21">
        <v>84276</v>
      </c>
      <c r="T149" s="21">
        <v>51.91</v>
      </c>
      <c r="U149" s="21">
        <v>42159</v>
      </c>
      <c r="V149" s="21">
        <v>51.87</v>
      </c>
      <c r="W149" s="21">
        <v>29375</v>
      </c>
      <c r="X149" s="21">
        <v>51.78</v>
      </c>
      <c r="Y149" s="21">
        <v>79447</v>
      </c>
      <c r="Z149" s="21">
        <v>51.66</v>
      </c>
      <c r="AA149" s="21">
        <v>16302</v>
      </c>
      <c r="AB149" s="21">
        <v>51.5</v>
      </c>
      <c r="AC149" s="21">
        <v>13669</v>
      </c>
      <c r="AD149" s="21">
        <v>51.36</v>
      </c>
      <c r="AE149" s="21">
        <v>16973</v>
      </c>
      <c r="AF149" s="21">
        <v>51.23</v>
      </c>
      <c r="AG149" s="21">
        <v>7006</v>
      </c>
      <c r="AH149" s="21">
        <v>51.1</v>
      </c>
      <c r="AI149" s="21">
        <v>5123</v>
      </c>
      <c r="AJ149" s="21">
        <v>50.99</v>
      </c>
      <c r="AK149" s="21">
        <v>30746</v>
      </c>
      <c r="AL149" s="21">
        <v>50.86</v>
      </c>
      <c r="AM149" s="21">
        <v>1910</v>
      </c>
      <c r="AN149" s="21">
        <v>50.74</v>
      </c>
      <c r="AO149" s="21">
        <v>1622</v>
      </c>
      <c r="AP149" s="21">
        <v>50.65</v>
      </c>
      <c r="AQ149" s="21">
        <v>1315</v>
      </c>
      <c r="AR149" s="21">
        <v>50.57</v>
      </c>
      <c r="AS149" s="21">
        <v>519</v>
      </c>
      <c r="AT149" s="21">
        <v>50.51</v>
      </c>
      <c r="AU149" s="21">
        <v>317</v>
      </c>
      <c r="AV149" s="21">
        <v>50.45</v>
      </c>
      <c r="AW149" s="21">
        <v>26059</v>
      </c>
    </row>
    <row r="150" spans="1:49" x14ac:dyDescent="0.2">
      <c r="A150" s="22">
        <v>43620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>
        <v>53.48</v>
      </c>
      <c r="O150" s="21">
        <v>831625</v>
      </c>
      <c r="P150" s="21">
        <v>53.63</v>
      </c>
      <c r="Q150" s="21">
        <v>122910</v>
      </c>
      <c r="R150" s="21">
        <v>53.71</v>
      </c>
      <c r="S150" s="21">
        <v>65215</v>
      </c>
      <c r="T150" s="21">
        <v>53.71</v>
      </c>
      <c r="U150" s="21">
        <v>28497</v>
      </c>
      <c r="V150" s="21">
        <v>53.66</v>
      </c>
      <c r="W150" s="21">
        <v>20027</v>
      </c>
      <c r="X150" s="21">
        <v>53.56</v>
      </c>
      <c r="Y150" s="21">
        <v>60169</v>
      </c>
      <c r="Z150" s="21">
        <v>53.41</v>
      </c>
      <c r="AA150" s="21">
        <v>8983</v>
      </c>
      <c r="AB150" s="21">
        <v>53.24</v>
      </c>
      <c r="AC150" s="21">
        <v>5822</v>
      </c>
      <c r="AD150" s="21">
        <v>53.07</v>
      </c>
      <c r="AE150" s="21">
        <v>10889</v>
      </c>
      <c r="AF150" s="21">
        <v>52.92</v>
      </c>
      <c r="AG150" s="21">
        <v>4018</v>
      </c>
      <c r="AH150" s="21">
        <v>52.76</v>
      </c>
      <c r="AI150" s="21">
        <v>3296</v>
      </c>
      <c r="AJ150" s="21">
        <v>52.64</v>
      </c>
      <c r="AK150" s="21">
        <v>19524</v>
      </c>
      <c r="AL150" s="21">
        <v>52.48</v>
      </c>
      <c r="AM150" s="21">
        <v>2837</v>
      </c>
      <c r="AN150" s="21">
        <v>52.33</v>
      </c>
      <c r="AO150" s="21">
        <v>1548</v>
      </c>
      <c r="AP150" s="21">
        <v>52.21</v>
      </c>
      <c r="AQ150" s="21">
        <v>1189</v>
      </c>
      <c r="AR150" s="21">
        <v>52.11</v>
      </c>
      <c r="AS150" s="21">
        <v>229</v>
      </c>
      <c r="AT150" s="21">
        <v>52.03</v>
      </c>
      <c r="AU150" s="21">
        <v>452</v>
      </c>
      <c r="AV150" s="21">
        <v>51.98</v>
      </c>
      <c r="AW150" s="21">
        <v>24531</v>
      </c>
    </row>
    <row r="151" spans="1:49" x14ac:dyDescent="0.2">
      <c r="A151" s="22">
        <v>43619</v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>
        <v>53.25</v>
      </c>
      <c r="O151" s="21">
        <v>984308</v>
      </c>
      <c r="P151" s="21">
        <v>53.38</v>
      </c>
      <c r="Q151" s="21">
        <v>138149</v>
      </c>
      <c r="R151" s="21">
        <v>53.45</v>
      </c>
      <c r="S151" s="21">
        <v>74994</v>
      </c>
      <c r="T151" s="21">
        <v>53.44</v>
      </c>
      <c r="U151" s="21">
        <v>28903</v>
      </c>
      <c r="V151" s="21">
        <v>53.39</v>
      </c>
      <c r="W151" s="21">
        <v>15936</v>
      </c>
      <c r="X151" s="21">
        <v>53.29</v>
      </c>
      <c r="Y151" s="21">
        <v>75919</v>
      </c>
      <c r="Z151" s="21">
        <v>53.16</v>
      </c>
      <c r="AA151" s="21">
        <v>11834</v>
      </c>
      <c r="AB151" s="21">
        <v>53.01</v>
      </c>
      <c r="AC151" s="21">
        <v>6584</v>
      </c>
      <c r="AD151" s="21">
        <v>52.85</v>
      </c>
      <c r="AE151" s="21">
        <v>9803</v>
      </c>
      <c r="AF151" s="21">
        <v>52.7</v>
      </c>
      <c r="AG151" s="21">
        <v>3026</v>
      </c>
      <c r="AH151" s="21">
        <v>52.56</v>
      </c>
      <c r="AI151" s="21">
        <v>1219</v>
      </c>
      <c r="AJ151" s="21">
        <v>52.43</v>
      </c>
      <c r="AK151" s="21">
        <v>22305</v>
      </c>
      <c r="AL151" s="21">
        <v>52.29</v>
      </c>
      <c r="AM151" s="21">
        <v>1197</v>
      </c>
      <c r="AN151" s="21">
        <v>52.16</v>
      </c>
      <c r="AO151" s="21">
        <v>1401</v>
      </c>
      <c r="AP151" s="21">
        <v>52.06</v>
      </c>
      <c r="AQ151" s="21">
        <v>1036</v>
      </c>
      <c r="AR151" s="21">
        <v>51.97</v>
      </c>
      <c r="AS151" s="21">
        <v>232</v>
      </c>
      <c r="AT151" s="21">
        <v>51.91</v>
      </c>
      <c r="AU151" s="21">
        <v>536</v>
      </c>
      <c r="AV151" s="21">
        <v>51.85</v>
      </c>
      <c r="AW151" s="21">
        <v>28915</v>
      </c>
    </row>
    <row r="152" spans="1:49" x14ac:dyDescent="0.2">
      <c r="A152" s="22">
        <v>43616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>
        <v>53.5</v>
      </c>
      <c r="O152" s="21">
        <v>1031488</v>
      </c>
      <c r="P152" s="21">
        <v>53.64</v>
      </c>
      <c r="Q152" s="21">
        <v>151758</v>
      </c>
      <c r="R152" s="21">
        <v>53.73</v>
      </c>
      <c r="S152" s="21">
        <v>95429</v>
      </c>
      <c r="T152" s="21">
        <v>53.72</v>
      </c>
      <c r="U152" s="21">
        <v>44134</v>
      </c>
      <c r="V152" s="21">
        <v>53.66</v>
      </c>
      <c r="W152" s="21">
        <v>29241</v>
      </c>
      <c r="X152" s="21">
        <v>53.55</v>
      </c>
      <c r="Y152" s="21">
        <v>94363</v>
      </c>
      <c r="Z152" s="21">
        <v>53.41</v>
      </c>
      <c r="AA152" s="21">
        <v>13055</v>
      </c>
      <c r="AB152" s="21">
        <v>53.25</v>
      </c>
      <c r="AC152" s="21">
        <v>6057</v>
      </c>
      <c r="AD152" s="21">
        <v>53.07</v>
      </c>
      <c r="AE152" s="21">
        <v>8376</v>
      </c>
      <c r="AF152" s="21">
        <v>52.9</v>
      </c>
      <c r="AG152" s="21">
        <v>2110</v>
      </c>
      <c r="AH152" s="21">
        <v>52.73</v>
      </c>
      <c r="AI152" s="21">
        <v>2052</v>
      </c>
      <c r="AJ152" s="21">
        <v>52.58</v>
      </c>
      <c r="AK152" s="21">
        <v>26614</v>
      </c>
      <c r="AL152" s="21">
        <v>52.41</v>
      </c>
      <c r="AM152" s="21">
        <v>2062</v>
      </c>
      <c r="AN152" s="21">
        <v>52.26</v>
      </c>
      <c r="AO152" s="21">
        <v>528</v>
      </c>
      <c r="AP152" s="21">
        <v>52.14</v>
      </c>
      <c r="AQ152" s="21">
        <v>1969</v>
      </c>
      <c r="AR152" s="21">
        <v>52.03</v>
      </c>
      <c r="AS152" s="21">
        <v>346</v>
      </c>
      <c r="AT152" s="21">
        <v>51.95</v>
      </c>
      <c r="AU152" s="21">
        <v>403</v>
      </c>
      <c r="AV152" s="21">
        <v>51.88</v>
      </c>
      <c r="AW152" s="21">
        <v>30870</v>
      </c>
    </row>
    <row r="153" spans="1:49" x14ac:dyDescent="0.2">
      <c r="A153" s="22">
        <v>43615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>
        <v>56.59</v>
      </c>
      <c r="O153" s="21">
        <v>842281</v>
      </c>
      <c r="P153" s="21">
        <v>56.74</v>
      </c>
      <c r="Q153" s="21">
        <v>130177</v>
      </c>
      <c r="R153" s="21">
        <v>56.81</v>
      </c>
      <c r="S153" s="21">
        <v>75925</v>
      </c>
      <c r="T153" s="21">
        <v>56.78</v>
      </c>
      <c r="U153" s="21">
        <v>32553</v>
      </c>
      <c r="V153" s="21">
        <v>56.68</v>
      </c>
      <c r="W153" s="21">
        <v>27650</v>
      </c>
      <c r="X153" s="21">
        <v>56.53</v>
      </c>
      <c r="Y153" s="21">
        <v>75225</v>
      </c>
      <c r="Z153" s="21">
        <v>56.36</v>
      </c>
      <c r="AA153" s="21">
        <v>10793</v>
      </c>
      <c r="AB153" s="21">
        <v>56.16</v>
      </c>
      <c r="AC153" s="21">
        <v>4840</v>
      </c>
      <c r="AD153" s="21">
        <v>55.95</v>
      </c>
      <c r="AE153" s="21">
        <v>8984</v>
      </c>
      <c r="AF153" s="21">
        <v>55.73</v>
      </c>
      <c r="AG153" s="21">
        <v>1565</v>
      </c>
      <c r="AH153" s="21">
        <v>55.51</v>
      </c>
      <c r="AI153" s="21">
        <v>1439</v>
      </c>
      <c r="AJ153" s="21">
        <v>55.31</v>
      </c>
      <c r="AK153" s="21">
        <v>17795</v>
      </c>
      <c r="AL153" s="21">
        <v>55.09</v>
      </c>
      <c r="AM153" s="21">
        <v>1064</v>
      </c>
      <c r="AN153" s="21">
        <v>54.88</v>
      </c>
      <c r="AO153" s="21">
        <v>315</v>
      </c>
      <c r="AP153" s="21">
        <v>54.7</v>
      </c>
      <c r="AQ153" s="21">
        <v>3248</v>
      </c>
      <c r="AR153" s="21">
        <v>54.54</v>
      </c>
      <c r="AS153" s="21">
        <v>296</v>
      </c>
      <c r="AT153" s="21">
        <v>54.4</v>
      </c>
      <c r="AU153" s="21">
        <v>490</v>
      </c>
      <c r="AV153" s="21">
        <v>54.29</v>
      </c>
      <c r="AW153" s="21">
        <v>22886</v>
      </c>
    </row>
    <row r="154" spans="1:49" x14ac:dyDescent="0.2">
      <c r="A154" s="22">
        <v>43614</v>
      </c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>
        <v>58.81</v>
      </c>
      <c r="O154" s="21">
        <v>1124959</v>
      </c>
      <c r="P154" s="21">
        <v>58.95</v>
      </c>
      <c r="Q154" s="21">
        <v>355555</v>
      </c>
      <c r="R154" s="21">
        <v>58.99</v>
      </c>
      <c r="S154" s="21">
        <v>178158</v>
      </c>
      <c r="T154" s="21">
        <v>58.94</v>
      </c>
      <c r="U154" s="21">
        <v>87566</v>
      </c>
      <c r="V154" s="21">
        <v>58.83</v>
      </c>
      <c r="W154" s="21">
        <v>64051</v>
      </c>
      <c r="X154" s="21">
        <v>58.66</v>
      </c>
      <c r="Y154" s="21">
        <v>127777</v>
      </c>
      <c r="Z154" s="21">
        <v>58.45</v>
      </c>
      <c r="AA154" s="21">
        <v>19037</v>
      </c>
      <c r="AB154" s="21">
        <v>58.22</v>
      </c>
      <c r="AC154" s="21">
        <v>9445</v>
      </c>
      <c r="AD154" s="21">
        <v>57.98</v>
      </c>
      <c r="AE154" s="21">
        <v>12655</v>
      </c>
      <c r="AF154" s="21">
        <v>57.74</v>
      </c>
      <c r="AG154" s="21">
        <v>6387</v>
      </c>
      <c r="AH154" s="21">
        <v>57.5</v>
      </c>
      <c r="AI154" s="21">
        <v>6925</v>
      </c>
      <c r="AJ154" s="21">
        <v>57.27</v>
      </c>
      <c r="AK154" s="21">
        <v>27148</v>
      </c>
      <c r="AL154" s="21">
        <v>57.03</v>
      </c>
      <c r="AM154" s="21">
        <v>2283</v>
      </c>
      <c r="AN154" s="21">
        <v>56.8</v>
      </c>
      <c r="AO154" s="21">
        <v>1414</v>
      </c>
      <c r="AP154" s="21">
        <v>56.6</v>
      </c>
      <c r="AQ154" s="21">
        <v>3547</v>
      </c>
      <c r="AR154" s="21">
        <v>56.41</v>
      </c>
      <c r="AS154" s="21">
        <v>793</v>
      </c>
      <c r="AT154" s="21">
        <v>56.24</v>
      </c>
      <c r="AU154" s="21">
        <v>1354</v>
      </c>
      <c r="AV154" s="21">
        <v>56.06</v>
      </c>
      <c r="AW154" s="21">
        <v>30026</v>
      </c>
    </row>
    <row r="155" spans="1:49" x14ac:dyDescent="0.2">
      <c r="A155" s="22">
        <v>43613</v>
      </c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>
        <v>59.14</v>
      </c>
      <c r="O155" s="21">
        <v>1020323</v>
      </c>
      <c r="P155" s="21">
        <v>59.35</v>
      </c>
      <c r="Q155" s="21">
        <v>243443</v>
      </c>
      <c r="R155" s="21">
        <v>59.45</v>
      </c>
      <c r="S155" s="21">
        <v>144787</v>
      </c>
      <c r="T155" s="21">
        <v>59.45</v>
      </c>
      <c r="U155" s="21">
        <v>54775</v>
      </c>
      <c r="V155" s="21">
        <v>59.36</v>
      </c>
      <c r="W155" s="21">
        <v>28487</v>
      </c>
      <c r="X155" s="21">
        <v>59.2</v>
      </c>
      <c r="Y155" s="21">
        <v>79567</v>
      </c>
      <c r="Z155" s="21">
        <v>59</v>
      </c>
      <c r="AA155" s="21">
        <v>9825</v>
      </c>
      <c r="AB155" s="21">
        <v>58.76</v>
      </c>
      <c r="AC155" s="21">
        <v>4703</v>
      </c>
      <c r="AD155" s="21">
        <v>58.52</v>
      </c>
      <c r="AE155" s="21">
        <v>11608</v>
      </c>
      <c r="AF155" s="21">
        <v>58.27</v>
      </c>
      <c r="AG155" s="21">
        <v>2477</v>
      </c>
      <c r="AH155" s="21">
        <v>58.02</v>
      </c>
      <c r="AI155" s="21">
        <v>5350</v>
      </c>
      <c r="AJ155" s="21">
        <v>57.77</v>
      </c>
      <c r="AK155" s="21">
        <v>23643</v>
      </c>
      <c r="AL155" s="21">
        <v>57.51</v>
      </c>
      <c r="AM155" s="21">
        <v>4240</v>
      </c>
      <c r="AN155" s="21">
        <v>57.26</v>
      </c>
      <c r="AO155" s="21">
        <v>3948</v>
      </c>
      <c r="AP155" s="21">
        <v>57.04</v>
      </c>
      <c r="AQ155" s="21">
        <v>3330</v>
      </c>
      <c r="AR155" s="21">
        <v>56.83</v>
      </c>
      <c r="AS155" s="21">
        <v>1087</v>
      </c>
      <c r="AT155" s="21">
        <v>56.63</v>
      </c>
      <c r="AU155" s="21">
        <v>4046</v>
      </c>
      <c r="AV155" s="21">
        <v>56.45</v>
      </c>
      <c r="AW155" s="21">
        <v>20278</v>
      </c>
    </row>
    <row r="156" spans="1:49" x14ac:dyDescent="0.2">
      <c r="A156" s="22">
        <v>43609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>
        <v>58.63</v>
      </c>
      <c r="O156" s="21">
        <v>758099</v>
      </c>
      <c r="P156" s="21">
        <v>58.71</v>
      </c>
      <c r="Q156" s="21">
        <v>99294</v>
      </c>
      <c r="R156" s="21">
        <v>58.73</v>
      </c>
      <c r="S156" s="21">
        <v>63764</v>
      </c>
      <c r="T156" s="21">
        <v>58.66</v>
      </c>
      <c r="U156" s="21">
        <v>45059</v>
      </c>
      <c r="V156" s="21">
        <v>58.53</v>
      </c>
      <c r="W156" s="21">
        <v>30260</v>
      </c>
      <c r="X156" s="21">
        <v>58.35</v>
      </c>
      <c r="Y156" s="21">
        <v>61871</v>
      </c>
      <c r="Z156" s="21">
        <v>58.13</v>
      </c>
      <c r="AA156" s="21">
        <v>7397</v>
      </c>
      <c r="AB156" s="21">
        <v>57.89</v>
      </c>
      <c r="AC156" s="21">
        <v>5401</v>
      </c>
      <c r="AD156" s="21">
        <v>57.65</v>
      </c>
      <c r="AE156" s="21">
        <v>8382</v>
      </c>
      <c r="AF156" s="21">
        <v>57.4</v>
      </c>
      <c r="AG156" s="21">
        <v>4668</v>
      </c>
      <c r="AH156" s="21">
        <v>57.16</v>
      </c>
      <c r="AI156" s="21">
        <v>3243</v>
      </c>
      <c r="AJ156" s="21">
        <v>56.93</v>
      </c>
      <c r="AK156" s="21">
        <v>18797</v>
      </c>
      <c r="AL156" s="21">
        <v>56.67</v>
      </c>
      <c r="AM156" s="21">
        <v>421</v>
      </c>
      <c r="AN156" s="21">
        <v>56.42</v>
      </c>
      <c r="AO156" s="21">
        <v>396</v>
      </c>
      <c r="AP156" s="21">
        <v>56.2</v>
      </c>
      <c r="AQ156" s="21">
        <v>1794</v>
      </c>
      <c r="AR156" s="21">
        <v>56</v>
      </c>
      <c r="AS156" s="21">
        <v>438</v>
      </c>
      <c r="AT156" s="21">
        <v>55.82</v>
      </c>
      <c r="AU156" s="21">
        <v>692</v>
      </c>
      <c r="AV156" s="21">
        <v>55.67</v>
      </c>
      <c r="AW156" s="21">
        <v>26030</v>
      </c>
    </row>
    <row r="157" spans="1:49" x14ac:dyDescent="0.2">
      <c r="A157" s="22">
        <v>43608</v>
      </c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>
        <v>57.91</v>
      </c>
      <c r="O157" s="21">
        <v>1108052</v>
      </c>
      <c r="P157" s="21">
        <v>57.99</v>
      </c>
      <c r="Q157" s="21">
        <v>142979</v>
      </c>
      <c r="R157" s="21">
        <v>57.99</v>
      </c>
      <c r="S157" s="21">
        <v>78498</v>
      </c>
      <c r="T157" s="21">
        <v>57.91</v>
      </c>
      <c r="U157" s="21">
        <v>50107</v>
      </c>
      <c r="V157" s="21">
        <v>57.77</v>
      </c>
      <c r="W157" s="21">
        <v>33662</v>
      </c>
      <c r="X157" s="21">
        <v>57.57</v>
      </c>
      <c r="Y157" s="21">
        <v>93707</v>
      </c>
      <c r="Z157" s="21">
        <v>57.34</v>
      </c>
      <c r="AA157" s="21">
        <v>13467</v>
      </c>
      <c r="AB157" s="21">
        <v>57.08</v>
      </c>
      <c r="AC157" s="21">
        <v>9984</v>
      </c>
      <c r="AD157" s="21">
        <v>56.82</v>
      </c>
      <c r="AE157" s="21">
        <v>13499</v>
      </c>
      <c r="AF157" s="21">
        <v>56.55</v>
      </c>
      <c r="AG157" s="21">
        <v>4718</v>
      </c>
      <c r="AH157" s="21">
        <v>56.3</v>
      </c>
      <c r="AI157" s="21">
        <v>3447</v>
      </c>
      <c r="AJ157" s="21">
        <v>56.04</v>
      </c>
      <c r="AK157" s="21">
        <v>28001</v>
      </c>
      <c r="AL157" s="21">
        <v>55.76</v>
      </c>
      <c r="AM157" s="21">
        <v>754</v>
      </c>
      <c r="AN157" s="21">
        <v>55.51</v>
      </c>
      <c r="AO157" s="21">
        <v>581</v>
      </c>
      <c r="AP157" s="21">
        <v>55.26</v>
      </c>
      <c r="AQ157" s="21">
        <v>5196</v>
      </c>
      <c r="AR157" s="21">
        <v>55.06</v>
      </c>
      <c r="AS157" s="21">
        <v>1550</v>
      </c>
      <c r="AT157" s="21">
        <v>54.88</v>
      </c>
      <c r="AU157" s="21">
        <v>794</v>
      </c>
      <c r="AV157" s="21">
        <v>54.72</v>
      </c>
      <c r="AW157" s="21">
        <v>39842</v>
      </c>
    </row>
    <row r="158" spans="1:49" x14ac:dyDescent="0.2">
      <c r="A158" s="22">
        <v>43607</v>
      </c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>
        <v>61.42</v>
      </c>
      <c r="O158" s="21">
        <v>766728</v>
      </c>
      <c r="P158" s="21">
        <v>61.5</v>
      </c>
      <c r="Q158" s="21">
        <v>110304</v>
      </c>
      <c r="R158" s="21">
        <v>61.48</v>
      </c>
      <c r="S158" s="21">
        <v>68615</v>
      </c>
      <c r="T158" s="21">
        <v>61.37</v>
      </c>
      <c r="U158" s="21">
        <v>36967</v>
      </c>
      <c r="V158" s="21">
        <v>61.2</v>
      </c>
      <c r="W158" s="21">
        <v>27081</v>
      </c>
      <c r="X158" s="21">
        <v>60.97</v>
      </c>
      <c r="Y158" s="21">
        <v>72808</v>
      </c>
      <c r="Z158" s="21">
        <v>60.68</v>
      </c>
      <c r="AA158" s="21">
        <v>10344</v>
      </c>
      <c r="AB158" s="21">
        <v>60.37</v>
      </c>
      <c r="AC158" s="21">
        <v>5571</v>
      </c>
      <c r="AD158" s="21">
        <v>60.06</v>
      </c>
      <c r="AE158" s="21">
        <v>7005</v>
      </c>
      <c r="AF158" s="21">
        <v>59.74</v>
      </c>
      <c r="AG158" s="21">
        <v>913</v>
      </c>
      <c r="AH158" s="21">
        <v>59.43</v>
      </c>
      <c r="AI158" s="21">
        <v>549</v>
      </c>
      <c r="AJ158" s="21">
        <v>59.12</v>
      </c>
      <c r="AK158" s="21">
        <v>16695</v>
      </c>
      <c r="AL158" s="21">
        <v>58.78</v>
      </c>
      <c r="AM158" s="21">
        <v>982</v>
      </c>
      <c r="AN158" s="21">
        <v>58.46</v>
      </c>
      <c r="AO158" s="21">
        <v>796</v>
      </c>
      <c r="AP158" s="21">
        <v>58.17</v>
      </c>
      <c r="AQ158" s="21">
        <v>3470</v>
      </c>
      <c r="AR158" s="21">
        <v>57.9</v>
      </c>
      <c r="AS158" s="21">
        <v>2146</v>
      </c>
      <c r="AT158" s="21">
        <v>57.65</v>
      </c>
      <c r="AU158" s="21">
        <v>1638</v>
      </c>
      <c r="AV158" s="21">
        <v>57.42</v>
      </c>
      <c r="AW158" s="21">
        <v>27139</v>
      </c>
    </row>
    <row r="159" spans="1:49" x14ac:dyDescent="0.2">
      <c r="A159" s="22">
        <v>43606</v>
      </c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>
        <v>62.99</v>
      </c>
      <c r="M159" s="21">
        <v>20571</v>
      </c>
      <c r="N159" s="21">
        <v>63.13</v>
      </c>
      <c r="O159" s="21">
        <v>641680</v>
      </c>
      <c r="P159" s="21">
        <v>63.21</v>
      </c>
      <c r="Q159" s="21">
        <v>100473</v>
      </c>
      <c r="R159" s="21">
        <v>63.19</v>
      </c>
      <c r="S159" s="21">
        <v>46526</v>
      </c>
      <c r="T159" s="21">
        <v>63.07</v>
      </c>
      <c r="U159" s="21">
        <v>16972</v>
      </c>
      <c r="V159" s="21">
        <v>62.88</v>
      </c>
      <c r="W159" s="21">
        <v>17040</v>
      </c>
      <c r="X159" s="21">
        <v>62.62</v>
      </c>
      <c r="Y159" s="21">
        <v>52805</v>
      </c>
      <c r="Z159" s="21">
        <v>62.32</v>
      </c>
      <c r="AA159" s="21">
        <v>9961</v>
      </c>
      <c r="AB159" s="21">
        <v>61.98</v>
      </c>
      <c r="AC159" s="21">
        <v>3206</v>
      </c>
      <c r="AD159" s="21">
        <v>61.64</v>
      </c>
      <c r="AE159" s="21">
        <v>4751</v>
      </c>
      <c r="AF159" s="21">
        <v>61.28</v>
      </c>
      <c r="AG159" s="21">
        <v>2189</v>
      </c>
      <c r="AH159" s="21">
        <v>60.93</v>
      </c>
      <c r="AI159" s="21">
        <v>1907</v>
      </c>
      <c r="AJ159" s="21">
        <v>60.58</v>
      </c>
      <c r="AK159" s="21">
        <v>12791</v>
      </c>
      <c r="AL159" s="21">
        <v>60.21</v>
      </c>
      <c r="AM159" s="21">
        <v>1105</v>
      </c>
      <c r="AN159" s="21">
        <v>59.85</v>
      </c>
      <c r="AO159" s="21">
        <v>1036</v>
      </c>
      <c r="AP159" s="21">
        <v>59.52</v>
      </c>
      <c r="AQ159" s="21">
        <v>1414</v>
      </c>
      <c r="AR159" s="21">
        <v>59.22</v>
      </c>
      <c r="AS159" s="21">
        <v>332</v>
      </c>
      <c r="AT159" s="21">
        <v>58.94</v>
      </c>
      <c r="AU159" s="21">
        <v>402</v>
      </c>
      <c r="AV159" s="21">
        <v>58.67</v>
      </c>
      <c r="AW159" s="21">
        <v>17223</v>
      </c>
    </row>
    <row r="160" spans="1:49" x14ac:dyDescent="0.2">
      <c r="A160" s="22">
        <v>43605</v>
      </c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>
        <v>63.1</v>
      </c>
      <c r="M160" s="21">
        <v>131888</v>
      </c>
      <c r="N160" s="21">
        <v>63.21</v>
      </c>
      <c r="O160" s="21">
        <v>678773</v>
      </c>
      <c r="P160" s="21">
        <v>63.26</v>
      </c>
      <c r="Q160" s="21">
        <v>67971</v>
      </c>
      <c r="R160" s="21">
        <v>63.23</v>
      </c>
      <c r="S160" s="21">
        <v>43579</v>
      </c>
      <c r="T160" s="21">
        <v>63.11</v>
      </c>
      <c r="U160" s="21">
        <v>18134</v>
      </c>
      <c r="V160" s="21">
        <v>62.91</v>
      </c>
      <c r="W160" s="21">
        <v>16513</v>
      </c>
      <c r="X160" s="21">
        <v>62.65</v>
      </c>
      <c r="Y160" s="21">
        <v>45518</v>
      </c>
      <c r="Z160" s="21">
        <v>62.33</v>
      </c>
      <c r="AA160" s="21">
        <v>5135</v>
      </c>
      <c r="AB160" s="21">
        <v>61.98</v>
      </c>
      <c r="AC160" s="21">
        <v>3124</v>
      </c>
      <c r="AD160" s="21">
        <v>61.61</v>
      </c>
      <c r="AE160" s="21">
        <v>4109</v>
      </c>
      <c r="AF160" s="21">
        <v>61.22</v>
      </c>
      <c r="AG160" s="21">
        <v>1670</v>
      </c>
      <c r="AH160" s="21">
        <v>60.84</v>
      </c>
      <c r="AI160" s="21">
        <v>2153</v>
      </c>
      <c r="AJ160" s="21">
        <v>60.48</v>
      </c>
      <c r="AK160" s="21">
        <v>12747</v>
      </c>
      <c r="AL160" s="21">
        <v>60.09</v>
      </c>
      <c r="AM160" s="21">
        <v>849</v>
      </c>
      <c r="AN160" s="21">
        <v>59.72</v>
      </c>
      <c r="AO160" s="21">
        <v>1028</v>
      </c>
      <c r="AP160" s="21">
        <v>59.37</v>
      </c>
      <c r="AQ160" s="21">
        <v>1672</v>
      </c>
      <c r="AR160" s="21">
        <v>59.04</v>
      </c>
      <c r="AS160" s="21">
        <v>1019</v>
      </c>
      <c r="AT160" s="21">
        <v>58.76</v>
      </c>
      <c r="AU160" s="21">
        <v>2043</v>
      </c>
      <c r="AV160" s="21">
        <v>58.5</v>
      </c>
      <c r="AW160" s="21">
        <v>18687</v>
      </c>
    </row>
    <row r="161" spans="1:49" x14ac:dyDescent="0.2">
      <c r="A161" s="22">
        <v>43602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>
        <v>62.76</v>
      </c>
      <c r="M161" s="21">
        <v>215802</v>
      </c>
      <c r="N161" s="21">
        <v>62.92</v>
      </c>
      <c r="O161" s="21">
        <v>537033</v>
      </c>
      <c r="P161" s="21">
        <v>62.99</v>
      </c>
      <c r="Q161" s="21">
        <v>80038</v>
      </c>
      <c r="R161" s="21">
        <v>62.98</v>
      </c>
      <c r="S161" s="21">
        <v>51539</v>
      </c>
      <c r="T161" s="21">
        <v>62.86</v>
      </c>
      <c r="U161" s="21">
        <v>29010</v>
      </c>
      <c r="V161" s="21">
        <v>62.66</v>
      </c>
      <c r="W161" s="21">
        <v>19926</v>
      </c>
      <c r="X161" s="21">
        <v>62.39</v>
      </c>
      <c r="Y161" s="21">
        <v>56248</v>
      </c>
      <c r="Z161" s="21">
        <v>62.07</v>
      </c>
      <c r="AA161" s="21">
        <v>7743</v>
      </c>
      <c r="AB161" s="21">
        <v>61.72</v>
      </c>
      <c r="AC161" s="21">
        <v>3465</v>
      </c>
      <c r="AD161" s="21">
        <v>61.34</v>
      </c>
      <c r="AE161" s="21">
        <v>5942</v>
      </c>
      <c r="AF161" s="21">
        <v>60.94</v>
      </c>
      <c r="AG161" s="21">
        <v>3068</v>
      </c>
      <c r="AH161" s="21">
        <v>60.54</v>
      </c>
      <c r="AI161" s="21">
        <v>3369</v>
      </c>
      <c r="AJ161" s="21">
        <v>60.16</v>
      </c>
      <c r="AK161" s="21">
        <v>15357</v>
      </c>
      <c r="AL161" s="21">
        <v>59.75</v>
      </c>
      <c r="AM161" s="21">
        <v>1273</v>
      </c>
      <c r="AN161" s="21">
        <v>59.37</v>
      </c>
      <c r="AO161" s="21">
        <v>767</v>
      </c>
      <c r="AP161" s="21">
        <v>59.01</v>
      </c>
      <c r="AQ161" s="21">
        <v>1172</v>
      </c>
      <c r="AR161" s="21">
        <v>58.67</v>
      </c>
      <c r="AS161" s="21">
        <v>437</v>
      </c>
      <c r="AT161" s="21">
        <v>58.38</v>
      </c>
      <c r="AU161" s="21">
        <v>755</v>
      </c>
      <c r="AV161" s="21">
        <v>58.1</v>
      </c>
      <c r="AW161" s="21">
        <v>18425</v>
      </c>
    </row>
    <row r="162" spans="1:49" x14ac:dyDescent="0.2">
      <c r="A162" s="22">
        <v>43601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>
        <v>62.87</v>
      </c>
      <c r="M162" s="21">
        <v>545679</v>
      </c>
      <c r="N162" s="21">
        <v>63.06</v>
      </c>
      <c r="O162" s="21">
        <v>312352</v>
      </c>
      <c r="P162" s="21">
        <v>63.17</v>
      </c>
      <c r="Q162" s="21">
        <v>80664</v>
      </c>
      <c r="R162" s="21">
        <v>63.19</v>
      </c>
      <c r="S162" s="21">
        <v>56687</v>
      </c>
      <c r="T162" s="21">
        <v>63.1</v>
      </c>
      <c r="U162" s="21">
        <v>32948</v>
      </c>
      <c r="V162" s="21">
        <v>62.94</v>
      </c>
      <c r="W162" s="21">
        <v>17214</v>
      </c>
      <c r="X162" s="21">
        <v>62.72</v>
      </c>
      <c r="Y162" s="21">
        <v>59038</v>
      </c>
      <c r="Z162" s="21">
        <v>62.43</v>
      </c>
      <c r="AA162" s="21">
        <v>9465</v>
      </c>
      <c r="AB162" s="21">
        <v>62.1</v>
      </c>
      <c r="AC162" s="21">
        <v>8767</v>
      </c>
      <c r="AD162" s="21">
        <v>61.71</v>
      </c>
      <c r="AE162" s="21">
        <v>9191</v>
      </c>
      <c r="AF162" s="21">
        <v>61.31</v>
      </c>
      <c r="AG162" s="21">
        <v>2142</v>
      </c>
      <c r="AH162" s="21">
        <v>60.9</v>
      </c>
      <c r="AI162" s="21">
        <v>3590</v>
      </c>
      <c r="AJ162" s="21">
        <v>60.51</v>
      </c>
      <c r="AK162" s="21">
        <v>22543</v>
      </c>
      <c r="AL162" s="21">
        <v>60.1</v>
      </c>
      <c r="AM162" s="21">
        <v>1768</v>
      </c>
      <c r="AN162" s="21">
        <v>59.72</v>
      </c>
      <c r="AO162" s="21">
        <v>828</v>
      </c>
      <c r="AP162" s="21">
        <v>59.35</v>
      </c>
      <c r="AQ162" s="21">
        <v>4154</v>
      </c>
      <c r="AR162" s="21">
        <v>59</v>
      </c>
      <c r="AS162" s="21">
        <v>894</v>
      </c>
      <c r="AT162" s="21">
        <v>58.7</v>
      </c>
      <c r="AU162" s="21">
        <v>480</v>
      </c>
      <c r="AV162" s="21">
        <v>58.42</v>
      </c>
      <c r="AW162" s="21">
        <v>23063</v>
      </c>
    </row>
    <row r="163" spans="1:49" x14ac:dyDescent="0.2">
      <c r="A163" s="22">
        <v>43600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>
        <v>62.02</v>
      </c>
      <c r="M163" s="21">
        <v>723001</v>
      </c>
      <c r="N163" s="21">
        <v>62.24</v>
      </c>
      <c r="O163" s="21">
        <v>235837</v>
      </c>
      <c r="P163" s="21">
        <v>62.39</v>
      </c>
      <c r="Q163" s="21">
        <v>76066</v>
      </c>
      <c r="R163" s="21">
        <v>62.45</v>
      </c>
      <c r="S163" s="21">
        <v>64411</v>
      </c>
      <c r="T163" s="21">
        <v>62.41</v>
      </c>
      <c r="U163" s="21">
        <v>33659</v>
      </c>
      <c r="V163" s="21">
        <v>62.28</v>
      </c>
      <c r="W163" s="21">
        <v>23462</v>
      </c>
      <c r="X163" s="21">
        <v>62.08</v>
      </c>
      <c r="Y163" s="21">
        <v>66867</v>
      </c>
      <c r="Z163" s="21">
        <v>61.82</v>
      </c>
      <c r="AA163" s="21">
        <v>21426</v>
      </c>
      <c r="AB163" s="21">
        <v>61.51</v>
      </c>
      <c r="AC163" s="21">
        <v>11841</v>
      </c>
      <c r="AD163" s="21">
        <v>61.16</v>
      </c>
      <c r="AE163" s="21">
        <v>9078</v>
      </c>
      <c r="AF163" s="21">
        <v>60.79</v>
      </c>
      <c r="AG163" s="21">
        <v>5125</v>
      </c>
      <c r="AH163" s="21">
        <v>60.41</v>
      </c>
      <c r="AI163" s="21">
        <v>3557</v>
      </c>
      <c r="AJ163" s="21">
        <v>60.06</v>
      </c>
      <c r="AK163" s="21">
        <v>18434</v>
      </c>
      <c r="AL163" s="21">
        <v>59.67</v>
      </c>
      <c r="AM163" s="21">
        <v>1900</v>
      </c>
      <c r="AN163" s="21">
        <v>59.31</v>
      </c>
      <c r="AO163" s="21">
        <v>1160</v>
      </c>
      <c r="AP163" s="21">
        <v>58.96</v>
      </c>
      <c r="AQ163" s="21">
        <v>2432</v>
      </c>
      <c r="AR163" s="21">
        <v>58.64</v>
      </c>
      <c r="AS163" s="21">
        <v>1307</v>
      </c>
      <c r="AT163" s="21">
        <v>58.37</v>
      </c>
      <c r="AU163" s="21">
        <v>449</v>
      </c>
      <c r="AV163" s="21">
        <v>58.11</v>
      </c>
      <c r="AW163" s="21">
        <v>16428</v>
      </c>
    </row>
    <row r="164" spans="1:49" x14ac:dyDescent="0.2">
      <c r="A164" s="22">
        <v>43599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>
        <v>61.78</v>
      </c>
      <c r="M164" s="21">
        <v>751668</v>
      </c>
      <c r="N164" s="21">
        <v>61.96</v>
      </c>
      <c r="O164" s="21">
        <v>192364</v>
      </c>
      <c r="P164" s="21">
        <v>62.08</v>
      </c>
      <c r="Q164" s="21">
        <v>69035</v>
      </c>
      <c r="R164" s="21">
        <v>62.1</v>
      </c>
      <c r="S164" s="21">
        <v>57256</v>
      </c>
      <c r="T164" s="21">
        <v>62.03</v>
      </c>
      <c r="U164" s="21">
        <v>35541</v>
      </c>
      <c r="V164" s="21">
        <v>61.87</v>
      </c>
      <c r="W164" s="21">
        <v>19990</v>
      </c>
      <c r="X164" s="21">
        <v>61.65</v>
      </c>
      <c r="Y164" s="21">
        <v>66465</v>
      </c>
      <c r="Z164" s="21">
        <v>61.37</v>
      </c>
      <c r="AA164" s="21">
        <v>11176</v>
      </c>
      <c r="AB164" s="21">
        <v>61.04</v>
      </c>
      <c r="AC164" s="21">
        <v>6396</v>
      </c>
      <c r="AD164" s="21">
        <v>60.69</v>
      </c>
      <c r="AE164" s="21">
        <v>4686</v>
      </c>
      <c r="AF164" s="21">
        <v>60.33</v>
      </c>
      <c r="AG164" s="21">
        <v>1519</v>
      </c>
      <c r="AH164" s="21">
        <v>59.97</v>
      </c>
      <c r="AI164" s="21">
        <v>2217</v>
      </c>
      <c r="AJ164" s="21">
        <v>59.63</v>
      </c>
      <c r="AK164" s="21">
        <v>18945</v>
      </c>
      <c r="AL164" s="21">
        <v>59.26</v>
      </c>
      <c r="AM164" s="21">
        <v>1235</v>
      </c>
      <c r="AN164" s="21">
        <v>58.91</v>
      </c>
      <c r="AO164" s="21">
        <v>450</v>
      </c>
      <c r="AP164" s="21">
        <v>58.57</v>
      </c>
      <c r="AQ164" s="21">
        <v>1057</v>
      </c>
      <c r="AR164" s="21">
        <v>58.26</v>
      </c>
      <c r="AS164" s="21">
        <v>554</v>
      </c>
      <c r="AT164" s="21">
        <v>58</v>
      </c>
      <c r="AU164" s="21">
        <v>814</v>
      </c>
      <c r="AV164" s="21">
        <v>57.76</v>
      </c>
      <c r="AW164" s="21">
        <v>18491</v>
      </c>
    </row>
    <row r="165" spans="1:49" x14ac:dyDescent="0.2">
      <c r="A165" s="22">
        <v>43598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>
        <v>61.04</v>
      </c>
      <c r="M165" s="21">
        <v>1003106</v>
      </c>
      <c r="N165" s="21">
        <v>61.21</v>
      </c>
      <c r="O165" s="21">
        <v>212382</v>
      </c>
      <c r="P165" s="21">
        <v>61.3</v>
      </c>
      <c r="Q165" s="21">
        <v>60854</v>
      </c>
      <c r="R165" s="21">
        <v>61.3</v>
      </c>
      <c r="S165" s="21">
        <v>60862</v>
      </c>
      <c r="T165" s="21">
        <v>61.2</v>
      </c>
      <c r="U165" s="21">
        <v>37903</v>
      </c>
      <c r="V165" s="21">
        <v>61.02</v>
      </c>
      <c r="W165" s="21">
        <v>23134</v>
      </c>
      <c r="X165" s="21">
        <v>60.79</v>
      </c>
      <c r="Y165" s="21">
        <v>71426</v>
      </c>
      <c r="Z165" s="21">
        <v>60.51</v>
      </c>
      <c r="AA165" s="21">
        <v>11215</v>
      </c>
      <c r="AB165" s="21">
        <v>60.19</v>
      </c>
      <c r="AC165" s="21">
        <v>5722</v>
      </c>
      <c r="AD165" s="21">
        <v>59.85</v>
      </c>
      <c r="AE165" s="21">
        <v>7893</v>
      </c>
      <c r="AF165" s="21">
        <v>59.51</v>
      </c>
      <c r="AG165" s="21">
        <v>2150</v>
      </c>
      <c r="AH165" s="21">
        <v>59.17</v>
      </c>
      <c r="AI165" s="21">
        <v>2867</v>
      </c>
      <c r="AJ165" s="21">
        <v>58.85</v>
      </c>
      <c r="AK165" s="21">
        <v>21855</v>
      </c>
      <c r="AL165" s="21">
        <v>58.5</v>
      </c>
      <c r="AM165" s="21">
        <v>2328</v>
      </c>
      <c r="AN165" s="21">
        <v>58.17</v>
      </c>
      <c r="AO165" s="21">
        <v>720</v>
      </c>
      <c r="AP165" s="21">
        <v>57.85</v>
      </c>
      <c r="AQ165" s="21">
        <v>2403</v>
      </c>
      <c r="AR165" s="21">
        <v>57.55</v>
      </c>
      <c r="AS165" s="21">
        <v>687</v>
      </c>
      <c r="AT165" s="21">
        <v>57.3</v>
      </c>
      <c r="AU165" s="21">
        <v>836</v>
      </c>
      <c r="AV165" s="21">
        <v>57.06</v>
      </c>
      <c r="AW165" s="21">
        <v>21420</v>
      </c>
    </row>
    <row r="166" spans="1:49" x14ac:dyDescent="0.2">
      <c r="A166" s="22">
        <v>43595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>
        <v>61.66</v>
      </c>
      <c r="M166" s="21">
        <v>786494</v>
      </c>
      <c r="N166" s="21">
        <v>61.8</v>
      </c>
      <c r="O166" s="21">
        <v>167011</v>
      </c>
      <c r="P166" s="21">
        <v>61.86</v>
      </c>
      <c r="Q166" s="21">
        <v>76052</v>
      </c>
      <c r="R166" s="21">
        <v>61.83</v>
      </c>
      <c r="S166" s="21">
        <v>69085</v>
      </c>
      <c r="T166" s="21">
        <v>61.7</v>
      </c>
      <c r="U166" s="21">
        <v>44472</v>
      </c>
      <c r="V166" s="21">
        <v>61.49</v>
      </c>
      <c r="W166" s="21">
        <v>19360</v>
      </c>
      <c r="X166" s="21">
        <v>61.23</v>
      </c>
      <c r="Y166" s="21">
        <v>48340</v>
      </c>
      <c r="Z166" s="21">
        <v>60.93</v>
      </c>
      <c r="AA166" s="21">
        <v>7447</v>
      </c>
      <c r="AB166" s="21">
        <v>60.59</v>
      </c>
      <c r="AC166" s="21">
        <v>5193</v>
      </c>
      <c r="AD166" s="21">
        <v>60.25</v>
      </c>
      <c r="AE166" s="21">
        <v>5838</v>
      </c>
      <c r="AF166" s="21">
        <v>59.9</v>
      </c>
      <c r="AG166" s="21">
        <v>1850</v>
      </c>
      <c r="AH166" s="21">
        <v>59.56</v>
      </c>
      <c r="AI166" s="21">
        <v>2296</v>
      </c>
      <c r="AJ166" s="21">
        <v>59.24</v>
      </c>
      <c r="AK166" s="21">
        <v>15646</v>
      </c>
      <c r="AL166" s="21">
        <v>58.89</v>
      </c>
      <c r="AM166" s="21">
        <v>2034</v>
      </c>
      <c r="AN166" s="21">
        <v>58.56</v>
      </c>
      <c r="AO166" s="21">
        <v>977</v>
      </c>
      <c r="AP166" s="21">
        <v>58.23</v>
      </c>
      <c r="AQ166" s="21">
        <v>1935</v>
      </c>
      <c r="AR166" s="21">
        <v>57.93</v>
      </c>
      <c r="AS166" s="21">
        <v>315</v>
      </c>
      <c r="AT166" s="21">
        <v>57.67</v>
      </c>
      <c r="AU166" s="21">
        <v>108</v>
      </c>
      <c r="AV166" s="21">
        <v>57.42</v>
      </c>
      <c r="AW166" s="21">
        <v>13094</v>
      </c>
    </row>
    <row r="167" spans="1:49" x14ac:dyDescent="0.2">
      <c r="A167" s="22">
        <v>43594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>
        <v>61.7</v>
      </c>
      <c r="M167" s="21">
        <v>769583</v>
      </c>
      <c r="N167" s="21">
        <v>61.81</v>
      </c>
      <c r="O167" s="21">
        <v>160903</v>
      </c>
      <c r="P167" s="21">
        <v>61.86</v>
      </c>
      <c r="Q167" s="21">
        <v>64974</v>
      </c>
      <c r="R167" s="21">
        <v>61.82</v>
      </c>
      <c r="S167" s="21">
        <v>53970</v>
      </c>
      <c r="T167" s="21">
        <v>61.69</v>
      </c>
      <c r="U167" s="21">
        <v>28568</v>
      </c>
      <c r="V167" s="21">
        <v>61.49</v>
      </c>
      <c r="W167" s="21">
        <v>19137</v>
      </c>
      <c r="X167" s="21">
        <v>61.24</v>
      </c>
      <c r="Y167" s="21">
        <v>56086</v>
      </c>
      <c r="Z167" s="21">
        <v>60.95</v>
      </c>
      <c r="AA167" s="21">
        <v>8996</v>
      </c>
      <c r="AB167" s="21">
        <v>60.62</v>
      </c>
      <c r="AC167" s="21">
        <v>5100</v>
      </c>
      <c r="AD167" s="21">
        <v>60.28</v>
      </c>
      <c r="AE167" s="21">
        <v>7769</v>
      </c>
      <c r="AF167" s="21">
        <v>59.94</v>
      </c>
      <c r="AG167" s="21">
        <v>4750</v>
      </c>
      <c r="AH167" s="21">
        <v>59.6</v>
      </c>
      <c r="AI167" s="21">
        <v>3474</v>
      </c>
      <c r="AJ167" s="21">
        <v>59.29</v>
      </c>
      <c r="AK167" s="21">
        <v>20752</v>
      </c>
      <c r="AL167" s="21">
        <v>58.95</v>
      </c>
      <c r="AM167" s="21">
        <v>2134</v>
      </c>
      <c r="AN167" s="21">
        <v>58.62</v>
      </c>
      <c r="AO167" s="21">
        <v>1642</v>
      </c>
      <c r="AP167" s="21">
        <v>58.3</v>
      </c>
      <c r="AQ167" s="21">
        <v>1782</v>
      </c>
      <c r="AR167" s="21">
        <v>58</v>
      </c>
      <c r="AS167" s="21">
        <v>1606</v>
      </c>
      <c r="AT167" s="21">
        <v>57.75</v>
      </c>
      <c r="AU167" s="21">
        <v>314</v>
      </c>
      <c r="AV167" s="21">
        <v>57.49</v>
      </c>
      <c r="AW167" s="21">
        <v>17294</v>
      </c>
    </row>
    <row r="168" spans="1:49" x14ac:dyDescent="0.2">
      <c r="A168" s="22">
        <v>43593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>
        <v>62.12</v>
      </c>
      <c r="M168" s="21">
        <v>791769</v>
      </c>
      <c r="N168" s="21">
        <v>62.22</v>
      </c>
      <c r="O168" s="21">
        <v>166732</v>
      </c>
      <c r="P168" s="21">
        <v>62.25</v>
      </c>
      <c r="Q168" s="21">
        <v>65220</v>
      </c>
      <c r="R168" s="21">
        <v>62.19</v>
      </c>
      <c r="S168" s="21">
        <v>59467</v>
      </c>
      <c r="T168" s="21">
        <v>62.04</v>
      </c>
      <c r="U168" s="21">
        <v>31126</v>
      </c>
      <c r="V168" s="21">
        <v>61.82</v>
      </c>
      <c r="W168" s="21">
        <v>15632</v>
      </c>
      <c r="X168" s="21">
        <v>61.55</v>
      </c>
      <c r="Y168" s="21">
        <v>54122</v>
      </c>
      <c r="Z168" s="21">
        <v>61.24</v>
      </c>
      <c r="AA168" s="21">
        <v>5683</v>
      </c>
      <c r="AB168" s="21">
        <v>60.91</v>
      </c>
      <c r="AC168" s="21">
        <v>4639</v>
      </c>
      <c r="AD168" s="21">
        <v>60.55</v>
      </c>
      <c r="AE168" s="21">
        <v>7143</v>
      </c>
      <c r="AF168" s="21">
        <v>60.2</v>
      </c>
      <c r="AG168" s="21">
        <v>840</v>
      </c>
      <c r="AH168" s="21">
        <v>59.86</v>
      </c>
      <c r="AI168" s="21">
        <v>1414</v>
      </c>
      <c r="AJ168" s="21">
        <v>59.55</v>
      </c>
      <c r="AK168" s="21">
        <v>16292</v>
      </c>
      <c r="AL168" s="21">
        <v>59.2</v>
      </c>
      <c r="AM168" s="21">
        <v>2013</v>
      </c>
      <c r="AN168" s="21">
        <v>58.87</v>
      </c>
      <c r="AO168" s="21">
        <v>1044</v>
      </c>
      <c r="AP168" s="21">
        <v>58.55</v>
      </c>
      <c r="AQ168" s="21">
        <v>1836</v>
      </c>
      <c r="AR168" s="21">
        <v>58.25</v>
      </c>
      <c r="AS168" s="21">
        <v>2873</v>
      </c>
      <c r="AT168" s="21">
        <v>58</v>
      </c>
      <c r="AU168" s="21">
        <v>1202</v>
      </c>
      <c r="AV168" s="21">
        <v>57.75</v>
      </c>
      <c r="AW168" s="21">
        <v>16266</v>
      </c>
    </row>
    <row r="169" spans="1:49" x14ac:dyDescent="0.2">
      <c r="A169" s="22">
        <v>43592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>
        <v>61.4</v>
      </c>
      <c r="M169" s="21">
        <v>842810</v>
      </c>
      <c r="N169" s="21">
        <v>61.51</v>
      </c>
      <c r="O169" s="21">
        <v>164324</v>
      </c>
      <c r="P169" s="21">
        <v>61.54</v>
      </c>
      <c r="Q169" s="21">
        <v>63924</v>
      </c>
      <c r="R169" s="21">
        <v>61.47</v>
      </c>
      <c r="S169" s="21">
        <v>59035</v>
      </c>
      <c r="T169" s="21">
        <v>61.3</v>
      </c>
      <c r="U169" s="21">
        <v>31576</v>
      </c>
      <c r="V169" s="21">
        <v>61.06</v>
      </c>
      <c r="W169" s="21">
        <v>26518</v>
      </c>
      <c r="X169" s="21">
        <v>60.79</v>
      </c>
      <c r="Y169" s="21">
        <v>69448</v>
      </c>
      <c r="Z169" s="21">
        <v>60.48</v>
      </c>
      <c r="AA169" s="21">
        <v>15973</v>
      </c>
      <c r="AB169" s="21">
        <v>60.15</v>
      </c>
      <c r="AC169" s="21">
        <v>11645</v>
      </c>
      <c r="AD169" s="21">
        <v>59.82</v>
      </c>
      <c r="AE169" s="21">
        <v>10763</v>
      </c>
      <c r="AF169" s="21">
        <v>59.47</v>
      </c>
      <c r="AG169" s="21">
        <v>3800</v>
      </c>
      <c r="AH169" s="21">
        <v>59.14</v>
      </c>
      <c r="AI169" s="21">
        <v>2762</v>
      </c>
      <c r="AJ169" s="21">
        <v>58.84</v>
      </c>
      <c r="AK169" s="21">
        <v>16070</v>
      </c>
      <c r="AL169" s="21">
        <v>58.5</v>
      </c>
      <c r="AM169" s="21">
        <v>2405</v>
      </c>
      <c r="AN169" s="21">
        <v>58.17</v>
      </c>
      <c r="AO169" s="21">
        <v>966</v>
      </c>
      <c r="AP169" s="21">
        <v>57.86</v>
      </c>
      <c r="AQ169" s="21">
        <v>929</v>
      </c>
      <c r="AR169" s="21">
        <v>57.57</v>
      </c>
      <c r="AS169" s="21">
        <v>340</v>
      </c>
      <c r="AT169" s="21">
        <v>57.33</v>
      </c>
      <c r="AU169" s="21">
        <v>212</v>
      </c>
      <c r="AV169" s="21">
        <v>57.11</v>
      </c>
      <c r="AW169" s="21">
        <v>17624</v>
      </c>
    </row>
    <row r="170" spans="1:49" x14ac:dyDescent="0.2">
      <c r="A170" s="22">
        <v>43591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>
        <v>62.25</v>
      </c>
      <c r="M170" s="21">
        <v>768810</v>
      </c>
      <c r="N170" s="21">
        <v>62.37</v>
      </c>
      <c r="O170" s="21">
        <v>101993</v>
      </c>
      <c r="P170" s="21">
        <v>62.42</v>
      </c>
      <c r="Q170" s="21">
        <v>46445</v>
      </c>
      <c r="R170" s="21">
        <v>62.35</v>
      </c>
      <c r="S170" s="21">
        <v>37457</v>
      </c>
      <c r="T170" s="21">
        <v>62.2</v>
      </c>
      <c r="U170" s="21">
        <v>17923</v>
      </c>
      <c r="V170" s="21">
        <v>61.99</v>
      </c>
      <c r="W170" s="21">
        <v>7534</v>
      </c>
      <c r="X170" s="21">
        <v>61.72</v>
      </c>
      <c r="Y170" s="21">
        <v>38265</v>
      </c>
      <c r="Z170" s="21">
        <v>61.42</v>
      </c>
      <c r="AA170" s="21">
        <v>4638</v>
      </c>
      <c r="AB170" s="21">
        <v>61.09</v>
      </c>
      <c r="AC170" s="21">
        <v>4619</v>
      </c>
      <c r="AD170" s="21">
        <v>60.75</v>
      </c>
      <c r="AE170" s="21">
        <v>7560</v>
      </c>
      <c r="AF170" s="21">
        <v>60.41</v>
      </c>
      <c r="AG170" s="21">
        <v>2135</v>
      </c>
      <c r="AH170" s="21">
        <v>60.08</v>
      </c>
      <c r="AI170" s="21">
        <v>1647</v>
      </c>
      <c r="AJ170" s="21">
        <v>59.77</v>
      </c>
      <c r="AK170" s="21">
        <v>14929</v>
      </c>
      <c r="AL170" s="21">
        <v>59.42</v>
      </c>
      <c r="AM170" s="21">
        <v>2843</v>
      </c>
      <c r="AN170" s="21">
        <v>59.08</v>
      </c>
      <c r="AO170" s="21">
        <v>1086</v>
      </c>
      <c r="AP170" s="21">
        <v>58.76</v>
      </c>
      <c r="AQ170" s="21">
        <v>1511</v>
      </c>
      <c r="AR170" s="21">
        <v>58.46</v>
      </c>
      <c r="AS170" s="21">
        <v>462</v>
      </c>
      <c r="AT170" s="21">
        <v>58.21</v>
      </c>
      <c r="AU170" s="21">
        <v>790</v>
      </c>
      <c r="AV170" s="21">
        <v>57.97</v>
      </c>
      <c r="AW170" s="21">
        <v>14618</v>
      </c>
    </row>
    <row r="171" spans="1:49" x14ac:dyDescent="0.2">
      <c r="A171" s="22">
        <v>43588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>
        <v>61.94</v>
      </c>
      <c r="M171" s="21">
        <v>646866</v>
      </c>
      <c r="N171" s="21">
        <v>62.04</v>
      </c>
      <c r="O171" s="21">
        <v>92358</v>
      </c>
      <c r="P171" s="21">
        <v>62.07</v>
      </c>
      <c r="Q171" s="21">
        <v>42351</v>
      </c>
      <c r="R171" s="21">
        <v>62.01</v>
      </c>
      <c r="S171" s="21">
        <v>35716</v>
      </c>
      <c r="T171" s="21">
        <v>61.86</v>
      </c>
      <c r="U171" s="21">
        <v>17463</v>
      </c>
      <c r="V171" s="21">
        <v>61.64</v>
      </c>
      <c r="W171" s="21">
        <v>6364</v>
      </c>
      <c r="X171" s="21">
        <v>61.38</v>
      </c>
      <c r="Y171" s="21">
        <v>39339</v>
      </c>
      <c r="Z171" s="21">
        <v>61.07</v>
      </c>
      <c r="AA171" s="21">
        <v>3048</v>
      </c>
      <c r="AB171" s="21">
        <v>60.74</v>
      </c>
      <c r="AC171" s="21">
        <v>1374</v>
      </c>
      <c r="AD171" s="21">
        <v>60.4</v>
      </c>
      <c r="AE171" s="21">
        <v>5914</v>
      </c>
      <c r="AF171" s="21">
        <v>60.05</v>
      </c>
      <c r="AG171" s="21">
        <v>2384</v>
      </c>
      <c r="AH171" s="21">
        <v>59.7</v>
      </c>
      <c r="AI171" s="21">
        <v>1118</v>
      </c>
      <c r="AJ171" s="21">
        <v>59.39</v>
      </c>
      <c r="AK171" s="21">
        <v>12105</v>
      </c>
      <c r="AL171" s="21">
        <v>59.03</v>
      </c>
      <c r="AM171" s="21">
        <v>571</v>
      </c>
      <c r="AN171" s="21">
        <v>58.68</v>
      </c>
      <c r="AO171" s="21">
        <v>442</v>
      </c>
      <c r="AP171" s="21">
        <v>58.35</v>
      </c>
      <c r="AQ171" s="21">
        <v>623</v>
      </c>
      <c r="AR171" s="21">
        <v>58.05</v>
      </c>
      <c r="AS171" s="21">
        <v>440</v>
      </c>
      <c r="AT171" s="21">
        <v>57.79</v>
      </c>
      <c r="AU171" s="21">
        <v>111</v>
      </c>
      <c r="AV171" s="21">
        <v>57.55</v>
      </c>
      <c r="AW171" s="21">
        <v>11431</v>
      </c>
    </row>
    <row r="172" spans="1:49" x14ac:dyDescent="0.2">
      <c r="A172" s="22">
        <v>43587</v>
      </c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>
        <v>61.81</v>
      </c>
      <c r="M172" s="21">
        <v>914661</v>
      </c>
      <c r="N172" s="21">
        <v>61.9</v>
      </c>
      <c r="O172" s="21">
        <v>151228</v>
      </c>
      <c r="P172" s="21">
        <v>61.94</v>
      </c>
      <c r="Q172" s="21">
        <v>69040</v>
      </c>
      <c r="R172" s="21">
        <v>61.89</v>
      </c>
      <c r="S172" s="21">
        <v>59582</v>
      </c>
      <c r="T172" s="21">
        <v>61.76</v>
      </c>
      <c r="U172" s="21">
        <v>33008</v>
      </c>
      <c r="V172" s="21">
        <v>61.57</v>
      </c>
      <c r="W172" s="21">
        <v>20640</v>
      </c>
      <c r="X172" s="21">
        <v>61.33</v>
      </c>
      <c r="Y172" s="21">
        <v>67517</v>
      </c>
      <c r="Z172" s="21">
        <v>61.04</v>
      </c>
      <c r="AA172" s="21">
        <v>7437</v>
      </c>
      <c r="AB172" s="21">
        <v>60.72</v>
      </c>
      <c r="AC172" s="21">
        <v>2676</v>
      </c>
      <c r="AD172" s="21">
        <v>60.37</v>
      </c>
      <c r="AE172" s="21">
        <v>4101</v>
      </c>
      <c r="AF172" s="21">
        <v>60.02</v>
      </c>
      <c r="AG172" s="21">
        <v>2778</v>
      </c>
      <c r="AH172" s="21">
        <v>59.67</v>
      </c>
      <c r="AI172" s="21">
        <v>1124</v>
      </c>
      <c r="AJ172" s="21">
        <v>59.35</v>
      </c>
      <c r="AK172" s="21">
        <v>14454</v>
      </c>
      <c r="AL172" s="21">
        <v>59.01</v>
      </c>
      <c r="AM172" s="21">
        <v>899</v>
      </c>
      <c r="AN172" s="21">
        <v>58.68</v>
      </c>
      <c r="AO172" s="21">
        <v>813</v>
      </c>
      <c r="AP172" s="21">
        <v>58.37</v>
      </c>
      <c r="AQ172" s="21">
        <v>1398</v>
      </c>
      <c r="AR172" s="21">
        <v>58.08</v>
      </c>
      <c r="AS172" s="21">
        <v>729</v>
      </c>
      <c r="AT172" s="21">
        <v>57.83</v>
      </c>
      <c r="AU172" s="21">
        <v>454</v>
      </c>
      <c r="AV172" s="21">
        <v>57.6</v>
      </c>
      <c r="AW172" s="21">
        <v>21119</v>
      </c>
    </row>
    <row r="173" spans="1:49" x14ac:dyDescent="0.2">
      <c r="A173" s="22">
        <v>43586</v>
      </c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>
        <v>63.6</v>
      </c>
      <c r="M173" s="21">
        <v>676872</v>
      </c>
      <c r="N173" s="21">
        <v>63.69</v>
      </c>
      <c r="O173" s="21">
        <v>86963</v>
      </c>
      <c r="P173" s="21">
        <v>63.71</v>
      </c>
      <c r="Q173" s="21">
        <v>36145</v>
      </c>
      <c r="R173" s="21">
        <v>63.62</v>
      </c>
      <c r="S173" s="21">
        <v>35837</v>
      </c>
      <c r="T173" s="21">
        <v>63.44</v>
      </c>
      <c r="U173" s="21">
        <v>20094</v>
      </c>
      <c r="V173" s="21">
        <v>63.2</v>
      </c>
      <c r="W173" s="21">
        <v>15103</v>
      </c>
      <c r="X173" s="21">
        <v>62.92</v>
      </c>
      <c r="Y173" s="21">
        <v>52266</v>
      </c>
      <c r="Z173" s="21">
        <v>62.59</v>
      </c>
      <c r="AA173" s="21">
        <v>8369</v>
      </c>
      <c r="AB173" s="21">
        <v>62.24</v>
      </c>
      <c r="AC173" s="21">
        <v>3274</v>
      </c>
      <c r="AD173" s="21">
        <v>61.87</v>
      </c>
      <c r="AE173" s="21">
        <v>3494</v>
      </c>
      <c r="AF173" s="21">
        <v>61.5</v>
      </c>
      <c r="AG173" s="21">
        <v>1861</v>
      </c>
      <c r="AH173" s="21">
        <v>61.14</v>
      </c>
      <c r="AI173" s="21">
        <v>829</v>
      </c>
      <c r="AJ173" s="21">
        <v>60.81</v>
      </c>
      <c r="AK173" s="21">
        <v>11589</v>
      </c>
      <c r="AL173" s="21">
        <v>60.45</v>
      </c>
      <c r="AM173" s="21">
        <v>768</v>
      </c>
      <c r="AN173" s="21">
        <v>60.11</v>
      </c>
      <c r="AO173" s="21">
        <v>757</v>
      </c>
      <c r="AP173" s="21">
        <v>59.78</v>
      </c>
      <c r="AQ173" s="21">
        <v>1231</v>
      </c>
      <c r="AR173" s="21">
        <v>59.48</v>
      </c>
      <c r="AS173" s="21">
        <v>2230</v>
      </c>
      <c r="AT173" s="21">
        <v>59.22</v>
      </c>
      <c r="AU173" s="21">
        <v>1305</v>
      </c>
      <c r="AV173" s="21">
        <v>58.97</v>
      </c>
      <c r="AW173" s="21">
        <v>15812</v>
      </c>
    </row>
    <row r="174" spans="1:49" x14ac:dyDescent="0.2">
      <c r="A174" s="22">
        <v>43585</v>
      </c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>
        <v>63.91</v>
      </c>
      <c r="M174" s="21">
        <v>750494</v>
      </c>
      <c r="N174" s="21">
        <v>63.98</v>
      </c>
      <c r="O174" s="21">
        <v>117929</v>
      </c>
      <c r="P174" s="21">
        <v>63.97</v>
      </c>
      <c r="Q174" s="21">
        <v>45024</v>
      </c>
      <c r="R174" s="21">
        <v>63.84</v>
      </c>
      <c r="S174" s="21">
        <v>42181</v>
      </c>
      <c r="T174" s="21">
        <v>63.64</v>
      </c>
      <c r="U174" s="21">
        <v>24060</v>
      </c>
      <c r="V174" s="21">
        <v>63.38</v>
      </c>
      <c r="W174" s="21">
        <v>18588</v>
      </c>
      <c r="X174" s="21">
        <v>63.07</v>
      </c>
      <c r="Y174" s="21">
        <v>58130</v>
      </c>
      <c r="Z174" s="21">
        <v>62.72</v>
      </c>
      <c r="AA174" s="21">
        <v>5674</v>
      </c>
      <c r="AB174" s="21">
        <v>62.35</v>
      </c>
      <c r="AC174" s="21">
        <v>1742</v>
      </c>
      <c r="AD174" s="21">
        <v>61.97</v>
      </c>
      <c r="AE174" s="21">
        <v>3424</v>
      </c>
      <c r="AF174" s="21">
        <v>61.58</v>
      </c>
      <c r="AG174" s="21">
        <v>584</v>
      </c>
      <c r="AH174" s="21">
        <v>61.21</v>
      </c>
      <c r="AI174" s="21">
        <v>1021</v>
      </c>
      <c r="AJ174" s="21">
        <v>60.88</v>
      </c>
      <c r="AK174" s="21">
        <v>13866</v>
      </c>
      <c r="AL174" s="21">
        <v>60.49</v>
      </c>
      <c r="AM174" s="21">
        <v>538</v>
      </c>
      <c r="AN174" s="21">
        <v>60.14</v>
      </c>
      <c r="AO174" s="21">
        <v>134</v>
      </c>
      <c r="AP174" s="21">
        <v>59.8</v>
      </c>
      <c r="AQ174" s="21">
        <v>927</v>
      </c>
      <c r="AR174" s="21">
        <v>59.48</v>
      </c>
      <c r="AS174" s="21">
        <v>451</v>
      </c>
      <c r="AT174" s="21">
        <v>59.21</v>
      </c>
      <c r="AU174" s="21">
        <v>1227</v>
      </c>
      <c r="AV174" s="21">
        <v>58.98</v>
      </c>
      <c r="AW174" s="21">
        <v>18300</v>
      </c>
    </row>
    <row r="175" spans="1:49" x14ac:dyDescent="0.2">
      <c r="A175" s="22">
        <v>43584</v>
      </c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>
        <v>63.5</v>
      </c>
      <c r="M175" s="21">
        <v>654076</v>
      </c>
      <c r="N175" s="21">
        <v>63.57</v>
      </c>
      <c r="O175" s="21">
        <v>113373</v>
      </c>
      <c r="P175" s="21">
        <v>63.54</v>
      </c>
      <c r="Q175" s="21">
        <v>57809</v>
      </c>
      <c r="R175" s="21">
        <v>63.42</v>
      </c>
      <c r="S175" s="21">
        <v>52530</v>
      </c>
      <c r="T175" s="21">
        <v>63.23</v>
      </c>
      <c r="U175" s="21">
        <v>32850</v>
      </c>
      <c r="V175" s="21">
        <v>62.98</v>
      </c>
      <c r="W175" s="21">
        <v>31008</v>
      </c>
      <c r="X175" s="21">
        <v>62.67</v>
      </c>
      <c r="Y175" s="21">
        <v>68344</v>
      </c>
      <c r="Z175" s="21">
        <v>62.33</v>
      </c>
      <c r="AA175" s="21">
        <v>10772</v>
      </c>
      <c r="AB175" s="21">
        <v>61.96</v>
      </c>
      <c r="AC175" s="21">
        <v>4984</v>
      </c>
      <c r="AD175" s="21">
        <v>61.58</v>
      </c>
      <c r="AE175" s="21">
        <v>8979</v>
      </c>
      <c r="AF175" s="21">
        <v>61.21</v>
      </c>
      <c r="AG175" s="21">
        <v>4966</v>
      </c>
      <c r="AH175" s="21">
        <v>60.86</v>
      </c>
      <c r="AI175" s="21">
        <v>3620</v>
      </c>
      <c r="AJ175" s="21">
        <v>60.51</v>
      </c>
      <c r="AK175" s="21">
        <v>14635</v>
      </c>
      <c r="AL175" s="21">
        <v>60.14</v>
      </c>
      <c r="AM175" s="21">
        <v>888</v>
      </c>
      <c r="AN175" s="21">
        <v>59.79</v>
      </c>
      <c r="AO175" s="21">
        <v>228</v>
      </c>
      <c r="AP175" s="21">
        <v>59.47</v>
      </c>
      <c r="AQ175" s="21">
        <v>1314</v>
      </c>
      <c r="AR175" s="21">
        <v>59.17</v>
      </c>
      <c r="AS175" s="21">
        <v>638</v>
      </c>
      <c r="AT175" s="21">
        <v>58.91</v>
      </c>
      <c r="AU175" s="21">
        <v>511</v>
      </c>
      <c r="AV175" s="21">
        <v>58.64</v>
      </c>
      <c r="AW175" s="21">
        <v>16027</v>
      </c>
    </row>
  </sheetData>
  <mergeCells count="24">
    <mergeCell ref="AL1:AM1"/>
    <mergeCell ref="AN1:AO1"/>
    <mergeCell ref="AP1:AQ1"/>
    <mergeCell ref="AR1:AS1"/>
    <mergeCell ref="AT1:AU1"/>
    <mergeCell ref="AV1:AW1"/>
    <mergeCell ref="Z1:AA1"/>
    <mergeCell ref="AB1:AC1"/>
    <mergeCell ref="AD1:AE1"/>
    <mergeCell ref="AF1:AG1"/>
    <mergeCell ref="AH1:AI1"/>
    <mergeCell ref="AJ1:AK1"/>
    <mergeCell ref="N1:O1"/>
    <mergeCell ref="P1:Q1"/>
    <mergeCell ref="R1:S1"/>
    <mergeCell ref="T1:U1"/>
    <mergeCell ref="V1:W1"/>
    <mergeCell ref="X1:Y1"/>
    <mergeCell ref="B1:C1"/>
    <mergeCell ref="D1:E1"/>
    <mergeCell ref="F1:G1"/>
    <mergeCell ref="H1:I1"/>
    <mergeCell ref="J1:K1"/>
    <mergeCell ref="L1:M1"/>
  </mergeCells>
  <dataValidations count="1">
    <dataValidation allowBlank="1" showInputMessage="1" showErrorMessage="1" promptTitle="History Table" prompt="Agg. Daily, Sort Descending, Last 250 Days, Exc. WE" sqref="A1" xr:uid="{5D1AFDCF-E39F-49F9-B2A9-00693B3F1893}"/>
  </dataValidations>
  <pageMargins left="0.7" right="0.7" top="0.75" bottom="0.75" header="0.3" footer="0.3"/>
  <customProperties>
    <customPr name="Instruments" r:id="rId1"/>
    <customPr name="RangeDefinitions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AEB35-6FE1-4A10-BCE8-96A7FC3EE6BC}">
  <dimension ref="A1:GR226"/>
  <sheetViews>
    <sheetView topLeftCell="A100" zoomScale="85" zoomScaleNormal="85" workbookViewId="0">
      <selection activeCell="G172" sqref="G172"/>
    </sheetView>
  </sheetViews>
  <sheetFormatPr defaultRowHeight="12.75" x14ac:dyDescent="0.2"/>
  <cols>
    <col min="4" max="4" width="15.5703125" bestFit="1" customWidth="1"/>
    <col min="5" max="20" width="10.28515625" bestFit="1" customWidth="1"/>
    <col min="21" max="26" width="9.28515625" bestFit="1" customWidth="1"/>
    <col min="27" max="41" width="10.28515625" bestFit="1" customWidth="1"/>
    <col min="42" max="47" width="9.28515625" bestFit="1" customWidth="1"/>
    <col min="48" max="63" width="10.28515625" bestFit="1" customWidth="1"/>
    <col min="64" max="85" width="9.28515625" bestFit="1" customWidth="1"/>
    <col min="86" max="91" width="8.140625" bestFit="1" customWidth="1"/>
    <col min="92" max="106" width="9.28515625" bestFit="1" customWidth="1"/>
    <col min="107" max="113" width="8.140625" bestFit="1" customWidth="1"/>
    <col min="114" max="118" width="9.28515625" bestFit="1" customWidth="1"/>
    <col min="119" max="124" width="8.140625" bestFit="1" customWidth="1"/>
    <col min="125" max="139" width="9.28515625" bestFit="1" customWidth="1"/>
    <col min="140" max="144" width="8.140625" bestFit="1" customWidth="1"/>
    <col min="145" max="158" width="9.28515625" bestFit="1" customWidth="1"/>
  </cols>
  <sheetData>
    <row r="1" spans="1:200" x14ac:dyDescent="0.2">
      <c r="A1" t="s">
        <v>473</v>
      </c>
      <c r="B1" t="s">
        <v>474</v>
      </c>
      <c r="C1" t="s">
        <v>475</v>
      </c>
      <c r="D1" t="s">
        <v>472</v>
      </c>
      <c r="E1" s="33">
        <f>+'data-cash-crude'!D1</f>
        <v>43830</v>
      </c>
      <c r="F1" s="33">
        <f>+'data-cash-crude'!E1</f>
        <v>43829</v>
      </c>
      <c r="G1" s="33">
        <f>+'data-cash-crude'!F1</f>
        <v>43826</v>
      </c>
      <c r="H1" s="33">
        <f>+'data-cash-crude'!G1</f>
        <v>43825</v>
      </c>
      <c r="I1" s="33">
        <f>+'data-cash-crude'!H1</f>
        <v>43824</v>
      </c>
      <c r="J1" s="33">
        <f>+'data-cash-crude'!I1</f>
        <v>43823</v>
      </c>
      <c r="K1" s="33">
        <f>+'data-cash-crude'!J1</f>
        <v>43822</v>
      </c>
      <c r="L1" s="33">
        <f>+'data-cash-crude'!K1</f>
        <v>43819</v>
      </c>
      <c r="M1" s="33">
        <f>+'data-cash-crude'!L1</f>
        <v>43818</v>
      </c>
      <c r="N1" s="33">
        <f>+'data-cash-crude'!M1</f>
        <v>43817</v>
      </c>
      <c r="O1" s="33">
        <f>+'data-cash-crude'!N1</f>
        <v>43816</v>
      </c>
      <c r="P1" s="33">
        <f>+'data-cash-crude'!O1</f>
        <v>43815</v>
      </c>
      <c r="Q1" s="33">
        <f>+'data-cash-crude'!P1</f>
        <v>43812</v>
      </c>
      <c r="R1" s="33">
        <f>+'data-cash-crude'!Q1</f>
        <v>43811</v>
      </c>
      <c r="S1" s="33">
        <f>+'data-cash-crude'!R1</f>
        <v>43810</v>
      </c>
      <c r="T1" s="33">
        <f>+'data-cash-crude'!S1</f>
        <v>43809</v>
      </c>
      <c r="U1" s="33">
        <f>+'data-cash-crude'!T1</f>
        <v>43808</v>
      </c>
      <c r="V1" s="33">
        <f>+'data-cash-crude'!U1</f>
        <v>43805</v>
      </c>
      <c r="W1" s="33">
        <f>+'data-cash-crude'!V1</f>
        <v>43804</v>
      </c>
      <c r="X1" s="33">
        <f>+'data-cash-crude'!W1</f>
        <v>43803</v>
      </c>
      <c r="Y1" s="33">
        <f>+'data-cash-crude'!X1</f>
        <v>43802</v>
      </c>
      <c r="Z1" s="33">
        <f>+'data-cash-crude'!Y1</f>
        <v>43801</v>
      </c>
      <c r="AA1" s="33">
        <f>+'data-cash-crude'!Z1</f>
        <v>43798</v>
      </c>
      <c r="AB1" s="33">
        <f>+'data-cash-crude'!AA1</f>
        <v>43797</v>
      </c>
      <c r="AC1" s="33">
        <f>+'data-cash-crude'!AB1</f>
        <v>43796</v>
      </c>
      <c r="AD1" s="33">
        <f>+'data-cash-crude'!AC1</f>
        <v>43795</v>
      </c>
      <c r="AE1" s="33">
        <f>+'data-cash-crude'!AD1</f>
        <v>43794</v>
      </c>
      <c r="AF1" s="33">
        <f>+'data-cash-crude'!AE1</f>
        <v>43791</v>
      </c>
      <c r="AG1" s="33">
        <f>+'data-cash-crude'!AF1</f>
        <v>43790</v>
      </c>
      <c r="AH1" s="33">
        <f>+'data-cash-crude'!AG1</f>
        <v>43789</v>
      </c>
      <c r="AI1" s="33">
        <f>+'data-cash-crude'!AH1</f>
        <v>43788</v>
      </c>
      <c r="AJ1" s="33">
        <f>+'data-cash-crude'!AI1</f>
        <v>43787</v>
      </c>
      <c r="AK1" s="33">
        <f>+'data-cash-crude'!AJ1</f>
        <v>43784</v>
      </c>
      <c r="AL1" s="33">
        <f>+'data-cash-crude'!AK1</f>
        <v>43783</v>
      </c>
      <c r="AM1" s="33">
        <f>+'data-cash-crude'!AL1</f>
        <v>43782</v>
      </c>
      <c r="AN1" s="33">
        <f>+'data-cash-crude'!AM1</f>
        <v>43781</v>
      </c>
      <c r="AO1" s="33">
        <f>+'data-cash-crude'!AN1</f>
        <v>43780</v>
      </c>
      <c r="AP1" s="33">
        <f>+'data-cash-crude'!AO1</f>
        <v>43777</v>
      </c>
      <c r="AQ1" s="33">
        <f>+'data-cash-crude'!AP1</f>
        <v>43776</v>
      </c>
      <c r="AR1" s="33">
        <f>+'data-cash-crude'!AQ1</f>
        <v>43775</v>
      </c>
      <c r="AS1" s="33">
        <f>+'data-cash-crude'!AR1</f>
        <v>43774</v>
      </c>
      <c r="AT1" s="33">
        <f>+'data-cash-crude'!AS1</f>
        <v>43773</v>
      </c>
      <c r="AU1" s="33">
        <f>+'data-cash-crude'!AT1</f>
        <v>43770</v>
      </c>
      <c r="AV1" s="33">
        <f>+'data-cash-crude'!AU1</f>
        <v>43769</v>
      </c>
      <c r="AW1" s="33">
        <f>+'data-cash-crude'!AV1</f>
        <v>43768</v>
      </c>
      <c r="AX1" s="33">
        <f>+'data-cash-crude'!AW1</f>
        <v>43767</v>
      </c>
      <c r="AY1" s="33">
        <f>+'data-cash-crude'!AX1</f>
        <v>43766</v>
      </c>
      <c r="AZ1" s="33">
        <f>+'data-cash-crude'!AY1</f>
        <v>43763</v>
      </c>
      <c r="BA1" s="33">
        <f>+'data-cash-crude'!AZ1</f>
        <v>43762</v>
      </c>
      <c r="BB1" s="33">
        <f>+'data-cash-crude'!BA1</f>
        <v>43761</v>
      </c>
      <c r="BC1" s="33">
        <f>+'data-cash-crude'!BB1</f>
        <v>43760</v>
      </c>
      <c r="BD1" s="33">
        <f>+'data-cash-crude'!BC1</f>
        <v>43759</v>
      </c>
      <c r="BE1" s="33">
        <f>+'data-cash-crude'!BD1</f>
        <v>43756</v>
      </c>
      <c r="BF1" s="33">
        <f>+'data-cash-crude'!BE1</f>
        <v>43755</v>
      </c>
      <c r="BG1" s="33">
        <f>+'data-cash-crude'!BF1</f>
        <v>43754</v>
      </c>
      <c r="BH1" s="33">
        <f>+'data-cash-crude'!BG1</f>
        <v>43753</v>
      </c>
      <c r="BI1" s="33">
        <f>+'data-cash-crude'!BH1</f>
        <v>43752</v>
      </c>
      <c r="BJ1" s="33">
        <f>+'data-cash-crude'!BI1</f>
        <v>43749</v>
      </c>
      <c r="BK1" s="33">
        <f>+'data-cash-crude'!BJ1</f>
        <v>43748</v>
      </c>
      <c r="BL1" s="33">
        <f>+'data-cash-crude'!BK1</f>
        <v>43747</v>
      </c>
      <c r="BM1" s="33">
        <f>+'data-cash-crude'!BL1</f>
        <v>43746</v>
      </c>
      <c r="BN1" s="33">
        <f>+'data-cash-crude'!BM1</f>
        <v>43745</v>
      </c>
      <c r="BO1" s="33">
        <f>+'data-cash-crude'!BN1</f>
        <v>43742</v>
      </c>
      <c r="BP1" s="33">
        <f>+'data-cash-crude'!BO1</f>
        <v>43741</v>
      </c>
      <c r="BQ1" s="33">
        <f>+'data-cash-crude'!BP1</f>
        <v>43740</v>
      </c>
      <c r="BR1" s="33">
        <f>+'data-cash-crude'!BQ1</f>
        <v>43739</v>
      </c>
      <c r="BS1" s="33">
        <f>+'data-cash-crude'!BR1</f>
        <v>43738</v>
      </c>
      <c r="BT1" s="33">
        <f>+'data-cash-crude'!BS1</f>
        <v>43735</v>
      </c>
      <c r="BU1" s="33">
        <f>+'data-cash-crude'!BT1</f>
        <v>43734</v>
      </c>
      <c r="BV1" s="33">
        <f>+'data-cash-crude'!BU1</f>
        <v>43733</v>
      </c>
      <c r="BW1" s="33">
        <f>+'data-cash-crude'!BV1</f>
        <v>43732</v>
      </c>
      <c r="BX1" s="33">
        <f>+'data-cash-crude'!BW1</f>
        <v>43731</v>
      </c>
      <c r="BY1" s="33">
        <f>+'data-cash-crude'!BX1</f>
        <v>43728</v>
      </c>
      <c r="BZ1" s="33">
        <f>+'data-cash-crude'!BY1</f>
        <v>43727</v>
      </c>
      <c r="CA1" s="33">
        <f>+'data-cash-crude'!BZ1</f>
        <v>43726</v>
      </c>
      <c r="CB1" s="33">
        <f>+'data-cash-crude'!CA1</f>
        <v>43725</v>
      </c>
      <c r="CC1" s="33">
        <f>+'data-cash-crude'!CB1</f>
        <v>43724</v>
      </c>
      <c r="CD1" s="33">
        <f>+'data-cash-crude'!CC1</f>
        <v>43721</v>
      </c>
      <c r="CE1" s="33">
        <f>+'data-cash-crude'!CD1</f>
        <v>43720</v>
      </c>
      <c r="CF1" s="33">
        <f>+'data-cash-crude'!CE1</f>
        <v>43719</v>
      </c>
      <c r="CG1" s="33">
        <f>+'data-cash-crude'!CF1</f>
        <v>43718</v>
      </c>
      <c r="CH1" s="33">
        <f>+'data-cash-crude'!CG1</f>
        <v>43717</v>
      </c>
      <c r="CI1" s="33">
        <f>+'data-cash-crude'!CH1</f>
        <v>43714</v>
      </c>
      <c r="CJ1" s="33">
        <f>+'data-cash-crude'!CI1</f>
        <v>43713</v>
      </c>
      <c r="CK1" s="33">
        <f>+'data-cash-crude'!CJ1</f>
        <v>43712</v>
      </c>
      <c r="CL1" s="33">
        <f>+'data-cash-crude'!CK1</f>
        <v>43711</v>
      </c>
      <c r="CM1" s="33">
        <f>+'data-cash-crude'!CL1</f>
        <v>43710</v>
      </c>
      <c r="CN1" s="33">
        <f>+'data-cash-crude'!CM1</f>
        <v>43707</v>
      </c>
      <c r="CO1" s="33">
        <f>+'data-cash-crude'!CN1</f>
        <v>43706</v>
      </c>
      <c r="CP1" s="33">
        <f>+'data-cash-crude'!CO1</f>
        <v>43705</v>
      </c>
      <c r="CQ1" s="33">
        <f>+'data-cash-crude'!CP1</f>
        <v>43704</v>
      </c>
      <c r="CR1" s="33">
        <f>+'data-cash-crude'!CQ1</f>
        <v>43703</v>
      </c>
      <c r="CS1" s="33">
        <f>+'data-cash-crude'!CR1</f>
        <v>43700</v>
      </c>
      <c r="CT1" s="33">
        <f>+'data-cash-crude'!CS1</f>
        <v>43699</v>
      </c>
      <c r="CU1" s="33">
        <f>+'data-cash-crude'!CT1</f>
        <v>43698</v>
      </c>
      <c r="CV1" s="33">
        <f>+'data-cash-crude'!CU1</f>
        <v>43697</v>
      </c>
      <c r="CW1" s="33">
        <f>+'data-cash-crude'!CV1</f>
        <v>43696</v>
      </c>
      <c r="CX1" s="33">
        <f>+'data-cash-crude'!CW1</f>
        <v>43693</v>
      </c>
      <c r="CY1" s="33">
        <f>+'data-cash-crude'!CX1</f>
        <v>43692</v>
      </c>
      <c r="CZ1" s="33">
        <f>+'data-cash-crude'!CY1</f>
        <v>43691</v>
      </c>
      <c r="DA1" s="33">
        <f>+'data-cash-crude'!CZ1</f>
        <v>43690</v>
      </c>
      <c r="DB1" s="33">
        <f>+'data-cash-crude'!DA1</f>
        <v>43689</v>
      </c>
      <c r="DC1" s="33">
        <f>+'data-cash-crude'!DB1</f>
        <v>43686</v>
      </c>
      <c r="DD1" s="33">
        <f>+'data-cash-crude'!DC1</f>
        <v>43685</v>
      </c>
      <c r="DE1" s="33">
        <f>+'data-cash-crude'!DD1</f>
        <v>43684</v>
      </c>
      <c r="DF1" s="33">
        <f>+'data-cash-crude'!DE1</f>
        <v>43683</v>
      </c>
      <c r="DG1" s="33">
        <f>+'data-cash-crude'!DF1</f>
        <v>43682</v>
      </c>
      <c r="DH1" s="33">
        <f>+'data-cash-crude'!DG1</f>
        <v>43679</v>
      </c>
      <c r="DI1" s="33">
        <f>+'data-cash-crude'!DH1</f>
        <v>43678</v>
      </c>
      <c r="DJ1" s="33">
        <f>+'data-cash-crude'!DI1</f>
        <v>43677</v>
      </c>
      <c r="DK1" s="33">
        <f>+'data-cash-crude'!DJ1</f>
        <v>43676</v>
      </c>
      <c r="DL1" s="33">
        <f>+'data-cash-crude'!DK1</f>
        <v>43675</v>
      </c>
      <c r="DM1" s="33">
        <f>+'data-cash-crude'!DL1</f>
        <v>43674</v>
      </c>
      <c r="DN1" s="33">
        <f>+'data-cash-crude'!DM1</f>
        <v>43672</v>
      </c>
      <c r="DO1" s="33">
        <f>+'data-cash-crude'!DN1</f>
        <v>43655</v>
      </c>
      <c r="DP1" s="33">
        <f>+'data-cash-crude'!DO1</f>
        <v>43654</v>
      </c>
      <c r="DQ1" s="33">
        <f>+'data-cash-crude'!DP1</f>
        <v>43651</v>
      </c>
      <c r="DR1" s="33">
        <f>+'data-cash-crude'!DQ1</f>
        <v>43649</v>
      </c>
      <c r="DS1" s="33">
        <f>+'data-cash-crude'!DR1</f>
        <v>43648</v>
      </c>
      <c r="DT1" s="33">
        <f>+'data-cash-crude'!DS1</f>
        <v>43647</v>
      </c>
      <c r="DU1" s="33">
        <f>+'data-cash-crude'!DT1</f>
        <v>43644</v>
      </c>
      <c r="DV1" s="33">
        <f>+'data-cash-crude'!DU1</f>
        <v>43643</v>
      </c>
      <c r="DW1" s="33">
        <f>+'data-cash-crude'!DV1</f>
        <v>43642</v>
      </c>
      <c r="DX1" s="33">
        <f>+'data-cash-crude'!DW1</f>
        <v>43641</v>
      </c>
      <c r="DY1" s="33">
        <f>+'data-cash-crude'!DX1</f>
        <v>43640</v>
      </c>
      <c r="DZ1" s="33">
        <f>+'data-cash-crude'!DY1</f>
        <v>43637</v>
      </c>
      <c r="EA1" s="33">
        <f>+'data-cash-crude'!DZ1</f>
        <v>43636</v>
      </c>
      <c r="EB1" s="33">
        <f>+'data-cash-crude'!EA1</f>
        <v>43635</v>
      </c>
      <c r="EC1" s="33">
        <f>+'data-cash-crude'!EB1</f>
        <v>43634</v>
      </c>
      <c r="ED1" s="33">
        <f>+'data-cash-crude'!EC1</f>
        <v>43633</v>
      </c>
      <c r="EE1" s="33">
        <f>+'data-cash-crude'!ED1</f>
        <v>43630</v>
      </c>
      <c r="EF1" s="33">
        <f>+'data-cash-crude'!EE1</f>
        <v>43629</v>
      </c>
      <c r="EG1" s="33">
        <f>+'data-cash-crude'!EF1</f>
        <v>43628</v>
      </c>
      <c r="EH1" s="33">
        <f>+'data-cash-crude'!EG1</f>
        <v>43627</v>
      </c>
      <c r="EI1" s="33">
        <f>+'data-cash-crude'!EH1</f>
        <v>43626</v>
      </c>
      <c r="EJ1" s="33">
        <f>+'data-cash-crude'!EI1</f>
        <v>43623</v>
      </c>
      <c r="EK1" s="33">
        <f>+'data-cash-crude'!EJ1</f>
        <v>43622</v>
      </c>
      <c r="EL1" s="33">
        <f>+'data-cash-crude'!EK1</f>
        <v>43621</v>
      </c>
      <c r="EM1" s="33">
        <f>+'data-cash-crude'!EL1</f>
        <v>43620</v>
      </c>
      <c r="EN1" s="33">
        <f>+'data-cash-crude'!EM1</f>
        <v>43619</v>
      </c>
      <c r="EO1" s="33">
        <f>+'data-cash-crude'!EN1</f>
        <v>43616</v>
      </c>
      <c r="EP1" s="33">
        <f>+'data-cash-crude'!EO1</f>
        <v>43615</v>
      </c>
      <c r="EQ1" s="33">
        <f>+'data-cash-crude'!EP1</f>
        <v>43614</v>
      </c>
      <c r="ER1" s="33">
        <f>+'data-cash-crude'!EQ1</f>
        <v>43613</v>
      </c>
      <c r="ES1" s="33">
        <f>+'data-cash-crude'!ER1</f>
        <v>43609</v>
      </c>
      <c r="ET1" s="33">
        <f>+'data-cash-crude'!ES1</f>
        <v>43608</v>
      </c>
      <c r="EU1" s="33">
        <f>+'data-cash-crude'!ET1</f>
        <v>43607</v>
      </c>
      <c r="EV1" s="33">
        <f>+'data-cash-crude'!EU1</f>
        <v>43606</v>
      </c>
      <c r="EW1" s="33">
        <f>+'data-cash-crude'!EV1</f>
        <v>43605</v>
      </c>
      <c r="EX1" s="33">
        <f>+'data-cash-crude'!EW1</f>
        <v>43602</v>
      </c>
      <c r="EY1" s="33">
        <f>+'data-cash-crude'!EX1</f>
        <v>43601</v>
      </c>
      <c r="EZ1" s="33">
        <f>+'data-cash-crude'!EY1</f>
        <v>43600</v>
      </c>
      <c r="FA1" s="33">
        <f>+'data-cash-crude'!EZ1</f>
        <v>43599</v>
      </c>
      <c r="FB1" s="33">
        <f>+'data-cash-crude'!FA1</f>
        <v>43598</v>
      </c>
      <c r="FC1" s="33">
        <f>+'data-cash-crude'!FB1</f>
        <v>43595</v>
      </c>
      <c r="FD1" s="33">
        <f>+'data-cash-crude'!FC1</f>
        <v>43594</v>
      </c>
      <c r="FE1" s="33">
        <f>+'data-cash-crude'!FD1</f>
        <v>43593</v>
      </c>
      <c r="FF1" s="33">
        <f>+'data-cash-crude'!FE1</f>
        <v>43592</v>
      </c>
      <c r="FG1" s="33">
        <f>+'data-cash-crude'!FF1</f>
        <v>43591</v>
      </c>
      <c r="FH1" s="33">
        <f>+'data-cash-crude'!FG1</f>
        <v>43588</v>
      </c>
      <c r="FI1" s="33">
        <f>+'data-cash-crude'!FH1</f>
        <v>43587</v>
      </c>
      <c r="FJ1" s="33">
        <f>+'data-cash-crude'!FI1</f>
        <v>43586</v>
      </c>
      <c r="FK1" s="33">
        <f>+'data-cash-crude'!FJ1</f>
        <v>43585</v>
      </c>
      <c r="FL1" s="33">
        <f>+'data-cash-crude'!FK1</f>
        <v>43584</v>
      </c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</row>
    <row r="2" spans="1:200" x14ac:dyDescent="0.2">
      <c r="A2">
        <f>+IFERROR(AVERAGE(E2:K2),"")</f>
        <v>-3.3783333333333339</v>
      </c>
      <c r="B2">
        <f>+IFERROR(AVERAGE(E2:AH2),"")</f>
        <v>-3.4196153846153856</v>
      </c>
      <c r="C2">
        <f>+IFERROR(AVERAGE(E2:CP2),"")</f>
        <v>-3.396363636363636</v>
      </c>
      <c r="D2" s="10" t="str">
        <f>+'data-cash-crude'!B2</f>
        <v>CLPA-1-127.CM</v>
      </c>
      <c r="E2">
        <f>+IFERROR(IF(VALUE('data-cash-crude'!D2)&gt;0,'data-cash-crude'!D2-INDEX('active-future'!$C:$C,MATCH('basis-cash-crude'!E$1,'active-future'!$A:$A,0),1),""),"")</f>
        <v>-2.8100000000000023</v>
      </c>
      <c r="F2">
        <f>+IFERROR(IF(VALUE('data-cash-crude'!E2)&gt;0,'data-cash-crude'!E2-INDEX('active-future'!$C:$C,MATCH('basis-cash-crude'!F$1,'active-future'!$A:$A,0),1),""),"")</f>
        <v>-3.4299999999999997</v>
      </c>
      <c r="G2">
        <f>+IFERROR(IF(VALUE('data-cash-crude'!F2)&gt;0,'data-cash-crude'!F2-INDEX('active-future'!$C:$C,MATCH('basis-cash-crude'!G$1,'active-future'!$A:$A,0),1),""),"")</f>
        <v>-3.4699999999999989</v>
      </c>
      <c r="H2">
        <f>+IFERROR(IF(VALUE('data-cash-crude'!G2)&gt;0,'data-cash-crude'!G2-INDEX('active-future'!$C:$C,MATCH('basis-cash-crude'!H$1,'active-future'!$A:$A,0),1),""),"")</f>
        <v>-3.9299999999999997</v>
      </c>
      <c r="I2" t="str">
        <f>+IFERROR(IF(VALUE('data-cash-crude'!H2)&gt;0,'data-cash-crude'!H2-INDEX('active-future'!$C:$C,MATCH('basis-cash-crude'!I$1,'active-future'!$A:$A,0),1),""),"")</f>
        <v/>
      </c>
      <c r="J2">
        <f>+IFERROR(IF(VALUE('data-cash-crude'!I2)&gt;0,'data-cash-crude'!I2-INDEX('active-future'!$C:$C,MATCH('basis-cash-crude'!J$1,'active-future'!$A:$A,0),1),""),"")</f>
        <v>-3.3599999999999994</v>
      </c>
      <c r="K2">
        <f>+IFERROR(IF(VALUE('data-cash-crude'!J2)&gt;0,'data-cash-crude'!J2-INDEX('active-future'!$C:$C,MATCH('basis-cash-crude'!K$1,'active-future'!$A:$A,0),1),""),"")</f>
        <v>-3.2700000000000031</v>
      </c>
      <c r="L2" t="str">
        <f>+IFERROR(IF(VALUE('data-cash-crude'!K2)&gt;0,'data-cash-crude'!K2-INDEX('active-future'!$C:$C,MATCH('basis-cash-crude'!L$1,'active-future'!$A:$A,0),1),""),"")</f>
        <v/>
      </c>
      <c r="M2">
        <f>+IFERROR(IF(VALUE('data-cash-crude'!L2)&gt;0,'data-cash-crude'!L2-INDEX('active-future'!$C:$C,MATCH('basis-cash-crude'!M$1,'active-future'!$A:$A,0),1),""),"")</f>
        <v>-3.4299999999999997</v>
      </c>
      <c r="N2">
        <f>+IFERROR(IF(VALUE('data-cash-crude'!M2)&gt;0,'data-cash-crude'!M2-INDEX('active-future'!$C:$C,MATCH('basis-cash-crude'!N$1,'active-future'!$A:$A,0),1),""),"")</f>
        <v>-3.3500000000000014</v>
      </c>
      <c r="O2">
        <f>+IFERROR(IF(VALUE('data-cash-crude'!N2)&gt;0,'data-cash-crude'!N2-INDEX('active-future'!$C:$C,MATCH('basis-cash-crude'!O$1,'active-future'!$A:$A,0),1),""),"")</f>
        <v>-3.3699999999999974</v>
      </c>
      <c r="P2">
        <f>+IFERROR(IF(VALUE('data-cash-crude'!O2)&gt;0,'data-cash-crude'!O2-INDEX('active-future'!$C:$C,MATCH('basis-cash-crude'!P$1,'active-future'!$A:$A,0),1),""),"")</f>
        <v>-3.4600000000000009</v>
      </c>
      <c r="Q2">
        <f>+IFERROR(IF(VALUE('data-cash-crude'!P2)&gt;0,'data-cash-crude'!P2-INDEX('active-future'!$C:$C,MATCH('basis-cash-crude'!Q$1,'active-future'!$A:$A,0),1),""),"")</f>
        <v>-4.32</v>
      </c>
      <c r="R2">
        <f>+IFERROR(IF(VALUE('data-cash-crude'!Q2)&gt;0,'data-cash-crude'!Q2-INDEX('active-future'!$C:$C,MATCH('basis-cash-crude'!R$1,'active-future'!$A:$A,0),1),""),"")</f>
        <v>-3.4299999999999997</v>
      </c>
      <c r="S2">
        <f>+IFERROR(IF(VALUE('data-cash-crude'!R2)&gt;0,'data-cash-crude'!R2-INDEX('active-future'!$C:$C,MATCH('basis-cash-crude'!S$1,'active-future'!$A:$A,0),1),""),"")</f>
        <v>-3.259999999999998</v>
      </c>
      <c r="T2">
        <f>+IFERROR(IF(VALUE('data-cash-crude'!S2)&gt;0,'data-cash-crude'!S2-INDEX('active-future'!$C:$C,MATCH('basis-cash-crude'!T$1,'active-future'!$A:$A,0),1),""),"")</f>
        <v>-3.490000000000002</v>
      </c>
      <c r="U2">
        <f>+IFERROR(IF(VALUE('data-cash-crude'!T2)&gt;0,'data-cash-crude'!T2-INDEX('active-future'!$C:$C,MATCH('basis-cash-crude'!U$1,'active-future'!$A:$A,0),1),""),"")</f>
        <v>-3.2700000000000031</v>
      </c>
      <c r="V2">
        <f>+IFERROR(IF(VALUE('data-cash-crude'!U2)&gt;0,'data-cash-crude'!U2-INDEX('active-future'!$C:$C,MATCH('basis-cash-crude'!V$1,'active-future'!$A:$A,0),1),""),"")</f>
        <v>-3.4500000000000028</v>
      </c>
      <c r="W2">
        <f>+IFERROR(IF(VALUE('data-cash-crude'!V2)&gt;0,'data-cash-crude'!V2-INDEX('active-future'!$C:$C,MATCH('basis-cash-crude'!W$1,'active-future'!$A:$A,0),1),""),"")</f>
        <v>-3.4299999999999997</v>
      </c>
      <c r="X2">
        <f>+IFERROR(IF(VALUE('data-cash-crude'!W2)&gt;0,'data-cash-crude'!W2-INDEX('active-future'!$C:$C,MATCH('basis-cash-crude'!X$1,'active-future'!$A:$A,0),1),""),"")</f>
        <v>-3.4299999999999997</v>
      </c>
      <c r="Y2">
        <f>+IFERROR(IF(VALUE('data-cash-crude'!X2)&gt;0,'data-cash-crude'!X2-INDEX('active-future'!$C:$C,MATCH('basis-cash-crude'!Y$1,'active-future'!$A:$A,0),1),""),"")</f>
        <v>-3.6000000000000014</v>
      </c>
      <c r="Z2">
        <f>+IFERROR(IF(VALUE('data-cash-crude'!Y2)&gt;0,'data-cash-crude'!Y2-INDEX('active-future'!$C:$C,MATCH('basis-cash-crude'!Z$1,'active-future'!$A:$A,0),1),""),"")</f>
        <v>-3.4600000000000009</v>
      </c>
      <c r="AA2" t="str">
        <f>+IFERROR(IF(VALUE('data-cash-crude'!Z2)&gt;0,'data-cash-crude'!Z2-INDEX('active-future'!$C:$C,MATCH('basis-cash-crude'!AA$1,'active-future'!$A:$A,0),1),""),"")</f>
        <v/>
      </c>
      <c r="AB2" t="str">
        <f>+IFERROR(IF(VALUE('data-cash-crude'!AA2)&gt;0,'data-cash-crude'!AA2-INDEX('active-future'!$C:$C,MATCH('basis-cash-crude'!AB$1,'active-future'!$A:$A,0),1),""),"")</f>
        <v/>
      </c>
      <c r="AC2">
        <f>+IFERROR(IF(VALUE('data-cash-crude'!AB2)&gt;0,'data-cash-crude'!AB2-INDEX('active-future'!$C:$C,MATCH('basis-cash-crude'!AC$1,'active-future'!$A:$A,0),1),""),"")</f>
        <v>-3.3599999999999994</v>
      </c>
      <c r="AD2">
        <f>+IFERROR(IF(VALUE('data-cash-crude'!AC2)&gt;0,'data-cash-crude'!AC2-INDEX('active-future'!$C:$C,MATCH('basis-cash-crude'!AD$1,'active-future'!$A:$A,0),1),""),"")</f>
        <v>-3.4099999999999966</v>
      </c>
      <c r="AE2">
        <f>+IFERROR(IF(VALUE('data-cash-crude'!AD2)&gt;0,'data-cash-crude'!AD2-INDEX('active-future'!$C:$C,MATCH('basis-cash-crude'!AE$1,'active-future'!$A:$A,0),1),""),"")</f>
        <v>-3.259999999999998</v>
      </c>
      <c r="AF2">
        <f>+IFERROR(IF(VALUE('data-cash-crude'!AE2)&gt;0,'data-cash-crude'!AE2-INDEX('active-future'!$C:$C,MATCH('basis-cash-crude'!AF$1,'active-future'!$A:$A,0),1),""),"")</f>
        <v>-3.2700000000000031</v>
      </c>
      <c r="AG2">
        <f>+IFERROR(IF(VALUE('data-cash-crude'!AF2)&gt;0,'data-cash-crude'!AF2-INDEX('active-future'!$C:$C,MATCH('basis-cash-crude'!AG$1,'active-future'!$A:$A,0),1),""),"")</f>
        <v>-3.3299999999999983</v>
      </c>
      <c r="AH2">
        <f>+IFERROR(IF(VALUE('data-cash-crude'!AG2)&gt;0,'data-cash-crude'!AG2-INDEX('active-future'!$C:$C,MATCH('basis-cash-crude'!AH$1,'active-future'!$A:$A,0),1),""),"")</f>
        <v>-3.259999999999998</v>
      </c>
      <c r="AI2">
        <f>+IFERROR(IF(VALUE('data-cash-crude'!AH2)&gt;0,'data-cash-crude'!AH2-INDEX('active-future'!$C:$C,MATCH('basis-cash-crude'!AI$1,'active-future'!$A:$A,0),1),""),"")</f>
        <v>-3.6000000000000014</v>
      </c>
      <c r="AJ2">
        <f>+IFERROR(IF(VALUE('data-cash-crude'!AI2)&gt;0,'data-cash-crude'!AI2-INDEX('active-future'!$C:$C,MATCH('basis-cash-crude'!AJ$1,'active-future'!$A:$A,0),1),""),"")</f>
        <v>-3.3900000000000006</v>
      </c>
      <c r="AK2">
        <f>+IFERROR(IF(VALUE('data-cash-crude'!AJ2)&gt;0,'data-cash-crude'!AJ2-INDEX('active-future'!$C:$C,MATCH('basis-cash-crude'!AK$1,'active-future'!$A:$A,0),1),""),"")</f>
        <v>-3.4699999999999989</v>
      </c>
      <c r="AL2">
        <f>+IFERROR(IF(VALUE('data-cash-crude'!AK2)&gt;0,'data-cash-crude'!AK2-INDEX('active-future'!$C:$C,MATCH('basis-cash-crude'!AL$1,'active-future'!$A:$A,0),1),""),"")</f>
        <v>-3.2700000000000031</v>
      </c>
      <c r="AM2">
        <f>+IFERROR(IF(VALUE('data-cash-crude'!AL2)&gt;0,'data-cash-crude'!AL2-INDEX('active-future'!$C:$C,MATCH('basis-cash-crude'!AM$1,'active-future'!$A:$A,0),1),""),"")</f>
        <v>-3.3699999999999974</v>
      </c>
      <c r="AN2">
        <f>+IFERROR(IF(VALUE('data-cash-crude'!AM2)&gt;0,'data-cash-crude'!AM2-INDEX('active-future'!$C:$C,MATCH('basis-cash-crude'!AN$1,'active-future'!$A:$A,0),1),""),"")</f>
        <v>-3.2999999999999972</v>
      </c>
      <c r="AO2">
        <f>+IFERROR(IF(VALUE('data-cash-crude'!AN2)&gt;0,'data-cash-crude'!AN2-INDEX('active-future'!$C:$C,MATCH('basis-cash-crude'!AO$1,'active-future'!$A:$A,0),1),""),"")</f>
        <v>-3.3599999999999994</v>
      </c>
      <c r="AP2">
        <f>+IFERROR(IF(VALUE('data-cash-crude'!AO2)&gt;0,'data-cash-crude'!AO2-INDEX('active-future'!$C:$C,MATCH('basis-cash-crude'!AP$1,'active-future'!$A:$A,0),1),""),"")</f>
        <v>-3.490000000000002</v>
      </c>
      <c r="AQ2">
        <f>+IFERROR(IF(VALUE('data-cash-crude'!AP2)&gt;0,'data-cash-crude'!AP2-INDEX('active-future'!$C:$C,MATCH('basis-cash-crude'!AQ$1,'active-future'!$A:$A,0),1),""),"")</f>
        <v>-3.3999999999999986</v>
      </c>
      <c r="AR2">
        <f>+IFERROR(IF(VALUE('data-cash-crude'!AQ2)&gt;0,'data-cash-crude'!AQ2-INDEX('active-future'!$C:$C,MATCH('basis-cash-crude'!AR$1,'active-future'!$A:$A,0),1),""),"")</f>
        <v>-3.3500000000000014</v>
      </c>
      <c r="AS2">
        <f>+IFERROR(IF(VALUE('data-cash-crude'!AR2)&gt;0,'data-cash-crude'!AR2-INDEX('active-future'!$C:$C,MATCH('basis-cash-crude'!AS$1,'active-future'!$A:$A,0),1),""),"")</f>
        <v>-3.4799999999999969</v>
      </c>
      <c r="AT2">
        <f>+IFERROR(IF(VALUE('data-cash-crude'!AS2)&gt;0,'data-cash-crude'!AS2-INDEX('active-future'!$C:$C,MATCH('basis-cash-crude'!AT$1,'active-future'!$A:$A,0),1),""),"")</f>
        <v>-3.2899999999999991</v>
      </c>
      <c r="AU2">
        <f>+IFERROR(IF(VALUE('data-cash-crude'!AT2)&gt;0,'data-cash-crude'!AT2-INDEX('active-future'!$C:$C,MATCH('basis-cash-crude'!AU$1,'active-future'!$A:$A,0),1),""),"")</f>
        <v>-3.4500000000000028</v>
      </c>
      <c r="AV2">
        <f>+IFERROR(IF(VALUE('data-cash-crude'!AU2)&gt;0,'data-cash-crude'!AU2-INDEX('active-future'!$C:$C,MATCH('basis-cash-crude'!AV$1,'active-future'!$A:$A,0),1),""),"")</f>
        <v>-3.4299999999999997</v>
      </c>
      <c r="AW2">
        <f>+IFERROR(IF(VALUE('data-cash-crude'!AV2)&gt;0,'data-cash-crude'!AV2-INDEX('active-future'!$C:$C,MATCH('basis-cash-crude'!AW$1,'active-future'!$A:$A,0),1),""),"")</f>
        <v>-3.3100000000000023</v>
      </c>
      <c r="AX2" t="str">
        <f>+IFERROR(IF(VALUE('data-cash-crude'!AW2)&gt;0,'data-cash-crude'!AW2-INDEX('active-future'!$C:$C,MATCH('basis-cash-crude'!AX$1,'active-future'!$A:$A,0),1),""),"")</f>
        <v/>
      </c>
      <c r="AY2" t="str">
        <f>+IFERROR(IF(VALUE('data-cash-crude'!AX2)&gt;0,'data-cash-crude'!AX2-INDEX('active-future'!$C:$C,MATCH('basis-cash-crude'!AY$1,'active-future'!$A:$A,0),1),""),"")</f>
        <v/>
      </c>
      <c r="AZ2" t="str">
        <f>+IFERROR(IF(VALUE('data-cash-crude'!AY2)&gt;0,'data-cash-crude'!AY2-INDEX('active-future'!$C:$C,MATCH('basis-cash-crude'!AZ$1,'active-future'!$A:$A,0),1),""),"")</f>
        <v/>
      </c>
      <c r="BA2" t="str">
        <f>+IFERROR(IF(VALUE('data-cash-crude'!AZ2)&gt;0,'data-cash-crude'!AZ2-INDEX('active-future'!$C:$C,MATCH('basis-cash-crude'!BA$1,'active-future'!$A:$A,0),1),""),"")</f>
        <v/>
      </c>
      <c r="BB2" t="str">
        <f>+IFERROR(IF(VALUE('data-cash-crude'!BA2)&gt;0,'data-cash-crude'!BA2-INDEX('active-future'!$C:$C,MATCH('basis-cash-crude'!BB$1,'active-future'!$A:$A,0),1),""),"")</f>
        <v/>
      </c>
      <c r="BC2" t="str">
        <f>+IFERROR(IF(VALUE('data-cash-crude'!BB2)&gt;0,'data-cash-crude'!BB2-INDEX('active-future'!$C:$C,MATCH('basis-cash-crude'!BC$1,'active-future'!$A:$A,0),1),""),"")</f>
        <v/>
      </c>
      <c r="BD2" t="str">
        <f>+IFERROR(IF(VALUE('data-cash-crude'!BC2)&gt;0,'data-cash-crude'!BC2-INDEX('active-future'!$C:$C,MATCH('basis-cash-crude'!BD$1,'active-future'!$A:$A,0),1),""),"")</f>
        <v/>
      </c>
      <c r="BE2" t="str">
        <f>+IFERROR(IF(VALUE('data-cash-crude'!BD2)&gt;0,'data-cash-crude'!BD2-INDEX('active-future'!$C:$C,MATCH('basis-cash-crude'!BE$1,'active-future'!$A:$A,0),1),""),"")</f>
        <v/>
      </c>
      <c r="BF2" t="str">
        <f>+IFERROR(IF(VALUE('data-cash-crude'!BE2)&gt;0,'data-cash-crude'!BE2-INDEX('active-future'!$C:$C,MATCH('basis-cash-crude'!BF$1,'active-future'!$A:$A,0),1),""),"")</f>
        <v/>
      </c>
      <c r="BG2" t="str">
        <f>+IFERROR(IF(VALUE('data-cash-crude'!BF2)&gt;0,'data-cash-crude'!BF2-INDEX('active-future'!$C:$C,MATCH('basis-cash-crude'!BG$1,'active-future'!$A:$A,0),1),""),"")</f>
        <v/>
      </c>
      <c r="BH2" t="str">
        <f>+IFERROR(IF(VALUE('data-cash-crude'!BG2)&gt;0,'data-cash-crude'!BG2-INDEX('active-future'!$C:$C,MATCH('basis-cash-crude'!BH$1,'active-future'!$A:$A,0),1),""),"")</f>
        <v/>
      </c>
      <c r="BI2" t="str">
        <f>+IFERROR(IF(VALUE('data-cash-crude'!BH2)&gt;0,'data-cash-crude'!BH2-INDEX('active-future'!$C:$C,MATCH('basis-cash-crude'!BI$1,'active-future'!$A:$A,0),1),""),"")</f>
        <v/>
      </c>
      <c r="BJ2" t="str">
        <f>+IFERROR(IF(VALUE('data-cash-crude'!BI2)&gt;0,'data-cash-crude'!BI2-INDEX('active-future'!$C:$C,MATCH('basis-cash-crude'!BJ$1,'active-future'!$A:$A,0),1),""),"")</f>
        <v/>
      </c>
      <c r="BK2" t="str">
        <f>+IFERROR(IF(VALUE('data-cash-crude'!BJ2)&gt;0,'data-cash-crude'!BJ2-INDEX('active-future'!$C:$C,MATCH('basis-cash-crude'!BK$1,'active-future'!$A:$A,0),1),""),"")</f>
        <v/>
      </c>
      <c r="BL2" t="str">
        <f>+IFERROR(IF(VALUE('data-cash-crude'!BK2)&gt;0,'data-cash-crude'!BK2-INDEX('active-future'!$C:$C,MATCH('basis-cash-crude'!BL$1,'active-future'!$A:$A,0),1),""),"")</f>
        <v/>
      </c>
      <c r="BM2" t="str">
        <f>+IFERROR(IF(VALUE('data-cash-crude'!BL2)&gt;0,'data-cash-crude'!BL2-INDEX('active-future'!$C:$C,MATCH('basis-cash-crude'!BM$1,'active-future'!$A:$A,0),1),""),"")</f>
        <v/>
      </c>
      <c r="BN2">
        <f>+IFERROR(IF(VALUE('data-cash-crude'!BM2)&gt;0,'data-cash-crude'!BM2-INDEX('active-future'!$C:$C,MATCH('basis-cash-crude'!BN$1,'active-future'!$A:$A,0),1),""),"")</f>
        <v>-3.5</v>
      </c>
      <c r="BO2">
        <f>+IFERROR(IF(VALUE('data-cash-crude'!BN2)&gt;0,'data-cash-crude'!BN2-INDEX('active-future'!$C:$C,MATCH('basis-cash-crude'!BO$1,'active-future'!$A:$A,0),1),""),"")</f>
        <v>-3.3100000000000023</v>
      </c>
      <c r="BP2">
        <f>+IFERROR(IF(VALUE('data-cash-crude'!BO2)&gt;0,'data-cash-crude'!BO2-INDEX('active-future'!$C:$C,MATCH('basis-cash-crude'!BP$1,'active-future'!$A:$A,0),1),""),"")</f>
        <v>-3.4500000000000028</v>
      </c>
      <c r="BQ2">
        <f>+IFERROR(IF(VALUE('data-cash-crude'!BP2)&gt;0,'data-cash-crude'!BP2-INDEX('active-future'!$C:$C,MATCH('basis-cash-crude'!BQ$1,'active-future'!$A:$A,0),1),""),"")</f>
        <v>-3.3900000000000006</v>
      </c>
      <c r="BR2">
        <f>+IFERROR(IF(VALUE('data-cash-crude'!BQ2)&gt;0,'data-cash-crude'!BQ2-INDEX('active-future'!$C:$C,MATCH('basis-cash-crude'!BR$1,'active-future'!$A:$A,0),1),""),"")</f>
        <v>-3.3699999999999974</v>
      </c>
      <c r="BS2">
        <f>+IFERROR(IF(VALUE('data-cash-crude'!BR2)&gt;0,'data-cash-crude'!BR2-INDEX('active-future'!$C:$C,MATCH('basis-cash-crude'!BS$1,'active-future'!$A:$A,0),1),""),"")</f>
        <v>-3.3200000000000003</v>
      </c>
      <c r="BT2">
        <f>+IFERROR(IF(VALUE('data-cash-crude'!BS2)&gt;0,'data-cash-crude'!BS2-INDEX('active-future'!$C:$C,MATCH('basis-cash-crude'!BT$1,'active-future'!$A:$A,0),1),""),"")</f>
        <v>-3.4099999999999966</v>
      </c>
      <c r="BU2">
        <f>+IFERROR(IF(VALUE('data-cash-crude'!BT2)&gt;0,'data-cash-crude'!BT2-INDEX('active-future'!$C:$C,MATCH('basis-cash-crude'!BU$1,'active-future'!$A:$A,0),1),""),"")</f>
        <v>-3.4099999999999966</v>
      </c>
      <c r="BV2">
        <f>+IFERROR(IF(VALUE('data-cash-crude'!BU2)&gt;0,'data-cash-crude'!BU2-INDEX('active-future'!$C:$C,MATCH('basis-cash-crude'!BV$1,'active-future'!$A:$A,0),1),""),"")</f>
        <v>-3.490000000000002</v>
      </c>
      <c r="BW2">
        <f>+IFERROR(IF(VALUE('data-cash-crude'!BV2)&gt;0,'data-cash-crude'!BV2-INDEX('active-future'!$C:$C,MATCH('basis-cash-crude'!BW$1,'active-future'!$A:$A,0),1),""),"")</f>
        <v>-3.2899999999999991</v>
      </c>
      <c r="BX2">
        <f>+IFERROR(IF(VALUE('data-cash-crude'!BW2)&gt;0,'data-cash-crude'!BW2-INDEX('active-future'!$C:$C,MATCH('basis-cash-crude'!BX$1,'active-future'!$A:$A,0),1),""),"")</f>
        <v>-3.3900000000000006</v>
      </c>
      <c r="BY2">
        <f>+IFERROR(IF(VALUE('data-cash-crude'!BX2)&gt;0,'data-cash-crude'!BX2-INDEX('active-future'!$C:$C,MATCH('basis-cash-crude'!BY$1,'active-future'!$A:$A,0),1),""),"")</f>
        <v>-3.3400000000000034</v>
      </c>
      <c r="BZ2">
        <f>+IFERROR(IF(VALUE('data-cash-crude'!BY2)&gt;0,'data-cash-crude'!BY2-INDEX('active-future'!$C:$C,MATCH('basis-cash-crude'!BZ$1,'active-future'!$A:$A,0),1),""),"")</f>
        <v>-3.4399999999999977</v>
      </c>
      <c r="CA2">
        <f>+IFERROR(IF(VALUE('data-cash-crude'!BZ2)&gt;0,'data-cash-crude'!BZ2-INDEX('active-future'!$C:$C,MATCH('basis-cash-crude'!CA$1,'active-future'!$A:$A,0),1),""),"")</f>
        <v>-3.2899999999999991</v>
      </c>
      <c r="CB2">
        <f>+IFERROR(IF(VALUE('data-cash-crude'!CA2)&gt;0,'data-cash-crude'!CA2-INDEX('active-future'!$C:$C,MATCH('basis-cash-crude'!CB$1,'active-future'!$A:$A,0),1),""),"")</f>
        <v>-3.3400000000000034</v>
      </c>
      <c r="CC2">
        <f>+IFERROR(IF(VALUE('data-cash-crude'!CB2)&gt;0,'data-cash-crude'!CB2-INDEX('active-future'!$C:$C,MATCH('basis-cash-crude'!CC$1,'active-future'!$A:$A,0),1),""),"")</f>
        <v>-3.3999999999999986</v>
      </c>
      <c r="CD2">
        <f>+IFERROR(IF(VALUE('data-cash-crude'!CC2)&gt;0,'data-cash-crude'!CC2-INDEX('active-future'!$C:$C,MATCH('basis-cash-crude'!CD$1,'active-future'!$A:$A,0),1),""),"")</f>
        <v>-3.3500000000000014</v>
      </c>
      <c r="CE2" t="str">
        <f>+IFERROR(IF(VALUE('data-cash-crude'!CD2)&gt;0,'data-cash-crude'!CD2-INDEX('active-future'!$C:$C,MATCH('basis-cash-crude'!CE$1,'active-future'!$A:$A,0),1),""),"")</f>
        <v/>
      </c>
      <c r="CF2">
        <f>+IFERROR(IF(VALUE('data-cash-crude'!CE2)&gt;0,'data-cash-crude'!CE2-INDEX('active-future'!$C:$C,MATCH('basis-cash-crude'!CF$1,'active-future'!$A:$A,0),1),""),"")</f>
        <v>-3.5</v>
      </c>
      <c r="CG2">
        <f>+IFERROR(IF(VALUE('data-cash-crude'!CF2)&gt;0,'data-cash-crude'!CF2-INDEX('active-future'!$C:$C,MATCH('basis-cash-crude'!CG$1,'active-future'!$A:$A,0),1),""),"")</f>
        <v>-3.3999999999999986</v>
      </c>
      <c r="CH2" t="str">
        <f>+IFERROR(IF(VALUE('data-cash-crude'!CG2)&gt;0,'data-cash-crude'!CG2-INDEX('active-future'!$C:$C,MATCH('basis-cash-crude'!CH$1,'active-future'!$A:$A,0),1),""),"")</f>
        <v/>
      </c>
      <c r="CI2">
        <f>+IFERROR(IF(VALUE('data-cash-crude'!CH2)&gt;0,'data-cash-crude'!CH2-INDEX('active-future'!$C:$C,MATCH('basis-cash-crude'!CI$1,'active-future'!$A:$A,0),1),""),"")</f>
        <v>-3.2700000000000031</v>
      </c>
      <c r="CJ2">
        <f>+IFERROR(IF(VALUE('data-cash-crude'!CI2)&gt;0,'data-cash-crude'!CI2-INDEX('active-future'!$C:$C,MATCH('basis-cash-crude'!CJ$1,'active-future'!$A:$A,0),1),""),"")</f>
        <v>-3.2999999999999972</v>
      </c>
      <c r="CK2">
        <f>+IFERROR(IF(VALUE('data-cash-crude'!CJ2)&gt;0,'data-cash-crude'!CJ2-INDEX('active-future'!$C:$C,MATCH('basis-cash-crude'!CK$1,'active-future'!$A:$A,0),1),""),"")</f>
        <v>-3.259999999999998</v>
      </c>
      <c r="CL2">
        <f>+IFERROR(IF(VALUE('data-cash-crude'!CK2)&gt;0,'data-cash-crude'!CK2-INDEX('active-future'!$C:$C,MATCH('basis-cash-crude'!CL$1,'active-future'!$A:$A,0),1),""),"")</f>
        <v>-3.4399999999999977</v>
      </c>
      <c r="CM2" t="str">
        <f>+IFERROR(IF(VALUE('data-cash-crude'!CL2)&gt;0,'data-cash-crude'!CL2-INDEX('active-future'!$C:$C,MATCH('basis-cash-crude'!CM$1,'active-future'!$A:$A,0),1),""),"")</f>
        <v/>
      </c>
      <c r="CN2">
        <f>+IFERROR(IF(VALUE('data-cash-crude'!CM2)&gt;0,'data-cash-crude'!CM2-INDEX('active-future'!$C:$C,MATCH('basis-cash-crude'!CN$1,'active-future'!$A:$A,0),1),""),"")</f>
        <v>-3.3500000000000014</v>
      </c>
      <c r="CO2" t="str">
        <f>+IFERROR(IF(VALUE('data-cash-crude'!CN2)&gt;0,'data-cash-crude'!CN2-INDEX('active-future'!$C:$C,MATCH('basis-cash-crude'!CO$1,'active-future'!$A:$A,0),1),""),"")</f>
        <v/>
      </c>
      <c r="CP2">
        <f>+IFERROR(IF(VALUE('data-cash-crude'!CO2)&gt;0,'data-cash-crude'!CO2-INDEX('active-future'!$C:$C,MATCH('basis-cash-crude'!CP$1,'active-future'!$A:$A,0),1),""),"")</f>
        <v>-3.2800000000000011</v>
      </c>
      <c r="CQ2">
        <f>+IFERROR(IF(VALUE('data-cash-crude'!CP2)&gt;0,'data-cash-crude'!CP2-INDEX('active-future'!$C:$C,MATCH('basis-cash-crude'!CQ$1,'active-future'!$A:$A,0),1),""),"")</f>
        <v>-3.4299999999999997</v>
      </c>
      <c r="CR2">
        <f>+IFERROR(IF(VALUE('data-cash-crude'!CQ2)&gt;0,'data-cash-crude'!CQ2-INDEX('active-future'!$C:$C,MATCH('basis-cash-crude'!CR$1,'active-future'!$A:$A,0),1),""),"")</f>
        <v>-3.3900000000000006</v>
      </c>
      <c r="CS2">
        <f>+IFERROR(IF(VALUE('data-cash-crude'!CR2)&gt;0,'data-cash-crude'!CR2-INDEX('active-future'!$C:$C,MATCH('basis-cash-crude'!CS$1,'active-future'!$A:$A,0),1),""),"")</f>
        <v>-3.4200000000000017</v>
      </c>
      <c r="CT2">
        <f>+IFERROR(IF(VALUE('data-cash-crude'!CS2)&gt;0,'data-cash-crude'!CS2-INDEX('active-future'!$C:$C,MATCH('basis-cash-crude'!CT$1,'active-future'!$A:$A,0),1),""),"")</f>
        <v>-3.3500000000000014</v>
      </c>
      <c r="CU2">
        <f>+IFERROR(IF(VALUE('data-cash-crude'!CT2)&gt;0,'data-cash-crude'!CT2-INDEX('active-future'!$C:$C,MATCH('basis-cash-crude'!CU$1,'active-future'!$A:$A,0),1),""),"")</f>
        <v>-3.4299999999999997</v>
      </c>
      <c r="CV2">
        <f>+IFERROR(IF(VALUE('data-cash-crude'!CU2)&gt;0,'data-cash-crude'!CU2-INDEX('active-future'!$C:$C,MATCH('basis-cash-crude'!CV$1,'active-future'!$A:$A,0),1),""),"")</f>
        <v>-3.1300000000000026</v>
      </c>
      <c r="CW2">
        <f>+IFERROR(IF(VALUE('data-cash-crude'!CV2)&gt;0,'data-cash-crude'!CV2-INDEX('active-future'!$C:$C,MATCH('basis-cash-crude'!CW$1,'active-future'!$A:$A,0),1),""),"")</f>
        <v>-3.3900000000000006</v>
      </c>
      <c r="CX2">
        <f>+IFERROR(IF(VALUE('data-cash-crude'!CW2)&gt;0,'data-cash-crude'!CW2-INDEX('active-future'!$C:$C,MATCH('basis-cash-crude'!CX$1,'active-future'!$A:$A,0),1),""),"")</f>
        <v>-3.3100000000000023</v>
      </c>
      <c r="CY2">
        <f>+IFERROR(IF(VALUE('data-cash-crude'!CX2)&gt;0,'data-cash-crude'!CX2-INDEX('active-future'!$C:$C,MATCH('basis-cash-crude'!CY$1,'active-future'!$A:$A,0),1),""),"")</f>
        <v>-3.4699999999999989</v>
      </c>
      <c r="CZ2">
        <f>+IFERROR(IF(VALUE('data-cash-crude'!CY2)&gt;0,'data-cash-crude'!CY2-INDEX('active-future'!$C:$C,MATCH('basis-cash-crude'!CZ$1,'active-future'!$A:$A,0),1),""),"")</f>
        <v>-3.4799999999999969</v>
      </c>
      <c r="DA2">
        <f>+IFERROR(IF(VALUE('data-cash-crude'!CZ2)&gt;0,'data-cash-crude'!CZ2-INDEX('active-future'!$C:$C,MATCH('basis-cash-crude'!DA$1,'active-future'!$A:$A,0),1),""),"")</f>
        <v>-3.3500000000000014</v>
      </c>
      <c r="DB2">
        <f>+IFERROR(IF(VALUE('data-cash-crude'!DA2)&gt;0,'data-cash-crude'!DA2-INDEX('active-future'!$C:$C,MATCH('basis-cash-crude'!DB$1,'active-future'!$A:$A,0),1),""),"")</f>
        <v>-3.4299999999999997</v>
      </c>
      <c r="DC2">
        <f>+IFERROR(IF(VALUE('data-cash-crude'!DB2)&gt;0,'data-cash-crude'!DB2-INDEX('active-future'!$C:$C,MATCH('basis-cash-crude'!DC$1,'active-future'!$A:$A,0),1),""),"")</f>
        <v>-3.5</v>
      </c>
      <c r="DD2">
        <f>+IFERROR(IF(VALUE('data-cash-crude'!DC2)&gt;0,'data-cash-crude'!DC2-INDEX('active-future'!$C:$C,MATCH('basis-cash-crude'!DD$1,'active-future'!$A:$A,0),1),""),"")</f>
        <v>-3.2899999999999991</v>
      </c>
      <c r="DE2">
        <f>+IFERROR(IF(VALUE('data-cash-crude'!DD2)&gt;0,'data-cash-crude'!DD2-INDEX('active-future'!$C:$C,MATCH('basis-cash-crude'!DE$1,'active-future'!$A:$A,0),1),""),"")</f>
        <v>-3.3400000000000034</v>
      </c>
      <c r="DF2">
        <f>+IFERROR(IF(VALUE('data-cash-crude'!DE2)&gt;0,'data-cash-crude'!DE2-INDEX('active-future'!$C:$C,MATCH('basis-cash-crude'!DF$1,'active-future'!$A:$A,0),1),""),"")</f>
        <v>-3.3800000000000026</v>
      </c>
      <c r="DG2">
        <f>+IFERROR(IF(VALUE('data-cash-crude'!DF2)&gt;0,'data-cash-crude'!DF2-INDEX('active-future'!$C:$C,MATCH('basis-cash-crude'!DG$1,'active-future'!$A:$A,0),1),""),"")</f>
        <v>-3.4399999999999977</v>
      </c>
      <c r="DH2" t="str">
        <f>+IFERROR(IF(VALUE('data-cash-crude'!DG2)&gt;0,'data-cash-crude'!DG2-INDEX('active-future'!$C:$C,MATCH('basis-cash-crude'!DH$1,'active-future'!$A:$A,0),1),""),"")</f>
        <v/>
      </c>
      <c r="DI2">
        <f>+IFERROR(IF(VALUE('data-cash-crude'!DH2)&gt;0,'data-cash-crude'!DH2-INDEX('active-future'!$C:$C,MATCH('basis-cash-crude'!DI$1,'active-future'!$A:$A,0),1),""),"")</f>
        <v>1.2999999999999972</v>
      </c>
      <c r="DJ2" t="str">
        <f>+IFERROR(IF(VALUE('data-cash-crude'!DI2)&gt;0,'data-cash-crude'!DI2-INDEX('active-future'!$C:$C,MATCH('basis-cash-crude'!DJ$1,'active-future'!$A:$A,0),1),""),"")</f>
        <v/>
      </c>
      <c r="DK2">
        <f>+IFERROR(IF(VALUE('data-cash-crude'!DJ2)&gt;0,'data-cash-crude'!DJ2-INDEX('active-future'!$C:$C,MATCH('basis-cash-crude'!DK$1,'active-future'!$A:$A,0),1),""),"")</f>
        <v>-3.2999999999999972</v>
      </c>
      <c r="DL2">
        <f>+IFERROR(IF(VALUE('data-cash-crude'!DK2)&gt;0,'data-cash-crude'!DK2-INDEX('active-future'!$C:$C,MATCH('basis-cash-crude'!DL$1,'active-future'!$A:$A,0),1),""),"")</f>
        <v>-3.3699999999999974</v>
      </c>
      <c r="DM2" t="str">
        <f>+IFERROR(IF(VALUE('data-cash-crude'!DL2)&gt;0,'data-cash-crude'!DL2-INDEX('active-future'!$C:$C,MATCH('basis-cash-crude'!DM$1,'active-future'!$A:$A,0),1),""),"")</f>
        <v/>
      </c>
      <c r="DN2" t="str">
        <f>+IFERROR(IF(VALUE('data-cash-crude'!DM2)&gt;0,'data-cash-crude'!DM2-INDEX('active-future'!$C:$C,MATCH('basis-cash-crude'!DN$1,'active-future'!$A:$A,0),1),""),"")</f>
        <v/>
      </c>
      <c r="DO2">
        <f>+IFERROR(IF(VALUE('data-cash-crude'!DN2)&gt;0,'data-cash-crude'!DN2-INDEX('active-future'!$C:$C,MATCH('basis-cash-crude'!DO$1,'active-future'!$A:$A,0),1),""),"")</f>
        <v>-3.3299999999999983</v>
      </c>
      <c r="DP2">
        <f>+IFERROR(IF(VALUE('data-cash-crude'!DO2)&gt;0,'data-cash-crude'!DO2-INDEX('active-future'!$C:$C,MATCH('basis-cash-crude'!DP$1,'active-future'!$A:$A,0),1),""),"")</f>
        <v>-3.4099999999999966</v>
      </c>
      <c r="DQ2">
        <f>+IFERROR(IF(VALUE('data-cash-crude'!DP2)&gt;0,'data-cash-crude'!DP2-INDEX('active-future'!$C:$C,MATCH('basis-cash-crude'!DQ$1,'active-future'!$A:$A,0),1),""),"")</f>
        <v>-3.259999999999998</v>
      </c>
      <c r="DR2" t="str">
        <f>+IFERROR(IF(VALUE('data-cash-crude'!DQ2)&gt;0,'data-cash-crude'!DQ2-INDEX('active-future'!$C:$C,MATCH('basis-cash-crude'!DR$1,'active-future'!$A:$A,0),1),""),"")</f>
        <v/>
      </c>
      <c r="DS2">
        <f>+IFERROR(IF(VALUE('data-cash-crude'!DR2)&gt;0,'data-cash-crude'!DR2-INDEX('active-future'!$C:$C,MATCH('basis-cash-crude'!DS$1,'active-future'!$A:$A,0),1),""),"")</f>
        <v>-3.5</v>
      </c>
      <c r="DT2">
        <f>+IFERROR(IF(VALUE('data-cash-crude'!DS2)&gt;0,'data-cash-crude'!DS2-INDEX('active-future'!$C:$C,MATCH('basis-cash-crude'!DT$1,'active-future'!$A:$A,0),1),""),"")</f>
        <v>-3.3400000000000034</v>
      </c>
      <c r="DU2">
        <f>+IFERROR(IF(VALUE('data-cash-crude'!DT2)&gt;0,'data-cash-crude'!DT2-INDEX('active-future'!$C:$C,MATCH('basis-cash-crude'!DU$1,'active-future'!$A:$A,0),1),""),"")</f>
        <v>-3.4699999999999989</v>
      </c>
      <c r="DV2" t="str">
        <f>+IFERROR(IF(VALUE('data-cash-crude'!DU2)&gt;0,'data-cash-crude'!DU2-INDEX('active-future'!$C:$C,MATCH('basis-cash-crude'!DV$1,'active-future'!$A:$A,0),1),""),"")</f>
        <v/>
      </c>
      <c r="DW2">
        <f>+IFERROR(IF(VALUE('data-cash-crude'!DV2)&gt;0,'data-cash-crude'!DV2-INDEX('active-future'!$C:$C,MATCH('basis-cash-crude'!DW$1,'active-future'!$A:$A,0),1),""),"")</f>
        <v>-3.3800000000000026</v>
      </c>
      <c r="DX2">
        <f>+IFERROR(IF(VALUE('data-cash-crude'!DW2)&gt;0,'data-cash-crude'!DW2-INDEX('active-future'!$C:$C,MATCH('basis-cash-crude'!DX$1,'active-future'!$A:$A,0),1),""),"")</f>
        <v>-3.3299999999999983</v>
      </c>
      <c r="DY2">
        <f>+IFERROR(IF(VALUE('data-cash-crude'!DX2)&gt;0,'data-cash-crude'!DX2-INDEX('active-future'!$C:$C,MATCH('basis-cash-crude'!DY$1,'active-future'!$A:$A,0),1),""),"")</f>
        <v>-3.3999999999999986</v>
      </c>
      <c r="DZ2">
        <f>+IFERROR(IF(VALUE('data-cash-crude'!DY2)&gt;0,'data-cash-crude'!DY2-INDEX('active-future'!$C:$C,MATCH('basis-cash-crude'!DZ$1,'active-future'!$A:$A,0),1),""),"")</f>
        <v>-3.4299999999999997</v>
      </c>
      <c r="EA2">
        <f>+IFERROR(IF(VALUE('data-cash-crude'!DZ2)&gt;0,'data-cash-crude'!DZ2-INDEX('active-future'!$C:$C,MATCH('basis-cash-crude'!EA$1,'active-future'!$A:$A,0),1),""),"")</f>
        <v>-3.8200000000000003</v>
      </c>
      <c r="EB2">
        <f>+IFERROR(IF(VALUE('data-cash-crude'!EA2)&gt;0,'data-cash-crude'!EA2-INDEX('active-future'!$C:$C,MATCH('basis-cash-crude'!EB$1,'active-future'!$A:$A,0),1),""),"")</f>
        <v>-3.4699999999999989</v>
      </c>
      <c r="EC2">
        <f>+IFERROR(IF(VALUE('data-cash-crude'!EB2)&gt;0,'data-cash-crude'!EB2-INDEX('active-future'!$C:$C,MATCH('basis-cash-crude'!EC$1,'active-future'!$A:$A,0),1),""),"")</f>
        <v>-3.6099999999999994</v>
      </c>
      <c r="ED2">
        <f>+IFERROR(IF(VALUE('data-cash-crude'!EC2)&gt;0,'data-cash-crude'!EC2-INDEX('active-future'!$C:$C,MATCH('basis-cash-crude'!ED$1,'active-future'!$A:$A,0),1),""),"")</f>
        <v>-3.4299999999999997</v>
      </c>
      <c r="EE2">
        <f>+IFERROR(IF(VALUE('data-cash-crude'!ED2)&gt;0,'data-cash-crude'!ED2-INDEX('active-future'!$C:$C,MATCH('basis-cash-crude'!EE$1,'active-future'!$A:$A,0),1),""),"")</f>
        <v>-3.259999999999998</v>
      </c>
      <c r="EF2">
        <f>+IFERROR(IF(VALUE('data-cash-crude'!EE2)&gt;0,'data-cash-crude'!EE2-INDEX('active-future'!$C:$C,MATCH('basis-cash-crude'!EF$1,'active-future'!$A:$A,0),1),""),"")</f>
        <v>-3.2800000000000011</v>
      </c>
      <c r="EG2">
        <f>+IFERROR(IF(VALUE('data-cash-crude'!EF2)&gt;0,'data-cash-crude'!EF2-INDEX('active-future'!$C:$C,MATCH('basis-cash-crude'!EG$1,'active-future'!$A:$A,0),1),""),"")</f>
        <v>-3.3900000000000006</v>
      </c>
      <c r="EH2">
        <f>+IFERROR(IF(VALUE('data-cash-crude'!EG2)&gt;0,'data-cash-crude'!EG2-INDEX('active-future'!$C:$C,MATCH('basis-cash-crude'!EH$1,'active-future'!$A:$A,0),1),""),"")</f>
        <v>-3.2700000000000031</v>
      </c>
      <c r="EI2" t="str">
        <f>+IFERROR(IF(VALUE('data-cash-crude'!EH2)&gt;0,'data-cash-crude'!EH2-INDEX('active-future'!$C:$C,MATCH('basis-cash-crude'!EI$1,'active-future'!$A:$A,0),1),""),"")</f>
        <v/>
      </c>
      <c r="EJ2">
        <f>+IFERROR(IF(VALUE('data-cash-crude'!EI2)&gt;0,'data-cash-crude'!EI2-INDEX('active-future'!$C:$C,MATCH('basis-cash-crude'!EJ$1,'active-future'!$A:$A,0),1),""),"")</f>
        <v>-3.490000000000002</v>
      </c>
      <c r="EK2">
        <f>+IFERROR(IF(VALUE('data-cash-crude'!EJ2)&gt;0,'data-cash-crude'!EJ2-INDEX('active-future'!$C:$C,MATCH('basis-cash-crude'!EK$1,'active-future'!$A:$A,0),1),""),"")</f>
        <v>-3.3400000000000034</v>
      </c>
      <c r="EL2" t="str">
        <f>+IFERROR(IF(VALUE('data-cash-crude'!EK2)&gt;0,'data-cash-crude'!EK2-INDEX('active-future'!$C:$C,MATCH('basis-cash-crude'!EL$1,'active-future'!$A:$A,0),1),""),"")</f>
        <v/>
      </c>
      <c r="EM2">
        <f>+IFERROR(IF(VALUE('data-cash-crude'!EL2)&gt;0,'data-cash-crude'!EL2-INDEX('active-future'!$C:$C,MATCH('basis-cash-crude'!EM$1,'active-future'!$A:$A,0),1),""),"")</f>
        <v>-3.4799999999999969</v>
      </c>
      <c r="EN2" t="str">
        <f>+IFERROR(IF(VALUE('data-cash-crude'!EM2)&gt;0,'data-cash-crude'!EM2-INDEX('active-future'!$C:$C,MATCH('basis-cash-crude'!EN$1,'active-future'!$A:$A,0),1),""),"")</f>
        <v/>
      </c>
      <c r="EO2" t="str">
        <f>+IFERROR(IF(VALUE('data-cash-crude'!EN2)&gt;0,'data-cash-crude'!EN2-INDEX('active-future'!$C:$C,MATCH('basis-cash-crude'!EO$1,'active-future'!$A:$A,0),1),""),"")</f>
        <v/>
      </c>
      <c r="EP2">
        <f>+IFERROR(IF(VALUE('data-cash-crude'!EO2)&gt;0,'data-cash-crude'!EO2-INDEX('active-future'!$C:$C,MATCH('basis-cash-crude'!EP$1,'active-future'!$A:$A,0),1),""),"")</f>
        <v>-3.3400000000000034</v>
      </c>
      <c r="EQ2">
        <f>+IFERROR(IF(VALUE('data-cash-crude'!EP2)&gt;0,'data-cash-crude'!EP2-INDEX('active-future'!$C:$C,MATCH('basis-cash-crude'!EQ$1,'active-future'!$A:$A,0),1),""),"")</f>
        <v>-3.3100000000000023</v>
      </c>
      <c r="ER2" t="str">
        <f>+IFERROR(IF(VALUE('data-cash-crude'!EQ2)&gt;0,'data-cash-crude'!EQ2-INDEX('active-future'!$C:$C,MATCH('basis-cash-crude'!ER$1,'active-future'!$A:$A,0),1),""),"")</f>
        <v/>
      </c>
      <c r="ES2">
        <f>+IFERROR(IF(VALUE('data-cash-crude'!ER2)&gt;0,'data-cash-crude'!ER2-INDEX('active-future'!$C:$C,MATCH('basis-cash-crude'!ES$1,'active-future'!$A:$A,0),1),""),"")</f>
        <v>-3.3800000000000026</v>
      </c>
      <c r="ET2">
        <f>+IFERROR(IF(VALUE('data-cash-crude'!ES2)&gt;0,'data-cash-crude'!ES2-INDEX('active-future'!$C:$C,MATCH('basis-cash-crude'!ET$1,'active-future'!$A:$A,0),1),""),"")</f>
        <v>-3.4099999999999966</v>
      </c>
      <c r="EU2">
        <f>+IFERROR(IF(VALUE('data-cash-crude'!ET2)&gt;0,'data-cash-crude'!ET2-INDEX('active-future'!$C:$C,MATCH('basis-cash-crude'!EU$1,'active-future'!$A:$A,0),1),""),"")</f>
        <v>-3.4200000000000017</v>
      </c>
      <c r="EV2">
        <f>+IFERROR(IF(VALUE('data-cash-crude'!EU2)&gt;0,'data-cash-crude'!EU2-INDEX('active-future'!$C:$C,MATCH('basis-cash-crude'!EV$1,'active-future'!$A:$A,0),1),""),"")</f>
        <v>-3.6300000000000026</v>
      </c>
      <c r="EW2">
        <f>+IFERROR(IF(VALUE('data-cash-crude'!EV2)&gt;0,'data-cash-crude'!EV2-INDEX('active-future'!$C:$C,MATCH('basis-cash-crude'!EW$1,'active-future'!$A:$A,0),1),""),"")</f>
        <v>-3.4600000000000009</v>
      </c>
      <c r="EX2" t="str">
        <f>+IFERROR(IF(VALUE('data-cash-crude'!EW2)&gt;0,'data-cash-crude'!EW2-INDEX('active-future'!$C:$C,MATCH('basis-cash-crude'!EX$1,'active-future'!$A:$A,0),1),""),"")</f>
        <v/>
      </c>
      <c r="EY2">
        <f>+IFERROR(IF(VALUE('data-cash-crude'!EX2)&gt;0,'data-cash-crude'!EX2-INDEX('active-future'!$C:$C,MATCH('basis-cash-crude'!EY$1,'active-future'!$A:$A,0),1),""),"")</f>
        <v>-3.3699999999999974</v>
      </c>
      <c r="EZ2">
        <f>+IFERROR(IF(VALUE('data-cash-crude'!EY2)&gt;0,'data-cash-crude'!EY2-INDEX('active-future'!$C:$C,MATCH('basis-cash-crude'!EZ$1,'active-future'!$A:$A,0),1),""),"")</f>
        <v>-3.2700000000000031</v>
      </c>
      <c r="FA2">
        <f>+IFERROR(IF(VALUE('data-cash-crude'!EZ2)&gt;0,'data-cash-crude'!EZ2-INDEX('active-future'!$C:$C,MATCH('basis-cash-crude'!FA$1,'active-future'!$A:$A,0),1),""),"")</f>
        <v>-3.2800000000000011</v>
      </c>
      <c r="FB2">
        <f>+IFERROR(IF(VALUE('data-cash-crude'!FA2)&gt;0,'data-cash-crude'!FA2-INDEX('active-future'!$C:$C,MATCH('basis-cash-crude'!FB$1,'active-future'!$A:$A,0),1),""),"")</f>
        <v>-3.2899999999999991</v>
      </c>
      <c r="FC2">
        <f>+IFERROR(IF(VALUE('data-cash-crude'!FB2)&gt;0,'data-cash-crude'!FB2-INDEX('active-future'!$C:$C,MATCH('basis-cash-crude'!FC$1,'active-future'!$A:$A,0),1),""),"")</f>
        <v>-3.4099999999999966</v>
      </c>
      <c r="FD2">
        <f>+IFERROR(IF(VALUE('data-cash-crude'!FC2)&gt;0,'data-cash-crude'!FC2-INDEX('active-future'!$C:$C,MATCH('basis-cash-crude'!FD$1,'active-future'!$A:$A,0),1),""),"")</f>
        <v>-3.4500000000000028</v>
      </c>
      <c r="FE2" t="str">
        <f>+IFERROR(IF(VALUE('data-cash-crude'!FD2)&gt;0,'data-cash-crude'!FD2-INDEX('active-future'!$C:$C,MATCH('basis-cash-crude'!FE$1,'active-future'!$A:$A,0),1),""),"")</f>
        <v/>
      </c>
      <c r="FF2">
        <f>+IFERROR(IF(VALUE('data-cash-crude'!FE2)&gt;0,'data-cash-crude'!FE2-INDEX('active-future'!$C:$C,MATCH('basis-cash-crude'!FF$1,'active-future'!$A:$A,0),1),""),"")</f>
        <v>-3.3999999999999986</v>
      </c>
      <c r="FG2" t="str">
        <f>+IFERROR(IF(VALUE('data-cash-crude'!FF2)&gt;0,'data-cash-crude'!FF2-INDEX('active-future'!$C:$C,MATCH('basis-cash-crude'!FG$1,'active-future'!$A:$A,0),1),""),"")</f>
        <v/>
      </c>
      <c r="FH2">
        <f>+IFERROR(IF(VALUE('data-cash-crude'!FG2)&gt;0,'data-cash-crude'!FG2-INDEX('active-future'!$C:$C,MATCH('basis-cash-crude'!FH$1,'active-future'!$A:$A,0),1),""),"")</f>
        <v>-3.4399999999999977</v>
      </c>
      <c r="FI2">
        <f>+IFERROR(IF(VALUE('data-cash-crude'!FH2)&gt;0,'data-cash-crude'!FH2-INDEX('active-future'!$C:$C,MATCH('basis-cash-crude'!FI$1,'active-future'!$A:$A,0),1),""),"")</f>
        <v>-3.3100000000000023</v>
      </c>
      <c r="FJ2">
        <f>+IFERROR(IF(VALUE('data-cash-crude'!FI2)&gt;0,'data-cash-crude'!FI2-INDEX('active-future'!$C:$C,MATCH('basis-cash-crude'!FJ$1,'active-future'!$A:$A,0),1),""),"")</f>
        <v>-3.3500000000000014</v>
      </c>
      <c r="FK2" t="str">
        <f>+IFERROR(IF(VALUE('data-cash-crude'!FJ2)&gt;0,'data-cash-crude'!FJ2-INDEX('active-future'!$C:$C,MATCH('basis-cash-crude'!FK$1,'active-future'!$A:$A,0),1),""),"")</f>
        <v/>
      </c>
      <c r="FL2">
        <f>+IFERROR(IF(VALUE('data-cash-crude'!FK2)&gt;0,'data-cash-crude'!FK2-INDEX('active-future'!$C:$C,MATCH('basis-cash-crude'!FL$1,'active-future'!$A:$A,0),1),""),"")</f>
        <v>-3.5</v>
      </c>
    </row>
    <row r="3" spans="1:200" x14ac:dyDescent="0.2">
      <c r="A3">
        <f t="shared" ref="A3:A66" si="0">+IFERROR(AVERAGE(E3:K3),"")</f>
        <v>-18.503333333333334</v>
      </c>
      <c r="B3">
        <f t="shared" ref="B3:B66" si="1">+IFERROR(AVERAGE(E3:AH3),"")</f>
        <v>-18.515769230769227</v>
      </c>
      <c r="C3">
        <f t="shared" ref="C3:C66" si="2">+IFERROR(AVERAGE(E3:CP3),"")</f>
        <v>-18.513787878787873</v>
      </c>
      <c r="D3" s="10" t="str">
        <f>+'data-cash-crude'!B3</f>
        <v>CLPA-1-150.CM</v>
      </c>
      <c r="E3">
        <f>+IFERROR(IF(VALUE('data-cash-crude'!D3)&gt;0,'data-cash-crude'!D3-INDEX('active-future'!$C:$C,MATCH('basis-cash-crude'!E$1,'active-future'!$A:$A,0),1),""),"")</f>
        <v>-17.810000000000002</v>
      </c>
      <c r="F3">
        <f>+IFERROR(IF(VALUE('data-cash-crude'!E3)&gt;0,'data-cash-crude'!E3-INDEX('active-future'!$C:$C,MATCH('basis-cash-crude'!F$1,'active-future'!$A:$A,0),1),""),"")</f>
        <v>-18.43</v>
      </c>
      <c r="G3">
        <f>+IFERROR(IF(VALUE('data-cash-crude'!F3)&gt;0,'data-cash-crude'!F3-INDEX('active-future'!$C:$C,MATCH('basis-cash-crude'!G$1,'active-future'!$A:$A,0),1),""),"")</f>
        <v>-18.47</v>
      </c>
      <c r="H3">
        <f>+IFERROR(IF(VALUE('data-cash-crude'!G3)&gt;0,'data-cash-crude'!G3-INDEX('active-future'!$C:$C,MATCH('basis-cash-crude'!H$1,'active-future'!$A:$A,0),1),""),"")</f>
        <v>-19.18</v>
      </c>
      <c r="I3" t="str">
        <f>+IFERROR(IF(VALUE('data-cash-crude'!H3)&gt;0,'data-cash-crude'!H3-INDEX('active-future'!$C:$C,MATCH('basis-cash-crude'!I$1,'active-future'!$A:$A,0),1),""),"")</f>
        <v/>
      </c>
      <c r="J3">
        <f>+IFERROR(IF(VALUE('data-cash-crude'!I3)&gt;0,'data-cash-crude'!I3-INDEX('active-future'!$C:$C,MATCH('basis-cash-crude'!J$1,'active-future'!$A:$A,0),1),""),"")</f>
        <v>-18.61</v>
      </c>
      <c r="K3">
        <f>+IFERROR(IF(VALUE('data-cash-crude'!J3)&gt;0,'data-cash-crude'!J3-INDEX('active-future'!$C:$C,MATCH('basis-cash-crude'!K$1,'active-future'!$A:$A,0),1),""),"")</f>
        <v>-18.520000000000003</v>
      </c>
      <c r="L3" t="str">
        <f>+IFERROR(IF(VALUE('data-cash-crude'!K3)&gt;0,'data-cash-crude'!K3-INDEX('active-future'!$C:$C,MATCH('basis-cash-crude'!L$1,'active-future'!$A:$A,0),1),""),"")</f>
        <v/>
      </c>
      <c r="M3">
        <f>+IFERROR(IF(VALUE('data-cash-crude'!L3)&gt;0,'data-cash-crude'!L3-INDEX('active-future'!$C:$C,MATCH('basis-cash-crude'!M$1,'active-future'!$A:$A,0),1),""),"")</f>
        <v>-18.43</v>
      </c>
      <c r="N3">
        <f>+IFERROR(IF(VALUE('data-cash-crude'!M3)&gt;0,'data-cash-crude'!M3-INDEX('active-future'!$C:$C,MATCH('basis-cash-crude'!N$1,'active-future'!$A:$A,0),1),""),"")</f>
        <v>-18.350000000000001</v>
      </c>
      <c r="O3">
        <f>+IFERROR(IF(VALUE('data-cash-crude'!N3)&gt;0,'data-cash-crude'!N3-INDEX('active-future'!$C:$C,MATCH('basis-cash-crude'!O$1,'active-future'!$A:$A,0),1),""),"")</f>
        <v>-18.369999999999997</v>
      </c>
      <c r="P3">
        <f>+IFERROR(IF(VALUE('data-cash-crude'!O3)&gt;0,'data-cash-crude'!O3-INDEX('active-future'!$C:$C,MATCH('basis-cash-crude'!P$1,'active-future'!$A:$A,0),1),""),"")</f>
        <v>-18.46</v>
      </c>
      <c r="Q3">
        <f>+IFERROR(IF(VALUE('data-cash-crude'!P3)&gt;0,'data-cash-crude'!P3-INDEX('active-future'!$C:$C,MATCH('basis-cash-crude'!Q$1,'active-future'!$A:$A,0),1),""),"")</f>
        <v>-19.32</v>
      </c>
      <c r="R3">
        <f>+IFERROR(IF(VALUE('data-cash-crude'!Q3)&gt;0,'data-cash-crude'!Q3-INDEX('active-future'!$C:$C,MATCH('basis-cash-crude'!R$1,'active-future'!$A:$A,0),1),""),"")</f>
        <v>-18.43</v>
      </c>
      <c r="S3">
        <f>+IFERROR(IF(VALUE('data-cash-crude'!R3)&gt;0,'data-cash-crude'!R3-INDEX('active-future'!$C:$C,MATCH('basis-cash-crude'!S$1,'active-future'!$A:$A,0),1),""),"")</f>
        <v>-18.509999999999998</v>
      </c>
      <c r="T3">
        <f>+IFERROR(IF(VALUE('data-cash-crude'!S3)&gt;0,'data-cash-crude'!S3-INDEX('active-future'!$C:$C,MATCH('basis-cash-crude'!T$1,'active-future'!$A:$A,0),1),""),"")</f>
        <v>-18.490000000000002</v>
      </c>
      <c r="U3">
        <f>+IFERROR(IF(VALUE('data-cash-crude'!T3)&gt;0,'data-cash-crude'!T3-INDEX('active-future'!$C:$C,MATCH('basis-cash-crude'!U$1,'active-future'!$A:$A,0),1),""),"")</f>
        <v>-18.520000000000003</v>
      </c>
      <c r="V3">
        <f>+IFERROR(IF(VALUE('data-cash-crude'!U3)&gt;0,'data-cash-crude'!U3-INDEX('active-future'!$C:$C,MATCH('basis-cash-crude'!V$1,'active-future'!$A:$A,0),1),""),"")</f>
        <v>-18.450000000000003</v>
      </c>
      <c r="W3">
        <f>+IFERROR(IF(VALUE('data-cash-crude'!V3)&gt;0,'data-cash-crude'!V3-INDEX('active-future'!$C:$C,MATCH('basis-cash-crude'!W$1,'active-future'!$A:$A,0),1),""),"")</f>
        <v>-18.43</v>
      </c>
      <c r="X3">
        <f>+IFERROR(IF(VALUE('data-cash-crude'!W3)&gt;0,'data-cash-crude'!W3-INDEX('active-future'!$C:$C,MATCH('basis-cash-crude'!X$1,'active-future'!$A:$A,0),1),""),"")</f>
        <v>-18.43</v>
      </c>
      <c r="Y3">
        <f>+IFERROR(IF(VALUE('data-cash-crude'!X3)&gt;0,'data-cash-crude'!X3-INDEX('active-future'!$C:$C,MATCH('basis-cash-crude'!Y$1,'active-future'!$A:$A,0),1),""),"")</f>
        <v>-18.600000000000001</v>
      </c>
      <c r="Z3">
        <f>+IFERROR(IF(VALUE('data-cash-crude'!Y3)&gt;0,'data-cash-crude'!Y3-INDEX('active-future'!$C:$C,MATCH('basis-cash-crude'!Z$1,'active-future'!$A:$A,0),1),""),"")</f>
        <v>-18.46</v>
      </c>
      <c r="AA3" t="str">
        <f>+IFERROR(IF(VALUE('data-cash-crude'!Z3)&gt;0,'data-cash-crude'!Z3-INDEX('active-future'!$C:$C,MATCH('basis-cash-crude'!AA$1,'active-future'!$A:$A,0),1),""),"")</f>
        <v/>
      </c>
      <c r="AB3" t="str">
        <f>+IFERROR(IF(VALUE('data-cash-crude'!AA3)&gt;0,'data-cash-crude'!AA3-INDEX('active-future'!$C:$C,MATCH('basis-cash-crude'!AB$1,'active-future'!$A:$A,0),1),""),"")</f>
        <v/>
      </c>
      <c r="AC3">
        <f>+IFERROR(IF(VALUE('data-cash-crude'!AB3)&gt;0,'data-cash-crude'!AB3-INDEX('active-future'!$C:$C,MATCH('basis-cash-crude'!AC$1,'active-future'!$A:$A,0),1),""),"")</f>
        <v>-18.61</v>
      </c>
      <c r="AD3">
        <f>+IFERROR(IF(VALUE('data-cash-crude'!AC3)&gt;0,'data-cash-crude'!AC3-INDEX('active-future'!$C:$C,MATCH('basis-cash-crude'!AD$1,'active-future'!$A:$A,0),1),""),"")</f>
        <v>-18.409999999999997</v>
      </c>
      <c r="AE3">
        <f>+IFERROR(IF(VALUE('data-cash-crude'!AD3)&gt;0,'data-cash-crude'!AD3-INDEX('active-future'!$C:$C,MATCH('basis-cash-crude'!AE$1,'active-future'!$A:$A,0),1),""),"")</f>
        <v>-18.509999999999998</v>
      </c>
      <c r="AF3">
        <f>+IFERROR(IF(VALUE('data-cash-crude'!AE3)&gt;0,'data-cash-crude'!AE3-INDEX('active-future'!$C:$C,MATCH('basis-cash-crude'!AF$1,'active-future'!$A:$A,0),1),""),"")</f>
        <v>-18.520000000000003</v>
      </c>
      <c r="AG3">
        <f>+IFERROR(IF(VALUE('data-cash-crude'!AF3)&gt;0,'data-cash-crude'!AF3-INDEX('active-future'!$C:$C,MATCH('basis-cash-crude'!AG$1,'active-future'!$A:$A,0),1),""),"")</f>
        <v>-18.579999999999998</v>
      </c>
      <c r="AH3">
        <f>+IFERROR(IF(VALUE('data-cash-crude'!AG3)&gt;0,'data-cash-crude'!AG3-INDEX('active-future'!$C:$C,MATCH('basis-cash-crude'!AH$1,'active-future'!$A:$A,0),1),""),"")</f>
        <v>-18.509999999999998</v>
      </c>
      <c r="AI3">
        <f>+IFERROR(IF(VALUE('data-cash-crude'!AH3)&gt;0,'data-cash-crude'!AH3-INDEX('active-future'!$C:$C,MATCH('basis-cash-crude'!AI$1,'active-future'!$A:$A,0),1),""),"")</f>
        <v>-18.600000000000001</v>
      </c>
      <c r="AJ3">
        <f>+IFERROR(IF(VALUE('data-cash-crude'!AI3)&gt;0,'data-cash-crude'!AI3-INDEX('active-future'!$C:$C,MATCH('basis-cash-crude'!AJ$1,'active-future'!$A:$A,0),1),""),"")</f>
        <v>-18.64</v>
      </c>
      <c r="AK3">
        <f>+IFERROR(IF(VALUE('data-cash-crude'!AJ3)&gt;0,'data-cash-crude'!AJ3-INDEX('active-future'!$C:$C,MATCH('basis-cash-crude'!AK$1,'active-future'!$A:$A,0),1),""),"")</f>
        <v>-18.47</v>
      </c>
      <c r="AL3">
        <f>+IFERROR(IF(VALUE('data-cash-crude'!AK3)&gt;0,'data-cash-crude'!AK3-INDEX('active-future'!$C:$C,MATCH('basis-cash-crude'!AL$1,'active-future'!$A:$A,0),1),""),"")</f>
        <v>-18.520000000000003</v>
      </c>
      <c r="AM3">
        <f>+IFERROR(IF(VALUE('data-cash-crude'!AL3)&gt;0,'data-cash-crude'!AL3-INDEX('active-future'!$C:$C,MATCH('basis-cash-crude'!AM$1,'active-future'!$A:$A,0),1),""),"")</f>
        <v>-18.619999999999997</v>
      </c>
      <c r="AN3">
        <f>+IFERROR(IF(VALUE('data-cash-crude'!AM3)&gt;0,'data-cash-crude'!AM3-INDEX('active-future'!$C:$C,MATCH('basis-cash-crude'!AN$1,'active-future'!$A:$A,0),1),""),"")</f>
        <v>-18.549999999999997</v>
      </c>
      <c r="AO3">
        <f>+IFERROR(IF(VALUE('data-cash-crude'!AN3)&gt;0,'data-cash-crude'!AN3-INDEX('active-future'!$C:$C,MATCH('basis-cash-crude'!AO$1,'active-future'!$A:$A,0),1),""),"")</f>
        <v>-18.61</v>
      </c>
      <c r="AP3">
        <f>+IFERROR(IF(VALUE('data-cash-crude'!AO3)&gt;0,'data-cash-crude'!AO3-INDEX('active-future'!$C:$C,MATCH('basis-cash-crude'!AP$1,'active-future'!$A:$A,0),1),""),"")</f>
        <v>-18.490000000000002</v>
      </c>
      <c r="AQ3">
        <f>+IFERROR(IF(VALUE('data-cash-crude'!AP3)&gt;0,'data-cash-crude'!AP3-INDEX('active-future'!$C:$C,MATCH('basis-cash-crude'!AQ$1,'active-future'!$A:$A,0),1),""),"")</f>
        <v>-18.399999999999999</v>
      </c>
      <c r="AR3">
        <f>+IFERROR(IF(VALUE('data-cash-crude'!AQ3)&gt;0,'data-cash-crude'!AQ3-INDEX('active-future'!$C:$C,MATCH('basis-cash-crude'!AR$1,'active-future'!$A:$A,0),1),""),"")</f>
        <v>-18.600000000000001</v>
      </c>
      <c r="AS3">
        <f>+IFERROR(IF(VALUE('data-cash-crude'!AR3)&gt;0,'data-cash-crude'!AR3-INDEX('active-future'!$C:$C,MATCH('basis-cash-crude'!AS$1,'active-future'!$A:$A,0),1),""),"")</f>
        <v>-18.479999999999997</v>
      </c>
      <c r="AT3">
        <f>+IFERROR(IF(VALUE('data-cash-crude'!AS3)&gt;0,'data-cash-crude'!AS3-INDEX('active-future'!$C:$C,MATCH('basis-cash-crude'!AT$1,'active-future'!$A:$A,0),1),""),"")</f>
        <v>-18.54</v>
      </c>
      <c r="AU3">
        <f>+IFERROR(IF(VALUE('data-cash-crude'!AT3)&gt;0,'data-cash-crude'!AT3-INDEX('active-future'!$C:$C,MATCH('basis-cash-crude'!AU$1,'active-future'!$A:$A,0),1),""),"")</f>
        <v>-18.450000000000003</v>
      </c>
      <c r="AV3">
        <f>+IFERROR(IF(VALUE('data-cash-crude'!AU3)&gt;0,'data-cash-crude'!AU3-INDEX('active-future'!$C:$C,MATCH('basis-cash-crude'!AV$1,'active-future'!$A:$A,0),1),""),"")</f>
        <v>-18.43</v>
      </c>
      <c r="AW3">
        <f>+IFERROR(IF(VALUE('data-cash-crude'!AV3)&gt;0,'data-cash-crude'!AV3-INDEX('active-future'!$C:$C,MATCH('basis-cash-crude'!AW$1,'active-future'!$A:$A,0),1),""),"")</f>
        <v>-18.560000000000002</v>
      </c>
      <c r="AX3" t="str">
        <f>+IFERROR(IF(VALUE('data-cash-crude'!AW3)&gt;0,'data-cash-crude'!AW3-INDEX('active-future'!$C:$C,MATCH('basis-cash-crude'!AX$1,'active-future'!$A:$A,0),1),""),"")</f>
        <v/>
      </c>
      <c r="AY3" t="str">
        <f>+IFERROR(IF(VALUE('data-cash-crude'!AX3)&gt;0,'data-cash-crude'!AX3-INDEX('active-future'!$C:$C,MATCH('basis-cash-crude'!AY$1,'active-future'!$A:$A,0),1),""),"")</f>
        <v/>
      </c>
      <c r="AZ3" t="str">
        <f>+IFERROR(IF(VALUE('data-cash-crude'!AY3)&gt;0,'data-cash-crude'!AY3-INDEX('active-future'!$C:$C,MATCH('basis-cash-crude'!AZ$1,'active-future'!$A:$A,0),1),""),"")</f>
        <v/>
      </c>
      <c r="BA3" t="str">
        <f>+IFERROR(IF(VALUE('data-cash-crude'!AZ3)&gt;0,'data-cash-crude'!AZ3-INDEX('active-future'!$C:$C,MATCH('basis-cash-crude'!BA$1,'active-future'!$A:$A,0),1),""),"")</f>
        <v/>
      </c>
      <c r="BB3" t="str">
        <f>+IFERROR(IF(VALUE('data-cash-crude'!BA3)&gt;0,'data-cash-crude'!BA3-INDEX('active-future'!$C:$C,MATCH('basis-cash-crude'!BB$1,'active-future'!$A:$A,0),1),""),"")</f>
        <v/>
      </c>
      <c r="BC3" t="str">
        <f>+IFERROR(IF(VALUE('data-cash-crude'!BB3)&gt;0,'data-cash-crude'!BB3-INDEX('active-future'!$C:$C,MATCH('basis-cash-crude'!BC$1,'active-future'!$A:$A,0),1),""),"")</f>
        <v/>
      </c>
      <c r="BD3" t="str">
        <f>+IFERROR(IF(VALUE('data-cash-crude'!BC3)&gt;0,'data-cash-crude'!BC3-INDEX('active-future'!$C:$C,MATCH('basis-cash-crude'!BD$1,'active-future'!$A:$A,0),1),""),"")</f>
        <v/>
      </c>
      <c r="BE3" t="str">
        <f>+IFERROR(IF(VALUE('data-cash-crude'!BD3)&gt;0,'data-cash-crude'!BD3-INDEX('active-future'!$C:$C,MATCH('basis-cash-crude'!BE$1,'active-future'!$A:$A,0),1),""),"")</f>
        <v/>
      </c>
      <c r="BF3" t="str">
        <f>+IFERROR(IF(VALUE('data-cash-crude'!BE3)&gt;0,'data-cash-crude'!BE3-INDEX('active-future'!$C:$C,MATCH('basis-cash-crude'!BF$1,'active-future'!$A:$A,0),1),""),"")</f>
        <v/>
      </c>
      <c r="BG3" t="str">
        <f>+IFERROR(IF(VALUE('data-cash-crude'!BF3)&gt;0,'data-cash-crude'!BF3-INDEX('active-future'!$C:$C,MATCH('basis-cash-crude'!BG$1,'active-future'!$A:$A,0),1),""),"")</f>
        <v/>
      </c>
      <c r="BH3" t="str">
        <f>+IFERROR(IF(VALUE('data-cash-crude'!BG3)&gt;0,'data-cash-crude'!BG3-INDEX('active-future'!$C:$C,MATCH('basis-cash-crude'!BH$1,'active-future'!$A:$A,0),1),""),"")</f>
        <v/>
      </c>
      <c r="BI3" t="str">
        <f>+IFERROR(IF(VALUE('data-cash-crude'!BH3)&gt;0,'data-cash-crude'!BH3-INDEX('active-future'!$C:$C,MATCH('basis-cash-crude'!BI$1,'active-future'!$A:$A,0),1),""),"")</f>
        <v/>
      </c>
      <c r="BJ3" t="str">
        <f>+IFERROR(IF(VALUE('data-cash-crude'!BI3)&gt;0,'data-cash-crude'!BI3-INDEX('active-future'!$C:$C,MATCH('basis-cash-crude'!BJ$1,'active-future'!$A:$A,0),1),""),"")</f>
        <v/>
      </c>
      <c r="BK3" t="str">
        <f>+IFERROR(IF(VALUE('data-cash-crude'!BJ3)&gt;0,'data-cash-crude'!BJ3-INDEX('active-future'!$C:$C,MATCH('basis-cash-crude'!BK$1,'active-future'!$A:$A,0),1),""),"")</f>
        <v/>
      </c>
      <c r="BL3" t="str">
        <f>+IFERROR(IF(VALUE('data-cash-crude'!BK3)&gt;0,'data-cash-crude'!BK3-INDEX('active-future'!$C:$C,MATCH('basis-cash-crude'!BL$1,'active-future'!$A:$A,0),1),""),"")</f>
        <v/>
      </c>
      <c r="BM3" t="str">
        <f>+IFERROR(IF(VALUE('data-cash-crude'!BL3)&gt;0,'data-cash-crude'!BL3-INDEX('active-future'!$C:$C,MATCH('basis-cash-crude'!BM$1,'active-future'!$A:$A,0),1),""),"")</f>
        <v/>
      </c>
      <c r="BN3">
        <f>+IFERROR(IF(VALUE('data-cash-crude'!BM3)&gt;0,'data-cash-crude'!BM3-INDEX('active-future'!$C:$C,MATCH('basis-cash-crude'!BN$1,'active-future'!$A:$A,0),1),""),"")</f>
        <v>-18.5</v>
      </c>
      <c r="BO3">
        <f>+IFERROR(IF(VALUE('data-cash-crude'!BN3)&gt;0,'data-cash-crude'!BN3-INDEX('active-future'!$C:$C,MATCH('basis-cash-crude'!BO$1,'active-future'!$A:$A,0),1),""),"")</f>
        <v>-18.560000000000002</v>
      </c>
      <c r="BP3">
        <f>+IFERROR(IF(VALUE('data-cash-crude'!BO3)&gt;0,'data-cash-crude'!BO3-INDEX('active-future'!$C:$C,MATCH('basis-cash-crude'!BP$1,'active-future'!$A:$A,0),1),""),"")</f>
        <v>-18.450000000000003</v>
      </c>
      <c r="BQ3">
        <f>+IFERROR(IF(VALUE('data-cash-crude'!BP3)&gt;0,'data-cash-crude'!BP3-INDEX('active-future'!$C:$C,MATCH('basis-cash-crude'!BQ$1,'active-future'!$A:$A,0),1),""),"")</f>
        <v>-18.39</v>
      </c>
      <c r="BR3">
        <f>+IFERROR(IF(VALUE('data-cash-crude'!BQ3)&gt;0,'data-cash-crude'!BQ3-INDEX('active-future'!$C:$C,MATCH('basis-cash-crude'!BR$1,'active-future'!$A:$A,0),1),""),"")</f>
        <v>-18.619999999999997</v>
      </c>
      <c r="BS3">
        <f>+IFERROR(IF(VALUE('data-cash-crude'!BR3)&gt;0,'data-cash-crude'!BR3-INDEX('active-future'!$C:$C,MATCH('basis-cash-crude'!BS$1,'active-future'!$A:$A,0),1),""),"")</f>
        <v>-18.57</v>
      </c>
      <c r="BT3">
        <f>+IFERROR(IF(VALUE('data-cash-crude'!BS3)&gt;0,'data-cash-crude'!BS3-INDEX('active-future'!$C:$C,MATCH('basis-cash-crude'!BT$1,'active-future'!$A:$A,0),1),""),"")</f>
        <v>-18.409999999999997</v>
      </c>
      <c r="BU3">
        <f>+IFERROR(IF(VALUE('data-cash-crude'!BT3)&gt;0,'data-cash-crude'!BT3-INDEX('active-future'!$C:$C,MATCH('basis-cash-crude'!BU$1,'active-future'!$A:$A,0),1),""),"")</f>
        <v>-18.409999999999997</v>
      </c>
      <c r="BV3">
        <f>+IFERROR(IF(VALUE('data-cash-crude'!BU3)&gt;0,'data-cash-crude'!BU3-INDEX('active-future'!$C:$C,MATCH('basis-cash-crude'!BV$1,'active-future'!$A:$A,0),1),""),"")</f>
        <v>-18.490000000000002</v>
      </c>
      <c r="BW3">
        <f>+IFERROR(IF(VALUE('data-cash-crude'!BV3)&gt;0,'data-cash-crude'!BV3-INDEX('active-future'!$C:$C,MATCH('basis-cash-crude'!BW$1,'active-future'!$A:$A,0),1),""),"")</f>
        <v>-18.54</v>
      </c>
      <c r="BX3">
        <f>+IFERROR(IF(VALUE('data-cash-crude'!BW3)&gt;0,'data-cash-crude'!BW3-INDEX('active-future'!$C:$C,MATCH('basis-cash-crude'!BX$1,'active-future'!$A:$A,0),1),""),"")</f>
        <v>-18.39</v>
      </c>
      <c r="BY3">
        <f>+IFERROR(IF(VALUE('data-cash-crude'!BX3)&gt;0,'data-cash-crude'!BX3-INDEX('active-future'!$C:$C,MATCH('basis-cash-crude'!BY$1,'active-future'!$A:$A,0),1),""),"")</f>
        <v>-18.590000000000003</v>
      </c>
      <c r="BZ3">
        <f>+IFERROR(IF(VALUE('data-cash-crude'!BY3)&gt;0,'data-cash-crude'!BY3-INDEX('active-future'!$C:$C,MATCH('basis-cash-crude'!BZ$1,'active-future'!$A:$A,0),1),""),"")</f>
        <v>-18.439999999999998</v>
      </c>
      <c r="CA3">
        <f>+IFERROR(IF(VALUE('data-cash-crude'!BZ3)&gt;0,'data-cash-crude'!BZ3-INDEX('active-future'!$C:$C,MATCH('basis-cash-crude'!CA$1,'active-future'!$A:$A,0),1),""),"")</f>
        <v>-18.54</v>
      </c>
      <c r="CB3">
        <f>+IFERROR(IF(VALUE('data-cash-crude'!CA3)&gt;0,'data-cash-crude'!CA3-INDEX('active-future'!$C:$C,MATCH('basis-cash-crude'!CB$1,'active-future'!$A:$A,0),1),""),"")</f>
        <v>-18.590000000000003</v>
      </c>
      <c r="CC3">
        <f>+IFERROR(IF(VALUE('data-cash-crude'!CB3)&gt;0,'data-cash-crude'!CB3-INDEX('active-future'!$C:$C,MATCH('basis-cash-crude'!CC$1,'active-future'!$A:$A,0),1),""),"")</f>
        <v>-18.399999999999999</v>
      </c>
      <c r="CD3">
        <f>+IFERROR(IF(VALUE('data-cash-crude'!CC3)&gt;0,'data-cash-crude'!CC3-INDEX('active-future'!$C:$C,MATCH('basis-cash-crude'!CD$1,'active-future'!$A:$A,0),1),""),"")</f>
        <v>-18.600000000000001</v>
      </c>
      <c r="CE3" t="str">
        <f>+IFERROR(IF(VALUE('data-cash-crude'!CD3)&gt;0,'data-cash-crude'!CD3-INDEX('active-future'!$C:$C,MATCH('basis-cash-crude'!CE$1,'active-future'!$A:$A,0),1),""),"")</f>
        <v/>
      </c>
      <c r="CF3">
        <f>+IFERROR(IF(VALUE('data-cash-crude'!CE3)&gt;0,'data-cash-crude'!CE3-INDEX('active-future'!$C:$C,MATCH('basis-cash-crude'!CF$1,'active-future'!$A:$A,0),1),""),"")</f>
        <v>-18.5</v>
      </c>
      <c r="CG3">
        <f>+IFERROR(IF(VALUE('data-cash-crude'!CF3)&gt;0,'data-cash-crude'!CF3-INDEX('active-future'!$C:$C,MATCH('basis-cash-crude'!CG$1,'active-future'!$A:$A,0),1),""),"")</f>
        <v>-18.399999999999999</v>
      </c>
      <c r="CH3" t="str">
        <f>+IFERROR(IF(VALUE('data-cash-crude'!CG3)&gt;0,'data-cash-crude'!CG3-INDEX('active-future'!$C:$C,MATCH('basis-cash-crude'!CH$1,'active-future'!$A:$A,0),1),""),"")</f>
        <v/>
      </c>
      <c r="CI3">
        <f>+IFERROR(IF(VALUE('data-cash-crude'!CH3)&gt;0,'data-cash-crude'!CH3-INDEX('active-future'!$C:$C,MATCH('basis-cash-crude'!CI$1,'active-future'!$A:$A,0),1),""),"")</f>
        <v>-18.520000000000003</v>
      </c>
      <c r="CJ3">
        <f>+IFERROR(IF(VALUE('data-cash-crude'!CI3)&gt;0,'data-cash-crude'!CI3-INDEX('active-future'!$C:$C,MATCH('basis-cash-crude'!CJ$1,'active-future'!$A:$A,0),1),""),"")</f>
        <v>-18.549999999999997</v>
      </c>
      <c r="CK3">
        <f>+IFERROR(IF(VALUE('data-cash-crude'!CJ3)&gt;0,'data-cash-crude'!CJ3-INDEX('active-future'!$C:$C,MATCH('basis-cash-crude'!CK$1,'active-future'!$A:$A,0),1),""),"")</f>
        <v>-18.509999999999998</v>
      </c>
      <c r="CL3">
        <f>+IFERROR(IF(VALUE('data-cash-crude'!CK3)&gt;0,'data-cash-crude'!CK3-INDEX('active-future'!$C:$C,MATCH('basis-cash-crude'!CL$1,'active-future'!$A:$A,0),1),""),"")</f>
        <v>-18.439999999999998</v>
      </c>
      <c r="CM3" t="str">
        <f>+IFERROR(IF(VALUE('data-cash-crude'!CL3)&gt;0,'data-cash-crude'!CL3-INDEX('active-future'!$C:$C,MATCH('basis-cash-crude'!CM$1,'active-future'!$A:$A,0),1),""),"")</f>
        <v/>
      </c>
      <c r="CN3">
        <f>+IFERROR(IF(VALUE('data-cash-crude'!CM3)&gt;0,'data-cash-crude'!CM3-INDEX('active-future'!$C:$C,MATCH('basis-cash-crude'!CN$1,'active-future'!$A:$A,0),1),""),"")</f>
        <v>-18.600000000000001</v>
      </c>
      <c r="CO3" t="str">
        <f>+IFERROR(IF(VALUE('data-cash-crude'!CN3)&gt;0,'data-cash-crude'!CN3-INDEX('active-future'!$C:$C,MATCH('basis-cash-crude'!CO$1,'active-future'!$A:$A,0),1),""),"")</f>
        <v/>
      </c>
      <c r="CP3">
        <f>+IFERROR(IF(VALUE('data-cash-crude'!CO3)&gt;0,'data-cash-crude'!CO3-INDEX('active-future'!$C:$C,MATCH('basis-cash-crude'!CP$1,'active-future'!$A:$A,0),1),""),"")</f>
        <v>-18.53</v>
      </c>
      <c r="CQ3">
        <f>+IFERROR(IF(VALUE('data-cash-crude'!CP3)&gt;0,'data-cash-crude'!CP3-INDEX('active-future'!$C:$C,MATCH('basis-cash-crude'!CQ$1,'active-future'!$A:$A,0),1),""),"")</f>
        <v>-18.43</v>
      </c>
      <c r="CR3">
        <f>+IFERROR(IF(VALUE('data-cash-crude'!CQ3)&gt;0,'data-cash-crude'!CQ3-INDEX('active-future'!$C:$C,MATCH('basis-cash-crude'!CR$1,'active-future'!$A:$A,0),1),""),"")</f>
        <v>-18.39</v>
      </c>
      <c r="CS3">
        <f>+IFERROR(IF(VALUE('data-cash-crude'!CR3)&gt;0,'data-cash-crude'!CR3-INDEX('active-future'!$C:$C,MATCH('basis-cash-crude'!CS$1,'active-future'!$A:$A,0),1),""),"")</f>
        <v>-18.420000000000002</v>
      </c>
      <c r="CT3">
        <f>+IFERROR(IF(VALUE('data-cash-crude'!CS3)&gt;0,'data-cash-crude'!CS3-INDEX('active-future'!$C:$C,MATCH('basis-cash-crude'!CT$1,'active-future'!$A:$A,0),1),""),"")</f>
        <v>-18.600000000000001</v>
      </c>
      <c r="CU3">
        <f>+IFERROR(IF(VALUE('data-cash-crude'!CT3)&gt;0,'data-cash-crude'!CT3-INDEX('active-future'!$C:$C,MATCH('basis-cash-crude'!CU$1,'active-future'!$A:$A,0),1),""),"")</f>
        <v>-18.43</v>
      </c>
      <c r="CV3">
        <f>+IFERROR(IF(VALUE('data-cash-crude'!CU3)&gt;0,'data-cash-crude'!CU3-INDEX('active-future'!$C:$C,MATCH('basis-cash-crude'!CV$1,'active-future'!$A:$A,0),1),""),"")</f>
        <v>-18.380000000000003</v>
      </c>
      <c r="CW3">
        <f>+IFERROR(IF(VALUE('data-cash-crude'!CV3)&gt;0,'data-cash-crude'!CV3-INDEX('active-future'!$C:$C,MATCH('basis-cash-crude'!CW$1,'active-future'!$A:$A,0),1),""),"")</f>
        <v>-18.39</v>
      </c>
      <c r="CX3">
        <f>+IFERROR(IF(VALUE('data-cash-crude'!CW3)&gt;0,'data-cash-crude'!CW3-INDEX('active-future'!$C:$C,MATCH('basis-cash-crude'!CX$1,'active-future'!$A:$A,0),1),""),"")</f>
        <v>-18.560000000000002</v>
      </c>
      <c r="CY3">
        <f>+IFERROR(IF(VALUE('data-cash-crude'!CX3)&gt;0,'data-cash-crude'!CX3-INDEX('active-future'!$C:$C,MATCH('basis-cash-crude'!CY$1,'active-future'!$A:$A,0),1),""),"")</f>
        <v>-18.47</v>
      </c>
      <c r="CZ3">
        <f>+IFERROR(IF(VALUE('data-cash-crude'!CY3)&gt;0,'data-cash-crude'!CY3-INDEX('active-future'!$C:$C,MATCH('basis-cash-crude'!CZ$1,'active-future'!$A:$A,0),1),""),"")</f>
        <v>-18.479999999999997</v>
      </c>
      <c r="DA3">
        <f>+IFERROR(IF(VALUE('data-cash-crude'!CZ3)&gt;0,'data-cash-crude'!CZ3-INDEX('active-future'!$C:$C,MATCH('basis-cash-crude'!DA$1,'active-future'!$A:$A,0),1),""),"")</f>
        <v>-18.600000000000001</v>
      </c>
      <c r="DB3">
        <f>+IFERROR(IF(VALUE('data-cash-crude'!DA3)&gt;0,'data-cash-crude'!DA3-INDEX('active-future'!$C:$C,MATCH('basis-cash-crude'!DB$1,'active-future'!$A:$A,0),1),""),"")</f>
        <v>-18.43</v>
      </c>
      <c r="DC3">
        <f>+IFERROR(IF(VALUE('data-cash-crude'!DB3)&gt;0,'data-cash-crude'!DB3-INDEX('active-future'!$C:$C,MATCH('basis-cash-crude'!DC$1,'active-future'!$A:$A,0),1),""),"")</f>
        <v>-18.5</v>
      </c>
      <c r="DD3">
        <f>+IFERROR(IF(VALUE('data-cash-crude'!DC3)&gt;0,'data-cash-crude'!DC3-INDEX('active-future'!$C:$C,MATCH('basis-cash-crude'!DD$1,'active-future'!$A:$A,0),1),""),"")</f>
        <v>-18.54</v>
      </c>
      <c r="DE3">
        <f>+IFERROR(IF(VALUE('data-cash-crude'!DD3)&gt;0,'data-cash-crude'!DD3-INDEX('active-future'!$C:$C,MATCH('basis-cash-crude'!DE$1,'active-future'!$A:$A,0),1),""),"")</f>
        <v>-18.590000000000003</v>
      </c>
      <c r="DF3">
        <f>+IFERROR(IF(VALUE('data-cash-crude'!DE3)&gt;0,'data-cash-crude'!DE3-INDEX('active-future'!$C:$C,MATCH('basis-cash-crude'!DF$1,'active-future'!$A:$A,0),1),""),"")</f>
        <v>-18.380000000000003</v>
      </c>
      <c r="DG3">
        <f>+IFERROR(IF(VALUE('data-cash-crude'!DF3)&gt;0,'data-cash-crude'!DF3-INDEX('active-future'!$C:$C,MATCH('basis-cash-crude'!DG$1,'active-future'!$A:$A,0),1),""),"")</f>
        <v>-18.439999999999998</v>
      </c>
      <c r="DH3" t="str">
        <f>+IFERROR(IF(VALUE('data-cash-crude'!DG3)&gt;0,'data-cash-crude'!DG3-INDEX('active-future'!$C:$C,MATCH('basis-cash-crude'!DH$1,'active-future'!$A:$A,0),1),""),"")</f>
        <v/>
      </c>
      <c r="DI3">
        <f>+IFERROR(IF(VALUE('data-cash-crude'!DH3)&gt;0,'data-cash-crude'!DH3-INDEX('active-future'!$C:$C,MATCH('basis-cash-crude'!DI$1,'active-future'!$A:$A,0),1),""),"")</f>
        <v>-13.950000000000003</v>
      </c>
      <c r="DJ3" t="str">
        <f>+IFERROR(IF(VALUE('data-cash-crude'!DI3)&gt;0,'data-cash-crude'!DI3-INDEX('active-future'!$C:$C,MATCH('basis-cash-crude'!DJ$1,'active-future'!$A:$A,0),1),""),"")</f>
        <v/>
      </c>
      <c r="DK3">
        <f>+IFERROR(IF(VALUE('data-cash-crude'!DJ3)&gt;0,'data-cash-crude'!DJ3-INDEX('active-future'!$C:$C,MATCH('basis-cash-crude'!DK$1,'active-future'!$A:$A,0),1),""),"")</f>
        <v>-18.549999999999997</v>
      </c>
      <c r="DL3">
        <f>+IFERROR(IF(VALUE('data-cash-crude'!DK3)&gt;0,'data-cash-crude'!DK3-INDEX('active-future'!$C:$C,MATCH('basis-cash-crude'!DL$1,'active-future'!$A:$A,0),1),""),"")</f>
        <v>-18.619999999999997</v>
      </c>
      <c r="DM3" t="str">
        <f>+IFERROR(IF(VALUE('data-cash-crude'!DL3)&gt;0,'data-cash-crude'!DL3-INDEX('active-future'!$C:$C,MATCH('basis-cash-crude'!DM$1,'active-future'!$A:$A,0),1),""),"")</f>
        <v/>
      </c>
      <c r="DN3" t="str">
        <f>+IFERROR(IF(VALUE('data-cash-crude'!DM3)&gt;0,'data-cash-crude'!DM3-INDEX('active-future'!$C:$C,MATCH('basis-cash-crude'!DN$1,'active-future'!$A:$A,0),1),""),"")</f>
        <v/>
      </c>
      <c r="DO3">
        <f>+IFERROR(IF(VALUE('data-cash-crude'!DN3)&gt;0,'data-cash-crude'!DN3-INDEX('active-future'!$C:$C,MATCH('basis-cash-crude'!DO$1,'active-future'!$A:$A,0),1),""),"")</f>
        <v>-18.579999999999998</v>
      </c>
      <c r="DP3">
        <f>+IFERROR(IF(VALUE('data-cash-crude'!DO3)&gt;0,'data-cash-crude'!DO3-INDEX('active-future'!$C:$C,MATCH('basis-cash-crude'!DP$1,'active-future'!$A:$A,0),1),""),"")</f>
        <v>-18.409999999999997</v>
      </c>
      <c r="DQ3">
        <f>+IFERROR(IF(VALUE('data-cash-crude'!DP3)&gt;0,'data-cash-crude'!DP3-INDEX('active-future'!$C:$C,MATCH('basis-cash-crude'!DQ$1,'active-future'!$A:$A,0),1),""),"")</f>
        <v>-18.509999999999998</v>
      </c>
      <c r="DR3" t="str">
        <f>+IFERROR(IF(VALUE('data-cash-crude'!DQ3)&gt;0,'data-cash-crude'!DQ3-INDEX('active-future'!$C:$C,MATCH('basis-cash-crude'!DR$1,'active-future'!$A:$A,0),1),""),"")</f>
        <v/>
      </c>
      <c r="DS3">
        <f>+IFERROR(IF(VALUE('data-cash-crude'!DR3)&gt;0,'data-cash-crude'!DR3-INDEX('active-future'!$C:$C,MATCH('basis-cash-crude'!DS$1,'active-future'!$A:$A,0),1),""),"")</f>
        <v>-18.5</v>
      </c>
      <c r="DT3">
        <f>+IFERROR(IF(VALUE('data-cash-crude'!DS3)&gt;0,'data-cash-crude'!DS3-INDEX('active-future'!$C:$C,MATCH('basis-cash-crude'!DT$1,'active-future'!$A:$A,0),1),""),"")</f>
        <v>-18.590000000000003</v>
      </c>
      <c r="DU3">
        <f>+IFERROR(IF(VALUE('data-cash-crude'!DT3)&gt;0,'data-cash-crude'!DT3-INDEX('active-future'!$C:$C,MATCH('basis-cash-crude'!DU$1,'active-future'!$A:$A,0),1),""),"")</f>
        <v>-18.47</v>
      </c>
      <c r="DV3" t="str">
        <f>+IFERROR(IF(VALUE('data-cash-crude'!DU3)&gt;0,'data-cash-crude'!DU3-INDEX('active-future'!$C:$C,MATCH('basis-cash-crude'!DV$1,'active-future'!$A:$A,0),1),""),"")</f>
        <v/>
      </c>
      <c r="DW3">
        <f>+IFERROR(IF(VALUE('data-cash-crude'!DV3)&gt;0,'data-cash-crude'!DV3-INDEX('active-future'!$C:$C,MATCH('basis-cash-crude'!DW$1,'active-future'!$A:$A,0),1),""),"")</f>
        <v>-18.380000000000003</v>
      </c>
      <c r="DX3">
        <f>+IFERROR(IF(VALUE('data-cash-crude'!DW3)&gt;0,'data-cash-crude'!DW3-INDEX('active-future'!$C:$C,MATCH('basis-cash-crude'!DX$1,'active-future'!$A:$A,0),1),""),"")</f>
        <v>-18.579999999999998</v>
      </c>
      <c r="DY3">
        <f>+IFERROR(IF(VALUE('data-cash-crude'!DX3)&gt;0,'data-cash-crude'!DX3-INDEX('active-future'!$C:$C,MATCH('basis-cash-crude'!DY$1,'active-future'!$A:$A,0),1),""),"")</f>
        <v>-18.399999999999999</v>
      </c>
      <c r="DZ3">
        <f>+IFERROR(IF(VALUE('data-cash-crude'!DY3)&gt;0,'data-cash-crude'!DY3-INDEX('active-future'!$C:$C,MATCH('basis-cash-crude'!DZ$1,'active-future'!$A:$A,0),1),""),"")</f>
        <v>-18.43</v>
      </c>
      <c r="EA3">
        <f>+IFERROR(IF(VALUE('data-cash-crude'!DZ3)&gt;0,'data-cash-crude'!DZ3-INDEX('active-future'!$C:$C,MATCH('basis-cash-crude'!EA$1,'active-future'!$A:$A,0),1),""),"")</f>
        <v>-18.82</v>
      </c>
      <c r="EB3">
        <f>+IFERROR(IF(VALUE('data-cash-crude'!EA3)&gt;0,'data-cash-crude'!EA3-INDEX('active-future'!$C:$C,MATCH('basis-cash-crude'!EB$1,'active-future'!$A:$A,0),1),""),"")</f>
        <v>-18.72</v>
      </c>
      <c r="EC3">
        <f>+IFERROR(IF(VALUE('data-cash-crude'!EB3)&gt;0,'data-cash-crude'!EB3-INDEX('active-future'!$C:$C,MATCH('basis-cash-crude'!EC$1,'active-future'!$A:$A,0),1),""),"")</f>
        <v>-18.61</v>
      </c>
      <c r="ED3">
        <f>+IFERROR(IF(VALUE('data-cash-crude'!EC3)&gt;0,'data-cash-crude'!EC3-INDEX('active-future'!$C:$C,MATCH('basis-cash-crude'!ED$1,'active-future'!$A:$A,0),1),""),"")</f>
        <v>-18.43</v>
      </c>
      <c r="EE3">
        <f>+IFERROR(IF(VALUE('data-cash-crude'!ED3)&gt;0,'data-cash-crude'!ED3-INDEX('active-future'!$C:$C,MATCH('basis-cash-crude'!EE$1,'active-future'!$A:$A,0),1),""),"")</f>
        <v>-18.509999999999998</v>
      </c>
      <c r="EF3">
        <f>+IFERROR(IF(VALUE('data-cash-crude'!EE3)&gt;0,'data-cash-crude'!EE3-INDEX('active-future'!$C:$C,MATCH('basis-cash-crude'!EF$1,'active-future'!$A:$A,0),1),""),"")</f>
        <v>-18.53</v>
      </c>
      <c r="EG3">
        <f>+IFERROR(IF(VALUE('data-cash-crude'!EF3)&gt;0,'data-cash-crude'!EF3-INDEX('active-future'!$C:$C,MATCH('basis-cash-crude'!EG$1,'active-future'!$A:$A,0),1),""),"")</f>
        <v>-18.39</v>
      </c>
      <c r="EH3">
        <f>+IFERROR(IF(VALUE('data-cash-crude'!EG3)&gt;0,'data-cash-crude'!EG3-INDEX('active-future'!$C:$C,MATCH('basis-cash-crude'!EH$1,'active-future'!$A:$A,0),1),""),"")</f>
        <v>-18.520000000000003</v>
      </c>
      <c r="EI3" t="str">
        <f>+IFERROR(IF(VALUE('data-cash-crude'!EH3)&gt;0,'data-cash-crude'!EH3-INDEX('active-future'!$C:$C,MATCH('basis-cash-crude'!EI$1,'active-future'!$A:$A,0),1),""),"")</f>
        <v/>
      </c>
      <c r="EJ3">
        <f>+IFERROR(IF(VALUE('data-cash-crude'!EI3)&gt;0,'data-cash-crude'!EI3-INDEX('active-future'!$C:$C,MATCH('basis-cash-crude'!EJ$1,'active-future'!$A:$A,0),1),""),"")</f>
        <v>-18.490000000000002</v>
      </c>
      <c r="EK3">
        <f>+IFERROR(IF(VALUE('data-cash-crude'!EJ3)&gt;0,'data-cash-crude'!EJ3-INDEX('active-future'!$C:$C,MATCH('basis-cash-crude'!EK$1,'active-future'!$A:$A,0),1),""),"")</f>
        <v>-18.590000000000003</v>
      </c>
      <c r="EL3" t="str">
        <f>+IFERROR(IF(VALUE('data-cash-crude'!EK3)&gt;0,'data-cash-crude'!EK3-INDEX('active-future'!$C:$C,MATCH('basis-cash-crude'!EL$1,'active-future'!$A:$A,0),1),""),"")</f>
        <v/>
      </c>
      <c r="EM3">
        <f>+IFERROR(IF(VALUE('data-cash-crude'!EL3)&gt;0,'data-cash-crude'!EL3-INDEX('active-future'!$C:$C,MATCH('basis-cash-crude'!EM$1,'active-future'!$A:$A,0),1),""),"")</f>
        <v>-18.479999999999997</v>
      </c>
      <c r="EN3" t="str">
        <f>+IFERROR(IF(VALUE('data-cash-crude'!EM3)&gt;0,'data-cash-crude'!EM3-INDEX('active-future'!$C:$C,MATCH('basis-cash-crude'!EN$1,'active-future'!$A:$A,0),1),""),"")</f>
        <v/>
      </c>
      <c r="EO3" t="str">
        <f>+IFERROR(IF(VALUE('data-cash-crude'!EN3)&gt;0,'data-cash-crude'!EN3-INDEX('active-future'!$C:$C,MATCH('basis-cash-crude'!EO$1,'active-future'!$A:$A,0),1),""),"")</f>
        <v/>
      </c>
      <c r="EP3">
        <f>+IFERROR(IF(VALUE('data-cash-crude'!EO3)&gt;0,'data-cash-crude'!EO3-INDEX('active-future'!$C:$C,MATCH('basis-cash-crude'!EP$1,'active-future'!$A:$A,0),1),""),"")</f>
        <v>-18.590000000000003</v>
      </c>
      <c r="EQ3">
        <f>+IFERROR(IF(VALUE('data-cash-crude'!EP3)&gt;0,'data-cash-crude'!EP3-INDEX('active-future'!$C:$C,MATCH('basis-cash-crude'!EQ$1,'active-future'!$A:$A,0),1),""),"")</f>
        <v>-18.560000000000002</v>
      </c>
      <c r="ER3" t="str">
        <f>+IFERROR(IF(VALUE('data-cash-crude'!EQ3)&gt;0,'data-cash-crude'!EQ3-INDEX('active-future'!$C:$C,MATCH('basis-cash-crude'!ER$1,'active-future'!$A:$A,0),1),""),"")</f>
        <v/>
      </c>
      <c r="ES3">
        <f>+IFERROR(IF(VALUE('data-cash-crude'!ER3)&gt;0,'data-cash-crude'!ER3-INDEX('active-future'!$C:$C,MATCH('basis-cash-crude'!ES$1,'active-future'!$A:$A,0),1),""),"")</f>
        <v>-18.380000000000003</v>
      </c>
      <c r="ET3">
        <f>+IFERROR(IF(VALUE('data-cash-crude'!ES3)&gt;0,'data-cash-crude'!ES3-INDEX('active-future'!$C:$C,MATCH('basis-cash-crude'!ET$1,'active-future'!$A:$A,0),1),""),"")</f>
        <v>-18.409999999999997</v>
      </c>
      <c r="EU3">
        <f>+IFERROR(IF(VALUE('data-cash-crude'!ET3)&gt;0,'data-cash-crude'!ET3-INDEX('active-future'!$C:$C,MATCH('basis-cash-crude'!EU$1,'active-future'!$A:$A,0),1),""),"")</f>
        <v>-18.420000000000002</v>
      </c>
      <c r="EV3">
        <f>+IFERROR(IF(VALUE('data-cash-crude'!EU3)&gt;0,'data-cash-crude'!EU3-INDEX('active-future'!$C:$C,MATCH('basis-cash-crude'!EV$1,'active-future'!$A:$A,0),1),""),"")</f>
        <v>-18.630000000000003</v>
      </c>
      <c r="EW3">
        <f>+IFERROR(IF(VALUE('data-cash-crude'!EV3)&gt;0,'data-cash-crude'!EV3-INDEX('active-future'!$C:$C,MATCH('basis-cash-crude'!EW$1,'active-future'!$A:$A,0),1),""),"")</f>
        <v>-18.71</v>
      </c>
      <c r="EX3" t="str">
        <f>+IFERROR(IF(VALUE('data-cash-crude'!EW3)&gt;0,'data-cash-crude'!EW3-INDEX('active-future'!$C:$C,MATCH('basis-cash-crude'!EX$1,'active-future'!$A:$A,0),1),""),"")</f>
        <v/>
      </c>
      <c r="EY3">
        <f>+IFERROR(IF(VALUE('data-cash-crude'!EX3)&gt;0,'data-cash-crude'!EX3-INDEX('active-future'!$C:$C,MATCH('basis-cash-crude'!EY$1,'active-future'!$A:$A,0),1),""),"")</f>
        <v>-18.619999999999997</v>
      </c>
      <c r="EZ3">
        <f>+IFERROR(IF(VALUE('data-cash-crude'!EY3)&gt;0,'data-cash-crude'!EY3-INDEX('active-future'!$C:$C,MATCH('basis-cash-crude'!EZ$1,'active-future'!$A:$A,0),1),""),"")</f>
        <v>-18.520000000000003</v>
      </c>
      <c r="FA3">
        <f>+IFERROR(IF(VALUE('data-cash-crude'!EZ3)&gt;0,'data-cash-crude'!EZ3-INDEX('active-future'!$C:$C,MATCH('basis-cash-crude'!FA$1,'active-future'!$A:$A,0),1),""),"")</f>
        <v>-18.53</v>
      </c>
      <c r="FB3">
        <f>+IFERROR(IF(VALUE('data-cash-crude'!FA3)&gt;0,'data-cash-crude'!FA3-INDEX('active-future'!$C:$C,MATCH('basis-cash-crude'!FB$1,'active-future'!$A:$A,0),1),""),"")</f>
        <v>-18.54</v>
      </c>
      <c r="FC3">
        <f>+IFERROR(IF(VALUE('data-cash-crude'!FB3)&gt;0,'data-cash-crude'!FB3-INDEX('active-future'!$C:$C,MATCH('basis-cash-crude'!FC$1,'active-future'!$A:$A,0),1),""),"")</f>
        <v>-18.409999999999997</v>
      </c>
      <c r="FD3">
        <f>+IFERROR(IF(VALUE('data-cash-crude'!FC3)&gt;0,'data-cash-crude'!FC3-INDEX('active-future'!$C:$C,MATCH('basis-cash-crude'!FD$1,'active-future'!$A:$A,0),1),""),"")</f>
        <v>-18.450000000000003</v>
      </c>
      <c r="FE3" t="str">
        <f>+IFERROR(IF(VALUE('data-cash-crude'!FD3)&gt;0,'data-cash-crude'!FD3-INDEX('active-future'!$C:$C,MATCH('basis-cash-crude'!FE$1,'active-future'!$A:$A,0),1),""),"")</f>
        <v/>
      </c>
      <c r="FF3">
        <f>+IFERROR(IF(VALUE('data-cash-crude'!FE3)&gt;0,'data-cash-crude'!FE3-INDEX('active-future'!$C:$C,MATCH('basis-cash-crude'!FF$1,'active-future'!$A:$A,0),1),""),"")</f>
        <v>-18.399999999999999</v>
      </c>
      <c r="FG3" t="str">
        <f>+IFERROR(IF(VALUE('data-cash-crude'!FF3)&gt;0,'data-cash-crude'!FF3-INDEX('active-future'!$C:$C,MATCH('basis-cash-crude'!FG$1,'active-future'!$A:$A,0),1),""),"")</f>
        <v/>
      </c>
      <c r="FH3">
        <f>+IFERROR(IF(VALUE('data-cash-crude'!FG3)&gt;0,'data-cash-crude'!FG3-INDEX('active-future'!$C:$C,MATCH('basis-cash-crude'!FH$1,'active-future'!$A:$A,0),1),""),"")</f>
        <v>-18.439999999999998</v>
      </c>
      <c r="FI3">
        <f>+IFERROR(IF(VALUE('data-cash-crude'!FH3)&gt;0,'data-cash-crude'!FH3-INDEX('active-future'!$C:$C,MATCH('basis-cash-crude'!FI$1,'active-future'!$A:$A,0),1),""),"")</f>
        <v>-18.560000000000002</v>
      </c>
      <c r="FJ3">
        <f>+IFERROR(IF(VALUE('data-cash-crude'!FI3)&gt;0,'data-cash-crude'!FI3-INDEX('active-future'!$C:$C,MATCH('basis-cash-crude'!FJ$1,'active-future'!$A:$A,0),1),""),"")</f>
        <v>-18.600000000000001</v>
      </c>
      <c r="FK3" t="str">
        <f>+IFERROR(IF(VALUE('data-cash-crude'!FJ3)&gt;0,'data-cash-crude'!FJ3-INDEX('active-future'!$C:$C,MATCH('basis-cash-crude'!FK$1,'active-future'!$A:$A,0),1),""),"")</f>
        <v/>
      </c>
      <c r="FL3">
        <f>+IFERROR(IF(VALUE('data-cash-crude'!FK3)&gt;0,'data-cash-crude'!FK3-INDEX('active-future'!$C:$C,MATCH('basis-cash-crude'!FL$1,'active-future'!$A:$A,0),1),""),"")</f>
        <v>-18.5</v>
      </c>
    </row>
    <row r="4" spans="1:200" x14ac:dyDescent="0.2">
      <c r="A4">
        <f t="shared" si="0"/>
        <v>-12.503333333333336</v>
      </c>
      <c r="B4">
        <f t="shared" si="1"/>
        <v>-12.515769230769232</v>
      </c>
      <c r="C4">
        <f t="shared" si="2"/>
        <v>-12.513787878787879</v>
      </c>
      <c r="D4" s="10" t="str">
        <f>+'data-cash-crude'!B4</f>
        <v>CLPA-1-34.CM</v>
      </c>
      <c r="E4">
        <f>+IFERROR(IF(VALUE('data-cash-crude'!D4)&gt;0,'data-cash-crude'!D4-INDEX('active-future'!$C:$C,MATCH('basis-cash-crude'!E$1,'active-future'!$A:$A,0),1),""),"")</f>
        <v>-11.810000000000002</v>
      </c>
      <c r="F4">
        <f>+IFERROR(IF(VALUE('data-cash-crude'!E4)&gt;0,'data-cash-crude'!E4-INDEX('active-future'!$C:$C,MATCH('basis-cash-crude'!F$1,'active-future'!$A:$A,0),1),""),"")</f>
        <v>-12.43</v>
      </c>
      <c r="G4">
        <f>+IFERROR(IF(VALUE('data-cash-crude'!F4)&gt;0,'data-cash-crude'!F4-INDEX('active-future'!$C:$C,MATCH('basis-cash-crude'!G$1,'active-future'!$A:$A,0),1),""),"")</f>
        <v>-12.469999999999999</v>
      </c>
      <c r="H4">
        <f>+IFERROR(IF(VALUE('data-cash-crude'!G4)&gt;0,'data-cash-crude'!G4-INDEX('active-future'!$C:$C,MATCH('basis-cash-crude'!H$1,'active-future'!$A:$A,0),1),""),"")</f>
        <v>-13.18</v>
      </c>
      <c r="I4" t="str">
        <f>+IFERROR(IF(VALUE('data-cash-crude'!H4)&gt;0,'data-cash-crude'!H4-INDEX('active-future'!$C:$C,MATCH('basis-cash-crude'!I$1,'active-future'!$A:$A,0),1),""),"")</f>
        <v/>
      </c>
      <c r="J4">
        <f>+IFERROR(IF(VALUE('data-cash-crude'!I4)&gt;0,'data-cash-crude'!I4-INDEX('active-future'!$C:$C,MATCH('basis-cash-crude'!J$1,'active-future'!$A:$A,0),1),""),"")</f>
        <v>-12.61</v>
      </c>
      <c r="K4">
        <f>+IFERROR(IF(VALUE('data-cash-crude'!J4)&gt;0,'data-cash-crude'!J4-INDEX('active-future'!$C:$C,MATCH('basis-cash-crude'!K$1,'active-future'!$A:$A,0),1),""),"")</f>
        <v>-12.520000000000003</v>
      </c>
      <c r="L4" t="str">
        <f>+IFERROR(IF(VALUE('data-cash-crude'!K4)&gt;0,'data-cash-crude'!K4-INDEX('active-future'!$C:$C,MATCH('basis-cash-crude'!L$1,'active-future'!$A:$A,0),1),""),"")</f>
        <v/>
      </c>
      <c r="M4">
        <f>+IFERROR(IF(VALUE('data-cash-crude'!L4)&gt;0,'data-cash-crude'!L4-INDEX('active-future'!$C:$C,MATCH('basis-cash-crude'!M$1,'active-future'!$A:$A,0),1),""),"")</f>
        <v>-12.43</v>
      </c>
      <c r="N4">
        <f>+IFERROR(IF(VALUE('data-cash-crude'!M4)&gt;0,'data-cash-crude'!M4-INDEX('active-future'!$C:$C,MATCH('basis-cash-crude'!N$1,'active-future'!$A:$A,0),1),""),"")</f>
        <v>-12.350000000000001</v>
      </c>
      <c r="O4">
        <f>+IFERROR(IF(VALUE('data-cash-crude'!N4)&gt;0,'data-cash-crude'!N4-INDEX('active-future'!$C:$C,MATCH('basis-cash-crude'!O$1,'active-future'!$A:$A,0),1),""),"")</f>
        <v>-12.369999999999997</v>
      </c>
      <c r="P4">
        <f>+IFERROR(IF(VALUE('data-cash-crude'!O4)&gt;0,'data-cash-crude'!O4-INDEX('active-future'!$C:$C,MATCH('basis-cash-crude'!P$1,'active-future'!$A:$A,0),1),""),"")</f>
        <v>-12.46</v>
      </c>
      <c r="Q4">
        <f>+IFERROR(IF(VALUE('data-cash-crude'!P4)&gt;0,'data-cash-crude'!P4-INDEX('active-future'!$C:$C,MATCH('basis-cash-crude'!Q$1,'active-future'!$A:$A,0),1),""),"")</f>
        <v>-13.32</v>
      </c>
      <c r="R4">
        <f>+IFERROR(IF(VALUE('data-cash-crude'!Q4)&gt;0,'data-cash-crude'!Q4-INDEX('active-future'!$C:$C,MATCH('basis-cash-crude'!R$1,'active-future'!$A:$A,0),1),""),"")</f>
        <v>-12.43</v>
      </c>
      <c r="S4">
        <f>+IFERROR(IF(VALUE('data-cash-crude'!R4)&gt;0,'data-cash-crude'!R4-INDEX('active-future'!$C:$C,MATCH('basis-cash-crude'!S$1,'active-future'!$A:$A,0),1),""),"")</f>
        <v>-12.509999999999998</v>
      </c>
      <c r="T4">
        <f>+IFERROR(IF(VALUE('data-cash-crude'!S4)&gt;0,'data-cash-crude'!S4-INDEX('active-future'!$C:$C,MATCH('basis-cash-crude'!T$1,'active-future'!$A:$A,0),1),""),"")</f>
        <v>-12.490000000000002</v>
      </c>
      <c r="U4">
        <f>+IFERROR(IF(VALUE('data-cash-crude'!T4)&gt;0,'data-cash-crude'!T4-INDEX('active-future'!$C:$C,MATCH('basis-cash-crude'!U$1,'active-future'!$A:$A,0),1),""),"")</f>
        <v>-12.520000000000003</v>
      </c>
      <c r="V4">
        <f>+IFERROR(IF(VALUE('data-cash-crude'!U4)&gt;0,'data-cash-crude'!U4-INDEX('active-future'!$C:$C,MATCH('basis-cash-crude'!V$1,'active-future'!$A:$A,0),1),""),"")</f>
        <v>-12.450000000000003</v>
      </c>
      <c r="W4">
        <f>+IFERROR(IF(VALUE('data-cash-crude'!V4)&gt;0,'data-cash-crude'!V4-INDEX('active-future'!$C:$C,MATCH('basis-cash-crude'!W$1,'active-future'!$A:$A,0),1),""),"")</f>
        <v>-12.43</v>
      </c>
      <c r="X4">
        <f>+IFERROR(IF(VALUE('data-cash-crude'!W4)&gt;0,'data-cash-crude'!W4-INDEX('active-future'!$C:$C,MATCH('basis-cash-crude'!X$1,'active-future'!$A:$A,0),1),""),"")</f>
        <v>-12.43</v>
      </c>
      <c r="Y4">
        <f>+IFERROR(IF(VALUE('data-cash-crude'!X4)&gt;0,'data-cash-crude'!X4-INDEX('active-future'!$C:$C,MATCH('basis-cash-crude'!Y$1,'active-future'!$A:$A,0),1),""),"")</f>
        <v>-12.600000000000001</v>
      </c>
      <c r="Z4">
        <f>+IFERROR(IF(VALUE('data-cash-crude'!Y4)&gt;0,'data-cash-crude'!Y4-INDEX('active-future'!$C:$C,MATCH('basis-cash-crude'!Z$1,'active-future'!$A:$A,0),1),""),"")</f>
        <v>-12.46</v>
      </c>
      <c r="AA4" t="str">
        <f>+IFERROR(IF(VALUE('data-cash-crude'!Z4)&gt;0,'data-cash-crude'!Z4-INDEX('active-future'!$C:$C,MATCH('basis-cash-crude'!AA$1,'active-future'!$A:$A,0),1),""),"")</f>
        <v/>
      </c>
      <c r="AB4" t="str">
        <f>+IFERROR(IF(VALUE('data-cash-crude'!AA4)&gt;0,'data-cash-crude'!AA4-INDEX('active-future'!$C:$C,MATCH('basis-cash-crude'!AB$1,'active-future'!$A:$A,0),1),""),"")</f>
        <v/>
      </c>
      <c r="AC4">
        <f>+IFERROR(IF(VALUE('data-cash-crude'!AB4)&gt;0,'data-cash-crude'!AB4-INDEX('active-future'!$C:$C,MATCH('basis-cash-crude'!AC$1,'active-future'!$A:$A,0),1),""),"")</f>
        <v>-12.61</v>
      </c>
      <c r="AD4">
        <f>+IFERROR(IF(VALUE('data-cash-crude'!AC4)&gt;0,'data-cash-crude'!AC4-INDEX('active-future'!$C:$C,MATCH('basis-cash-crude'!AD$1,'active-future'!$A:$A,0),1),""),"")</f>
        <v>-12.409999999999997</v>
      </c>
      <c r="AE4">
        <f>+IFERROR(IF(VALUE('data-cash-crude'!AD4)&gt;0,'data-cash-crude'!AD4-INDEX('active-future'!$C:$C,MATCH('basis-cash-crude'!AE$1,'active-future'!$A:$A,0),1),""),"")</f>
        <v>-12.509999999999998</v>
      </c>
      <c r="AF4">
        <f>+IFERROR(IF(VALUE('data-cash-crude'!AE4)&gt;0,'data-cash-crude'!AE4-INDEX('active-future'!$C:$C,MATCH('basis-cash-crude'!AF$1,'active-future'!$A:$A,0),1),""),"")</f>
        <v>-12.520000000000003</v>
      </c>
      <c r="AG4">
        <f>+IFERROR(IF(VALUE('data-cash-crude'!AF4)&gt;0,'data-cash-crude'!AF4-INDEX('active-future'!$C:$C,MATCH('basis-cash-crude'!AG$1,'active-future'!$A:$A,0),1),""),"")</f>
        <v>-12.579999999999998</v>
      </c>
      <c r="AH4">
        <f>+IFERROR(IF(VALUE('data-cash-crude'!AG4)&gt;0,'data-cash-crude'!AG4-INDEX('active-future'!$C:$C,MATCH('basis-cash-crude'!AH$1,'active-future'!$A:$A,0),1),""),"")</f>
        <v>-12.509999999999998</v>
      </c>
      <c r="AI4">
        <f>+IFERROR(IF(VALUE('data-cash-crude'!AH4)&gt;0,'data-cash-crude'!AH4-INDEX('active-future'!$C:$C,MATCH('basis-cash-crude'!AI$1,'active-future'!$A:$A,0),1),""),"")</f>
        <v>-12.600000000000001</v>
      </c>
      <c r="AJ4">
        <f>+IFERROR(IF(VALUE('data-cash-crude'!AI4)&gt;0,'data-cash-crude'!AI4-INDEX('active-future'!$C:$C,MATCH('basis-cash-crude'!AJ$1,'active-future'!$A:$A,0),1),""),"")</f>
        <v>-12.64</v>
      </c>
      <c r="AK4">
        <f>+IFERROR(IF(VALUE('data-cash-crude'!AJ4)&gt;0,'data-cash-crude'!AJ4-INDEX('active-future'!$C:$C,MATCH('basis-cash-crude'!AK$1,'active-future'!$A:$A,0),1),""),"")</f>
        <v>-12.469999999999999</v>
      </c>
      <c r="AL4">
        <f>+IFERROR(IF(VALUE('data-cash-crude'!AK4)&gt;0,'data-cash-crude'!AK4-INDEX('active-future'!$C:$C,MATCH('basis-cash-crude'!AL$1,'active-future'!$A:$A,0),1),""),"")</f>
        <v>-12.520000000000003</v>
      </c>
      <c r="AM4">
        <f>+IFERROR(IF(VALUE('data-cash-crude'!AL4)&gt;0,'data-cash-crude'!AL4-INDEX('active-future'!$C:$C,MATCH('basis-cash-crude'!AM$1,'active-future'!$A:$A,0),1),""),"")</f>
        <v>-12.619999999999997</v>
      </c>
      <c r="AN4">
        <f>+IFERROR(IF(VALUE('data-cash-crude'!AM4)&gt;0,'data-cash-crude'!AM4-INDEX('active-future'!$C:$C,MATCH('basis-cash-crude'!AN$1,'active-future'!$A:$A,0),1),""),"")</f>
        <v>-12.549999999999997</v>
      </c>
      <c r="AO4">
        <f>+IFERROR(IF(VALUE('data-cash-crude'!AN4)&gt;0,'data-cash-crude'!AN4-INDEX('active-future'!$C:$C,MATCH('basis-cash-crude'!AO$1,'active-future'!$A:$A,0),1),""),"")</f>
        <v>-12.61</v>
      </c>
      <c r="AP4">
        <f>+IFERROR(IF(VALUE('data-cash-crude'!AO4)&gt;0,'data-cash-crude'!AO4-INDEX('active-future'!$C:$C,MATCH('basis-cash-crude'!AP$1,'active-future'!$A:$A,0),1),""),"")</f>
        <v>-12.490000000000002</v>
      </c>
      <c r="AQ4">
        <f>+IFERROR(IF(VALUE('data-cash-crude'!AP4)&gt;0,'data-cash-crude'!AP4-INDEX('active-future'!$C:$C,MATCH('basis-cash-crude'!AQ$1,'active-future'!$A:$A,0),1),""),"")</f>
        <v>-12.399999999999999</v>
      </c>
      <c r="AR4">
        <f>+IFERROR(IF(VALUE('data-cash-crude'!AQ4)&gt;0,'data-cash-crude'!AQ4-INDEX('active-future'!$C:$C,MATCH('basis-cash-crude'!AR$1,'active-future'!$A:$A,0),1),""),"")</f>
        <v>-12.600000000000001</v>
      </c>
      <c r="AS4">
        <f>+IFERROR(IF(VALUE('data-cash-crude'!AR4)&gt;0,'data-cash-crude'!AR4-INDEX('active-future'!$C:$C,MATCH('basis-cash-crude'!AS$1,'active-future'!$A:$A,0),1),""),"")</f>
        <v>-12.479999999999997</v>
      </c>
      <c r="AT4">
        <f>+IFERROR(IF(VALUE('data-cash-crude'!AS4)&gt;0,'data-cash-crude'!AS4-INDEX('active-future'!$C:$C,MATCH('basis-cash-crude'!AT$1,'active-future'!$A:$A,0),1),""),"")</f>
        <v>-12.54</v>
      </c>
      <c r="AU4">
        <f>+IFERROR(IF(VALUE('data-cash-crude'!AT4)&gt;0,'data-cash-crude'!AT4-INDEX('active-future'!$C:$C,MATCH('basis-cash-crude'!AU$1,'active-future'!$A:$A,0),1),""),"")</f>
        <v>-12.450000000000003</v>
      </c>
      <c r="AV4">
        <f>+IFERROR(IF(VALUE('data-cash-crude'!AU4)&gt;0,'data-cash-crude'!AU4-INDEX('active-future'!$C:$C,MATCH('basis-cash-crude'!AV$1,'active-future'!$A:$A,0),1),""),"")</f>
        <v>-12.43</v>
      </c>
      <c r="AW4">
        <f>+IFERROR(IF(VALUE('data-cash-crude'!AV4)&gt;0,'data-cash-crude'!AV4-INDEX('active-future'!$C:$C,MATCH('basis-cash-crude'!AW$1,'active-future'!$A:$A,0),1),""),"")</f>
        <v>-12.560000000000002</v>
      </c>
      <c r="AX4" t="str">
        <f>+IFERROR(IF(VALUE('data-cash-crude'!AW4)&gt;0,'data-cash-crude'!AW4-INDEX('active-future'!$C:$C,MATCH('basis-cash-crude'!AX$1,'active-future'!$A:$A,0),1),""),"")</f>
        <v/>
      </c>
      <c r="AY4" t="str">
        <f>+IFERROR(IF(VALUE('data-cash-crude'!AX4)&gt;0,'data-cash-crude'!AX4-INDEX('active-future'!$C:$C,MATCH('basis-cash-crude'!AY$1,'active-future'!$A:$A,0),1),""),"")</f>
        <v/>
      </c>
      <c r="AZ4" t="str">
        <f>+IFERROR(IF(VALUE('data-cash-crude'!AY4)&gt;0,'data-cash-crude'!AY4-INDEX('active-future'!$C:$C,MATCH('basis-cash-crude'!AZ$1,'active-future'!$A:$A,0),1),""),"")</f>
        <v/>
      </c>
      <c r="BA4" t="str">
        <f>+IFERROR(IF(VALUE('data-cash-crude'!AZ4)&gt;0,'data-cash-crude'!AZ4-INDEX('active-future'!$C:$C,MATCH('basis-cash-crude'!BA$1,'active-future'!$A:$A,0),1),""),"")</f>
        <v/>
      </c>
      <c r="BB4" t="str">
        <f>+IFERROR(IF(VALUE('data-cash-crude'!BA4)&gt;0,'data-cash-crude'!BA4-INDEX('active-future'!$C:$C,MATCH('basis-cash-crude'!BB$1,'active-future'!$A:$A,0),1),""),"")</f>
        <v/>
      </c>
      <c r="BC4" t="str">
        <f>+IFERROR(IF(VALUE('data-cash-crude'!BB4)&gt;0,'data-cash-crude'!BB4-INDEX('active-future'!$C:$C,MATCH('basis-cash-crude'!BC$1,'active-future'!$A:$A,0),1),""),"")</f>
        <v/>
      </c>
      <c r="BD4" t="str">
        <f>+IFERROR(IF(VALUE('data-cash-crude'!BC4)&gt;0,'data-cash-crude'!BC4-INDEX('active-future'!$C:$C,MATCH('basis-cash-crude'!BD$1,'active-future'!$A:$A,0),1),""),"")</f>
        <v/>
      </c>
      <c r="BE4" t="str">
        <f>+IFERROR(IF(VALUE('data-cash-crude'!BD4)&gt;0,'data-cash-crude'!BD4-INDEX('active-future'!$C:$C,MATCH('basis-cash-crude'!BE$1,'active-future'!$A:$A,0),1),""),"")</f>
        <v/>
      </c>
      <c r="BF4" t="str">
        <f>+IFERROR(IF(VALUE('data-cash-crude'!BE4)&gt;0,'data-cash-crude'!BE4-INDEX('active-future'!$C:$C,MATCH('basis-cash-crude'!BF$1,'active-future'!$A:$A,0),1),""),"")</f>
        <v/>
      </c>
      <c r="BG4" t="str">
        <f>+IFERROR(IF(VALUE('data-cash-crude'!BF4)&gt;0,'data-cash-crude'!BF4-INDEX('active-future'!$C:$C,MATCH('basis-cash-crude'!BG$1,'active-future'!$A:$A,0),1),""),"")</f>
        <v/>
      </c>
      <c r="BH4" t="str">
        <f>+IFERROR(IF(VALUE('data-cash-crude'!BG4)&gt;0,'data-cash-crude'!BG4-INDEX('active-future'!$C:$C,MATCH('basis-cash-crude'!BH$1,'active-future'!$A:$A,0),1),""),"")</f>
        <v/>
      </c>
      <c r="BI4" t="str">
        <f>+IFERROR(IF(VALUE('data-cash-crude'!BH4)&gt;0,'data-cash-crude'!BH4-INDEX('active-future'!$C:$C,MATCH('basis-cash-crude'!BI$1,'active-future'!$A:$A,0),1),""),"")</f>
        <v/>
      </c>
      <c r="BJ4" t="str">
        <f>+IFERROR(IF(VALUE('data-cash-crude'!BI4)&gt;0,'data-cash-crude'!BI4-INDEX('active-future'!$C:$C,MATCH('basis-cash-crude'!BJ$1,'active-future'!$A:$A,0),1),""),"")</f>
        <v/>
      </c>
      <c r="BK4" t="str">
        <f>+IFERROR(IF(VALUE('data-cash-crude'!BJ4)&gt;0,'data-cash-crude'!BJ4-INDEX('active-future'!$C:$C,MATCH('basis-cash-crude'!BK$1,'active-future'!$A:$A,0),1),""),"")</f>
        <v/>
      </c>
      <c r="BL4" t="str">
        <f>+IFERROR(IF(VALUE('data-cash-crude'!BK4)&gt;0,'data-cash-crude'!BK4-INDEX('active-future'!$C:$C,MATCH('basis-cash-crude'!BL$1,'active-future'!$A:$A,0),1),""),"")</f>
        <v/>
      </c>
      <c r="BM4" t="str">
        <f>+IFERROR(IF(VALUE('data-cash-crude'!BL4)&gt;0,'data-cash-crude'!BL4-INDEX('active-future'!$C:$C,MATCH('basis-cash-crude'!BM$1,'active-future'!$A:$A,0),1),""),"")</f>
        <v/>
      </c>
      <c r="BN4">
        <f>+IFERROR(IF(VALUE('data-cash-crude'!BM4)&gt;0,'data-cash-crude'!BM4-INDEX('active-future'!$C:$C,MATCH('basis-cash-crude'!BN$1,'active-future'!$A:$A,0),1),""),"")</f>
        <v>-12.5</v>
      </c>
      <c r="BO4">
        <f>+IFERROR(IF(VALUE('data-cash-crude'!BN4)&gt;0,'data-cash-crude'!BN4-INDEX('active-future'!$C:$C,MATCH('basis-cash-crude'!BO$1,'active-future'!$A:$A,0),1),""),"")</f>
        <v>-12.560000000000002</v>
      </c>
      <c r="BP4">
        <f>+IFERROR(IF(VALUE('data-cash-crude'!BO4)&gt;0,'data-cash-crude'!BO4-INDEX('active-future'!$C:$C,MATCH('basis-cash-crude'!BP$1,'active-future'!$A:$A,0),1),""),"")</f>
        <v>-12.450000000000003</v>
      </c>
      <c r="BQ4">
        <f>+IFERROR(IF(VALUE('data-cash-crude'!BP4)&gt;0,'data-cash-crude'!BP4-INDEX('active-future'!$C:$C,MATCH('basis-cash-crude'!BQ$1,'active-future'!$A:$A,0),1),""),"")</f>
        <v>-12.39</v>
      </c>
      <c r="BR4">
        <f>+IFERROR(IF(VALUE('data-cash-crude'!BQ4)&gt;0,'data-cash-crude'!BQ4-INDEX('active-future'!$C:$C,MATCH('basis-cash-crude'!BR$1,'active-future'!$A:$A,0),1),""),"")</f>
        <v>-12.619999999999997</v>
      </c>
      <c r="BS4">
        <f>+IFERROR(IF(VALUE('data-cash-crude'!BR4)&gt;0,'data-cash-crude'!BR4-INDEX('active-future'!$C:$C,MATCH('basis-cash-crude'!BS$1,'active-future'!$A:$A,0),1),""),"")</f>
        <v>-12.57</v>
      </c>
      <c r="BT4">
        <f>+IFERROR(IF(VALUE('data-cash-crude'!BS4)&gt;0,'data-cash-crude'!BS4-INDEX('active-future'!$C:$C,MATCH('basis-cash-crude'!BT$1,'active-future'!$A:$A,0),1),""),"")</f>
        <v>-12.409999999999997</v>
      </c>
      <c r="BU4">
        <f>+IFERROR(IF(VALUE('data-cash-crude'!BT4)&gt;0,'data-cash-crude'!BT4-INDEX('active-future'!$C:$C,MATCH('basis-cash-crude'!BU$1,'active-future'!$A:$A,0),1),""),"")</f>
        <v>-12.409999999999997</v>
      </c>
      <c r="BV4">
        <f>+IFERROR(IF(VALUE('data-cash-crude'!BU4)&gt;0,'data-cash-crude'!BU4-INDEX('active-future'!$C:$C,MATCH('basis-cash-crude'!BV$1,'active-future'!$A:$A,0),1),""),"")</f>
        <v>-12.490000000000002</v>
      </c>
      <c r="BW4">
        <f>+IFERROR(IF(VALUE('data-cash-crude'!BV4)&gt;0,'data-cash-crude'!BV4-INDEX('active-future'!$C:$C,MATCH('basis-cash-crude'!BW$1,'active-future'!$A:$A,0),1),""),"")</f>
        <v>-12.54</v>
      </c>
      <c r="BX4">
        <f>+IFERROR(IF(VALUE('data-cash-crude'!BW4)&gt;0,'data-cash-crude'!BW4-INDEX('active-future'!$C:$C,MATCH('basis-cash-crude'!BX$1,'active-future'!$A:$A,0),1),""),"")</f>
        <v>-12.39</v>
      </c>
      <c r="BY4">
        <f>+IFERROR(IF(VALUE('data-cash-crude'!BX4)&gt;0,'data-cash-crude'!BX4-INDEX('active-future'!$C:$C,MATCH('basis-cash-crude'!BY$1,'active-future'!$A:$A,0),1),""),"")</f>
        <v>-12.590000000000003</v>
      </c>
      <c r="BZ4">
        <f>+IFERROR(IF(VALUE('data-cash-crude'!BY4)&gt;0,'data-cash-crude'!BY4-INDEX('active-future'!$C:$C,MATCH('basis-cash-crude'!BZ$1,'active-future'!$A:$A,0),1),""),"")</f>
        <v>-12.439999999999998</v>
      </c>
      <c r="CA4">
        <f>+IFERROR(IF(VALUE('data-cash-crude'!BZ4)&gt;0,'data-cash-crude'!BZ4-INDEX('active-future'!$C:$C,MATCH('basis-cash-crude'!CA$1,'active-future'!$A:$A,0),1),""),"")</f>
        <v>-12.54</v>
      </c>
      <c r="CB4">
        <f>+IFERROR(IF(VALUE('data-cash-crude'!CA4)&gt;0,'data-cash-crude'!CA4-INDEX('active-future'!$C:$C,MATCH('basis-cash-crude'!CB$1,'active-future'!$A:$A,0),1),""),"")</f>
        <v>-12.590000000000003</v>
      </c>
      <c r="CC4">
        <f>+IFERROR(IF(VALUE('data-cash-crude'!CB4)&gt;0,'data-cash-crude'!CB4-INDEX('active-future'!$C:$C,MATCH('basis-cash-crude'!CC$1,'active-future'!$A:$A,0),1),""),"")</f>
        <v>-12.399999999999999</v>
      </c>
      <c r="CD4">
        <f>+IFERROR(IF(VALUE('data-cash-crude'!CC4)&gt;0,'data-cash-crude'!CC4-INDEX('active-future'!$C:$C,MATCH('basis-cash-crude'!CD$1,'active-future'!$A:$A,0),1),""),"")</f>
        <v>-12.600000000000001</v>
      </c>
      <c r="CE4" t="str">
        <f>+IFERROR(IF(VALUE('data-cash-crude'!CD4)&gt;0,'data-cash-crude'!CD4-INDEX('active-future'!$C:$C,MATCH('basis-cash-crude'!CE$1,'active-future'!$A:$A,0),1),""),"")</f>
        <v/>
      </c>
      <c r="CF4">
        <f>+IFERROR(IF(VALUE('data-cash-crude'!CE4)&gt;0,'data-cash-crude'!CE4-INDEX('active-future'!$C:$C,MATCH('basis-cash-crude'!CF$1,'active-future'!$A:$A,0),1),""),"")</f>
        <v>-12.5</v>
      </c>
      <c r="CG4">
        <f>+IFERROR(IF(VALUE('data-cash-crude'!CF4)&gt;0,'data-cash-crude'!CF4-INDEX('active-future'!$C:$C,MATCH('basis-cash-crude'!CG$1,'active-future'!$A:$A,0),1),""),"")</f>
        <v>-12.399999999999999</v>
      </c>
      <c r="CH4" t="str">
        <f>+IFERROR(IF(VALUE('data-cash-crude'!CG4)&gt;0,'data-cash-crude'!CG4-INDEX('active-future'!$C:$C,MATCH('basis-cash-crude'!CH$1,'active-future'!$A:$A,0),1),""),"")</f>
        <v/>
      </c>
      <c r="CI4">
        <f>+IFERROR(IF(VALUE('data-cash-crude'!CH4)&gt;0,'data-cash-crude'!CH4-INDEX('active-future'!$C:$C,MATCH('basis-cash-crude'!CI$1,'active-future'!$A:$A,0),1),""),"")</f>
        <v>-12.520000000000003</v>
      </c>
      <c r="CJ4">
        <f>+IFERROR(IF(VALUE('data-cash-crude'!CI4)&gt;0,'data-cash-crude'!CI4-INDEX('active-future'!$C:$C,MATCH('basis-cash-crude'!CJ$1,'active-future'!$A:$A,0),1),""),"")</f>
        <v>-12.549999999999997</v>
      </c>
      <c r="CK4">
        <f>+IFERROR(IF(VALUE('data-cash-crude'!CJ4)&gt;0,'data-cash-crude'!CJ4-INDEX('active-future'!$C:$C,MATCH('basis-cash-crude'!CK$1,'active-future'!$A:$A,0),1),""),"")</f>
        <v>-12.509999999999998</v>
      </c>
      <c r="CL4">
        <f>+IFERROR(IF(VALUE('data-cash-crude'!CK4)&gt;0,'data-cash-crude'!CK4-INDEX('active-future'!$C:$C,MATCH('basis-cash-crude'!CL$1,'active-future'!$A:$A,0),1),""),"")</f>
        <v>-12.439999999999998</v>
      </c>
      <c r="CM4" t="str">
        <f>+IFERROR(IF(VALUE('data-cash-crude'!CL4)&gt;0,'data-cash-crude'!CL4-INDEX('active-future'!$C:$C,MATCH('basis-cash-crude'!CM$1,'active-future'!$A:$A,0),1),""),"")</f>
        <v/>
      </c>
      <c r="CN4">
        <f>+IFERROR(IF(VALUE('data-cash-crude'!CM4)&gt;0,'data-cash-crude'!CM4-INDEX('active-future'!$C:$C,MATCH('basis-cash-crude'!CN$1,'active-future'!$A:$A,0),1),""),"")</f>
        <v>-12.600000000000001</v>
      </c>
      <c r="CO4" t="str">
        <f>+IFERROR(IF(VALUE('data-cash-crude'!CN4)&gt;0,'data-cash-crude'!CN4-INDEX('active-future'!$C:$C,MATCH('basis-cash-crude'!CO$1,'active-future'!$A:$A,0),1),""),"")</f>
        <v/>
      </c>
      <c r="CP4">
        <f>+IFERROR(IF(VALUE('data-cash-crude'!CO4)&gt;0,'data-cash-crude'!CO4-INDEX('active-future'!$C:$C,MATCH('basis-cash-crude'!CP$1,'active-future'!$A:$A,0),1),""),"")</f>
        <v>-12.530000000000001</v>
      </c>
      <c r="CQ4">
        <f>+IFERROR(IF(VALUE('data-cash-crude'!CP4)&gt;0,'data-cash-crude'!CP4-INDEX('active-future'!$C:$C,MATCH('basis-cash-crude'!CQ$1,'active-future'!$A:$A,0),1),""),"")</f>
        <v>-12.43</v>
      </c>
      <c r="CR4">
        <f>+IFERROR(IF(VALUE('data-cash-crude'!CQ4)&gt;0,'data-cash-crude'!CQ4-INDEX('active-future'!$C:$C,MATCH('basis-cash-crude'!CR$1,'active-future'!$A:$A,0),1),""),"")</f>
        <v>-12.39</v>
      </c>
      <c r="CS4">
        <f>+IFERROR(IF(VALUE('data-cash-crude'!CR4)&gt;0,'data-cash-crude'!CR4-INDEX('active-future'!$C:$C,MATCH('basis-cash-crude'!CS$1,'active-future'!$A:$A,0),1),""),"")</f>
        <v>-12.420000000000002</v>
      </c>
      <c r="CT4">
        <f>+IFERROR(IF(VALUE('data-cash-crude'!CS4)&gt;0,'data-cash-crude'!CS4-INDEX('active-future'!$C:$C,MATCH('basis-cash-crude'!CT$1,'active-future'!$A:$A,0),1),""),"")</f>
        <v>-12.600000000000001</v>
      </c>
      <c r="CU4">
        <f>+IFERROR(IF(VALUE('data-cash-crude'!CT4)&gt;0,'data-cash-crude'!CT4-INDEX('active-future'!$C:$C,MATCH('basis-cash-crude'!CU$1,'active-future'!$A:$A,0),1),""),"")</f>
        <v>-12.43</v>
      </c>
      <c r="CV4">
        <f>+IFERROR(IF(VALUE('data-cash-crude'!CU4)&gt;0,'data-cash-crude'!CU4-INDEX('active-future'!$C:$C,MATCH('basis-cash-crude'!CV$1,'active-future'!$A:$A,0),1),""),"")</f>
        <v>-12.380000000000003</v>
      </c>
      <c r="CW4">
        <f>+IFERROR(IF(VALUE('data-cash-crude'!CV4)&gt;0,'data-cash-crude'!CV4-INDEX('active-future'!$C:$C,MATCH('basis-cash-crude'!CW$1,'active-future'!$A:$A,0),1),""),"")</f>
        <v>-12.39</v>
      </c>
      <c r="CX4">
        <f>+IFERROR(IF(VALUE('data-cash-crude'!CW4)&gt;0,'data-cash-crude'!CW4-INDEX('active-future'!$C:$C,MATCH('basis-cash-crude'!CX$1,'active-future'!$A:$A,0),1),""),"")</f>
        <v>-12.560000000000002</v>
      </c>
      <c r="CY4">
        <f>+IFERROR(IF(VALUE('data-cash-crude'!CX4)&gt;0,'data-cash-crude'!CX4-INDEX('active-future'!$C:$C,MATCH('basis-cash-crude'!CY$1,'active-future'!$A:$A,0),1),""),"")</f>
        <v>-12.469999999999999</v>
      </c>
      <c r="CZ4">
        <f>+IFERROR(IF(VALUE('data-cash-crude'!CY4)&gt;0,'data-cash-crude'!CY4-INDEX('active-future'!$C:$C,MATCH('basis-cash-crude'!CZ$1,'active-future'!$A:$A,0),1),""),"")</f>
        <v>-12.479999999999997</v>
      </c>
      <c r="DA4">
        <f>+IFERROR(IF(VALUE('data-cash-crude'!CZ4)&gt;0,'data-cash-crude'!CZ4-INDEX('active-future'!$C:$C,MATCH('basis-cash-crude'!DA$1,'active-future'!$A:$A,0),1),""),"")</f>
        <v>-12.600000000000001</v>
      </c>
      <c r="DB4">
        <f>+IFERROR(IF(VALUE('data-cash-crude'!DA4)&gt;0,'data-cash-crude'!DA4-INDEX('active-future'!$C:$C,MATCH('basis-cash-crude'!DB$1,'active-future'!$A:$A,0),1),""),"")</f>
        <v>-12.43</v>
      </c>
      <c r="DC4">
        <f>+IFERROR(IF(VALUE('data-cash-crude'!DB4)&gt;0,'data-cash-crude'!DB4-INDEX('active-future'!$C:$C,MATCH('basis-cash-crude'!DC$1,'active-future'!$A:$A,0),1),""),"")</f>
        <v>-12.5</v>
      </c>
      <c r="DD4">
        <f>+IFERROR(IF(VALUE('data-cash-crude'!DC4)&gt;0,'data-cash-crude'!DC4-INDEX('active-future'!$C:$C,MATCH('basis-cash-crude'!DD$1,'active-future'!$A:$A,0),1),""),"")</f>
        <v>-12.54</v>
      </c>
      <c r="DE4">
        <f>+IFERROR(IF(VALUE('data-cash-crude'!DD4)&gt;0,'data-cash-crude'!DD4-INDEX('active-future'!$C:$C,MATCH('basis-cash-crude'!DE$1,'active-future'!$A:$A,0),1),""),"")</f>
        <v>-12.590000000000003</v>
      </c>
      <c r="DF4">
        <f>+IFERROR(IF(VALUE('data-cash-crude'!DE4)&gt;0,'data-cash-crude'!DE4-INDEX('active-future'!$C:$C,MATCH('basis-cash-crude'!DF$1,'active-future'!$A:$A,0),1),""),"")</f>
        <v>-12.380000000000003</v>
      </c>
      <c r="DG4">
        <f>+IFERROR(IF(VALUE('data-cash-crude'!DF4)&gt;0,'data-cash-crude'!DF4-INDEX('active-future'!$C:$C,MATCH('basis-cash-crude'!DG$1,'active-future'!$A:$A,0),1),""),"")</f>
        <v>-12.439999999999998</v>
      </c>
      <c r="DH4" t="str">
        <f>+IFERROR(IF(VALUE('data-cash-crude'!DG4)&gt;0,'data-cash-crude'!DG4-INDEX('active-future'!$C:$C,MATCH('basis-cash-crude'!DH$1,'active-future'!$A:$A,0),1),""),"")</f>
        <v/>
      </c>
      <c r="DI4">
        <f>+IFERROR(IF(VALUE('data-cash-crude'!DH4)&gt;0,'data-cash-crude'!DH4-INDEX('active-future'!$C:$C,MATCH('basis-cash-crude'!DI$1,'active-future'!$A:$A,0),1),""),"")</f>
        <v>-7.9500000000000028</v>
      </c>
      <c r="DJ4" t="str">
        <f>+IFERROR(IF(VALUE('data-cash-crude'!DI4)&gt;0,'data-cash-crude'!DI4-INDEX('active-future'!$C:$C,MATCH('basis-cash-crude'!DJ$1,'active-future'!$A:$A,0),1),""),"")</f>
        <v/>
      </c>
      <c r="DK4">
        <f>+IFERROR(IF(VALUE('data-cash-crude'!DJ4)&gt;0,'data-cash-crude'!DJ4-INDEX('active-future'!$C:$C,MATCH('basis-cash-crude'!DK$1,'active-future'!$A:$A,0),1),""),"")</f>
        <v>-12.549999999999997</v>
      </c>
      <c r="DL4">
        <f>+IFERROR(IF(VALUE('data-cash-crude'!DK4)&gt;0,'data-cash-crude'!DK4-INDEX('active-future'!$C:$C,MATCH('basis-cash-crude'!DL$1,'active-future'!$A:$A,0),1),""),"")</f>
        <v>-12.619999999999997</v>
      </c>
      <c r="DM4" t="str">
        <f>+IFERROR(IF(VALUE('data-cash-crude'!DL4)&gt;0,'data-cash-crude'!DL4-INDEX('active-future'!$C:$C,MATCH('basis-cash-crude'!DM$1,'active-future'!$A:$A,0),1),""),"")</f>
        <v/>
      </c>
      <c r="DN4" t="str">
        <f>+IFERROR(IF(VALUE('data-cash-crude'!DM4)&gt;0,'data-cash-crude'!DM4-INDEX('active-future'!$C:$C,MATCH('basis-cash-crude'!DN$1,'active-future'!$A:$A,0),1),""),"")</f>
        <v/>
      </c>
      <c r="DO4" t="str">
        <f>+IFERROR(IF(VALUE('data-cash-crude'!DN4)&gt;0,'data-cash-crude'!DN4-INDEX('active-future'!$C:$C,MATCH('basis-cash-crude'!DO$1,'active-future'!$A:$A,0),1),""),"")</f>
        <v/>
      </c>
      <c r="DP4" t="str">
        <f>+IFERROR(IF(VALUE('data-cash-crude'!DO4)&gt;0,'data-cash-crude'!DO4-INDEX('active-future'!$C:$C,MATCH('basis-cash-crude'!DP$1,'active-future'!$A:$A,0),1),""),"")</f>
        <v/>
      </c>
      <c r="DQ4" t="str">
        <f>+IFERROR(IF(VALUE('data-cash-crude'!DP4)&gt;0,'data-cash-crude'!DP4-INDEX('active-future'!$C:$C,MATCH('basis-cash-crude'!DQ$1,'active-future'!$A:$A,0),1),""),"")</f>
        <v/>
      </c>
      <c r="DR4" t="str">
        <f>+IFERROR(IF(VALUE('data-cash-crude'!DQ4)&gt;0,'data-cash-crude'!DQ4-INDEX('active-future'!$C:$C,MATCH('basis-cash-crude'!DR$1,'active-future'!$A:$A,0),1),""),"")</f>
        <v/>
      </c>
      <c r="DS4" t="str">
        <f>+IFERROR(IF(VALUE('data-cash-crude'!DR4)&gt;0,'data-cash-crude'!DR4-INDEX('active-future'!$C:$C,MATCH('basis-cash-crude'!DS$1,'active-future'!$A:$A,0),1),""),"")</f>
        <v/>
      </c>
      <c r="DT4" t="str">
        <f>+IFERROR(IF(VALUE('data-cash-crude'!DS4)&gt;0,'data-cash-crude'!DS4-INDEX('active-future'!$C:$C,MATCH('basis-cash-crude'!DT$1,'active-future'!$A:$A,0),1),""),"")</f>
        <v/>
      </c>
      <c r="DU4" t="str">
        <f>+IFERROR(IF(VALUE('data-cash-crude'!DT4)&gt;0,'data-cash-crude'!DT4-INDEX('active-future'!$C:$C,MATCH('basis-cash-crude'!DU$1,'active-future'!$A:$A,0),1),""),"")</f>
        <v/>
      </c>
      <c r="DV4" t="str">
        <f>+IFERROR(IF(VALUE('data-cash-crude'!DU4)&gt;0,'data-cash-crude'!DU4-INDEX('active-future'!$C:$C,MATCH('basis-cash-crude'!DV$1,'active-future'!$A:$A,0),1),""),"")</f>
        <v/>
      </c>
      <c r="DW4" t="str">
        <f>+IFERROR(IF(VALUE('data-cash-crude'!DV4)&gt;0,'data-cash-crude'!DV4-INDEX('active-future'!$C:$C,MATCH('basis-cash-crude'!DW$1,'active-future'!$A:$A,0),1),""),"")</f>
        <v/>
      </c>
      <c r="DX4" t="str">
        <f>+IFERROR(IF(VALUE('data-cash-crude'!DW4)&gt;0,'data-cash-crude'!DW4-INDEX('active-future'!$C:$C,MATCH('basis-cash-crude'!DX$1,'active-future'!$A:$A,0),1),""),"")</f>
        <v/>
      </c>
      <c r="DY4" t="str">
        <f>+IFERROR(IF(VALUE('data-cash-crude'!DX4)&gt;0,'data-cash-crude'!DX4-INDEX('active-future'!$C:$C,MATCH('basis-cash-crude'!DY$1,'active-future'!$A:$A,0),1),""),"")</f>
        <v/>
      </c>
      <c r="DZ4" t="str">
        <f>+IFERROR(IF(VALUE('data-cash-crude'!DY4)&gt;0,'data-cash-crude'!DY4-INDEX('active-future'!$C:$C,MATCH('basis-cash-crude'!DZ$1,'active-future'!$A:$A,0),1),""),"")</f>
        <v/>
      </c>
      <c r="EA4" t="str">
        <f>+IFERROR(IF(VALUE('data-cash-crude'!DZ4)&gt;0,'data-cash-crude'!DZ4-INDEX('active-future'!$C:$C,MATCH('basis-cash-crude'!EA$1,'active-future'!$A:$A,0),1),""),"")</f>
        <v/>
      </c>
      <c r="EB4" t="str">
        <f>+IFERROR(IF(VALUE('data-cash-crude'!EA4)&gt;0,'data-cash-crude'!EA4-INDEX('active-future'!$C:$C,MATCH('basis-cash-crude'!EB$1,'active-future'!$A:$A,0),1),""),"")</f>
        <v/>
      </c>
      <c r="EC4" t="str">
        <f>+IFERROR(IF(VALUE('data-cash-crude'!EB4)&gt;0,'data-cash-crude'!EB4-INDEX('active-future'!$C:$C,MATCH('basis-cash-crude'!EC$1,'active-future'!$A:$A,0),1),""),"")</f>
        <v/>
      </c>
      <c r="ED4" t="str">
        <f>+IFERROR(IF(VALUE('data-cash-crude'!EC4)&gt;0,'data-cash-crude'!EC4-INDEX('active-future'!$C:$C,MATCH('basis-cash-crude'!ED$1,'active-future'!$A:$A,0),1),""),"")</f>
        <v/>
      </c>
      <c r="EE4" t="str">
        <f>+IFERROR(IF(VALUE('data-cash-crude'!ED4)&gt;0,'data-cash-crude'!ED4-INDEX('active-future'!$C:$C,MATCH('basis-cash-crude'!EE$1,'active-future'!$A:$A,0),1),""),"")</f>
        <v/>
      </c>
      <c r="EF4" t="str">
        <f>+IFERROR(IF(VALUE('data-cash-crude'!EE4)&gt;0,'data-cash-crude'!EE4-INDEX('active-future'!$C:$C,MATCH('basis-cash-crude'!EF$1,'active-future'!$A:$A,0),1),""),"")</f>
        <v/>
      </c>
      <c r="EG4" t="str">
        <f>+IFERROR(IF(VALUE('data-cash-crude'!EF4)&gt;0,'data-cash-crude'!EF4-INDEX('active-future'!$C:$C,MATCH('basis-cash-crude'!EG$1,'active-future'!$A:$A,0),1),""),"")</f>
        <v/>
      </c>
      <c r="EH4" t="str">
        <f>+IFERROR(IF(VALUE('data-cash-crude'!EG4)&gt;0,'data-cash-crude'!EG4-INDEX('active-future'!$C:$C,MATCH('basis-cash-crude'!EH$1,'active-future'!$A:$A,0),1),""),"")</f>
        <v/>
      </c>
      <c r="EI4" t="str">
        <f>+IFERROR(IF(VALUE('data-cash-crude'!EH4)&gt;0,'data-cash-crude'!EH4-INDEX('active-future'!$C:$C,MATCH('basis-cash-crude'!EI$1,'active-future'!$A:$A,0),1),""),"")</f>
        <v/>
      </c>
      <c r="EJ4" t="str">
        <f>+IFERROR(IF(VALUE('data-cash-crude'!EI4)&gt;0,'data-cash-crude'!EI4-INDEX('active-future'!$C:$C,MATCH('basis-cash-crude'!EJ$1,'active-future'!$A:$A,0),1),""),"")</f>
        <v/>
      </c>
      <c r="EK4" t="str">
        <f>+IFERROR(IF(VALUE('data-cash-crude'!EJ4)&gt;0,'data-cash-crude'!EJ4-INDEX('active-future'!$C:$C,MATCH('basis-cash-crude'!EK$1,'active-future'!$A:$A,0),1),""),"")</f>
        <v/>
      </c>
      <c r="EL4" t="str">
        <f>+IFERROR(IF(VALUE('data-cash-crude'!EK4)&gt;0,'data-cash-crude'!EK4-INDEX('active-future'!$C:$C,MATCH('basis-cash-crude'!EL$1,'active-future'!$A:$A,0),1),""),"")</f>
        <v/>
      </c>
      <c r="EM4" t="str">
        <f>+IFERROR(IF(VALUE('data-cash-crude'!EL4)&gt;0,'data-cash-crude'!EL4-INDEX('active-future'!$C:$C,MATCH('basis-cash-crude'!EM$1,'active-future'!$A:$A,0),1),""),"")</f>
        <v/>
      </c>
      <c r="EN4" t="str">
        <f>+IFERROR(IF(VALUE('data-cash-crude'!EM4)&gt;0,'data-cash-crude'!EM4-INDEX('active-future'!$C:$C,MATCH('basis-cash-crude'!EN$1,'active-future'!$A:$A,0),1),""),"")</f>
        <v/>
      </c>
      <c r="EO4" t="str">
        <f>+IFERROR(IF(VALUE('data-cash-crude'!EN4)&gt;0,'data-cash-crude'!EN4-INDEX('active-future'!$C:$C,MATCH('basis-cash-crude'!EO$1,'active-future'!$A:$A,0),1),""),"")</f>
        <v/>
      </c>
      <c r="EP4" t="str">
        <f>+IFERROR(IF(VALUE('data-cash-crude'!EO4)&gt;0,'data-cash-crude'!EO4-INDEX('active-future'!$C:$C,MATCH('basis-cash-crude'!EP$1,'active-future'!$A:$A,0),1),""),"")</f>
        <v/>
      </c>
      <c r="EQ4" t="str">
        <f>+IFERROR(IF(VALUE('data-cash-crude'!EP4)&gt;0,'data-cash-crude'!EP4-INDEX('active-future'!$C:$C,MATCH('basis-cash-crude'!EQ$1,'active-future'!$A:$A,0),1),""),"")</f>
        <v/>
      </c>
      <c r="ER4" t="str">
        <f>+IFERROR(IF(VALUE('data-cash-crude'!EQ4)&gt;0,'data-cash-crude'!EQ4-INDEX('active-future'!$C:$C,MATCH('basis-cash-crude'!ER$1,'active-future'!$A:$A,0),1),""),"")</f>
        <v/>
      </c>
      <c r="ES4" t="str">
        <f>+IFERROR(IF(VALUE('data-cash-crude'!ER4)&gt;0,'data-cash-crude'!ER4-INDEX('active-future'!$C:$C,MATCH('basis-cash-crude'!ES$1,'active-future'!$A:$A,0),1),""),"")</f>
        <v/>
      </c>
      <c r="ET4" t="str">
        <f>+IFERROR(IF(VALUE('data-cash-crude'!ES4)&gt;0,'data-cash-crude'!ES4-INDEX('active-future'!$C:$C,MATCH('basis-cash-crude'!ET$1,'active-future'!$A:$A,0),1),""),"")</f>
        <v/>
      </c>
      <c r="EU4" t="str">
        <f>+IFERROR(IF(VALUE('data-cash-crude'!ET4)&gt;0,'data-cash-crude'!ET4-INDEX('active-future'!$C:$C,MATCH('basis-cash-crude'!EU$1,'active-future'!$A:$A,0),1),""),"")</f>
        <v/>
      </c>
      <c r="EV4" t="str">
        <f>+IFERROR(IF(VALUE('data-cash-crude'!EU4)&gt;0,'data-cash-crude'!EU4-INDEX('active-future'!$C:$C,MATCH('basis-cash-crude'!EV$1,'active-future'!$A:$A,0),1),""),"")</f>
        <v/>
      </c>
      <c r="EW4" t="str">
        <f>+IFERROR(IF(VALUE('data-cash-crude'!EV4)&gt;0,'data-cash-crude'!EV4-INDEX('active-future'!$C:$C,MATCH('basis-cash-crude'!EW$1,'active-future'!$A:$A,0),1),""),"")</f>
        <v/>
      </c>
      <c r="EX4" t="str">
        <f>+IFERROR(IF(VALUE('data-cash-crude'!EW4)&gt;0,'data-cash-crude'!EW4-INDEX('active-future'!$C:$C,MATCH('basis-cash-crude'!EX$1,'active-future'!$A:$A,0),1),""),"")</f>
        <v/>
      </c>
      <c r="EY4" t="str">
        <f>+IFERROR(IF(VALUE('data-cash-crude'!EX4)&gt;0,'data-cash-crude'!EX4-INDEX('active-future'!$C:$C,MATCH('basis-cash-crude'!EY$1,'active-future'!$A:$A,0),1),""),"")</f>
        <v/>
      </c>
      <c r="EZ4" t="str">
        <f>+IFERROR(IF(VALUE('data-cash-crude'!EY4)&gt;0,'data-cash-crude'!EY4-INDEX('active-future'!$C:$C,MATCH('basis-cash-crude'!EZ$1,'active-future'!$A:$A,0),1),""),"")</f>
        <v/>
      </c>
      <c r="FA4" t="str">
        <f>+IFERROR(IF(VALUE('data-cash-crude'!EZ4)&gt;0,'data-cash-crude'!EZ4-INDEX('active-future'!$C:$C,MATCH('basis-cash-crude'!FA$1,'active-future'!$A:$A,0),1),""),"")</f>
        <v/>
      </c>
      <c r="FB4" t="str">
        <f>+IFERROR(IF(VALUE('data-cash-crude'!FA4)&gt;0,'data-cash-crude'!FA4-INDEX('active-future'!$C:$C,MATCH('basis-cash-crude'!FB$1,'active-future'!$A:$A,0),1),""),"")</f>
        <v/>
      </c>
      <c r="FC4" t="str">
        <f>+IFERROR(IF(VALUE('data-cash-crude'!FB4)&gt;0,'data-cash-crude'!FB4-INDEX('active-future'!$C:$C,MATCH('basis-cash-crude'!FC$1,'active-future'!$A:$A,0),1),""),"")</f>
        <v/>
      </c>
      <c r="FD4" t="str">
        <f>+IFERROR(IF(VALUE('data-cash-crude'!FC4)&gt;0,'data-cash-crude'!FC4-INDEX('active-future'!$C:$C,MATCH('basis-cash-crude'!FD$1,'active-future'!$A:$A,0),1),""),"")</f>
        <v/>
      </c>
      <c r="FE4" t="str">
        <f>+IFERROR(IF(VALUE('data-cash-crude'!FD4)&gt;0,'data-cash-crude'!FD4-INDEX('active-future'!$C:$C,MATCH('basis-cash-crude'!FE$1,'active-future'!$A:$A,0),1),""),"")</f>
        <v/>
      </c>
      <c r="FF4" t="str">
        <f>+IFERROR(IF(VALUE('data-cash-crude'!FE4)&gt;0,'data-cash-crude'!FE4-INDEX('active-future'!$C:$C,MATCH('basis-cash-crude'!FF$1,'active-future'!$A:$A,0),1),""),"")</f>
        <v/>
      </c>
      <c r="FG4" t="str">
        <f>+IFERROR(IF(VALUE('data-cash-crude'!FF4)&gt;0,'data-cash-crude'!FF4-INDEX('active-future'!$C:$C,MATCH('basis-cash-crude'!FG$1,'active-future'!$A:$A,0),1),""),"")</f>
        <v/>
      </c>
      <c r="FH4" t="str">
        <f>+IFERROR(IF(VALUE('data-cash-crude'!FG4)&gt;0,'data-cash-crude'!FG4-INDEX('active-future'!$C:$C,MATCH('basis-cash-crude'!FH$1,'active-future'!$A:$A,0),1),""),"")</f>
        <v/>
      </c>
      <c r="FI4" t="str">
        <f>+IFERROR(IF(VALUE('data-cash-crude'!FH4)&gt;0,'data-cash-crude'!FH4-INDEX('active-future'!$C:$C,MATCH('basis-cash-crude'!FI$1,'active-future'!$A:$A,0),1),""),"")</f>
        <v/>
      </c>
      <c r="FJ4" t="str">
        <f>+IFERROR(IF(VALUE('data-cash-crude'!FI4)&gt;0,'data-cash-crude'!FI4-INDEX('active-future'!$C:$C,MATCH('basis-cash-crude'!FJ$1,'active-future'!$A:$A,0),1),""),"")</f>
        <v/>
      </c>
      <c r="FK4" t="str">
        <f>+IFERROR(IF(VALUE('data-cash-crude'!FJ4)&gt;0,'data-cash-crude'!FJ4-INDEX('active-future'!$C:$C,MATCH('basis-cash-crude'!FK$1,'active-future'!$A:$A,0),1),""),"")</f>
        <v/>
      </c>
      <c r="FL4" t="str">
        <f>+IFERROR(IF(VALUE('data-cash-crude'!FK4)&gt;0,'data-cash-crude'!FK4-INDEX('active-future'!$C:$C,MATCH('basis-cash-crude'!FL$1,'active-future'!$A:$A,0),1),""),"")</f>
        <v/>
      </c>
    </row>
    <row r="5" spans="1:200" x14ac:dyDescent="0.2">
      <c r="A5">
        <f t="shared" si="0"/>
        <v>-9.7533333333333339</v>
      </c>
      <c r="B5">
        <f t="shared" si="1"/>
        <v>-9.7657692307692319</v>
      </c>
      <c r="C5">
        <f t="shared" si="2"/>
        <v>-9.7637878787878787</v>
      </c>
      <c r="D5" s="10" t="str">
        <f>+'data-cash-crude'!B5</f>
        <v>CLPA-1-38.CM</v>
      </c>
      <c r="E5">
        <f>+IFERROR(IF(VALUE('data-cash-crude'!D5)&gt;0,'data-cash-crude'!D5-INDEX('active-future'!$C:$C,MATCH('basis-cash-crude'!E$1,'active-future'!$A:$A,0),1),""),"")</f>
        <v>-9.0600000000000023</v>
      </c>
      <c r="F5">
        <f>+IFERROR(IF(VALUE('data-cash-crude'!E5)&gt;0,'data-cash-crude'!E5-INDEX('active-future'!$C:$C,MATCH('basis-cash-crude'!F$1,'active-future'!$A:$A,0),1),""),"")</f>
        <v>-9.68</v>
      </c>
      <c r="G5">
        <f>+IFERROR(IF(VALUE('data-cash-crude'!F5)&gt;0,'data-cash-crude'!F5-INDEX('active-future'!$C:$C,MATCH('basis-cash-crude'!G$1,'active-future'!$A:$A,0),1),""),"")</f>
        <v>-9.7199999999999989</v>
      </c>
      <c r="H5">
        <f>+IFERROR(IF(VALUE('data-cash-crude'!G5)&gt;0,'data-cash-crude'!G5-INDEX('active-future'!$C:$C,MATCH('basis-cash-crude'!H$1,'active-future'!$A:$A,0),1),""),"")</f>
        <v>-10.43</v>
      </c>
      <c r="I5" t="str">
        <f>+IFERROR(IF(VALUE('data-cash-crude'!H5)&gt;0,'data-cash-crude'!H5-INDEX('active-future'!$C:$C,MATCH('basis-cash-crude'!I$1,'active-future'!$A:$A,0),1),""),"")</f>
        <v/>
      </c>
      <c r="J5">
        <f>+IFERROR(IF(VALUE('data-cash-crude'!I5)&gt;0,'data-cash-crude'!I5-INDEX('active-future'!$C:$C,MATCH('basis-cash-crude'!J$1,'active-future'!$A:$A,0),1),""),"")</f>
        <v>-9.86</v>
      </c>
      <c r="K5">
        <f>+IFERROR(IF(VALUE('data-cash-crude'!J5)&gt;0,'data-cash-crude'!J5-INDEX('active-future'!$C:$C,MATCH('basis-cash-crude'!K$1,'active-future'!$A:$A,0),1),""),"")</f>
        <v>-9.7700000000000031</v>
      </c>
      <c r="L5" t="str">
        <f>+IFERROR(IF(VALUE('data-cash-crude'!K5)&gt;0,'data-cash-crude'!K5-INDEX('active-future'!$C:$C,MATCH('basis-cash-crude'!L$1,'active-future'!$A:$A,0),1),""),"")</f>
        <v/>
      </c>
      <c r="M5">
        <f>+IFERROR(IF(VALUE('data-cash-crude'!L5)&gt;0,'data-cash-crude'!L5-INDEX('active-future'!$C:$C,MATCH('basis-cash-crude'!M$1,'active-future'!$A:$A,0),1),""),"")</f>
        <v>-9.68</v>
      </c>
      <c r="N5">
        <f>+IFERROR(IF(VALUE('data-cash-crude'!M5)&gt;0,'data-cash-crude'!M5-INDEX('active-future'!$C:$C,MATCH('basis-cash-crude'!N$1,'active-future'!$A:$A,0),1),""),"")</f>
        <v>-9.6000000000000014</v>
      </c>
      <c r="O5">
        <f>+IFERROR(IF(VALUE('data-cash-crude'!N5)&gt;0,'data-cash-crude'!N5-INDEX('active-future'!$C:$C,MATCH('basis-cash-crude'!O$1,'active-future'!$A:$A,0),1),""),"")</f>
        <v>-9.6199999999999974</v>
      </c>
      <c r="P5">
        <f>+IFERROR(IF(VALUE('data-cash-crude'!O5)&gt;0,'data-cash-crude'!O5-INDEX('active-future'!$C:$C,MATCH('basis-cash-crude'!P$1,'active-future'!$A:$A,0),1),""),"")</f>
        <v>-9.7100000000000009</v>
      </c>
      <c r="Q5">
        <f>+IFERROR(IF(VALUE('data-cash-crude'!P5)&gt;0,'data-cash-crude'!P5-INDEX('active-future'!$C:$C,MATCH('basis-cash-crude'!Q$1,'active-future'!$A:$A,0),1),""),"")</f>
        <v>-10.57</v>
      </c>
      <c r="R5">
        <f>+IFERROR(IF(VALUE('data-cash-crude'!Q5)&gt;0,'data-cash-crude'!Q5-INDEX('active-future'!$C:$C,MATCH('basis-cash-crude'!R$1,'active-future'!$A:$A,0),1),""),"")</f>
        <v>-9.68</v>
      </c>
      <c r="S5">
        <f>+IFERROR(IF(VALUE('data-cash-crude'!R5)&gt;0,'data-cash-crude'!R5-INDEX('active-future'!$C:$C,MATCH('basis-cash-crude'!S$1,'active-future'!$A:$A,0),1),""),"")</f>
        <v>-9.759999999999998</v>
      </c>
      <c r="T5">
        <f>+IFERROR(IF(VALUE('data-cash-crude'!S5)&gt;0,'data-cash-crude'!S5-INDEX('active-future'!$C:$C,MATCH('basis-cash-crude'!T$1,'active-future'!$A:$A,0),1),""),"")</f>
        <v>-9.740000000000002</v>
      </c>
      <c r="U5">
        <f>+IFERROR(IF(VALUE('data-cash-crude'!T5)&gt;0,'data-cash-crude'!T5-INDEX('active-future'!$C:$C,MATCH('basis-cash-crude'!U$1,'active-future'!$A:$A,0),1),""),"")</f>
        <v>-9.7700000000000031</v>
      </c>
      <c r="V5">
        <f>+IFERROR(IF(VALUE('data-cash-crude'!U5)&gt;0,'data-cash-crude'!U5-INDEX('active-future'!$C:$C,MATCH('basis-cash-crude'!V$1,'active-future'!$A:$A,0),1),""),"")</f>
        <v>-9.7000000000000028</v>
      </c>
      <c r="W5">
        <f>+IFERROR(IF(VALUE('data-cash-crude'!V5)&gt;0,'data-cash-crude'!V5-INDEX('active-future'!$C:$C,MATCH('basis-cash-crude'!W$1,'active-future'!$A:$A,0),1),""),"")</f>
        <v>-9.68</v>
      </c>
      <c r="X5">
        <f>+IFERROR(IF(VALUE('data-cash-crude'!W5)&gt;0,'data-cash-crude'!W5-INDEX('active-future'!$C:$C,MATCH('basis-cash-crude'!X$1,'active-future'!$A:$A,0),1),""),"")</f>
        <v>-9.68</v>
      </c>
      <c r="Y5">
        <f>+IFERROR(IF(VALUE('data-cash-crude'!X5)&gt;0,'data-cash-crude'!X5-INDEX('active-future'!$C:$C,MATCH('basis-cash-crude'!Y$1,'active-future'!$A:$A,0),1),""),"")</f>
        <v>-9.8500000000000014</v>
      </c>
      <c r="Z5">
        <f>+IFERROR(IF(VALUE('data-cash-crude'!Y5)&gt;0,'data-cash-crude'!Y5-INDEX('active-future'!$C:$C,MATCH('basis-cash-crude'!Z$1,'active-future'!$A:$A,0),1),""),"")</f>
        <v>-9.7100000000000009</v>
      </c>
      <c r="AA5" t="str">
        <f>+IFERROR(IF(VALUE('data-cash-crude'!Z5)&gt;0,'data-cash-crude'!Z5-INDEX('active-future'!$C:$C,MATCH('basis-cash-crude'!AA$1,'active-future'!$A:$A,0),1),""),"")</f>
        <v/>
      </c>
      <c r="AB5" t="str">
        <f>+IFERROR(IF(VALUE('data-cash-crude'!AA5)&gt;0,'data-cash-crude'!AA5-INDEX('active-future'!$C:$C,MATCH('basis-cash-crude'!AB$1,'active-future'!$A:$A,0),1),""),"")</f>
        <v/>
      </c>
      <c r="AC5">
        <f>+IFERROR(IF(VALUE('data-cash-crude'!AB5)&gt;0,'data-cash-crude'!AB5-INDEX('active-future'!$C:$C,MATCH('basis-cash-crude'!AC$1,'active-future'!$A:$A,0),1),""),"")</f>
        <v>-9.86</v>
      </c>
      <c r="AD5">
        <f>+IFERROR(IF(VALUE('data-cash-crude'!AC5)&gt;0,'data-cash-crude'!AC5-INDEX('active-future'!$C:$C,MATCH('basis-cash-crude'!AD$1,'active-future'!$A:$A,0),1),""),"")</f>
        <v>-9.6599999999999966</v>
      </c>
      <c r="AE5">
        <f>+IFERROR(IF(VALUE('data-cash-crude'!AD5)&gt;0,'data-cash-crude'!AD5-INDEX('active-future'!$C:$C,MATCH('basis-cash-crude'!AE$1,'active-future'!$A:$A,0),1),""),"")</f>
        <v>-9.759999999999998</v>
      </c>
      <c r="AF5">
        <f>+IFERROR(IF(VALUE('data-cash-crude'!AE5)&gt;0,'data-cash-crude'!AE5-INDEX('active-future'!$C:$C,MATCH('basis-cash-crude'!AF$1,'active-future'!$A:$A,0),1),""),"")</f>
        <v>-9.7700000000000031</v>
      </c>
      <c r="AG5">
        <f>+IFERROR(IF(VALUE('data-cash-crude'!AF5)&gt;0,'data-cash-crude'!AF5-INDEX('active-future'!$C:$C,MATCH('basis-cash-crude'!AG$1,'active-future'!$A:$A,0),1),""),"")</f>
        <v>-9.8299999999999983</v>
      </c>
      <c r="AH5">
        <f>+IFERROR(IF(VALUE('data-cash-crude'!AG5)&gt;0,'data-cash-crude'!AG5-INDEX('active-future'!$C:$C,MATCH('basis-cash-crude'!AH$1,'active-future'!$A:$A,0),1),""),"")</f>
        <v>-9.759999999999998</v>
      </c>
      <c r="AI5">
        <f>+IFERROR(IF(VALUE('data-cash-crude'!AH5)&gt;0,'data-cash-crude'!AH5-INDEX('active-future'!$C:$C,MATCH('basis-cash-crude'!AI$1,'active-future'!$A:$A,0),1),""),"")</f>
        <v>-9.8500000000000014</v>
      </c>
      <c r="AJ5">
        <f>+IFERROR(IF(VALUE('data-cash-crude'!AI5)&gt;0,'data-cash-crude'!AI5-INDEX('active-future'!$C:$C,MATCH('basis-cash-crude'!AJ$1,'active-future'!$A:$A,0),1),""),"")</f>
        <v>-9.89</v>
      </c>
      <c r="AK5">
        <f>+IFERROR(IF(VALUE('data-cash-crude'!AJ5)&gt;0,'data-cash-crude'!AJ5-INDEX('active-future'!$C:$C,MATCH('basis-cash-crude'!AK$1,'active-future'!$A:$A,0),1),""),"")</f>
        <v>-9.7199999999999989</v>
      </c>
      <c r="AL5">
        <f>+IFERROR(IF(VALUE('data-cash-crude'!AK5)&gt;0,'data-cash-crude'!AK5-INDEX('active-future'!$C:$C,MATCH('basis-cash-crude'!AL$1,'active-future'!$A:$A,0),1),""),"")</f>
        <v>-9.7700000000000031</v>
      </c>
      <c r="AM5">
        <f>+IFERROR(IF(VALUE('data-cash-crude'!AL5)&gt;0,'data-cash-crude'!AL5-INDEX('active-future'!$C:$C,MATCH('basis-cash-crude'!AM$1,'active-future'!$A:$A,0),1),""),"")</f>
        <v>-9.8699999999999974</v>
      </c>
      <c r="AN5">
        <f>+IFERROR(IF(VALUE('data-cash-crude'!AM5)&gt;0,'data-cash-crude'!AM5-INDEX('active-future'!$C:$C,MATCH('basis-cash-crude'!AN$1,'active-future'!$A:$A,0),1),""),"")</f>
        <v>-9.7999999999999972</v>
      </c>
      <c r="AO5">
        <f>+IFERROR(IF(VALUE('data-cash-crude'!AN5)&gt;0,'data-cash-crude'!AN5-INDEX('active-future'!$C:$C,MATCH('basis-cash-crude'!AO$1,'active-future'!$A:$A,0),1),""),"")</f>
        <v>-9.86</v>
      </c>
      <c r="AP5">
        <f>+IFERROR(IF(VALUE('data-cash-crude'!AO5)&gt;0,'data-cash-crude'!AO5-INDEX('active-future'!$C:$C,MATCH('basis-cash-crude'!AP$1,'active-future'!$A:$A,0),1),""),"")</f>
        <v>-9.740000000000002</v>
      </c>
      <c r="AQ5">
        <f>+IFERROR(IF(VALUE('data-cash-crude'!AP5)&gt;0,'data-cash-crude'!AP5-INDEX('active-future'!$C:$C,MATCH('basis-cash-crude'!AQ$1,'active-future'!$A:$A,0),1),""),"")</f>
        <v>-9.6499999999999986</v>
      </c>
      <c r="AR5">
        <f>+IFERROR(IF(VALUE('data-cash-crude'!AQ5)&gt;0,'data-cash-crude'!AQ5-INDEX('active-future'!$C:$C,MATCH('basis-cash-crude'!AR$1,'active-future'!$A:$A,0),1),""),"")</f>
        <v>-9.8500000000000014</v>
      </c>
      <c r="AS5">
        <f>+IFERROR(IF(VALUE('data-cash-crude'!AR5)&gt;0,'data-cash-crude'!AR5-INDEX('active-future'!$C:$C,MATCH('basis-cash-crude'!AS$1,'active-future'!$A:$A,0),1),""),"")</f>
        <v>-9.7299999999999969</v>
      </c>
      <c r="AT5">
        <f>+IFERROR(IF(VALUE('data-cash-crude'!AS5)&gt;0,'data-cash-crude'!AS5-INDEX('active-future'!$C:$C,MATCH('basis-cash-crude'!AT$1,'active-future'!$A:$A,0),1),""),"")</f>
        <v>-9.7899999999999991</v>
      </c>
      <c r="AU5">
        <f>+IFERROR(IF(VALUE('data-cash-crude'!AT5)&gt;0,'data-cash-crude'!AT5-INDEX('active-future'!$C:$C,MATCH('basis-cash-crude'!AU$1,'active-future'!$A:$A,0),1),""),"")</f>
        <v>-9.7000000000000028</v>
      </c>
      <c r="AV5">
        <f>+IFERROR(IF(VALUE('data-cash-crude'!AU5)&gt;0,'data-cash-crude'!AU5-INDEX('active-future'!$C:$C,MATCH('basis-cash-crude'!AV$1,'active-future'!$A:$A,0),1),""),"")</f>
        <v>-9.68</v>
      </c>
      <c r="AW5">
        <f>+IFERROR(IF(VALUE('data-cash-crude'!AV5)&gt;0,'data-cash-crude'!AV5-INDEX('active-future'!$C:$C,MATCH('basis-cash-crude'!AW$1,'active-future'!$A:$A,0),1),""),"")</f>
        <v>-9.8100000000000023</v>
      </c>
      <c r="AX5" t="str">
        <f>+IFERROR(IF(VALUE('data-cash-crude'!AW5)&gt;0,'data-cash-crude'!AW5-INDEX('active-future'!$C:$C,MATCH('basis-cash-crude'!AX$1,'active-future'!$A:$A,0),1),""),"")</f>
        <v/>
      </c>
      <c r="AY5" t="str">
        <f>+IFERROR(IF(VALUE('data-cash-crude'!AX5)&gt;0,'data-cash-crude'!AX5-INDEX('active-future'!$C:$C,MATCH('basis-cash-crude'!AY$1,'active-future'!$A:$A,0),1),""),"")</f>
        <v/>
      </c>
      <c r="AZ5" t="str">
        <f>+IFERROR(IF(VALUE('data-cash-crude'!AY5)&gt;0,'data-cash-crude'!AY5-INDEX('active-future'!$C:$C,MATCH('basis-cash-crude'!AZ$1,'active-future'!$A:$A,0),1),""),"")</f>
        <v/>
      </c>
      <c r="BA5" t="str">
        <f>+IFERROR(IF(VALUE('data-cash-crude'!AZ5)&gt;0,'data-cash-crude'!AZ5-INDEX('active-future'!$C:$C,MATCH('basis-cash-crude'!BA$1,'active-future'!$A:$A,0),1),""),"")</f>
        <v/>
      </c>
      <c r="BB5" t="str">
        <f>+IFERROR(IF(VALUE('data-cash-crude'!BA5)&gt;0,'data-cash-crude'!BA5-INDEX('active-future'!$C:$C,MATCH('basis-cash-crude'!BB$1,'active-future'!$A:$A,0),1),""),"")</f>
        <v/>
      </c>
      <c r="BC5" t="str">
        <f>+IFERROR(IF(VALUE('data-cash-crude'!BB5)&gt;0,'data-cash-crude'!BB5-INDEX('active-future'!$C:$C,MATCH('basis-cash-crude'!BC$1,'active-future'!$A:$A,0),1),""),"")</f>
        <v/>
      </c>
      <c r="BD5" t="str">
        <f>+IFERROR(IF(VALUE('data-cash-crude'!BC5)&gt;0,'data-cash-crude'!BC5-INDEX('active-future'!$C:$C,MATCH('basis-cash-crude'!BD$1,'active-future'!$A:$A,0),1),""),"")</f>
        <v/>
      </c>
      <c r="BE5" t="str">
        <f>+IFERROR(IF(VALUE('data-cash-crude'!BD5)&gt;0,'data-cash-crude'!BD5-INDEX('active-future'!$C:$C,MATCH('basis-cash-crude'!BE$1,'active-future'!$A:$A,0),1),""),"")</f>
        <v/>
      </c>
      <c r="BF5" t="str">
        <f>+IFERROR(IF(VALUE('data-cash-crude'!BE5)&gt;0,'data-cash-crude'!BE5-INDEX('active-future'!$C:$C,MATCH('basis-cash-crude'!BF$1,'active-future'!$A:$A,0),1),""),"")</f>
        <v/>
      </c>
      <c r="BG5" t="str">
        <f>+IFERROR(IF(VALUE('data-cash-crude'!BF5)&gt;0,'data-cash-crude'!BF5-INDEX('active-future'!$C:$C,MATCH('basis-cash-crude'!BG$1,'active-future'!$A:$A,0),1),""),"")</f>
        <v/>
      </c>
      <c r="BH5" t="str">
        <f>+IFERROR(IF(VALUE('data-cash-crude'!BG5)&gt;0,'data-cash-crude'!BG5-INDEX('active-future'!$C:$C,MATCH('basis-cash-crude'!BH$1,'active-future'!$A:$A,0),1),""),"")</f>
        <v/>
      </c>
      <c r="BI5" t="str">
        <f>+IFERROR(IF(VALUE('data-cash-crude'!BH5)&gt;0,'data-cash-crude'!BH5-INDEX('active-future'!$C:$C,MATCH('basis-cash-crude'!BI$1,'active-future'!$A:$A,0),1),""),"")</f>
        <v/>
      </c>
      <c r="BJ5" t="str">
        <f>+IFERROR(IF(VALUE('data-cash-crude'!BI5)&gt;0,'data-cash-crude'!BI5-INDEX('active-future'!$C:$C,MATCH('basis-cash-crude'!BJ$1,'active-future'!$A:$A,0),1),""),"")</f>
        <v/>
      </c>
      <c r="BK5" t="str">
        <f>+IFERROR(IF(VALUE('data-cash-crude'!BJ5)&gt;0,'data-cash-crude'!BJ5-INDEX('active-future'!$C:$C,MATCH('basis-cash-crude'!BK$1,'active-future'!$A:$A,0),1),""),"")</f>
        <v/>
      </c>
      <c r="BL5" t="str">
        <f>+IFERROR(IF(VALUE('data-cash-crude'!BK5)&gt;0,'data-cash-crude'!BK5-INDEX('active-future'!$C:$C,MATCH('basis-cash-crude'!BL$1,'active-future'!$A:$A,0),1),""),"")</f>
        <v/>
      </c>
      <c r="BM5" t="str">
        <f>+IFERROR(IF(VALUE('data-cash-crude'!BL5)&gt;0,'data-cash-crude'!BL5-INDEX('active-future'!$C:$C,MATCH('basis-cash-crude'!BM$1,'active-future'!$A:$A,0),1),""),"")</f>
        <v/>
      </c>
      <c r="BN5">
        <f>+IFERROR(IF(VALUE('data-cash-crude'!BM5)&gt;0,'data-cash-crude'!BM5-INDEX('active-future'!$C:$C,MATCH('basis-cash-crude'!BN$1,'active-future'!$A:$A,0),1),""),"")</f>
        <v>-9.75</v>
      </c>
      <c r="BO5">
        <f>+IFERROR(IF(VALUE('data-cash-crude'!BN5)&gt;0,'data-cash-crude'!BN5-INDEX('active-future'!$C:$C,MATCH('basis-cash-crude'!BO$1,'active-future'!$A:$A,0),1),""),"")</f>
        <v>-9.8100000000000023</v>
      </c>
      <c r="BP5">
        <f>+IFERROR(IF(VALUE('data-cash-crude'!BO5)&gt;0,'data-cash-crude'!BO5-INDEX('active-future'!$C:$C,MATCH('basis-cash-crude'!BP$1,'active-future'!$A:$A,0),1),""),"")</f>
        <v>-9.7000000000000028</v>
      </c>
      <c r="BQ5">
        <f>+IFERROR(IF(VALUE('data-cash-crude'!BP5)&gt;0,'data-cash-crude'!BP5-INDEX('active-future'!$C:$C,MATCH('basis-cash-crude'!BQ$1,'active-future'!$A:$A,0),1),""),"")</f>
        <v>-9.64</v>
      </c>
      <c r="BR5">
        <f>+IFERROR(IF(VALUE('data-cash-crude'!BQ5)&gt;0,'data-cash-crude'!BQ5-INDEX('active-future'!$C:$C,MATCH('basis-cash-crude'!BR$1,'active-future'!$A:$A,0),1),""),"")</f>
        <v>-9.8699999999999974</v>
      </c>
      <c r="BS5">
        <f>+IFERROR(IF(VALUE('data-cash-crude'!BR5)&gt;0,'data-cash-crude'!BR5-INDEX('active-future'!$C:$C,MATCH('basis-cash-crude'!BS$1,'active-future'!$A:$A,0),1),""),"")</f>
        <v>-9.82</v>
      </c>
      <c r="BT5">
        <f>+IFERROR(IF(VALUE('data-cash-crude'!BS5)&gt;0,'data-cash-crude'!BS5-INDEX('active-future'!$C:$C,MATCH('basis-cash-crude'!BT$1,'active-future'!$A:$A,0),1),""),"")</f>
        <v>-9.6599999999999966</v>
      </c>
      <c r="BU5">
        <f>+IFERROR(IF(VALUE('data-cash-crude'!BT5)&gt;0,'data-cash-crude'!BT5-INDEX('active-future'!$C:$C,MATCH('basis-cash-crude'!BU$1,'active-future'!$A:$A,0),1),""),"")</f>
        <v>-9.6599999999999966</v>
      </c>
      <c r="BV5">
        <f>+IFERROR(IF(VALUE('data-cash-crude'!BU5)&gt;0,'data-cash-crude'!BU5-INDEX('active-future'!$C:$C,MATCH('basis-cash-crude'!BV$1,'active-future'!$A:$A,0),1),""),"")</f>
        <v>-9.740000000000002</v>
      </c>
      <c r="BW5">
        <f>+IFERROR(IF(VALUE('data-cash-crude'!BV5)&gt;0,'data-cash-crude'!BV5-INDEX('active-future'!$C:$C,MATCH('basis-cash-crude'!BW$1,'active-future'!$A:$A,0),1),""),"")</f>
        <v>-9.7899999999999991</v>
      </c>
      <c r="BX5">
        <f>+IFERROR(IF(VALUE('data-cash-crude'!BW5)&gt;0,'data-cash-crude'!BW5-INDEX('active-future'!$C:$C,MATCH('basis-cash-crude'!BX$1,'active-future'!$A:$A,0),1),""),"")</f>
        <v>-9.64</v>
      </c>
      <c r="BY5">
        <f>+IFERROR(IF(VALUE('data-cash-crude'!BX5)&gt;0,'data-cash-crude'!BX5-INDEX('active-future'!$C:$C,MATCH('basis-cash-crude'!BY$1,'active-future'!$A:$A,0),1),""),"")</f>
        <v>-9.8400000000000034</v>
      </c>
      <c r="BZ5">
        <f>+IFERROR(IF(VALUE('data-cash-crude'!BY5)&gt;0,'data-cash-crude'!BY5-INDEX('active-future'!$C:$C,MATCH('basis-cash-crude'!BZ$1,'active-future'!$A:$A,0),1),""),"")</f>
        <v>-9.6899999999999977</v>
      </c>
      <c r="CA5">
        <f>+IFERROR(IF(VALUE('data-cash-crude'!BZ5)&gt;0,'data-cash-crude'!BZ5-INDEX('active-future'!$C:$C,MATCH('basis-cash-crude'!CA$1,'active-future'!$A:$A,0),1),""),"")</f>
        <v>-9.7899999999999991</v>
      </c>
      <c r="CB5">
        <f>+IFERROR(IF(VALUE('data-cash-crude'!CA5)&gt;0,'data-cash-crude'!CA5-INDEX('active-future'!$C:$C,MATCH('basis-cash-crude'!CB$1,'active-future'!$A:$A,0),1),""),"")</f>
        <v>-9.8400000000000034</v>
      </c>
      <c r="CC5">
        <f>+IFERROR(IF(VALUE('data-cash-crude'!CB5)&gt;0,'data-cash-crude'!CB5-INDEX('active-future'!$C:$C,MATCH('basis-cash-crude'!CC$1,'active-future'!$A:$A,0),1),""),"")</f>
        <v>-9.6499999999999986</v>
      </c>
      <c r="CD5">
        <f>+IFERROR(IF(VALUE('data-cash-crude'!CC5)&gt;0,'data-cash-crude'!CC5-INDEX('active-future'!$C:$C,MATCH('basis-cash-crude'!CD$1,'active-future'!$A:$A,0),1),""),"")</f>
        <v>-9.8500000000000014</v>
      </c>
      <c r="CE5" t="str">
        <f>+IFERROR(IF(VALUE('data-cash-crude'!CD5)&gt;0,'data-cash-crude'!CD5-INDEX('active-future'!$C:$C,MATCH('basis-cash-crude'!CE$1,'active-future'!$A:$A,0),1),""),"")</f>
        <v/>
      </c>
      <c r="CF5">
        <f>+IFERROR(IF(VALUE('data-cash-crude'!CE5)&gt;0,'data-cash-crude'!CE5-INDEX('active-future'!$C:$C,MATCH('basis-cash-crude'!CF$1,'active-future'!$A:$A,0),1),""),"")</f>
        <v>-9.75</v>
      </c>
      <c r="CG5">
        <f>+IFERROR(IF(VALUE('data-cash-crude'!CF5)&gt;0,'data-cash-crude'!CF5-INDEX('active-future'!$C:$C,MATCH('basis-cash-crude'!CG$1,'active-future'!$A:$A,0),1),""),"")</f>
        <v>-9.6499999999999986</v>
      </c>
      <c r="CH5" t="str">
        <f>+IFERROR(IF(VALUE('data-cash-crude'!CG5)&gt;0,'data-cash-crude'!CG5-INDEX('active-future'!$C:$C,MATCH('basis-cash-crude'!CH$1,'active-future'!$A:$A,0),1),""),"")</f>
        <v/>
      </c>
      <c r="CI5">
        <f>+IFERROR(IF(VALUE('data-cash-crude'!CH5)&gt;0,'data-cash-crude'!CH5-INDEX('active-future'!$C:$C,MATCH('basis-cash-crude'!CI$1,'active-future'!$A:$A,0),1),""),"")</f>
        <v>-9.7700000000000031</v>
      </c>
      <c r="CJ5">
        <f>+IFERROR(IF(VALUE('data-cash-crude'!CI5)&gt;0,'data-cash-crude'!CI5-INDEX('active-future'!$C:$C,MATCH('basis-cash-crude'!CJ$1,'active-future'!$A:$A,0),1),""),"")</f>
        <v>-9.7999999999999972</v>
      </c>
      <c r="CK5">
        <f>+IFERROR(IF(VALUE('data-cash-crude'!CJ5)&gt;0,'data-cash-crude'!CJ5-INDEX('active-future'!$C:$C,MATCH('basis-cash-crude'!CK$1,'active-future'!$A:$A,0),1),""),"")</f>
        <v>-9.759999999999998</v>
      </c>
      <c r="CL5">
        <f>+IFERROR(IF(VALUE('data-cash-crude'!CK5)&gt;0,'data-cash-crude'!CK5-INDEX('active-future'!$C:$C,MATCH('basis-cash-crude'!CL$1,'active-future'!$A:$A,0),1),""),"")</f>
        <v>-9.6899999999999977</v>
      </c>
      <c r="CM5" t="str">
        <f>+IFERROR(IF(VALUE('data-cash-crude'!CL5)&gt;0,'data-cash-crude'!CL5-INDEX('active-future'!$C:$C,MATCH('basis-cash-crude'!CM$1,'active-future'!$A:$A,0),1),""),"")</f>
        <v/>
      </c>
      <c r="CN5">
        <f>+IFERROR(IF(VALUE('data-cash-crude'!CM5)&gt;0,'data-cash-crude'!CM5-INDEX('active-future'!$C:$C,MATCH('basis-cash-crude'!CN$1,'active-future'!$A:$A,0),1),""),"")</f>
        <v>-9.8500000000000014</v>
      </c>
      <c r="CO5" t="str">
        <f>+IFERROR(IF(VALUE('data-cash-crude'!CN5)&gt;0,'data-cash-crude'!CN5-INDEX('active-future'!$C:$C,MATCH('basis-cash-crude'!CO$1,'active-future'!$A:$A,0),1),""),"")</f>
        <v/>
      </c>
      <c r="CP5">
        <f>+IFERROR(IF(VALUE('data-cash-crude'!CO5)&gt;0,'data-cash-crude'!CO5-INDEX('active-future'!$C:$C,MATCH('basis-cash-crude'!CP$1,'active-future'!$A:$A,0),1),""),"")</f>
        <v>-9.7800000000000011</v>
      </c>
      <c r="CQ5">
        <f>+IFERROR(IF(VALUE('data-cash-crude'!CP5)&gt;0,'data-cash-crude'!CP5-INDEX('active-future'!$C:$C,MATCH('basis-cash-crude'!CQ$1,'active-future'!$A:$A,0),1),""),"")</f>
        <v>-9.68</v>
      </c>
      <c r="CR5">
        <f>+IFERROR(IF(VALUE('data-cash-crude'!CQ5)&gt;0,'data-cash-crude'!CQ5-INDEX('active-future'!$C:$C,MATCH('basis-cash-crude'!CR$1,'active-future'!$A:$A,0),1),""),"")</f>
        <v>-9.64</v>
      </c>
      <c r="CS5">
        <f>+IFERROR(IF(VALUE('data-cash-crude'!CR5)&gt;0,'data-cash-crude'!CR5-INDEX('active-future'!$C:$C,MATCH('basis-cash-crude'!CS$1,'active-future'!$A:$A,0),1),""),"")</f>
        <v>-9.6700000000000017</v>
      </c>
      <c r="CT5">
        <f>+IFERROR(IF(VALUE('data-cash-crude'!CS5)&gt;0,'data-cash-crude'!CS5-INDEX('active-future'!$C:$C,MATCH('basis-cash-crude'!CT$1,'active-future'!$A:$A,0),1),""),"")</f>
        <v>-9.8500000000000014</v>
      </c>
      <c r="CU5">
        <f>+IFERROR(IF(VALUE('data-cash-crude'!CT5)&gt;0,'data-cash-crude'!CT5-INDEX('active-future'!$C:$C,MATCH('basis-cash-crude'!CU$1,'active-future'!$A:$A,0),1),""),"")</f>
        <v>-9.68</v>
      </c>
      <c r="CV5">
        <f>+IFERROR(IF(VALUE('data-cash-crude'!CU5)&gt;0,'data-cash-crude'!CU5-INDEX('active-future'!$C:$C,MATCH('basis-cash-crude'!CV$1,'active-future'!$A:$A,0),1),""),"")</f>
        <v>-9.6300000000000026</v>
      </c>
      <c r="CW5">
        <f>+IFERROR(IF(VALUE('data-cash-crude'!CV5)&gt;0,'data-cash-crude'!CV5-INDEX('active-future'!$C:$C,MATCH('basis-cash-crude'!CW$1,'active-future'!$A:$A,0),1),""),"")</f>
        <v>-9.64</v>
      </c>
      <c r="CX5">
        <f>+IFERROR(IF(VALUE('data-cash-crude'!CW5)&gt;0,'data-cash-crude'!CW5-INDEX('active-future'!$C:$C,MATCH('basis-cash-crude'!CX$1,'active-future'!$A:$A,0),1),""),"")</f>
        <v>-9.8100000000000023</v>
      </c>
      <c r="CY5">
        <f>+IFERROR(IF(VALUE('data-cash-crude'!CX5)&gt;0,'data-cash-crude'!CX5-INDEX('active-future'!$C:$C,MATCH('basis-cash-crude'!CY$1,'active-future'!$A:$A,0),1),""),"")</f>
        <v>-9.7199999999999989</v>
      </c>
      <c r="CZ5">
        <f>+IFERROR(IF(VALUE('data-cash-crude'!CY5)&gt;0,'data-cash-crude'!CY5-INDEX('active-future'!$C:$C,MATCH('basis-cash-crude'!CZ$1,'active-future'!$A:$A,0),1),""),"")</f>
        <v>-9.7299999999999969</v>
      </c>
      <c r="DA5">
        <f>+IFERROR(IF(VALUE('data-cash-crude'!CZ5)&gt;0,'data-cash-crude'!CZ5-INDEX('active-future'!$C:$C,MATCH('basis-cash-crude'!DA$1,'active-future'!$A:$A,0),1),""),"")</f>
        <v>-9.8500000000000014</v>
      </c>
      <c r="DB5">
        <f>+IFERROR(IF(VALUE('data-cash-crude'!DA5)&gt;0,'data-cash-crude'!DA5-INDEX('active-future'!$C:$C,MATCH('basis-cash-crude'!DB$1,'active-future'!$A:$A,0),1),""),"")</f>
        <v>-9.68</v>
      </c>
      <c r="DC5">
        <f>+IFERROR(IF(VALUE('data-cash-crude'!DB5)&gt;0,'data-cash-crude'!DB5-INDEX('active-future'!$C:$C,MATCH('basis-cash-crude'!DC$1,'active-future'!$A:$A,0),1),""),"")</f>
        <v>-9.75</v>
      </c>
      <c r="DD5">
        <f>+IFERROR(IF(VALUE('data-cash-crude'!DC5)&gt;0,'data-cash-crude'!DC5-INDEX('active-future'!$C:$C,MATCH('basis-cash-crude'!DD$1,'active-future'!$A:$A,0),1),""),"")</f>
        <v>-9.7899999999999991</v>
      </c>
      <c r="DE5">
        <f>+IFERROR(IF(VALUE('data-cash-crude'!DD5)&gt;0,'data-cash-crude'!DD5-INDEX('active-future'!$C:$C,MATCH('basis-cash-crude'!DE$1,'active-future'!$A:$A,0),1),""),"")</f>
        <v>-9.8400000000000034</v>
      </c>
      <c r="DF5">
        <f>+IFERROR(IF(VALUE('data-cash-crude'!DE5)&gt;0,'data-cash-crude'!DE5-INDEX('active-future'!$C:$C,MATCH('basis-cash-crude'!DF$1,'active-future'!$A:$A,0),1),""),"")</f>
        <v>-9.6300000000000026</v>
      </c>
      <c r="DG5">
        <f>+IFERROR(IF(VALUE('data-cash-crude'!DF5)&gt;0,'data-cash-crude'!DF5-INDEX('active-future'!$C:$C,MATCH('basis-cash-crude'!DG$1,'active-future'!$A:$A,0),1),""),"")</f>
        <v>-9.6899999999999977</v>
      </c>
      <c r="DH5" t="str">
        <f>+IFERROR(IF(VALUE('data-cash-crude'!DG5)&gt;0,'data-cash-crude'!DG5-INDEX('active-future'!$C:$C,MATCH('basis-cash-crude'!DH$1,'active-future'!$A:$A,0),1),""),"")</f>
        <v/>
      </c>
      <c r="DI5">
        <f>+IFERROR(IF(VALUE('data-cash-crude'!DH5)&gt;0,'data-cash-crude'!DH5-INDEX('active-future'!$C:$C,MATCH('basis-cash-crude'!DI$1,'active-future'!$A:$A,0),1),""),"")</f>
        <v>-5.2000000000000028</v>
      </c>
      <c r="DJ5" t="str">
        <f>+IFERROR(IF(VALUE('data-cash-crude'!DI5)&gt;0,'data-cash-crude'!DI5-INDEX('active-future'!$C:$C,MATCH('basis-cash-crude'!DJ$1,'active-future'!$A:$A,0),1),""),"")</f>
        <v/>
      </c>
      <c r="DK5">
        <f>+IFERROR(IF(VALUE('data-cash-crude'!DJ5)&gt;0,'data-cash-crude'!DJ5-INDEX('active-future'!$C:$C,MATCH('basis-cash-crude'!DK$1,'active-future'!$A:$A,0),1),""),"")</f>
        <v>-9.7999999999999972</v>
      </c>
      <c r="DL5">
        <f>+IFERROR(IF(VALUE('data-cash-crude'!DK5)&gt;0,'data-cash-crude'!DK5-INDEX('active-future'!$C:$C,MATCH('basis-cash-crude'!DL$1,'active-future'!$A:$A,0),1),""),"")</f>
        <v>-9.8699999999999974</v>
      </c>
      <c r="DM5" t="str">
        <f>+IFERROR(IF(VALUE('data-cash-crude'!DL5)&gt;0,'data-cash-crude'!DL5-INDEX('active-future'!$C:$C,MATCH('basis-cash-crude'!DM$1,'active-future'!$A:$A,0),1),""),"")</f>
        <v/>
      </c>
      <c r="DN5" t="str">
        <f>+IFERROR(IF(VALUE('data-cash-crude'!DM5)&gt;0,'data-cash-crude'!DM5-INDEX('active-future'!$C:$C,MATCH('basis-cash-crude'!DN$1,'active-future'!$A:$A,0),1),""),"")</f>
        <v/>
      </c>
      <c r="DO5">
        <f>+IFERROR(IF(VALUE('data-cash-crude'!DN5)&gt;0,'data-cash-crude'!DN5-INDEX('active-future'!$C:$C,MATCH('basis-cash-crude'!DO$1,'active-future'!$A:$A,0),1),""),"")</f>
        <v>-9.8299999999999983</v>
      </c>
      <c r="DP5">
        <f>+IFERROR(IF(VALUE('data-cash-crude'!DO5)&gt;0,'data-cash-crude'!DO5-INDEX('active-future'!$C:$C,MATCH('basis-cash-crude'!DP$1,'active-future'!$A:$A,0),1),""),"")</f>
        <v>-9.6599999999999966</v>
      </c>
      <c r="DQ5">
        <f>+IFERROR(IF(VALUE('data-cash-crude'!DP5)&gt;0,'data-cash-crude'!DP5-INDEX('active-future'!$C:$C,MATCH('basis-cash-crude'!DQ$1,'active-future'!$A:$A,0),1),""),"")</f>
        <v>-9.759999999999998</v>
      </c>
      <c r="DR5" t="str">
        <f>+IFERROR(IF(VALUE('data-cash-crude'!DQ5)&gt;0,'data-cash-crude'!DQ5-INDEX('active-future'!$C:$C,MATCH('basis-cash-crude'!DR$1,'active-future'!$A:$A,0),1),""),"")</f>
        <v/>
      </c>
      <c r="DS5">
        <f>+IFERROR(IF(VALUE('data-cash-crude'!DR5)&gt;0,'data-cash-crude'!DR5-INDEX('active-future'!$C:$C,MATCH('basis-cash-crude'!DS$1,'active-future'!$A:$A,0),1),""),"")</f>
        <v>-9.75</v>
      </c>
      <c r="DT5">
        <f>+IFERROR(IF(VALUE('data-cash-crude'!DS5)&gt;0,'data-cash-crude'!DS5-INDEX('active-future'!$C:$C,MATCH('basis-cash-crude'!DT$1,'active-future'!$A:$A,0),1),""),"")</f>
        <v>-9.8400000000000034</v>
      </c>
      <c r="DU5">
        <f>+IFERROR(IF(VALUE('data-cash-crude'!DT5)&gt;0,'data-cash-crude'!DT5-INDEX('active-future'!$C:$C,MATCH('basis-cash-crude'!DU$1,'active-future'!$A:$A,0),1),""),"")</f>
        <v>-9.7199999999999989</v>
      </c>
      <c r="DV5" t="str">
        <f>+IFERROR(IF(VALUE('data-cash-crude'!DU5)&gt;0,'data-cash-crude'!DU5-INDEX('active-future'!$C:$C,MATCH('basis-cash-crude'!DV$1,'active-future'!$A:$A,0),1),""),"")</f>
        <v/>
      </c>
      <c r="DW5">
        <f>+IFERROR(IF(VALUE('data-cash-crude'!DV5)&gt;0,'data-cash-crude'!DV5-INDEX('active-future'!$C:$C,MATCH('basis-cash-crude'!DW$1,'active-future'!$A:$A,0),1),""),"")</f>
        <v>-9.6300000000000026</v>
      </c>
      <c r="DX5">
        <f>+IFERROR(IF(VALUE('data-cash-crude'!DW5)&gt;0,'data-cash-crude'!DW5-INDEX('active-future'!$C:$C,MATCH('basis-cash-crude'!DX$1,'active-future'!$A:$A,0),1),""),"")</f>
        <v>-9.8299999999999983</v>
      </c>
      <c r="DY5">
        <f>+IFERROR(IF(VALUE('data-cash-crude'!DX5)&gt;0,'data-cash-crude'!DX5-INDEX('active-future'!$C:$C,MATCH('basis-cash-crude'!DY$1,'active-future'!$A:$A,0),1),""),"")</f>
        <v>-9.6499999999999986</v>
      </c>
      <c r="DZ5">
        <f>+IFERROR(IF(VALUE('data-cash-crude'!DY5)&gt;0,'data-cash-crude'!DY5-INDEX('active-future'!$C:$C,MATCH('basis-cash-crude'!DZ$1,'active-future'!$A:$A,0),1),""),"")</f>
        <v>-9.68</v>
      </c>
      <c r="EA5">
        <f>+IFERROR(IF(VALUE('data-cash-crude'!DZ5)&gt;0,'data-cash-crude'!DZ5-INDEX('active-future'!$C:$C,MATCH('basis-cash-crude'!EA$1,'active-future'!$A:$A,0),1),""),"")</f>
        <v>-10.07</v>
      </c>
      <c r="EB5">
        <f>+IFERROR(IF(VALUE('data-cash-crude'!EA5)&gt;0,'data-cash-crude'!EA5-INDEX('active-future'!$C:$C,MATCH('basis-cash-crude'!EB$1,'active-future'!$A:$A,0),1),""),"")</f>
        <v>-9.9699999999999989</v>
      </c>
      <c r="EC5">
        <f>+IFERROR(IF(VALUE('data-cash-crude'!EB5)&gt;0,'data-cash-crude'!EB5-INDEX('active-future'!$C:$C,MATCH('basis-cash-crude'!EC$1,'active-future'!$A:$A,0),1),""),"")</f>
        <v>-9.86</v>
      </c>
      <c r="ED5">
        <f>+IFERROR(IF(VALUE('data-cash-crude'!EC5)&gt;0,'data-cash-crude'!EC5-INDEX('active-future'!$C:$C,MATCH('basis-cash-crude'!ED$1,'active-future'!$A:$A,0),1),""),"")</f>
        <v>-9.68</v>
      </c>
      <c r="EE5">
        <f>+IFERROR(IF(VALUE('data-cash-crude'!ED5)&gt;0,'data-cash-crude'!ED5-INDEX('active-future'!$C:$C,MATCH('basis-cash-crude'!EE$1,'active-future'!$A:$A,0),1),""),"")</f>
        <v>-9.759999999999998</v>
      </c>
      <c r="EF5">
        <f>+IFERROR(IF(VALUE('data-cash-crude'!EE5)&gt;0,'data-cash-crude'!EE5-INDEX('active-future'!$C:$C,MATCH('basis-cash-crude'!EF$1,'active-future'!$A:$A,0),1),""),"")</f>
        <v>-9.7800000000000011</v>
      </c>
      <c r="EG5">
        <f>+IFERROR(IF(VALUE('data-cash-crude'!EF5)&gt;0,'data-cash-crude'!EF5-INDEX('active-future'!$C:$C,MATCH('basis-cash-crude'!EG$1,'active-future'!$A:$A,0),1),""),"")</f>
        <v>-9.64</v>
      </c>
      <c r="EH5">
        <f>+IFERROR(IF(VALUE('data-cash-crude'!EG5)&gt;0,'data-cash-crude'!EG5-INDEX('active-future'!$C:$C,MATCH('basis-cash-crude'!EH$1,'active-future'!$A:$A,0),1),""),"")</f>
        <v>-9.7700000000000031</v>
      </c>
      <c r="EI5" t="str">
        <f>+IFERROR(IF(VALUE('data-cash-crude'!EH5)&gt;0,'data-cash-crude'!EH5-INDEX('active-future'!$C:$C,MATCH('basis-cash-crude'!EI$1,'active-future'!$A:$A,0),1),""),"")</f>
        <v/>
      </c>
      <c r="EJ5">
        <f>+IFERROR(IF(VALUE('data-cash-crude'!EI5)&gt;0,'data-cash-crude'!EI5-INDEX('active-future'!$C:$C,MATCH('basis-cash-crude'!EJ$1,'active-future'!$A:$A,0),1),""),"")</f>
        <v>-9.740000000000002</v>
      </c>
      <c r="EK5">
        <f>+IFERROR(IF(VALUE('data-cash-crude'!EJ5)&gt;0,'data-cash-crude'!EJ5-INDEX('active-future'!$C:$C,MATCH('basis-cash-crude'!EK$1,'active-future'!$A:$A,0),1),""),"")</f>
        <v>-9.8400000000000034</v>
      </c>
      <c r="EL5" t="str">
        <f>+IFERROR(IF(VALUE('data-cash-crude'!EK5)&gt;0,'data-cash-crude'!EK5-INDEX('active-future'!$C:$C,MATCH('basis-cash-crude'!EL$1,'active-future'!$A:$A,0),1),""),"")</f>
        <v/>
      </c>
      <c r="EM5">
        <f>+IFERROR(IF(VALUE('data-cash-crude'!EL5)&gt;0,'data-cash-crude'!EL5-INDEX('active-future'!$C:$C,MATCH('basis-cash-crude'!EM$1,'active-future'!$A:$A,0),1),""),"")</f>
        <v>-9.7299999999999969</v>
      </c>
      <c r="EN5" t="str">
        <f>+IFERROR(IF(VALUE('data-cash-crude'!EM5)&gt;0,'data-cash-crude'!EM5-INDEX('active-future'!$C:$C,MATCH('basis-cash-crude'!EN$1,'active-future'!$A:$A,0),1),""),"")</f>
        <v/>
      </c>
      <c r="EO5" t="str">
        <f>+IFERROR(IF(VALUE('data-cash-crude'!EN5)&gt;0,'data-cash-crude'!EN5-INDEX('active-future'!$C:$C,MATCH('basis-cash-crude'!EO$1,'active-future'!$A:$A,0),1),""),"")</f>
        <v/>
      </c>
      <c r="EP5">
        <f>+IFERROR(IF(VALUE('data-cash-crude'!EO5)&gt;0,'data-cash-crude'!EO5-INDEX('active-future'!$C:$C,MATCH('basis-cash-crude'!EP$1,'active-future'!$A:$A,0),1),""),"")</f>
        <v>-9.8400000000000034</v>
      </c>
      <c r="EQ5">
        <f>+IFERROR(IF(VALUE('data-cash-crude'!EP5)&gt;0,'data-cash-crude'!EP5-INDEX('active-future'!$C:$C,MATCH('basis-cash-crude'!EQ$1,'active-future'!$A:$A,0),1),""),"")</f>
        <v>-9.8100000000000023</v>
      </c>
      <c r="ER5" t="str">
        <f>+IFERROR(IF(VALUE('data-cash-crude'!EQ5)&gt;0,'data-cash-crude'!EQ5-INDEX('active-future'!$C:$C,MATCH('basis-cash-crude'!ER$1,'active-future'!$A:$A,0),1),""),"")</f>
        <v/>
      </c>
      <c r="ES5">
        <f>+IFERROR(IF(VALUE('data-cash-crude'!ER5)&gt;0,'data-cash-crude'!ER5-INDEX('active-future'!$C:$C,MATCH('basis-cash-crude'!ES$1,'active-future'!$A:$A,0),1),""),"")</f>
        <v>-9.6300000000000026</v>
      </c>
      <c r="ET5">
        <f>+IFERROR(IF(VALUE('data-cash-crude'!ES5)&gt;0,'data-cash-crude'!ES5-INDEX('active-future'!$C:$C,MATCH('basis-cash-crude'!ET$1,'active-future'!$A:$A,0),1),""),"")</f>
        <v>-9.6599999999999966</v>
      </c>
      <c r="EU5">
        <f>+IFERROR(IF(VALUE('data-cash-crude'!ET5)&gt;0,'data-cash-crude'!ET5-INDEX('active-future'!$C:$C,MATCH('basis-cash-crude'!EU$1,'active-future'!$A:$A,0),1),""),"")</f>
        <v>-9.6700000000000017</v>
      </c>
      <c r="EV5">
        <f>+IFERROR(IF(VALUE('data-cash-crude'!EU5)&gt;0,'data-cash-crude'!EU5-INDEX('active-future'!$C:$C,MATCH('basis-cash-crude'!EV$1,'active-future'!$A:$A,0),1),""),"")</f>
        <v>-9.8800000000000026</v>
      </c>
      <c r="EW5">
        <f>+IFERROR(IF(VALUE('data-cash-crude'!EV5)&gt;0,'data-cash-crude'!EV5-INDEX('active-future'!$C:$C,MATCH('basis-cash-crude'!EW$1,'active-future'!$A:$A,0),1),""),"")</f>
        <v>-9.9600000000000009</v>
      </c>
      <c r="EX5" t="str">
        <f>+IFERROR(IF(VALUE('data-cash-crude'!EW5)&gt;0,'data-cash-crude'!EW5-INDEX('active-future'!$C:$C,MATCH('basis-cash-crude'!EX$1,'active-future'!$A:$A,0),1),""),"")</f>
        <v/>
      </c>
      <c r="EY5">
        <f>+IFERROR(IF(VALUE('data-cash-crude'!EX5)&gt;0,'data-cash-crude'!EX5-INDEX('active-future'!$C:$C,MATCH('basis-cash-crude'!EY$1,'active-future'!$A:$A,0),1),""),"")</f>
        <v>-9.8699999999999974</v>
      </c>
      <c r="EZ5">
        <f>+IFERROR(IF(VALUE('data-cash-crude'!EY5)&gt;0,'data-cash-crude'!EY5-INDEX('active-future'!$C:$C,MATCH('basis-cash-crude'!EZ$1,'active-future'!$A:$A,0),1),""),"")</f>
        <v>-9.7700000000000031</v>
      </c>
      <c r="FA5">
        <f>+IFERROR(IF(VALUE('data-cash-crude'!EZ5)&gt;0,'data-cash-crude'!EZ5-INDEX('active-future'!$C:$C,MATCH('basis-cash-crude'!FA$1,'active-future'!$A:$A,0),1),""),"")</f>
        <v>-9.7800000000000011</v>
      </c>
      <c r="FB5">
        <f>+IFERROR(IF(VALUE('data-cash-crude'!FA5)&gt;0,'data-cash-crude'!FA5-INDEX('active-future'!$C:$C,MATCH('basis-cash-crude'!FB$1,'active-future'!$A:$A,0),1),""),"")</f>
        <v>-9.7899999999999991</v>
      </c>
      <c r="FC5">
        <f>+IFERROR(IF(VALUE('data-cash-crude'!FB5)&gt;0,'data-cash-crude'!FB5-INDEX('active-future'!$C:$C,MATCH('basis-cash-crude'!FC$1,'active-future'!$A:$A,0),1),""),"")</f>
        <v>-9.6599999999999966</v>
      </c>
      <c r="FD5">
        <f>+IFERROR(IF(VALUE('data-cash-crude'!FC5)&gt;0,'data-cash-crude'!FC5-INDEX('active-future'!$C:$C,MATCH('basis-cash-crude'!FD$1,'active-future'!$A:$A,0),1),""),"")</f>
        <v>-9.7000000000000028</v>
      </c>
      <c r="FE5" t="str">
        <f>+IFERROR(IF(VALUE('data-cash-crude'!FD5)&gt;0,'data-cash-crude'!FD5-INDEX('active-future'!$C:$C,MATCH('basis-cash-crude'!FE$1,'active-future'!$A:$A,0),1),""),"")</f>
        <v/>
      </c>
      <c r="FF5">
        <f>+IFERROR(IF(VALUE('data-cash-crude'!FE5)&gt;0,'data-cash-crude'!FE5-INDEX('active-future'!$C:$C,MATCH('basis-cash-crude'!FF$1,'active-future'!$A:$A,0),1),""),"")</f>
        <v>-9.6499999999999986</v>
      </c>
      <c r="FG5" t="str">
        <f>+IFERROR(IF(VALUE('data-cash-crude'!FF5)&gt;0,'data-cash-crude'!FF5-INDEX('active-future'!$C:$C,MATCH('basis-cash-crude'!FG$1,'active-future'!$A:$A,0),1),""),"")</f>
        <v/>
      </c>
      <c r="FH5">
        <f>+IFERROR(IF(VALUE('data-cash-crude'!FG5)&gt;0,'data-cash-crude'!FG5-INDEX('active-future'!$C:$C,MATCH('basis-cash-crude'!FH$1,'active-future'!$A:$A,0),1),""),"")</f>
        <v>-9.6899999999999977</v>
      </c>
      <c r="FI5">
        <f>+IFERROR(IF(VALUE('data-cash-crude'!FH5)&gt;0,'data-cash-crude'!FH5-INDEX('active-future'!$C:$C,MATCH('basis-cash-crude'!FI$1,'active-future'!$A:$A,0),1),""),"")</f>
        <v>-9.8100000000000023</v>
      </c>
      <c r="FJ5">
        <f>+IFERROR(IF(VALUE('data-cash-crude'!FI5)&gt;0,'data-cash-crude'!FI5-INDEX('active-future'!$C:$C,MATCH('basis-cash-crude'!FJ$1,'active-future'!$A:$A,0),1),""),"")</f>
        <v>-9.8500000000000014</v>
      </c>
      <c r="FK5" t="str">
        <f>+IFERROR(IF(VALUE('data-cash-crude'!FJ5)&gt;0,'data-cash-crude'!FJ5-INDEX('active-future'!$C:$C,MATCH('basis-cash-crude'!FK$1,'active-future'!$A:$A,0),1),""),"")</f>
        <v/>
      </c>
      <c r="FL5">
        <f>+IFERROR(IF(VALUE('data-cash-crude'!FK5)&gt;0,'data-cash-crude'!FK5-INDEX('active-future'!$C:$C,MATCH('basis-cash-crude'!FL$1,'active-future'!$A:$A,0),1),""),"")</f>
        <v>-9.75</v>
      </c>
    </row>
    <row r="6" spans="1:200" x14ac:dyDescent="0.2">
      <c r="A6">
        <f t="shared" si="0"/>
        <v>-8.0033333333333339</v>
      </c>
      <c r="B6">
        <f t="shared" si="1"/>
        <v>-8.0157692307692319</v>
      </c>
      <c r="C6">
        <f t="shared" si="2"/>
        <v>-8.0137878787878805</v>
      </c>
      <c r="D6" s="10" t="str">
        <f>+'data-cash-crude'!B6</f>
        <v>CLPA-1-40.CM</v>
      </c>
      <c r="E6">
        <f>+IFERROR(IF(VALUE('data-cash-crude'!D6)&gt;0,'data-cash-crude'!D6-INDEX('active-future'!$C:$C,MATCH('basis-cash-crude'!E$1,'active-future'!$A:$A,0),1),""),"")</f>
        <v>-7.3100000000000023</v>
      </c>
      <c r="F6">
        <f>+IFERROR(IF(VALUE('data-cash-crude'!E6)&gt;0,'data-cash-crude'!E6-INDEX('active-future'!$C:$C,MATCH('basis-cash-crude'!F$1,'active-future'!$A:$A,0),1),""),"")</f>
        <v>-7.93</v>
      </c>
      <c r="G6">
        <f>+IFERROR(IF(VALUE('data-cash-crude'!F6)&gt;0,'data-cash-crude'!F6-INDEX('active-future'!$C:$C,MATCH('basis-cash-crude'!G$1,'active-future'!$A:$A,0),1),""),"")</f>
        <v>-7.9699999999999989</v>
      </c>
      <c r="H6">
        <f>+IFERROR(IF(VALUE('data-cash-crude'!G6)&gt;0,'data-cash-crude'!G6-INDEX('active-future'!$C:$C,MATCH('basis-cash-crude'!H$1,'active-future'!$A:$A,0),1),""),"")</f>
        <v>-8.68</v>
      </c>
      <c r="I6" t="str">
        <f>+IFERROR(IF(VALUE('data-cash-crude'!H6)&gt;0,'data-cash-crude'!H6-INDEX('active-future'!$C:$C,MATCH('basis-cash-crude'!I$1,'active-future'!$A:$A,0),1),""),"")</f>
        <v/>
      </c>
      <c r="J6">
        <f>+IFERROR(IF(VALUE('data-cash-crude'!I6)&gt;0,'data-cash-crude'!I6-INDEX('active-future'!$C:$C,MATCH('basis-cash-crude'!J$1,'active-future'!$A:$A,0),1),""),"")</f>
        <v>-8.11</v>
      </c>
      <c r="K6">
        <f>+IFERROR(IF(VALUE('data-cash-crude'!J6)&gt;0,'data-cash-crude'!J6-INDEX('active-future'!$C:$C,MATCH('basis-cash-crude'!K$1,'active-future'!$A:$A,0),1),""),"")</f>
        <v>-8.0200000000000031</v>
      </c>
      <c r="L6" t="str">
        <f>+IFERROR(IF(VALUE('data-cash-crude'!K6)&gt;0,'data-cash-crude'!K6-INDEX('active-future'!$C:$C,MATCH('basis-cash-crude'!L$1,'active-future'!$A:$A,0),1),""),"")</f>
        <v/>
      </c>
      <c r="M6">
        <f>+IFERROR(IF(VALUE('data-cash-crude'!L6)&gt;0,'data-cash-crude'!L6-INDEX('active-future'!$C:$C,MATCH('basis-cash-crude'!M$1,'active-future'!$A:$A,0),1),""),"")</f>
        <v>-7.93</v>
      </c>
      <c r="N6">
        <f>+IFERROR(IF(VALUE('data-cash-crude'!M6)&gt;0,'data-cash-crude'!M6-INDEX('active-future'!$C:$C,MATCH('basis-cash-crude'!N$1,'active-future'!$A:$A,0),1),""),"")</f>
        <v>-7.8500000000000014</v>
      </c>
      <c r="O6">
        <f>+IFERROR(IF(VALUE('data-cash-crude'!N6)&gt;0,'data-cash-crude'!N6-INDEX('active-future'!$C:$C,MATCH('basis-cash-crude'!O$1,'active-future'!$A:$A,0),1),""),"")</f>
        <v>-7.8699999999999974</v>
      </c>
      <c r="P6">
        <f>+IFERROR(IF(VALUE('data-cash-crude'!O6)&gt;0,'data-cash-crude'!O6-INDEX('active-future'!$C:$C,MATCH('basis-cash-crude'!P$1,'active-future'!$A:$A,0),1),""),"")</f>
        <v>-7.9600000000000009</v>
      </c>
      <c r="Q6">
        <f>+IFERROR(IF(VALUE('data-cash-crude'!P6)&gt;0,'data-cash-crude'!P6-INDEX('active-future'!$C:$C,MATCH('basis-cash-crude'!Q$1,'active-future'!$A:$A,0),1),""),"")</f>
        <v>-8.82</v>
      </c>
      <c r="R6">
        <f>+IFERROR(IF(VALUE('data-cash-crude'!Q6)&gt;0,'data-cash-crude'!Q6-INDEX('active-future'!$C:$C,MATCH('basis-cash-crude'!R$1,'active-future'!$A:$A,0),1),""),"")</f>
        <v>-7.93</v>
      </c>
      <c r="S6">
        <f>+IFERROR(IF(VALUE('data-cash-crude'!R6)&gt;0,'data-cash-crude'!R6-INDEX('active-future'!$C:$C,MATCH('basis-cash-crude'!S$1,'active-future'!$A:$A,0),1),""),"")</f>
        <v>-8.009999999999998</v>
      </c>
      <c r="T6">
        <f>+IFERROR(IF(VALUE('data-cash-crude'!S6)&gt;0,'data-cash-crude'!S6-INDEX('active-future'!$C:$C,MATCH('basis-cash-crude'!T$1,'active-future'!$A:$A,0),1),""),"")</f>
        <v>-7.990000000000002</v>
      </c>
      <c r="U6">
        <f>+IFERROR(IF(VALUE('data-cash-crude'!T6)&gt;0,'data-cash-crude'!T6-INDEX('active-future'!$C:$C,MATCH('basis-cash-crude'!U$1,'active-future'!$A:$A,0),1),""),"")</f>
        <v>-8.0200000000000031</v>
      </c>
      <c r="V6">
        <f>+IFERROR(IF(VALUE('data-cash-crude'!U6)&gt;0,'data-cash-crude'!U6-INDEX('active-future'!$C:$C,MATCH('basis-cash-crude'!V$1,'active-future'!$A:$A,0),1),""),"")</f>
        <v>-7.9500000000000028</v>
      </c>
      <c r="W6">
        <f>+IFERROR(IF(VALUE('data-cash-crude'!V6)&gt;0,'data-cash-crude'!V6-INDEX('active-future'!$C:$C,MATCH('basis-cash-crude'!W$1,'active-future'!$A:$A,0),1),""),"")</f>
        <v>-7.93</v>
      </c>
      <c r="X6">
        <f>+IFERROR(IF(VALUE('data-cash-crude'!W6)&gt;0,'data-cash-crude'!W6-INDEX('active-future'!$C:$C,MATCH('basis-cash-crude'!X$1,'active-future'!$A:$A,0),1),""),"")</f>
        <v>-7.93</v>
      </c>
      <c r="Y6">
        <f>+IFERROR(IF(VALUE('data-cash-crude'!X6)&gt;0,'data-cash-crude'!X6-INDEX('active-future'!$C:$C,MATCH('basis-cash-crude'!Y$1,'active-future'!$A:$A,0),1),""),"")</f>
        <v>-8.1000000000000014</v>
      </c>
      <c r="Z6">
        <f>+IFERROR(IF(VALUE('data-cash-crude'!Y6)&gt;0,'data-cash-crude'!Y6-INDEX('active-future'!$C:$C,MATCH('basis-cash-crude'!Z$1,'active-future'!$A:$A,0),1),""),"")</f>
        <v>-7.9600000000000009</v>
      </c>
      <c r="AA6" t="str">
        <f>+IFERROR(IF(VALUE('data-cash-crude'!Z6)&gt;0,'data-cash-crude'!Z6-INDEX('active-future'!$C:$C,MATCH('basis-cash-crude'!AA$1,'active-future'!$A:$A,0),1),""),"")</f>
        <v/>
      </c>
      <c r="AB6" t="str">
        <f>+IFERROR(IF(VALUE('data-cash-crude'!AA6)&gt;0,'data-cash-crude'!AA6-INDEX('active-future'!$C:$C,MATCH('basis-cash-crude'!AB$1,'active-future'!$A:$A,0),1),""),"")</f>
        <v/>
      </c>
      <c r="AC6">
        <f>+IFERROR(IF(VALUE('data-cash-crude'!AB6)&gt;0,'data-cash-crude'!AB6-INDEX('active-future'!$C:$C,MATCH('basis-cash-crude'!AC$1,'active-future'!$A:$A,0),1),""),"")</f>
        <v>-8.11</v>
      </c>
      <c r="AD6">
        <f>+IFERROR(IF(VALUE('data-cash-crude'!AC6)&gt;0,'data-cash-crude'!AC6-INDEX('active-future'!$C:$C,MATCH('basis-cash-crude'!AD$1,'active-future'!$A:$A,0),1),""),"")</f>
        <v>-7.9099999999999966</v>
      </c>
      <c r="AE6">
        <f>+IFERROR(IF(VALUE('data-cash-crude'!AD6)&gt;0,'data-cash-crude'!AD6-INDEX('active-future'!$C:$C,MATCH('basis-cash-crude'!AE$1,'active-future'!$A:$A,0),1),""),"")</f>
        <v>-8.009999999999998</v>
      </c>
      <c r="AF6">
        <f>+IFERROR(IF(VALUE('data-cash-crude'!AE6)&gt;0,'data-cash-crude'!AE6-INDEX('active-future'!$C:$C,MATCH('basis-cash-crude'!AF$1,'active-future'!$A:$A,0),1),""),"")</f>
        <v>-8.0200000000000031</v>
      </c>
      <c r="AG6">
        <f>+IFERROR(IF(VALUE('data-cash-crude'!AF6)&gt;0,'data-cash-crude'!AF6-INDEX('active-future'!$C:$C,MATCH('basis-cash-crude'!AG$1,'active-future'!$A:$A,0),1),""),"")</f>
        <v>-8.0799999999999983</v>
      </c>
      <c r="AH6">
        <f>+IFERROR(IF(VALUE('data-cash-crude'!AG6)&gt;0,'data-cash-crude'!AG6-INDEX('active-future'!$C:$C,MATCH('basis-cash-crude'!AH$1,'active-future'!$A:$A,0),1),""),"")</f>
        <v>-8.009999999999998</v>
      </c>
      <c r="AI6">
        <f>+IFERROR(IF(VALUE('data-cash-crude'!AH6)&gt;0,'data-cash-crude'!AH6-INDEX('active-future'!$C:$C,MATCH('basis-cash-crude'!AI$1,'active-future'!$A:$A,0),1),""),"")</f>
        <v>-8.1000000000000014</v>
      </c>
      <c r="AJ6">
        <f>+IFERROR(IF(VALUE('data-cash-crude'!AI6)&gt;0,'data-cash-crude'!AI6-INDEX('active-future'!$C:$C,MATCH('basis-cash-crude'!AJ$1,'active-future'!$A:$A,0),1),""),"")</f>
        <v>-8.14</v>
      </c>
      <c r="AK6">
        <f>+IFERROR(IF(VALUE('data-cash-crude'!AJ6)&gt;0,'data-cash-crude'!AJ6-INDEX('active-future'!$C:$C,MATCH('basis-cash-crude'!AK$1,'active-future'!$A:$A,0),1),""),"")</f>
        <v>-7.9699999999999989</v>
      </c>
      <c r="AL6">
        <f>+IFERROR(IF(VALUE('data-cash-crude'!AK6)&gt;0,'data-cash-crude'!AK6-INDEX('active-future'!$C:$C,MATCH('basis-cash-crude'!AL$1,'active-future'!$A:$A,0),1),""),"")</f>
        <v>-8.0200000000000031</v>
      </c>
      <c r="AM6">
        <f>+IFERROR(IF(VALUE('data-cash-crude'!AL6)&gt;0,'data-cash-crude'!AL6-INDEX('active-future'!$C:$C,MATCH('basis-cash-crude'!AM$1,'active-future'!$A:$A,0),1),""),"")</f>
        <v>-8.1199999999999974</v>
      </c>
      <c r="AN6">
        <f>+IFERROR(IF(VALUE('data-cash-crude'!AM6)&gt;0,'data-cash-crude'!AM6-INDEX('active-future'!$C:$C,MATCH('basis-cash-crude'!AN$1,'active-future'!$A:$A,0),1),""),"")</f>
        <v>-8.0499999999999972</v>
      </c>
      <c r="AO6">
        <f>+IFERROR(IF(VALUE('data-cash-crude'!AN6)&gt;0,'data-cash-crude'!AN6-INDEX('active-future'!$C:$C,MATCH('basis-cash-crude'!AO$1,'active-future'!$A:$A,0),1),""),"")</f>
        <v>-8.11</v>
      </c>
      <c r="AP6">
        <f>+IFERROR(IF(VALUE('data-cash-crude'!AO6)&gt;0,'data-cash-crude'!AO6-INDEX('active-future'!$C:$C,MATCH('basis-cash-crude'!AP$1,'active-future'!$A:$A,0),1),""),"")</f>
        <v>-7.990000000000002</v>
      </c>
      <c r="AQ6">
        <f>+IFERROR(IF(VALUE('data-cash-crude'!AP6)&gt;0,'data-cash-crude'!AP6-INDEX('active-future'!$C:$C,MATCH('basis-cash-crude'!AQ$1,'active-future'!$A:$A,0),1),""),"")</f>
        <v>-7.8999999999999986</v>
      </c>
      <c r="AR6">
        <f>+IFERROR(IF(VALUE('data-cash-crude'!AQ6)&gt;0,'data-cash-crude'!AQ6-INDEX('active-future'!$C:$C,MATCH('basis-cash-crude'!AR$1,'active-future'!$A:$A,0),1),""),"")</f>
        <v>-8.1000000000000014</v>
      </c>
      <c r="AS6">
        <f>+IFERROR(IF(VALUE('data-cash-crude'!AR6)&gt;0,'data-cash-crude'!AR6-INDEX('active-future'!$C:$C,MATCH('basis-cash-crude'!AS$1,'active-future'!$A:$A,0),1),""),"")</f>
        <v>-7.9799999999999969</v>
      </c>
      <c r="AT6">
        <f>+IFERROR(IF(VALUE('data-cash-crude'!AS6)&gt;0,'data-cash-crude'!AS6-INDEX('active-future'!$C:$C,MATCH('basis-cash-crude'!AT$1,'active-future'!$A:$A,0),1),""),"")</f>
        <v>-8.0399999999999991</v>
      </c>
      <c r="AU6">
        <f>+IFERROR(IF(VALUE('data-cash-crude'!AT6)&gt;0,'data-cash-crude'!AT6-INDEX('active-future'!$C:$C,MATCH('basis-cash-crude'!AU$1,'active-future'!$A:$A,0),1),""),"")</f>
        <v>-7.9500000000000028</v>
      </c>
      <c r="AV6">
        <f>+IFERROR(IF(VALUE('data-cash-crude'!AU6)&gt;0,'data-cash-crude'!AU6-INDEX('active-future'!$C:$C,MATCH('basis-cash-crude'!AV$1,'active-future'!$A:$A,0),1),""),"")</f>
        <v>-7.93</v>
      </c>
      <c r="AW6">
        <f>+IFERROR(IF(VALUE('data-cash-crude'!AV6)&gt;0,'data-cash-crude'!AV6-INDEX('active-future'!$C:$C,MATCH('basis-cash-crude'!AW$1,'active-future'!$A:$A,0),1),""),"")</f>
        <v>-8.0600000000000023</v>
      </c>
      <c r="AX6" t="str">
        <f>+IFERROR(IF(VALUE('data-cash-crude'!AW6)&gt;0,'data-cash-crude'!AW6-INDEX('active-future'!$C:$C,MATCH('basis-cash-crude'!AX$1,'active-future'!$A:$A,0),1),""),"")</f>
        <v/>
      </c>
      <c r="AY6" t="str">
        <f>+IFERROR(IF(VALUE('data-cash-crude'!AX6)&gt;0,'data-cash-crude'!AX6-INDEX('active-future'!$C:$C,MATCH('basis-cash-crude'!AY$1,'active-future'!$A:$A,0),1),""),"")</f>
        <v/>
      </c>
      <c r="AZ6" t="str">
        <f>+IFERROR(IF(VALUE('data-cash-crude'!AY6)&gt;0,'data-cash-crude'!AY6-INDEX('active-future'!$C:$C,MATCH('basis-cash-crude'!AZ$1,'active-future'!$A:$A,0),1),""),"")</f>
        <v/>
      </c>
      <c r="BA6" t="str">
        <f>+IFERROR(IF(VALUE('data-cash-crude'!AZ6)&gt;0,'data-cash-crude'!AZ6-INDEX('active-future'!$C:$C,MATCH('basis-cash-crude'!BA$1,'active-future'!$A:$A,0),1),""),"")</f>
        <v/>
      </c>
      <c r="BB6" t="str">
        <f>+IFERROR(IF(VALUE('data-cash-crude'!BA6)&gt;0,'data-cash-crude'!BA6-INDEX('active-future'!$C:$C,MATCH('basis-cash-crude'!BB$1,'active-future'!$A:$A,0),1),""),"")</f>
        <v/>
      </c>
      <c r="BC6" t="str">
        <f>+IFERROR(IF(VALUE('data-cash-crude'!BB6)&gt;0,'data-cash-crude'!BB6-INDEX('active-future'!$C:$C,MATCH('basis-cash-crude'!BC$1,'active-future'!$A:$A,0),1),""),"")</f>
        <v/>
      </c>
      <c r="BD6" t="str">
        <f>+IFERROR(IF(VALUE('data-cash-crude'!BC6)&gt;0,'data-cash-crude'!BC6-INDEX('active-future'!$C:$C,MATCH('basis-cash-crude'!BD$1,'active-future'!$A:$A,0),1),""),"")</f>
        <v/>
      </c>
      <c r="BE6" t="str">
        <f>+IFERROR(IF(VALUE('data-cash-crude'!BD6)&gt;0,'data-cash-crude'!BD6-INDEX('active-future'!$C:$C,MATCH('basis-cash-crude'!BE$1,'active-future'!$A:$A,0),1),""),"")</f>
        <v/>
      </c>
      <c r="BF6" t="str">
        <f>+IFERROR(IF(VALUE('data-cash-crude'!BE6)&gt;0,'data-cash-crude'!BE6-INDEX('active-future'!$C:$C,MATCH('basis-cash-crude'!BF$1,'active-future'!$A:$A,0),1),""),"")</f>
        <v/>
      </c>
      <c r="BG6" t="str">
        <f>+IFERROR(IF(VALUE('data-cash-crude'!BF6)&gt;0,'data-cash-crude'!BF6-INDEX('active-future'!$C:$C,MATCH('basis-cash-crude'!BG$1,'active-future'!$A:$A,0),1),""),"")</f>
        <v/>
      </c>
      <c r="BH6" t="str">
        <f>+IFERROR(IF(VALUE('data-cash-crude'!BG6)&gt;0,'data-cash-crude'!BG6-INDEX('active-future'!$C:$C,MATCH('basis-cash-crude'!BH$1,'active-future'!$A:$A,0),1),""),"")</f>
        <v/>
      </c>
      <c r="BI6" t="str">
        <f>+IFERROR(IF(VALUE('data-cash-crude'!BH6)&gt;0,'data-cash-crude'!BH6-INDEX('active-future'!$C:$C,MATCH('basis-cash-crude'!BI$1,'active-future'!$A:$A,0),1),""),"")</f>
        <v/>
      </c>
      <c r="BJ6" t="str">
        <f>+IFERROR(IF(VALUE('data-cash-crude'!BI6)&gt;0,'data-cash-crude'!BI6-INDEX('active-future'!$C:$C,MATCH('basis-cash-crude'!BJ$1,'active-future'!$A:$A,0),1),""),"")</f>
        <v/>
      </c>
      <c r="BK6" t="str">
        <f>+IFERROR(IF(VALUE('data-cash-crude'!BJ6)&gt;0,'data-cash-crude'!BJ6-INDEX('active-future'!$C:$C,MATCH('basis-cash-crude'!BK$1,'active-future'!$A:$A,0),1),""),"")</f>
        <v/>
      </c>
      <c r="BL6" t="str">
        <f>+IFERROR(IF(VALUE('data-cash-crude'!BK6)&gt;0,'data-cash-crude'!BK6-INDEX('active-future'!$C:$C,MATCH('basis-cash-crude'!BL$1,'active-future'!$A:$A,0),1),""),"")</f>
        <v/>
      </c>
      <c r="BM6" t="str">
        <f>+IFERROR(IF(VALUE('data-cash-crude'!BL6)&gt;0,'data-cash-crude'!BL6-INDEX('active-future'!$C:$C,MATCH('basis-cash-crude'!BM$1,'active-future'!$A:$A,0),1),""),"")</f>
        <v/>
      </c>
      <c r="BN6">
        <f>+IFERROR(IF(VALUE('data-cash-crude'!BM6)&gt;0,'data-cash-crude'!BM6-INDEX('active-future'!$C:$C,MATCH('basis-cash-crude'!BN$1,'active-future'!$A:$A,0),1),""),"")</f>
        <v>-8</v>
      </c>
      <c r="BO6">
        <f>+IFERROR(IF(VALUE('data-cash-crude'!BN6)&gt;0,'data-cash-crude'!BN6-INDEX('active-future'!$C:$C,MATCH('basis-cash-crude'!BO$1,'active-future'!$A:$A,0),1),""),"")</f>
        <v>-8.0600000000000023</v>
      </c>
      <c r="BP6">
        <f>+IFERROR(IF(VALUE('data-cash-crude'!BO6)&gt;0,'data-cash-crude'!BO6-INDEX('active-future'!$C:$C,MATCH('basis-cash-crude'!BP$1,'active-future'!$A:$A,0),1),""),"")</f>
        <v>-7.9500000000000028</v>
      </c>
      <c r="BQ6">
        <f>+IFERROR(IF(VALUE('data-cash-crude'!BP6)&gt;0,'data-cash-crude'!BP6-INDEX('active-future'!$C:$C,MATCH('basis-cash-crude'!BQ$1,'active-future'!$A:$A,0),1),""),"")</f>
        <v>-7.8900000000000006</v>
      </c>
      <c r="BR6">
        <f>+IFERROR(IF(VALUE('data-cash-crude'!BQ6)&gt;0,'data-cash-crude'!BQ6-INDEX('active-future'!$C:$C,MATCH('basis-cash-crude'!BR$1,'active-future'!$A:$A,0),1),""),"")</f>
        <v>-8.1199999999999974</v>
      </c>
      <c r="BS6">
        <f>+IFERROR(IF(VALUE('data-cash-crude'!BR6)&gt;0,'data-cash-crude'!BR6-INDEX('active-future'!$C:$C,MATCH('basis-cash-crude'!BS$1,'active-future'!$A:$A,0),1),""),"")</f>
        <v>-8.07</v>
      </c>
      <c r="BT6">
        <f>+IFERROR(IF(VALUE('data-cash-crude'!BS6)&gt;0,'data-cash-crude'!BS6-INDEX('active-future'!$C:$C,MATCH('basis-cash-crude'!BT$1,'active-future'!$A:$A,0),1),""),"")</f>
        <v>-7.9099999999999966</v>
      </c>
      <c r="BU6">
        <f>+IFERROR(IF(VALUE('data-cash-crude'!BT6)&gt;0,'data-cash-crude'!BT6-INDEX('active-future'!$C:$C,MATCH('basis-cash-crude'!BU$1,'active-future'!$A:$A,0),1),""),"")</f>
        <v>-7.9099999999999966</v>
      </c>
      <c r="BV6">
        <f>+IFERROR(IF(VALUE('data-cash-crude'!BU6)&gt;0,'data-cash-crude'!BU6-INDEX('active-future'!$C:$C,MATCH('basis-cash-crude'!BV$1,'active-future'!$A:$A,0),1),""),"")</f>
        <v>-7.990000000000002</v>
      </c>
      <c r="BW6">
        <f>+IFERROR(IF(VALUE('data-cash-crude'!BV6)&gt;0,'data-cash-crude'!BV6-INDEX('active-future'!$C:$C,MATCH('basis-cash-crude'!BW$1,'active-future'!$A:$A,0),1),""),"")</f>
        <v>-8.0399999999999991</v>
      </c>
      <c r="BX6">
        <f>+IFERROR(IF(VALUE('data-cash-crude'!BW6)&gt;0,'data-cash-crude'!BW6-INDEX('active-future'!$C:$C,MATCH('basis-cash-crude'!BX$1,'active-future'!$A:$A,0),1),""),"")</f>
        <v>-7.8900000000000006</v>
      </c>
      <c r="BY6">
        <f>+IFERROR(IF(VALUE('data-cash-crude'!BX6)&gt;0,'data-cash-crude'!BX6-INDEX('active-future'!$C:$C,MATCH('basis-cash-crude'!BY$1,'active-future'!$A:$A,0),1),""),"")</f>
        <v>-8.0900000000000034</v>
      </c>
      <c r="BZ6">
        <f>+IFERROR(IF(VALUE('data-cash-crude'!BY6)&gt;0,'data-cash-crude'!BY6-INDEX('active-future'!$C:$C,MATCH('basis-cash-crude'!BZ$1,'active-future'!$A:$A,0),1),""),"")</f>
        <v>-7.9399999999999977</v>
      </c>
      <c r="CA6">
        <f>+IFERROR(IF(VALUE('data-cash-crude'!BZ6)&gt;0,'data-cash-crude'!BZ6-INDEX('active-future'!$C:$C,MATCH('basis-cash-crude'!CA$1,'active-future'!$A:$A,0),1),""),"")</f>
        <v>-8.0399999999999991</v>
      </c>
      <c r="CB6">
        <f>+IFERROR(IF(VALUE('data-cash-crude'!CA6)&gt;0,'data-cash-crude'!CA6-INDEX('active-future'!$C:$C,MATCH('basis-cash-crude'!CB$1,'active-future'!$A:$A,0),1),""),"")</f>
        <v>-8.0900000000000034</v>
      </c>
      <c r="CC6">
        <f>+IFERROR(IF(VALUE('data-cash-crude'!CB6)&gt;0,'data-cash-crude'!CB6-INDEX('active-future'!$C:$C,MATCH('basis-cash-crude'!CC$1,'active-future'!$A:$A,0),1),""),"")</f>
        <v>-7.8999999999999986</v>
      </c>
      <c r="CD6">
        <f>+IFERROR(IF(VALUE('data-cash-crude'!CC6)&gt;0,'data-cash-crude'!CC6-INDEX('active-future'!$C:$C,MATCH('basis-cash-crude'!CD$1,'active-future'!$A:$A,0),1),""),"")</f>
        <v>-8.1000000000000014</v>
      </c>
      <c r="CE6" t="str">
        <f>+IFERROR(IF(VALUE('data-cash-crude'!CD6)&gt;0,'data-cash-crude'!CD6-INDEX('active-future'!$C:$C,MATCH('basis-cash-crude'!CE$1,'active-future'!$A:$A,0),1),""),"")</f>
        <v/>
      </c>
      <c r="CF6">
        <f>+IFERROR(IF(VALUE('data-cash-crude'!CE6)&gt;0,'data-cash-crude'!CE6-INDEX('active-future'!$C:$C,MATCH('basis-cash-crude'!CF$1,'active-future'!$A:$A,0),1),""),"")</f>
        <v>-8</v>
      </c>
      <c r="CG6">
        <f>+IFERROR(IF(VALUE('data-cash-crude'!CF6)&gt;0,'data-cash-crude'!CF6-INDEX('active-future'!$C:$C,MATCH('basis-cash-crude'!CG$1,'active-future'!$A:$A,0),1),""),"")</f>
        <v>-7.8999999999999986</v>
      </c>
      <c r="CH6" t="str">
        <f>+IFERROR(IF(VALUE('data-cash-crude'!CG6)&gt;0,'data-cash-crude'!CG6-INDEX('active-future'!$C:$C,MATCH('basis-cash-crude'!CH$1,'active-future'!$A:$A,0),1),""),"")</f>
        <v/>
      </c>
      <c r="CI6">
        <f>+IFERROR(IF(VALUE('data-cash-crude'!CH6)&gt;0,'data-cash-crude'!CH6-INDEX('active-future'!$C:$C,MATCH('basis-cash-crude'!CI$1,'active-future'!$A:$A,0),1),""),"")</f>
        <v>-8.0200000000000031</v>
      </c>
      <c r="CJ6">
        <f>+IFERROR(IF(VALUE('data-cash-crude'!CI6)&gt;0,'data-cash-crude'!CI6-INDEX('active-future'!$C:$C,MATCH('basis-cash-crude'!CJ$1,'active-future'!$A:$A,0),1),""),"")</f>
        <v>-8.0499999999999972</v>
      </c>
      <c r="CK6">
        <f>+IFERROR(IF(VALUE('data-cash-crude'!CJ6)&gt;0,'data-cash-crude'!CJ6-INDEX('active-future'!$C:$C,MATCH('basis-cash-crude'!CK$1,'active-future'!$A:$A,0),1),""),"")</f>
        <v>-8.009999999999998</v>
      </c>
      <c r="CL6">
        <f>+IFERROR(IF(VALUE('data-cash-crude'!CK6)&gt;0,'data-cash-crude'!CK6-INDEX('active-future'!$C:$C,MATCH('basis-cash-crude'!CL$1,'active-future'!$A:$A,0),1),""),"")</f>
        <v>-7.9399999999999977</v>
      </c>
      <c r="CM6" t="str">
        <f>+IFERROR(IF(VALUE('data-cash-crude'!CL6)&gt;0,'data-cash-crude'!CL6-INDEX('active-future'!$C:$C,MATCH('basis-cash-crude'!CM$1,'active-future'!$A:$A,0),1),""),"")</f>
        <v/>
      </c>
      <c r="CN6">
        <f>+IFERROR(IF(VALUE('data-cash-crude'!CM6)&gt;0,'data-cash-crude'!CM6-INDEX('active-future'!$C:$C,MATCH('basis-cash-crude'!CN$1,'active-future'!$A:$A,0),1),""),"")</f>
        <v>-8.1000000000000014</v>
      </c>
      <c r="CO6" t="str">
        <f>+IFERROR(IF(VALUE('data-cash-crude'!CN6)&gt;0,'data-cash-crude'!CN6-INDEX('active-future'!$C:$C,MATCH('basis-cash-crude'!CO$1,'active-future'!$A:$A,0),1),""),"")</f>
        <v/>
      </c>
      <c r="CP6">
        <f>+IFERROR(IF(VALUE('data-cash-crude'!CO6)&gt;0,'data-cash-crude'!CO6-INDEX('active-future'!$C:$C,MATCH('basis-cash-crude'!CP$1,'active-future'!$A:$A,0),1),""),"")</f>
        <v>-8.0300000000000011</v>
      </c>
      <c r="CQ6">
        <f>+IFERROR(IF(VALUE('data-cash-crude'!CP6)&gt;0,'data-cash-crude'!CP6-INDEX('active-future'!$C:$C,MATCH('basis-cash-crude'!CQ$1,'active-future'!$A:$A,0),1),""),"")</f>
        <v>-7.93</v>
      </c>
      <c r="CR6">
        <f>+IFERROR(IF(VALUE('data-cash-crude'!CQ6)&gt;0,'data-cash-crude'!CQ6-INDEX('active-future'!$C:$C,MATCH('basis-cash-crude'!CR$1,'active-future'!$A:$A,0),1),""),"")</f>
        <v>-7.8900000000000006</v>
      </c>
      <c r="CS6">
        <f>+IFERROR(IF(VALUE('data-cash-crude'!CR6)&gt;0,'data-cash-crude'!CR6-INDEX('active-future'!$C:$C,MATCH('basis-cash-crude'!CS$1,'active-future'!$A:$A,0),1),""),"")</f>
        <v>-7.9200000000000017</v>
      </c>
      <c r="CT6">
        <f>+IFERROR(IF(VALUE('data-cash-crude'!CS6)&gt;0,'data-cash-crude'!CS6-INDEX('active-future'!$C:$C,MATCH('basis-cash-crude'!CT$1,'active-future'!$A:$A,0),1),""),"")</f>
        <v>-8.1000000000000014</v>
      </c>
      <c r="CU6">
        <f>+IFERROR(IF(VALUE('data-cash-crude'!CT6)&gt;0,'data-cash-crude'!CT6-INDEX('active-future'!$C:$C,MATCH('basis-cash-crude'!CU$1,'active-future'!$A:$A,0),1),""),"")</f>
        <v>-7.93</v>
      </c>
      <c r="CV6">
        <f>+IFERROR(IF(VALUE('data-cash-crude'!CU6)&gt;0,'data-cash-crude'!CU6-INDEX('active-future'!$C:$C,MATCH('basis-cash-crude'!CV$1,'active-future'!$A:$A,0),1),""),"")</f>
        <v>-7.8800000000000026</v>
      </c>
      <c r="CW6">
        <f>+IFERROR(IF(VALUE('data-cash-crude'!CV6)&gt;0,'data-cash-crude'!CV6-INDEX('active-future'!$C:$C,MATCH('basis-cash-crude'!CW$1,'active-future'!$A:$A,0),1),""),"")</f>
        <v>-7.8900000000000006</v>
      </c>
      <c r="CX6">
        <f>+IFERROR(IF(VALUE('data-cash-crude'!CW6)&gt;0,'data-cash-crude'!CW6-INDEX('active-future'!$C:$C,MATCH('basis-cash-crude'!CX$1,'active-future'!$A:$A,0),1),""),"")</f>
        <v>-8.0600000000000023</v>
      </c>
      <c r="CY6">
        <f>+IFERROR(IF(VALUE('data-cash-crude'!CX6)&gt;0,'data-cash-crude'!CX6-INDEX('active-future'!$C:$C,MATCH('basis-cash-crude'!CY$1,'active-future'!$A:$A,0),1),""),"")</f>
        <v>-7.9699999999999989</v>
      </c>
      <c r="CZ6">
        <f>+IFERROR(IF(VALUE('data-cash-crude'!CY6)&gt;0,'data-cash-crude'!CY6-INDEX('active-future'!$C:$C,MATCH('basis-cash-crude'!CZ$1,'active-future'!$A:$A,0),1),""),"")</f>
        <v>-7.9799999999999969</v>
      </c>
      <c r="DA6">
        <f>+IFERROR(IF(VALUE('data-cash-crude'!CZ6)&gt;0,'data-cash-crude'!CZ6-INDEX('active-future'!$C:$C,MATCH('basis-cash-crude'!DA$1,'active-future'!$A:$A,0),1),""),"")</f>
        <v>-8.1000000000000014</v>
      </c>
      <c r="DB6">
        <f>+IFERROR(IF(VALUE('data-cash-crude'!DA6)&gt;0,'data-cash-crude'!DA6-INDEX('active-future'!$C:$C,MATCH('basis-cash-crude'!DB$1,'active-future'!$A:$A,0),1),""),"")</f>
        <v>-7.93</v>
      </c>
      <c r="DC6">
        <f>+IFERROR(IF(VALUE('data-cash-crude'!DB6)&gt;0,'data-cash-crude'!DB6-INDEX('active-future'!$C:$C,MATCH('basis-cash-crude'!DC$1,'active-future'!$A:$A,0),1),""),"")</f>
        <v>-8</v>
      </c>
      <c r="DD6">
        <f>+IFERROR(IF(VALUE('data-cash-crude'!DC6)&gt;0,'data-cash-crude'!DC6-INDEX('active-future'!$C:$C,MATCH('basis-cash-crude'!DD$1,'active-future'!$A:$A,0),1),""),"")</f>
        <v>-8.0399999999999991</v>
      </c>
      <c r="DE6">
        <f>+IFERROR(IF(VALUE('data-cash-crude'!DD6)&gt;0,'data-cash-crude'!DD6-INDEX('active-future'!$C:$C,MATCH('basis-cash-crude'!DE$1,'active-future'!$A:$A,0),1),""),"")</f>
        <v>-8.0900000000000034</v>
      </c>
      <c r="DF6">
        <f>+IFERROR(IF(VALUE('data-cash-crude'!DE6)&gt;0,'data-cash-crude'!DE6-INDEX('active-future'!$C:$C,MATCH('basis-cash-crude'!DF$1,'active-future'!$A:$A,0),1),""),"")</f>
        <v>-7.8800000000000026</v>
      </c>
      <c r="DG6">
        <f>+IFERROR(IF(VALUE('data-cash-crude'!DF6)&gt;0,'data-cash-crude'!DF6-INDEX('active-future'!$C:$C,MATCH('basis-cash-crude'!DG$1,'active-future'!$A:$A,0),1),""),"")</f>
        <v>-7.9399999999999977</v>
      </c>
      <c r="DH6" t="str">
        <f>+IFERROR(IF(VALUE('data-cash-crude'!DG6)&gt;0,'data-cash-crude'!DG6-INDEX('active-future'!$C:$C,MATCH('basis-cash-crude'!DH$1,'active-future'!$A:$A,0),1),""),"")</f>
        <v/>
      </c>
      <c r="DI6">
        <f>+IFERROR(IF(VALUE('data-cash-crude'!DH6)&gt;0,'data-cash-crude'!DH6-INDEX('active-future'!$C:$C,MATCH('basis-cash-crude'!DI$1,'active-future'!$A:$A,0),1),""),"")</f>
        <v>-3.4500000000000028</v>
      </c>
      <c r="DJ6" t="str">
        <f>+IFERROR(IF(VALUE('data-cash-crude'!DI6)&gt;0,'data-cash-crude'!DI6-INDEX('active-future'!$C:$C,MATCH('basis-cash-crude'!DJ$1,'active-future'!$A:$A,0),1),""),"")</f>
        <v/>
      </c>
      <c r="DK6">
        <f>+IFERROR(IF(VALUE('data-cash-crude'!DJ6)&gt;0,'data-cash-crude'!DJ6-INDEX('active-future'!$C:$C,MATCH('basis-cash-crude'!DK$1,'active-future'!$A:$A,0),1),""),"")</f>
        <v>-8.0499999999999972</v>
      </c>
      <c r="DL6">
        <f>+IFERROR(IF(VALUE('data-cash-crude'!DK6)&gt;0,'data-cash-crude'!DK6-INDEX('active-future'!$C:$C,MATCH('basis-cash-crude'!DL$1,'active-future'!$A:$A,0),1),""),"")</f>
        <v>-8.1199999999999974</v>
      </c>
      <c r="DM6" t="str">
        <f>+IFERROR(IF(VALUE('data-cash-crude'!DL6)&gt;0,'data-cash-crude'!DL6-INDEX('active-future'!$C:$C,MATCH('basis-cash-crude'!DM$1,'active-future'!$A:$A,0),1),""),"")</f>
        <v/>
      </c>
      <c r="DN6" t="str">
        <f>+IFERROR(IF(VALUE('data-cash-crude'!DM6)&gt;0,'data-cash-crude'!DM6-INDEX('active-future'!$C:$C,MATCH('basis-cash-crude'!DN$1,'active-future'!$A:$A,0),1),""),"")</f>
        <v/>
      </c>
      <c r="DO6">
        <f>+IFERROR(IF(VALUE('data-cash-crude'!DN6)&gt;0,'data-cash-crude'!DN6-INDEX('active-future'!$C:$C,MATCH('basis-cash-crude'!DO$1,'active-future'!$A:$A,0),1),""),"")</f>
        <v>-8.0799999999999983</v>
      </c>
      <c r="DP6">
        <f>+IFERROR(IF(VALUE('data-cash-crude'!DO6)&gt;0,'data-cash-crude'!DO6-INDEX('active-future'!$C:$C,MATCH('basis-cash-crude'!DP$1,'active-future'!$A:$A,0),1),""),"")</f>
        <v>-7.9099999999999966</v>
      </c>
      <c r="DQ6">
        <f>+IFERROR(IF(VALUE('data-cash-crude'!DP6)&gt;0,'data-cash-crude'!DP6-INDEX('active-future'!$C:$C,MATCH('basis-cash-crude'!DQ$1,'active-future'!$A:$A,0),1),""),"")</f>
        <v>-8.009999999999998</v>
      </c>
      <c r="DR6" t="str">
        <f>+IFERROR(IF(VALUE('data-cash-crude'!DQ6)&gt;0,'data-cash-crude'!DQ6-INDEX('active-future'!$C:$C,MATCH('basis-cash-crude'!DR$1,'active-future'!$A:$A,0),1),""),"")</f>
        <v/>
      </c>
      <c r="DS6">
        <f>+IFERROR(IF(VALUE('data-cash-crude'!DR6)&gt;0,'data-cash-crude'!DR6-INDEX('active-future'!$C:$C,MATCH('basis-cash-crude'!DS$1,'active-future'!$A:$A,0),1),""),"")</f>
        <v>-8</v>
      </c>
      <c r="DT6">
        <f>+IFERROR(IF(VALUE('data-cash-crude'!DS6)&gt;0,'data-cash-crude'!DS6-INDEX('active-future'!$C:$C,MATCH('basis-cash-crude'!DT$1,'active-future'!$A:$A,0),1),""),"")</f>
        <v>-8.0900000000000034</v>
      </c>
      <c r="DU6">
        <f>+IFERROR(IF(VALUE('data-cash-crude'!DT6)&gt;0,'data-cash-crude'!DT6-INDEX('active-future'!$C:$C,MATCH('basis-cash-crude'!DU$1,'active-future'!$A:$A,0),1),""),"")</f>
        <v>-7.9699999999999989</v>
      </c>
      <c r="DV6" t="str">
        <f>+IFERROR(IF(VALUE('data-cash-crude'!DU6)&gt;0,'data-cash-crude'!DU6-INDEX('active-future'!$C:$C,MATCH('basis-cash-crude'!DV$1,'active-future'!$A:$A,0),1),""),"")</f>
        <v/>
      </c>
      <c r="DW6">
        <f>+IFERROR(IF(VALUE('data-cash-crude'!DV6)&gt;0,'data-cash-crude'!DV6-INDEX('active-future'!$C:$C,MATCH('basis-cash-crude'!DW$1,'active-future'!$A:$A,0),1),""),"")</f>
        <v>-7.8800000000000026</v>
      </c>
      <c r="DX6">
        <f>+IFERROR(IF(VALUE('data-cash-crude'!DW6)&gt;0,'data-cash-crude'!DW6-INDEX('active-future'!$C:$C,MATCH('basis-cash-crude'!DX$1,'active-future'!$A:$A,0),1),""),"")</f>
        <v>-8.0799999999999983</v>
      </c>
      <c r="DY6">
        <f>+IFERROR(IF(VALUE('data-cash-crude'!DX6)&gt;0,'data-cash-crude'!DX6-INDEX('active-future'!$C:$C,MATCH('basis-cash-crude'!DY$1,'active-future'!$A:$A,0),1),""),"")</f>
        <v>-7.8999999999999986</v>
      </c>
      <c r="DZ6">
        <f>+IFERROR(IF(VALUE('data-cash-crude'!DY6)&gt;0,'data-cash-crude'!DY6-INDEX('active-future'!$C:$C,MATCH('basis-cash-crude'!DZ$1,'active-future'!$A:$A,0),1),""),"")</f>
        <v>-7.93</v>
      </c>
      <c r="EA6">
        <f>+IFERROR(IF(VALUE('data-cash-crude'!DZ6)&gt;0,'data-cash-crude'!DZ6-INDEX('active-future'!$C:$C,MATCH('basis-cash-crude'!EA$1,'active-future'!$A:$A,0),1),""),"")</f>
        <v>-8.32</v>
      </c>
      <c r="EB6">
        <f>+IFERROR(IF(VALUE('data-cash-crude'!EA6)&gt;0,'data-cash-crude'!EA6-INDEX('active-future'!$C:$C,MATCH('basis-cash-crude'!EB$1,'active-future'!$A:$A,0),1),""),"")</f>
        <v>-8.2199999999999989</v>
      </c>
      <c r="EC6">
        <f>+IFERROR(IF(VALUE('data-cash-crude'!EB6)&gt;0,'data-cash-crude'!EB6-INDEX('active-future'!$C:$C,MATCH('basis-cash-crude'!EC$1,'active-future'!$A:$A,0),1),""),"")</f>
        <v>-8.11</v>
      </c>
      <c r="ED6">
        <f>+IFERROR(IF(VALUE('data-cash-crude'!EC6)&gt;0,'data-cash-crude'!EC6-INDEX('active-future'!$C:$C,MATCH('basis-cash-crude'!ED$1,'active-future'!$A:$A,0),1),""),"")</f>
        <v>-7.93</v>
      </c>
      <c r="EE6">
        <f>+IFERROR(IF(VALUE('data-cash-crude'!ED6)&gt;0,'data-cash-crude'!ED6-INDEX('active-future'!$C:$C,MATCH('basis-cash-crude'!EE$1,'active-future'!$A:$A,0),1),""),"")</f>
        <v>-8.009999999999998</v>
      </c>
      <c r="EF6">
        <f>+IFERROR(IF(VALUE('data-cash-crude'!EE6)&gt;0,'data-cash-crude'!EE6-INDEX('active-future'!$C:$C,MATCH('basis-cash-crude'!EF$1,'active-future'!$A:$A,0),1),""),"")</f>
        <v>-8.0300000000000011</v>
      </c>
      <c r="EG6">
        <f>+IFERROR(IF(VALUE('data-cash-crude'!EF6)&gt;0,'data-cash-crude'!EF6-INDEX('active-future'!$C:$C,MATCH('basis-cash-crude'!EG$1,'active-future'!$A:$A,0),1),""),"")</f>
        <v>-7.8900000000000006</v>
      </c>
      <c r="EH6">
        <f>+IFERROR(IF(VALUE('data-cash-crude'!EG6)&gt;0,'data-cash-crude'!EG6-INDEX('active-future'!$C:$C,MATCH('basis-cash-crude'!EH$1,'active-future'!$A:$A,0),1),""),"")</f>
        <v>-8.0200000000000031</v>
      </c>
      <c r="EI6" t="str">
        <f>+IFERROR(IF(VALUE('data-cash-crude'!EH6)&gt;0,'data-cash-crude'!EH6-INDEX('active-future'!$C:$C,MATCH('basis-cash-crude'!EI$1,'active-future'!$A:$A,0),1),""),"")</f>
        <v/>
      </c>
      <c r="EJ6">
        <f>+IFERROR(IF(VALUE('data-cash-crude'!EI6)&gt;0,'data-cash-crude'!EI6-INDEX('active-future'!$C:$C,MATCH('basis-cash-crude'!EJ$1,'active-future'!$A:$A,0),1),""),"")</f>
        <v>-7.990000000000002</v>
      </c>
      <c r="EK6">
        <f>+IFERROR(IF(VALUE('data-cash-crude'!EJ6)&gt;0,'data-cash-crude'!EJ6-INDEX('active-future'!$C:$C,MATCH('basis-cash-crude'!EK$1,'active-future'!$A:$A,0),1),""),"")</f>
        <v>-8.0900000000000034</v>
      </c>
      <c r="EL6" t="str">
        <f>+IFERROR(IF(VALUE('data-cash-crude'!EK6)&gt;0,'data-cash-crude'!EK6-INDEX('active-future'!$C:$C,MATCH('basis-cash-crude'!EL$1,'active-future'!$A:$A,0),1),""),"")</f>
        <v/>
      </c>
      <c r="EM6">
        <f>+IFERROR(IF(VALUE('data-cash-crude'!EL6)&gt;0,'data-cash-crude'!EL6-INDEX('active-future'!$C:$C,MATCH('basis-cash-crude'!EM$1,'active-future'!$A:$A,0),1),""),"")</f>
        <v>-7.9799999999999969</v>
      </c>
      <c r="EN6" t="str">
        <f>+IFERROR(IF(VALUE('data-cash-crude'!EM6)&gt;0,'data-cash-crude'!EM6-INDEX('active-future'!$C:$C,MATCH('basis-cash-crude'!EN$1,'active-future'!$A:$A,0),1),""),"")</f>
        <v/>
      </c>
      <c r="EO6" t="str">
        <f>+IFERROR(IF(VALUE('data-cash-crude'!EN6)&gt;0,'data-cash-crude'!EN6-INDEX('active-future'!$C:$C,MATCH('basis-cash-crude'!EO$1,'active-future'!$A:$A,0),1),""),"")</f>
        <v/>
      </c>
      <c r="EP6">
        <f>+IFERROR(IF(VALUE('data-cash-crude'!EO6)&gt;0,'data-cash-crude'!EO6-INDEX('active-future'!$C:$C,MATCH('basis-cash-crude'!EP$1,'active-future'!$A:$A,0),1),""),"")</f>
        <v>-8.0900000000000034</v>
      </c>
      <c r="EQ6">
        <f>+IFERROR(IF(VALUE('data-cash-crude'!EP6)&gt;0,'data-cash-crude'!EP6-INDEX('active-future'!$C:$C,MATCH('basis-cash-crude'!EQ$1,'active-future'!$A:$A,0),1),""),"")</f>
        <v>-8.0600000000000023</v>
      </c>
      <c r="ER6" t="str">
        <f>+IFERROR(IF(VALUE('data-cash-crude'!EQ6)&gt;0,'data-cash-crude'!EQ6-INDEX('active-future'!$C:$C,MATCH('basis-cash-crude'!ER$1,'active-future'!$A:$A,0),1),""),"")</f>
        <v/>
      </c>
      <c r="ES6">
        <f>+IFERROR(IF(VALUE('data-cash-crude'!ER6)&gt;0,'data-cash-crude'!ER6-INDEX('active-future'!$C:$C,MATCH('basis-cash-crude'!ES$1,'active-future'!$A:$A,0),1),""),"")</f>
        <v>-7.8800000000000026</v>
      </c>
      <c r="ET6">
        <f>+IFERROR(IF(VALUE('data-cash-crude'!ES6)&gt;0,'data-cash-crude'!ES6-INDEX('active-future'!$C:$C,MATCH('basis-cash-crude'!ET$1,'active-future'!$A:$A,0),1),""),"")</f>
        <v>-7.9099999999999966</v>
      </c>
      <c r="EU6">
        <f>+IFERROR(IF(VALUE('data-cash-crude'!ET6)&gt;0,'data-cash-crude'!ET6-INDEX('active-future'!$C:$C,MATCH('basis-cash-crude'!EU$1,'active-future'!$A:$A,0),1),""),"")</f>
        <v>-7.9200000000000017</v>
      </c>
      <c r="EV6">
        <f>+IFERROR(IF(VALUE('data-cash-crude'!EU6)&gt;0,'data-cash-crude'!EU6-INDEX('active-future'!$C:$C,MATCH('basis-cash-crude'!EV$1,'active-future'!$A:$A,0),1),""),"")</f>
        <v>-8.1300000000000026</v>
      </c>
      <c r="EW6">
        <f>+IFERROR(IF(VALUE('data-cash-crude'!EV6)&gt;0,'data-cash-crude'!EV6-INDEX('active-future'!$C:$C,MATCH('basis-cash-crude'!EW$1,'active-future'!$A:$A,0),1),""),"")</f>
        <v>-8.2100000000000009</v>
      </c>
      <c r="EX6" t="str">
        <f>+IFERROR(IF(VALUE('data-cash-crude'!EW6)&gt;0,'data-cash-crude'!EW6-INDEX('active-future'!$C:$C,MATCH('basis-cash-crude'!EX$1,'active-future'!$A:$A,0),1),""),"")</f>
        <v/>
      </c>
      <c r="EY6">
        <f>+IFERROR(IF(VALUE('data-cash-crude'!EX6)&gt;0,'data-cash-crude'!EX6-INDEX('active-future'!$C:$C,MATCH('basis-cash-crude'!EY$1,'active-future'!$A:$A,0),1),""),"")</f>
        <v>-8.1199999999999974</v>
      </c>
      <c r="EZ6">
        <f>+IFERROR(IF(VALUE('data-cash-crude'!EY6)&gt;0,'data-cash-crude'!EY6-INDEX('active-future'!$C:$C,MATCH('basis-cash-crude'!EZ$1,'active-future'!$A:$A,0),1),""),"")</f>
        <v>-8.0200000000000031</v>
      </c>
      <c r="FA6">
        <f>+IFERROR(IF(VALUE('data-cash-crude'!EZ6)&gt;0,'data-cash-crude'!EZ6-INDEX('active-future'!$C:$C,MATCH('basis-cash-crude'!FA$1,'active-future'!$A:$A,0),1),""),"")</f>
        <v>-8.0300000000000011</v>
      </c>
      <c r="FB6">
        <f>+IFERROR(IF(VALUE('data-cash-crude'!FA6)&gt;0,'data-cash-crude'!FA6-INDEX('active-future'!$C:$C,MATCH('basis-cash-crude'!FB$1,'active-future'!$A:$A,0),1),""),"")</f>
        <v>-8.0399999999999991</v>
      </c>
      <c r="FC6">
        <f>+IFERROR(IF(VALUE('data-cash-crude'!FB6)&gt;0,'data-cash-crude'!FB6-INDEX('active-future'!$C:$C,MATCH('basis-cash-crude'!FC$1,'active-future'!$A:$A,0),1),""),"")</f>
        <v>-7.9099999999999966</v>
      </c>
      <c r="FD6">
        <f>+IFERROR(IF(VALUE('data-cash-crude'!FC6)&gt;0,'data-cash-crude'!FC6-INDEX('active-future'!$C:$C,MATCH('basis-cash-crude'!FD$1,'active-future'!$A:$A,0),1),""),"")</f>
        <v>-7.9500000000000028</v>
      </c>
      <c r="FE6" t="str">
        <f>+IFERROR(IF(VALUE('data-cash-crude'!FD6)&gt;0,'data-cash-crude'!FD6-INDEX('active-future'!$C:$C,MATCH('basis-cash-crude'!FE$1,'active-future'!$A:$A,0),1),""),"")</f>
        <v/>
      </c>
      <c r="FF6">
        <f>+IFERROR(IF(VALUE('data-cash-crude'!FE6)&gt;0,'data-cash-crude'!FE6-INDEX('active-future'!$C:$C,MATCH('basis-cash-crude'!FF$1,'active-future'!$A:$A,0),1),""),"")</f>
        <v>-7.8999999999999986</v>
      </c>
      <c r="FG6" t="str">
        <f>+IFERROR(IF(VALUE('data-cash-crude'!FF6)&gt;0,'data-cash-crude'!FF6-INDEX('active-future'!$C:$C,MATCH('basis-cash-crude'!FG$1,'active-future'!$A:$A,0),1),""),"")</f>
        <v/>
      </c>
      <c r="FH6">
        <f>+IFERROR(IF(VALUE('data-cash-crude'!FG6)&gt;0,'data-cash-crude'!FG6-INDEX('active-future'!$C:$C,MATCH('basis-cash-crude'!FH$1,'active-future'!$A:$A,0),1),""),"")</f>
        <v>-7.9399999999999977</v>
      </c>
      <c r="FI6">
        <f>+IFERROR(IF(VALUE('data-cash-crude'!FH6)&gt;0,'data-cash-crude'!FH6-INDEX('active-future'!$C:$C,MATCH('basis-cash-crude'!FI$1,'active-future'!$A:$A,0),1),""),"")</f>
        <v>-8.0600000000000023</v>
      </c>
      <c r="FJ6">
        <f>+IFERROR(IF(VALUE('data-cash-crude'!FI6)&gt;0,'data-cash-crude'!FI6-INDEX('active-future'!$C:$C,MATCH('basis-cash-crude'!FJ$1,'active-future'!$A:$A,0),1),""),"")</f>
        <v>-8.1000000000000014</v>
      </c>
      <c r="FK6" t="str">
        <f>+IFERROR(IF(VALUE('data-cash-crude'!FJ6)&gt;0,'data-cash-crude'!FJ6-INDEX('active-future'!$C:$C,MATCH('basis-cash-crude'!FK$1,'active-future'!$A:$A,0),1),""),"")</f>
        <v/>
      </c>
      <c r="FL6">
        <f>+IFERROR(IF(VALUE('data-cash-crude'!FK6)&gt;0,'data-cash-crude'!FK6-INDEX('active-future'!$C:$C,MATCH('basis-cash-crude'!FL$1,'active-future'!$A:$A,0),1),""),"")</f>
        <v>-8</v>
      </c>
    </row>
    <row r="7" spans="1:200" x14ac:dyDescent="0.2">
      <c r="A7">
        <f t="shared" si="0"/>
        <v>-13.503333333333336</v>
      </c>
      <c r="B7">
        <f t="shared" si="1"/>
        <v>-13.515769230769232</v>
      </c>
      <c r="C7">
        <f t="shared" si="2"/>
        <v>-13.513787878787879</v>
      </c>
      <c r="D7" s="10" t="str">
        <f>+'data-cash-crude'!B7</f>
        <v>CLPA-1-69.CM</v>
      </c>
      <c r="E7">
        <f>+IFERROR(IF(VALUE('data-cash-crude'!D7)&gt;0,'data-cash-crude'!D7-INDEX('active-future'!$C:$C,MATCH('basis-cash-crude'!E$1,'active-future'!$A:$A,0),1),""),"")</f>
        <v>-12.810000000000002</v>
      </c>
      <c r="F7">
        <f>+IFERROR(IF(VALUE('data-cash-crude'!E7)&gt;0,'data-cash-crude'!E7-INDEX('active-future'!$C:$C,MATCH('basis-cash-crude'!F$1,'active-future'!$A:$A,0),1),""),"")</f>
        <v>-13.43</v>
      </c>
      <c r="G7">
        <f>+IFERROR(IF(VALUE('data-cash-crude'!F7)&gt;0,'data-cash-crude'!F7-INDEX('active-future'!$C:$C,MATCH('basis-cash-crude'!G$1,'active-future'!$A:$A,0),1),""),"")</f>
        <v>-13.469999999999999</v>
      </c>
      <c r="H7">
        <f>+IFERROR(IF(VALUE('data-cash-crude'!G7)&gt;0,'data-cash-crude'!G7-INDEX('active-future'!$C:$C,MATCH('basis-cash-crude'!H$1,'active-future'!$A:$A,0),1),""),"")</f>
        <v>-14.18</v>
      </c>
      <c r="I7" t="str">
        <f>+IFERROR(IF(VALUE('data-cash-crude'!H7)&gt;0,'data-cash-crude'!H7-INDEX('active-future'!$C:$C,MATCH('basis-cash-crude'!I$1,'active-future'!$A:$A,0),1),""),"")</f>
        <v/>
      </c>
      <c r="J7">
        <f>+IFERROR(IF(VALUE('data-cash-crude'!I7)&gt;0,'data-cash-crude'!I7-INDEX('active-future'!$C:$C,MATCH('basis-cash-crude'!J$1,'active-future'!$A:$A,0),1),""),"")</f>
        <v>-13.61</v>
      </c>
      <c r="K7">
        <f>+IFERROR(IF(VALUE('data-cash-crude'!J7)&gt;0,'data-cash-crude'!J7-INDEX('active-future'!$C:$C,MATCH('basis-cash-crude'!K$1,'active-future'!$A:$A,0),1),""),"")</f>
        <v>-13.520000000000003</v>
      </c>
      <c r="L7" t="str">
        <f>+IFERROR(IF(VALUE('data-cash-crude'!K7)&gt;0,'data-cash-crude'!K7-INDEX('active-future'!$C:$C,MATCH('basis-cash-crude'!L$1,'active-future'!$A:$A,0),1),""),"")</f>
        <v/>
      </c>
      <c r="M7">
        <f>+IFERROR(IF(VALUE('data-cash-crude'!L7)&gt;0,'data-cash-crude'!L7-INDEX('active-future'!$C:$C,MATCH('basis-cash-crude'!M$1,'active-future'!$A:$A,0),1),""),"")</f>
        <v>-13.43</v>
      </c>
      <c r="N7">
        <f>+IFERROR(IF(VALUE('data-cash-crude'!M7)&gt;0,'data-cash-crude'!M7-INDEX('active-future'!$C:$C,MATCH('basis-cash-crude'!N$1,'active-future'!$A:$A,0),1),""),"")</f>
        <v>-13.350000000000001</v>
      </c>
      <c r="O7">
        <f>+IFERROR(IF(VALUE('data-cash-crude'!N7)&gt;0,'data-cash-crude'!N7-INDEX('active-future'!$C:$C,MATCH('basis-cash-crude'!O$1,'active-future'!$A:$A,0),1),""),"")</f>
        <v>-13.369999999999997</v>
      </c>
      <c r="P7">
        <f>+IFERROR(IF(VALUE('data-cash-crude'!O7)&gt;0,'data-cash-crude'!O7-INDEX('active-future'!$C:$C,MATCH('basis-cash-crude'!P$1,'active-future'!$A:$A,0),1),""),"")</f>
        <v>-13.46</v>
      </c>
      <c r="Q7">
        <f>+IFERROR(IF(VALUE('data-cash-crude'!P7)&gt;0,'data-cash-crude'!P7-INDEX('active-future'!$C:$C,MATCH('basis-cash-crude'!Q$1,'active-future'!$A:$A,0),1),""),"")</f>
        <v>-14.32</v>
      </c>
      <c r="R7">
        <f>+IFERROR(IF(VALUE('data-cash-crude'!Q7)&gt;0,'data-cash-crude'!Q7-INDEX('active-future'!$C:$C,MATCH('basis-cash-crude'!R$1,'active-future'!$A:$A,0),1),""),"")</f>
        <v>-13.43</v>
      </c>
      <c r="S7">
        <f>+IFERROR(IF(VALUE('data-cash-crude'!R7)&gt;0,'data-cash-crude'!R7-INDEX('active-future'!$C:$C,MATCH('basis-cash-crude'!S$1,'active-future'!$A:$A,0),1),""),"")</f>
        <v>-13.509999999999998</v>
      </c>
      <c r="T7">
        <f>+IFERROR(IF(VALUE('data-cash-crude'!S7)&gt;0,'data-cash-crude'!S7-INDEX('active-future'!$C:$C,MATCH('basis-cash-crude'!T$1,'active-future'!$A:$A,0),1),""),"")</f>
        <v>-13.490000000000002</v>
      </c>
      <c r="U7">
        <f>+IFERROR(IF(VALUE('data-cash-crude'!T7)&gt;0,'data-cash-crude'!T7-INDEX('active-future'!$C:$C,MATCH('basis-cash-crude'!U$1,'active-future'!$A:$A,0),1),""),"")</f>
        <v>-13.520000000000003</v>
      </c>
      <c r="V7">
        <f>+IFERROR(IF(VALUE('data-cash-crude'!U7)&gt;0,'data-cash-crude'!U7-INDEX('active-future'!$C:$C,MATCH('basis-cash-crude'!V$1,'active-future'!$A:$A,0),1),""),"")</f>
        <v>-13.450000000000003</v>
      </c>
      <c r="W7">
        <f>+IFERROR(IF(VALUE('data-cash-crude'!V7)&gt;0,'data-cash-crude'!V7-INDEX('active-future'!$C:$C,MATCH('basis-cash-crude'!W$1,'active-future'!$A:$A,0),1),""),"")</f>
        <v>-13.43</v>
      </c>
      <c r="X7">
        <f>+IFERROR(IF(VALUE('data-cash-crude'!W7)&gt;0,'data-cash-crude'!W7-INDEX('active-future'!$C:$C,MATCH('basis-cash-crude'!X$1,'active-future'!$A:$A,0),1),""),"")</f>
        <v>-13.43</v>
      </c>
      <c r="Y7">
        <f>+IFERROR(IF(VALUE('data-cash-crude'!X7)&gt;0,'data-cash-crude'!X7-INDEX('active-future'!$C:$C,MATCH('basis-cash-crude'!Y$1,'active-future'!$A:$A,0),1),""),"")</f>
        <v>-13.600000000000001</v>
      </c>
      <c r="Z7">
        <f>+IFERROR(IF(VALUE('data-cash-crude'!Y7)&gt;0,'data-cash-crude'!Y7-INDEX('active-future'!$C:$C,MATCH('basis-cash-crude'!Z$1,'active-future'!$A:$A,0),1),""),"")</f>
        <v>-13.46</v>
      </c>
      <c r="AA7" t="str">
        <f>+IFERROR(IF(VALUE('data-cash-crude'!Z7)&gt;0,'data-cash-crude'!Z7-INDEX('active-future'!$C:$C,MATCH('basis-cash-crude'!AA$1,'active-future'!$A:$A,0),1),""),"")</f>
        <v/>
      </c>
      <c r="AB7" t="str">
        <f>+IFERROR(IF(VALUE('data-cash-crude'!AA7)&gt;0,'data-cash-crude'!AA7-INDEX('active-future'!$C:$C,MATCH('basis-cash-crude'!AB$1,'active-future'!$A:$A,0),1),""),"")</f>
        <v/>
      </c>
      <c r="AC7">
        <f>+IFERROR(IF(VALUE('data-cash-crude'!AB7)&gt;0,'data-cash-crude'!AB7-INDEX('active-future'!$C:$C,MATCH('basis-cash-crude'!AC$1,'active-future'!$A:$A,0),1),""),"")</f>
        <v>-13.61</v>
      </c>
      <c r="AD7">
        <f>+IFERROR(IF(VALUE('data-cash-crude'!AC7)&gt;0,'data-cash-crude'!AC7-INDEX('active-future'!$C:$C,MATCH('basis-cash-crude'!AD$1,'active-future'!$A:$A,0),1),""),"")</f>
        <v>-13.409999999999997</v>
      </c>
      <c r="AE7">
        <f>+IFERROR(IF(VALUE('data-cash-crude'!AD7)&gt;0,'data-cash-crude'!AD7-INDEX('active-future'!$C:$C,MATCH('basis-cash-crude'!AE$1,'active-future'!$A:$A,0),1),""),"")</f>
        <v>-13.509999999999998</v>
      </c>
      <c r="AF7">
        <f>+IFERROR(IF(VALUE('data-cash-crude'!AE7)&gt;0,'data-cash-crude'!AE7-INDEX('active-future'!$C:$C,MATCH('basis-cash-crude'!AF$1,'active-future'!$A:$A,0),1),""),"")</f>
        <v>-13.520000000000003</v>
      </c>
      <c r="AG7">
        <f>+IFERROR(IF(VALUE('data-cash-crude'!AF7)&gt;0,'data-cash-crude'!AF7-INDEX('active-future'!$C:$C,MATCH('basis-cash-crude'!AG$1,'active-future'!$A:$A,0),1),""),"")</f>
        <v>-13.579999999999998</v>
      </c>
      <c r="AH7">
        <f>+IFERROR(IF(VALUE('data-cash-crude'!AG7)&gt;0,'data-cash-crude'!AG7-INDEX('active-future'!$C:$C,MATCH('basis-cash-crude'!AH$1,'active-future'!$A:$A,0),1),""),"")</f>
        <v>-13.509999999999998</v>
      </c>
      <c r="AI7">
        <f>+IFERROR(IF(VALUE('data-cash-crude'!AH7)&gt;0,'data-cash-crude'!AH7-INDEX('active-future'!$C:$C,MATCH('basis-cash-crude'!AI$1,'active-future'!$A:$A,0),1),""),"")</f>
        <v>-13.600000000000001</v>
      </c>
      <c r="AJ7">
        <f>+IFERROR(IF(VALUE('data-cash-crude'!AI7)&gt;0,'data-cash-crude'!AI7-INDEX('active-future'!$C:$C,MATCH('basis-cash-crude'!AJ$1,'active-future'!$A:$A,0),1),""),"")</f>
        <v>-13.64</v>
      </c>
      <c r="AK7">
        <f>+IFERROR(IF(VALUE('data-cash-crude'!AJ7)&gt;0,'data-cash-crude'!AJ7-INDEX('active-future'!$C:$C,MATCH('basis-cash-crude'!AK$1,'active-future'!$A:$A,0),1),""),"")</f>
        <v>-13.469999999999999</v>
      </c>
      <c r="AL7">
        <f>+IFERROR(IF(VALUE('data-cash-crude'!AK7)&gt;0,'data-cash-crude'!AK7-INDEX('active-future'!$C:$C,MATCH('basis-cash-crude'!AL$1,'active-future'!$A:$A,0),1),""),"")</f>
        <v>-13.520000000000003</v>
      </c>
      <c r="AM7">
        <f>+IFERROR(IF(VALUE('data-cash-crude'!AL7)&gt;0,'data-cash-crude'!AL7-INDEX('active-future'!$C:$C,MATCH('basis-cash-crude'!AM$1,'active-future'!$A:$A,0),1),""),"")</f>
        <v>-13.619999999999997</v>
      </c>
      <c r="AN7">
        <f>+IFERROR(IF(VALUE('data-cash-crude'!AM7)&gt;0,'data-cash-crude'!AM7-INDEX('active-future'!$C:$C,MATCH('basis-cash-crude'!AN$1,'active-future'!$A:$A,0),1),""),"")</f>
        <v>-13.549999999999997</v>
      </c>
      <c r="AO7">
        <f>+IFERROR(IF(VALUE('data-cash-crude'!AN7)&gt;0,'data-cash-crude'!AN7-INDEX('active-future'!$C:$C,MATCH('basis-cash-crude'!AO$1,'active-future'!$A:$A,0),1),""),"")</f>
        <v>-13.61</v>
      </c>
      <c r="AP7">
        <f>+IFERROR(IF(VALUE('data-cash-crude'!AO7)&gt;0,'data-cash-crude'!AO7-INDEX('active-future'!$C:$C,MATCH('basis-cash-crude'!AP$1,'active-future'!$A:$A,0),1),""),"")</f>
        <v>-13.490000000000002</v>
      </c>
      <c r="AQ7">
        <f>+IFERROR(IF(VALUE('data-cash-crude'!AP7)&gt;0,'data-cash-crude'!AP7-INDEX('active-future'!$C:$C,MATCH('basis-cash-crude'!AQ$1,'active-future'!$A:$A,0),1),""),"")</f>
        <v>-13.399999999999999</v>
      </c>
      <c r="AR7">
        <f>+IFERROR(IF(VALUE('data-cash-crude'!AQ7)&gt;0,'data-cash-crude'!AQ7-INDEX('active-future'!$C:$C,MATCH('basis-cash-crude'!AR$1,'active-future'!$A:$A,0),1),""),"")</f>
        <v>-13.600000000000001</v>
      </c>
      <c r="AS7">
        <f>+IFERROR(IF(VALUE('data-cash-crude'!AR7)&gt;0,'data-cash-crude'!AR7-INDEX('active-future'!$C:$C,MATCH('basis-cash-crude'!AS$1,'active-future'!$A:$A,0),1),""),"")</f>
        <v>-13.479999999999997</v>
      </c>
      <c r="AT7">
        <f>+IFERROR(IF(VALUE('data-cash-crude'!AS7)&gt;0,'data-cash-crude'!AS7-INDEX('active-future'!$C:$C,MATCH('basis-cash-crude'!AT$1,'active-future'!$A:$A,0),1),""),"")</f>
        <v>-13.54</v>
      </c>
      <c r="AU7">
        <f>+IFERROR(IF(VALUE('data-cash-crude'!AT7)&gt;0,'data-cash-crude'!AT7-INDEX('active-future'!$C:$C,MATCH('basis-cash-crude'!AU$1,'active-future'!$A:$A,0),1),""),"")</f>
        <v>-13.450000000000003</v>
      </c>
      <c r="AV7">
        <f>+IFERROR(IF(VALUE('data-cash-crude'!AU7)&gt;0,'data-cash-crude'!AU7-INDEX('active-future'!$C:$C,MATCH('basis-cash-crude'!AV$1,'active-future'!$A:$A,0),1),""),"")</f>
        <v>-13.43</v>
      </c>
      <c r="AW7">
        <f>+IFERROR(IF(VALUE('data-cash-crude'!AV7)&gt;0,'data-cash-crude'!AV7-INDEX('active-future'!$C:$C,MATCH('basis-cash-crude'!AW$1,'active-future'!$A:$A,0),1),""),"")</f>
        <v>-13.560000000000002</v>
      </c>
      <c r="AX7" t="str">
        <f>+IFERROR(IF(VALUE('data-cash-crude'!AW7)&gt;0,'data-cash-crude'!AW7-INDEX('active-future'!$C:$C,MATCH('basis-cash-crude'!AX$1,'active-future'!$A:$A,0),1),""),"")</f>
        <v/>
      </c>
      <c r="AY7" t="str">
        <f>+IFERROR(IF(VALUE('data-cash-crude'!AX7)&gt;0,'data-cash-crude'!AX7-INDEX('active-future'!$C:$C,MATCH('basis-cash-crude'!AY$1,'active-future'!$A:$A,0),1),""),"")</f>
        <v/>
      </c>
      <c r="AZ7" t="str">
        <f>+IFERROR(IF(VALUE('data-cash-crude'!AY7)&gt;0,'data-cash-crude'!AY7-INDEX('active-future'!$C:$C,MATCH('basis-cash-crude'!AZ$1,'active-future'!$A:$A,0),1),""),"")</f>
        <v/>
      </c>
      <c r="BA7" t="str">
        <f>+IFERROR(IF(VALUE('data-cash-crude'!AZ7)&gt;0,'data-cash-crude'!AZ7-INDEX('active-future'!$C:$C,MATCH('basis-cash-crude'!BA$1,'active-future'!$A:$A,0),1),""),"")</f>
        <v/>
      </c>
      <c r="BB7" t="str">
        <f>+IFERROR(IF(VALUE('data-cash-crude'!BA7)&gt;0,'data-cash-crude'!BA7-INDEX('active-future'!$C:$C,MATCH('basis-cash-crude'!BB$1,'active-future'!$A:$A,0),1),""),"")</f>
        <v/>
      </c>
      <c r="BC7" t="str">
        <f>+IFERROR(IF(VALUE('data-cash-crude'!BB7)&gt;0,'data-cash-crude'!BB7-INDEX('active-future'!$C:$C,MATCH('basis-cash-crude'!BC$1,'active-future'!$A:$A,0),1),""),"")</f>
        <v/>
      </c>
      <c r="BD7" t="str">
        <f>+IFERROR(IF(VALUE('data-cash-crude'!BC7)&gt;0,'data-cash-crude'!BC7-INDEX('active-future'!$C:$C,MATCH('basis-cash-crude'!BD$1,'active-future'!$A:$A,0),1),""),"")</f>
        <v/>
      </c>
      <c r="BE7" t="str">
        <f>+IFERROR(IF(VALUE('data-cash-crude'!BD7)&gt;0,'data-cash-crude'!BD7-INDEX('active-future'!$C:$C,MATCH('basis-cash-crude'!BE$1,'active-future'!$A:$A,0),1),""),"")</f>
        <v/>
      </c>
      <c r="BF7" t="str">
        <f>+IFERROR(IF(VALUE('data-cash-crude'!BE7)&gt;0,'data-cash-crude'!BE7-INDEX('active-future'!$C:$C,MATCH('basis-cash-crude'!BF$1,'active-future'!$A:$A,0),1),""),"")</f>
        <v/>
      </c>
      <c r="BG7" t="str">
        <f>+IFERROR(IF(VALUE('data-cash-crude'!BF7)&gt;0,'data-cash-crude'!BF7-INDEX('active-future'!$C:$C,MATCH('basis-cash-crude'!BG$1,'active-future'!$A:$A,0),1),""),"")</f>
        <v/>
      </c>
      <c r="BH7" t="str">
        <f>+IFERROR(IF(VALUE('data-cash-crude'!BG7)&gt;0,'data-cash-crude'!BG7-INDEX('active-future'!$C:$C,MATCH('basis-cash-crude'!BH$1,'active-future'!$A:$A,0),1),""),"")</f>
        <v/>
      </c>
      <c r="BI7" t="str">
        <f>+IFERROR(IF(VALUE('data-cash-crude'!BH7)&gt;0,'data-cash-crude'!BH7-INDEX('active-future'!$C:$C,MATCH('basis-cash-crude'!BI$1,'active-future'!$A:$A,0),1),""),"")</f>
        <v/>
      </c>
      <c r="BJ7" t="str">
        <f>+IFERROR(IF(VALUE('data-cash-crude'!BI7)&gt;0,'data-cash-crude'!BI7-INDEX('active-future'!$C:$C,MATCH('basis-cash-crude'!BJ$1,'active-future'!$A:$A,0),1),""),"")</f>
        <v/>
      </c>
      <c r="BK7" t="str">
        <f>+IFERROR(IF(VALUE('data-cash-crude'!BJ7)&gt;0,'data-cash-crude'!BJ7-INDEX('active-future'!$C:$C,MATCH('basis-cash-crude'!BK$1,'active-future'!$A:$A,0),1),""),"")</f>
        <v/>
      </c>
      <c r="BL7" t="str">
        <f>+IFERROR(IF(VALUE('data-cash-crude'!BK7)&gt;0,'data-cash-crude'!BK7-INDEX('active-future'!$C:$C,MATCH('basis-cash-crude'!BL$1,'active-future'!$A:$A,0),1),""),"")</f>
        <v/>
      </c>
      <c r="BM7" t="str">
        <f>+IFERROR(IF(VALUE('data-cash-crude'!BL7)&gt;0,'data-cash-crude'!BL7-INDEX('active-future'!$C:$C,MATCH('basis-cash-crude'!BM$1,'active-future'!$A:$A,0),1),""),"")</f>
        <v/>
      </c>
      <c r="BN7">
        <f>+IFERROR(IF(VALUE('data-cash-crude'!BM7)&gt;0,'data-cash-crude'!BM7-INDEX('active-future'!$C:$C,MATCH('basis-cash-crude'!BN$1,'active-future'!$A:$A,0),1),""),"")</f>
        <v>-13.5</v>
      </c>
      <c r="BO7">
        <f>+IFERROR(IF(VALUE('data-cash-crude'!BN7)&gt;0,'data-cash-crude'!BN7-INDEX('active-future'!$C:$C,MATCH('basis-cash-crude'!BO$1,'active-future'!$A:$A,0),1),""),"")</f>
        <v>-13.560000000000002</v>
      </c>
      <c r="BP7">
        <f>+IFERROR(IF(VALUE('data-cash-crude'!BO7)&gt;0,'data-cash-crude'!BO7-INDEX('active-future'!$C:$C,MATCH('basis-cash-crude'!BP$1,'active-future'!$A:$A,0),1),""),"")</f>
        <v>-13.450000000000003</v>
      </c>
      <c r="BQ7">
        <f>+IFERROR(IF(VALUE('data-cash-crude'!BP7)&gt;0,'data-cash-crude'!BP7-INDEX('active-future'!$C:$C,MATCH('basis-cash-crude'!BQ$1,'active-future'!$A:$A,0),1),""),"")</f>
        <v>-13.39</v>
      </c>
      <c r="BR7">
        <f>+IFERROR(IF(VALUE('data-cash-crude'!BQ7)&gt;0,'data-cash-crude'!BQ7-INDEX('active-future'!$C:$C,MATCH('basis-cash-crude'!BR$1,'active-future'!$A:$A,0),1),""),"")</f>
        <v>-13.619999999999997</v>
      </c>
      <c r="BS7">
        <f>+IFERROR(IF(VALUE('data-cash-crude'!BR7)&gt;0,'data-cash-crude'!BR7-INDEX('active-future'!$C:$C,MATCH('basis-cash-crude'!BS$1,'active-future'!$A:$A,0),1),""),"")</f>
        <v>-13.57</v>
      </c>
      <c r="BT7">
        <f>+IFERROR(IF(VALUE('data-cash-crude'!BS7)&gt;0,'data-cash-crude'!BS7-INDEX('active-future'!$C:$C,MATCH('basis-cash-crude'!BT$1,'active-future'!$A:$A,0),1),""),"")</f>
        <v>-13.409999999999997</v>
      </c>
      <c r="BU7">
        <f>+IFERROR(IF(VALUE('data-cash-crude'!BT7)&gt;0,'data-cash-crude'!BT7-INDEX('active-future'!$C:$C,MATCH('basis-cash-crude'!BU$1,'active-future'!$A:$A,0),1),""),"")</f>
        <v>-13.409999999999997</v>
      </c>
      <c r="BV7">
        <f>+IFERROR(IF(VALUE('data-cash-crude'!BU7)&gt;0,'data-cash-crude'!BU7-INDEX('active-future'!$C:$C,MATCH('basis-cash-crude'!BV$1,'active-future'!$A:$A,0),1),""),"")</f>
        <v>-13.490000000000002</v>
      </c>
      <c r="BW7">
        <f>+IFERROR(IF(VALUE('data-cash-crude'!BV7)&gt;0,'data-cash-crude'!BV7-INDEX('active-future'!$C:$C,MATCH('basis-cash-crude'!BW$1,'active-future'!$A:$A,0),1),""),"")</f>
        <v>-13.54</v>
      </c>
      <c r="BX7">
        <f>+IFERROR(IF(VALUE('data-cash-crude'!BW7)&gt;0,'data-cash-crude'!BW7-INDEX('active-future'!$C:$C,MATCH('basis-cash-crude'!BX$1,'active-future'!$A:$A,0),1),""),"")</f>
        <v>-13.39</v>
      </c>
      <c r="BY7">
        <f>+IFERROR(IF(VALUE('data-cash-crude'!BX7)&gt;0,'data-cash-crude'!BX7-INDEX('active-future'!$C:$C,MATCH('basis-cash-crude'!BY$1,'active-future'!$A:$A,0),1),""),"")</f>
        <v>-13.590000000000003</v>
      </c>
      <c r="BZ7">
        <f>+IFERROR(IF(VALUE('data-cash-crude'!BY7)&gt;0,'data-cash-crude'!BY7-INDEX('active-future'!$C:$C,MATCH('basis-cash-crude'!BZ$1,'active-future'!$A:$A,0),1),""),"")</f>
        <v>-13.439999999999998</v>
      </c>
      <c r="CA7">
        <f>+IFERROR(IF(VALUE('data-cash-crude'!BZ7)&gt;0,'data-cash-crude'!BZ7-INDEX('active-future'!$C:$C,MATCH('basis-cash-crude'!CA$1,'active-future'!$A:$A,0),1),""),"")</f>
        <v>-13.54</v>
      </c>
      <c r="CB7">
        <f>+IFERROR(IF(VALUE('data-cash-crude'!CA7)&gt;0,'data-cash-crude'!CA7-INDEX('active-future'!$C:$C,MATCH('basis-cash-crude'!CB$1,'active-future'!$A:$A,0),1),""),"")</f>
        <v>-13.590000000000003</v>
      </c>
      <c r="CC7">
        <f>+IFERROR(IF(VALUE('data-cash-crude'!CB7)&gt;0,'data-cash-crude'!CB7-INDEX('active-future'!$C:$C,MATCH('basis-cash-crude'!CC$1,'active-future'!$A:$A,0),1),""),"")</f>
        <v>-13.399999999999999</v>
      </c>
      <c r="CD7">
        <f>+IFERROR(IF(VALUE('data-cash-crude'!CC7)&gt;0,'data-cash-crude'!CC7-INDEX('active-future'!$C:$C,MATCH('basis-cash-crude'!CD$1,'active-future'!$A:$A,0),1),""),"")</f>
        <v>-13.600000000000001</v>
      </c>
      <c r="CE7" t="str">
        <f>+IFERROR(IF(VALUE('data-cash-crude'!CD7)&gt;0,'data-cash-crude'!CD7-INDEX('active-future'!$C:$C,MATCH('basis-cash-crude'!CE$1,'active-future'!$A:$A,0),1),""),"")</f>
        <v/>
      </c>
      <c r="CF7">
        <f>+IFERROR(IF(VALUE('data-cash-crude'!CE7)&gt;0,'data-cash-crude'!CE7-INDEX('active-future'!$C:$C,MATCH('basis-cash-crude'!CF$1,'active-future'!$A:$A,0),1),""),"")</f>
        <v>-13.5</v>
      </c>
      <c r="CG7">
        <f>+IFERROR(IF(VALUE('data-cash-crude'!CF7)&gt;0,'data-cash-crude'!CF7-INDEX('active-future'!$C:$C,MATCH('basis-cash-crude'!CG$1,'active-future'!$A:$A,0),1),""),"")</f>
        <v>-13.399999999999999</v>
      </c>
      <c r="CH7" t="str">
        <f>+IFERROR(IF(VALUE('data-cash-crude'!CG7)&gt;0,'data-cash-crude'!CG7-INDEX('active-future'!$C:$C,MATCH('basis-cash-crude'!CH$1,'active-future'!$A:$A,0),1),""),"")</f>
        <v/>
      </c>
      <c r="CI7">
        <f>+IFERROR(IF(VALUE('data-cash-crude'!CH7)&gt;0,'data-cash-crude'!CH7-INDEX('active-future'!$C:$C,MATCH('basis-cash-crude'!CI$1,'active-future'!$A:$A,0),1),""),"")</f>
        <v>-13.520000000000003</v>
      </c>
      <c r="CJ7">
        <f>+IFERROR(IF(VALUE('data-cash-crude'!CI7)&gt;0,'data-cash-crude'!CI7-INDEX('active-future'!$C:$C,MATCH('basis-cash-crude'!CJ$1,'active-future'!$A:$A,0),1),""),"")</f>
        <v>-13.549999999999997</v>
      </c>
      <c r="CK7">
        <f>+IFERROR(IF(VALUE('data-cash-crude'!CJ7)&gt;0,'data-cash-crude'!CJ7-INDEX('active-future'!$C:$C,MATCH('basis-cash-crude'!CK$1,'active-future'!$A:$A,0),1),""),"")</f>
        <v>-13.509999999999998</v>
      </c>
      <c r="CL7">
        <f>+IFERROR(IF(VALUE('data-cash-crude'!CK7)&gt;0,'data-cash-crude'!CK7-INDEX('active-future'!$C:$C,MATCH('basis-cash-crude'!CL$1,'active-future'!$A:$A,0),1),""),"")</f>
        <v>-13.439999999999998</v>
      </c>
      <c r="CM7" t="str">
        <f>+IFERROR(IF(VALUE('data-cash-crude'!CL7)&gt;0,'data-cash-crude'!CL7-INDEX('active-future'!$C:$C,MATCH('basis-cash-crude'!CM$1,'active-future'!$A:$A,0),1),""),"")</f>
        <v/>
      </c>
      <c r="CN7">
        <f>+IFERROR(IF(VALUE('data-cash-crude'!CM7)&gt;0,'data-cash-crude'!CM7-INDEX('active-future'!$C:$C,MATCH('basis-cash-crude'!CN$1,'active-future'!$A:$A,0),1),""),"")</f>
        <v>-13.600000000000001</v>
      </c>
      <c r="CO7" t="str">
        <f>+IFERROR(IF(VALUE('data-cash-crude'!CN7)&gt;0,'data-cash-crude'!CN7-INDEX('active-future'!$C:$C,MATCH('basis-cash-crude'!CO$1,'active-future'!$A:$A,0),1),""),"")</f>
        <v/>
      </c>
      <c r="CP7">
        <f>+IFERROR(IF(VALUE('data-cash-crude'!CO7)&gt;0,'data-cash-crude'!CO7-INDEX('active-future'!$C:$C,MATCH('basis-cash-crude'!CP$1,'active-future'!$A:$A,0),1),""),"")</f>
        <v>-13.530000000000001</v>
      </c>
      <c r="CQ7">
        <f>+IFERROR(IF(VALUE('data-cash-crude'!CP7)&gt;0,'data-cash-crude'!CP7-INDEX('active-future'!$C:$C,MATCH('basis-cash-crude'!CQ$1,'active-future'!$A:$A,0),1),""),"")</f>
        <v>-13.43</v>
      </c>
      <c r="CR7">
        <f>+IFERROR(IF(VALUE('data-cash-crude'!CQ7)&gt;0,'data-cash-crude'!CQ7-INDEX('active-future'!$C:$C,MATCH('basis-cash-crude'!CR$1,'active-future'!$A:$A,0),1),""),"")</f>
        <v>-13.39</v>
      </c>
      <c r="CS7">
        <f>+IFERROR(IF(VALUE('data-cash-crude'!CR7)&gt;0,'data-cash-crude'!CR7-INDEX('active-future'!$C:$C,MATCH('basis-cash-crude'!CS$1,'active-future'!$A:$A,0),1),""),"")</f>
        <v>-13.420000000000002</v>
      </c>
      <c r="CT7">
        <f>+IFERROR(IF(VALUE('data-cash-crude'!CS7)&gt;0,'data-cash-crude'!CS7-INDEX('active-future'!$C:$C,MATCH('basis-cash-crude'!CT$1,'active-future'!$A:$A,0),1),""),"")</f>
        <v>-13.600000000000001</v>
      </c>
      <c r="CU7">
        <f>+IFERROR(IF(VALUE('data-cash-crude'!CT7)&gt;0,'data-cash-crude'!CT7-INDEX('active-future'!$C:$C,MATCH('basis-cash-crude'!CU$1,'active-future'!$A:$A,0),1),""),"")</f>
        <v>-13.43</v>
      </c>
      <c r="CV7">
        <f>+IFERROR(IF(VALUE('data-cash-crude'!CU7)&gt;0,'data-cash-crude'!CU7-INDEX('active-future'!$C:$C,MATCH('basis-cash-crude'!CV$1,'active-future'!$A:$A,0),1),""),"")</f>
        <v>-13.380000000000003</v>
      </c>
      <c r="CW7">
        <f>+IFERROR(IF(VALUE('data-cash-crude'!CV7)&gt;0,'data-cash-crude'!CV7-INDEX('active-future'!$C:$C,MATCH('basis-cash-crude'!CW$1,'active-future'!$A:$A,0),1),""),"")</f>
        <v>-13.39</v>
      </c>
      <c r="CX7">
        <f>+IFERROR(IF(VALUE('data-cash-crude'!CW7)&gt;0,'data-cash-crude'!CW7-INDEX('active-future'!$C:$C,MATCH('basis-cash-crude'!CX$1,'active-future'!$A:$A,0),1),""),"")</f>
        <v>-13.560000000000002</v>
      </c>
      <c r="CY7">
        <f>+IFERROR(IF(VALUE('data-cash-crude'!CX7)&gt;0,'data-cash-crude'!CX7-INDEX('active-future'!$C:$C,MATCH('basis-cash-crude'!CY$1,'active-future'!$A:$A,0),1),""),"")</f>
        <v>-13.469999999999999</v>
      </c>
      <c r="CZ7">
        <f>+IFERROR(IF(VALUE('data-cash-crude'!CY7)&gt;0,'data-cash-crude'!CY7-INDEX('active-future'!$C:$C,MATCH('basis-cash-crude'!CZ$1,'active-future'!$A:$A,0),1),""),"")</f>
        <v>-13.479999999999997</v>
      </c>
      <c r="DA7">
        <f>+IFERROR(IF(VALUE('data-cash-crude'!CZ7)&gt;0,'data-cash-crude'!CZ7-INDEX('active-future'!$C:$C,MATCH('basis-cash-crude'!DA$1,'active-future'!$A:$A,0),1),""),"")</f>
        <v>-13.600000000000001</v>
      </c>
      <c r="DB7">
        <f>+IFERROR(IF(VALUE('data-cash-crude'!DA7)&gt;0,'data-cash-crude'!DA7-INDEX('active-future'!$C:$C,MATCH('basis-cash-crude'!DB$1,'active-future'!$A:$A,0),1),""),"")</f>
        <v>-13.43</v>
      </c>
      <c r="DC7">
        <f>+IFERROR(IF(VALUE('data-cash-crude'!DB7)&gt;0,'data-cash-crude'!DB7-INDEX('active-future'!$C:$C,MATCH('basis-cash-crude'!DC$1,'active-future'!$A:$A,0),1),""),"")</f>
        <v>-13.5</v>
      </c>
      <c r="DD7">
        <f>+IFERROR(IF(VALUE('data-cash-crude'!DC7)&gt;0,'data-cash-crude'!DC7-INDEX('active-future'!$C:$C,MATCH('basis-cash-crude'!DD$1,'active-future'!$A:$A,0),1),""),"")</f>
        <v>-13.54</v>
      </c>
      <c r="DE7">
        <f>+IFERROR(IF(VALUE('data-cash-crude'!DD7)&gt;0,'data-cash-crude'!DD7-INDEX('active-future'!$C:$C,MATCH('basis-cash-crude'!DE$1,'active-future'!$A:$A,0),1),""),"")</f>
        <v>-13.590000000000003</v>
      </c>
      <c r="DF7">
        <f>+IFERROR(IF(VALUE('data-cash-crude'!DE7)&gt;0,'data-cash-crude'!DE7-INDEX('active-future'!$C:$C,MATCH('basis-cash-crude'!DF$1,'active-future'!$A:$A,0),1),""),"")</f>
        <v>-13.380000000000003</v>
      </c>
      <c r="DG7">
        <f>+IFERROR(IF(VALUE('data-cash-crude'!DF7)&gt;0,'data-cash-crude'!DF7-INDEX('active-future'!$C:$C,MATCH('basis-cash-crude'!DG$1,'active-future'!$A:$A,0),1),""),"")</f>
        <v>-13.439999999999998</v>
      </c>
      <c r="DH7" t="str">
        <f>+IFERROR(IF(VALUE('data-cash-crude'!DG7)&gt;0,'data-cash-crude'!DG7-INDEX('active-future'!$C:$C,MATCH('basis-cash-crude'!DH$1,'active-future'!$A:$A,0),1),""),"")</f>
        <v/>
      </c>
      <c r="DI7">
        <f>+IFERROR(IF(VALUE('data-cash-crude'!DH7)&gt;0,'data-cash-crude'!DH7-INDEX('active-future'!$C:$C,MATCH('basis-cash-crude'!DI$1,'active-future'!$A:$A,0),1),""),"")</f>
        <v>-8.9500000000000028</v>
      </c>
      <c r="DJ7" t="str">
        <f>+IFERROR(IF(VALUE('data-cash-crude'!DI7)&gt;0,'data-cash-crude'!DI7-INDEX('active-future'!$C:$C,MATCH('basis-cash-crude'!DJ$1,'active-future'!$A:$A,0),1),""),"")</f>
        <v/>
      </c>
      <c r="DK7">
        <f>+IFERROR(IF(VALUE('data-cash-crude'!DJ7)&gt;0,'data-cash-crude'!DJ7-INDEX('active-future'!$C:$C,MATCH('basis-cash-crude'!DK$1,'active-future'!$A:$A,0),1),""),"")</f>
        <v>-13.549999999999997</v>
      </c>
      <c r="DL7">
        <f>+IFERROR(IF(VALUE('data-cash-crude'!DK7)&gt;0,'data-cash-crude'!DK7-INDEX('active-future'!$C:$C,MATCH('basis-cash-crude'!DL$1,'active-future'!$A:$A,0),1),""),"")</f>
        <v>-13.619999999999997</v>
      </c>
      <c r="DM7" t="str">
        <f>+IFERROR(IF(VALUE('data-cash-crude'!DL7)&gt;0,'data-cash-crude'!DL7-INDEX('active-future'!$C:$C,MATCH('basis-cash-crude'!DM$1,'active-future'!$A:$A,0),1),""),"")</f>
        <v/>
      </c>
      <c r="DN7" t="str">
        <f>+IFERROR(IF(VALUE('data-cash-crude'!DM7)&gt;0,'data-cash-crude'!DM7-INDEX('active-future'!$C:$C,MATCH('basis-cash-crude'!DN$1,'active-future'!$A:$A,0),1),""),"")</f>
        <v/>
      </c>
      <c r="DO7">
        <f>+IFERROR(IF(VALUE('data-cash-crude'!DN7)&gt;0,'data-cash-crude'!DN7-INDEX('active-future'!$C:$C,MATCH('basis-cash-crude'!DO$1,'active-future'!$A:$A,0),1),""),"")</f>
        <v>-13.579999999999998</v>
      </c>
      <c r="DP7">
        <f>+IFERROR(IF(VALUE('data-cash-crude'!DO7)&gt;0,'data-cash-crude'!DO7-INDEX('active-future'!$C:$C,MATCH('basis-cash-crude'!DP$1,'active-future'!$A:$A,0),1),""),"")</f>
        <v>-13.409999999999997</v>
      </c>
      <c r="DQ7">
        <f>+IFERROR(IF(VALUE('data-cash-crude'!DP7)&gt;0,'data-cash-crude'!DP7-INDEX('active-future'!$C:$C,MATCH('basis-cash-crude'!DQ$1,'active-future'!$A:$A,0),1),""),"")</f>
        <v>-13.509999999999998</v>
      </c>
      <c r="DR7" t="str">
        <f>+IFERROR(IF(VALUE('data-cash-crude'!DQ7)&gt;0,'data-cash-crude'!DQ7-INDEX('active-future'!$C:$C,MATCH('basis-cash-crude'!DR$1,'active-future'!$A:$A,0),1),""),"")</f>
        <v/>
      </c>
      <c r="DS7">
        <f>+IFERROR(IF(VALUE('data-cash-crude'!DR7)&gt;0,'data-cash-crude'!DR7-INDEX('active-future'!$C:$C,MATCH('basis-cash-crude'!DS$1,'active-future'!$A:$A,0),1),""),"")</f>
        <v>-13.5</v>
      </c>
      <c r="DT7">
        <f>+IFERROR(IF(VALUE('data-cash-crude'!DS7)&gt;0,'data-cash-crude'!DS7-INDEX('active-future'!$C:$C,MATCH('basis-cash-crude'!DT$1,'active-future'!$A:$A,0),1),""),"")</f>
        <v>-13.590000000000003</v>
      </c>
      <c r="DU7">
        <f>+IFERROR(IF(VALUE('data-cash-crude'!DT7)&gt;0,'data-cash-crude'!DT7-INDEX('active-future'!$C:$C,MATCH('basis-cash-crude'!DU$1,'active-future'!$A:$A,0),1),""),"")</f>
        <v>-13.469999999999999</v>
      </c>
      <c r="DV7" t="str">
        <f>+IFERROR(IF(VALUE('data-cash-crude'!DU7)&gt;0,'data-cash-crude'!DU7-INDEX('active-future'!$C:$C,MATCH('basis-cash-crude'!DV$1,'active-future'!$A:$A,0),1),""),"")</f>
        <v/>
      </c>
      <c r="DW7">
        <f>+IFERROR(IF(VALUE('data-cash-crude'!DV7)&gt;0,'data-cash-crude'!DV7-INDEX('active-future'!$C:$C,MATCH('basis-cash-crude'!DW$1,'active-future'!$A:$A,0),1),""),"")</f>
        <v>-13.380000000000003</v>
      </c>
      <c r="DX7">
        <f>+IFERROR(IF(VALUE('data-cash-crude'!DW7)&gt;0,'data-cash-crude'!DW7-INDEX('active-future'!$C:$C,MATCH('basis-cash-crude'!DX$1,'active-future'!$A:$A,0),1),""),"")</f>
        <v>-13.579999999999998</v>
      </c>
      <c r="DY7">
        <f>+IFERROR(IF(VALUE('data-cash-crude'!DX7)&gt;0,'data-cash-crude'!DX7-INDEX('active-future'!$C:$C,MATCH('basis-cash-crude'!DY$1,'active-future'!$A:$A,0),1),""),"")</f>
        <v>-13.399999999999999</v>
      </c>
      <c r="DZ7">
        <f>+IFERROR(IF(VALUE('data-cash-crude'!DY7)&gt;0,'data-cash-crude'!DY7-INDEX('active-future'!$C:$C,MATCH('basis-cash-crude'!DZ$1,'active-future'!$A:$A,0),1),""),"")</f>
        <v>-13.43</v>
      </c>
      <c r="EA7">
        <f>+IFERROR(IF(VALUE('data-cash-crude'!DZ7)&gt;0,'data-cash-crude'!DZ7-INDEX('active-future'!$C:$C,MATCH('basis-cash-crude'!EA$1,'active-future'!$A:$A,0),1),""),"")</f>
        <v>-13.82</v>
      </c>
      <c r="EB7">
        <f>+IFERROR(IF(VALUE('data-cash-crude'!EA7)&gt;0,'data-cash-crude'!EA7-INDEX('active-future'!$C:$C,MATCH('basis-cash-crude'!EB$1,'active-future'!$A:$A,0),1),""),"")</f>
        <v>-13.719999999999999</v>
      </c>
      <c r="EC7">
        <f>+IFERROR(IF(VALUE('data-cash-crude'!EB7)&gt;0,'data-cash-crude'!EB7-INDEX('active-future'!$C:$C,MATCH('basis-cash-crude'!EC$1,'active-future'!$A:$A,0),1),""),"")</f>
        <v>-13.61</v>
      </c>
      <c r="ED7">
        <f>+IFERROR(IF(VALUE('data-cash-crude'!EC7)&gt;0,'data-cash-crude'!EC7-INDEX('active-future'!$C:$C,MATCH('basis-cash-crude'!ED$1,'active-future'!$A:$A,0),1),""),"")</f>
        <v>-13.43</v>
      </c>
      <c r="EE7">
        <f>+IFERROR(IF(VALUE('data-cash-crude'!ED7)&gt;0,'data-cash-crude'!ED7-INDEX('active-future'!$C:$C,MATCH('basis-cash-crude'!EE$1,'active-future'!$A:$A,0),1),""),"")</f>
        <v>-13.509999999999998</v>
      </c>
      <c r="EF7">
        <f>+IFERROR(IF(VALUE('data-cash-crude'!EE7)&gt;0,'data-cash-crude'!EE7-INDEX('active-future'!$C:$C,MATCH('basis-cash-crude'!EF$1,'active-future'!$A:$A,0),1),""),"")</f>
        <v>-13.530000000000001</v>
      </c>
      <c r="EG7">
        <f>+IFERROR(IF(VALUE('data-cash-crude'!EF7)&gt;0,'data-cash-crude'!EF7-INDEX('active-future'!$C:$C,MATCH('basis-cash-crude'!EG$1,'active-future'!$A:$A,0),1),""),"")</f>
        <v>-13.39</v>
      </c>
      <c r="EH7">
        <f>+IFERROR(IF(VALUE('data-cash-crude'!EG7)&gt;0,'data-cash-crude'!EG7-INDEX('active-future'!$C:$C,MATCH('basis-cash-crude'!EH$1,'active-future'!$A:$A,0),1),""),"")</f>
        <v>-13.520000000000003</v>
      </c>
      <c r="EI7" t="str">
        <f>+IFERROR(IF(VALUE('data-cash-crude'!EH7)&gt;0,'data-cash-crude'!EH7-INDEX('active-future'!$C:$C,MATCH('basis-cash-crude'!EI$1,'active-future'!$A:$A,0),1),""),"")</f>
        <v/>
      </c>
      <c r="EJ7">
        <f>+IFERROR(IF(VALUE('data-cash-crude'!EI7)&gt;0,'data-cash-crude'!EI7-INDEX('active-future'!$C:$C,MATCH('basis-cash-crude'!EJ$1,'active-future'!$A:$A,0),1),""),"")</f>
        <v>-13.490000000000002</v>
      </c>
      <c r="EK7">
        <f>+IFERROR(IF(VALUE('data-cash-crude'!EJ7)&gt;0,'data-cash-crude'!EJ7-INDEX('active-future'!$C:$C,MATCH('basis-cash-crude'!EK$1,'active-future'!$A:$A,0),1),""),"")</f>
        <v>-13.590000000000003</v>
      </c>
      <c r="EL7" t="str">
        <f>+IFERROR(IF(VALUE('data-cash-crude'!EK7)&gt;0,'data-cash-crude'!EK7-INDEX('active-future'!$C:$C,MATCH('basis-cash-crude'!EL$1,'active-future'!$A:$A,0),1),""),"")</f>
        <v/>
      </c>
      <c r="EM7">
        <f>+IFERROR(IF(VALUE('data-cash-crude'!EL7)&gt;0,'data-cash-crude'!EL7-INDEX('active-future'!$C:$C,MATCH('basis-cash-crude'!EM$1,'active-future'!$A:$A,0),1),""),"")</f>
        <v>-13.479999999999997</v>
      </c>
      <c r="EN7" t="str">
        <f>+IFERROR(IF(VALUE('data-cash-crude'!EM7)&gt;0,'data-cash-crude'!EM7-INDEX('active-future'!$C:$C,MATCH('basis-cash-crude'!EN$1,'active-future'!$A:$A,0),1),""),"")</f>
        <v/>
      </c>
      <c r="EO7" t="str">
        <f>+IFERROR(IF(VALUE('data-cash-crude'!EN7)&gt;0,'data-cash-crude'!EN7-INDEX('active-future'!$C:$C,MATCH('basis-cash-crude'!EO$1,'active-future'!$A:$A,0),1),""),"")</f>
        <v/>
      </c>
      <c r="EP7">
        <f>+IFERROR(IF(VALUE('data-cash-crude'!EO7)&gt;0,'data-cash-crude'!EO7-INDEX('active-future'!$C:$C,MATCH('basis-cash-crude'!EP$1,'active-future'!$A:$A,0),1),""),"")</f>
        <v>-13.590000000000003</v>
      </c>
      <c r="EQ7">
        <f>+IFERROR(IF(VALUE('data-cash-crude'!EP7)&gt;0,'data-cash-crude'!EP7-INDEX('active-future'!$C:$C,MATCH('basis-cash-crude'!EQ$1,'active-future'!$A:$A,0),1),""),"")</f>
        <v>-13.560000000000002</v>
      </c>
      <c r="ER7" t="str">
        <f>+IFERROR(IF(VALUE('data-cash-crude'!EQ7)&gt;0,'data-cash-crude'!EQ7-INDEX('active-future'!$C:$C,MATCH('basis-cash-crude'!ER$1,'active-future'!$A:$A,0),1),""),"")</f>
        <v/>
      </c>
      <c r="ES7">
        <f>+IFERROR(IF(VALUE('data-cash-crude'!ER7)&gt;0,'data-cash-crude'!ER7-INDEX('active-future'!$C:$C,MATCH('basis-cash-crude'!ES$1,'active-future'!$A:$A,0),1),""),"")</f>
        <v>-13.380000000000003</v>
      </c>
      <c r="ET7">
        <f>+IFERROR(IF(VALUE('data-cash-crude'!ES7)&gt;0,'data-cash-crude'!ES7-INDEX('active-future'!$C:$C,MATCH('basis-cash-crude'!ET$1,'active-future'!$A:$A,0),1),""),"")</f>
        <v>-13.409999999999997</v>
      </c>
      <c r="EU7">
        <f>+IFERROR(IF(VALUE('data-cash-crude'!ET7)&gt;0,'data-cash-crude'!ET7-INDEX('active-future'!$C:$C,MATCH('basis-cash-crude'!EU$1,'active-future'!$A:$A,0),1),""),"")</f>
        <v>-13.420000000000002</v>
      </c>
      <c r="EV7">
        <f>+IFERROR(IF(VALUE('data-cash-crude'!EU7)&gt;0,'data-cash-crude'!EU7-INDEX('active-future'!$C:$C,MATCH('basis-cash-crude'!EV$1,'active-future'!$A:$A,0),1),""),"")</f>
        <v>-13.630000000000003</v>
      </c>
      <c r="EW7">
        <f>+IFERROR(IF(VALUE('data-cash-crude'!EV7)&gt;0,'data-cash-crude'!EV7-INDEX('active-future'!$C:$C,MATCH('basis-cash-crude'!EW$1,'active-future'!$A:$A,0),1),""),"")</f>
        <v>-13.71</v>
      </c>
      <c r="EX7" t="str">
        <f>+IFERROR(IF(VALUE('data-cash-crude'!EW7)&gt;0,'data-cash-crude'!EW7-INDEX('active-future'!$C:$C,MATCH('basis-cash-crude'!EX$1,'active-future'!$A:$A,0),1),""),"")</f>
        <v/>
      </c>
      <c r="EY7">
        <f>+IFERROR(IF(VALUE('data-cash-crude'!EX7)&gt;0,'data-cash-crude'!EX7-INDEX('active-future'!$C:$C,MATCH('basis-cash-crude'!EY$1,'active-future'!$A:$A,0),1),""),"")</f>
        <v>-13.619999999999997</v>
      </c>
      <c r="EZ7">
        <f>+IFERROR(IF(VALUE('data-cash-crude'!EY7)&gt;0,'data-cash-crude'!EY7-INDEX('active-future'!$C:$C,MATCH('basis-cash-crude'!EZ$1,'active-future'!$A:$A,0),1),""),"")</f>
        <v>-13.520000000000003</v>
      </c>
      <c r="FA7">
        <f>+IFERROR(IF(VALUE('data-cash-crude'!EZ7)&gt;0,'data-cash-crude'!EZ7-INDEX('active-future'!$C:$C,MATCH('basis-cash-crude'!FA$1,'active-future'!$A:$A,0),1),""),"")</f>
        <v>-13.530000000000001</v>
      </c>
      <c r="FB7">
        <f>+IFERROR(IF(VALUE('data-cash-crude'!FA7)&gt;0,'data-cash-crude'!FA7-INDEX('active-future'!$C:$C,MATCH('basis-cash-crude'!FB$1,'active-future'!$A:$A,0),1),""),"")</f>
        <v>-13.54</v>
      </c>
      <c r="FC7">
        <f>+IFERROR(IF(VALUE('data-cash-crude'!FB7)&gt;0,'data-cash-crude'!FB7-INDEX('active-future'!$C:$C,MATCH('basis-cash-crude'!FC$1,'active-future'!$A:$A,0),1),""),"")</f>
        <v>-13.409999999999997</v>
      </c>
      <c r="FD7">
        <f>+IFERROR(IF(VALUE('data-cash-crude'!FC7)&gt;0,'data-cash-crude'!FC7-INDEX('active-future'!$C:$C,MATCH('basis-cash-crude'!FD$1,'active-future'!$A:$A,0),1),""),"")</f>
        <v>-13.450000000000003</v>
      </c>
      <c r="FE7" t="str">
        <f>+IFERROR(IF(VALUE('data-cash-crude'!FD7)&gt;0,'data-cash-crude'!FD7-INDEX('active-future'!$C:$C,MATCH('basis-cash-crude'!FE$1,'active-future'!$A:$A,0),1),""),"")</f>
        <v/>
      </c>
      <c r="FF7">
        <f>+IFERROR(IF(VALUE('data-cash-crude'!FE7)&gt;0,'data-cash-crude'!FE7-INDEX('active-future'!$C:$C,MATCH('basis-cash-crude'!FF$1,'active-future'!$A:$A,0),1),""),"")</f>
        <v>-13.399999999999999</v>
      </c>
      <c r="FG7" t="str">
        <f>+IFERROR(IF(VALUE('data-cash-crude'!FF7)&gt;0,'data-cash-crude'!FF7-INDEX('active-future'!$C:$C,MATCH('basis-cash-crude'!FG$1,'active-future'!$A:$A,0),1),""),"")</f>
        <v/>
      </c>
      <c r="FH7">
        <f>+IFERROR(IF(VALUE('data-cash-crude'!FG7)&gt;0,'data-cash-crude'!FG7-INDEX('active-future'!$C:$C,MATCH('basis-cash-crude'!FH$1,'active-future'!$A:$A,0),1),""),"")</f>
        <v>-13.439999999999998</v>
      </c>
      <c r="FI7">
        <f>+IFERROR(IF(VALUE('data-cash-crude'!FH7)&gt;0,'data-cash-crude'!FH7-INDEX('active-future'!$C:$C,MATCH('basis-cash-crude'!FI$1,'active-future'!$A:$A,0),1),""),"")</f>
        <v>-13.560000000000002</v>
      </c>
      <c r="FJ7">
        <f>+IFERROR(IF(VALUE('data-cash-crude'!FI7)&gt;0,'data-cash-crude'!FI7-INDEX('active-future'!$C:$C,MATCH('basis-cash-crude'!FJ$1,'active-future'!$A:$A,0),1),""),"")</f>
        <v>-13.600000000000001</v>
      </c>
      <c r="FK7" t="str">
        <f>+IFERROR(IF(VALUE('data-cash-crude'!FJ7)&gt;0,'data-cash-crude'!FJ7-INDEX('active-future'!$C:$C,MATCH('basis-cash-crude'!FK$1,'active-future'!$A:$A,0),1),""),"")</f>
        <v/>
      </c>
      <c r="FL7">
        <f>+IFERROR(IF(VALUE('data-cash-crude'!FK7)&gt;0,'data-cash-crude'!FK7-INDEX('active-future'!$C:$C,MATCH('basis-cash-crude'!FL$1,'active-future'!$A:$A,0),1),""),"")</f>
        <v>-13.5</v>
      </c>
    </row>
    <row r="8" spans="1:200" x14ac:dyDescent="0.2">
      <c r="A8">
        <f t="shared" si="0"/>
        <v>-15.836666666666668</v>
      </c>
      <c r="B8">
        <f t="shared" si="1"/>
        <v>-15.861923076923079</v>
      </c>
      <c r="C8">
        <f t="shared" si="2"/>
        <v>-16.392575757575752</v>
      </c>
      <c r="D8" s="10" t="str">
        <f>+'data-cash-crude'!B8</f>
        <v>CLPA-1-90.CM</v>
      </c>
      <c r="E8">
        <f>+IFERROR(IF(VALUE('data-cash-crude'!D8)&gt;0,'data-cash-crude'!D8-INDEX('active-future'!$C:$C,MATCH('basis-cash-crude'!E$1,'active-future'!$A:$A,0),1),""),"")</f>
        <v>-15.310000000000002</v>
      </c>
      <c r="F8">
        <f>+IFERROR(IF(VALUE('data-cash-crude'!E8)&gt;0,'data-cash-crude'!E8-INDEX('active-future'!$C:$C,MATCH('basis-cash-crude'!F$1,'active-future'!$A:$A,0),1),""),"")</f>
        <v>-15.93</v>
      </c>
      <c r="G8">
        <f>+IFERROR(IF(VALUE('data-cash-crude'!F8)&gt;0,'data-cash-crude'!F8-INDEX('active-future'!$C:$C,MATCH('basis-cash-crude'!G$1,'active-future'!$A:$A,0),1),""),"")</f>
        <v>-15.719999999999999</v>
      </c>
      <c r="H8">
        <f>+IFERROR(IF(VALUE('data-cash-crude'!G8)&gt;0,'data-cash-crude'!G8-INDEX('active-future'!$C:$C,MATCH('basis-cash-crude'!H$1,'active-future'!$A:$A,0),1),""),"")</f>
        <v>-16.43</v>
      </c>
      <c r="I8" t="str">
        <f>+IFERROR(IF(VALUE('data-cash-crude'!H8)&gt;0,'data-cash-crude'!H8-INDEX('active-future'!$C:$C,MATCH('basis-cash-crude'!I$1,'active-future'!$A:$A,0),1),""),"")</f>
        <v/>
      </c>
      <c r="J8">
        <f>+IFERROR(IF(VALUE('data-cash-crude'!I8)&gt;0,'data-cash-crude'!I8-INDEX('active-future'!$C:$C,MATCH('basis-cash-crude'!J$1,'active-future'!$A:$A,0),1),""),"")</f>
        <v>-15.86</v>
      </c>
      <c r="K8">
        <f>+IFERROR(IF(VALUE('data-cash-crude'!J8)&gt;0,'data-cash-crude'!J8-INDEX('active-future'!$C:$C,MATCH('basis-cash-crude'!K$1,'active-future'!$A:$A,0),1),""),"")</f>
        <v>-15.770000000000003</v>
      </c>
      <c r="L8" t="str">
        <f>+IFERROR(IF(VALUE('data-cash-crude'!K8)&gt;0,'data-cash-crude'!K8-INDEX('active-future'!$C:$C,MATCH('basis-cash-crude'!L$1,'active-future'!$A:$A,0),1),""),"")</f>
        <v/>
      </c>
      <c r="M8">
        <f>+IFERROR(IF(VALUE('data-cash-crude'!L8)&gt;0,'data-cash-crude'!L8-INDEX('active-future'!$C:$C,MATCH('basis-cash-crude'!M$1,'active-future'!$A:$A,0),1),""),"")</f>
        <v>-15.68</v>
      </c>
      <c r="N8">
        <f>+IFERROR(IF(VALUE('data-cash-crude'!M8)&gt;0,'data-cash-crude'!M8-INDEX('active-future'!$C:$C,MATCH('basis-cash-crude'!N$1,'active-future'!$A:$A,0),1),""),"")</f>
        <v>-15.850000000000001</v>
      </c>
      <c r="O8">
        <f>+IFERROR(IF(VALUE('data-cash-crude'!N8)&gt;0,'data-cash-crude'!N8-INDEX('active-future'!$C:$C,MATCH('basis-cash-crude'!O$1,'active-future'!$A:$A,0),1),""),"")</f>
        <v>-15.869999999999997</v>
      </c>
      <c r="P8">
        <f>+IFERROR(IF(VALUE('data-cash-crude'!O8)&gt;0,'data-cash-crude'!O8-INDEX('active-future'!$C:$C,MATCH('basis-cash-crude'!P$1,'active-future'!$A:$A,0),1),""),"")</f>
        <v>-15.71</v>
      </c>
      <c r="Q8">
        <f>+IFERROR(IF(VALUE('data-cash-crude'!P8)&gt;0,'data-cash-crude'!P8-INDEX('active-future'!$C:$C,MATCH('basis-cash-crude'!Q$1,'active-future'!$A:$A,0),1),""),"")</f>
        <v>-16.82</v>
      </c>
      <c r="R8">
        <f>+IFERROR(IF(VALUE('data-cash-crude'!Q8)&gt;0,'data-cash-crude'!Q8-INDEX('active-future'!$C:$C,MATCH('basis-cash-crude'!R$1,'active-future'!$A:$A,0),1),""),"")</f>
        <v>-15.93</v>
      </c>
      <c r="S8">
        <f>+IFERROR(IF(VALUE('data-cash-crude'!R8)&gt;0,'data-cash-crude'!R8-INDEX('active-future'!$C:$C,MATCH('basis-cash-crude'!S$1,'active-future'!$A:$A,0),1),""),"")</f>
        <v>-15.759999999999998</v>
      </c>
      <c r="T8">
        <f>+IFERROR(IF(VALUE('data-cash-crude'!S8)&gt;0,'data-cash-crude'!S8-INDEX('active-future'!$C:$C,MATCH('basis-cash-crude'!T$1,'active-future'!$A:$A,0),1),""),"")</f>
        <v>-15.740000000000002</v>
      </c>
      <c r="U8">
        <f>+IFERROR(IF(VALUE('data-cash-crude'!T8)&gt;0,'data-cash-crude'!T8-INDEX('active-future'!$C:$C,MATCH('basis-cash-crude'!U$1,'active-future'!$A:$A,0),1),""),"")</f>
        <v>-15.770000000000003</v>
      </c>
      <c r="V8">
        <f>+IFERROR(IF(VALUE('data-cash-crude'!U8)&gt;0,'data-cash-crude'!U8-INDEX('active-future'!$C:$C,MATCH('basis-cash-crude'!V$1,'active-future'!$A:$A,0),1),""),"")</f>
        <v>-15.950000000000003</v>
      </c>
      <c r="W8">
        <f>+IFERROR(IF(VALUE('data-cash-crude'!V8)&gt;0,'data-cash-crude'!V8-INDEX('active-future'!$C:$C,MATCH('basis-cash-crude'!W$1,'active-future'!$A:$A,0),1),""),"")</f>
        <v>-15.93</v>
      </c>
      <c r="X8">
        <f>+IFERROR(IF(VALUE('data-cash-crude'!W8)&gt;0,'data-cash-crude'!W8-INDEX('active-future'!$C:$C,MATCH('basis-cash-crude'!X$1,'active-future'!$A:$A,0),1),""),"")</f>
        <v>-15.93</v>
      </c>
      <c r="Y8">
        <f>+IFERROR(IF(VALUE('data-cash-crude'!X8)&gt;0,'data-cash-crude'!X8-INDEX('active-future'!$C:$C,MATCH('basis-cash-crude'!Y$1,'active-future'!$A:$A,0),1),""),"")</f>
        <v>-15.850000000000001</v>
      </c>
      <c r="Z8">
        <f>+IFERROR(IF(VALUE('data-cash-crude'!Y8)&gt;0,'data-cash-crude'!Y8-INDEX('active-future'!$C:$C,MATCH('basis-cash-crude'!Z$1,'active-future'!$A:$A,0),1),""),"")</f>
        <v>-15.71</v>
      </c>
      <c r="AA8" t="str">
        <f>+IFERROR(IF(VALUE('data-cash-crude'!Z8)&gt;0,'data-cash-crude'!Z8-INDEX('active-future'!$C:$C,MATCH('basis-cash-crude'!AA$1,'active-future'!$A:$A,0),1),""),"")</f>
        <v/>
      </c>
      <c r="AB8" t="str">
        <f>+IFERROR(IF(VALUE('data-cash-crude'!AA8)&gt;0,'data-cash-crude'!AA8-INDEX('active-future'!$C:$C,MATCH('basis-cash-crude'!AB$1,'active-future'!$A:$A,0),1),""),"")</f>
        <v/>
      </c>
      <c r="AC8">
        <f>+IFERROR(IF(VALUE('data-cash-crude'!AB8)&gt;0,'data-cash-crude'!AB8-INDEX('active-future'!$C:$C,MATCH('basis-cash-crude'!AC$1,'active-future'!$A:$A,0),1),""),"")</f>
        <v>-15.86</v>
      </c>
      <c r="AD8">
        <f>+IFERROR(IF(VALUE('data-cash-crude'!AC8)&gt;0,'data-cash-crude'!AC8-INDEX('active-future'!$C:$C,MATCH('basis-cash-crude'!AD$1,'active-future'!$A:$A,0),1),""),"")</f>
        <v>-15.909999999999997</v>
      </c>
      <c r="AE8">
        <f>+IFERROR(IF(VALUE('data-cash-crude'!AD8)&gt;0,'data-cash-crude'!AD8-INDEX('active-future'!$C:$C,MATCH('basis-cash-crude'!AE$1,'active-future'!$A:$A,0),1),""),"")</f>
        <v>-15.759999999999998</v>
      </c>
      <c r="AF8">
        <f>+IFERROR(IF(VALUE('data-cash-crude'!AE8)&gt;0,'data-cash-crude'!AE8-INDEX('active-future'!$C:$C,MATCH('basis-cash-crude'!AF$1,'active-future'!$A:$A,0),1),""),"")</f>
        <v>-15.770000000000003</v>
      </c>
      <c r="AG8">
        <f>+IFERROR(IF(VALUE('data-cash-crude'!AF8)&gt;0,'data-cash-crude'!AF8-INDEX('active-future'!$C:$C,MATCH('basis-cash-crude'!AG$1,'active-future'!$A:$A,0),1),""),"")</f>
        <v>-15.829999999999998</v>
      </c>
      <c r="AH8">
        <f>+IFERROR(IF(VALUE('data-cash-crude'!AG8)&gt;0,'data-cash-crude'!AG8-INDEX('active-future'!$C:$C,MATCH('basis-cash-crude'!AH$1,'active-future'!$A:$A,0),1),""),"")</f>
        <v>-15.759999999999998</v>
      </c>
      <c r="AI8">
        <f>+IFERROR(IF(VALUE('data-cash-crude'!AH8)&gt;0,'data-cash-crude'!AH8-INDEX('active-future'!$C:$C,MATCH('basis-cash-crude'!AI$1,'active-future'!$A:$A,0),1),""),"")</f>
        <v>-15.850000000000001</v>
      </c>
      <c r="AJ8">
        <f>+IFERROR(IF(VALUE('data-cash-crude'!AI8)&gt;0,'data-cash-crude'!AI8-INDEX('active-future'!$C:$C,MATCH('basis-cash-crude'!AJ$1,'active-future'!$A:$A,0),1),""),"")</f>
        <v>-15.89</v>
      </c>
      <c r="AK8">
        <f>+IFERROR(IF(VALUE('data-cash-crude'!AJ8)&gt;0,'data-cash-crude'!AJ8-INDEX('active-future'!$C:$C,MATCH('basis-cash-crude'!AK$1,'active-future'!$A:$A,0),1),""),"")</f>
        <v>-15.719999999999999</v>
      </c>
      <c r="AL8">
        <f>+IFERROR(IF(VALUE('data-cash-crude'!AK8)&gt;0,'data-cash-crude'!AK8-INDEX('active-future'!$C:$C,MATCH('basis-cash-crude'!AL$1,'active-future'!$A:$A,0),1),""),"")</f>
        <v>-15.770000000000003</v>
      </c>
      <c r="AM8">
        <f>+IFERROR(IF(VALUE('data-cash-crude'!AL8)&gt;0,'data-cash-crude'!AL8-INDEX('active-future'!$C:$C,MATCH('basis-cash-crude'!AM$1,'active-future'!$A:$A,0),1),""),"")</f>
        <v>-15.869999999999997</v>
      </c>
      <c r="AN8">
        <f>+IFERROR(IF(VALUE('data-cash-crude'!AM8)&gt;0,'data-cash-crude'!AM8-INDEX('active-future'!$C:$C,MATCH('basis-cash-crude'!AN$1,'active-future'!$A:$A,0),1),""),"")</f>
        <v>-15.799999999999997</v>
      </c>
      <c r="AO8">
        <f>+IFERROR(IF(VALUE('data-cash-crude'!AN8)&gt;0,'data-cash-crude'!AN8-INDEX('active-future'!$C:$C,MATCH('basis-cash-crude'!AO$1,'active-future'!$A:$A,0),1),""),"")</f>
        <v>-15.86</v>
      </c>
      <c r="AP8">
        <f>+IFERROR(IF(VALUE('data-cash-crude'!AO8)&gt;0,'data-cash-crude'!AO8-INDEX('active-future'!$C:$C,MATCH('basis-cash-crude'!AP$1,'active-future'!$A:$A,0),1),""),"")</f>
        <v>-15.740000000000002</v>
      </c>
      <c r="AQ8">
        <f>+IFERROR(IF(VALUE('data-cash-crude'!AP8)&gt;0,'data-cash-crude'!AP8-INDEX('active-future'!$C:$C,MATCH('basis-cash-crude'!AQ$1,'active-future'!$A:$A,0),1),""),"")</f>
        <v>-15.899999999999999</v>
      </c>
      <c r="AR8">
        <f>+IFERROR(IF(VALUE('data-cash-crude'!AQ8)&gt;0,'data-cash-crude'!AQ8-INDEX('active-future'!$C:$C,MATCH('basis-cash-crude'!AR$1,'active-future'!$A:$A,0),1),""),"")</f>
        <v>-15.850000000000001</v>
      </c>
      <c r="AS8">
        <f>+IFERROR(IF(VALUE('data-cash-crude'!AR8)&gt;0,'data-cash-crude'!AR8-INDEX('active-future'!$C:$C,MATCH('basis-cash-crude'!AS$1,'active-future'!$A:$A,0),1),""),"")</f>
        <v>-15.729999999999997</v>
      </c>
      <c r="AT8">
        <f>+IFERROR(IF(VALUE('data-cash-crude'!AS8)&gt;0,'data-cash-crude'!AS8-INDEX('active-future'!$C:$C,MATCH('basis-cash-crude'!AT$1,'active-future'!$A:$A,0),1),""),"")</f>
        <v>-15.79</v>
      </c>
      <c r="AU8">
        <f>+IFERROR(IF(VALUE('data-cash-crude'!AT8)&gt;0,'data-cash-crude'!AT8-INDEX('active-future'!$C:$C,MATCH('basis-cash-crude'!AU$1,'active-future'!$A:$A,0),1),""),"")</f>
        <v>-15.950000000000003</v>
      </c>
      <c r="AV8">
        <f>+IFERROR(IF(VALUE('data-cash-crude'!AU8)&gt;0,'data-cash-crude'!AU8-INDEX('active-future'!$C:$C,MATCH('basis-cash-crude'!AV$1,'active-future'!$A:$A,0),1),""),"")</f>
        <v>-15.93</v>
      </c>
      <c r="AW8">
        <f>+IFERROR(IF(VALUE('data-cash-crude'!AV8)&gt;0,'data-cash-crude'!AV8-INDEX('active-future'!$C:$C,MATCH('basis-cash-crude'!AW$1,'active-future'!$A:$A,0),1),""),"")</f>
        <v>-15.810000000000002</v>
      </c>
      <c r="AX8" t="str">
        <f>+IFERROR(IF(VALUE('data-cash-crude'!AW8)&gt;0,'data-cash-crude'!AW8-INDEX('active-future'!$C:$C,MATCH('basis-cash-crude'!AX$1,'active-future'!$A:$A,0),1),""),"")</f>
        <v/>
      </c>
      <c r="AY8" t="str">
        <f>+IFERROR(IF(VALUE('data-cash-crude'!AX8)&gt;0,'data-cash-crude'!AX8-INDEX('active-future'!$C:$C,MATCH('basis-cash-crude'!AY$1,'active-future'!$A:$A,0),1),""),"")</f>
        <v/>
      </c>
      <c r="AZ8" t="str">
        <f>+IFERROR(IF(VALUE('data-cash-crude'!AY8)&gt;0,'data-cash-crude'!AY8-INDEX('active-future'!$C:$C,MATCH('basis-cash-crude'!AZ$1,'active-future'!$A:$A,0),1),""),"")</f>
        <v/>
      </c>
      <c r="BA8" t="str">
        <f>+IFERROR(IF(VALUE('data-cash-crude'!AZ8)&gt;0,'data-cash-crude'!AZ8-INDEX('active-future'!$C:$C,MATCH('basis-cash-crude'!BA$1,'active-future'!$A:$A,0),1),""),"")</f>
        <v/>
      </c>
      <c r="BB8" t="str">
        <f>+IFERROR(IF(VALUE('data-cash-crude'!BA8)&gt;0,'data-cash-crude'!BA8-INDEX('active-future'!$C:$C,MATCH('basis-cash-crude'!BB$1,'active-future'!$A:$A,0),1),""),"")</f>
        <v/>
      </c>
      <c r="BC8" t="str">
        <f>+IFERROR(IF(VALUE('data-cash-crude'!BB8)&gt;0,'data-cash-crude'!BB8-INDEX('active-future'!$C:$C,MATCH('basis-cash-crude'!BC$1,'active-future'!$A:$A,0),1),""),"")</f>
        <v/>
      </c>
      <c r="BD8" t="str">
        <f>+IFERROR(IF(VALUE('data-cash-crude'!BC8)&gt;0,'data-cash-crude'!BC8-INDEX('active-future'!$C:$C,MATCH('basis-cash-crude'!BD$1,'active-future'!$A:$A,0),1),""),"")</f>
        <v/>
      </c>
      <c r="BE8" t="str">
        <f>+IFERROR(IF(VALUE('data-cash-crude'!BD8)&gt;0,'data-cash-crude'!BD8-INDEX('active-future'!$C:$C,MATCH('basis-cash-crude'!BE$1,'active-future'!$A:$A,0),1),""),"")</f>
        <v/>
      </c>
      <c r="BF8" t="str">
        <f>+IFERROR(IF(VALUE('data-cash-crude'!BE8)&gt;0,'data-cash-crude'!BE8-INDEX('active-future'!$C:$C,MATCH('basis-cash-crude'!BF$1,'active-future'!$A:$A,0),1),""),"")</f>
        <v/>
      </c>
      <c r="BG8" t="str">
        <f>+IFERROR(IF(VALUE('data-cash-crude'!BF8)&gt;0,'data-cash-crude'!BF8-INDEX('active-future'!$C:$C,MATCH('basis-cash-crude'!BG$1,'active-future'!$A:$A,0),1),""),"")</f>
        <v/>
      </c>
      <c r="BH8" t="str">
        <f>+IFERROR(IF(VALUE('data-cash-crude'!BG8)&gt;0,'data-cash-crude'!BG8-INDEX('active-future'!$C:$C,MATCH('basis-cash-crude'!BH$1,'active-future'!$A:$A,0),1),""),"")</f>
        <v/>
      </c>
      <c r="BI8" t="str">
        <f>+IFERROR(IF(VALUE('data-cash-crude'!BH8)&gt;0,'data-cash-crude'!BH8-INDEX('active-future'!$C:$C,MATCH('basis-cash-crude'!BI$1,'active-future'!$A:$A,0),1),""),"")</f>
        <v/>
      </c>
      <c r="BJ8" t="str">
        <f>+IFERROR(IF(VALUE('data-cash-crude'!BI8)&gt;0,'data-cash-crude'!BI8-INDEX('active-future'!$C:$C,MATCH('basis-cash-crude'!BJ$1,'active-future'!$A:$A,0),1),""),"")</f>
        <v/>
      </c>
      <c r="BK8" t="str">
        <f>+IFERROR(IF(VALUE('data-cash-crude'!BJ8)&gt;0,'data-cash-crude'!BJ8-INDEX('active-future'!$C:$C,MATCH('basis-cash-crude'!BK$1,'active-future'!$A:$A,0),1),""),"")</f>
        <v/>
      </c>
      <c r="BL8" t="str">
        <f>+IFERROR(IF(VALUE('data-cash-crude'!BK8)&gt;0,'data-cash-crude'!BK8-INDEX('active-future'!$C:$C,MATCH('basis-cash-crude'!BL$1,'active-future'!$A:$A,0),1),""),"")</f>
        <v/>
      </c>
      <c r="BM8" t="str">
        <f>+IFERROR(IF(VALUE('data-cash-crude'!BL8)&gt;0,'data-cash-crude'!BL8-INDEX('active-future'!$C:$C,MATCH('basis-cash-crude'!BM$1,'active-future'!$A:$A,0),1),""),"")</f>
        <v/>
      </c>
      <c r="BN8">
        <f>+IFERROR(IF(VALUE('data-cash-crude'!BM8)&gt;0,'data-cash-crude'!BM8-INDEX('active-future'!$C:$C,MATCH('basis-cash-crude'!BN$1,'active-future'!$A:$A,0),1),""),"")</f>
        <v>-15.75</v>
      </c>
      <c r="BO8">
        <f>+IFERROR(IF(VALUE('data-cash-crude'!BN8)&gt;0,'data-cash-crude'!BN8-INDEX('active-future'!$C:$C,MATCH('basis-cash-crude'!BO$1,'active-future'!$A:$A,0),1),""),"")</f>
        <v>-15.810000000000002</v>
      </c>
      <c r="BP8">
        <f>+IFERROR(IF(VALUE('data-cash-crude'!BO8)&gt;0,'data-cash-crude'!BO8-INDEX('active-future'!$C:$C,MATCH('basis-cash-crude'!BP$1,'active-future'!$A:$A,0),1),""),"")</f>
        <v>-15.950000000000003</v>
      </c>
      <c r="BQ8">
        <f>+IFERROR(IF(VALUE('data-cash-crude'!BP8)&gt;0,'data-cash-crude'!BP8-INDEX('active-future'!$C:$C,MATCH('basis-cash-crude'!BQ$1,'active-future'!$A:$A,0),1),""),"")</f>
        <v>-15.89</v>
      </c>
      <c r="BR8">
        <f>+IFERROR(IF(VALUE('data-cash-crude'!BQ8)&gt;0,'data-cash-crude'!BQ8-INDEX('active-future'!$C:$C,MATCH('basis-cash-crude'!BR$1,'active-future'!$A:$A,0),1),""),"")</f>
        <v>-15.869999999999997</v>
      </c>
      <c r="BS8">
        <f>+IFERROR(IF(VALUE('data-cash-crude'!BR8)&gt;0,'data-cash-crude'!BR8-INDEX('active-future'!$C:$C,MATCH('basis-cash-crude'!BS$1,'active-future'!$A:$A,0),1),""),"")</f>
        <v>-15.82</v>
      </c>
      <c r="BT8">
        <f>+IFERROR(IF(VALUE('data-cash-crude'!BS8)&gt;0,'data-cash-crude'!BS8-INDEX('active-future'!$C:$C,MATCH('basis-cash-crude'!BT$1,'active-future'!$A:$A,0),1),""),"")</f>
        <v>-15.909999999999997</v>
      </c>
      <c r="BU8">
        <f>+IFERROR(IF(VALUE('data-cash-crude'!BT8)&gt;0,'data-cash-crude'!BT8-INDEX('active-future'!$C:$C,MATCH('basis-cash-crude'!BU$1,'active-future'!$A:$A,0),1),""),"")</f>
        <v>-15.909999999999997</v>
      </c>
      <c r="BV8">
        <f>+IFERROR(IF(VALUE('data-cash-crude'!BU8)&gt;0,'data-cash-crude'!BU8-INDEX('active-future'!$C:$C,MATCH('basis-cash-crude'!BV$1,'active-future'!$A:$A,0),1),""),"")</f>
        <v>-15.740000000000002</v>
      </c>
      <c r="BW8">
        <f>+IFERROR(IF(VALUE('data-cash-crude'!BV8)&gt;0,'data-cash-crude'!BV8-INDEX('active-future'!$C:$C,MATCH('basis-cash-crude'!BW$1,'active-future'!$A:$A,0),1),""),"")</f>
        <v>-15.79</v>
      </c>
      <c r="BX8">
        <f>+IFERROR(IF(VALUE('data-cash-crude'!BW8)&gt;0,'data-cash-crude'!BW8-INDEX('active-future'!$C:$C,MATCH('basis-cash-crude'!BX$1,'active-future'!$A:$A,0),1),""),"")</f>
        <v>-15.89</v>
      </c>
      <c r="BY8">
        <f>+IFERROR(IF(VALUE('data-cash-crude'!BX8)&gt;0,'data-cash-crude'!BX8-INDEX('active-future'!$C:$C,MATCH('basis-cash-crude'!BY$1,'active-future'!$A:$A,0),1),""),"")</f>
        <v>-15.840000000000003</v>
      </c>
      <c r="BZ8">
        <f>+IFERROR(IF(VALUE('data-cash-crude'!BY8)&gt;0,'data-cash-crude'!BY8-INDEX('active-future'!$C:$C,MATCH('basis-cash-crude'!BZ$1,'active-future'!$A:$A,0),1),""),"")</f>
        <v>-15.939999999999998</v>
      </c>
      <c r="CA8">
        <f>+IFERROR(IF(VALUE('data-cash-crude'!BZ8)&gt;0,'data-cash-crude'!BZ8-INDEX('active-future'!$C:$C,MATCH('basis-cash-crude'!CA$1,'active-future'!$A:$A,0),1),""),"")</f>
        <v>-15.79</v>
      </c>
      <c r="CB8">
        <f>+IFERROR(IF(VALUE('data-cash-crude'!CA8)&gt;0,'data-cash-crude'!CA8-INDEX('active-future'!$C:$C,MATCH('basis-cash-crude'!CB$1,'active-future'!$A:$A,0),1),""),"")</f>
        <v>-15.840000000000003</v>
      </c>
      <c r="CC8">
        <f>+IFERROR(IF(VALUE('data-cash-crude'!CB8)&gt;0,'data-cash-crude'!CB8-INDEX('active-future'!$C:$C,MATCH('basis-cash-crude'!CC$1,'active-future'!$A:$A,0),1),""),"")</f>
        <v>-15.899999999999999</v>
      </c>
      <c r="CD8">
        <f>+IFERROR(IF(VALUE('data-cash-crude'!CC8)&gt;0,'data-cash-crude'!CC8-INDEX('active-future'!$C:$C,MATCH('basis-cash-crude'!CD$1,'active-future'!$A:$A,0),1),""),"")</f>
        <v>-15.850000000000001</v>
      </c>
      <c r="CE8" t="str">
        <f>+IFERROR(IF(VALUE('data-cash-crude'!CD8)&gt;0,'data-cash-crude'!CD8-INDEX('active-future'!$C:$C,MATCH('basis-cash-crude'!CE$1,'active-future'!$A:$A,0),1),""),"")</f>
        <v/>
      </c>
      <c r="CF8">
        <f>+IFERROR(IF(VALUE('data-cash-crude'!CE8)&gt;0,'data-cash-crude'!CE8-INDEX('active-future'!$C:$C,MATCH('basis-cash-crude'!CF$1,'active-future'!$A:$A,0),1),""),"")</f>
        <v>-15.75</v>
      </c>
      <c r="CG8">
        <f>+IFERROR(IF(VALUE('data-cash-crude'!CF8)&gt;0,'data-cash-crude'!CF8-INDEX('active-future'!$C:$C,MATCH('basis-cash-crude'!CG$1,'active-future'!$A:$A,0),1),""),"")</f>
        <v>-15.899999999999999</v>
      </c>
      <c r="CH8" t="str">
        <f>+IFERROR(IF(VALUE('data-cash-crude'!CG8)&gt;0,'data-cash-crude'!CG8-INDEX('active-future'!$C:$C,MATCH('basis-cash-crude'!CH$1,'active-future'!$A:$A,0),1),""),"")</f>
        <v/>
      </c>
      <c r="CI8">
        <f>+IFERROR(IF(VALUE('data-cash-crude'!CH8)&gt;0,'data-cash-crude'!CH8-INDEX('active-future'!$C:$C,MATCH('basis-cash-crude'!CI$1,'active-future'!$A:$A,0),1),""),"")</f>
        <v>-15.770000000000003</v>
      </c>
      <c r="CJ8">
        <f>+IFERROR(IF(VALUE('data-cash-crude'!CI8)&gt;0,'data-cash-crude'!CI8-INDEX('active-future'!$C:$C,MATCH('basis-cash-crude'!CJ$1,'active-future'!$A:$A,0),1),""),"")</f>
        <v>-15.799999999999997</v>
      </c>
      <c r="CK8">
        <f>+IFERROR(IF(VALUE('data-cash-crude'!CJ8)&gt;0,'data-cash-crude'!CJ8-INDEX('active-future'!$C:$C,MATCH('basis-cash-crude'!CK$1,'active-future'!$A:$A,0),1),""),"")</f>
        <v>-51.76</v>
      </c>
      <c r="CL8">
        <f>+IFERROR(IF(VALUE('data-cash-crude'!CK8)&gt;0,'data-cash-crude'!CK8-INDEX('active-future'!$C:$C,MATCH('basis-cash-crude'!CL$1,'active-future'!$A:$A,0),1),""),"")</f>
        <v>-15.939999999999998</v>
      </c>
      <c r="CM8" t="str">
        <f>+IFERROR(IF(VALUE('data-cash-crude'!CL8)&gt;0,'data-cash-crude'!CL8-INDEX('active-future'!$C:$C,MATCH('basis-cash-crude'!CM$1,'active-future'!$A:$A,0),1),""),"")</f>
        <v/>
      </c>
      <c r="CN8">
        <f>+IFERROR(IF(VALUE('data-cash-crude'!CM8)&gt;0,'data-cash-crude'!CM8-INDEX('active-future'!$C:$C,MATCH('basis-cash-crude'!CN$1,'active-future'!$A:$A,0),1),""),"")</f>
        <v>-15.850000000000001</v>
      </c>
      <c r="CO8" t="str">
        <f>+IFERROR(IF(VALUE('data-cash-crude'!CN8)&gt;0,'data-cash-crude'!CN8-INDEX('active-future'!$C:$C,MATCH('basis-cash-crude'!CO$1,'active-future'!$A:$A,0),1),""),"")</f>
        <v/>
      </c>
      <c r="CP8">
        <f>+IFERROR(IF(VALUE('data-cash-crude'!CO8)&gt;0,'data-cash-crude'!CO8-INDEX('active-future'!$C:$C,MATCH('basis-cash-crude'!CP$1,'active-future'!$A:$A,0),1),""),"")</f>
        <v>-15.780000000000001</v>
      </c>
      <c r="CQ8">
        <f>+IFERROR(IF(VALUE('data-cash-crude'!CP8)&gt;0,'data-cash-crude'!CP8-INDEX('active-future'!$C:$C,MATCH('basis-cash-crude'!CQ$1,'active-future'!$A:$A,0),1),""),"")</f>
        <v>-15.93</v>
      </c>
      <c r="CR8">
        <f>+IFERROR(IF(VALUE('data-cash-crude'!CQ8)&gt;0,'data-cash-crude'!CQ8-INDEX('active-future'!$C:$C,MATCH('basis-cash-crude'!CR$1,'active-future'!$A:$A,0),1),""),"")</f>
        <v>-15.89</v>
      </c>
      <c r="CS8">
        <f>+IFERROR(IF(VALUE('data-cash-crude'!CR8)&gt;0,'data-cash-crude'!CR8-INDEX('active-future'!$C:$C,MATCH('basis-cash-crude'!CS$1,'active-future'!$A:$A,0),1),""),"")</f>
        <v>-15.920000000000002</v>
      </c>
      <c r="CT8">
        <f>+IFERROR(IF(VALUE('data-cash-crude'!CS8)&gt;0,'data-cash-crude'!CS8-INDEX('active-future'!$C:$C,MATCH('basis-cash-crude'!CT$1,'active-future'!$A:$A,0),1),""),"")</f>
        <v>-15.850000000000001</v>
      </c>
      <c r="CU8">
        <f>+IFERROR(IF(VALUE('data-cash-crude'!CT8)&gt;0,'data-cash-crude'!CT8-INDEX('active-future'!$C:$C,MATCH('basis-cash-crude'!CU$1,'active-future'!$A:$A,0),1),""),"")</f>
        <v>-15.93</v>
      </c>
      <c r="CV8">
        <f>+IFERROR(IF(VALUE('data-cash-crude'!CU8)&gt;0,'data-cash-crude'!CU8-INDEX('active-future'!$C:$C,MATCH('basis-cash-crude'!CV$1,'active-future'!$A:$A,0),1),""),"")</f>
        <v>-15.630000000000003</v>
      </c>
      <c r="CW8">
        <f>+IFERROR(IF(VALUE('data-cash-crude'!CV8)&gt;0,'data-cash-crude'!CV8-INDEX('active-future'!$C:$C,MATCH('basis-cash-crude'!CW$1,'active-future'!$A:$A,0),1),""),"")</f>
        <v>-15.64</v>
      </c>
      <c r="CX8">
        <f>+IFERROR(IF(VALUE('data-cash-crude'!CW8)&gt;0,'data-cash-crude'!CW8-INDEX('active-future'!$C:$C,MATCH('basis-cash-crude'!CX$1,'active-future'!$A:$A,0),1),""),"")</f>
        <v>-15.810000000000002</v>
      </c>
      <c r="CY8">
        <f>+IFERROR(IF(VALUE('data-cash-crude'!CX8)&gt;0,'data-cash-crude'!CX8-INDEX('active-future'!$C:$C,MATCH('basis-cash-crude'!CY$1,'active-future'!$A:$A,0),1),""),"")</f>
        <v>-15.719999999999999</v>
      </c>
      <c r="CZ8">
        <f>+IFERROR(IF(VALUE('data-cash-crude'!CY8)&gt;0,'data-cash-crude'!CY8-INDEX('active-future'!$C:$C,MATCH('basis-cash-crude'!CZ$1,'active-future'!$A:$A,0),1),""),"")</f>
        <v>-15.729999999999997</v>
      </c>
      <c r="DA8">
        <f>+IFERROR(IF(VALUE('data-cash-crude'!CZ8)&gt;0,'data-cash-crude'!CZ8-INDEX('active-future'!$C:$C,MATCH('basis-cash-crude'!DA$1,'active-future'!$A:$A,0),1),""),"")</f>
        <v>-15.850000000000001</v>
      </c>
      <c r="DB8">
        <f>+IFERROR(IF(VALUE('data-cash-crude'!DA8)&gt;0,'data-cash-crude'!DA8-INDEX('active-future'!$C:$C,MATCH('basis-cash-crude'!DB$1,'active-future'!$A:$A,0),1),""),"")</f>
        <v>-15.93</v>
      </c>
      <c r="DC8">
        <f>+IFERROR(IF(VALUE('data-cash-crude'!DB8)&gt;0,'data-cash-crude'!DB8-INDEX('active-future'!$C:$C,MATCH('basis-cash-crude'!DC$1,'active-future'!$A:$A,0),1),""),"")</f>
        <v>-15.75</v>
      </c>
      <c r="DD8">
        <f>+IFERROR(IF(VALUE('data-cash-crude'!DC8)&gt;0,'data-cash-crude'!DC8-INDEX('active-future'!$C:$C,MATCH('basis-cash-crude'!DD$1,'active-future'!$A:$A,0),1),""),"")</f>
        <v>-15.79</v>
      </c>
      <c r="DE8">
        <f>+IFERROR(IF(VALUE('data-cash-crude'!DD8)&gt;0,'data-cash-crude'!DD8-INDEX('active-future'!$C:$C,MATCH('basis-cash-crude'!DE$1,'active-future'!$A:$A,0),1),""),"")</f>
        <v>-15.840000000000003</v>
      </c>
      <c r="DF8">
        <f>+IFERROR(IF(VALUE('data-cash-crude'!DE8)&gt;0,'data-cash-crude'!DE8-INDEX('active-future'!$C:$C,MATCH('basis-cash-crude'!DF$1,'active-future'!$A:$A,0),1),""),"")</f>
        <v>-15.880000000000003</v>
      </c>
      <c r="DG8">
        <f>+IFERROR(IF(VALUE('data-cash-crude'!DF8)&gt;0,'data-cash-crude'!DF8-INDEX('active-future'!$C:$C,MATCH('basis-cash-crude'!DG$1,'active-future'!$A:$A,0),1),""),"")</f>
        <v>-15.939999999999998</v>
      </c>
      <c r="DH8" t="str">
        <f>+IFERROR(IF(VALUE('data-cash-crude'!DG8)&gt;0,'data-cash-crude'!DG8-INDEX('active-future'!$C:$C,MATCH('basis-cash-crude'!DH$1,'active-future'!$A:$A,0),1),""),"")</f>
        <v/>
      </c>
      <c r="DI8">
        <f>+IFERROR(IF(VALUE('data-cash-crude'!DH8)&gt;0,'data-cash-crude'!DH8-INDEX('active-future'!$C:$C,MATCH('basis-cash-crude'!DI$1,'active-future'!$A:$A,0),1),""),"")</f>
        <v>-11.200000000000003</v>
      </c>
      <c r="DJ8" t="str">
        <f>+IFERROR(IF(VALUE('data-cash-crude'!DI8)&gt;0,'data-cash-crude'!DI8-INDEX('active-future'!$C:$C,MATCH('basis-cash-crude'!DJ$1,'active-future'!$A:$A,0),1),""),"")</f>
        <v/>
      </c>
      <c r="DK8">
        <f>+IFERROR(IF(VALUE('data-cash-crude'!DJ8)&gt;0,'data-cash-crude'!DJ8-INDEX('active-future'!$C:$C,MATCH('basis-cash-crude'!DK$1,'active-future'!$A:$A,0),1),""),"")</f>
        <v>-15.799999999999997</v>
      </c>
      <c r="DL8">
        <f>+IFERROR(IF(VALUE('data-cash-crude'!DK8)&gt;0,'data-cash-crude'!DK8-INDEX('active-future'!$C:$C,MATCH('basis-cash-crude'!DL$1,'active-future'!$A:$A,0),1),""),"")</f>
        <v>-15.869999999999997</v>
      </c>
      <c r="DM8" t="str">
        <f>+IFERROR(IF(VALUE('data-cash-crude'!DL8)&gt;0,'data-cash-crude'!DL8-INDEX('active-future'!$C:$C,MATCH('basis-cash-crude'!DM$1,'active-future'!$A:$A,0),1),""),"")</f>
        <v/>
      </c>
      <c r="DN8" t="str">
        <f>+IFERROR(IF(VALUE('data-cash-crude'!DM8)&gt;0,'data-cash-crude'!DM8-INDEX('active-future'!$C:$C,MATCH('basis-cash-crude'!DN$1,'active-future'!$A:$A,0),1),""),"")</f>
        <v/>
      </c>
      <c r="DO8">
        <f>+IFERROR(IF(VALUE('data-cash-crude'!DN8)&gt;0,'data-cash-crude'!DN8-INDEX('active-future'!$C:$C,MATCH('basis-cash-crude'!DO$1,'active-future'!$A:$A,0),1),""),"")</f>
        <v>-15.829999999999998</v>
      </c>
      <c r="DP8">
        <f>+IFERROR(IF(VALUE('data-cash-crude'!DO8)&gt;0,'data-cash-crude'!DO8-INDEX('active-future'!$C:$C,MATCH('basis-cash-crude'!DP$1,'active-future'!$A:$A,0),1),""),"")</f>
        <v>-15.909999999999997</v>
      </c>
      <c r="DQ8">
        <f>+IFERROR(IF(VALUE('data-cash-crude'!DP8)&gt;0,'data-cash-crude'!DP8-INDEX('active-future'!$C:$C,MATCH('basis-cash-crude'!DQ$1,'active-future'!$A:$A,0),1),""),"")</f>
        <v>-15.759999999999998</v>
      </c>
      <c r="DR8" t="str">
        <f>+IFERROR(IF(VALUE('data-cash-crude'!DQ8)&gt;0,'data-cash-crude'!DQ8-INDEX('active-future'!$C:$C,MATCH('basis-cash-crude'!DR$1,'active-future'!$A:$A,0),1),""),"")</f>
        <v/>
      </c>
      <c r="DS8">
        <f>+IFERROR(IF(VALUE('data-cash-crude'!DR8)&gt;0,'data-cash-crude'!DR8-INDEX('active-future'!$C:$C,MATCH('basis-cash-crude'!DS$1,'active-future'!$A:$A,0),1),""),"")</f>
        <v>-15.75</v>
      </c>
      <c r="DT8">
        <f>+IFERROR(IF(VALUE('data-cash-crude'!DS8)&gt;0,'data-cash-crude'!DS8-INDEX('active-future'!$C:$C,MATCH('basis-cash-crude'!DT$1,'active-future'!$A:$A,0),1),""),"")</f>
        <v>-15.840000000000003</v>
      </c>
      <c r="DU8">
        <f>+IFERROR(IF(VALUE('data-cash-crude'!DT8)&gt;0,'data-cash-crude'!DT8-INDEX('active-future'!$C:$C,MATCH('basis-cash-crude'!DU$1,'active-future'!$A:$A,0),1),""),"")</f>
        <v>-15.719999999999999</v>
      </c>
      <c r="DV8" t="str">
        <f>+IFERROR(IF(VALUE('data-cash-crude'!DU8)&gt;0,'data-cash-crude'!DU8-INDEX('active-future'!$C:$C,MATCH('basis-cash-crude'!DV$1,'active-future'!$A:$A,0),1),""),"")</f>
        <v/>
      </c>
      <c r="DW8">
        <f>+IFERROR(IF(VALUE('data-cash-crude'!DV8)&gt;0,'data-cash-crude'!DV8-INDEX('active-future'!$C:$C,MATCH('basis-cash-crude'!DW$1,'active-future'!$A:$A,0),1),""),"")</f>
        <v>-15.880000000000003</v>
      </c>
      <c r="DX8">
        <f>+IFERROR(IF(VALUE('data-cash-crude'!DW8)&gt;0,'data-cash-crude'!DW8-INDEX('active-future'!$C:$C,MATCH('basis-cash-crude'!DX$1,'active-future'!$A:$A,0),1),""),"")</f>
        <v>-15.829999999999998</v>
      </c>
      <c r="DY8">
        <f>+IFERROR(IF(VALUE('data-cash-crude'!DX8)&gt;0,'data-cash-crude'!DX8-INDEX('active-future'!$C:$C,MATCH('basis-cash-crude'!DY$1,'active-future'!$A:$A,0),1),""),"")</f>
        <v>-15.899999999999999</v>
      </c>
      <c r="DZ8">
        <f>+IFERROR(IF(VALUE('data-cash-crude'!DY8)&gt;0,'data-cash-crude'!DY8-INDEX('active-future'!$C:$C,MATCH('basis-cash-crude'!DZ$1,'active-future'!$A:$A,0),1),""),"")</f>
        <v>-15.93</v>
      </c>
      <c r="EA8">
        <f>+IFERROR(IF(VALUE('data-cash-crude'!DZ8)&gt;0,'data-cash-crude'!DZ8-INDEX('active-future'!$C:$C,MATCH('basis-cash-crude'!EA$1,'active-future'!$A:$A,0),1),""),"")</f>
        <v>-16.32</v>
      </c>
      <c r="EB8">
        <f>+IFERROR(IF(VALUE('data-cash-crude'!EA8)&gt;0,'data-cash-crude'!EA8-INDEX('active-future'!$C:$C,MATCH('basis-cash-crude'!EB$1,'active-future'!$A:$A,0),1),""),"")</f>
        <v>-15.969999999999999</v>
      </c>
      <c r="EC8">
        <f>+IFERROR(IF(VALUE('data-cash-crude'!EB8)&gt;0,'data-cash-crude'!EB8-INDEX('active-future'!$C:$C,MATCH('basis-cash-crude'!EC$1,'active-future'!$A:$A,0),1),""),"")</f>
        <v>-16.11</v>
      </c>
      <c r="ED8">
        <f>+IFERROR(IF(VALUE('data-cash-crude'!EC8)&gt;0,'data-cash-crude'!EC8-INDEX('active-future'!$C:$C,MATCH('basis-cash-crude'!ED$1,'active-future'!$A:$A,0),1),""),"")</f>
        <v>-15.93</v>
      </c>
      <c r="EE8">
        <f>+IFERROR(IF(VALUE('data-cash-crude'!ED8)&gt;0,'data-cash-crude'!ED8-INDEX('active-future'!$C:$C,MATCH('basis-cash-crude'!EE$1,'active-future'!$A:$A,0),1),""),"")</f>
        <v>-15.759999999999998</v>
      </c>
      <c r="EF8">
        <f>+IFERROR(IF(VALUE('data-cash-crude'!EE8)&gt;0,'data-cash-crude'!EE8-INDEX('active-future'!$C:$C,MATCH('basis-cash-crude'!EF$1,'active-future'!$A:$A,0),1),""),"")</f>
        <v>-15.780000000000001</v>
      </c>
      <c r="EG8">
        <f>+IFERROR(IF(VALUE('data-cash-crude'!EF8)&gt;0,'data-cash-crude'!EF8-INDEX('active-future'!$C:$C,MATCH('basis-cash-crude'!EG$1,'active-future'!$A:$A,0),1),""),"")</f>
        <v>-15.89</v>
      </c>
      <c r="EH8">
        <f>+IFERROR(IF(VALUE('data-cash-crude'!EG8)&gt;0,'data-cash-crude'!EG8-INDEX('active-future'!$C:$C,MATCH('basis-cash-crude'!EH$1,'active-future'!$A:$A,0),1),""),"")</f>
        <v>-15.770000000000003</v>
      </c>
      <c r="EI8" t="str">
        <f>+IFERROR(IF(VALUE('data-cash-crude'!EH8)&gt;0,'data-cash-crude'!EH8-INDEX('active-future'!$C:$C,MATCH('basis-cash-crude'!EI$1,'active-future'!$A:$A,0),1),""),"")</f>
        <v/>
      </c>
      <c r="EJ8">
        <f>+IFERROR(IF(VALUE('data-cash-crude'!EI8)&gt;0,'data-cash-crude'!EI8-INDEX('active-future'!$C:$C,MATCH('basis-cash-crude'!EJ$1,'active-future'!$A:$A,0),1),""),"")</f>
        <v>-15.740000000000002</v>
      </c>
      <c r="EK8">
        <f>+IFERROR(IF(VALUE('data-cash-crude'!EJ8)&gt;0,'data-cash-crude'!EJ8-INDEX('active-future'!$C:$C,MATCH('basis-cash-crude'!EK$1,'active-future'!$A:$A,0),1),""),"")</f>
        <v>-15.840000000000003</v>
      </c>
      <c r="EL8" t="str">
        <f>+IFERROR(IF(VALUE('data-cash-crude'!EK8)&gt;0,'data-cash-crude'!EK8-INDEX('active-future'!$C:$C,MATCH('basis-cash-crude'!EL$1,'active-future'!$A:$A,0),1),""),"")</f>
        <v/>
      </c>
      <c r="EM8">
        <f>+IFERROR(IF(VALUE('data-cash-crude'!EL8)&gt;0,'data-cash-crude'!EL8-INDEX('active-future'!$C:$C,MATCH('basis-cash-crude'!EM$1,'active-future'!$A:$A,0),1),""),"")</f>
        <v>-15.729999999999997</v>
      </c>
      <c r="EN8" t="str">
        <f>+IFERROR(IF(VALUE('data-cash-crude'!EM8)&gt;0,'data-cash-crude'!EM8-INDEX('active-future'!$C:$C,MATCH('basis-cash-crude'!EN$1,'active-future'!$A:$A,0),1),""),"")</f>
        <v/>
      </c>
      <c r="EO8" t="str">
        <f>+IFERROR(IF(VALUE('data-cash-crude'!EN8)&gt;0,'data-cash-crude'!EN8-INDEX('active-future'!$C:$C,MATCH('basis-cash-crude'!EO$1,'active-future'!$A:$A,0),1),""),"")</f>
        <v/>
      </c>
      <c r="EP8">
        <f>+IFERROR(IF(VALUE('data-cash-crude'!EO8)&gt;0,'data-cash-crude'!EO8-INDEX('active-future'!$C:$C,MATCH('basis-cash-crude'!EP$1,'active-future'!$A:$A,0),1),""),"")</f>
        <v>-15.840000000000003</v>
      </c>
      <c r="EQ8">
        <f>+IFERROR(IF(VALUE('data-cash-crude'!EP8)&gt;0,'data-cash-crude'!EP8-INDEX('active-future'!$C:$C,MATCH('basis-cash-crude'!EQ$1,'active-future'!$A:$A,0),1),""),"")</f>
        <v>-15.810000000000002</v>
      </c>
      <c r="ER8" t="str">
        <f>+IFERROR(IF(VALUE('data-cash-crude'!EQ8)&gt;0,'data-cash-crude'!EQ8-INDEX('active-future'!$C:$C,MATCH('basis-cash-crude'!ER$1,'active-future'!$A:$A,0),1),""),"")</f>
        <v/>
      </c>
      <c r="ES8">
        <f>+IFERROR(IF(VALUE('data-cash-crude'!ER8)&gt;0,'data-cash-crude'!ER8-INDEX('active-future'!$C:$C,MATCH('basis-cash-crude'!ES$1,'active-future'!$A:$A,0),1),""),"")</f>
        <v>-15.880000000000003</v>
      </c>
      <c r="ET8">
        <f>+IFERROR(IF(VALUE('data-cash-crude'!ES8)&gt;0,'data-cash-crude'!ES8-INDEX('active-future'!$C:$C,MATCH('basis-cash-crude'!ET$1,'active-future'!$A:$A,0),1),""),"")</f>
        <v>-15.909999999999997</v>
      </c>
      <c r="EU8">
        <f>+IFERROR(IF(VALUE('data-cash-crude'!ET8)&gt;0,'data-cash-crude'!ET8-INDEX('active-future'!$C:$C,MATCH('basis-cash-crude'!EU$1,'active-future'!$A:$A,0),1),""),"")</f>
        <v>-15.920000000000002</v>
      </c>
      <c r="EV8">
        <f>+IFERROR(IF(VALUE('data-cash-crude'!EU8)&gt;0,'data-cash-crude'!EU8-INDEX('active-future'!$C:$C,MATCH('basis-cash-crude'!EV$1,'active-future'!$A:$A,0),1),""),"")</f>
        <v>-15.880000000000003</v>
      </c>
      <c r="EW8">
        <f>+IFERROR(IF(VALUE('data-cash-crude'!EV8)&gt;0,'data-cash-crude'!EV8-INDEX('active-future'!$C:$C,MATCH('basis-cash-crude'!EW$1,'active-future'!$A:$A,0),1),""),"")</f>
        <v>-15.96</v>
      </c>
      <c r="EX8" t="str">
        <f>+IFERROR(IF(VALUE('data-cash-crude'!EW8)&gt;0,'data-cash-crude'!EW8-INDEX('active-future'!$C:$C,MATCH('basis-cash-crude'!EX$1,'active-future'!$A:$A,0),1),""),"")</f>
        <v/>
      </c>
      <c r="EY8">
        <f>+IFERROR(IF(VALUE('data-cash-crude'!EX8)&gt;0,'data-cash-crude'!EX8-INDEX('active-future'!$C:$C,MATCH('basis-cash-crude'!EY$1,'active-future'!$A:$A,0),1),""),"")</f>
        <v>-15.869999999999997</v>
      </c>
      <c r="EZ8">
        <f>+IFERROR(IF(VALUE('data-cash-crude'!EY8)&gt;0,'data-cash-crude'!EY8-INDEX('active-future'!$C:$C,MATCH('basis-cash-crude'!EZ$1,'active-future'!$A:$A,0),1),""),"")</f>
        <v>-15.770000000000003</v>
      </c>
      <c r="FA8">
        <f>+IFERROR(IF(VALUE('data-cash-crude'!EZ8)&gt;0,'data-cash-crude'!EZ8-INDEX('active-future'!$C:$C,MATCH('basis-cash-crude'!FA$1,'active-future'!$A:$A,0),1),""),"")</f>
        <v>-15.780000000000001</v>
      </c>
      <c r="FB8">
        <f>+IFERROR(IF(VALUE('data-cash-crude'!FA8)&gt;0,'data-cash-crude'!FA8-INDEX('active-future'!$C:$C,MATCH('basis-cash-crude'!FB$1,'active-future'!$A:$A,0),1),""),"")</f>
        <v>-15.79</v>
      </c>
      <c r="FC8">
        <f>+IFERROR(IF(VALUE('data-cash-crude'!FB8)&gt;0,'data-cash-crude'!FB8-INDEX('active-future'!$C:$C,MATCH('basis-cash-crude'!FC$1,'active-future'!$A:$A,0),1),""),"")</f>
        <v>-15.909999999999997</v>
      </c>
      <c r="FD8">
        <f>+IFERROR(IF(VALUE('data-cash-crude'!FC8)&gt;0,'data-cash-crude'!FC8-INDEX('active-future'!$C:$C,MATCH('basis-cash-crude'!FD$1,'active-future'!$A:$A,0),1),""),"")</f>
        <v>-15.950000000000003</v>
      </c>
      <c r="FE8" t="str">
        <f>+IFERROR(IF(VALUE('data-cash-crude'!FD8)&gt;0,'data-cash-crude'!FD8-INDEX('active-future'!$C:$C,MATCH('basis-cash-crude'!FE$1,'active-future'!$A:$A,0),1),""),"")</f>
        <v/>
      </c>
      <c r="FF8">
        <f>+IFERROR(IF(VALUE('data-cash-crude'!FE8)&gt;0,'data-cash-crude'!FE8-INDEX('active-future'!$C:$C,MATCH('basis-cash-crude'!FF$1,'active-future'!$A:$A,0),1),""),"")</f>
        <v>-15.899999999999999</v>
      </c>
      <c r="FG8" t="str">
        <f>+IFERROR(IF(VALUE('data-cash-crude'!FF8)&gt;0,'data-cash-crude'!FF8-INDEX('active-future'!$C:$C,MATCH('basis-cash-crude'!FG$1,'active-future'!$A:$A,0),1),""),"")</f>
        <v/>
      </c>
      <c r="FH8">
        <f>+IFERROR(IF(VALUE('data-cash-crude'!FG8)&gt;0,'data-cash-crude'!FG8-INDEX('active-future'!$C:$C,MATCH('basis-cash-crude'!FH$1,'active-future'!$A:$A,0),1),""),"")</f>
        <v>-15.939999999999998</v>
      </c>
      <c r="FI8">
        <f>+IFERROR(IF(VALUE('data-cash-crude'!FH8)&gt;0,'data-cash-crude'!FH8-INDEX('active-future'!$C:$C,MATCH('basis-cash-crude'!FI$1,'active-future'!$A:$A,0),1),""),"")</f>
        <v>-15.810000000000002</v>
      </c>
      <c r="FJ8">
        <f>+IFERROR(IF(VALUE('data-cash-crude'!FI8)&gt;0,'data-cash-crude'!FI8-INDEX('active-future'!$C:$C,MATCH('basis-cash-crude'!FJ$1,'active-future'!$A:$A,0),1),""),"")</f>
        <v>-15.850000000000001</v>
      </c>
      <c r="FK8" t="str">
        <f>+IFERROR(IF(VALUE('data-cash-crude'!FJ8)&gt;0,'data-cash-crude'!FJ8-INDEX('active-future'!$C:$C,MATCH('basis-cash-crude'!FK$1,'active-future'!$A:$A,0),1),""),"")</f>
        <v/>
      </c>
      <c r="FL8">
        <f>+IFERROR(IF(VALUE('data-cash-crude'!FK8)&gt;0,'data-cash-crude'!FK8-INDEX('active-future'!$C:$C,MATCH('basis-cash-crude'!FL$1,'active-future'!$A:$A,0),1),""),"")</f>
        <v>-15.75</v>
      </c>
    </row>
    <row r="9" spans="1:200" x14ac:dyDescent="0.2">
      <c r="A9">
        <f t="shared" si="0"/>
        <v>-3.5866666666666673</v>
      </c>
      <c r="B9">
        <f t="shared" si="1"/>
        <v>-3.6119230769230777</v>
      </c>
      <c r="C9">
        <f t="shared" si="2"/>
        <v>-3.5971212121212117</v>
      </c>
      <c r="D9" s="10" t="str">
        <f>+'data-cash-crude'!B9</f>
        <v>CLPA-1-91.CM</v>
      </c>
      <c r="E9">
        <f>+IFERROR(IF(VALUE('data-cash-crude'!D9)&gt;0,'data-cash-crude'!D9-INDEX('active-future'!$C:$C,MATCH('basis-cash-crude'!E$1,'active-future'!$A:$A,0),1),""),"")</f>
        <v>-3.0600000000000023</v>
      </c>
      <c r="F9">
        <f>+IFERROR(IF(VALUE('data-cash-crude'!E9)&gt;0,'data-cash-crude'!E9-INDEX('active-future'!$C:$C,MATCH('basis-cash-crude'!F$1,'active-future'!$A:$A,0),1),""),"")</f>
        <v>-3.6799999999999997</v>
      </c>
      <c r="G9">
        <f>+IFERROR(IF(VALUE('data-cash-crude'!F9)&gt;0,'data-cash-crude'!F9-INDEX('active-future'!$C:$C,MATCH('basis-cash-crude'!G$1,'active-future'!$A:$A,0),1),""),"")</f>
        <v>-3.4699999999999989</v>
      </c>
      <c r="H9">
        <f>+IFERROR(IF(VALUE('data-cash-crude'!G9)&gt;0,'data-cash-crude'!G9-INDEX('active-future'!$C:$C,MATCH('basis-cash-crude'!H$1,'active-future'!$A:$A,0),1),""),"")</f>
        <v>-4.18</v>
      </c>
      <c r="I9" t="str">
        <f>+IFERROR(IF(VALUE('data-cash-crude'!H9)&gt;0,'data-cash-crude'!H9-INDEX('active-future'!$C:$C,MATCH('basis-cash-crude'!I$1,'active-future'!$A:$A,0),1),""),"")</f>
        <v/>
      </c>
      <c r="J9">
        <f>+IFERROR(IF(VALUE('data-cash-crude'!I9)&gt;0,'data-cash-crude'!I9-INDEX('active-future'!$C:$C,MATCH('basis-cash-crude'!J$1,'active-future'!$A:$A,0),1),""),"")</f>
        <v>-3.6099999999999994</v>
      </c>
      <c r="K9">
        <f>+IFERROR(IF(VALUE('data-cash-crude'!J9)&gt;0,'data-cash-crude'!J9-INDEX('active-future'!$C:$C,MATCH('basis-cash-crude'!K$1,'active-future'!$A:$A,0),1),""),"")</f>
        <v>-3.5200000000000031</v>
      </c>
      <c r="L9" t="str">
        <f>+IFERROR(IF(VALUE('data-cash-crude'!K9)&gt;0,'data-cash-crude'!K9-INDEX('active-future'!$C:$C,MATCH('basis-cash-crude'!L$1,'active-future'!$A:$A,0),1),""),"")</f>
        <v/>
      </c>
      <c r="M9">
        <f>+IFERROR(IF(VALUE('data-cash-crude'!L9)&gt;0,'data-cash-crude'!L9-INDEX('active-future'!$C:$C,MATCH('basis-cash-crude'!M$1,'active-future'!$A:$A,0),1),""),"")</f>
        <v>-3.4299999999999997</v>
      </c>
      <c r="N9">
        <f>+IFERROR(IF(VALUE('data-cash-crude'!M9)&gt;0,'data-cash-crude'!M9-INDEX('active-future'!$C:$C,MATCH('basis-cash-crude'!N$1,'active-future'!$A:$A,0),1),""),"")</f>
        <v>-3.6000000000000014</v>
      </c>
      <c r="O9">
        <f>+IFERROR(IF(VALUE('data-cash-crude'!N9)&gt;0,'data-cash-crude'!N9-INDEX('active-future'!$C:$C,MATCH('basis-cash-crude'!O$1,'active-future'!$A:$A,0),1),""),"")</f>
        <v>-3.6199999999999974</v>
      </c>
      <c r="P9">
        <f>+IFERROR(IF(VALUE('data-cash-crude'!O9)&gt;0,'data-cash-crude'!O9-INDEX('active-future'!$C:$C,MATCH('basis-cash-crude'!P$1,'active-future'!$A:$A,0),1),""),"")</f>
        <v>-3.4600000000000009</v>
      </c>
      <c r="Q9">
        <f>+IFERROR(IF(VALUE('data-cash-crude'!P9)&gt;0,'data-cash-crude'!P9-INDEX('active-future'!$C:$C,MATCH('basis-cash-crude'!Q$1,'active-future'!$A:$A,0),1),""),"")</f>
        <v>-4.57</v>
      </c>
      <c r="R9">
        <f>+IFERROR(IF(VALUE('data-cash-crude'!Q9)&gt;0,'data-cash-crude'!Q9-INDEX('active-future'!$C:$C,MATCH('basis-cash-crude'!R$1,'active-future'!$A:$A,0),1),""),"")</f>
        <v>-3.6799999999999997</v>
      </c>
      <c r="S9">
        <f>+IFERROR(IF(VALUE('data-cash-crude'!R9)&gt;0,'data-cash-crude'!R9-INDEX('active-future'!$C:$C,MATCH('basis-cash-crude'!S$1,'active-future'!$A:$A,0),1),""),"")</f>
        <v>-3.509999999999998</v>
      </c>
      <c r="T9">
        <f>+IFERROR(IF(VALUE('data-cash-crude'!S9)&gt;0,'data-cash-crude'!S9-INDEX('active-future'!$C:$C,MATCH('basis-cash-crude'!T$1,'active-future'!$A:$A,0),1),""),"")</f>
        <v>-3.490000000000002</v>
      </c>
      <c r="U9">
        <f>+IFERROR(IF(VALUE('data-cash-crude'!T9)&gt;0,'data-cash-crude'!T9-INDEX('active-future'!$C:$C,MATCH('basis-cash-crude'!U$1,'active-future'!$A:$A,0),1),""),"")</f>
        <v>-3.5200000000000031</v>
      </c>
      <c r="V9">
        <f>+IFERROR(IF(VALUE('data-cash-crude'!U9)&gt;0,'data-cash-crude'!U9-INDEX('active-future'!$C:$C,MATCH('basis-cash-crude'!V$1,'active-future'!$A:$A,0),1),""),"")</f>
        <v>-3.7000000000000028</v>
      </c>
      <c r="W9">
        <f>+IFERROR(IF(VALUE('data-cash-crude'!V9)&gt;0,'data-cash-crude'!V9-INDEX('active-future'!$C:$C,MATCH('basis-cash-crude'!W$1,'active-future'!$A:$A,0),1),""),"")</f>
        <v>-3.6799999999999997</v>
      </c>
      <c r="X9">
        <f>+IFERROR(IF(VALUE('data-cash-crude'!W9)&gt;0,'data-cash-crude'!W9-INDEX('active-future'!$C:$C,MATCH('basis-cash-crude'!X$1,'active-future'!$A:$A,0),1),""),"")</f>
        <v>-3.6799999999999997</v>
      </c>
      <c r="Y9">
        <f>+IFERROR(IF(VALUE('data-cash-crude'!X9)&gt;0,'data-cash-crude'!X9-INDEX('active-future'!$C:$C,MATCH('basis-cash-crude'!Y$1,'active-future'!$A:$A,0),1),""),"")</f>
        <v>-3.6000000000000014</v>
      </c>
      <c r="Z9">
        <f>+IFERROR(IF(VALUE('data-cash-crude'!Y9)&gt;0,'data-cash-crude'!Y9-INDEX('active-future'!$C:$C,MATCH('basis-cash-crude'!Z$1,'active-future'!$A:$A,0),1),""),"")</f>
        <v>-3.4600000000000009</v>
      </c>
      <c r="AA9" t="str">
        <f>+IFERROR(IF(VALUE('data-cash-crude'!Z9)&gt;0,'data-cash-crude'!Z9-INDEX('active-future'!$C:$C,MATCH('basis-cash-crude'!AA$1,'active-future'!$A:$A,0),1),""),"")</f>
        <v/>
      </c>
      <c r="AB9" t="str">
        <f>+IFERROR(IF(VALUE('data-cash-crude'!AA9)&gt;0,'data-cash-crude'!AA9-INDEX('active-future'!$C:$C,MATCH('basis-cash-crude'!AB$1,'active-future'!$A:$A,0),1),""),"")</f>
        <v/>
      </c>
      <c r="AC9">
        <f>+IFERROR(IF(VALUE('data-cash-crude'!AB9)&gt;0,'data-cash-crude'!AB9-INDEX('active-future'!$C:$C,MATCH('basis-cash-crude'!AC$1,'active-future'!$A:$A,0),1),""),"")</f>
        <v>-3.6099999999999994</v>
      </c>
      <c r="AD9">
        <f>+IFERROR(IF(VALUE('data-cash-crude'!AC9)&gt;0,'data-cash-crude'!AC9-INDEX('active-future'!$C:$C,MATCH('basis-cash-crude'!AD$1,'active-future'!$A:$A,0),1),""),"")</f>
        <v>-3.6599999999999966</v>
      </c>
      <c r="AE9">
        <f>+IFERROR(IF(VALUE('data-cash-crude'!AD9)&gt;0,'data-cash-crude'!AD9-INDEX('active-future'!$C:$C,MATCH('basis-cash-crude'!AE$1,'active-future'!$A:$A,0),1),""),"")</f>
        <v>-3.509999999999998</v>
      </c>
      <c r="AF9">
        <f>+IFERROR(IF(VALUE('data-cash-crude'!AE9)&gt;0,'data-cash-crude'!AE9-INDEX('active-future'!$C:$C,MATCH('basis-cash-crude'!AF$1,'active-future'!$A:$A,0),1),""),"")</f>
        <v>-3.5200000000000031</v>
      </c>
      <c r="AG9">
        <f>+IFERROR(IF(VALUE('data-cash-crude'!AF9)&gt;0,'data-cash-crude'!AF9-INDEX('active-future'!$C:$C,MATCH('basis-cash-crude'!AG$1,'active-future'!$A:$A,0),1),""),"")</f>
        <v>-3.5799999999999983</v>
      </c>
      <c r="AH9">
        <f>+IFERROR(IF(VALUE('data-cash-crude'!AG9)&gt;0,'data-cash-crude'!AG9-INDEX('active-future'!$C:$C,MATCH('basis-cash-crude'!AH$1,'active-future'!$A:$A,0),1),""),"")</f>
        <v>-3.509999999999998</v>
      </c>
      <c r="AI9">
        <f>+IFERROR(IF(VALUE('data-cash-crude'!AH9)&gt;0,'data-cash-crude'!AH9-INDEX('active-future'!$C:$C,MATCH('basis-cash-crude'!AI$1,'active-future'!$A:$A,0),1),""),"")</f>
        <v>-3.6000000000000014</v>
      </c>
      <c r="AJ9">
        <f>+IFERROR(IF(VALUE('data-cash-crude'!AI9)&gt;0,'data-cash-crude'!AI9-INDEX('active-future'!$C:$C,MATCH('basis-cash-crude'!AJ$1,'active-future'!$A:$A,0),1),""),"")</f>
        <v>-3.6400000000000006</v>
      </c>
      <c r="AK9">
        <f>+IFERROR(IF(VALUE('data-cash-crude'!AJ9)&gt;0,'data-cash-crude'!AJ9-INDEX('active-future'!$C:$C,MATCH('basis-cash-crude'!AK$1,'active-future'!$A:$A,0),1),""),"")</f>
        <v>-3.4699999999999989</v>
      </c>
      <c r="AL9">
        <f>+IFERROR(IF(VALUE('data-cash-crude'!AK9)&gt;0,'data-cash-crude'!AK9-INDEX('active-future'!$C:$C,MATCH('basis-cash-crude'!AL$1,'active-future'!$A:$A,0),1),""),"")</f>
        <v>-3.5200000000000031</v>
      </c>
      <c r="AM9">
        <f>+IFERROR(IF(VALUE('data-cash-crude'!AL9)&gt;0,'data-cash-crude'!AL9-INDEX('active-future'!$C:$C,MATCH('basis-cash-crude'!AM$1,'active-future'!$A:$A,0),1),""),"")</f>
        <v>-3.6199999999999974</v>
      </c>
      <c r="AN9">
        <f>+IFERROR(IF(VALUE('data-cash-crude'!AM9)&gt;0,'data-cash-crude'!AM9-INDEX('active-future'!$C:$C,MATCH('basis-cash-crude'!AN$1,'active-future'!$A:$A,0),1),""),"")</f>
        <v>-3.5499999999999972</v>
      </c>
      <c r="AO9">
        <f>+IFERROR(IF(VALUE('data-cash-crude'!AN9)&gt;0,'data-cash-crude'!AN9-INDEX('active-future'!$C:$C,MATCH('basis-cash-crude'!AO$1,'active-future'!$A:$A,0),1),""),"")</f>
        <v>-3.6099999999999994</v>
      </c>
      <c r="AP9">
        <f>+IFERROR(IF(VALUE('data-cash-crude'!AO9)&gt;0,'data-cash-crude'!AO9-INDEX('active-future'!$C:$C,MATCH('basis-cash-crude'!AP$1,'active-future'!$A:$A,0),1),""),"")</f>
        <v>-3.490000000000002</v>
      </c>
      <c r="AQ9">
        <f>+IFERROR(IF(VALUE('data-cash-crude'!AP9)&gt;0,'data-cash-crude'!AP9-INDEX('active-future'!$C:$C,MATCH('basis-cash-crude'!AQ$1,'active-future'!$A:$A,0),1),""),"")</f>
        <v>-3.6499999999999986</v>
      </c>
      <c r="AR9">
        <f>+IFERROR(IF(VALUE('data-cash-crude'!AQ9)&gt;0,'data-cash-crude'!AQ9-INDEX('active-future'!$C:$C,MATCH('basis-cash-crude'!AR$1,'active-future'!$A:$A,0),1),""),"")</f>
        <v>-3.6000000000000014</v>
      </c>
      <c r="AS9">
        <f>+IFERROR(IF(VALUE('data-cash-crude'!AR9)&gt;0,'data-cash-crude'!AR9-INDEX('active-future'!$C:$C,MATCH('basis-cash-crude'!AS$1,'active-future'!$A:$A,0),1),""),"")</f>
        <v>-3.4799999999999969</v>
      </c>
      <c r="AT9">
        <f>+IFERROR(IF(VALUE('data-cash-crude'!AS9)&gt;0,'data-cash-crude'!AS9-INDEX('active-future'!$C:$C,MATCH('basis-cash-crude'!AT$1,'active-future'!$A:$A,0),1),""),"")</f>
        <v>-3.5399999999999991</v>
      </c>
      <c r="AU9">
        <f>+IFERROR(IF(VALUE('data-cash-crude'!AT9)&gt;0,'data-cash-crude'!AT9-INDEX('active-future'!$C:$C,MATCH('basis-cash-crude'!AU$1,'active-future'!$A:$A,0),1),""),"")</f>
        <v>-3.7000000000000028</v>
      </c>
      <c r="AV9">
        <f>+IFERROR(IF(VALUE('data-cash-crude'!AU9)&gt;0,'data-cash-crude'!AU9-INDEX('active-future'!$C:$C,MATCH('basis-cash-crude'!AV$1,'active-future'!$A:$A,0),1),""),"")</f>
        <v>-3.6799999999999997</v>
      </c>
      <c r="AW9">
        <f>+IFERROR(IF(VALUE('data-cash-crude'!AV9)&gt;0,'data-cash-crude'!AV9-INDEX('active-future'!$C:$C,MATCH('basis-cash-crude'!AW$1,'active-future'!$A:$A,0),1),""),"")</f>
        <v>-3.5600000000000023</v>
      </c>
      <c r="AX9" t="str">
        <f>+IFERROR(IF(VALUE('data-cash-crude'!AW9)&gt;0,'data-cash-crude'!AW9-INDEX('active-future'!$C:$C,MATCH('basis-cash-crude'!AX$1,'active-future'!$A:$A,0),1),""),"")</f>
        <v/>
      </c>
      <c r="AY9" t="str">
        <f>+IFERROR(IF(VALUE('data-cash-crude'!AX9)&gt;0,'data-cash-crude'!AX9-INDEX('active-future'!$C:$C,MATCH('basis-cash-crude'!AY$1,'active-future'!$A:$A,0),1),""),"")</f>
        <v/>
      </c>
      <c r="AZ9" t="str">
        <f>+IFERROR(IF(VALUE('data-cash-crude'!AY9)&gt;0,'data-cash-crude'!AY9-INDEX('active-future'!$C:$C,MATCH('basis-cash-crude'!AZ$1,'active-future'!$A:$A,0),1),""),"")</f>
        <v/>
      </c>
      <c r="BA9" t="str">
        <f>+IFERROR(IF(VALUE('data-cash-crude'!AZ9)&gt;0,'data-cash-crude'!AZ9-INDEX('active-future'!$C:$C,MATCH('basis-cash-crude'!BA$1,'active-future'!$A:$A,0),1),""),"")</f>
        <v/>
      </c>
      <c r="BB9" t="str">
        <f>+IFERROR(IF(VALUE('data-cash-crude'!BA9)&gt;0,'data-cash-crude'!BA9-INDEX('active-future'!$C:$C,MATCH('basis-cash-crude'!BB$1,'active-future'!$A:$A,0),1),""),"")</f>
        <v/>
      </c>
      <c r="BC9" t="str">
        <f>+IFERROR(IF(VALUE('data-cash-crude'!BB9)&gt;0,'data-cash-crude'!BB9-INDEX('active-future'!$C:$C,MATCH('basis-cash-crude'!BC$1,'active-future'!$A:$A,0),1),""),"")</f>
        <v/>
      </c>
      <c r="BD9" t="str">
        <f>+IFERROR(IF(VALUE('data-cash-crude'!BC9)&gt;0,'data-cash-crude'!BC9-INDEX('active-future'!$C:$C,MATCH('basis-cash-crude'!BD$1,'active-future'!$A:$A,0),1),""),"")</f>
        <v/>
      </c>
      <c r="BE9" t="str">
        <f>+IFERROR(IF(VALUE('data-cash-crude'!BD9)&gt;0,'data-cash-crude'!BD9-INDEX('active-future'!$C:$C,MATCH('basis-cash-crude'!BE$1,'active-future'!$A:$A,0),1),""),"")</f>
        <v/>
      </c>
      <c r="BF9" t="str">
        <f>+IFERROR(IF(VALUE('data-cash-crude'!BE9)&gt;0,'data-cash-crude'!BE9-INDEX('active-future'!$C:$C,MATCH('basis-cash-crude'!BF$1,'active-future'!$A:$A,0),1),""),"")</f>
        <v/>
      </c>
      <c r="BG9" t="str">
        <f>+IFERROR(IF(VALUE('data-cash-crude'!BF9)&gt;0,'data-cash-crude'!BF9-INDEX('active-future'!$C:$C,MATCH('basis-cash-crude'!BG$1,'active-future'!$A:$A,0),1),""),"")</f>
        <v/>
      </c>
      <c r="BH9" t="str">
        <f>+IFERROR(IF(VALUE('data-cash-crude'!BG9)&gt;0,'data-cash-crude'!BG9-INDEX('active-future'!$C:$C,MATCH('basis-cash-crude'!BH$1,'active-future'!$A:$A,0),1),""),"")</f>
        <v/>
      </c>
      <c r="BI9" t="str">
        <f>+IFERROR(IF(VALUE('data-cash-crude'!BH9)&gt;0,'data-cash-crude'!BH9-INDEX('active-future'!$C:$C,MATCH('basis-cash-crude'!BI$1,'active-future'!$A:$A,0),1),""),"")</f>
        <v/>
      </c>
      <c r="BJ9" t="str">
        <f>+IFERROR(IF(VALUE('data-cash-crude'!BI9)&gt;0,'data-cash-crude'!BI9-INDEX('active-future'!$C:$C,MATCH('basis-cash-crude'!BJ$1,'active-future'!$A:$A,0),1),""),"")</f>
        <v/>
      </c>
      <c r="BK9" t="str">
        <f>+IFERROR(IF(VALUE('data-cash-crude'!BJ9)&gt;0,'data-cash-crude'!BJ9-INDEX('active-future'!$C:$C,MATCH('basis-cash-crude'!BK$1,'active-future'!$A:$A,0),1),""),"")</f>
        <v/>
      </c>
      <c r="BL9" t="str">
        <f>+IFERROR(IF(VALUE('data-cash-crude'!BK9)&gt;0,'data-cash-crude'!BK9-INDEX('active-future'!$C:$C,MATCH('basis-cash-crude'!BL$1,'active-future'!$A:$A,0),1),""),"")</f>
        <v/>
      </c>
      <c r="BM9" t="str">
        <f>+IFERROR(IF(VALUE('data-cash-crude'!BL9)&gt;0,'data-cash-crude'!BL9-INDEX('active-future'!$C:$C,MATCH('basis-cash-crude'!BM$1,'active-future'!$A:$A,0),1),""),"")</f>
        <v/>
      </c>
      <c r="BN9">
        <f>+IFERROR(IF(VALUE('data-cash-crude'!BM9)&gt;0,'data-cash-crude'!BM9-INDEX('active-future'!$C:$C,MATCH('basis-cash-crude'!BN$1,'active-future'!$A:$A,0),1),""),"")</f>
        <v>-3.5</v>
      </c>
      <c r="BO9">
        <f>+IFERROR(IF(VALUE('data-cash-crude'!BN9)&gt;0,'data-cash-crude'!BN9-INDEX('active-future'!$C:$C,MATCH('basis-cash-crude'!BO$1,'active-future'!$A:$A,0),1),""),"")</f>
        <v>-3.5600000000000023</v>
      </c>
      <c r="BP9">
        <f>+IFERROR(IF(VALUE('data-cash-crude'!BO9)&gt;0,'data-cash-crude'!BO9-INDEX('active-future'!$C:$C,MATCH('basis-cash-crude'!BP$1,'active-future'!$A:$A,0),1),""),"")</f>
        <v>-3.7000000000000028</v>
      </c>
      <c r="BQ9">
        <f>+IFERROR(IF(VALUE('data-cash-crude'!BP9)&gt;0,'data-cash-crude'!BP9-INDEX('active-future'!$C:$C,MATCH('basis-cash-crude'!BQ$1,'active-future'!$A:$A,0),1),""),"")</f>
        <v>-3.6400000000000006</v>
      </c>
      <c r="BR9">
        <f>+IFERROR(IF(VALUE('data-cash-crude'!BQ9)&gt;0,'data-cash-crude'!BQ9-INDEX('active-future'!$C:$C,MATCH('basis-cash-crude'!BR$1,'active-future'!$A:$A,0),1),""),"")</f>
        <v>-3.6199999999999974</v>
      </c>
      <c r="BS9">
        <f>+IFERROR(IF(VALUE('data-cash-crude'!BR9)&gt;0,'data-cash-crude'!BR9-INDEX('active-future'!$C:$C,MATCH('basis-cash-crude'!BS$1,'active-future'!$A:$A,0),1),""),"")</f>
        <v>-3.5700000000000003</v>
      </c>
      <c r="BT9">
        <f>+IFERROR(IF(VALUE('data-cash-crude'!BS9)&gt;0,'data-cash-crude'!BS9-INDEX('active-future'!$C:$C,MATCH('basis-cash-crude'!BT$1,'active-future'!$A:$A,0),1),""),"")</f>
        <v>-3.6599999999999966</v>
      </c>
      <c r="BU9">
        <f>+IFERROR(IF(VALUE('data-cash-crude'!BT9)&gt;0,'data-cash-crude'!BT9-INDEX('active-future'!$C:$C,MATCH('basis-cash-crude'!BU$1,'active-future'!$A:$A,0),1),""),"")</f>
        <v>-3.6599999999999966</v>
      </c>
      <c r="BV9">
        <f>+IFERROR(IF(VALUE('data-cash-crude'!BU9)&gt;0,'data-cash-crude'!BU9-INDEX('active-future'!$C:$C,MATCH('basis-cash-crude'!BV$1,'active-future'!$A:$A,0),1),""),"")</f>
        <v>-3.490000000000002</v>
      </c>
      <c r="BW9">
        <f>+IFERROR(IF(VALUE('data-cash-crude'!BV9)&gt;0,'data-cash-crude'!BV9-INDEX('active-future'!$C:$C,MATCH('basis-cash-crude'!BW$1,'active-future'!$A:$A,0),1),""),"")</f>
        <v>-3.5399999999999991</v>
      </c>
      <c r="BX9">
        <f>+IFERROR(IF(VALUE('data-cash-crude'!BW9)&gt;0,'data-cash-crude'!BW9-INDEX('active-future'!$C:$C,MATCH('basis-cash-crude'!BX$1,'active-future'!$A:$A,0),1),""),"")</f>
        <v>-3.6400000000000006</v>
      </c>
      <c r="BY9">
        <f>+IFERROR(IF(VALUE('data-cash-crude'!BX9)&gt;0,'data-cash-crude'!BX9-INDEX('active-future'!$C:$C,MATCH('basis-cash-crude'!BY$1,'active-future'!$A:$A,0),1),""),"")</f>
        <v>-3.5900000000000034</v>
      </c>
      <c r="BZ9">
        <f>+IFERROR(IF(VALUE('data-cash-crude'!BY9)&gt;0,'data-cash-crude'!BY9-INDEX('active-future'!$C:$C,MATCH('basis-cash-crude'!BZ$1,'active-future'!$A:$A,0),1),""),"")</f>
        <v>-3.6899999999999977</v>
      </c>
      <c r="CA9">
        <f>+IFERROR(IF(VALUE('data-cash-crude'!BZ9)&gt;0,'data-cash-crude'!BZ9-INDEX('active-future'!$C:$C,MATCH('basis-cash-crude'!CA$1,'active-future'!$A:$A,0),1),""),"")</f>
        <v>-3.5399999999999991</v>
      </c>
      <c r="CB9">
        <f>+IFERROR(IF(VALUE('data-cash-crude'!CA9)&gt;0,'data-cash-crude'!CA9-INDEX('active-future'!$C:$C,MATCH('basis-cash-crude'!CB$1,'active-future'!$A:$A,0),1),""),"")</f>
        <v>-3.5900000000000034</v>
      </c>
      <c r="CC9">
        <f>+IFERROR(IF(VALUE('data-cash-crude'!CB9)&gt;0,'data-cash-crude'!CB9-INDEX('active-future'!$C:$C,MATCH('basis-cash-crude'!CC$1,'active-future'!$A:$A,0),1),""),"")</f>
        <v>-3.6499999999999986</v>
      </c>
      <c r="CD9">
        <f>+IFERROR(IF(VALUE('data-cash-crude'!CC9)&gt;0,'data-cash-crude'!CC9-INDEX('active-future'!$C:$C,MATCH('basis-cash-crude'!CD$1,'active-future'!$A:$A,0),1),""),"")</f>
        <v>-3.6000000000000014</v>
      </c>
      <c r="CE9" t="str">
        <f>+IFERROR(IF(VALUE('data-cash-crude'!CD9)&gt;0,'data-cash-crude'!CD9-INDEX('active-future'!$C:$C,MATCH('basis-cash-crude'!CE$1,'active-future'!$A:$A,0),1),""),"")</f>
        <v/>
      </c>
      <c r="CF9">
        <f>+IFERROR(IF(VALUE('data-cash-crude'!CE9)&gt;0,'data-cash-crude'!CE9-INDEX('active-future'!$C:$C,MATCH('basis-cash-crude'!CF$1,'active-future'!$A:$A,0),1),""),"")</f>
        <v>-3.5</v>
      </c>
      <c r="CG9">
        <f>+IFERROR(IF(VALUE('data-cash-crude'!CF9)&gt;0,'data-cash-crude'!CF9-INDEX('active-future'!$C:$C,MATCH('basis-cash-crude'!CG$1,'active-future'!$A:$A,0),1),""),"")</f>
        <v>-3.6499999999999986</v>
      </c>
      <c r="CH9" t="str">
        <f>+IFERROR(IF(VALUE('data-cash-crude'!CG9)&gt;0,'data-cash-crude'!CG9-INDEX('active-future'!$C:$C,MATCH('basis-cash-crude'!CH$1,'active-future'!$A:$A,0),1),""),"")</f>
        <v/>
      </c>
      <c r="CI9">
        <f>+IFERROR(IF(VALUE('data-cash-crude'!CH9)&gt;0,'data-cash-crude'!CH9-INDEX('active-future'!$C:$C,MATCH('basis-cash-crude'!CI$1,'active-future'!$A:$A,0),1),""),"")</f>
        <v>-3.5200000000000031</v>
      </c>
      <c r="CJ9">
        <f>+IFERROR(IF(VALUE('data-cash-crude'!CI9)&gt;0,'data-cash-crude'!CI9-INDEX('active-future'!$C:$C,MATCH('basis-cash-crude'!CJ$1,'active-future'!$A:$A,0),1),""),"")</f>
        <v>-3.5499999999999972</v>
      </c>
      <c r="CK9">
        <f>+IFERROR(IF(VALUE('data-cash-crude'!CJ9)&gt;0,'data-cash-crude'!CJ9-INDEX('active-future'!$C:$C,MATCH('basis-cash-crude'!CK$1,'active-future'!$A:$A,0),1),""),"")</f>
        <v>-3.509999999999998</v>
      </c>
      <c r="CL9">
        <f>+IFERROR(IF(VALUE('data-cash-crude'!CK9)&gt;0,'data-cash-crude'!CK9-INDEX('active-future'!$C:$C,MATCH('basis-cash-crude'!CL$1,'active-future'!$A:$A,0),1),""),"")</f>
        <v>-3.6899999999999977</v>
      </c>
      <c r="CM9" t="str">
        <f>+IFERROR(IF(VALUE('data-cash-crude'!CL9)&gt;0,'data-cash-crude'!CL9-INDEX('active-future'!$C:$C,MATCH('basis-cash-crude'!CM$1,'active-future'!$A:$A,0),1),""),"")</f>
        <v/>
      </c>
      <c r="CN9">
        <f>+IFERROR(IF(VALUE('data-cash-crude'!CM9)&gt;0,'data-cash-crude'!CM9-INDEX('active-future'!$C:$C,MATCH('basis-cash-crude'!CN$1,'active-future'!$A:$A,0),1),""),"")</f>
        <v>-3.6000000000000014</v>
      </c>
      <c r="CO9" t="str">
        <f>+IFERROR(IF(VALUE('data-cash-crude'!CN9)&gt;0,'data-cash-crude'!CN9-INDEX('active-future'!$C:$C,MATCH('basis-cash-crude'!CO$1,'active-future'!$A:$A,0),1),""),"")</f>
        <v/>
      </c>
      <c r="CP9">
        <f>+IFERROR(IF(VALUE('data-cash-crude'!CO9)&gt;0,'data-cash-crude'!CO9-INDEX('active-future'!$C:$C,MATCH('basis-cash-crude'!CP$1,'active-future'!$A:$A,0),1),""),"")</f>
        <v>-3.5300000000000011</v>
      </c>
      <c r="CQ9">
        <f>+IFERROR(IF(VALUE('data-cash-crude'!CP9)&gt;0,'data-cash-crude'!CP9-INDEX('active-future'!$C:$C,MATCH('basis-cash-crude'!CQ$1,'active-future'!$A:$A,0),1),""),"")</f>
        <v>-3.6799999999999997</v>
      </c>
      <c r="CR9">
        <f>+IFERROR(IF(VALUE('data-cash-crude'!CQ9)&gt;0,'data-cash-crude'!CQ9-INDEX('active-future'!$C:$C,MATCH('basis-cash-crude'!CR$1,'active-future'!$A:$A,0),1),""),"")</f>
        <v>-3.6400000000000006</v>
      </c>
      <c r="CS9">
        <f>+IFERROR(IF(VALUE('data-cash-crude'!CR9)&gt;0,'data-cash-crude'!CR9-INDEX('active-future'!$C:$C,MATCH('basis-cash-crude'!CS$1,'active-future'!$A:$A,0),1),""),"")</f>
        <v>-3.6700000000000017</v>
      </c>
      <c r="CT9">
        <f>+IFERROR(IF(VALUE('data-cash-crude'!CS9)&gt;0,'data-cash-crude'!CS9-INDEX('active-future'!$C:$C,MATCH('basis-cash-crude'!CT$1,'active-future'!$A:$A,0),1),""),"")</f>
        <v>-3.6000000000000014</v>
      </c>
      <c r="CU9">
        <f>+IFERROR(IF(VALUE('data-cash-crude'!CT9)&gt;0,'data-cash-crude'!CT9-INDEX('active-future'!$C:$C,MATCH('basis-cash-crude'!CU$1,'active-future'!$A:$A,0),1),""),"")</f>
        <v>-3.6799999999999997</v>
      </c>
      <c r="CV9">
        <f>+IFERROR(IF(VALUE('data-cash-crude'!CU9)&gt;0,'data-cash-crude'!CU9-INDEX('active-future'!$C:$C,MATCH('basis-cash-crude'!CV$1,'active-future'!$A:$A,0),1),""),"")</f>
        <v>-3.3800000000000026</v>
      </c>
      <c r="CW9">
        <f>+IFERROR(IF(VALUE('data-cash-crude'!CV9)&gt;0,'data-cash-crude'!CV9-INDEX('active-future'!$C:$C,MATCH('basis-cash-crude'!CW$1,'active-future'!$A:$A,0),1),""),"")</f>
        <v>-3.3900000000000006</v>
      </c>
      <c r="CX9">
        <f>+IFERROR(IF(VALUE('data-cash-crude'!CW9)&gt;0,'data-cash-crude'!CW9-INDEX('active-future'!$C:$C,MATCH('basis-cash-crude'!CX$1,'active-future'!$A:$A,0),1),""),"")</f>
        <v>-3.5600000000000023</v>
      </c>
      <c r="CY9">
        <f>+IFERROR(IF(VALUE('data-cash-crude'!CX9)&gt;0,'data-cash-crude'!CX9-INDEX('active-future'!$C:$C,MATCH('basis-cash-crude'!CY$1,'active-future'!$A:$A,0),1),""),"")</f>
        <v>-3.4699999999999989</v>
      </c>
      <c r="CZ9">
        <f>+IFERROR(IF(VALUE('data-cash-crude'!CY9)&gt;0,'data-cash-crude'!CY9-INDEX('active-future'!$C:$C,MATCH('basis-cash-crude'!CZ$1,'active-future'!$A:$A,0),1),""),"")</f>
        <v>-3.4799999999999969</v>
      </c>
      <c r="DA9">
        <f>+IFERROR(IF(VALUE('data-cash-crude'!CZ9)&gt;0,'data-cash-crude'!CZ9-INDEX('active-future'!$C:$C,MATCH('basis-cash-crude'!DA$1,'active-future'!$A:$A,0),1),""),"")</f>
        <v>-3.6000000000000014</v>
      </c>
      <c r="DB9">
        <f>+IFERROR(IF(VALUE('data-cash-crude'!DA9)&gt;0,'data-cash-crude'!DA9-INDEX('active-future'!$C:$C,MATCH('basis-cash-crude'!DB$1,'active-future'!$A:$A,0),1),""),"")</f>
        <v>-3.6799999999999997</v>
      </c>
      <c r="DC9">
        <f>+IFERROR(IF(VALUE('data-cash-crude'!DB9)&gt;0,'data-cash-crude'!DB9-INDEX('active-future'!$C:$C,MATCH('basis-cash-crude'!DC$1,'active-future'!$A:$A,0),1),""),"")</f>
        <v>-3.5</v>
      </c>
      <c r="DD9">
        <f>+IFERROR(IF(VALUE('data-cash-crude'!DC9)&gt;0,'data-cash-crude'!DC9-INDEX('active-future'!$C:$C,MATCH('basis-cash-crude'!DD$1,'active-future'!$A:$A,0),1),""),"")</f>
        <v>-3.5399999999999991</v>
      </c>
      <c r="DE9">
        <f>+IFERROR(IF(VALUE('data-cash-crude'!DD9)&gt;0,'data-cash-crude'!DD9-INDEX('active-future'!$C:$C,MATCH('basis-cash-crude'!DE$1,'active-future'!$A:$A,0),1),""),"")</f>
        <v>-3.5900000000000034</v>
      </c>
      <c r="DF9">
        <f>+IFERROR(IF(VALUE('data-cash-crude'!DE9)&gt;0,'data-cash-crude'!DE9-INDEX('active-future'!$C:$C,MATCH('basis-cash-crude'!DF$1,'active-future'!$A:$A,0),1),""),"")</f>
        <v>-3.6300000000000026</v>
      </c>
      <c r="DG9">
        <f>+IFERROR(IF(VALUE('data-cash-crude'!DF9)&gt;0,'data-cash-crude'!DF9-INDEX('active-future'!$C:$C,MATCH('basis-cash-crude'!DG$1,'active-future'!$A:$A,0),1),""),"")</f>
        <v>-3.6899999999999977</v>
      </c>
      <c r="DH9" t="str">
        <f>+IFERROR(IF(VALUE('data-cash-crude'!DG9)&gt;0,'data-cash-crude'!DG9-INDEX('active-future'!$C:$C,MATCH('basis-cash-crude'!DH$1,'active-future'!$A:$A,0),1),""),"")</f>
        <v/>
      </c>
      <c r="DI9">
        <f>+IFERROR(IF(VALUE('data-cash-crude'!DH9)&gt;0,'data-cash-crude'!DH9-INDEX('active-future'!$C:$C,MATCH('basis-cash-crude'!DI$1,'active-future'!$A:$A,0),1),""),"")</f>
        <v>1.0499999999999972</v>
      </c>
      <c r="DJ9" t="str">
        <f>+IFERROR(IF(VALUE('data-cash-crude'!DI9)&gt;0,'data-cash-crude'!DI9-INDEX('active-future'!$C:$C,MATCH('basis-cash-crude'!DJ$1,'active-future'!$A:$A,0),1),""),"")</f>
        <v/>
      </c>
      <c r="DK9">
        <f>+IFERROR(IF(VALUE('data-cash-crude'!DJ9)&gt;0,'data-cash-crude'!DJ9-INDEX('active-future'!$C:$C,MATCH('basis-cash-crude'!DK$1,'active-future'!$A:$A,0),1),""),"")</f>
        <v>-3.5499999999999972</v>
      </c>
      <c r="DL9">
        <f>+IFERROR(IF(VALUE('data-cash-crude'!DK9)&gt;0,'data-cash-crude'!DK9-INDEX('active-future'!$C:$C,MATCH('basis-cash-crude'!DL$1,'active-future'!$A:$A,0),1),""),"")</f>
        <v>-3.6199999999999974</v>
      </c>
      <c r="DM9" t="str">
        <f>+IFERROR(IF(VALUE('data-cash-crude'!DL9)&gt;0,'data-cash-crude'!DL9-INDEX('active-future'!$C:$C,MATCH('basis-cash-crude'!DM$1,'active-future'!$A:$A,0),1),""),"")</f>
        <v/>
      </c>
      <c r="DN9" t="str">
        <f>+IFERROR(IF(VALUE('data-cash-crude'!DM9)&gt;0,'data-cash-crude'!DM9-INDEX('active-future'!$C:$C,MATCH('basis-cash-crude'!DN$1,'active-future'!$A:$A,0),1),""),"")</f>
        <v/>
      </c>
      <c r="DO9">
        <f>+IFERROR(IF(VALUE('data-cash-crude'!DN9)&gt;0,'data-cash-crude'!DN9-INDEX('active-future'!$C:$C,MATCH('basis-cash-crude'!DO$1,'active-future'!$A:$A,0),1),""),"")</f>
        <v>-3.5799999999999983</v>
      </c>
      <c r="DP9">
        <f>+IFERROR(IF(VALUE('data-cash-crude'!DO9)&gt;0,'data-cash-crude'!DO9-INDEX('active-future'!$C:$C,MATCH('basis-cash-crude'!DP$1,'active-future'!$A:$A,0),1),""),"")</f>
        <v>-3.6599999999999966</v>
      </c>
      <c r="DQ9">
        <f>+IFERROR(IF(VALUE('data-cash-crude'!DP9)&gt;0,'data-cash-crude'!DP9-INDEX('active-future'!$C:$C,MATCH('basis-cash-crude'!DQ$1,'active-future'!$A:$A,0),1),""),"")</f>
        <v>-3.509999999999998</v>
      </c>
      <c r="DR9" t="str">
        <f>+IFERROR(IF(VALUE('data-cash-crude'!DQ9)&gt;0,'data-cash-crude'!DQ9-INDEX('active-future'!$C:$C,MATCH('basis-cash-crude'!DR$1,'active-future'!$A:$A,0),1),""),"")</f>
        <v/>
      </c>
      <c r="DS9">
        <f>+IFERROR(IF(VALUE('data-cash-crude'!DR9)&gt;0,'data-cash-crude'!DR9-INDEX('active-future'!$C:$C,MATCH('basis-cash-crude'!DS$1,'active-future'!$A:$A,0),1),""),"")</f>
        <v>-3.5</v>
      </c>
      <c r="DT9">
        <f>+IFERROR(IF(VALUE('data-cash-crude'!DS9)&gt;0,'data-cash-crude'!DS9-INDEX('active-future'!$C:$C,MATCH('basis-cash-crude'!DT$1,'active-future'!$A:$A,0),1),""),"")</f>
        <v>-3.5900000000000034</v>
      </c>
      <c r="DU9">
        <f>+IFERROR(IF(VALUE('data-cash-crude'!DT9)&gt;0,'data-cash-crude'!DT9-INDEX('active-future'!$C:$C,MATCH('basis-cash-crude'!DU$1,'active-future'!$A:$A,0),1),""),"")</f>
        <v>-3.4699999999999989</v>
      </c>
      <c r="DV9" t="str">
        <f>+IFERROR(IF(VALUE('data-cash-crude'!DU9)&gt;0,'data-cash-crude'!DU9-INDEX('active-future'!$C:$C,MATCH('basis-cash-crude'!DV$1,'active-future'!$A:$A,0),1),""),"")</f>
        <v/>
      </c>
      <c r="DW9">
        <f>+IFERROR(IF(VALUE('data-cash-crude'!DV9)&gt;0,'data-cash-crude'!DV9-INDEX('active-future'!$C:$C,MATCH('basis-cash-crude'!DW$1,'active-future'!$A:$A,0),1),""),"")</f>
        <v>-3.6300000000000026</v>
      </c>
      <c r="DX9">
        <f>+IFERROR(IF(VALUE('data-cash-crude'!DW9)&gt;0,'data-cash-crude'!DW9-INDEX('active-future'!$C:$C,MATCH('basis-cash-crude'!DX$1,'active-future'!$A:$A,0),1),""),"")</f>
        <v>-3.5799999999999983</v>
      </c>
      <c r="DY9">
        <f>+IFERROR(IF(VALUE('data-cash-crude'!DX9)&gt;0,'data-cash-crude'!DX9-INDEX('active-future'!$C:$C,MATCH('basis-cash-crude'!DY$1,'active-future'!$A:$A,0),1),""),"")</f>
        <v>-3.6499999999999986</v>
      </c>
      <c r="DZ9">
        <f>+IFERROR(IF(VALUE('data-cash-crude'!DY9)&gt;0,'data-cash-crude'!DY9-INDEX('active-future'!$C:$C,MATCH('basis-cash-crude'!DZ$1,'active-future'!$A:$A,0),1),""),"")</f>
        <v>-3.6799999999999997</v>
      </c>
      <c r="EA9">
        <f>+IFERROR(IF(VALUE('data-cash-crude'!DZ9)&gt;0,'data-cash-crude'!DZ9-INDEX('active-future'!$C:$C,MATCH('basis-cash-crude'!EA$1,'active-future'!$A:$A,0),1),""),"")</f>
        <v>-4.07</v>
      </c>
      <c r="EB9">
        <f>+IFERROR(IF(VALUE('data-cash-crude'!EA9)&gt;0,'data-cash-crude'!EA9-INDEX('active-future'!$C:$C,MATCH('basis-cash-crude'!EB$1,'active-future'!$A:$A,0),1),""),"")</f>
        <v>-3.7199999999999989</v>
      </c>
      <c r="EC9">
        <f>+IFERROR(IF(VALUE('data-cash-crude'!EB9)&gt;0,'data-cash-crude'!EB9-INDEX('active-future'!$C:$C,MATCH('basis-cash-crude'!EC$1,'active-future'!$A:$A,0),1),""),"")</f>
        <v>-3.8599999999999994</v>
      </c>
      <c r="ED9">
        <f>+IFERROR(IF(VALUE('data-cash-crude'!EC9)&gt;0,'data-cash-crude'!EC9-INDEX('active-future'!$C:$C,MATCH('basis-cash-crude'!ED$1,'active-future'!$A:$A,0),1),""),"")</f>
        <v>-3.6799999999999997</v>
      </c>
      <c r="EE9">
        <f>+IFERROR(IF(VALUE('data-cash-crude'!ED9)&gt;0,'data-cash-crude'!ED9-INDEX('active-future'!$C:$C,MATCH('basis-cash-crude'!EE$1,'active-future'!$A:$A,0),1),""),"")</f>
        <v>-3.509999999999998</v>
      </c>
      <c r="EF9">
        <f>+IFERROR(IF(VALUE('data-cash-crude'!EE9)&gt;0,'data-cash-crude'!EE9-INDEX('active-future'!$C:$C,MATCH('basis-cash-crude'!EF$1,'active-future'!$A:$A,0),1),""),"")</f>
        <v>-3.5300000000000011</v>
      </c>
      <c r="EG9">
        <f>+IFERROR(IF(VALUE('data-cash-crude'!EF9)&gt;0,'data-cash-crude'!EF9-INDEX('active-future'!$C:$C,MATCH('basis-cash-crude'!EG$1,'active-future'!$A:$A,0),1),""),"")</f>
        <v>-3.6400000000000006</v>
      </c>
      <c r="EH9">
        <f>+IFERROR(IF(VALUE('data-cash-crude'!EG9)&gt;0,'data-cash-crude'!EG9-INDEX('active-future'!$C:$C,MATCH('basis-cash-crude'!EH$1,'active-future'!$A:$A,0),1),""),"")</f>
        <v>-3.5200000000000031</v>
      </c>
      <c r="EI9" t="str">
        <f>+IFERROR(IF(VALUE('data-cash-crude'!EH9)&gt;0,'data-cash-crude'!EH9-INDEX('active-future'!$C:$C,MATCH('basis-cash-crude'!EI$1,'active-future'!$A:$A,0),1),""),"")</f>
        <v/>
      </c>
      <c r="EJ9">
        <f>+IFERROR(IF(VALUE('data-cash-crude'!EI9)&gt;0,'data-cash-crude'!EI9-INDEX('active-future'!$C:$C,MATCH('basis-cash-crude'!EJ$1,'active-future'!$A:$A,0),1),""),"")</f>
        <v>-3.490000000000002</v>
      </c>
      <c r="EK9">
        <f>+IFERROR(IF(VALUE('data-cash-crude'!EJ9)&gt;0,'data-cash-crude'!EJ9-INDEX('active-future'!$C:$C,MATCH('basis-cash-crude'!EK$1,'active-future'!$A:$A,0),1),""),"")</f>
        <v>-3.5900000000000034</v>
      </c>
      <c r="EL9" t="str">
        <f>+IFERROR(IF(VALUE('data-cash-crude'!EK9)&gt;0,'data-cash-crude'!EK9-INDEX('active-future'!$C:$C,MATCH('basis-cash-crude'!EL$1,'active-future'!$A:$A,0),1),""),"")</f>
        <v/>
      </c>
      <c r="EM9">
        <f>+IFERROR(IF(VALUE('data-cash-crude'!EL9)&gt;0,'data-cash-crude'!EL9-INDEX('active-future'!$C:$C,MATCH('basis-cash-crude'!EM$1,'active-future'!$A:$A,0),1),""),"")</f>
        <v>-3.4799999999999969</v>
      </c>
      <c r="EN9" t="str">
        <f>+IFERROR(IF(VALUE('data-cash-crude'!EM9)&gt;0,'data-cash-crude'!EM9-INDEX('active-future'!$C:$C,MATCH('basis-cash-crude'!EN$1,'active-future'!$A:$A,0),1),""),"")</f>
        <v/>
      </c>
      <c r="EO9" t="str">
        <f>+IFERROR(IF(VALUE('data-cash-crude'!EN9)&gt;0,'data-cash-crude'!EN9-INDEX('active-future'!$C:$C,MATCH('basis-cash-crude'!EO$1,'active-future'!$A:$A,0),1),""),"")</f>
        <v/>
      </c>
      <c r="EP9">
        <f>+IFERROR(IF(VALUE('data-cash-crude'!EO9)&gt;0,'data-cash-crude'!EO9-INDEX('active-future'!$C:$C,MATCH('basis-cash-crude'!EP$1,'active-future'!$A:$A,0),1),""),"")</f>
        <v>-3.5900000000000034</v>
      </c>
      <c r="EQ9">
        <f>+IFERROR(IF(VALUE('data-cash-crude'!EP9)&gt;0,'data-cash-crude'!EP9-INDEX('active-future'!$C:$C,MATCH('basis-cash-crude'!EQ$1,'active-future'!$A:$A,0),1),""),"")</f>
        <v>-3.5600000000000023</v>
      </c>
      <c r="ER9" t="str">
        <f>+IFERROR(IF(VALUE('data-cash-crude'!EQ9)&gt;0,'data-cash-crude'!EQ9-INDEX('active-future'!$C:$C,MATCH('basis-cash-crude'!ER$1,'active-future'!$A:$A,0),1),""),"")</f>
        <v/>
      </c>
      <c r="ES9">
        <f>+IFERROR(IF(VALUE('data-cash-crude'!ER9)&gt;0,'data-cash-crude'!ER9-INDEX('active-future'!$C:$C,MATCH('basis-cash-crude'!ES$1,'active-future'!$A:$A,0),1),""),"")</f>
        <v>-3.6300000000000026</v>
      </c>
      <c r="ET9">
        <f>+IFERROR(IF(VALUE('data-cash-crude'!ES9)&gt;0,'data-cash-crude'!ES9-INDEX('active-future'!$C:$C,MATCH('basis-cash-crude'!ET$1,'active-future'!$A:$A,0),1),""),"")</f>
        <v>-3.6599999999999966</v>
      </c>
      <c r="EU9">
        <f>+IFERROR(IF(VALUE('data-cash-crude'!ET9)&gt;0,'data-cash-crude'!ET9-INDEX('active-future'!$C:$C,MATCH('basis-cash-crude'!EU$1,'active-future'!$A:$A,0),1),""),"")</f>
        <v>-3.6700000000000017</v>
      </c>
      <c r="EV9">
        <f>+IFERROR(IF(VALUE('data-cash-crude'!EU9)&gt;0,'data-cash-crude'!EU9-INDEX('active-future'!$C:$C,MATCH('basis-cash-crude'!EV$1,'active-future'!$A:$A,0),1),""),"")</f>
        <v>-3.6300000000000026</v>
      </c>
      <c r="EW9">
        <f>+IFERROR(IF(VALUE('data-cash-crude'!EV9)&gt;0,'data-cash-crude'!EV9-INDEX('active-future'!$C:$C,MATCH('basis-cash-crude'!EW$1,'active-future'!$A:$A,0),1),""),"")</f>
        <v>-3.7100000000000009</v>
      </c>
      <c r="EX9" t="str">
        <f>+IFERROR(IF(VALUE('data-cash-crude'!EW9)&gt;0,'data-cash-crude'!EW9-INDEX('active-future'!$C:$C,MATCH('basis-cash-crude'!EX$1,'active-future'!$A:$A,0),1),""),"")</f>
        <v/>
      </c>
      <c r="EY9">
        <f>+IFERROR(IF(VALUE('data-cash-crude'!EX9)&gt;0,'data-cash-crude'!EX9-INDEX('active-future'!$C:$C,MATCH('basis-cash-crude'!EY$1,'active-future'!$A:$A,0),1),""),"")</f>
        <v>-3.6199999999999974</v>
      </c>
      <c r="EZ9">
        <f>+IFERROR(IF(VALUE('data-cash-crude'!EY9)&gt;0,'data-cash-crude'!EY9-INDEX('active-future'!$C:$C,MATCH('basis-cash-crude'!EZ$1,'active-future'!$A:$A,0),1),""),"")</f>
        <v>-3.5200000000000031</v>
      </c>
      <c r="FA9">
        <f>+IFERROR(IF(VALUE('data-cash-crude'!EZ9)&gt;0,'data-cash-crude'!EZ9-INDEX('active-future'!$C:$C,MATCH('basis-cash-crude'!FA$1,'active-future'!$A:$A,0),1),""),"")</f>
        <v>-3.5300000000000011</v>
      </c>
      <c r="FB9">
        <f>+IFERROR(IF(VALUE('data-cash-crude'!FA9)&gt;0,'data-cash-crude'!FA9-INDEX('active-future'!$C:$C,MATCH('basis-cash-crude'!FB$1,'active-future'!$A:$A,0),1),""),"")</f>
        <v>-3.5399999999999991</v>
      </c>
      <c r="FC9">
        <f>+IFERROR(IF(VALUE('data-cash-crude'!FB9)&gt;0,'data-cash-crude'!FB9-INDEX('active-future'!$C:$C,MATCH('basis-cash-crude'!FC$1,'active-future'!$A:$A,0),1),""),"")</f>
        <v>-3.6599999999999966</v>
      </c>
      <c r="FD9">
        <f>+IFERROR(IF(VALUE('data-cash-crude'!FC9)&gt;0,'data-cash-crude'!FC9-INDEX('active-future'!$C:$C,MATCH('basis-cash-crude'!FD$1,'active-future'!$A:$A,0),1),""),"")</f>
        <v>-3.7000000000000028</v>
      </c>
      <c r="FE9" t="str">
        <f>+IFERROR(IF(VALUE('data-cash-crude'!FD9)&gt;0,'data-cash-crude'!FD9-INDEX('active-future'!$C:$C,MATCH('basis-cash-crude'!FE$1,'active-future'!$A:$A,0),1),""),"")</f>
        <v/>
      </c>
      <c r="FF9">
        <f>+IFERROR(IF(VALUE('data-cash-crude'!FE9)&gt;0,'data-cash-crude'!FE9-INDEX('active-future'!$C:$C,MATCH('basis-cash-crude'!FF$1,'active-future'!$A:$A,0),1),""),"")</f>
        <v>-3.6499999999999986</v>
      </c>
      <c r="FG9" t="str">
        <f>+IFERROR(IF(VALUE('data-cash-crude'!FF9)&gt;0,'data-cash-crude'!FF9-INDEX('active-future'!$C:$C,MATCH('basis-cash-crude'!FG$1,'active-future'!$A:$A,0),1),""),"")</f>
        <v/>
      </c>
      <c r="FH9">
        <f>+IFERROR(IF(VALUE('data-cash-crude'!FG9)&gt;0,'data-cash-crude'!FG9-INDEX('active-future'!$C:$C,MATCH('basis-cash-crude'!FH$1,'active-future'!$A:$A,0),1),""),"")</f>
        <v>-3.6899999999999977</v>
      </c>
      <c r="FI9">
        <f>+IFERROR(IF(VALUE('data-cash-crude'!FH9)&gt;0,'data-cash-crude'!FH9-INDEX('active-future'!$C:$C,MATCH('basis-cash-crude'!FI$1,'active-future'!$A:$A,0),1),""),"")</f>
        <v>-3.5600000000000023</v>
      </c>
      <c r="FJ9">
        <f>+IFERROR(IF(VALUE('data-cash-crude'!FI9)&gt;0,'data-cash-crude'!FI9-INDEX('active-future'!$C:$C,MATCH('basis-cash-crude'!FJ$1,'active-future'!$A:$A,0),1),""),"")</f>
        <v>-3.6000000000000014</v>
      </c>
      <c r="FK9" t="str">
        <f>+IFERROR(IF(VALUE('data-cash-crude'!FJ9)&gt;0,'data-cash-crude'!FJ9-INDEX('active-future'!$C:$C,MATCH('basis-cash-crude'!FK$1,'active-future'!$A:$A,0),1),""),"")</f>
        <v/>
      </c>
      <c r="FL9">
        <f>+IFERROR(IF(VALUE('data-cash-crude'!FK9)&gt;0,'data-cash-crude'!FK9-INDEX('active-future'!$C:$C,MATCH('basis-cash-crude'!FL$1,'active-future'!$A:$A,0),1),""),"")</f>
        <v>-3.5</v>
      </c>
    </row>
    <row r="10" spans="1:200" x14ac:dyDescent="0.2">
      <c r="A10">
        <f t="shared" si="0"/>
        <v>-12.849999999999998</v>
      </c>
      <c r="B10">
        <f t="shared" si="1"/>
        <v>-12.664399999999995</v>
      </c>
      <c r="C10">
        <f t="shared" si="2"/>
        <v>-12.612394366197178</v>
      </c>
      <c r="D10" s="10" t="str">
        <f>+'data-cash-crude'!B10</f>
        <v>CLPA-10-1.CM</v>
      </c>
      <c r="E10">
        <f>+IFERROR(IF(VALUE('data-cash-crude'!D10)&gt;0,'data-cash-crude'!D10-INDEX('active-future'!$C:$C,MATCH('basis-cash-crude'!E$1,'active-future'!$A:$A,0),1),""),"")</f>
        <v>-11.86</v>
      </c>
      <c r="F10">
        <f>+IFERROR(IF(VALUE('data-cash-crude'!E10)&gt;0,'data-cash-crude'!E10-INDEX('active-future'!$C:$C,MATCH('basis-cash-crude'!F$1,'active-future'!$A:$A,0),1),""),"")</f>
        <v>-12.479999999999997</v>
      </c>
      <c r="G10">
        <f>+IFERROR(IF(VALUE('data-cash-crude'!F10)&gt;0,'data-cash-crude'!F10-INDEX('active-future'!$C:$C,MATCH('basis-cash-crude'!G$1,'active-future'!$A:$A,0),1),""),"")</f>
        <v>-12.519999999999996</v>
      </c>
      <c r="H10">
        <f>+IFERROR(IF(VALUE('data-cash-crude'!G10)&gt;0,'data-cash-crude'!G10-INDEX('active-future'!$C:$C,MATCH('basis-cash-crude'!H$1,'active-future'!$A:$A,0),1),""),"")</f>
        <v>-13.979999999999997</v>
      </c>
      <c r="I10" t="str">
        <f>+IFERROR(IF(VALUE('data-cash-crude'!H10)&gt;0,'data-cash-crude'!H10-INDEX('active-future'!$C:$C,MATCH('basis-cash-crude'!I$1,'active-future'!$A:$A,0),1),""),"")</f>
        <v/>
      </c>
      <c r="J10">
        <f>+IFERROR(IF(VALUE('data-cash-crude'!I10)&gt;0,'data-cash-crude'!I10-INDEX('active-future'!$C:$C,MATCH('basis-cash-crude'!J$1,'active-future'!$A:$A,0),1),""),"")</f>
        <v>-13.409999999999997</v>
      </c>
      <c r="K10" t="str">
        <f>+IFERROR(IF(VALUE('data-cash-crude'!J10)&gt;0,'data-cash-crude'!J10-INDEX('active-future'!$C:$C,MATCH('basis-cash-crude'!K$1,'active-future'!$A:$A,0),1),""),"")</f>
        <v/>
      </c>
      <c r="L10">
        <f>+IFERROR(IF(VALUE('data-cash-crude'!K10)&gt;0,'data-cash-crude'!K10-INDEX('active-future'!$C:$C,MATCH('basis-cash-crude'!L$1,'active-future'!$A:$A,0),1),""),"")</f>
        <v>-12.739999999999995</v>
      </c>
      <c r="M10" t="str">
        <f>+IFERROR(IF(VALUE('data-cash-crude'!L10)&gt;0,'data-cash-crude'!L10-INDEX('active-future'!$C:$C,MATCH('basis-cash-crude'!M$1,'active-future'!$A:$A,0),1),""),"")</f>
        <v/>
      </c>
      <c r="N10">
        <f>+IFERROR(IF(VALUE('data-cash-crude'!M10)&gt;0,'data-cash-crude'!M10-INDEX('active-future'!$C:$C,MATCH('basis-cash-crude'!N$1,'active-future'!$A:$A,0),1),""),"")</f>
        <v>-12.399999999999999</v>
      </c>
      <c r="O10">
        <f>+IFERROR(IF(VALUE('data-cash-crude'!N10)&gt;0,'data-cash-crude'!N10-INDEX('active-future'!$C:$C,MATCH('basis-cash-crude'!O$1,'active-future'!$A:$A,0),1),""),"")</f>
        <v>-12.419999999999995</v>
      </c>
      <c r="P10">
        <f>+IFERROR(IF(VALUE('data-cash-crude'!O10)&gt;0,'data-cash-crude'!O10-INDEX('active-future'!$C:$C,MATCH('basis-cash-crude'!P$1,'active-future'!$A:$A,0),1),""),"")</f>
        <v>-12.509999999999998</v>
      </c>
      <c r="Q10">
        <f>+IFERROR(IF(VALUE('data-cash-crude'!P10)&gt;0,'data-cash-crude'!P10-INDEX('active-future'!$C:$C,MATCH('basis-cash-crude'!Q$1,'active-future'!$A:$A,0),1),""),"")</f>
        <v>-12.619999999999997</v>
      </c>
      <c r="R10">
        <f>+IFERROR(IF(VALUE('data-cash-crude'!Q10)&gt;0,'data-cash-crude'!Q10-INDEX('active-future'!$C:$C,MATCH('basis-cash-crude'!R$1,'active-future'!$A:$A,0),1),""),"")</f>
        <v>-12.979999999999997</v>
      </c>
      <c r="S10">
        <f>+IFERROR(IF(VALUE('data-cash-crude'!R10)&gt;0,'data-cash-crude'!R10-INDEX('active-future'!$C:$C,MATCH('basis-cash-crude'!S$1,'active-future'!$A:$A,0),1),""),"")</f>
        <v>-12.559999999999995</v>
      </c>
      <c r="T10">
        <f>+IFERROR(IF(VALUE('data-cash-crude'!S10)&gt;0,'data-cash-crude'!S10-INDEX('active-future'!$C:$C,MATCH('basis-cash-crude'!T$1,'active-future'!$A:$A,0),1),""),"")</f>
        <v>-12.54</v>
      </c>
      <c r="U10">
        <f>+IFERROR(IF(VALUE('data-cash-crude'!T10)&gt;0,'data-cash-crude'!T10-INDEX('active-future'!$C:$C,MATCH('basis-cash-crude'!U$1,'active-future'!$A:$A,0),1),""),"")</f>
        <v>-12.82</v>
      </c>
      <c r="V10">
        <f>+IFERROR(IF(VALUE('data-cash-crude'!U10)&gt;0,'data-cash-crude'!U10-INDEX('active-future'!$C:$C,MATCH('basis-cash-crude'!V$1,'active-future'!$A:$A,0),1),""),"")</f>
        <v>-12.5</v>
      </c>
      <c r="W10">
        <f>+IFERROR(IF(VALUE('data-cash-crude'!V10)&gt;0,'data-cash-crude'!V10-INDEX('active-future'!$C:$C,MATCH('basis-cash-crude'!W$1,'active-future'!$A:$A,0),1),""),"")</f>
        <v>-12.729999999999997</v>
      </c>
      <c r="X10">
        <f>+IFERROR(IF(VALUE('data-cash-crude'!W10)&gt;0,'data-cash-crude'!W10-INDEX('active-future'!$C:$C,MATCH('basis-cash-crude'!X$1,'active-future'!$A:$A,0),1),""),"")</f>
        <v>-12.729999999999997</v>
      </c>
      <c r="Y10">
        <f>+IFERROR(IF(VALUE('data-cash-crude'!X10)&gt;0,'data-cash-crude'!X10-INDEX('active-future'!$C:$C,MATCH('basis-cash-crude'!Y$1,'active-future'!$A:$A,0),1),""),"")</f>
        <v>-12.399999999999999</v>
      </c>
      <c r="Z10" t="str">
        <f>+IFERROR(IF(VALUE('data-cash-crude'!Y10)&gt;0,'data-cash-crude'!Y10-INDEX('active-future'!$C:$C,MATCH('basis-cash-crude'!Z$1,'active-future'!$A:$A,0),1),""),"")</f>
        <v/>
      </c>
      <c r="AA10">
        <f>+IFERROR(IF(VALUE('data-cash-crude'!Z10)&gt;0,'data-cash-crude'!Z10-INDEX('active-future'!$C:$C,MATCH('basis-cash-crude'!AA$1,'active-future'!$A:$A,0),1),""),"")</f>
        <v>-12.469999999999999</v>
      </c>
      <c r="AB10" t="str">
        <f>+IFERROR(IF(VALUE('data-cash-crude'!AA10)&gt;0,'data-cash-crude'!AA10-INDEX('active-future'!$C:$C,MATCH('basis-cash-crude'!AB$1,'active-future'!$A:$A,0),1),""),"")</f>
        <v/>
      </c>
      <c r="AC10">
        <f>+IFERROR(IF(VALUE('data-cash-crude'!AB10)&gt;0,'data-cash-crude'!AB10-INDEX('active-future'!$C:$C,MATCH('basis-cash-crude'!AC$1,'active-future'!$A:$A,0),1),""),"")</f>
        <v>-12.159999999999997</v>
      </c>
      <c r="AD10">
        <f>+IFERROR(IF(VALUE('data-cash-crude'!AC10)&gt;0,'data-cash-crude'!AC10-INDEX('active-future'!$C:$C,MATCH('basis-cash-crude'!AD$1,'active-future'!$A:$A,0),1),""),"")</f>
        <v>-12.459999999999994</v>
      </c>
      <c r="AE10">
        <f>+IFERROR(IF(VALUE('data-cash-crude'!AD10)&gt;0,'data-cash-crude'!AD10-INDEX('active-future'!$C:$C,MATCH('basis-cash-crude'!AE$1,'active-future'!$A:$A,0),1),""),"")</f>
        <v>-12.559999999999995</v>
      </c>
      <c r="AF10">
        <f>+IFERROR(IF(VALUE('data-cash-crude'!AE10)&gt;0,'data-cash-crude'!AE10-INDEX('active-future'!$C:$C,MATCH('basis-cash-crude'!AF$1,'active-future'!$A:$A,0),1),""),"")</f>
        <v>-11.82</v>
      </c>
      <c r="AG10">
        <f>+IFERROR(IF(VALUE('data-cash-crude'!AF10)&gt;0,'data-cash-crude'!AF10-INDEX('active-future'!$C:$C,MATCH('basis-cash-crude'!AG$1,'active-future'!$A:$A,0),1),""),"")</f>
        <v>-12.629999999999995</v>
      </c>
      <c r="AH10">
        <f>+IFERROR(IF(VALUE('data-cash-crude'!AG10)&gt;0,'data-cash-crude'!AG10-INDEX('active-future'!$C:$C,MATCH('basis-cash-crude'!AH$1,'active-future'!$A:$A,0),1),""),"")</f>
        <v>-14.309999999999995</v>
      </c>
      <c r="AI10">
        <f>+IFERROR(IF(VALUE('data-cash-crude'!AH10)&gt;0,'data-cash-crude'!AH10-INDEX('active-future'!$C:$C,MATCH('basis-cash-crude'!AI$1,'active-future'!$A:$A,0),1),""),"")</f>
        <v>-12.649999999999999</v>
      </c>
      <c r="AJ10">
        <f>+IFERROR(IF(VALUE('data-cash-crude'!AI10)&gt;0,'data-cash-crude'!AI10-INDEX('active-future'!$C:$C,MATCH('basis-cash-crude'!AJ$1,'active-future'!$A:$A,0),1),""),"")</f>
        <v>-12.689999999999998</v>
      </c>
      <c r="AK10">
        <f>+IFERROR(IF(VALUE('data-cash-crude'!AJ10)&gt;0,'data-cash-crude'!AJ10-INDEX('active-future'!$C:$C,MATCH('basis-cash-crude'!AK$1,'active-future'!$A:$A,0),1),""),"")</f>
        <v>-12.519999999999996</v>
      </c>
      <c r="AL10">
        <f>+IFERROR(IF(VALUE('data-cash-crude'!AK10)&gt;0,'data-cash-crude'!AK10-INDEX('active-future'!$C:$C,MATCH('basis-cash-crude'!AL$1,'active-future'!$A:$A,0),1),""),"")</f>
        <v>-12.57</v>
      </c>
      <c r="AM10">
        <f>+IFERROR(IF(VALUE('data-cash-crude'!AL10)&gt;0,'data-cash-crude'!AL10-INDEX('active-future'!$C:$C,MATCH('basis-cash-crude'!AM$1,'active-future'!$A:$A,0),1),""),"")</f>
        <v>-12.669999999999995</v>
      </c>
      <c r="AN10">
        <f>+IFERROR(IF(VALUE('data-cash-crude'!AM10)&gt;0,'data-cash-crude'!AM10-INDEX('active-future'!$C:$C,MATCH('basis-cash-crude'!AN$1,'active-future'!$A:$A,0),1),""),"")</f>
        <v>-12.599999999999994</v>
      </c>
      <c r="AO10">
        <f>+IFERROR(IF(VALUE('data-cash-crude'!AN10)&gt;0,'data-cash-crude'!AN10-INDEX('active-future'!$C:$C,MATCH('basis-cash-crude'!AO$1,'active-future'!$A:$A,0),1),""),"")</f>
        <v>-12.659999999999997</v>
      </c>
      <c r="AP10">
        <f>+IFERROR(IF(VALUE('data-cash-crude'!AO10)&gt;0,'data-cash-crude'!AO10-INDEX('active-future'!$C:$C,MATCH('basis-cash-crude'!AP$1,'active-future'!$A:$A,0),1),""),"")</f>
        <v>-12.54</v>
      </c>
      <c r="AQ10">
        <f>+IFERROR(IF(VALUE('data-cash-crude'!AP10)&gt;0,'data-cash-crude'!AP10-INDEX('active-future'!$C:$C,MATCH('basis-cash-crude'!AQ$1,'active-future'!$A:$A,0),1),""),"")</f>
        <v>-12.449999999999996</v>
      </c>
      <c r="AR10">
        <f>+IFERROR(IF(VALUE('data-cash-crude'!AQ10)&gt;0,'data-cash-crude'!AQ10-INDEX('active-future'!$C:$C,MATCH('basis-cash-crude'!AR$1,'active-future'!$A:$A,0),1),""),"")</f>
        <v>-12.649999999999999</v>
      </c>
      <c r="AS10">
        <f>+IFERROR(IF(VALUE('data-cash-crude'!AR10)&gt;0,'data-cash-crude'!AR10-INDEX('active-future'!$C:$C,MATCH('basis-cash-crude'!AS$1,'active-future'!$A:$A,0),1),""),"")</f>
        <v>-12.529999999999994</v>
      </c>
      <c r="AT10">
        <f>+IFERROR(IF(VALUE('data-cash-crude'!AS10)&gt;0,'data-cash-crude'!AS10-INDEX('active-future'!$C:$C,MATCH('basis-cash-crude'!AT$1,'active-future'!$A:$A,0),1),""),"")</f>
        <v>-12.839999999999996</v>
      </c>
      <c r="AU10">
        <f>+IFERROR(IF(VALUE('data-cash-crude'!AT10)&gt;0,'data-cash-crude'!AT10-INDEX('active-future'!$C:$C,MATCH('basis-cash-crude'!AU$1,'active-future'!$A:$A,0),1),""),"")</f>
        <v>-12.5</v>
      </c>
      <c r="AV10">
        <f>+IFERROR(IF(VALUE('data-cash-crude'!AU10)&gt;0,'data-cash-crude'!AU10-INDEX('active-future'!$C:$C,MATCH('basis-cash-crude'!AV$1,'active-future'!$A:$A,0),1),""),"")</f>
        <v>-12.479999999999997</v>
      </c>
      <c r="AW10">
        <f>+IFERROR(IF(VALUE('data-cash-crude'!AV10)&gt;0,'data-cash-crude'!AV10-INDEX('active-future'!$C:$C,MATCH('basis-cash-crude'!AW$1,'active-future'!$A:$A,0),1),""),"")</f>
        <v>-12.11</v>
      </c>
      <c r="AX10">
        <f>+IFERROR(IF(VALUE('data-cash-crude'!AW10)&gt;0,'data-cash-crude'!AW10-INDEX('active-future'!$C:$C,MATCH('basis-cash-crude'!AX$1,'active-future'!$A:$A,0),1),""),"")</f>
        <v>-12.589999999999996</v>
      </c>
      <c r="AY10">
        <f>+IFERROR(IF(VALUE('data-cash-crude'!AX10)&gt;0,'data-cash-crude'!AX10-INDEX('active-future'!$C:$C,MATCH('basis-cash-crude'!AY$1,'active-future'!$A:$A,0),1),""),"")</f>
        <v>-12.86</v>
      </c>
      <c r="AZ10">
        <f>+IFERROR(IF(VALUE('data-cash-crude'!AY10)&gt;0,'data-cash-crude'!AY10-INDEX('active-future'!$C:$C,MATCH('basis-cash-crude'!AZ$1,'active-future'!$A:$A,0),1),""),"")</f>
        <v>-12.459999999999994</v>
      </c>
      <c r="BA10">
        <f>+IFERROR(IF(VALUE('data-cash-crude'!AZ10)&gt;0,'data-cash-crude'!AZ10-INDEX('active-future'!$C:$C,MATCH('basis-cash-crude'!BA$1,'active-future'!$A:$A,0),1),""),"")</f>
        <v>-12.529999999999994</v>
      </c>
      <c r="BB10">
        <f>+IFERROR(IF(VALUE('data-cash-crude'!BA10)&gt;0,'data-cash-crude'!BA10-INDEX('active-future'!$C:$C,MATCH('basis-cash-crude'!BB$1,'active-future'!$A:$A,0),1),""),"")</f>
        <v>-12.519999999999996</v>
      </c>
      <c r="BC10">
        <f>+IFERROR(IF(VALUE('data-cash-crude'!BB10)&gt;0,'data-cash-crude'!BB10-INDEX('active-future'!$C:$C,MATCH('basis-cash-crude'!BC$1,'active-future'!$A:$A,0),1),""),"")</f>
        <v>-13.029999999999994</v>
      </c>
      <c r="BD10" t="str">
        <f>+IFERROR(IF(VALUE('data-cash-crude'!BC10)&gt;0,'data-cash-crude'!BC10-INDEX('active-future'!$C:$C,MATCH('basis-cash-crude'!BD$1,'active-future'!$A:$A,0),1),""),"")</f>
        <v/>
      </c>
      <c r="BE10">
        <f>+IFERROR(IF(VALUE('data-cash-crude'!BD10)&gt;0,'data-cash-crude'!BD10-INDEX('active-future'!$C:$C,MATCH('basis-cash-crude'!BE$1,'active-future'!$A:$A,0),1),""),"")</f>
        <v>-12.669999999999995</v>
      </c>
      <c r="BF10">
        <f>+IFERROR(IF(VALUE('data-cash-crude'!BE10)&gt;0,'data-cash-crude'!BE10-INDEX('active-future'!$C:$C,MATCH('basis-cash-crude'!BF$1,'active-future'!$A:$A,0),1),""),"")</f>
        <v>-12.729999999999997</v>
      </c>
      <c r="BG10">
        <f>+IFERROR(IF(VALUE('data-cash-crude'!BF10)&gt;0,'data-cash-crude'!BF10-INDEX('active-future'!$C:$C,MATCH('basis-cash-crude'!BG$1,'active-future'!$A:$A,0),1),""),"")</f>
        <v>-12.409999999999997</v>
      </c>
      <c r="BH10">
        <f>+IFERROR(IF(VALUE('data-cash-crude'!BG10)&gt;0,'data-cash-crude'!BG10-INDEX('active-future'!$C:$C,MATCH('basis-cash-crude'!BH$1,'active-future'!$A:$A,0),1),""),"")</f>
        <v>-12.61</v>
      </c>
      <c r="BI10">
        <f>+IFERROR(IF(VALUE('data-cash-crude'!BH10)&gt;0,'data-cash-crude'!BH10-INDEX('active-future'!$C:$C,MATCH('basis-cash-crude'!BI$1,'active-future'!$A:$A,0),1),""),"")</f>
        <v>-12.89</v>
      </c>
      <c r="BJ10">
        <f>+IFERROR(IF(VALUE('data-cash-crude'!BI10)&gt;0,'data-cash-crude'!BI10-INDEX('active-future'!$C:$C,MATCH('basis-cash-crude'!BJ$1,'active-future'!$A:$A,0),1),""),"")</f>
        <v>-12.5</v>
      </c>
      <c r="BK10">
        <f>+IFERROR(IF(VALUE('data-cash-crude'!BJ10)&gt;0,'data-cash-crude'!BJ10-INDEX('active-future'!$C:$C,MATCH('basis-cash-crude'!BK$1,'active-future'!$A:$A,0),1),""),"")</f>
        <v>-12.599999999999994</v>
      </c>
      <c r="BL10">
        <f>+IFERROR(IF(VALUE('data-cash-crude'!BK10)&gt;0,'data-cash-crude'!BK10-INDEX('active-future'!$C:$C,MATCH('basis-cash-crude'!BL$1,'active-future'!$A:$A,0),1),""),"")</f>
        <v>-12.39</v>
      </c>
      <c r="BM10">
        <f>+IFERROR(IF(VALUE('data-cash-crude'!BL10)&gt;0,'data-cash-crude'!BL10-INDEX('active-future'!$C:$C,MATCH('basis-cash-crude'!BM$1,'active-future'!$A:$A,0),1),""),"")</f>
        <v>-12.68</v>
      </c>
      <c r="BN10" t="str">
        <f>+IFERROR(IF(VALUE('data-cash-crude'!BM10)&gt;0,'data-cash-crude'!BM10-INDEX('active-future'!$C:$C,MATCH('basis-cash-crude'!BN$1,'active-future'!$A:$A,0),1),""),"")</f>
        <v/>
      </c>
      <c r="BO10" t="str">
        <f>+IFERROR(IF(VALUE('data-cash-crude'!BN10)&gt;0,'data-cash-crude'!BN10-INDEX('active-future'!$C:$C,MATCH('basis-cash-crude'!BO$1,'active-future'!$A:$A,0),1),""),"")</f>
        <v/>
      </c>
      <c r="BP10">
        <f>+IFERROR(IF(VALUE('data-cash-crude'!BO10)&gt;0,'data-cash-crude'!BO10-INDEX('active-future'!$C:$C,MATCH('basis-cash-crude'!BP$1,'active-future'!$A:$A,0),1),""),"")</f>
        <v>-12.5</v>
      </c>
      <c r="BQ10">
        <f>+IFERROR(IF(VALUE('data-cash-crude'!BP10)&gt;0,'data-cash-crude'!BP10-INDEX('active-future'!$C:$C,MATCH('basis-cash-crude'!BQ$1,'active-future'!$A:$A,0),1),""),"")</f>
        <v>-12.439999999999998</v>
      </c>
      <c r="BR10">
        <f>+IFERROR(IF(VALUE('data-cash-crude'!BQ10)&gt;0,'data-cash-crude'!BQ10-INDEX('active-future'!$C:$C,MATCH('basis-cash-crude'!BR$1,'active-future'!$A:$A,0),1),""),"")</f>
        <v>-12.669999999999995</v>
      </c>
      <c r="BS10">
        <f>+IFERROR(IF(VALUE('data-cash-crude'!BR10)&gt;0,'data-cash-crude'!BR10-INDEX('active-future'!$C:$C,MATCH('basis-cash-crude'!BS$1,'active-future'!$A:$A,0),1),""),"")</f>
        <v>-12.869999999999997</v>
      </c>
      <c r="BT10">
        <f>+IFERROR(IF(VALUE('data-cash-crude'!BS10)&gt;0,'data-cash-crude'!BS10-INDEX('active-future'!$C:$C,MATCH('basis-cash-crude'!BT$1,'active-future'!$A:$A,0),1),""),"")</f>
        <v>-12.459999999999994</v>
      </c>
      <c r="BU10">
        <f>+IFERROR(IF(VALUE('data-cash-crude'!BT10)&gt;0,'data-cash-crude'!BT10-INDEX('active-future'!$C:$C,MATCH('basis-cash-crude'!BU$1,'active-future'!$A:$A,0),1),""),"")</f>
        <v>-12.459999999999994</v>
      </c>
      <c r="BV10">
        <f>+IFERROR(IF(VALUE('data-cash-crude'!BU10)&gt;0,'data-cash-crude'!BU10-INDEX('active-future'!$C:$C,MATCH('basis-cash-crude'!BV$1,'active-future'!$A:$A,0),1),""),"")</f>
        <v>-12.54</v>
      </c>
      <c r="BW10" t="str">
        <f>+IFERROR(IF(VALUE('data-cash-crude'!BV10)&gt;0,'data-cash-crude'!BV10-INDEX('active-future'!$C:$C,MATCH('basis-cash-crude'!BW$1,'active-future'!$A:$A,0),1),""),"")</f>
        <v/>
      </c>
      <c r="BX10" t="str">
        <f>+IFERROR(IF(VALUE('data-cash-crude'!BW10)&gt;0,'data-cash-crude'!BW10-INDEX('active-future'!$C:$C,MATCH('basis-cash-crude'!BX$1,'active-future'!$A:$A,0),1),""),"")</f>
        <v/>
      </c>
      <c r="BY10">
        <f>+IFERROR(IF(VALUE('data-cash-crude'!BX10)&gt;0,'data-cash-crude'!BX10-INDEX('active-future'!$C:$C,MATCH('basis-cash-crude'!BY$1,'active-future'!$A:$A,0),1),""),"")</f>
        <v>-12.64</v>
      </c>
      <c r="BZ10">
        <f>+IFERROR(IF(VALUE('data-cash-crude'!BY10)&gt;0,'data-cash-crude'!BY10-INDEX('active-future'!$C:$C,MATCH('basis-cash-crude'!BZ$1,'active-future'!$A:$A,0),1),""),"")</f>
        <v>-12.739999999999995</v>
      </c>
      <c r="CA10" t="str">
        <f>+IFERROR(IF(VALUE('data-cash-crude'!BZ10)&gt;0,'data-cash-crude'!BZ10-INDEX('active-future'!$C:$C,MATCH('basis-cash-crude'!CA$1,'active-future'!$A:$A,0),1),""),"")</f>
        <v/>
      </c>
      <c r="CB10" t="str">
        <f>+IFERROR(IF(VALUE('data-cash-crude'!CA10)&gt;0,'data-cash-crude'!CA10-INDEX('active-future'!$C:$C,MATCH('basis-cash-crude'!CB$1,'active-future'!$A:$A,0),1),""),"")</f>
        <v/>
      </c>
      <c r="CC10">
        <f>+IFERROR(IF(VALUE('data-cash-crude'!CB10)&gt;0,'data-cash-crude'!CB10-INDEX('active-future'!$C:$C,MATCH('basis-cash-crude'!CC$1,'active-future'!$A:$A,0),1),""),"")</f>
        <v>-12.199999999999996</v>
      </c>
      <c r="CD10">
        <f>+IFERROR(IF(VALUE('data-cash-crude'!CC10)&gt;0,'data-cash-crude'!CC10-INDEX('active-future'!$C:$C,MATCH('basis-cash-crude'!CD$1,'active-future'!$A:$A,0),1),""),"")</f>
        <v>-12.649999999999999</v>
      </c>
      <c r="CE10">
        <f>+IFERROR(IF(VALUE('data-cash-crude'!CD10)&gt;0,'data-cash-crude'!CD10-INDEX('active-future'!$C:$C,MATCH('basis-cash-crude'!CE$1,'active-future'!$A:$A,0),1),""),"")</f>
        <v>-12.64</v>
      </c>
      <c r="CF10">
        <f>+IFERROR(IF(VALUE('data-cash-crude'!CE10)&gt;0,'data-cash-crude'!CE10-INDEX('active-future'!$C:$C,MATCH('basis-cash-crude'!CF$1,'active-future'!$A:$A,0),1),""),"")</f>
        <v>-12.549999999999997</v>
      </c>
      <c r="CG10" t="str">
        <f>+IFERROR(IF(VALUE('data-cash-crude'!CF10)&gt;0,'data-cash-crude'!CF10-INDEX('active-future'!$C:$C,MATCH('basis-cash-crude'!CG$1,'active-future'!$A:$A,0),1),""),"")</f>
        <v/>
      </c>
      <c r="CH10" t="str">
        <f>+IFERROR(IF(VALUE('data-cash-crude'!CG10)&gt;0,'data-cash-crude'!CG10-INDEX('active-future'!$C:$C,MATCH('basis-cash-crude'!CH$1,'active-future'!$A:$A,0),1),""),"")</f>
        <v/>
      </c>
      <c r="CI10" t="str">
        <f>+IFERROR(IF(VALUE('data-cash-crude'!CH10)&gt;0,'data-cash-crude'!CH10-INDEX('active-future'!$C:$C,MATCH('basis-cash-crude'!CI$1,'active-future'!$A:$A,0),1),""),"")</f>
        <v/>
      </c>
      <c r="CJ10" t="str">
        <f>+IFERROR(IF(VALUE('data-cash-crude'!CI10)&gt;0,'data-cash-crude'!CI10-INDEX('active-future'!$C:$C,MATCH('basis-cash-crude'!CJ$1,'active-future'!$A:$A,0),1),""),"")</f>
        <v/>
      </c>
      <c r="CK10" t="str">
        <f>+IFERROR(IF(VALUE('data-cash-crude'!CJ10)&gt;0,'data-cash-crude'!CJ10-INDEX('active-future'!$C:$C,MATCH('basis-cash-crude'!CK$1,'active-future'!$A:$A,0),1),""),"")</f>
        <v/>
      </c>
      <c r="CL10">
        <f>+IFERROR(IF(VALUE('data-cash-crude'!CK10)&gt;0,'data-cash-crude'!CK10-INDEX('active-future'!$C:$C,MATCH('basis-cash-crude'!CL$1,'active-future'!$A:$A,0),1),""),"")</f>
        <v>-12.489999999999995</v>
      </c>
      <c r="CM10" t="str">
        <f>+IFERROR(IF(VALUE('data-cash-crude'!CL10)&gt;0,'data-cash-crude'!CL10-INDEX('active-future'!$C:$C,MATCH('basis-cash-crude'!CM$1,'active-future'!$A:$A,0),1),""),"")</f>
        <v/>
      </c>
      <c r="CN10" t="str">
        <f>+IFERROR(IF(VALUE('data-cash-crude'!CM10)&gt;0,'data-cash-crude'!CM10-INDEX('active-future'!$C:$C,MATCH('basis-cash-crude'!CN$1,'active-future'!$A:$A,0),1),""),"")</f>
        <v/>
      </c>
      <c r="CO10">
        <f>+IFERROR(IF(VALUE('data-cash-crude'!CN10)&gt;0,'data-cash-crude'!CN10-INDEX('active-future'!$C:$C,MATCH('basis-cash-crude'!CO$1,'active-future'!$A:$A,0),1),""),"")</f>
        <v>-12.509999999999998</v>
      </c>
      <c r="CP10">
        <f>+IFERROR(IF(VALUE('data-cash-crude'!CO10)&gt;0,'data-cash-crude'!CO10-INDEX('active-future'!$C:$C,MATCH('basis-cash-crude'!CP$1,'active-future'!$A:$A,0),1),""),"")</f>
        <v>-12.579999999999998</v>
      </c>
      <c r="CQ10">
        <f>+IFERROR(IF(VALUE('data-cash-crude'!CP10)&gt;0,'data-cash-crude'!CP10-INDEX('active-future'!$C:$C,MATCH('basis-cash-crude'!CQ$1,'active-future'!$A:$A,0),1),""),"")</f>
        <v>-12.729999999999997</v>
      </c>
      <c r="CR10">
        <f>+IFERROR(IF(VALUE('data-cash-crude'!CQ10)&gt;0,'data-cash-crude'!CQ10-INDEX('active-future'!$C:$C,MATCH('basis-cash-crude'!CR$1,'active-future'!$A:$A,0),1),""),"")</f>
        <v>-12.689999999999998</v>
      </c>
      <c r="CS10">
        <f>+IFERROR(IF(VALUE('data-cash-crude'!CR10)&gt;0,'data-cash-crude'!CR10-INDEX('active-future'!$C:$C,MATCH('basis-cash-crude'!CS$1,'active-future'!$A:$A,0),1),""),"")</f>
        <v>-12.469999999999999</v>
      </c>
      <c r="CT10" t="str">
        <f>+IFERROR(IF(VALUE('data-cash-crude'!CS10)&gt;0,'data-cash-crude'!CS10-INDEX('active-future'!$C:$C,MATCH('basis-cash-crude'!CT$1,'active-future'!$A:$A,0),1),""),"")</f>
        <v/>
      </c>
      <c r="CU10">
        <f>+IFERROR(IF(VALUE('data-cash-crude'!CT10)&gt;0,'data-cash-crude'!CT10-INDEX('active-future'!$C:$C,MATCH('basis-cash-crude'!CU$1,'active-future'!$A:$A,0),1),""),"")</f>
        <v>-12.479999999999997</v>
      </c>
      <c r="CV10">
        <f>+IFERROR(IF(VALUE('data-cash-crude'!CU10)&gt;0,'data-cash-crude'!CU10-INDEX('active-future'!$C:$C,MATCH('basis-cash-crude'!CV$1,'active-future'!$A:$A,0),1),""),"")</f>
        <v>-12.43</v>
      </c>
      <c r="CW10">
        <f>+IFERROR(IF(VALUE('data-cash-crude'!CV10)&gt;0,'data-cash-crude'!CV10-INDEX('active-future'!$C:$C,MATCH('basis-cash-crude'!CW$1,'active-future'!$A:$A,0),1),""),"")</f>
        <v>-12.189999999999998</v>
      </c>
      <c r="CX10">
        <f>+IFERROR(IF(VALUE('data-cash-crude'!CW10)&gt;0,'data-cash-crude'!CW10-INDEX('active-future'!$C:$C,MATCH('basis-cash-crude'!CX$1,'active-future'!$A:$A,0),1),""),"")</f>
        <v>-12.61</v>
      </c>
      <c r="CY10">
        <f>+IFERROR(IF(VALUE('data-cash-crude'!CX10)&gt;0,'data-cash-crude'!CX10-INDEX('active-future'!$C:$C,MATCH('basis-cash-crude'!CY$1,'active-future'!$A:$A,0),1),""),"")</f>
        <v>-12.519999999999996</v>
      </c>
      <c r="CZ10">
        <f>+IFERROR(IF(VALUE('data-cash-crude'!CY10)&gt;0,'data-cash-crude'!CY10-INDEX('active-future'!$C:$C,MATCH('basis-cash-crude'!CZ$1,'active-future'!$A:$A,0),1),""),"")</f>
        <v>-12.779999999999994</v>
      </c>
      <c r="DA10">
        <f>+IFERROR(IF(VALUE('data-cash-crude'!CZ10)&gt;0,'data-cash-crude'!CZ10-INDEX('active-future'!$C:$C,MATCH('basis-cash-crude'!DA$1,'active-future'!$A:$A,0),1),""),"")</f>
        <v>-12.399999999999999</v>
      </c>
      <c r="DB10">
        <f>+IFERROR(IF(VALUE('data-cash-crude'!DA10)&gt;0,'data-cash-crude'!DA10-INDEX('active-future'!$C:$C,MATCH('basis-cash-crude'!DB$1,'active-future'!$A:$A,0),1),""),"")</f>
        <v>-12.729999999999997</v>
      </c>
      <c r="DC10">
        <f>+IFERROR(IF(VALUE('data-cash-crude'!DB10)&gt;0,'data-cash-crude'!DB10-INDEX('active-future'!$C:$C,MATCH('basis-cash-crude'!DC$1,'active-future'!$A:$A,0),1),""),"")</f>
        <v>-12.549999999999997</v>
      </c>
      <c r="DD10">
        <f>+IFERROR(IF(VALUE('data-cash-crude'!DC10)&gt;0,'data-cash-crude'!DC10-INDEX('active-future'!$C:$C,MATCH('basis-cash-crude'!DD$1,'active-future'!$A:$A,0),1),""),"")</f>
        <v>-12.589999999999996</v>
      </c>
      <c r="DE10">
        <f>+IFERROR(IF(VALUE('data-cash-crude'!DD10)&gt;0,'data-cash-crude'!DD10-INDEX('active-future'!$C:$C,MATCH('basis-cash-crude'!DE$1,'active-future'!$A:$A,0),1),""),"")</f>
        <v>-12.64</v>
      </c>
      <c r="DF10">
        <f>+IFERROR(IF(VALUE('data-cash-crude'!DE10)&gt;0,'data-cash-crude'!DE10-INDEX('active-future'!$C:$C,MATCH('basis-cash-crude'!DF$1,'active-future'!$A:$A,0),1),""),"")</f>
        <v>-12.43</v>
      </c>
      <c r="DG10">
        <f>+IFERROR(IF(VALUE('data-cash-crude'!DF10)&gt;0,'data-cash-crude'!DF10-INDEX('active-future'!$C:$C,MATCH('basis-cash-crude'!DG$1,'active-future'!$A:$A,0),1),""),"")</f>
        <v>-12.239999999999995</v>
      </c>
      <c r="DH10">
        <f>+IFERROR(IF(VALUE('data-cash-crude'!DG10)&gt;0,'data-cash-crude'!DG10-INDEX('active-future'!$C:$C,MATCH('basis-cash-crude'!DH$1,'active-future'!$A:$A,0),1),""),"")</f>
        <v>-12.709999999999994</v>
      </c>
      <c r="DI10" t="str">
        <f>+IFERROR(IF(VALUE('data-cash-crude'!DH10)&gt;0,'data-cash-crude'!DH10-INDEX('active-future'!$C:$C,MATCH('basis-cash-crude'!DI$1,'active-future'!$A:$A,0),1),""),"")</f>
        <v/>
      </c>
      <c r="DJ10" t="str">
        <f>+IFERROR(IF(VALUE('data-cash-crude'!DI10)&gt;0,'data-cash-crude'!DI10-INDEX('active-future'!$C:$C,MATCH('basis-cash-crude'!DJ$1,'active-future'!$A:$A,0),1),""),"")</f>
        <v/>
      </c>
      <c r="DK10" t="str">
        <f>+IFERROR(IF(VALUE('data-cash-crude'!DJ10)&gt;0,'data-cash-crude'!DJ10-INDEX('active-future'!$C:$C,MATCH('basis-cash-crude'!DK$1,'active-future'!$A:$A,0),1),""),"")</f>
        <v/>
      </c>
      <c r="DL10" t="str">
        <f>+IFERROR(IF(VALUE('data-cash-crude'!DK10)&gt;0,'data-cash-crude'!DK10-INDEX('active-future'!$C:$C,MATCH('basis-cash-crude'!DL$1,'active-future'!$A:$A,0),1),""),"")</f>
        <v/>
      </c>
      <c r="DM10" t="str">
        <f>+IFERROR(IF(VALUE('data-cash-crude'!DL10)&gt;0,'data-cash-crude'!DL10-INDEX('active-future'!$C:$C,MATCH('basis-cash-crude'!DM$1,'active-future'!$A:$A,0),1),""),"")</f>
        <v/>
      </c>
      <c r="DN10">
        <f>+IFERROR(IF(VALUE('data-cash-crude'!DM10)&gt;0,'data-cash-crude'!DM10-INDEX('active-future'!$C:$C,MATCH('basis-cash-crude'!DN$1,'active-future'!$A:$A,0),1),""),"")</f>
        <v>-12.5</v>
      </c>
      <c r="DO10" t="str">
        <f>+IFERROR(IF(VALUE('data-cash-crude'!DN10)&gt;0,'data-cash-crude'!DN10-INDEX('active-future'!$C:$C,MATCH('basis-cash-crude'!DO$1,'active-future'!$A:$A,0),1),""),"")</f>
        <v/>
      </c>
      <c r="DP10" t="str">
        <f>+IFERROR(IF(VALUE('data-cash-crude'!DO10)&gt;0,'data-cash-crude'!DO10-INDEX('active-future'!$C:$C,MATCH('basis-cash-crude'!DP$1,'active-future'!$A:$A,0),1),""),"")</f>
        <v/>
      </c>
      <c r="DQ10" t="str">
        <f>+IFERROR(IF(VALUE('data-cash-crude'!DP10)&gt;0,'data-cash-crude'!DP10-INDEX('active-future'!$C:$C,MATCH('basis-cash-crude'!DQ$1,'active-future'!$A:$A,0),1),""),"")</f>
        <v/>
      </c>
      <c r="DR10" t="str">
        <f>+IFERROR(IF(VALUE('data-cash-crude'!DQ10)&gt;0,'data-cash-crude'!DQ10-INDEX('active-future'!$C:$C,MATCH('basis-cash-crude'!DR$1,'active-future'!$A:$A,0),1),""),"")</f>
        <v/>
      </c>
      <c r="DS10" t="str">
        <f>+IFERROR(IF(VALUE('data-cash-crude'!DR10)&gt;0,'data-cash-crude'!DR10-INDEX('active-future'!$C:$C,MATCH('basis-cash-crude'!DS$1,'active-future'!$A:$A,0),1),""),"")</f>
        <v/>
      </c>
      <c r="DT10" t="str">
        <f>+IFERROR(IF(VALUE('data-cash-crude'!DS10)&gt;0,'data-cash-crude'!DS10-INDEX('active-future'!$C:$C,MATCH('basis-cash-crude'!DT$1,'active-future'!$A:$A,0),1),""),"")</f>
        <v/>
      </c>
      <c r="DU10" t="str">
        <f>+IFERROR(IF(VALUE('data-cash-crude'!DT10)&gt;0,'data-cash-crude'!DT10-INDEX('active-future'!$C:$C,MATCH('basis-cash-crude'!DU$1,'active-future'!$A:$A,0),1),""),"")</f>
        <v/>
      </c>
      <c r="DV10" t="str">
        <f>+IFERROR(IF(VALUE('data-cash-crude'!DU10)&gt;0,'data-cash-crude'!DU10-INDEX('active-future'!$C:$C,MATCH('basis-cash-crude'!DV$1,'active-future'!$A:$A,0),1),""),"")</f>
        <v/>
      </c>
      <c r="DW10" t="str">
        <f>+IFERROR(IF(VALUE('data-cash-crude'!DV10)&gt;0,'data-cash-crude'!DV10-INDEX('active-future'!$C:$C,MATCH('basis-cash-crude'!DW$1,'active-future'!$A:$A,0),1),""),"")</f>
        <v/>
      </c>
      <c r="DX10" t="str">
        <f>+IFERROR(IF(VALUE('data-cash-crude'!DW10)&gt;0,'data-cash-crude'!DW10-INDEX('active-future'!$C:$C,MATCH('basis-cash-crude'!DX$1,'active-future'!$A:$A,0),1),""),"")</f>
        <v/>
      </c>
      <c r="DY10" t="str">
        <f>+IFERROR(IF(VALUE('data-cash-crude'!DX10)&gt;0,'data-cash-crude'!DX10-INDEX('active-future'!$C:$C,MATCH('basis-cash-crude'!DY$1,'active-future'!$A:$A,0),1),""),"")</f>
        <v/>
      </c>
      <c r="DZ10" t="str">
        <f>+IFERROR(IF(VALUE('data-cash-crude'!DY10)&gt;0,'data-cash-crude'!DY10-INDEX('active-future'!$C:$C,MATCH('basis-cash-crude'!DZ$1,'active-future'!$A:$A,0),1),""),"")</f>
        <v/>
      </c>
      <c r="EA10" t="str">
        <f>+IFERROR(IF(VALUE('data-cash-crude'!DZ10)&gt;0,'data-cash-crude'!DZ10-INDEX('active-future'!$C:$C,MATCH('basis-cash-crude'!EA$1,'active-future'!$A:$A,0),1),""),"")</f>
        <v/>
      </c>
      <c r="EB10" t="str">
        <f>+IFERROR(IF(VALUE('data-cash-crude'!EA10)&gt;0,'data-cash-crude'!EA10-INDEX('active-future'!$C:$C,MATCH('basis-cash-crude'!EB$1,'active-future'!$A:$A,0),1),""),"")</f>
        <v/>
      </c>
      <c r="EC10">
        <f>+IFERROR(IF(VALUE('data-cash-crude'!EB10)&gt;0,'data-cash-crude'!EB10-INDEX('active-future'!$C:$C,MATCH('basis-cash-crude'!EC$1,'active-future'!$A:$A,0),1),""),"")</f>
        <v>-12.659999999999997</v>
      </c>
      <c r="ED10">
        <f>+IFERROR(IF(VALUE('data-cash-crude'!EC10)&gt;0,'data-cash-crude'!EC10-INDEX('active-future'!$C:$C,MATCH('basis-cash-crude'!ED$1,'active-future'!$A:$A,0),1),""),"")</f>
        <v>-12.729999999999997</v>
      </c>
      <c r="EE10">
        <f>+IFERROR(IF(VALUE('data-cash-crude'!ED10)&gt;0,'data-cash-crude'!ED10-INDEX('active-future'!$C:$C,MATCH('basis-cash-crude'!EE$1,'active-future'!$A:$A,0),1),""),"")</f>
        <v>-12.559999999999995</v>
      </c>
      <c r="EF10" t="str">
        <f>+IFERROR(IF(VALUE('data-cash-crude'!EE10)&gt;0,'data-cash-crude'!EE10-INDEX('active-future'!$C:$C,MATCH('basis-cash-crude'!EF$1,'active-future'!$A:$A,0),1),""),"")</f>
        <v/>
      </c>
      <c r="EG10">
        <f>+IFERROR(IF(VALUE('data-cash-crude'!EF10)&gt;0,'data-cash-crude'!EF10-INDEX('active-future'!$C:$C,MATCH('basis-cash-crude'!EG$1,'active-future'!$A:$A,0),1),""),"")</f>
        <v>-12.439999999999998</v>
      </c>
      <c r="EH10">
        <f>+IFERROR(IF(VALUE('data-cash-crude'!EG10)&gt;0,'data-cash-crude'!EG10-INDEX('active-future'!$C:$C,MATCH('basis-cash-crude'!EH$1,'active-future'!$A:$A,0),1),""),"")</f>
        <v>-12.57</v>
      </c>
      <c r="EI10">
        <f>+IFERROR(IF(VALUE('data-cash-crude'!EH10)&gt;0,'data-cash-crude'!EH10-INDEX('active-future'!$C:$C,MATCH('basis-cash-crude'!EI$1,'active-future'!$A:$A,0),1),""),"")</f>
        <v>-12.809999999999995</v>
      </c>
      <c r="EJ10">
        <f>+IFERROR(IF(VALUE('data-cash-crude'!EI10)&gt;0,'data-cash-crude'!EI10-INDEX('active-future'!$C:$C,MATCH('basis-cash-crude'!EJ$1,'active-future'!$A:$A,0),1),""),"")</f>
        <v>-12.54</v>
      </c>
      <c r="EK10">
        <f>+IFERROR(IF(VALUE('data-cash-crude'!EJ10)&gt;0,'data-cash-crude'!EJ10-INDEX('active-future'!$C:$C,MATCH('basis-cash-crude'!EK$1,'active-future'!$A:$A,0),1),""),"")</f>
        <v>-12.39</v>
      </c>
      <c r="EL10">
        <f>+IFERROR(IF(VALUE('data-cash-crude'!EK10)&gt;0,'data-cash-crude'!EK10-INDEX('active-future'!$C:$C,MATCH('basis-cash-crude'!EL$1,'active-future'!$A:$A,0),1),""),"")</f>
        <v>-12.729999999999997</v>
      </c>
      <c r="EM10">
        <f>+IFERROR(IF(VALUE('data-cash-crude'!EL10)&gt;0,'data-cash-crude'!EL10-INDEX('active-future'!$C:$C,MATCH('basis-cash-crude'!EM$1,'active-future'!$A:$A,0),1),""),"")</f>
        <v>-12.529999999999994</v>
      </c>
      <c r="EN10">
        <f>+IFERROR(IF(VALUE('data-cash-crude'!EM10)&gt;0,'data-cash-crude'!EM10-INDEX('active-future'!$C:$C,MATCH('basis-cash-crude'!EN$1,'active-future'!$A:$A,0),1),""),"")</f>
        <v>-12.549999999999997</v>
      </c>
      <c r="EO10">
        <f>+IFERROR(IF(VALUE('data-cash-crude'!EN10)&gt;0,'data-cash-crude'!EN10-INDEX('active-future'!$C:$C,MATCH('basis-cash-crude'!EO$1,'active-future'!$A:$A,0),1),""),"")</f>
        <v>-12.549999999999997</v>
      </c>
      <c r="EP10" t="str">
        <f>+IFERROR(IF(VALUE('data-cash-crude'!EO10)&gt;0,'data-cash-crude'!EO10-INDEX('active-future'!$C:$C,MATCH('basis-cash-crude'!EP$1,'active-future'!$A:$A,0),1),""),"")</f>
        <v/>
      </c>
      <c r="EQ10" t="str">
        <f>+IFERROR(IF(VALUE('data-cash-crude'!EP10)&gt;0,'data-cash-crude'!EP10-INDEX('active-future'!$C:$C,MATCH('basis-cash-crude'!EQ$1,'active-future'!$A:$A,0),1),""),"")</f>
        <v/>
      </c>
      <c r="ER10" t="str">
        <f>+IFERROR(IF(VALUE('data-cash-crude'!EQ10)&gt;0,'data-cash-crude'!EQ10-INDEX('active-future'!$C:$C,MATCH('basis-cash-crude'!ER$1,'active-future'!$A:$A,0),1),""),"")</f>
        <v/>
      </c>
      <c r="ES10" t="str">
        <f>+IFERROR(IF(VALUE('data-cash-crude'!ER10)&gt;0,'data-cash-crude'!ER10-INDEX('active-future'!$C:$C,MATCH('basis-cash-crude'!ES$1,'active-future'!$A:$A,0),1),""),"")</f>
        <v/>
      </c>
      <c r="ET10" t="str">
        <f>+IFERROR(IF(VALUE('data-cash-crude'!ES10)&gt;0,'data-cash-crude'!ES10-INDEX('active-future'!$C:$C,MATCH('basis-cash-crude'!ET$1,'active-future'!$A:$A,0),1),""),"")</f>
        <v/>
      </c>
      <c r="EU10" t="str">
        <f>+IFERROR(IF(VALUE('data-cash-crude'!ET10)&gt;0,'data-cash-crude'!ET10-INDEX('active-future'!$C:$C,MATCH('basis-cash-crude'!EU$1,'active-future'!$A:$A,0),1),""),"")</f>
        <v/>
      </c>
      <c r="EV10">
        <f>+IFERROR(IF(VALUE('data-cash-crude'!EU10)&gt;0,'data-cash-crude'!EU10-INDEX('active-future'!$C:$C,MATCH('basis-cash-crude'!EV$1,'active-future'!$A:$A,0),1),""),"")</f>
        <v>-12.68</v>
      </c>
      <c r="EW10" t="str">
        <f>+IFERROR(IF(VALUE('data-cash-crude'!EV10)&gt;0,'data-cash-crude'!EV10-INDEX('active-future'!$C:$C,MATCH('basis-cash-crude'!EW$1,'active-future'!$A:$A,0),1),""),"")</f>
        <v/>
      </c>
      <c r="EX10">
        <f>+IFERROR(IF(VALUE('data-cash-crude'!EW10)&gt;0,'data-cash-crude'!EW10-INDEX('active-future'!$C:$C,MATCH('basis-cash-crude'!EX$1,'active-future'!$A:$A,0),1),""),"")</f>
        <v>-12.719999999999999</v>
      </c>
      <c r="EY10" t="str">
        <f>+IFERROR(IF(VALUE('data-cash-crude'!EX10)&gt;0,'data-cash-crude'!EX10-INDEX('active-future'!$C:$C,MATCH('basis-cash-crude'!EY$1,'active-future'!$A:$A,0),1),""),"")</f>
        <v/>
      </c>
      <c r="EZ10" t="str">
        <f>+IFERROR(IF(VALUE('data-cash-crude'!EY10)&gt;0,'data-cash-crude'!EY10-INDEX('active-future'!$C:$C,MATCH('basis-cash-crude'!EZ$1,'active-future'!$A:$A,0),1),""),"")</f>
        <v/>
      </c>
      <c r="FA10">
        <f>+IFERROR(IF(VALUE('data-cash-crude'!EZ10)&gt;0,'data-cash-crude'!EZ10-INDEX('active-future'!$C:$C,MATCH('basis-cash-crude'!FA$1,'active-future'!$A:$A,0),1),""),"")</f>
        <v>-12.579999999999998</v>
      </c>
      <c r="FB10">
        <f>+IFERROR(IF(VALUE('data-cash-crude'!FA10)&gt;0,'data-cash-crude'!FA10-INDEX('active-future'!$C:$C,MATCH('basis-cash-crude'!FB$1,'active-future'!$A:$A,0),1),""),"")</f>
        <v>-12.839999999999996</v>
      </c>
      <c r="FC10">
        <f>+IFERROR(IF(VALUE('data-cash-crude'!FB10)&gt;0,'data-cash-crude'!FB10-INDEX('active-future'!$C:$C,MATCH('basis-cash-crude'!FC$1,'active-future'!$A:$A,0),1),""),"")</f>
        <v>-12.459999999999994</v>
      </c>
      <c r="FD10" t="str">
        <f>+IFERROR(IF(VALUE('data-cash-crude'!FC10)&gt;0,'data-cash-crude'!FC10-INDEX('active-future'!$C:$C,MATCH('basis-cash-crude'!FD$1,'active-future'!$A:$A,0),1),""),"")</f>
        <v/>
      </c>
      <c r="FE10">
        <f>+IFERROR(IF(VALUE('data-cash-crude'!FD10)&gt;0,'data-cash-crude'!FD10-INDEX('active-future'!$C:$C,MATCH('basis-cash-crude'!FE$1,'active-future'!$A:$A,0),1),""),"")</f>
        <v>-12.669999999999995</v>
      </c>
      <c r="FF10">
        <f>+IFERROR(IF(VALUE('data-cash-crude'!FE10)&gt;0,'data-cash-crude'!FE10-INDEX('active-future'!$C:$C,MATCH('basis-cash-crude'!FF$1,'active-future'!$A:$A,0),1),""),"")</f>
        <v>-12.449999999999996</v>
      </c>
      <c r="FG10">
        <f>+IFERROR(IF(VALUE('data-cash-crude'!FF10)&gt;0,'data-cash-crude'!FF10-INDEX('active-future'!$C:$C,MATCH('basis-cash-crude'!FG$1,'active-future'!$A:$A,0),1),""),"")</f>
        <v>-12.799999999999997</v>
      </c>
      <c r="FH10">
        <f>+IFERROR(IF(VALUE('data-cash-crude'!FG10)&gt;0,'data-cash-crude'!FG10-INDEX('active-future'!$C:$C,MATCH('basis-cash-crude'!FH$1,'active-future'!$A:$A,0),1),""),"")</f>
        <v>-12.489999999999995</v>
      </c>
      <c r="FI10" t="str">
        <f>+IFERROR(IF(VALUE('data-cash-crude'!FH10)&gt;0,'data-cash-crude'!FH10-INDEX('active-future'!$C:$C,MATCH('basis-cash-crude'!FI$1,'active-future'!$A:$A,0),1),""),"")</f>
        <v/>
      </c>
      <c r="FJ10" t="str">
        <f>+IFERROR(IF(VALUE('data-cash-crude'!FI10)&gt;0,'data-cash-crude'!FI10-INDEX('active-future'!$C:$C,MATCH('basis-cash-crude'!FJ$1,'active-future'!$A:$A,0),1),""),"")</f>
        <v/>
      </c>
      <c r="FK10">
        <f>+IFERROR(IF(VALUE('data-cash-crude'!FJ10)&gt;0,'data-cash-crude'!FJ10-INDEX('active-future'!$C:$C,MATCH('basis-cash-crude'!FK$1,'active-future'!$A:$A,0),1),""),"")</f>
        <v>-12.459999999999994</v>
      </c>
      <c r="FL10">
        <f>+IFERROR(IF(VALUE('data-cash-crude'!FK10)&gt;0,'data-cash-crude'!FK10-INDEX('active-future'!$C:$C,MATCH('basis-cash-crude'!FL$1,'active-future'!$A:$A,0),1),""),"")</f>
        <v>-12.549999999999997</v>
      </c>
    </row>
    <row r="11" spans="1:200" x14ac:dyDescent="0.2">
      <c r="A11">
        <f t="shared" si="0"/>
        <v>-12.849999999999998</v>
      </c>
      <c r="B11">
        <f t="shared" si="1"/>
        <v>-12.654399999999995</v>
      </c>
      <c r="C11">
        <f t="shared" si="2"/>
        <v>-12.608873239436614</v>
      </c>
      <c r="D11" s="10" t="str">
        <f>+'data-cash-crude'!B11</f>
        <v>CLPA-10-2.CM</v>
      </c>
      <c r="E11">
        <f>+IFERROR(IF(VALUE('data-cash-crude'!D11)&gt;0,'data-cash-crude'!D11-INDEX('active-future'!$C:$C,MATCH('basis-cash-crude'!E$1,'active-future'!$A:$A,0),1),""),"")</f>
        <v>-11.86</v>
      </c>
      <c r="F11">
        <f>+IFERROR(IF(VALUE('data-cash-crude'!E11)&gt;0,'data-cash-crude'!E11-INDEX('active-future'!$C:$C,MATCH('basis-cash-crude'!F$1,'active-future'!$A:$A,0),1),""),"")</f>
        <v>-12.479999999999997</v>
      </c>
      <c r="G11">
        <f>+IFERROR(IF(VALUE('data-cash-crude'!F11)&gt;0,'data-cash-crude'!F11-INDEX('active-future'!$C:$C,MATCH('basis-cash-crude'!G$1,'active-future'!$A:$A,0),1),""),"")</f>
        <v>-12.519999999999996</v>
      </c>
      <c r="H11">
        <f>+IFERROR(IF(VALUE('data-cash-crude'!G11)&gt;0,'data-cash-crude'!G11-INDEX('active-future'!$C:$C,MATCH('basis-cash-crude'!H$1,'active-future'!$A:$A,0),1),""),"")</f>
        <v>-13.979999999999997</v>
      </c>
      <c r="I11" t="str">
        <f>+IFERROR(IF(VALUE('data-cash-crude'!H11)&gt;0,'data-cash-crude'!H11-INDEX('active-future'!$C:$C,MATCH('basis-cash-crude'!I$1,'active-future'!$A:$A,0),1),""),"")</f>
        <v/>
      </c>
      <c r="J11">
        <f>+IFERROR(IF(VALUE('data-cash-crude'!I11)&gt;0,'data-cash-crude'!I11-INDEX('active-future'!$C:$C,MATCH('basis-cash-crude'!J$1,'active-future'!$A:$A,0),1),""),"")</f>
        <v>-13.409999999999997</v>
      </c>
      <c r="K11" t="str">
        <f>+IFERROR(IF(VALUE('data-cash-crude'!J11)&gt;0,'data-cash-crude'!J11-INDEX('active-future'!$C:$C,MATCH('basis-cash-crude'!K$1,'active-future'!$A:$A,0),1),""),"")</f>
        <v/>
      </c>
      <c r="L11">
        <f>+IFERROR(IF(VALUE('data-cash-crude'!K11)&gt;0,'data-cash-crude'!K11-INDEX('active-future'!$C:$C,MATCH('basis-cash-crude'!L$1,'active-future'!$A:$A,0),1),""),"")</f>
        <v>-12.739999999999995</v>
      </c>
      <c r="M11" t="str">
        <f>+IFERROR(IF(VALUE('data-cash-crude'!L11)&gt;0,'data-cash-crude'!L11-INDEX('active-future'!$C:$C,MATCH('basis-cash-crude'!M$1,'active-future'!$A:$A,0),1),""),"")</f>
        <v/>
      </c>
      <c r="N11">
        <f>+IFERROR(IF(VALUE('data-cash-crude'!M11)&gt;0,'data-cash-crude'!M11-INDEX('active-future'!$C:$C,MATCH('basis-cash-crude'!N$1,'active-future'!$A:$A,0),1),""),"")</f>
        <v>-12.649999999999999</v>
      </c>
      <c r="O11">
        <f>+IFERROR(IF(VALUE('data-cash-crude'!N11)&gt;0,'data-cash-crude'!N11-INDEX('active-future'!$C:$C,MATCH('basis-cash-crude'!O$1,'active-future'!$A:$A,0),1),""),"")</f>
        <v>-12.419999999999995</v>
      </c>
      <c r="P11">
        <f>+IFERROR(IF(VALUE('data-cash-crude'!O11)&gt;0,'data-cash-crude'!O11-INDEX('active-future'!$C:$C,MATCH('basis-cash-crude'!P$1,'active-future'!$A:$A,0),1),""),"")</f>
        <v>-12.509999999999998</v>
      </c>
      <c r="Q11">
        <f>+IFERROR(IF(VALUE('data-cash-crude'!P11)&gt;0,'data-cash-crude'!P11-INDEX('active-future'!$C:$C,MATCH('basis-cash-crude'!Q$1,'active-future'!$A:$A,0),1),""),"")</f>
        <v>-12.619999999999997</v>
      </c>
      <c r="R11">
        <f>+IFERROR(IF(VALUE('data-cash-crude'!Q11)&gt;0,'data-cash-crude'!Q11-INDEX('active-future'!$C:$C,MATCH('basis-cash-crude'!R$1,'active-future'!$A:$A,0),1),""),"")</f>
        <v>-12.479999999999997</v>
      </c>
      <c r="S11">
        <f>+IFERROR(IF(VALUE('data-cash-crude'!R11)&gt;0,'data-cash-crude'!R11-INDEX('active-future'!$C:$C,MATCH('basis-cash-crude'!S$1,'active-future'!$A:$A,0),1),""),"")</f>
        <v>-12.559999999999995</v>
      </c>
      <c r="T11">
        <f>+IFERROR(IF(VALUE('data-cash-crude'!S11)&gt;0,'data-cash-crude'!S11-INDEX('active-future'!$C:$C,MATCH('basis-cash-crude'!T$1,'active-future'!$A:$A,0),1),""),"")</f>
        <v>-12.54</v>
      </c>
      <c r="U11">
        <f>+IFERROR(IF(VALUE('data-cash-crude'!T11)&gt;0,'data-cash-crude'!T11-INDEX('active-future'!$C:$C,MATCH('basis-cash-crude'!U$1,'active-future'!$A:$A,0),1),""),"")</f>
        <v>-12.82</v>
      </c>
      <c r="V11">
        <f>+IFERROR(IF(VALUE('data-cash-crude'!U11)&gt;0,'data-cash-crude'!U11-INDEX('active-future'!$C:$C,MATCH('basis-cash-crude'!V$1,'active-future'!$A:$A,0),1),""),"")</f>
        <v>-12.5</v>
      </c>
      <c r="W11">
        <f>+IFERROR(IF(VALUE('data-cash-crude'!V11)&gt;0,'data-cash-crude'!V11-INDEX('active-future'!$C:$C,MATCH('basis-cash-crude'!W$1,'active-future'!$A:$A,0),1),""),"")</f>
        <v>-12.729999999999997</v>
      </c>
      <c r="X11">
        <f>+IFERROR(IF(VALUE('data-cash-crude'!W11)&gt;0,'data-cash-crude'!W11-INDEX('active-future'!$C:$C,MATCH('basis-cash-crude'!X$1,'active-future'!$A:$A,0),1),""),"")</f>
        <v>-12.729999999999997</v>
      </c>
      <c r="Y11">
        <f>+IFERROR(IF(VALUE('data-cash-crude'!X11)&gt;0,'data-cash-crude'!X11-INDEX('active-future'!$C:$C,MATCH('basis-cash-crude'!Y$1,'active-future'!$A:$A,0),1),""),"")</f>
        <v>-12.399999999999999</v>
      </c>
      <c r="Z11" t="str">
        <f>+IFERROR(IF(VALUE('data-cash-crude'!Y11)&gt;0,'data-cash-crude'!Y11-INDEX('active-future'!$C:$C,MATCH('basis-cash-crude'!Z$1,'active-future'!$A:$A,0),1),""),"")</f>
        <v/>
      </c>
      <c r="AA11">
        <f>+IFERROR(IF(VALUE('data-cash-crude'!Z11)&gt;0,'data-cash-crude'!Z11-INDEX('active-future'!$C:$C,MATCH('basis-cash-crude'!AA$1,'active-future'!$A:$A,0),1),""),"")</f>
        <v>-12.469999999999999</v>
      </c>
      <c r="AB11" t="str">
        <f>+IFERROR(IF(VALUE('data-cash-crude'!AA11)&gt;0,'data-cash-crude'!AA11-INDEX('active-future'!$C:$C,MATCH('basis-cash-crude'!AB$1,'active-future'!$A:$A,0),1),""),"")</f>
        <v/>
      </c>
      <c r="AC11">
        <f>+IFERROR(IF(VALUE('data-cash-crude'!AB11)&gt;0,'data-cash-crude'!AB11-INDEX('active-future'!$C:$C,MATCH('basis-cash-crude'!AC$1,'active-future'!$A:$A,0),1),""),"")</f>
        <v>-12.159999999999997</v>
      </c>
      <c r="AD11">
        <f>+IFERROR(IF(VALUE('data-cash-crude'!AC11)&gt;0,'data-cash-crude'!AC11-INDEX('active-future'!$C:$C,MATCH('basis-cash-crude'!AD$1,'active-future'!$A:$A,0),1),""),"")</f>
        <v>-12.459999999999994</v>
      </c>
      <c r="AE11">
        <f>+IFERROR(IF(VALUE('data-cash-crude'!AD11)&gt;0,'data-cash-crude'!AD11-INDEX('active-future'!$C:$C,MATCH('basis-cash-crude'!AE$1,'active-future'!$A:$A,0),1),""),"")</f>
        <v>-12.559999999999995</v>
      </c>
      <c r="AF11">
        <f>+IFERROR(IF(VALUE('data-cash-crude'!AE11)&gt;0,'data-cash-crude'!AE11-INDEX('active-future'!$C:$C,MATCH('basis-cash-crude'!AF$1,'active-future'!$A:$A,0),1),""),"")</f>
        <v>-11.82</v>
      </c>
      <c r="AG11">
        <f>+IFERROR(IF(VALUE('data-cash-crude'!AF11)&gt;0,'data-cash-crude'!AF11-INDEX('active-future'!$C:$C,MATCH('basis-cash-crude'!AG$1,'active-future'!$A:$A,0),1),""),"")</f>
        <v>-12.629999999999995</v>
      </c>
      <c r="AH11">
        <f>+IFERROR(IF(VALUE('data-cash-crude'!AG11)&gt;0,'data-cash-crude'!AG11-INDEX('active-future'!$C:$C,MATCH('basis-cash-crude'!AH$1,'active-future'!$A:$A,0),1),""),"")</f>
        <v>-14.309999999999995</v>
      </c>
      <c r="AI11">
        <f>+IFERROR(IF(VALUE('data-cash-crude'!AH11)&gt;0,'data-cash-crude'!AH11-INDEX('active-future'!$C:$C,MATCH('basis-cash-crude'!AI$1,'active-future'!$A:$A,0),1),""),"")</f>
        <v>-12.649999999999999</v>
      </c>
      <c r="AJ11">
        <f>+IFERROR(IF(VALUE('data-cash-crude'!AI11)&gt;0,'data-cash-crude'!AI11-INDEX('active-future'!$C:$C,MATCH('basis-cash-crude'!AJ$1,'active-future'!$A:$A,0),1),""),"")</f>
        <v>-12.689999999999998</v>
      </c>
      <c r="AK11">
        <f>+IFERROR(IF(VALUE('data-cash-crude'!AJ11)&gt;0,'data-cash-crude'!AJ11-INDEX('active-future'!$C:$C,MATCH('basis-cash-crude'!AK$1,'active-future'!$A:$A,0),1),""),"")</f>
        <v>-12.519999999999996</v>
      </c>
      <c r="AL11">
        <f>+IFERROR(IF(VALUE('data-cash-crude'!AK11)&gt;0,'data-cash-crude'!AK11-INDEX('active-future'!$C:$C,MATCH('basis-cash-crude'!AL$1,'active-future'!$A:$A,0),1),""),"")</f>
        <v>-12.57</v>
      </c>
      <c r="AM11">
        <f>+IFERROR(IF(VALUE('data-cash-crude'!AL11)&gt;0,'data-cash-crude'!AL11-INDEX('active-future'!$C:$C,MATCH('basis-cash-crude'!AM$1,'active-future'!$A:$A,0),1),""),"")</f>
        <v>-12.669999999999995</v>
      </c>
      <c r="AN11">
        <f>+IFERROR(IF(VALUE('data-cash-crude'!AM11)&gt;0,'data-cash-crude'!AM11-INDEX('active-future'!$C:$C,MATCH('basis-cash-crude'!AN$1,'active-future'!$A:$A,0),1),""),"")</f>
        <v>-12.599999999999994</v>
      </c>
      <c r="AO11">
        <f>+IFERROR(IF(VALUE('data-cash-crude'!AN11)&gt;0,'data-cash-crude'!AN11-INDEX('active-future'!$C:$C,MATCH('basis-cash-crude'!AO$1,'active-future'!$A:$A,0),1),""),"")</f>
        <v>-12.659999999999997</v>
      </c>
      <c r="AP11">
        <f>+IFERROR(IF(VALUE('data-cash-crude'!AO11)&gt;0,'data-cash-crude'!AO11-INDEX('active-future'!$C:$C,MATCH('basis-cash-crude'!AP$1,'active-future'!$A:$A,0),1),""),"")</f>
        <v>-12.54</v>
      </c>
      <c r="AQ11">
        <f>+IFERROR(IF(VALUE('data-cash-crude'!AP11)&gt;0,'data-cash-crude'!AP11-INDEX('active-future'!$C:$C,MATCH('basis-cash-crude'!AQ$1,'active-future'!$A:$A,0),1),""),"")</f>
        <v>-12.449999999999996</v>
      </c>
      <c r="AR11">
        <f>+IFERROR(IF(VALUE('data-cash-crude'!AQ11)&gt;0,'data-cash-crude'!AQ11-INDEX('active-future'!$C:$C,MATCH('basis-cash-crude'!AR$1,'active-future'!$A:$A,0),1),""),"")</f>
        <v>-12.649999999999999</v>
      </c>
      <c r="AS11">
        <f>+IFERROR(IF(VALUE('data-cash-crude'!AR11)&gt;0,'data-cash-crude'!AR11-INDEX('active-future'!$C:$C,MATCH('basis-cash-crude'!AS$1,'active-future'!$A:$A,0),1),""),"")</f>
        <v>-12.529999999999994</v>
      </c>
      <c r="AT11">
        <f>+IFERROR(IF(VALUE('data-cash-crude'!AS11)&gt;0,'data-cash-crude'!AS11-INDEX('active-future'!$C:$C,MATCH('basis-cash-crude'!AT$1,'active-future'!$A:$A,0),1),""),"")</f>
        <v>-12.839999999999996</v>
      </c>
      <c r="AU11">
        <f>+IFERROR(IF(VALUE('data-cash-crude'!AT11)&gt;0,'data-cash-crude'!AT11-INDEX('active-future'!$C:$C,MATCH('basis-cash-crude'!AU$1,'active-future'!$A:$A,0),1),""),"")</f>
        <v>-12.5</v>
      </c>
      <c r="AV11">
        <f>+IFERROR(IF(VALUE('data-cash-crude'!AU11)&gt;0,'data-cash-crude'!AU11-INDEX('active-future'!$C:$C,MATCH('basis-cash-crude'!AV$1,'active-future'!$A:$A,0),1),""),"")</f>
        <v>-12.479999999999997</v>
      </c>
      <c r="AW11">
        <f>+IFERROR(IF(VALUE('data-cash-crude'!AV11)&gt;0,'data-cash-crude'!AV11-INDEX('active-future'!$C:$C,MATCH('basis-cash-crude'!AW$1,'active-future'!$A:$A,0),1),""),"")</f>
        <v>-12.11</v>
      </c>
      <c r="AX11">
        <f>+IFERROR(IF(VALUE('data-cash-crude'!AW11)&gt;0,'data-cash-crude'!AW11-INDEX('active-future'!$C:$C,MATCH('basis-cash-crude'!AX$1,'active-future'!$A:$A,0),1),""),"")</f>
        <v>-12.589999999999996</v>
      </c>
      <c r="AY11">
        <f>+IFERROR(IF(VALUE('data-cash-crude'!AX11)&gt;0,'data-cash-crude'!AX11-INDEX('active-future'!$C:$C,MATCH('basis-cash-crude'!AY$1,'active-future'!$A:$A,0),1),""),"")</f>
        <v>-12.86</v>
      </c>
      <c r="AZ11">
        <f>+IFERROR(IF(VALUE('data-cash-crude'!AY11)&gt;0,'data-cash-crude'!AY11-INDEX('active-future'!$C:$C,MATCH('basis-cash-crude'!AZ$1,'active-future'!$A:$A,0),1),""),"")</f>
        <v>-12.459999999999994</v>
      </c>
      <c r="BA11">
        <f>+IFERROR(IF(VALUE('data-cash-crude'!AZ11)&gt;0,'data-cash-crude'!AZ11-INDEX('active-future'!$C:$C,MATCH('basis-cash-crude'!BA$1,'active-future'!$A:$A,0),1),""),"")</f>
        <v>-12.529999999999994</v>
      </c>
      <c r="BB11">
        <f>+IFERROR(IF(VALUE('data-cash-crude'!BA11)&gt;0,'data-cash-crude'!BA11-INDEX('active-future'!$C:$C,MATCH('basis-cash-crude'!BB$1,'active-future'!$A:$A,0),1),""),"")</f>
        <v>-12.519999999999996</v>
      </c>
      <c r="BC11">
        <f>+IFERROR(IF(VALUE('data-cash-crude'!BB11)&gt;0,'data-cash-crude'!BB11-INDEX('active-future'!$C:$C,MATCH('basis-cash-crude'!BC$1,'active-future'!$A:$A,0),1),""),"")</f>
        <v>-13.029999999999994</v>
      </c>
      <c r="BD11" t="str">
        <f>+IFERROR(IF(VALUE('data-cash-crude'!BC11)&gt;0,'data-cash-crude'!BC11-INDEX('active-future'!$C:$C,MATCH('basis-cash-crude'!BD$1,'active-future'!$A:$A,0),1),""),"")</f>
        <v/>
      </c>
      <c r="BE11">
        <f>+IFERROR(IF(VALUE('data-cash-crude'!BD11)&gt;0,'data-cash-crude'!BD11-INDEX('active-future'!$C:$C,MATCH('basis-cash-crude'!BE$1,'active-future'!$A:$A,0),1),""),"")</f>
        <v>-12.669999999999995</v>
      </c>
      <c r="BF11">
        <f>+IFERROR(IF(VALUE('data-cash-crude'!BE11)&gt;0,'data-cash-crude'!BE11-INDEX('active-future'!$C:$C,MATCH('basis-cash-crude'!BF$1,'active-future'!$A:$A,0),1),""),"")</f>
        <v>-12.729999999999997</v>
      </c>
      <c r="BG11">
        <f>+IFERROR(IF(VALUE('data-cash-crude'!BF11)&gt;0,'data-cash-crude'!BF11-INDEX('active-future'!$C:$C,MATCH('basis-cash-crude'!BG$1,'active-future'!$A:$A,0),1),""),"")</f>
        <v>-12.409999999999997</v>
      </c>
      <c r="BH11">
        <f>+IFERROR(IF(VALUE('data-cash-crude'!BG11)&gt;0,'data-cash-crude'!BG11-INDEX('active-future'!$C:$C,MATCH('basis-cash-crude'!BH$1,'active-future'!$A:$A,0),1),""),"")</f>
        <v>-12.61</v>
      </c>
      <c r="BI11">
        <f>+IFERROR(IF(VALUE('data-cash-crude'!BH11)&gt;0,'data-cash-crude'!BH11-INDEX('active-future'!$C:$C,MATCH('basis-cash-crude'!BI$1,'active-future'!$A:$A,0),1),""),"")</f>
        <v>-12.89</v>
      </c>
      <c r="BJ11">
        <f>+IFERROR(IF(VALUE('data-cash-crude'!BI11)&gt;0,'data-cash-crude'!BI11-INDEX('active-future'!$C:$C,MATCH('basis-cash-crude'!BJ$1,'active-future'!$A:$A,0),1),""),"")</f>
        <v>-12.5</v>
      </c>
      <c r="BK11">
        <f>+IFERROR(IF(VALUE('data-cash-crude'!BJ11)&gt;0,'data-cash-crude'!BJ11-INDEX('active-future'!$C:$C,MATCH('basis-cash-crude'!BK$1,'active-future'!$A:$A,0),1),""),"")</f>
        <v>-12.599999999999994</v>
      </c>
      <c r="BL11">
        <f>+IFERROR(IF(VALUE('data-cash-crude'!BK11)&gt;0,'data-cash-crude'!BK11-INDEX('active-future'!$C:$C,MATCH('basis-cash-crude'!BL$1,'active-future'!$A:$A,0),1),""),"")</f>
        <v>-12.39</v>
      </c>
      <c r="BM11">
        <f>+IFERROR(IF(VALUE('data-cash-crude'!BL11)&gt;0,'data-cash-crude'!BL11-INDEX('active-future'!$C:$C,MATCH('basis-cash-crude'!BM$1,'active-future'!$A:$A,0),1),""),"")</f>
        <v>-12.68</v>
      </c>
      <c r="BN11" t="str">
        <f>+IFERROR(IF(VALUE('data-cash-crude'!BM11)&gt;0,'data-cash-crude'!BM11-INDEX('active-future'!$C:$C,MATCH('basis-cash-crude'!BN$1,'active-future'!$A:$A,0),1),""),"")</f>
        <v/>
      </c>
      <c r="BO11" t="str">
        <f>+IFERROR(IF(VALUE('data-cash-crude'!BN11)&gt;0,'data-cash-crude'!BN11-INDEX('active-future'!$C:$C,MATCH('basis-cash-crude'!BO$1,'active-future'!$A:$A,0),1),""),"")</f>
        <v/>
      </c>
      <c r="BP11">
        <f>+IFERROR(IF(VALUE('data-cash-crude'!BO11)&gt;0,'data-cash-crude'!BO11-INDEX('active-future'!$C:$C,MATCH('basis-cash-crude'!BP$1,'active-future'!$A:$A,0),1),""),"")</f>
        <v>-12.5</v>
      </c>
      <c r="BQ11">
        <f>+IFERROR(IF(VALUE('data-cash-crude'!BP11)&gt;0,'data-cash-crude'!BP11-INDEX('active-future'!$C:$C,MATCH('basis-cash-crude'!BQ$1,'active-future'!$A:$A,0),1),""),"")</f>
        <v>-12.439999999999998</v>
      </c>
      <c r="BR11">
        <f>+IFERROR(IF(VALUE('data-cash-crude'!BQ11)&gt;0,'data-cash-crude'!BQ11-INDEX('active-future'!$C:$C,MATCH('basis-cash-crude'!BR$1,'active-future'!$A:$A,0),1),""),"")</f>
        <v>-12.669999999999995</v>
      </c>
      <c r="BS11">
        <f>+IFERROR(IF(VALUE('data-cash-crude'!BR11)&gt;0,'data-cash-crude'!BR11-INDEX('active-future'!$C:$C,MATCH('basis-cash-crude'!BS$1,'active-future'!$A:$A,0),1),""),"")</f>
        <v>-12.869999999999997</v>
      </c>
      <c r="BT11">
        <f>+IFERROR(IF(VALUE('data-cash-crude'!BS11)&gt;0,'data-cash-crude'!BS11-INDEX('active-future'!$C:$C,MATCH('basis-cash-crude'!BT$1,'active-future'!$A:$A,0),1),""),"")</f>
        <v>-12.459999999999994</v>
      </c>
      <c r="BU11">
        <f>+IFERROR(IF(VALUE('data-cash-crude'!BT11)&gt;0,'data-cash-crude'!BT11-INDEX('active-future'!$C:$C,MATCH('basis-cash-crude'!BU$1,'active-future'!$A:$A,0),1),""),"")</f>
        <v>-12.459999999999994</v>
      </c>
      <c r="BV11">
        <f>+IFERROR(IF(VALUE('data-cash-crude'!BU11)&gt;0,'data-cash-crude'!BU11-INDEX('active-future'!$C:$C,MATCH('basis-cash-crude'!BV$1,'active-future'!$A:$A,0),1),""),"")</f>
        <v>-12.54</v>
      </c>
      <c r="BW11" t="str">
        <f>+IFERROR(IF(VALUE('data-cash-crude'!BV11)&gt;0,'data-cash-crude'!BV11-INDEX('active-future'!$C:$C,MATCH('basis-cash-crude'!BW$1,'active-future'!$A:$A,0),1),""),"")</f>
        <v/>
      </c>
      <c r="BX11" t="str">
        <f>+IFERROR(IF(VALUE('data-cash-crude'!BW11)&gt;0,'data-cash-crude'!BW11-INDEX('active-future'!$C:$C,MATCH('basis-cash-crude'!BX$1,'active-future'!$A:$A,0),1),""),"")</f>
        <v/>
      </c>
      <c r="BY11">
        <f>+IFERROR(IF(VALUE('data-cash-crude'!BX11)&gt;0,'data-cash-crude'!BX11-INDEX('active-future'!$C:$C,MATCH('basis-cash-crude'!BY$1,'active-future'!$A:$A,0),1),""),"")</f>
        <v>-12.64</v>
      </c>
      <c r="BZ11">
        <f>+IFERROR(IF(VALUE('data-cash-crude'!BY11)&gt;0,'data-cash-crude'!BY11-INDEX('active-future'!$C:$C,MATCH('basis-cash-crude'!BZ$1,'active-future'!$A:$A,0),1),""),"")</f>
        <v>-12.739999999999995</v>
      </c>
      <c r="CA11" t="str">
        <f>+IFERROR(IF(VALUE('data-cash-crude'!BZ11)&gt;0,'data-cash-crude'!BZ11-INDEX('active-future'!$C:$C,MATCH('basis-cash-crude'!CA$1,'active-future'!$A:$A,0),1),""),"")</f>
        <v/>
      </c>
      <c r="CB11" t="str">
        <f>+IFERROR(IF(VALUE('data-cash-crude'!CA11)&gt;0,'data-cash-crude'!CA11-INDEX('active-future'!$C:$C,MATCH('basis-cash-crude'!CB$1,'active-future'!$A:$A,0),1),""),"")</f>
        <v/>
      </c>
      <c r="CC11">
        <f>+IFERROR(IF(VALUE('data-cash-crude'!CB11)&gt;0,'data-cash-crude'!CB11-INDEX('active-future'!$C:$C,MATCH('basis-cash-crude'!CC$1,'active-future'!$A:$A,0),1),""),"")</f>
        <v>-12.199999999999996</v>
      </c>
      <c r="CD11">
        <f>+IFERROR(IF(VALUE('data-cash-crude'!CC11)&gt;0,'data-cash-crude'!CC11-INDEX('active-future'!$C:$C,MATCH('basis-cash-crude'!CD$1,'active-future'!$A:$A,0),1),""),"")</f>
        <v>-12.649999999999999</v>
      </c>
      <c r="CE11">
        <f>+IFERROR(IF(VALUE('data-cash-crude'!CD11)&gt;0,'data-cash-crude'!CD11-INDEX('active-future'!$C:$C,MATCH('basis-cash-crude'!CE$1,'active-future'!$A:$A,0),1),""),"")</f>
        <v>-12.64</v>
      </c>
      <c r="CF11">
        <f>+IFERROR(IF(VALUE('data-cash-crude'!CE11)&gt;0,'data-cash-crude'!CE11-INDEX('active-future'!$C:$C,MATCH('basis-cash-crude'!CF$1,'active-future'!$A:$A,0),1),""),"")</f>
        <v>-12.549999999999997</v>
      </c>
      <c r="CG11" t="str">
        <f>+IFERROR(IF(VALUE('data-cash-crude'!CF11)&gt;0,'data-cash-crude'!CF11-INDEX('active-future'!$C:$C,MATCH('basis-cash-crude'!CG$1,'active-future'!$A:$A,0),1),""),"")</f>
        <v/>
      </c>
      <c r="CH11" t="str">
        <f>+IFERROR(IF(VALUE('data-cash-crude'!CG11)&gt;0,'data-cash-crude'!CG11-INDEX('active-future'!$C:$C,MATCH('basis-cash-crude'!CH$1,'active-future'!$A:$A,0),1),""),"")</f>
        <v/>
      </c>
      <c r="CI11" t="str">
        <f>+IFERROR(IF(VALUE('data-cash-crude'!CH11)&gt;0,'data-cash-crude'!CH11-INDEX('active-future'!$C:$C,MATCH('basis-cash-crude'!CI$1,'active-future'!$A:$A,0),1),""),"")</f>
        <v/>
      </c>
      <c r="CJ11" t="str">
        <f>+IFERROR(IF(VALUE('data-cash-crude'!CI11)&gt;0,'data-cash-crude'!CI11-INDEX('active-future'!$C:$C,MATCH('basis-cash-crude'!CJ$1,'active-future'!$A:$A,0),1),""),"")</f>
        <v/>
      </c>
      <c r="CK11" t="str">
        <f>+IFERROR(IF(VALUE('data-cash-crude'!CJ11)&gt;0,'data-cash-crude'!CJ11-INDEX('active-future'!$C:$C,MATCH('basis-cash-crude'!CK$1,'active-future'!$A:$A,0),1),""),"")</f>
        <v/>
      </c>
      <c r="CL11">
        <f>+IFERROR(IF(VALUE('data-cash-crude'!CK11)&gt;0,'data-cash-crude'!CK11-INDEX('active-future'!$C:$C,MATCH('basis-cash-crude'!CL$1,'active-future'!$A:$A,0),1),""),"")</f>
        <v>-12.489999999999995</v>
      </c>
      <c r="CM11" t="str">
        <f>+IFERROR(IF(VALUE('data-cash-crude'!CL11)&gt;0,'data-cash-crude'!CL11-INDEX('active-future'!$C:$C,MATCH('basis-cash-crude'!CM$1,'active-future'!$A:$A,0),1),""),"")</f>
        <v/>
      </c>
      <c r="CN11" t="str">
        <f>+IFERROR(IF(VALUE('data-cash-crude'!CM11)&gt;0,'data-cash-crude'!CM11-INDEX('active-future'!$C:$C,MATCH('basis-cash-crude'!CN$1,'active-future'!$A:$A,0),1),""),"")</f>
        <v/>
      </c>
      <c r="CO11">
        <f>+IFERROR(IF(VALUE('data-cash-crude'!CN11)&gt;0,'data-cash-crude'!CN11-INDEX('active-future'!$C:$C,MATCH('basis-cash-crude'!CO$1,'active-future'!$A:$A,0),1),""),"")</f>
        <v>-12.509999999999998</v>
      </c>
      <c r="CP11">
        <f>+IFERROR(IF(VALUE('data-cash-crude'!CO11)&gt;0,'data-cash-crude'!CO11-INDEX('active-future'!$C:$C,MATCH('basis-cash-crude'!CP$1,'active-future'!$A:$A,0),1),""),"")</f>
        <v>-12.579999999999998</v>
      </c>
      <c r="CQ11">
        <f>+IFERROR(IF(VALUE('data-cash-crude'!CP11)&gt;0,'data-cash-crude'!CP11-INDEX('active-future'!$C:$C,MATCH('basis-cash-crude'!CQ$1,'active-future'!$A:$A,0),1),""),"")</f>
        <v>-12.729999999999997</v>
      </c>
      <c r="CR11">
        <f>+IFERROR(IF(VALUE('data-cash-crude'!CQ11)&gt;0,'data-cash-crude'!CQ11-INDEX('active-future'!$C:$C,MATCH('basis-cash-crude'!CR$1,'active-future'!$A:$A,0),1),""),"")</f>
        <v>-12.689999999999998</v>
      </c>
      <c r="CS11">
        <f>+IFERROR(IF(VALUE('data-cash-crude'!CR11)&gt;0,'data-cash-crude'!CR11-INDEX('active-future'!$C:$C,MATCH('basis-cash-crude'!CS$1,'active-future'!$A:$A,0),1),""),"")</f>
        <v>-12.469999999999999</v>
      </c>
      <c r="CT11" t="str">
        <f>+IFERROR(IF(VALUE('data-cash-crude'!CS11)&gt;0,'data-cash-crude'!CS11-INDEX('active-future'!$C:$C,MATCH('basis-cash-crude'!CT$1,'active-future'!$A:$A,0),1),""),"")</f>
        <v/>
      </c>
      <c r="CU11">
        <f>+IFERROR(IF(VALUE('data-cash-crude'!CT11)&gt;0,'data-cash-crude'!CT11-INDEX('active-future'!$C:$C,MATCH('basis-cash-crude'!CU$1,'active-future'!$A:$A,0),1),""),"")</f>
        <v>-12.479999999999997</v>
      </c>
      <c r="CV11">
        <f>+IFERROR(IF(VALUE('data-cash-crude'!CU11)&gt;0,'data-cash-crude'!CU11-INDEX('active-future'!$C:$C,MATCH('basis-cash-crude'!CV$1,'active-future'!$A:$A,0),1),""),"")</f>
        <v>-12.43</v>
      </c>
      <c r="CW11">
        <f>+IFERROR(IF(VALUE('data-cash-crude'!CV11)&gt;0,'data-cash-crude'!CV11-INDEX('active-future'!$C:$C,MATCH('basis-cash-crude'!CW$1,'active-future'!$A:$A,0),1),""),"")</f>
        <v>-12.189999999999998</v>
      </c>
      <c r="CX11">
        <f>+IFERROR(IF(VALUE('data-cash-crude'!CW11)&gt;0,'data-cash-crude'!CW11-INDEX('active-future'!$C:$C,MATCH('basis-cash-crude'!CX$1,'active-future'!$A:$A,0),1),""),"")</f>
        <v>-12.61</v>
      </c>
      <c r="CY11">
        <f>+IFERROR(IF(VALUE('data-cash-crude'!CX11)&gt;0,'data-cash-crude'!CX11-INDEX('active-future'!$C:$C,MATCH('basis-cash-crude'!CY$1,'active-future'!$A:$A,0),1),""),"")</f>
        <v>-12.519999999999996</v>
      </c>
      <c r="CZ11">
        <f>+IFERROR(IF(VALUE('data-cash-crude'!CY11)&gt;0,'data-cash-crude'!CY11-INDEX('active-future'!$C:$C,MATCH('basis-cash-crude'!CZ$1,'active-future'!$A:$A,0),1),""),"")</f>
        <v>-12.779999999999994</v>
      </c>
      <c r="DA11">
        <f>+IFERROR(IF(VALUE('data-cash-crude'!CZ11)&gt;0,'data-cash-crude'!CZ11-INDEX('active-future'!$C:$C,MATCH('basis-cash-crude'!DA$1,'active-future'!$A:$A,0),1),""),"")</f>
        <v>-12.399999999999999</v>
      </c>
      <c r="DB11">
        <f>+IFERROR(IF(VALUE('data-cash-crude'!DA11)&gt;0,'data-cash-crude'!DA11-INDEX('active-future'!$C:$C,MATCH('basis-cash-crude'!DB$1,'active-future'!$A:$A,0),1),""),"")</f>
        <v>-12.729999999999997</v>
      </c>
      <c r="DC11">
        <f>+IFERROR(IF(VALUE('data-cash-crude'!DB11)&gt;0,'data-cash-crude'!DB11-INDEX('active-future'!$C:$C,MATCH('basis-cash-crude'!DC$1,'active-future'!$A:$A,0),1),""),"")</f>
        <v>-12.549999999999997</v>
      </c>
      <c r="DD11">
        <f>+IFERROR(IF(VALUE('data-cash-crude'!DC11)&gt;0,'data-cash-crude'!DC11-INDEX('active-future'!$C:$C,MATCH('basis-cash-crude'!DD$1,'active-future'!$A:$A,0),1),""),"")</f>
        <v>-12.589999999999996</v>
      </c>
      <c r="DE11">
        <f>+IFERROR(IF(VALUE('data-cash-crude'!DD11)&gt;0,'data-cash-crude'!DD11-INDEX('active-future'!$C:$C,MATCH('basis-cash-crude'!DE$1,'active-future'!$A:$A,0),1),""),"")</f>
        <v>-12.64</v>
      </c>
      <c r="DF11">
        <f>+IFERROR(IF(VALUE('data-cash-crude'!DE11)&gt;0,'data-cash-crude'!DE11-INDEX('active-future'!$C:$C,MATCH('basis-cash-crude'!DF$1,'active-future'!$A:$A,0),1),""),"")</f>
        <v>-12.43</v>
      </c>
      <c r="DG11">
        <f>+IFERROR(IF(VALUE('data-cash-crude'!DF11)&gt;0,'data-cash-crude'!DF11-INDEX('active-future'!$C:$C,MATCH('basis-cash-crude'!DG$1,'active-future'!$A:$A,0),1),""),"")</f>
        <v>-12.239999999999995</v>
      </c>
      <c r="DH11">
        <f>+IFERROR(IF(VALUE('data-cash-crude'!DG11)&gt;0,'data-cash-crude'!DG11-INDEX('active-future'!$C:$C,MATCH('basis-cash-crude'!DH$1,'active-future'!$A:$A,0),1),""),"")</f>
        <v>-12.709999999999994</v>
      </c>
      <c r="DI11" t="str">
        <f>+IFERROR(IF(VALUE('data-cash-crude'!DH11)&gt;0,'data-cash-crude'!DH11-INDEX('active-future'!$C:$C,MATCH('basis-cash-crude'!DI$1,'active-future'!$A:$A,0),1),""),"")</f>
        <v/>
      </c>
      <c r="DJ11" t="str">
        <f>+IFERROR(IF(VALUE('data-cash-crude'!DI11)&gt;0,'data-cash-crude'!DI11-INDEX('active-future'!$C:$C,MATCH('basis-cash-crude'!DJ$1,'active-future'!$A:$A,0),1),""),"")</f>
        <v/>
      </c>
      <c r="DK11" t="str">
        <f>+IFERROR(IF(VALUE('data-cash-crude'!DJ11)&gt;0,'data-cash-crude'!DJ11-INDEX('active-future'!$C:$C,MATCH('basis-cash-crude'!DK$1,'active-future'!$A:$A,0),1),""),"")</f>
        <v/>
      </c>
      <c r="DL11" t="str">
        <f>+IFERROR(IF(VALUE('data-cash-crude'!DK11)&gt;0,'data-cash-crude'!DK11-INDEX('active-future'!$C:$C,MATCH('basis-cash-crude'!DL$1,'active-future'!$A:$A,0),1),""),"")</f>
        <v/>
      </c>
      <c r="DM11" t="str">
        <f>+IFERROR(IF(VALUE('data-cash-crude'!DL11)&gt;0,'data-cash-crude'!DL11-INDEX('active-future'!$C:$C,MATCH('basis-cash-crude'!DM$1,'active-future'!$A:$A,0),1),""),"")</f>
        <v/>
      </c>
      <c r="DN11">
        <f>+IFERROR(IF(VALUE('data-cash-crude'!DM11)&gt;0,'data-cash-crude'!DM11-INDEX('active-future'!$C:$C,MATCH('basis-cash-crude'!DN$1,'active-future'!$A:$A,0),1),""),"")</f>
        <v>-12.5</v>
      </c>
      <c r="DO11" t="str">
        <f>+IFERROR(IF(VALUE('data-cash-crude'!DN11)&gt;0,'data-cash-crude'!DN11-INDEX('active-future'!$C:$C,MATCH('basis-cash-crude'!DO$1,'active-future'!$A:$A,0),1),""),"")</f>
        <v/>
      </c>
      <c r="DP11" t="str">
        <f>+IFERROR(IF(VALUE('data-cash-crude'!DO11)&gt;0,'data-cash-crude'!DO11-INDEX('active-future'!$C:$C,MATCH('basis-cash-crude'!DP$1,'active-future'!$A:$A,0),1),""),"")</f>
        <v/>
      </c>
      <c r="DQ11" t="str">
        <f>+IFERROR(IF(VALUE('data-cash-crude'!DP11)&gt;0,'data-cash-crude'!DP11-INDEX('active-future'!$C:$C,MATCH('basis-cash-crude'!DQ$1,'active-future'!$A:$A,0),1),""),"")</f>
        <v/>
      </c>
      <c r="DR11" t="str">
        <f>+IFERROR(IF(VALUE('data-cash-crude'!DQ11)&gt;0,'data-cash-crude'!DQ11-INDEX('active-future'!$C:$C,MATCH('basis-cash-crude'!DR$1,'active-future'!$A:$A,0),1),""),"")</f>
        <v/>
      </c>
      <c r="DS11" t="str">
        <f>+IFERROR(IF(VALUE('data-cash-crude'!DR11)&gt;0,'data-cash-crude'!DR11-INDEX('active-future'!$C:$C,MATCH('basis-cash-crude'!DS$1,'active-future'!$A:$A,0),1),""),"")</f>
        <v/>
      </c>
      <c r="DT11" t="str">
        <f>+IFERROR(IF(VALUE('data-cash-crude'!DS11)&gt;0,'data-cash-crude'!DS11-INDEX('active-future'!$C:$C,MATCH('basis-cash-crude'!DT$1,'active-future'!$A:$A,0),1),""),"")</f>
        <v/>
      </c>
      <c r="DU11" t="str">
        <f>+IFERROR(IF(VALUE('data-cash-crude'!DT11)&gt;0,'data-cash-crude'!DT11-INDEX('active-future'!$C:$C,MATCH('basis-cash-crude'!DU$1,'active-future'!$A:$A,0),1),""),"")</f>
        <v/>
      </c>
      <c r="DV11" t="str">
        <f>+IFERROR(IF(VALUE('data-cash-crude'!DU11)&gt;0,'data-cash-crude'!DU11-INDEX('active-future'!$C:$C,MATCH('basis-cash-crude'!DV$1,'active-future'!$A:$A,0),1),""),"")</f>
        <v/>
      </c>
      <c r="DW11" t="str">
        <f>+IFERROR(IF(VALUE('data-cash-crude'!DV11)&gt;0,'data-cash-crude'!DV11-INDEX('active-future'!$C:$C,MATCH('basis-cash-crude'!DW$1,'active-future'!$A:$A,0),1),""),"")</f>
        <v/>
      </c>
      <c r="DX11" t="str">
        <f>+IFERROR(IF(VALUE('data-cash-crude'!DW11)&gt;0,'data-cash-crude'!DW11-INDEX('active-future'!$C:$C,MATCH('basis-cash-crude'!DX$1,'active-future'!$A:$A,0),1),""),"")</f>
        <v/>
      </c>
      <c r="DY11" t="str">
        <f>+IFERROR(IF(VALUE('data-cash-crude'!DX11)&gt;0,'data-cash-crude'!DX11-INDEX('active-future'!$C:$C,MATCH('basis-cash-crude'!DY$1,'active-future'!$A:$A,0),1),""),"")</f>
        <v/>
      </c>
      <c r="DZ11" t="str">
        <f>+IFERROR(IF(VALUE('data-cash-crude'!DY11)&gt;0,'data-cash-crude'!DY11-INDEX('active-future'!$C:$C,MATCH('basis-cash-crude'!DZ$1,'active-future'!$A:$A,0),1),""),"")</f>
        <v/>
      </c>
      <c r="EA11" t="str">
        <f>+IFERROR(IF(VALUE('data-cash-crude'!DZ11)&gt;0,'data-cash-crude'!DZ11-INDEX('active-future'!$C:$C,MATCH('basis-cash-crude'!EA$1,'active-future'!$A:$A,0),1),""),"")</f>
        <v/>
      </c>
      <c r="EB11" t="str">
        <f>+IFERROR(IF(VALUE('data-cash-crude'!EA11)&gt;0,'data-cash-crude'!EA11-INDEX('active-future'!$C:$C,MATCH('basis-cash-crude'!EB$1,'active-future'!$A:$A,0),1),""),"")</f>
        <v/>
      </c>
      <c r="EC11" t="str">
        <f>+IFERROR(IF(VALUE('data-cash-crude'!EB11)&gt;0,'data-cash-crude'!EB11-INDEX('active-future'!$C:$C,MATCH('basis-cash-crude'!EC$1,'active-future'!$A:$A,0),1),""),"")</f>
        <v/>
      </c>
      <c r="ED11" t="str">
        <f>+IFERROR(IF(VALUE('data-cash-crude'!EC11)&gt;0,'data-cash-crude'!EC11-INDEX('active-future'!$C:$C,MATCH('basis-cash-crude'!ED$1,'active-future'!$A:$A,0),1),""),"")</f>
        <v/>
      </c>
      <c r="EE11" t="str">
        <f>+IFERROR(IF(VALUE('data-cash-crude'!ED11)&gt;0,'data-cash-crude'!ED11-INDEX('active-future'!$C:$C,MATCH('basis-cash-crude'!EE$1,'active-future'!$A:$A,0),1),""),"")</f>
        <v/>
      </c>
      <c r="EF11" t="str">
        <f>+IFERROR(IF(VALUE('data-cash-crude'!EE11)&gt;0,'data-cash-crude'!EE11-INDEX('active-future'!$C:$C,MATCH('basis-cash-crude'!EF$1,'active-future'!$A:$A,0),1),""),"")</f>
        <v/>
      </c>
      <c r="EG11" t="str">
        <f>+IFERROR(IF(VALUE('data-cash-crude'!EF11)&gt;0,'data-cash-crude'!EF11-INDEX('active-future'!$C:$C,MATCH('basis-cash-crude'!EG$1,'active-future'!$A:$A,0),1),""),"")</f>
        <v/>
      </c>
      <c r="EH11" t="str">
        <f>+IFERROR(IF(VALUE('data-cash-crude'!EG11)&gt;0,'data-cash-crude'!EG11-INDEX('active-future'!$C:$C,MATCH('basis-cash-crude'!EH$1,'active-future'!$A:$A,0),1),""),"")</f>
        <v/>
      </c>
      <c r="EI11" t="str">
        <f>+IFERROR(IF(VALUE('data-cash-crude'!EH11)&gt;0,'data-cash-crude'!EH11-INDEX('active-future'!$C:$C,MATCH('basis-cash-crude'!EI$1,'active-future'!$A:$A,0),1),""),"")</f>
        <v/>
      </c>
      <c r="EJ11" t="str">
        <f>+IFERROR(IF(VALUE('data-cash-crude'!EI11)&gt;0,'data-cash-crude'!EI11-INDEX('active-future'!$C:$C,MATCH('basis-cash-crude'!EJ$1,'active-future'!$A:$A,0),1),""),"")</f>
        <v/>
      </c>
      <c r="EK11" t="str">
        <f>+IFERROR(IF(VALUE('data-cash-crude'!EJ11)&gt;0,'data-cash-crude'!EJ11-INDEX('active-future'!$C:$C,MATCH('basis-cash-crude'!EK$1,'active-future'!$A:$A,0),1),""),"")</f>
        <v/>
      </c>
      <c r="EL11" t="str">
        <f>+IFERROR(IF(VALUE('data-cash-crude'!EK11)&gt;0,'data-cash-crude'!EK11-INDEX('active-future'!$C:$C,MATCH('basis-cash-crude'!EL$1,'active-future'!$A:$A,0),1),""),"")</f>
        <v/>
      </c>
      <c r="EM11" t="str">
        <f>+IFERROR(IF(VALUE('data-cash-crude'!EL11)&gt;0,'data-cash-crude'!EL11-INDEX('active-future'!$C:$C,MATCH('basis-cash-crude'!EM$1,'active-future'!$A:$A,0),1),""),"")</f>
        <v/>
      </c>
      <c r="EN11" t="str">
        <f>+IFERROR(IF(VALUE('data-cash-crude'!EM11)&gt;0,'data-cash-crude'!EM11-INDEX('active-future'!$C:$C,MATCH('basis-cash-crude'!EN$1,'active-future'!$A:$A,0),1),""),"")</f>
        <v/>
      </c>
      <c r="EO11" t="str">
        <f>+IFERROR(IF(VALUE('data-cash-crude'!EN11)&gt;0,'data-cash-crude'!EN11-INDEX('active-future'!$C:$C,MATCH('basis-cash-crude'!EO$1,'active-future'!$A:$A,0),1),""),"")</f>
        <v/>
      </c>
      <c r="EP11" t="str">
        <f>+IFERROR(IF(VALUE('data-cash-crude'!EO11)&gt;0,'data-cash-crude'!EO11-INDEX('active-future'!$C:$C,MATCH('basis-cash-crude'!EP$1,'active-future'!$A:$A,0),1),""),"")</f>
        <v/>
      </c>
      <c r="EQ11" t="str">
        <f>+IFERROR(IF(VALUE('data-cash-crude'!EP11)&gt;0,'data-cash-crude'!EP11-INDEX('active-future'!$C:$C,MATCH('basis-cash-crude'!EQ$1,'active-future'!$A:$A,0),1),""),"")</f>
        <v/>
      </c>
      <c r="ER11" t="str">
        <f>+IFERROR(IF(VALUE('data-cash-crude'!EQ11)&gt;0,'data-cash-crude'!EQ11-INDEX('active-future'!$C:$C,MATCH('basis-cash-crude'!ER$1,'active-future'!$A:$A,0),1),""),"")</f>
        <v/>
      </c>
      <c r="ES11" t="str">
        <f>+IFERROR(IF(VALUE('data-cash-crude'!ER11)&gt;0,'data-cash-crude'!ER11-INDEX('active-future'!$C:$C,MATCH('basis-cash-crude'!ES$1,'active-future'!$A:$A,0),1),""),"")</f>
        <v/>
      </c>
      <c r="ET11" t="str">
        <f>+IFERROR(IF(VALUE('data-cash-crude'!ES11)&gt;0,'data-cash-crude'!ES11-INDEX('active-future'!$C:$C,MATCH('basis-cash-crude'!ET$1,'active-future'!$A:$A,0),1),""),"")</f>
        <v/>
      </c>
      <c r="EU11" t="str">
        <f>+IFERROR(IF(VALUE('data-cash-crude'!ET11)&gt;0,'data-cash-crude'!ET11-INDEX('active-future'!$C:$C,MATCH('basis-cash-crude'!EU$1,'active-future'!$A:$A,0),1),""),"")</f>
        <v/>
      </c>
      <c r="EV11" t="str">
        <f>+IFERROR(IF(VALUE('data-cash-crude'!EU11)&gt;0,'data-cash-crude'!EU11-INDEX('active-future'!$C:$C,MATCH('basis-cash-crude'!EV$1,'active-future'!$A:$A,0),1),""),"")</f>
        <v/>
      </c>
      <c r="EW11" t="str">
        <f>+IFERROR(IF(VALUE('data-cash-crude'!EV11)&gt;0,'data-cash-crude'!EV11-INDEX('active-future'!$C:$C,MATCH('basis-cash-crude'!EW$1,'active-future'!$A:$A,0),1),""),"")</f>
        <v/>
      </c>
      <c r="EX11" t="str">
        <f>+IFERROR(IF(VALUE('data-cash-crude'!EW11)&gt;0,'data-cash-crude'!EW11-INDEX('active-future'!$C:$C,MATCH('basis-cash-crude'!EX$1,'active-future'!$A:$A,0),1),""),"")</f>
        <v/>
      </c>
      <c r="EY11" t="str">
        <f>+IFERROR(IF(VALUE('data-cash-crude'!EX11)&gt;0,'data-cash-crude'!EX11-INDEX('active-future'!$C:$C,MATCH('basis-cash-crude'!EY$1,'active-future'!$A:$A,0),1),""),"")</f>
        <v/>
      </c>
      <c r="EZ11" t="str">
        <f>+IFERROR(IF(VALUE('data-cash-crude'!EY11)&gt;0,'data-cash-crude'!EY11-INDEX('active-future'!$C:$C,MATCH('basis-cash-crude'!EZ$1,'active-future'!$A:$A,0),1),""),"")</f>
        <v/>
      </c>
      <c r="FA11" t="str">
        <f>+IFERROR(IF(VALUE('data-cash-crude'!EZ11)&gt;0,'data-cash-crude'!EZ11-INDEX('active-future'!$C:$C,MATCH('basis-cash-crude'!FA$1,'active-future'!$A:$A,0),1),""),"")</f>
        <v/>
      </c>
      <c r="FB11" t="str">
        <f>+IFERROR(IF(VALUE('data-cash-crude'!FA11)&gt;0,'data-cash-crude'!FA11-INDEX('active-future'!$C:$C,MATCH('basis-cash-crude'!FB$1,'active-future'!$A:$A,0),1),""),"")</f>
        <v/>
      </c>
      <c r="FC11" t="str">
        <f>+IFERROR(IF(VALUE('data-cash-crude'!FB11)&gt;0,'data-cash-crude'!FB11-INDEX('active-future'!$C:$C,MATCH('basis-cash-crude'!FC$1,'active-future'!$A:$A,0),1),""),"")</f>
        <v/>
      </c>
      <c r="FD11" t="str">
        <f>+IFERROR(IF(VALUE('data-cash-crude'!FC11)&gt;0,'data-cash-crude'!FC11-INDEX('active-future'!$C:$C,MATCH('basis-cash-crude'!FD$1,'active-future'!$A:$A,0),1),""),"")</f>
        <v/>
      </c>
      <c r="FE11" t="str">
        <f>+IFERROR(IF(VALUE('data-cash-crude'!FD11)&gt;0,'data-cash-crude'!FD11-INDEX('active-future'!$C:$C,MATCH('basis-cash-crude'!FE$1,'active-future'!$A:$A,0),1),""),"")</f>
        <v/>
      </c>
      <c r="FF11" t="str">
        <f>+IFERROR(IF(VALUE('data-cash-crude'!FE11)&gt;0,'data-cash-crude'!FE11-INDEX('active-future'!$C:$C,MATCH('basis-cash-crude'!FF$1,'active-future'!$A:$A,0),1),""),"")</f>
        <v/>
      </c>
      <c r="FG11" t="str">
        <f>+IFERROR(IF(VALUE('data-cash-crude'!FF11)&gt;0,'data-cash-crude'!FF11-INDEX('active-future'!$C:$C,MATCH('basis-cash-crude'!FG$1,'active-future'!$A:$A,0),1),""),"")</f>
        <v/>
      </c>
      <c r="FH11" t="str">
        <f>+IFERROR(IF(VALUE('data-cash-crude'!FG11)&gt;0,'data-cash-crude'!FG11-INDEX('active-future'!$C:$C,MATCH('basis-cash-crude'!FH$1,'active-future'!$A:$A,0),1),""),"")</f>
        <v/>
      </c>
      <c r="FI11" t="str">
        <f>+IFERROR(IF(VALUE('data-cash-crude'!FH11)&gt;0,'data-cash-crude'!FH11-INDEX('active-future'!$C:$C,MATCH('basis-cash-crude'!FI$1,'active-future'!$A:$A,0),1),""),"")</f>
        <v/>
      </c>
      <c r="FJ11" t="str">
        <f>+IFERROR(IF(VALUE('data-cash-crude'!FI11)&gt;0,'data-cash-crude'!FI11-INDEX('active-future'!$C:$C,MATCH('basis-cash-crude'!FJ$1,'active-future'!$A:$A,0),1),""),"")</f>
        <v/>
      </c>
      <c r="FK11" t="str">
        <f>+IFERROR(IF(VALUE('data-cash-crude'!FJ11)&gt;0,'data-cash-crude'!FJ11-INDEX('active-future'!$C:$C,MATCH('basis-cash-crude'!FK$1,'active-future'!$A:$A,0),1),""),"")</f>
        <v/>
      </c>
      <c r="FL11" t="str">
        <f>+IFERROR(IF(VALUE('data-cash-crude'!FK11)&gt;0,'data-cash-crude'!FK11-INDEX('active-future'!$C:$C,MATCH('basis-cash-crude'!FL$1,'active-future'!$A:$A,0),1),""),"")</f>
        <v/>
      </c>
    </row>
    <row r="12" spans="1:200" x14ac:dyDescent="0.2">
      <c r="A12">
        <f t="shared" si="0"/>
        <v>-5.55</v>
      </c>
      <c r="B12">
        <f t="shared" si="1"/>
        <v>-5.3544000000000009</v>
      </c>
      <c r="C12">
        <f t="shared" si="2"/>
        <v>-5.3088732394366192</v>
      </c>
      <c r="D12" s="10" t="str">
        <f>+'data-cash-crude'!B12</f>
        <v>CLPA-10-3.CM</v>
      </c>
      <c r="E12">
        <f>+IFERROR(IF(VALUE('data-cash-crude'!D12)&gt;0,'data-cash-crude'!D12-INDEX('active-future'!$C:$C,MATCH('basis-cash-crude'!E$1,'active-future'!$A:$A,0),1),""),"")</f>
        <v>-4.5600000000000023</v>
      </c>
      <c r="F12">
        <f>+IFERROR(IF(VALUE('data-cash-crude'!E12)&gt;0,'data-cash-crude'!E12-INDEX('active-future'!$C:$C,MATCH('basis-cash-crude'!F$1,'active-future'!$A:$A,0),1),""),"")</f>
        <v>-5.18</v>
      </c>
      <c r="G12">
        <f>+IFERROR(IF(VALUE('data-cash-crude'!F12)&gt;0,'data-cash-crude'!F12-INDEX('active-future'!$C:$C,MATCH('basis-cash-crude'!G$1,'active-future'!$A:$A,0),1),""),"")</f>
        <v>-5.2199999999999989</v>
      </c>
      <c r="H12">
        <f>+IFERROR(IF(VALUE('data-cash-crude'!G12)&gt;0,'data-cash-crude'!G12-INDEX('active-future'!$C:$C,MATCH('basis-cash-crude'!H$1,'active-future'!$A:$A,0),1),""),"")</f>
        <v>-6.68</v>
      </c>
      <c r="I12" t="str">
        <f>+IFERROR(IF(VALUE('data-cash-crude'!H12)&gt;0,'data-cash-crude'!H12-INDEX('active-future'!$C:$C,MATCH('basis-cash-crude'!I$1,'active-future'!$A:$A,0),1),""),"")</f>
        <v/>
      </c>
      <c r="J12">
        <f>+IFERROR(IF(VALUE('data-cash-crude'!I12)&gt;0,'data-cash-crude'!I12-INDEX('active-future'!$C:$C,MATCH('basis-cash-crude'!J$1,'active-future'!$A:$A,0),1),""),"")</f>
        <v>-6.1099999999999994</v>
      </c>
      <c r="K12" t="str">
        <f>+IFERROR(IF(VALUE('data-cash-crude'!J12)&gt;0,'data-cash-crude'!J12-INDEX('active-future'!$C:$C,MATCH('basis-cash-crude'!K$1,'active-future'!$A:$A,0),1),""),"")</f>
        <v/>
      </c>
      <c r="L12">
        <f>+IFERROR(IF(VALUE('data-cash-crude'!K12)&gt;0,'data-cash-crude'!K12-INDEX('active-future'!$C:$C,MATCH('basis-cash-crude'!L$1,'active-future'!$A:$A,0),1),""),"")</f>
        <v>-5.4399999999999977</v>
      </c>
      <c r="M12" t="str">
        <f>+IFERROR(IF(VALUE('data-cash-crude'!L12)&gt;0,'data-cash-crude'!L12-INDEX('active-future'!$C:$C,MATCH('basis-cash-crude'!M$1,'active-future'!$A:$A,0),1),""),"")</f>
        <v/>
      </c>
      <c r="N12">
        <f>+IFERROR(IF(VALUE('data-cash-crude'!M12)&gt;0,'data-cash-crude'!M12-INDEX('active-future'!$C:$C,MATCH('basis-cash-crude'!N$1,'active-future'!$A:$A,0),1),""),"")</f>
        <v>-5.3500000000000014</v>
      </c>
      <c r="O12">
        <f>+IFERROR(IF(VALUE('data-cash-crude'!N12)&gt;0,'data-cash-crude'!N12-INDEX('active-future'!$C:$C,MATCH('basis-cash-crude'!O$1,'active-future'!$A:$A,0),1),""),"")</f>
        <v>-5.1199999999999974</v>
      </c>
      <c r="P12">
        <f>+IFERROR(IF(VALUE('data-cash-crude'!O12)&gt;0,'data-cash-crude'!O12-INDEX('active-future'!$C:$C,MATCH('basis-cash-crude'!P$1,'active-future'!$A:$A,0),1),""),"")</f>
        <v>-5.2100000000000009</v>
      </c>
      <c r="Q12">
        <f>+IFERROR(IF(VALUE('data-cash-crude'!P12)&gt;0,'data-cash-crude'!P12-INDEX('active-future'!$C:$C,MATCH('basis-cash-crude'!Q$1,'active-future'!$A:$A,0),1),""),"")</f>
        <v>-5.32</v>
      </c>
      <c r="R12">
        <f>+IFERROR(IF(VALUE('data-cash-crude'!Q12)&gt;0,'data-cash-crude'!Q12-INDEX('active-future'!$C:$C,MATCH('basis-cash-crude'!R$1,'active-future'!$A:$A,0),1),""),"")</f>
        <v>-5.18</v>
      </c>
      <c r="S12">
        <f>+IFERROR(IF(VALUE('data-cash-crude'!R12)&gt;0,'data-cash-crude'!R12-INDEX('active-future'!$C:$C,MATCH('basis-cash-crude'!S$1,'active-future'!$A:$A,0),1),""),"")</f>
        <v>-5.259999999999998</v>
      </c>
      <c r="T12">
        <f>+IFERROR(IF(VALUE('data-cash-crude'!S12)&gt;0,'data-cash-crude'!S12-INDEX('active-future'!$C:$C,MATCH('basis-cash-crude'!T$1,'active-future'!$A:$A,0),1),""),"")</f>
        <v>-5.240000000000002</v>
      </c>
      <c r="U12">
        <f>+IFERROR(IF(VALUE('data-cash-crude'!T12)&gt;0,'data-cash-crude'!T12-INDEX('active-future'!$C:$C,MATCH('basis-cash-crude'!U$1,'active-future'!$A:$A,0),1),""),"")</f>
        <v>-5.5200000000000031</v>
      </c>
      <c r="V12">
        <f>+IFERROR(IF(VALUE('data-cash-crude'!U12)&gt;0,'data-cash-crude'!U12-INDEX('active-future'!$C:$C,MATCH('basis-cash-crude'!V$1,'active-future'!$A:$A,0),1),""),"")</f>
        <v>-5.2000000000000028</v>
      </c>
      <c r="W12">
        <f>+IFERROR(IF(VALUE('data-cash-crude'!V12)&gt;0,'data-cash-crude'!V12-INDEX('active-future'!$C:$C,MATCH('basis-cash-crude'!W$1,'active-future'!$A:$A,0),1),""),"")</f>
        <v>-5.43</v>
      </c>
      <c r="X12">
        <f>+IFERROR(IF(VALUE('data-cash-crude'!W12)&gt;0,'data-cash-crude'!W12-INDEX('active-future'!$C:$C,MATCH('basis-cash-crude'!X$1,'active-future'!$A:$A,0),1),""),"")</f>
        <v>-5.43</v>
      </c>
      <c r="Y12">
        <f>+IFERROR(IF(VALUE('data-cash-crude'!X12)&gt;0,'data-cash-crude'!X12-INDEX('active-future'!$C:$C,MATCH('basis-cash-crude'!Y$1,'active-future'!$A:$A,0),1),""),"")</f>
        <v>-5.1000000000000014</v>
      </c>
      <c r="Z12" t="str">
        <f>+IFERROR(IF(VALUE('data-cash-crude'!Y12)&gt;0,'data-cash-crude'!Y12-INDEX('active-future'!$C:$C,MATCH('basis-cash-crude'!Z$1,'active-future'!$A:$A,0),1),""),"")</f>
        <v/>
      </c>
      <c r="AA12">
        <f>+IFERROR(IF(VALUE('data-cash-crude'!Z12)&gt;0,'data-cash-crude'!Z12-INDEX('active-future'!$C:$C,MATCH('basis-cash-crude'!AA$1,'active-future'!$A:$A,0),1),""),"")</f>
        <v>-5.1700000000000017</v>
      </c>
      <c r="AB12" t="str">
        <f>+IFERROR(IF(VALUE('data-cash-crude'!AA12)&gt;0,'data-cash-crude'!AA12-INDEX('active-future'!$C:$C,MATCH('basis-cash-crude'!AB$1,'active-future'!$A:$A,0),1),""),"")</f>
        <v/>
      </c>
      <c r="AC12">
        <f>+IFERROR(IF(VALUE('data-cash-crude'!AB12)&gt;0,'data-cash-crude'!AB12-INDEX('active-future'!$C:$C,MATCH('basis-cash-crude'!AC$1,'active-future'!$A:$A,0),1),""),"")</f>
        <v>-4.8599999999999994</v>
      </c>
      <c r="AD12">
        <f>+IFERROR(IF(VALUE('data-cash-crude'!AC12)&gt;0,'data-cash-crude'!AC12-INDEX('active-future'!$C:$C,MATCH('basis-cash-crude'!AD$1,'active-future'!$A:$A,0),1),""),"")</f>
        <v>-5.1599999999999966</v>
      </c>
      <c r="AE12">
        <f>+IFERROR(IF(VALUE('data-cash-crude'!AD12)&gt;0,'data-cash-crude'!AD12-INDEX('active-future'!$C:$C,MATCH('basis-cash-crude'!AE$1,'active-future'!$A:$A,0),1),""),"")</f>
        <v>-5.259999999999998</v>
      </c>
      <c r="AF12">
        <f>+IFERROR(IF(VALUE('data-cash-crude'!AE12)&gt;0,'data-cash-crude'!AE12-INDEX('active-future'!$C:$C,MATCH('basis-cash-crude'!AF$1,'active-future'!$A:$A,0),1),""),"")</f>
        <v>-4.5200000000000031</v>
      </c>
      <c r="AG12">
        <f>+IFERROR(IF(VALUE('data-cash-crude'!AF12)&gt;0,'data-cash-crude'!AF12-INDEX('active-future'!$C:$C,MATCH('basis-cash-crude'!AG$1,'active-future'!$A:$A,0),1),""),"")</f>
        <v>-5.3299999999999983</v>
      </c>
      <c r="AH12">
        <f>+IFERROR(IF(VALUE('data-cash-crude'!AG12)&gt;0,'data-cash-crude'!AG12-INDEX('active-future'!$C:$C,MATCH('basis-cash-crude'!AH$1,'active-future'!$A:$A,0),1),""),"")</f>
        <v>-7.009999999999998</v>
      </c>
      <c r="AI12">
        <f>+IFERROR(IF(VALUE('data-cash-crude'!AH12)&gt;0,'data-cash-crude'!AH12-INDEX('active-future'!$C:$C,MATCH('basis-cash-crude'!AI$1,'active-future'!$A:$A,0),1),""),"")</f>
        <v>-5.3500000000000014</v>
      </c>
      <c r="AJ12">
        <f>+IFERROR(IF(VALUE('data-cash-crude'!AI12)&gt;0,'data-cash-crude'!AI12-INDEX('active-future'!$C:$C,MATCH('basis-cash-crude'!AJ$1,'active-future'!$A:$A,0),1),""),"")</f>
        <v>-5.3900000000000006</v>
      </c>
      <c r="AK12">
        <f>+IFERROR(IF(VALUE('data-cash-crude'!AJ12)&gt;0,'data-cash-crude'!AJ12-INDEX('active-future'!$C:$C,MATCH('basis-cash-crude'!AK$1,'active-future'!$A:$A,0),1),""),"")</f>
        <v>-5.2199999999999989</v>
      </c>
      <c r="AL12">
        <f>+IFERROR(IF(VALUE('data-cash-crude'!AK12)&gt;0,'data-cash-crude'!AK12-INDEX('active-future'!$C:$C,MATCH('basis-cash-crude'!AL$1,'active-future'!$A:$A,0),1),""),"")</f>
        <v>-5.2700000000000031</v>
      </c>
      <c r="AM12">
        <f>+IFERROR(IF(VALUE('data-cash-crude'!AL12)&gt;0,'data-cash-crude'!AL12-INDEX('active-future'!$C:$C,MATCH('basis-cash-crude'!AM$1,'active-future'!$A:$A,0),1),""),"")</f>
        <v>-5.3699999999999974</v>
      </c>
      <c r="AN12">
        <f>+IFERROR(IF(VALUE('data-cash-crude'!AM12)&gt;0,'data-cash-crude'!AM12-INDEX('active-future'!$C:$C,MATCH('basis-cash-crude'!AN$1,'active-future'!$A:$A,0),1),""),"")</f>
        <v>-5.2999999999999972</v>
      </c>
      <c r="AO12">
        <f>+IFERROR(IF(VALUE('data-cash-crude'!AN12)&gt;0,'data-cash-crude'!AN12-INDEX('active-future'!$C:$C,MATCH('basis-cash-crude'!AO$1,'active-future'!$A:$A,0),1),""),"")</f>
        <v>-5.3599999999999994</v>
      </c>
      <c r="AP12">
        <f>+IFERROR(IF(VALUE('data-cash-crude'!AO12)&gt;0,'data-cash-crude'!AO12-INDEX('active-future'!$C:$C,MATCH('basis-cash-crude'!AP$1,'active-future'!$A:$A,0),1),""),"")</f>
        <v>-5.240000000000002</v>
      </c>
      <c r="AQ12">
        <f>+IFERROR(IF(VALUE('data-cash-crude'!AP12)&gt;0,'data-cash-crude'!AP12-INDEX('active-future'!$C:$C,MATCH('basis-cash-crude'!AQ$1,'active-future'!$A:$A,0),1),""),"")</f>
        <v>-5.1499999999999986</v>
      </c>
      <c r="AR12">
        <f>+IFERROR(IF(VALUE('data-cash-crude'!AQ12)&gt;0,'data-cash-crude'!AQ12-INDEX('active-future'!$C:$C,MATCH('basis-cash-crude'!AR$1,'active-future'!$A:$A,0),1),""),"")</f>
        <v>-5.3500000000000014</v>
      </c>
      <c r="AS12">
        <f>+IFERROR(IF(VALUE('data-cash-crude'!AR12)&gt;0,'data-cash-crude'!AR12-INDEX('active-future'!$C:$C,MATCH('basis-cash-crude'!AS$1,'active-future'!$A:$A,0),1),""),"")</f>
        <v>-5.2299999999999969</v>
      </c>
      <c r="AT12">
        <f>+IFERROR(IF(VALUE('data-cash-crude'!AS12)&gt;0,'data-cash-crude'!AS12-INDEX('active-future'!$C:$C,MATCH('basis-cash-crude'!AT$1,'active-future'!$A:$A,0),1),""),"")</f>
        <v>-5.5399999999999991</v>
      </c>
      <c r="AU12">
        <f>+IFERROR(IF(VALUE('data-cash-crude'!AT12)&gt;0,'data-cash-crude'!AT12-INDEX('active-future'!$C:$C,MATCH('basis-cash-crude'!AU$1,'active-future'!$A:$A,0),1),""),"")</f>
        <v>-5.2000000000000028</v>
      </c>
      <c r="AV12">
        <f>+IFERROR(IF(VALUE('data-cash-crude'!AU12)&gt;0,'data-cash-crude'!AU12-INDEX('active-future'!$C:$C,MATCH('basis-cash-crude'!AV$1,'active-future'!$A:$A,0),1),""),"")</f>
        <v>-5.18</v>
      </c>
      <c r="AW12">
        <f>+IFERROR(IF(VALUE('data-cash-crude'!AV12)&gt;0,'data-cash-crude'!AV12-INDEX('active-future'!$C:$C,MATCH('basis-cash-crude'!AW$1,'active-future'!$A:$A,0),1),""),"")</f>
        <v>-4.8100000000000023</v>
      </c>
      <c r="AX12">
        <f>+IFERROR(IF(VALUE('data-cash-crude'!AW12)&gt;0,'data-cash-crude'!AW12-INDEX('active-future'!$C:$C,MATCH('basis-cash-crude'!AX$1,'active-future'!$A:$A,0),1),""),"")</f>
        <v>-5.2899999999999991</v>
      </c>
      <c r="AY12">
        <f>+IFERROR(IF(VALUE('data-cash-crude'!AX12)&gt;0,'data-cash-crude'!AX12-INDEX('active-future'!$C:$C,MATCH('basis-cash-crude'!AY$1,'active-future'!$A:$A,0),1),""),"")</f>
        <v>-5.5600000000000023</v>
      </c>
      <c r="AZ12">
        <f>+IFERROR(IF(VALUE('data-cash-crude'!AY12)&gt;0,'data-cash-crude'!AY12-INDEX('active-future'!$C:$C,MATCH('basis-cash-crude'!AZ$1,'active-future'!$A:$A,0),1),""),"")</f>
        <v>-5.1599999999999966</v>
      </c>
      <c r="BA12">
        <f>+IFERROR(IF(VALUE('data-cash-crude'!AZ12)&gt;0,'data-cash-crude'!AZ12-INDEX('active-future'!$C:$C,MATCH('basis-cash-crude'!BA$1,'active-future'!$A:$A,0),1),""),"")</f>
        <v>-5.2299999999999969</v>
      </c>
      <c r="BB12">
        <f>+IFERROR(IF(VALUE('data-cash-crude'!BA12)&gt;0,'data-cash-crude'!BA12-INDEX('active-future'!$C:$C,MATCH('basis-cash-crude'!BB$1,'active-future'!$A:$A,0),1),""),"")</f>
        <v>-5.2199999999999989</v>
      </c>
      <c r="BC12">
        <f>+IFERROR(IF(VALUE('data-cash-crude'!BB12)&gt;0,'data-cash-crude'!BB12-INDEX('active-future'!$C:$C,MATCH('basis-cash-crude'!BC$1,'active-future'!$A:$A,0),1),""),"")</f>
        <v>-5.7299999999999969</v>
      </c>
      <c r="BD12" t="str">
        <f>+IFERROR(IF(VALUE('data-cash-crude'!BC12)&gt;0,'data-cash-crude'!BC12-INDEX('active-future'!$C:$C,MATCH('basis-cash-crude'!BD$1,'active-future'!$A:$A,0),1),""),"")</f>
        <v/>
      </c>
      <c r="BE12">
        <f>+IFERROR(IF(VALUE('data-cash-crude'!BD12)&gt;0,'data-cash-crude'!BD12-INDEX('active-future'!$C:$C,MATCH('basis-cash-crude'!BE$1,'active-future'!$A:$A,0),1),""),"")</f>
        <v>-5.3699999999999974</v>
      </c>
      <c r="BF12">
        <f>+IFERROR(IF(VALUE('data-cash-crude'!BE12)&gt;0,'data-cash-crude'!BE12-INDEX('active-future'!$C:$C,MATCH('basis-cash-crude'!BF$1,'active-future'!$A:$A,0),1),""),"")</f>
        <v>-5.43</v>
      </c>
      <c r="BG12">
        <f>+IFERROR(IF(VALUE('data-cash-crude'!BF12)&gt;0,'data-cash-crude'!BF12-INDEX('active-future'!$C:$C,MATCH('basis-cash-crude'!BG$1,'active-future'!$A:$A,0),1),""),"")</f>
        <v>-5.1099999999999994</v>
      </c>
      <c r="BH12">
        <f>+IFERROR(IF(VALUE('data-cash-crude'!BG12)&gt;0,'data-cash-crude'!BG12-INDEX('active-future'!$C:$C,MATCH('basis-cash-crude'!BH$1,'active-future'!$A:$A,0),1),""),"")</f>
        <v>-5.3100000000000023</v>
      </c>
      <c r="BI12">
        <f>+IFERROR(IF(VALUE('data-cash-crude'!BH12)&gt;0,'data-cash-crude'!BH12-INDEX('active-future'!$C:$C,MATCH('basis-cash-crude'!BI$1,'active-future'!$A:$A,0),1),""),"")</f>
        <v>-5.5900000000000034</v>
      </c>
      <c r="BJ12">
        <f>+IFERROR(IF(VALUE('data-cash-crude'!BI12)&gt;0,'data-cash-crude'!BI12-INDEX('active-future'!$C:$C,MATCH('basis-cash-crude'!BJ$1,'active-future'!$A:$A,0),1),""),"")</f>
        <v>-5.2000000000000028</v>
      </c>
      <c r="BK12">
        <f>+IFERROR(IF(VALUE('data-cash-crude'!BJ12)&gt;0,'data-cash-crude'!BJ12-INDEX('active-future'!$C:$C,MATCH('basis-cash-crude'!BK$1,'active-future'!$A:$A,0),1),""),"")</f>
        <v>-5.2999999999999972</v>
      </c>
      <c r="BL12">
        <f>+IFERROR(IF(VALUE('data-cash-crude'!BK12)&gt;0,'data-cash-crude'!BK12-INDEX('active-future'!$C:$C,MATCH('basis-cash-crude'!BL$1,'active-future'!$A:$A,0),1),""),"")</f>
        <v>-5.0900000000000034</v>
      </c>
      <c r="BM12">
        <f>+IFERROR(IF(VALUE('data-cash-crude'!BL12)&gt;0,'data-cash-crude'!BL12-INDEX('active-future'!$C:$C,MATCH('basis-cash-crude'!BM$1,'active-future'!$A:$A,0),1),""),"")</f>
        <v>-5.3800000000000026</v>
      </c>
      <c r="BN12" t="str">
        <f>+IFERROR(IF(VALUE('data-cash-crude'!BM12)&gt;0,'data-cash-crude'!BM12-INDEX('active-future'!$C:$C,MATCH('basis-cash-crude'!BN$1,'active-future'!$A:$A,0),1),""),"")</f>
        <v/>
      </c>
      <c r="BO12" t="str">
        <f>+IFERROR(IF(VALUE('data-cash-crude'!BN12)&gt;0,'data-cash-crude'!BN12-INDEX('active-future'!$C:$C,MATCH('basis-cash-crude'!BO$1,'active-future'!$A:$A,0),1),""),"")</f>
        <v/>
      </c>
      <c r="BP12">
        <f>+IFERROR(IF(VALUE('data-cash-crude'!BO12)&gt;0,'data-cash-crude'!BO12-INDEX('active-future'!$C:$C,MATCH('basis-cash-crude'!BP$1,'active-future'!$A:$A,0),1),""),"")</f>
        <v>-5.2000000000000028</v>
      </c>
      <c r="BQ12">
        <f>+IFERROR(IF(VALUE('data-cash-crude'!BP12)&gt;0,'data-cash-crude'!BP12-INDEX('active-future'!$C:$C,MATCH('basis-cash-crude'!BQ$1,'active-future'!$A:$A,0),1),""),"")</f>
        <v>-5.1400000000000006</v>
      </c>
      <c r="BR12">
        <f>+IFERROR(IF(VALUE('data-cash-crude'!BQ12)&gt;0,'data-cash-crude'!BQ12-INDEX('active-future'!$C:$C,MATCH('basis-cash-crude'!BR$1,'active-future'!$A:$A,0),1),""),"")</f>
        <v>-5.3699999999999974</v>
      </c>
      <c r="BS12">
        <f>+IFERROR(IF(VALUE('data-cash-crude'!BR12)&gt;0,'data-cash-crude'!BR12-INDEX('active-future'!$C:$C,MATCH('basis-cash-crude'!BS$1,'active-future'!$A:$A,0),1),""),"")</f>
        <v>-5.57</v>
      </c>
      <c r="BT12">
        <f>+IFERROR(IF(VALUE('data-cash-crude'!BS12)&gt;0,'data-cash-crude'!BS12-INDEX('active-future'!$C:$C,MATCH('basis-cash-crude'!BT$1,'active-future'!$A:$A,0),1),""),"")</f>
        <v>-5.1599999999999966</v>
      </c>
      <c r="BU12">
        <f>+IFERROR(IF(VALUE('data-cash-crude'!BT12)&gt;0,'data-cash-crude'!BT12-INDEX('active-future'!$C:$C,MATCH('basis-cash-crude'!BU$1,'active-future'!$A:$A,0),1),""),"")</f>
        <v>-5.1599999999999966</v>
      </c>
      <c r="BV12">
        <f>+IFERROR(IF(VALUE('data-cash-crude'!BU12)&gt;0,'data-cash-crude'!BU12-INDEX('active-future'!$C:$C,MATCH('basis-cash-crude'!BV$1,'active-future'!$A:$A,0),1),""),"")</f>
        <v>-5.240000000000002</v>
      </c>
      <c r="BW12" t="str">
        <f>+IFERROR(IF(VALUE('data-cash-crude'!BV12)&gt;0,'data-cash-crude'!BV12-INDEX('active-future'!$C:$C,MATCH('basis-cash-crude'!BW$1,'active-future'!$A:$A,0),1),""),"")</f>
        <v/>
      </c>
      <c r="BX12" t="str">
        <f>+IFERROR(IF(VALUE('data-cash-crude'!BW12)&gt;0,'data-cash-crude'!BW12-INDEX('active-future'!$C:$C,MATCH('basis-cash-crude'!BX$1,'active-future'!$A:$A,0),1),""),"")</f>
        <v/>
      </c>
      <c r="BY12">
        <f>+IFERROR(IF(VALUE('data-cash-crude'!BX12)&gt;0,'data-cash-crude'!BX12-INDEX('active-future'!$C:$C,MATCH('basis-cash-crude'!BY$1,'active-future'!$A:$A,0),1),""),"")</f>
        <v>-5.3400000000000034</v>
      </c>
      <c r="BZ12">
        <f>+IFERROR(IF(VALUE('data-cash-crude'!BY12)&gt;0,'data-cash-crude'!BY12-INDEX('active-future'!$C:$C,MATCH('basis-cash-crude'!BZ$1,'active-future'!$A:$A,0),1),""),"")</f>
        <v>-5.4399999999999977</v>
      </c>
      <c r="CA12" t="str">
        <f>+IFERROR(IF(VALUE('data-cash-crude'!BZ12)&gt;0,'data-cash-crude'!BZ12-INDEX('active-future'!$C:$C,MATCH('basis-cash-crude'!CA$1,'active-future'!$A:$A,0),1),""),"")</f>
        <v/>
      </c>
      <c r="CB12" t="str">
        <f>+IFERROR(IF(VALUE('data-cash-crude'!CA12)&gt;0,'data-cash-crude'!CA12-INDEX('active-future'!$C:$C,MATCH('basis-cash-crude'!CB$1,'active-future'!$A:$A,0),1),""),"")</f>
        <v/>
      </c>
      <c r="CC12">
        <f>+IFERROR(IF(VALUE('data-cash-crude'!CB12)&gt;0,'data-cash-crude'!CB12-INDEX('active-future'!$C:$C,MATCH('basis-cash-crude'!CC$1,'active-future'!$A:$A,0),1),""),"")</f>
        <v>-4.8999999999999986</v>
      </c>
      <c r="CD12">
        <f>+IFERROR(IF(VALUE('data-cash-crude'!CC12)&gt;0,'data-cash-crude'!CC12-INDEX('active-future'!$C:$C,MATCH('basis-cash-crude'!CD$1,'active-future'!$A:$A,0),1),""),"")</f>
        <v>-5.3500000000000014</v>
      </c>
      <c r="CE12">
        <f>+IFERROR(IF(VALUE('data-cash-crude'!CD12)&gt;0,'data-cash-crude'!CD12-INDEX('active-future'!$C:$C,MATCH('basis-cash-crude'!CE$1,'active-future'!$A:$A,0),1),""),"")</f>
        <v>-5.3400000000000034</v>
      </c>
      <c r="CF12">
        <f>+IFERROR(IF(VALUE('data-cash-crude'!CE12)&gt;0,'data-cash-crude'!CE12-INDEX('active-future'!$C:$C,MATCH('basis-cash-crude'!CF$1,'active-future'!$A:$A,0),1),""),"")</f>
        <v>-5.25</v>
      </c>
      <c r="CG12" t="str">
        <f>+IFERROR(IF(VALUE('data-cash-crude'!CF12)&gt;0,'data-cash-crude'!CF12-INDEX('active-future'!$C:$C,MATCH('basis-cash-crude'!CG$1,'active-future'!$A:$A,0),1),""),"")</f>
        <v/>
      </c>
      <c r="CH12" t="str">
        <f>+IFERROR(IF(VALUE('data-cash-crude'!CG12)&gt;0,'data-cash-crude'!CG12-INDEX('active-future'!$C:$C,MATCH('basis-cash-crude'!CH$1,'active-future'!$A:$A,0),1),""),"")</f>
        <v/>
      </c>
      <c r="CI12" t="str">
        <f>+IFERROR(IF(VALUE('data-cash-crude'!CH12)&gt;0,'data-cash-crude'!CH12-INDEX('active-future'!$C:$C,MATCH('basis-cash-crude'!CI$1,'active-future'!$A:$A,0),1),""),"")</f>
        <v/>
      </c>
      <c r="CJ12" t="str">
        <f>+IFERROR(IF(VALUE('data-cash-crude'!CI12)&gt;0,'data-cash-crude'!CI12-INDEX('active-future'!$C:$C,MATCH('basis-cash-crude'!CJ$1,'active-future'!$A:$A,0),1),""),"")</f>
        <v/>
      </c>
      <c r="CK12" t="str">
        <f>+IFERROR(IF(VALUE('data-cash-crude'!CJ12)&gt;0,'data-cash-crude'!CJ12-INDEX('active-future'!$C:$C,MATCH('basis-cash-crude'!CK$1,'active-future'!$A:$A,0),1),""),"")</f>
        <v/>
      </c>
      <c r="CL12">
        <f>+IFERROR(IF(VALUE('data-cash-crude'!CK12)&gt;0,'data-cash-crude'!CK12-INDEX('active-future'!$C:$C,MATCH('basis-cash-crude'!CL$1,'active-future'!$A:$A,0),1),""),"")</f>
        <v>-5.1899999999999977</v>
      </c>
      <c r="CM12" t="str">
        <f>+IFERROR(IF(VALUE('data-cash-crude'!CL12)&gt;0,'data-cash-crude'!CL12-INDEX('active-future'!$C:$C,MATCH('basis-cash-crude'!CM$1,'active-future'!$A:$A,0),1),""),"")</f>
        <v/>
      </c>
      <c r="CN12" t="str">
        <f>+IFERROR(IF(VALUE('data-cash-crude'!CM12)&gt;0,'data-cash-crude'!CM12-INDEX('active-future'!$C:$C,MATCH('basis-cash-crude'!CN$1,'active-future'!$A:$A,0),1),""),"")</f>
        <v/>
      </c>
      <c r="CO12">
        <f>+IFERROR(IF(VALUE('data-cash-crude'!CN12)&gt;0,'data-cash-crude'!CN12-INDEX('active-future'!$C:$C,MATCH('basis-cash-crude'!CO$1,'active-future'!$A:$A,0),1),""),"")</f>
        <v>-5.2100000000000009</v>
      </c>
      <c r="CP12">
        <f>+IFERROR(IF(VALUE('data-cash-crude'!CO12)&gt;0,'data-cash-crude'!CO12-INDEX('active-future'!$C:$C,MATCH('basis-cash-crude'!CP$1,'active-future'!$A:$A,0),1),""),"")</f>
        <v>-5.2800000000000011</v>
      </c>
      <c r="CQ12">
        <f>+IFERROR(IF(VALUE('data-cash-crude'!CP12)&gt;0,'data-cash-crude'!CP12-INDEX('active-future'!$C:$C,MATCH('basis-cash-crude'!CQ$1,'active-future'!$A:$A,0),1),""),"")</f>
        <v>-5.43</v>
      </c>
      <c r="CR12">
        <f>+IFERROR(IF(VALUE('data-cash-crude'!CQ12)&gt;0,'data-cash-crude'!CQ12-INDEX('active-future'!$C:$C,MATCH('basis-cash-crude'!CR$1,'active-future'!$A:$A,0),1),""),"")</f>
        <v>-5.3900000000000006</v>
      </c>
      <c r="CS12">
        <f>+IFERROR(IF(VALUE('data-cash-crude'!CR12)&gt;0,'data-cash-crude'!CR12-INDEX('active-future'!$C:$C,MATCH('basis-cash-crude'!CS$1,'active-future'!$A:$A,0),1),""),"")</f>
        <v>-5.1700000000000017</v>
      </c>
      <c r="CT12" t="str">
        <f>+IFERROR(IF(VALUE('data-cash-crude'!CS12)&gt;0,'data-cash-crude'!CS12-INDEX('active-future'!$C:$C,MATCH('basis-cash-crude'!CT$1,'active-future'!$A:$A,0),1),""),"")</f>
        <v/>
      </c>
      <c r="CU12">
        <f>+IFERROR(IF(VALUE('data-cash-crude'!CT12)&gt;0,'data-cash-crude'!CT12-INDEX('active-future'!$C:$C,MATCH('basis-cash-crude'!CU$1,'active-future'!$A:$A,0),1),""),"")</f>
        <v>-5.18</v>
      </c>
      <c r="CV12">
        <f>+IFERROR(IF(VALUE('data-cash-crude'!CU12)&gt;0,'data-cash-crude'!CU12-INDEX('active-future'!$C:$C,MATCH('basis-cash-crude'!CV$1,'active-future'!$A:$A,0),1),""),"")</f>
        <v>-5.1300000000000026</v>
      </c>
      <c r="CW12">
        <f>+IFERROR(IF(VALUE('data-cash-crude'!CV12)&gt;0,'data-cash-crude'!CV12-INDEX('active-future'!$C:$C,MATCH('basis-cash-crude'!CW$1,'active-future'!$A:$A,0),1),""),"")</f>
        <v>-4.8900000000000006</v>
      </c>
      <c r="CX12">
        <f>+IFERROR(IF(VALUE('data-cash-crude'!CW12)&gt;0,'data-cash-crude'!CW12-INDEX('active-future'!$C:$C,MATCH('basis-cash-crude'!CX$1,'active-future'!$A:$A,0),1),""),"")</f>
        <v>-5.3100000000000023</v>
      </c>
      <c r="CY12">
        <f>+IFERROR(IF(VALUE('data-cash-crude'!CX12)&gt;0,'data-cash-crude'!CX12-INDEX('active-future'!$C:$C,MATCH('basis-cash-crude'!CY$1,'active-future'!$A:$A,0),1),""),"")</f>
        <v>-5.2199999999999989</v>
      </c>
      <c r="CZ12">
        <f>+IFERROR(IF(VALUE('data-cash-crude'!CY12)&gt;0,'data-cash-crude'!CY12-INDEX('active-future'!$C:$C,MATCH('basis-cash-crude'!CZ$1,'active-future'!$A:$A,0),1),""),"")</f>
        <v>-5.4799999999999969</v>
      </c>
      <c r="DA12">
        <f>+IFERROR(IF(VALUE('data-cash-crude'!CZ12)&gt;0,'data-cash-crude'!CZ12-INDEX('active-future'!$C:$C,MATCH('basis-cash-crude'!DA$1,'active-future'!$A:$A,0),1),""),"")</f>
        <v>-5.1000000000000014</v>
      </c>
      <c r="DB12">
        <f>+IFERROR(IF(VALUE('data-cash-crude'!DA12)&gt;0,'data-cash-crude'!DA12-INDEX('active-future'!$C:$C,MATCH('basis-cash-crude'!DB$1,'active-future'!$A:$A,0),1),""),"")</f>
        <v>-5.43</v>
      </c>
      <c r="DC12">
        <f>+IFERROR(IF(VALUE('data-cash-crude'!DB12)&gt;0,'data-cash-crude'!DB12-INDEX('active-future'!$C:$C,MATCH('basis-cash-crude'!DC$1,'active-future'!$A:$A,0),1),""),"")</f>
        <v>-5.25</v>
      </c>
      <c r="DD12">
        <f>+IFERROR(IF(VALUE('data-cash-crude'!DC12)&gt;0,'data-cash-crude'!DC12-INDEX('active-future'!$C:$C,MATCH('basis-cash-crude'!DD$1,'active-future'!$A:$A,0),1),""),"")</f>
        <v>-5.2899999999999991</v>
      </c>
      <c r="DE12">
        <f>+IFERROR(IF(VALUE('data-cash-crude'!DD12)&gt;0,'data-cash-crude'!DD12-INDEX('active-future'!$C:$C,MATCH('basis-cash-crude'!DE$1,'active-future'!$A:$A,0),1),""),"")</f>
        <v>-5.3400000000000034</v>
      </c>
      <c r="DF12">
        <f>+IFERROR(IF(VALUE('data-cash-crude'!DE12)&gt;0,'data-cash-crude'!DE12-INDEX('active-future'!$C:$C,MATCH('basis-cash-crude'!DF$1,'active-future'!$A:$A,0),1),""),"")</f>
        <v>-5.1300000000000026</v>
      </c>
      <c r="DG12">
        <f>+IFERROR(IF(VALUE('data-cash-crude'!DF12)&gt;0,'data-cash-crude'!DF12-INDEX('active-future'!$C:$C,MATCH('basis-cash-crude'!DG$1,'active-future'!$A:$A,0),1),""),"")</f>
        <v>-4.9399999999999977</v>
      </c>
      <c r="DH12">
        <f>+IFERROR(IF(VALUE('data-cash-crude'!DG12)&gt;0,'data-cash-crude'!DG12-INDEX('active-future'!$C:$C,MATCH('basis-cash-crude'!DH$1,'active-future'!$A:$A,0),1),""),"")</f>
        <v>-5.4099999999999966</v>
      </c>
      <c r="DI12" t="str">
        <f>+IFERROR(IF(VALUE('data-cash-crude'!DH12)&gt;0,'data-cash-crude'!DH12-INDEX('active-future'!$C:$C,MATCH('basis-cash-crude'!DI$1,'active-future'!$A:$A,0),1),""),"")</f>
        <v/>
      </c>
      <c r="DJ12" t="str">
        <f>+IFERROR(IF(VALUE('data-cash-crude'!DI12)&gt;0,'data-cash-crude'!DI12-INDEX('active-future'!$C:$C,MATCH('basis-cash-crude'!DJ$1,'active-future'!$A:$A,0),1),""),"")</f>
        <v/>
      </c>
      <c r="DK12" t="str">
        <f>+IFERROR(IF(VALUE('data-cash-crude'!DJ12)&gt;0,'data-cash-crude'!DJ12-INDEX('active-future'!$C:$C,MATCH('basis-cash-crude'!DK$1,'active-future'!$A:$A,0),1),""),"")</f>
        <v/>
      </c>
      <c r="DL12" t="str">
        <f>+IFERROR(IF(VALUE('data-cash-crude'!DK12)&gt;0,'data-cash-crude'!DK12-INDEX('active-future'!$C:$C,MATCH('basis-cash-crude'!DL$1,'active-future'!$A:$A,0),1),""),"")</f>
        <v/>
      </c>
      <c r="DM12" t="str">
        <f>+IFERROR(IF(VALUE('data-cash-crude'!DL12)&gt;0,'data-cash-crude'!DL12-INDEX('active-future'!$C:$C,MATCH('basis-cash-crude'!DM$1,'active-future'!$A:$A,0),1),""),"")</f>
        <v/>
      </c>
      <c r="DN12">
        <f>+IFERROR(IF(VALUE('data-cash-crude'!DM12)&gt;0,'data-cash-crude'!DM12-INDEX('active-future'!$C:$C,MATCH('basis-cash-crude'!DN$1,'active-future'!$A:$A,0),1),""),"")</f>
        <v>-5.2000000000000028</v>
      </c>
      <c r="DO12" t="str">
        <f>+IFERROR(IF(VALUE('data-cash-crude'!DN12)&gt;0,'data-cash-crude'!DN12-INDEX('active-future'!$C:$C,MATCH('basis-cash-crude'!DO$1,'active-future'!$A:$A,0),1),""),"")</f>
        <v/>
      </c>
      <c r="DP12" t="str">
        <f>+IFERROR(IF(VALUE('data-cash-crude'!DO12)&gt;0,'data-cash-crude'!DO12-INDEX('active-future'!$C:$C,MATCH('basis-cash-crude'!DP$1,'active-future'!$A:$A,0),1),""),"")</f>
        <v/>
      </c>
      <c r="DQ12" t="str">
        <f>+IFERROR(IF(VALUE('data-cash-crude'!DP12)&gt;0,'data-cash-crude'!DP12-INDEX('active-future'!$C:$C,MATCH('basis-cash-crude'!DQ$1,'active-future'!$A:$A,0),1),""),"")</f>
        <v/>
      </c>
      <c r="DR12" t="str">
        <f>+IFERROR(IF(VALUE('data-cash-crude'!DQ12)&gt;0,'data-cash-crude'!DQ12-INDEX('active-future'!$C:$C,MATCH('basis-cash-crude'!DR$1,'active-future'!$A:$A,0),1),""),"")</f>
        <v/>
      </c>
      <c r="DS12" t="str">
        <f>+IFERROR(IF(VALUE('data-cash-crude'!DR12)&gt;0,'data-cash-crude'!DR12-INDEX('active-future'!$C:$C,MATCH('basis-cash-crude'!DS$1,'active-future'!$A:$A,0),1),""),"")</f>
        <v/>
      </c>
      <c r="DT12" t="str">
        <f>+IFERROR(IF(VALUE('data-cash-crude'!DS12)&gt;0,'data-cash-crude'!DS12-INDEX('active-future'!$C:$C,MATCH('basis-cash-crude'!DT$1,'active-future'!$A:$A,0),1),""),"")</f>
        <v/>
      </c>
      <c r="DU12" t="str">
        <f>+IFERROR(IF(VALUE('data-cash-crude'!DT12)&gt;0,'data-cash-crude'!DT12-INDEX('active-future'!$C:$C,MATCH('basis-cash-crude'!DU$1,'active-future'!$A:$A,0),1),""),"")</f>
        <v/>
      </c>
      <c r="DV12" t="str">
        <f>+IFERROR(IF(VALUE('data-cash-crude'!DU12)&gt;0,'data-cash-crude'!DU12-INDEX('active-future'!$C:$C,MATCH('basis-cash-crude'!DV$1,'active-future'!$A:$A,0),1),""),"")</f>
        <v/>
      </c>
      <c r="DW12" t="str">
        <f>+IFERROR(IF(VALUE('data-cash-crude'!DV12)&gt;0,'data-cash-crude'!DV12-INDEX('active-future'!$C:$C,MATCH('basis-cash-crude'!DW$1,'active-future'!$A:$A,0),1),""),"")</f>
        <v/>
      </c>
      <c r="DX12" t="str">
        <f>+IFERROR(IF(VALUE('data-cash-crude'!DW12)&gt;0,'data-cash-crude'!DW12-INDEX('active-future'!$C:$C,MATCH('basis-cash-crude'!DX$1,'active-future'!$A:$A,0),1),""),"")</f>
        <v/>
      </c>
      <c r="DY12" t="str">
        <f>+IFERROR(IF(VALUE('data-cash-crude'!DX12)&gt;0,'data-cash-crude'!DX12-INDEX('active-future'!$C:$C,MATCH('basis-cash-crude'!DY$1,'active-future'!$A:$A,0),1),""),"")</f>
        <v/>
      </c>
      <c r="DZ12" t="str">
        <f>+IFERROR(IF(VALUE('data-cash-crude'!DY12)&gt;0,'data-cash-crude'!DY12-INDEX('active-future'!$C:$C,MATCH('basis-cash-crude'!DZ$1,'active-future'!$A:$A,0),1),""),"")</f>
        <v/>
      </c>
      <c r="EA12" t="str">
        <f>+IFERROR(IF(VALUE('data-cash-crude'!DZ12)&gt;0,'data-cash-crude'!DZ12-INDEX('active-future'!$C:$C,MATCH('basis-cash-crude'!EA$1,'active-future'!$A:$A,0),1),""),"")</f>
        <v/>
      </c>
      <c r="EB12" t="str">
        <f>+IFERROR(IF(VALUE('data-cash-crude'!EA12)&gt;0,'data-cash-crude'!EA12-INDEX('active-future'!$C:$C,MATCH('basis-cash-crude'!EB$1,'active-future'!$A:$A,0),1),""),"")</f>
        <v/>
      </c>
      <c r="EC12">
        <f>+IFERROR(IF(VALUE('data-cash-crude'!EB12)&gt;0,'data-cash-crude'!EB12-INDEX('active-future'!$C:$C,MATCH('basis-cash-crude'!EC$1,'active-future'!$A:$A,0),1),""),"")</f>
        <v>-5.3599999999999994</v>
      </c>
      <c r="ED12">
        <f>+IFERROR(IF(VALUE('data-cash-crude'!EC12)&gt;0,'data-cash-crude'!EC12-INDEX('active-future'!$C:$C,MATCH('basis-cash-crude'!ED$1,'active-future'!$A:$A,0),1),""),"")</f>
        <v>-5.43</v>
      </c>
      <c r="EE12">
        <f>+IFERROR(IF(VALUE('data-cash-crude'!ED12)&gt;0,'data-cash-crude'!ED12-INDEX('active-future'!$C:$C,MATCH('basis-cash-crude'!EE$1,'active-future'!$A:$A,0),1),""),"")</f>
        <v>-5.259999999999998</v>
      </c>
      <c r="EF12" t="str">
        <f>+IFERROR(IF(VALUE('data-cash-crude'!EE12)&gt;0,'data-cash-crude'!EE12-INDEX('active-future'!$C:$C,MATCH('basis-cash-crude'!EF$1,'active-future'!$A:$A,0),1),""),"")</f>
        <v/>
      </c>
      <c r="EG12">
        <f>+IFERROR(IF(VALUE('data-cash-crude'!EF12)&gt;0,'data-cash-crude'!EF12-INDEX('active-future'!$C:$C,MATCH('basis-cash-crude'!EG$1,'active-future'!$A:$A,0),1),""),"")</f>
        <v>-5.1400000000000006</v>
      </c>
      <c r="EH12">
        <f>+IFERROR(IF(VALUE('data-cash-crude'!EG12)&gt;0,'data-cash-crude'!EG12-INDEX('active-future'!$C:$C,MATCH('basis-cash-crude'!EH$1,'active-future'!$A:$A,0),1),""),"")</f>
        <v>-5.2700000000000031</v>
      </c>
      <c r="EI12">
        <f>+IFERROR(IF(VALUE('data-cash-crude'!EH12)&gt;0,'data-cash-crude'!EH12-INDEX('active-future'!$C:$C,MATCH('basis-cash-crude'!EI$1,'active-future'!$A:$A,0),1),""),"")</f>
        <v>-5.509999999999998</v>
      </c>
      <c r="EJ12">
        <f>+IFERROR(IF(VALUE('data-cash-crude'!EI12)&gt;0,'data-cash-crude'!EI12-INDEX('active-future'!$C:$C,MATCH('basis-cash-crude'!EJ$1,'active-future'!$A:$A,0),1),""),"")</f>
        <v>-5.240000000000002</v>
      </c>
      <c r="EK12">
        <f>+IFERROR(IF(VALUE('data-cash-crude'!EJ12)&gt;0,'data-cash-crude'!EJ12-INDEX('active-future'!$C:$C,MATCH('basis-cash-crude'!EK$1,'active-future'!$A:$A,0),1),""),"")</f>
        <v>-5.0900000000000034</v>
      </c>
      <c r="EL12">
        <f>+IFERROR(IF(VALUE('data-cash-crude'!EK12)&gt;0,'data-cash-crude'!EK12-INDEX('active-future'!$C:$C,MATCH('basis-cash-crude'!EL$1,'active-future'!$A:$A,0),1),""),"")</f>
        <v>-5.43</v>
      </c>
      <c r="EM12">
        <f>+IFERROR(IF(VALUE('data-cash-crude'!EL12)&gt;0,'data-cash-crude'!EL12-INDEX('active-future'!$C:$C,MATCH('basis-cash-crude'!EM$1,'active-future'!$A:$A,0),1),""),"")</f>
        <v>-5.2299999999999969</v>
      </c>
      <c r="EN12">
        <f>+IFERROR(IF(VALUE('data-cash-crude'!EM12)&gt;0,'data-cash-crude'!EM12-INDEX('active-future'!$C:$C,MATCH('basis-cash-crude'!EN$1,'active-future'!$A:$A,0),1),""),"")</f>
        <v>-5.25</v>
      </c>
      <c r="EO12">
        <f>+IFERROR(IF(VALUE('data-cash-crude'!EN12)&gt;0,'data-cash-crude'!EN12-INDEX('active-future'!$C:$C,MATCH('basis-cash-crude'!EO$1,'active-future'!$A:$A,0),1),""),"")</f>
        <v>-5.25</v>
      </c>
      <c r="EP12" t="str">
        <f>+IFERROR(IF(VALUE('data-cash-crude'!EO12)&gt;0,'data-cash-crude'!EO12-INDEX('active-future'!$C:$C,MATCH('basis-cash-crude'!EP$1,'active-future'!$A:$A,0),1),""),"")</f>
        <v/>
      </c>
      <c r="EQ12" t="str">
        <f>+IFERROR(IF(VALUE('data-cash-crude'!EP12)&gt;0,'data-cash-crude'!EP12-INDEX('active-future'!$C:$C,MATCH('basis-cash-crude'!EQ$1,'active-future'!$A:$A,0),1),""),"")</f>
        <v/>
      </c>
      <c r="ER12" t="str">
        <f>+IFERROR(IF(VALUE('data-cash-crude'!EQ12)&gt;0,'data-cash-crude'!EQ12-INDEX('active-future'!$C:$C,MATCH('basis-cash-crude'!ER$1,'active-future'!$A:$A,0),1),""),"")</f>
        <v/>
      </c>
      <c r="ES12" t="str">
        <f>+IFERROR(IF(VALUE('data-cash-crude'!ER12)&gt;0,'data-cash-crude'!ER12-INDEX('active-future'!$C:$C,MATCH('basis-cash-crude'!ES$1,'active-future'!$A:$A,0),1),""),"")</f>
        <v/>
      </c>
      <c r="ET12" t="str">
        <f>+IFERROR(IF(VALUE('data-cash-crude'!ES12)&gt;0,'data-cash-crude'!ES12-INDEX('active-future'!$C:$C,MATCH('basis-cash-crude'!ET$1,'active-future'!$A:$A,0),1),""),"")</f>
        <v/>
      </c>
      <c r="EU12" t="str">
        <f>+IFERROR(IF(VALUE('data-cash-crude'!ET12)&gt;0,'data-cash-crude'!ET12-INDEX('active-future'!$C:$C,MATCH('basis-cash-crude'!EU$1,'active-future'!$A:$A,0),1),""),"")</f>
        <v/>
      </c>
      <c r="EV12">
        <f>+IFERROR(IF(VALUE('data-cash-crude'!EU12)&gt;0,'data-cash-crude'!EU12-INDEX('active-future'!$C:$C,MATCH('basis-cash-crude'!EV$1,'active-future'!$A:$A,0),1),""),"")</f>
        <v>-5.3800000000000026</v>
      </c>
      <c r="EW12" t="str">
        <f>+IFERROR(IF(VALUE('data-cash-crude'!EV12)&gt;0,'data-cash-crude'!EV12-INDEX('active-future'!$C:$C,MATCH('basis-cash-crude'!EW$1,'active-future'!$A:$A,0),1),""),"")</f>
        <v/>
      </c>
      <c r="EX12">
        <f>+IFERROR(IF(VALUE('data-cash-crude'!EW12)&gt;0,'data-cash-crude'!EW12-INDEX('active-future'!$C:$C,MATCH('basis-cash-crude'!EX$1,'active-future'!$A:$A,0),1),""),"")</f>
        <v>-5.4200000000000017</v>
      </c>
      <c r="EY12" t="str">
        <f>+IFERROR(IF(VALUE('data-cash-crude'!EX12)&gt;0,'data-cash-crude'!EX12-INDEX('active-future'!$C:$C,MATCH('basis-cash-crude'!EY$1,'active-future'!$A:$A,0),1),""),"")</f>
        <v/>
      </c>
      <c r="EZ12" t="str">
        <f>+IFERROR(IF(VALUE('data-cash-crude'!EY12)&gt;0,'data-cash-crude'!EY12-INDEX('active-future'!$C:$C,MATCH('basis-cash-crude'!EZ$1,'active-future'!$A:$A,0),1),""),"")</f>
        <v/>
      </c>
      <c r="FA12">
        <f>+IFERROR(IF(VALUE('data-cash-crude'!EZ12)&gt;0,'data-cash-crude'!EZ12-INDEX('active-future'!$C:$C,MATCH('basis-cash-crude'!FA$1,'active-future'!$A:$A,0),1),""),"")</f>
        <v>-5.2800000000000011</v>
      </c>
      <c r="FB12">
        <f>+IFERROR(IF(VALUE('data-cash-crude'!FA12)&gt;0,'data-cash-crude'!FA12-INDEX('active-future'!$C:$C,MATCH('basis-cash-crude'!FB$1,'active-future'!$A:$A,0),1),""),"")</f>
        <v>-5.5399999999999991</v>
      </c>
      <c r="FC12">
        <f>+IFERROR(IF(VALUE('data-cash-crude'!FB12)&gt;0,'data-cash-crude'!FB12-INDEX('active-future'!$C:$C,MATCH('basis-cash-crude'!FC$1,'active-future'!$A:$A,0),1),""),"")</f>
        <v>-5.1599999999999966</v>
      </c>
      <c r="FD12" t="str">
        <f>+IFERROR(IF(VALUE('data-cash-crude'!FC12)&gt;0,'data-cash-crude'!FC12-INDEX('active-future'!$C:$C,MATCH('basis-cash-crude'!FD$1,'active-future'!$A:$A,0),1),""),"")</f>
        <v/>
      </c>
      <c r="FE12">
        <f>+IFERROR(IF(VALUE('data-cash-crude'!FD12)&gt;0,'data-cash-crude'!FD12-INDEX('active-future'!$C:$C,MATCH('basis-cash-crude'!FE$1,'active-future'!$A:$A,0),1),""),"")</f>
        <v>-5.3699999999999974</v>
      </c>
      <c r="FF12">
        <f>+IFERROR(IF(VALUE('data-cash-crude'!FE12)&gt;0,'data-cash-crude'!FE12-INDEX('active-future'!$C:$C,MATCH('basis-cash-crude'!FF$1,'active-future'!$A:$A,0),1),""),"")</f>
        <v>-5.1499999999999986</v>
      </c>
      <c r="FG12">
        <f>+IFERROR(IF(VALUE('data-cash-crude'!FF12)&gt;0,'data-cash-crude'!FF12-INDEX('active-future'!$C:$C,MATCH('basis-cash-crude'!FG$1,'active-future'!$A:$A,0),1),""),"")</f>
        <v>-5.5</v>
      </c>
      <c r="FH12">
        <f>+IFERROR(IF(VALUE('data-cash-crude'!FG12)&gt;0,'data-cash-crude'!FG12-INDEX('active-future'!$C:$C,MATCH('basis-cash-crude'!FH$1,'active-future'!$A:$A,0),1),""),"")</f>
        <v>-5.1899999999999977</v>
      </c>
      <c r="FI12" t="str">
        <f>+IFERROR(IF(VALUE('data-cash-crude'!FH12)&gt;0,'data-cash-crude'!FH12-INDEX('active-future'!$C:$C,MATCH('basis-cash-crude'!FI$1,'active-future'!$A:$A,0),1),""),"")</f>
        <v/>
      </c>
      <c r="FJ12" t="str">
        <f>+IFERROR(IF(VALUE('data-cash-crude'!FI12)&gt;0,'data-cash-crude'!FI12-INDEX('active-future'!$C:$C,MATCH('basis-cash-crude'!FJ$1,'active-future'!$A:$A,0),1),""),"")</f>
        <v/>
      </c>
      <c r="FK12">
        <f>+IFERROR(IF(VALUE('data-cash-crude'!FJ12)&gt;0,'data-cash-crude'!FJ12-INDEX('active-future'!$C:$C,MATCH('basis-cash-crude'!FK$1,'active-future'!$A:$A,0),1),""),"")</f>
        <v>-5.1599999999999966</v>
      </c>
      <c r="FL12">
        <f>+IFERROR(IF(VALUE('data-cash-crude'!FK12)&gt;0,'data-cash-crude'!FK12-INDEX('active-future'!$C:$C,MATCH('basis-cash-crude'!FL$1,'active-future'!$A:$A,0),1),""),"")</f>
        <v>-5.25</v>
      </c>
    </row>
    <row r="13" spans="1:200" x14ac:dyDescent="0.2">
      <c r="A13">
        <f t="shared" si="0"/>
        <v>-20.217999999999996</v>
      </c>
      <c r="B13">
        <f t="shared" si="1"/>
        <v>-19.276800000000009</v>
      </c>
      <c r="C13">
        <f t="shared" si="2"/>
        <v>-18.055915492957748</v>
      </c>
      <c r="D13" s="10" t="str">
        <f>+'data-cash-crude'!B13</f>
        <v>CLPA-10-4.CM</v>
      </c>
      <c r="E13">
        <f>+IFERROR(IF(VALUE('data-cash-crude'!D13)&gt;0,'data-cash-crude'!D13-INDEX('active-future'!$C:$C,MATCH('basis-cash-crude'!E$1,'active-future'!$A:$A,0),1),""),"")</f>
        <v>-19.380000000000003</v>
      </c>
      <c r="F13">
        <f>+IFERROR(IF(VALUE('data-cash-crude'!E13)&gt;0,'data-cash-crude'!E13-INDEX('active-future'!$C:$C,MATCH('basis-cash-crude'!F$1,'active-future'!$A:$A,0),1),""),"")</f>
        <v>-20</v>
      </c>
      <c r="G13">
        <f>+IFERROR(IF(VALUE('data-cash-crude'!F13)&gt;0,'data-cash-crude'!F13-INDEX('active-future'!$C:$C,MATCH('basis-cash-crude'!G$1,'active-future'!$A:$A,0),1),""),"")</f>
        <v>-20.04</v>
      </c>
      <c r="H13">
        <f>+IFERROR(IF(VALUE('data-cash-crude'!G13)&gt;0,'data-cash-crude'!G13-INDEX('active-future'!$C:$C,MATCH('basis-cash-crude'!H$1,'active-future'!$A:$A,0),1),""),"")</f>
        <v>-21.119999999999997</v>
      </c>
      <c r="I13" t="str">
        <f>+IFERROR(IF(VALUE('data-cash-crude'!H13)&gt;0,'data-cash-crude'!H13-INDEX('active-future'!$C:$C,MATCH('basis-cash-crude'!I$1,'active-future'!$A:$A,0),1),""),"")</f>
        <v/>
      </c>
      <c r="J13">
        <f>+IFERROR(IF(VALUE('data-cash-crude'!I13)&gt;0,'data-cash-crude'!I13-INDEX('active-future'!$C:$C,MATCH('basis-cash-crude'!J$1,'active-future'!$A:$A,0),1),""),"")</f>
        <v>-20.549999999999997</v>
      </c>
      <c r="K13" t="str">
        <f>+IFERROR(IF(VALUE('data-cash-crude'!J13)&gt;0,'data-cash-crude'!J13-INDEX('active-future'!$C:$C,MATCH('basis-cash-crude'!K$1,'active-future'!$A:$A,0),1),""),"")</f>
        <v/>
      </c>
      <c r="L13">
        <f>+IFERROR(IF(VALUE('data-cash-crude'!K13)&gt;0,'data-cash-crude'!K13-INDEX('active-future'!$C:$C,MATCH('basis-cash-crude'!L$1,'active-future'!$A:$A,0),1),""),"")</f>
        <v>-19.879999999999995</v>
      </c>
      <c r="M13" t="str">
        <f>+IFERROR(IF(VALUE('data-cash-crude'!L13)&gt;0,'data-cash-crude'!L13-INDEX('active-future'!$C:$C,MATCH('basis-cash-crude'!M$1,'active-future'!$A:$A,0),1),""),"")</f>
        <v/>
      </c>
      <c r="N13">
        <f>+IFERROR(IF(VALUE('data-cash-crude'!M13)&gt;0,'data-cash-crude'!M13-INDEX('active-future'!$C:$C,MATCH('basis-cash-crude'!N$1,'active-future'!$A:$A,0),1),""),"")</f>
        <v>-19.71</v>
      </c>
      <c r="O13">
        <f>+IFERROR(IF(VALUE('data-cash-crude'!N13)&gt;0,'data-cash-crude'!N13-INDEX('active-future'!$C:$C,MATCH('basis-cash-crude'!O$1,'active-future'!$A:$A,0),1),""),"")</f>
        <v>-19.619999999999997</v>
      </c>
      <c r="P13">
        <f>+IFERROR(IF(VALUE('data-cash-crude'!O13)&gt;0,'data-cash-crude'!O13-INDEX('active-future'!$C:$C,MATCH('basis-cash-crude'!P$1,'active-future'!$A:$A,0),1),""),"")</f>
        <v>-19.410000000000004</v>
      </c>
      <c r="Q13">
        <f>+IFERROR(IF(VALUE('data-cash-crude'!P13)&gt;0,'data-cash-crude'!P13-INDEX('active-future'!$C:$C,MATCH('basis-cash-crude'!Q$1,'active-future'!$A:$A,0),1),""),"")</f>
        <v>-19.36</v>
      </c>
      <c r="R13">
        <f>+IFERROR(IF(VALUE('data-cash-crude'!Q13)&gt;0,'data-cash-crude'!Q13-INDEX('active-future'!$C:$C,MATCH('basis-cash-crude'!R$1,'active-future'!$A:$A,0),1),""),"")</f>
        <v>-19.119999999999997</v>
      </c>
      <c r="S13">
        <f>+IFERROR(IF(VALUE('data-cash-crude'!R13)&gt;0,'data-cash-crude'!R13-INDEX('active-future'!$C:$C,MATCH('basis-cash-crude'!S$1,'active-future'!$A:$A,0),1),""),"")</f>
        <v>-19.009999999999998</v>
      </c>
      <c r="T13">
        <f>+IFERROR(IF(VALUE('data-cash-crude'!S13)&gt;0,'data-cash-crude'!S13-INDEX('active-future'!$C:$C,MATCH('basis-cash-crude'!T$1,'active-future'!$A:$A,0),1),""),"")</f>
        <v>-19.170000000000002</v>
      </c>
      <c r="U13">
        <f>+IFERROR(IF(VALUE('data-cash-crude'!T13)&gt;0,'data-cash-crude'!T13-INDEX('active-future'!$C:$C,MATCH('basis-cash-crude'!U$1,'active-future'!$A:$A,0),1),""),"")</f>
        <v>-19.090000000000003</v>
      </c>
      <c r="V13">
        <f>+IFERROR(IF(VALUE('data-cash-crude'!U13)&gt;0,'data-cash-crude'!U13-INDEX('active-future'!$C:$C,MATCH('basis-cash-crude'!V$1,'active-future'!$A:$A,0),1),""),"")</f>
        <v>-19.240000000000002</v>
      </c>
      <c r="W13">
        <f>+IFERROR(IF(VALUE('data-cash-crude'!V13)&gt;0,'data-cash-crude'!V13-INDEX('active-future'!$C:$C,MATCH('basis-cash-crude'!W$1,'active-future'!$A:$A,0),1),""),"")</f>
        <v>-19.100000000000001</v>
      </c>
      <c r="X13">
        <f>+IFERROR(IF(VALUE('data-cash-crude'!W13)&gt;0,'data-cash-crude'!W13-INDEX('active-future'!$C:$C,MATCH('basis-cash-crude'!X$1,'active-future'!$A:$A,0),1),""),"")</f>
        <v>-19.100000000000001</v>
      </c>
      <c r="Y13">
        <f>+IFERROR(IF(VALUE('data-cash-crude'!X13)&gt;0,'data-cash-crude'!X13-INDEX('active-future'!$C:$C,MATCH('basis-cash-crude'!Y$1,'active-future'!$A:$A,0),1),""),"")</f>
        <v>-18.370000000000005</v>
      </c>
      <c r="Z13" t="str">
        <f>+IFERROR(IF(VALUE('data-cash-crude'!Y13)&gt;0,'data-cash-crude'!Y13-INDEX('active-future'!$C:$C,MATCH('basis-cash-crude'!Z$1,'active-future'!$A:$A,0),1),""),"")</f>
        <v/>
      </c>
      <c r="AA13">
        <f>+IFERROR(IF(VALUE('data-cash-crude'!Z13)&gt;0,'data-cash-crude'!Z13-INDEX('active-future'!$C:$C,MATCH('basis-cash-crude'!AA$1,'active-future'!$A:$A,0),1),""),"")</f>
        <v>-16.050000000000004</v>
      </c>
      <c r="AB13" t="str">
        <f>+IFERROR(IF(VALUE('data-cash-crude'!AA13)&gt;0,'data-cash-crude'!AA13-INDEX('active-future'!$C:$C,MATCH('basis-cash-crude'!AB$1,'active-future'!$A:$A,0),1),""),"")</f>
        <v/>
      </c>
      <c r="AC13">
        <f>+IFERROR(IF(VALUE('data-cash-crude'!AB13)&gt;0,'data-cash-crude'!AB13-INDEX('active-future'!$C:$C,MATCH('basis-cash-crude'!AC$1,'active-future'!$A:$A,0),1),""),"")</f>
        <v>-18.61</v>
      </c>
      <c r="AD13">
        <f>+IFERROR(IF(VALUE('data-cash-crude'!AC13)&gt;0,'data-cash-crude'!AC13-INDEX('active-future'!$C:$C,MATCH('basis-cash-crude'!AD$1,'active-future'!$A:$A,0),1),""),"")</f>
        <v>-18.909999999999997</v>
      </c>
      <c r="AE13">
        <f>+IFERROR(IF(VALUE('data-cash-crude'!AD13)&gt;0,'data-cash-crude'!AD13-INDEX('active-future'!$C:$C,MATCH('basis-cash-crude'!AE$1,'active-future'!$A:$A,0),1),""),"")</f>
        <v>-18.879999999999995</v>
      </c>
      <c r="AF13">
        <f>+IFERROR(IF(VALUE('data-cash-crude'!AE13)&gt;0,'data-cash-crude'!AE13-INDEX('active-future'!$C:$C,MATCH('basis-cash-crude'!AF$1,'active-future'!$A:$A,0),1),""),"")</f>
        <v>-18.480000000000004</v>
      </c>
      <c r="AG13">
        <f>+IFERROR(IF(VALUE('data-cash-crude'!AF13)&gt;0,'data-cash-crude'!AF13-INDEX('active-future'!$C:$C,MATCH('basis-cash-crude'!AG$1,'active-future'!$A:$A,0),1),""),"")</f>
        <v>-19.29</v>
      </c>
      <c r="AH13">
        <f>+IFERROR(IF(VALUE('data-cash-crude'!AG13)&gt;0,'data-cash-crude'!AG13-INDEX('active-future'!$C:$C,MATCH('basis-cash-crude'!AH$1,'active-future'!$A:$A,0),1),""),"")</f>
        <v>-20.43</v>
      </c>
      <c r="AI13">
        <f>+IFERROR(IF(VALUE('data-cash-crude'!AH13)&gt;0,'data-cash-crude'!AH13-INDEX('active-future'!$C:$C,MATCH('basis-cash-crude'!AI$1,'active-future'!$A:$A,0),1),""),"")</f>
        <v>-18.770000000000003</v>
      </c>
      <c r="AJ13">
        <f>+IFERROR(IF(VALUE('data-cash-crude'!AI13)&gt;0,'data-cash-crude'!AI13-INDEX('active-future'!$C:$C,MATCH('basis-cash-crude'!AJ$1,'active-future'!$A:$A,0),1),""),"")</f>
        <v>-19.43</v>
      </c>
      <c r="AK13">
        <f>+IFERROR(IF(VALUE('data-cash-crude'!AJ13)&gt;0,'data-cash-crude'!AJ13-INDEX('active-future'!$C:$C,MATCH('basis-cash-crude'!AK$1,'active-future'!$A:$A,0),1),""),"")</f>
        <v>-19.399999999999999</v>
      </c>
      <c r="AL13">
        <f>+IFERROR(IF(VALUE('data-cash-crude'!AK13)&gt;0,'data-cash-crude'!AK13-INDEX('active-future'!$C:$C,MATCH('basis-cash-crude'!AL$1,'active-future'!$A:$A,0),1),""),"")</f>
        <v>-19.300000000000004</v>
      </c>
      <c r="AM13">
        <f>+IFERROR(IF(VALUE('data-cash-crude'!AL13)&gt;0,'data-cash-crude'!AL13-INDEX('active-future'!$C:$C,MATCH('basis-cash-crude'!AM$1,'active-future'!$A:$A,0),1),""),"")</f>
        <v>-19.479999999999997</v>
      </c>
      <c r="AN13">
        <f>+IFERROR(IF(VALUE('data-cash-crude'!AM13)&gt;0,'data-cash-crude'!AM13-INDEX('active-future'!$C:$C,MATCH('basis-cash-crude'!AN$1,'active-future'!$A:$A,0),1),""),"")</f>
        <v>-19.259999999999998</v>
      </c>
      <c r="AO13">
        <f>+IFERROR(IF(VALUE('data-cash-crude'!AN13)&gt;0,'data-cash-crude'!AN13-INDEX('active-future'!$C:$C,MATCH('basis-cash-crude'!AO$1,'active-future'!$A:$A,0),1),""),"")</f>
        <v>-19.130000000000003</v>
      </c>
      <c r="AP13">
        <f>+IFERROR(IF(VALUE('data-cash-crude'!AO13)&gt;0,'data-cash-crude'!AO13-INDEX('active-future'!$C:$C,MATCH('basis-cash-crude'!AP$1,'active-future'!$A:$A,0),1),""),"")</f>
        <v>-18.899999999999999</v>
      </c>
      <c r="AQ13">
        <f>+IFERROR(IF(VALUE('data-cash-crude'!AP13)&gt;0,'data-cash-crude'!AP13-INDEX('active-future'!$C:$C,MATCH('basis-cash-crude'!AQ$1,'active-future'!$A:$A,0),1),""),"")</f>
        <v>-18.729999999999997</v>
      </c>
      <c r="AR13">
        <f>+IFERROR(IF(VALUE('data-cash-crude'!AQ13)&gt;0,'data-cash-crude'!AQ13-INDEX('active-future'!$C:$C,MATCH('basis-cash-crude'!AR$1,'active-future'!$A:$A,0),1),""),"")</f>
        <v>-17.89</v>
      </c>
      <c r="AS13">
        <f>+IFERROR(IF(VALUE('data-cash-crude'!AR13)&gt;0,'data-cash-crude'!AR13-INDEX('active-future'!$C:$C,MATCH('basis-cash-crude'!AS$1,'active-future'!$A:$A,0),1),""),"")</f>
        <v>-18.099999999999994</v>
      </c>
      <c r="AT13">
        <f>+IFERROR(IF(VALUE('data-cash-crude'!AS13)&gt;0,'data-cash-crude'!AS13-INDEX('active-future'!$C:$C,MATCH('basis-cash-crude'!AT$1,'active-future'!$A:$A,0),1),""),"")</f>
        <v>-17.829999999999998</v>
      </c>
      <c r="AU13">
        <f>+IFERROR(IF(VALUE('data-cash-crude'!AT13)&gt;0,'data-cash-crude'!AT13-INDEX('active-future'!$C:$C,MATCH('basis-cash-crude'!AU$1,'active-future'!$A:$A,0),1),""),"")</f>
        <v>-17.630000000000003</v>
      </c>
      <c r="AV13">
        <f>+IFERROR(IF(VALUE('data-cash-crude'!AU13)&gt;0,'data-cash-crude'!AU13-INDEX('active-future'!$C:$C,MATCH('basis-cash-crude'!AV$1,'active-future'!$A:$A,0),1),""),"")</f>
        <v>-17.72</v>
      </c>
      <c r="AW13">
        <f>+IFERROR(IF(VALUE('data-cash-crude'!AV13)&gt;0,'data-cash-crude'!AV13-INDEX('active-future'!$C:$C,MATCH('basis-cash-crude'!AW$1,'active-future'!$A:$A,0),1),""),"")</f>
        <v>-18.170000000000002</v>
      </c>
      <c r="AX13">
        <f>+IFERROR(IF(VALUE('data-cash-crude'!AW13)&gt;0,'data-cash-crude'!AW13-INDEX('active-future'!$C:$C,MATCH('basis-cash-crude'!AX$1,'active-future'!$A:$A,0),1),""),"")</f>
        <v>-18.649999999999999</v>
      </c>
      <c r="AY13">
        <f>+IFERROR(IF(VALUE('data-cash-crude'!AX13)&gt;0,'data-cash-crude'!AX13-INDEX('active-future'!$C:$C,MATCH('basis-cash-crude'!AY$1,'active-future'!$A:$A,0),1),""),"")</f>
        <v>-18.690000000000005</v>
      </c>
      <c r="AZ13">
        <f>+IFERROR(IF(VALUE('data-cash-crude'!AY13)&gt;0,'data-cash-crude'!AY13-INDEX('active-future'!$C:$C,MATCH('basis-cash-crude'!AZ$1,'active-future'!$A:$A,0),1),""),"")</f>
        <v>-19.029999999999994</v>
      </c>
      <c r="BA13">
        <f>+IFERROR(IF(VALUE('data-cash-crude'!AZ13)&gt;0,'data-cash-crude'!AZ13-INDEX('active-future'!$C:$C,MATCH('basis-cash-crude'!BA$1,'active-future'!$A:$A,0),1),""),"")</f>
        <v>-18.769999999999996</v>
      </c>
      <c r="BB13">
        <f>+IFERROR(IF(VALUE('data-cash-crude'!BA13)&gt;0,'data-cash-crude'!BA13-INDEX('active-future'!$C:$C,MATCH('basis-cash-crude'!BB$1,'active-future'!$A:$A,0),1),""),"")</f>
        <v>-18.89</v>
      </c>
      <c r="BC13">
        <f>+IFERROR(IF(VALUE('data-cash-crude'!BB13)&gt;0,'data-cash-crude'!BB13-INDEX('active-future'!$C:$C,MATCH('basis-cash-crude'!BC$1,'active-future'!$A:$A,0),1),""),"")</f>
        <v>-18.339999999999996</v>
      </c>
      <c r="BD13" t="str">
        <f>+IFERROR(IF(VALUE('data-cash-crude'!BC13)&gt;0,'data-cash-crude'!BC13-INDEX('active-future'!$C:$C,MATCH('basis-cash-crude'!BD$1,'active-future'!$A:$A,0),1),""),"")</f>
        <v/>
      </c>
      <c r="BE13">
        <f>+IFERROR(IF(VALUE('data-cash-crude'!BD13)&gt;0,'data-cash-crude'!BD13-INDEX('active-future'!$C:$C,MATCH('basis-cash-crude'!BE$1,'active-future'!$A:$A,0),1),""),"")</f>
        <v>-17.809999999999995</v>
      </c>
      <c r="BF13">
        <f>+IFERROR(IF(VALUE('data-cash-crude'!BE13)&gt;0,'data-cash-crude'!BE13-INDEX('active-future'!$C:$C,MATCH('basis-cash-crude'!BF$1,'active-future'!$A:$A,0),1),""),"")</f>
        <v>-17.560000000000002</v>
      </c>
      <c r="BG13">
        <f>+IFERROR(IF(VALUE('data-cash-crude'!BF13)&gt;0,'data-cash-crude'!BF13-INDEX('active-future'!$C:$C,MATCH('basis-cash-crude'!BG$1,'active-future'!$A:$A,0),1),""),"")</f>
        <v>-17.310000000000002</v>
      </c>
      <c r="BH13">
        <f>+IFERROR(IF(VALUE('data-cash-crude'!BG13)&gt;0,'data-cash-crude'!BG13-INDEX('active-future'!$C:$C,MATCH('basis-cash-crude'!BH$1,'active-future'!$A:$A,0),1),""),"")</f>
        <v>-17.230000000000004</v>
      </c>
      <c r="BI13">
        <f>+IFERROR(IF(VALUE('data-cash-crude'!BH13)&gt;0,'data-cash-crude'!BH13-INDEX('active-future'!$C:$C,MATCH('basis-cash-crude'!BI$1,'active-future'!$A:$A,0),1),""),"")</f>
        <v>-17.21</v>
      </c>
      <c r="BJ13">
        <f>+IFERROR(IF(VALUE('data-cash-crude'!BI13)&gt;0,'data-cash-crude'!BI13-INDEX('active-future'!$C:$C,MATCH('basis-cash-crude'!BJ$1,'active-future'!$A:$A,0),1),""),"")</f>
        <v>-16.96</v>
      </c>
      <c r="BK13">
        <f>+IFERROR(IF(VALUE('data-cash-crude'!BJ13)&gt;0,'data-cash-crude'!BJ13-INDEX('active-future'!$C:$C,MATCH('basis-cash-crude'!BK$1,'active-future'!$A:$A,0),1),""),"")</f>
        <v>-15.879999999999995</v>
      </c>
      <c r="BL13">
        <f>+IFERROR(IF(VALUE('data-cash-crude'!BK13)&gt;0,'data-cash-crude'!BK13-INDEX('active-future'!$C:$C,MATCH('basis-cash-crude'!BL$1,'active-future'!$A:$A,0),1),""),"")</f>
        <v>-15.240000000000002</v>
      </c>
      <c r="BM13">
        <f>+IFERROR(IF(VALUE('data-cash-crude'!BL13)&gt;0,'data-cash-crude'!BL13-INDEX('active-future'!$C:$C,MATCH('basis-cash-crude'!BM$1,'active-future'!$A:$A,0),1),""),"")</f>
        <v>-15.280000000000001</v>
      </c>
      <c r="BN13" t="str">
        <f>+IFERROR(IF(VALUE('data-cash-crude'!BM13)&gt;0,'data-cash-crude'!BM13-INDEX('active-future'!$C:$C,MATCH('basis-cash-crude'!BN$1,'active-future'!$A:$A,0),1),""),"")</f>
        <v/>
      </c>
      <c r="BO13" t="str">
        <f>+IFERROR(IF(VALUE('data-cash-crude'!BN13)&gt;0,'data-cash-crude'!BN13-INDEX('active-future'!$C:$C,MATCH('basis-cash-crude'!BO$1,'active-future'!$A:$A,0),1),""),"")</f>
        <v/>
      </c>
      <c r="BP13">
        <f>+IFERROR(IF(VALUE('data-cash-crude'!BO13)&gt;0,'data-cash-crude'!BO13-INDEX('active-future'!$C:$C,MATCH('basis-cash-crude'!BP$1,'active-future'!$A:$A,0),1),""),"")</f>
        <v>-15.100000000000001</v>
      </c>
      <c r="BQ13">
        <f>+IFERROR(IF(VALUE('data-cash-crude'!BP13)&gt;0,'data-cash-crude'!BP13-INDEX('active-future'!$C:$C,MATCH('basis-cash-crude'!BQ$1,'active-future'!$A:$A,0),1),""),"")</f>
        <v>-15.600000000000001</v>
      </c>
      <c r="BR13">
        <f>+IFERROR(IF(VALUE('data-cash-crude'!BQ13)&gt;0,'data-cash-crude'!BQ13-INDEX('active-future'!$C:$C,MATCH('basis-cash-crude'!BR$1,'active-future'!$A:$A,0),1),""),"")</f>
        <v>-16.189999999999998</v>
      </c>
      <c r="BS13">
        <f>+IFERROR(IF(VALUE('data-cash-crude'!BR13)&gt;0,'data-cash-crude'!BR13-INDEX('active-future'!$C:$C,MATCH('basis-cash-crude'!BS$1,'active-future'!$A:$A,0),1),""),"")</f>
        <v>-15.130000000000003</v>
      </c>
      <c r="BT13">
        <f>+IFERROR(IF(VALUE('data-cash-crude'!BS13)&gt;0,'data-cash-crude'!BS13-INDEX('active-future'!$C:$C,MATCH('basis-cash-crude'!BT$1,'active-future'!$A:$A,0),1),""),"")</f>
        <v>-15.759999999999998</v>
      </c>
      <c r="BU13">
        <f>+IFERROR(IF(VALUE('data-cash-crude'!BT13)&gt;0,'data-cash-crude'!BT13-INDEX('active-future'!$C:$C,MATCH('basis-cash-crude'!BU$1,'active-future'!$A:$A,0),1),""),"")</f>
        <v>-15.229999999999997</v>
      </c>
      <c r="BV13">
        <f>+IFERROR(IF(VALUE('data-cash-crude'!BU13)&gt;0,'data-cash-crude'!BU13-INDEX('active-future'!$C:$C,MATCH('basis-cash-crude'!BV$1,'active-future'!$A:$A,0),1),""),"")</f>
        <v>-15.600000000000001</v>
      </c>
      <c r="BW13" t="str">
        <f>+IFERROR(IF(VALUE('data-cash-crude'!BV13)&gt;0,'data-cash-crude'!BV13-INDEX('active-future'!$C:$C,MATCH('basis-cash-crude'!BW$1,'active-future'!$A:$A,0),1),""),"")</f>
        <v/>
      </c>
      <c r="BX13" t="str">
        <f>+IFERROR(IF(VALUE('data-cash-crude'!BW13)&gt;0,'data-cash-crude'!BW13-INDEX('active-future'!$C:$C,MATCH('basis-cash-crude'!BX$1,'active-future'!$A:$A,0),1),""),"")</f>
        <v/>
      </c>
      <c r="BY13">
        <f>+IFERROR(IF(VALUE('data-cash-crude'!BX13)&gt;0,'data-cash-crude'!BX13-INDEX('active-future'!$C:$C,MATCH('basis-cash-crude'!BY$1,'active-future'!$A:$A,0),1),""),"")</f>
        <v>-16.020000000000003</v>
      </c>
      <c r="BZ13">
        <f>+IFERROR(IF(VALUE('data-cash-crude'!BY13)&gt;0,'data-cash-crude'!BY13-INDEX('active-future'!$C:$C,MATCH('basis-cash-crude'!BZ$1,'active-future'!$A:$A,0),1),""),"")</f>
        <v>-15.899999999999999</v>
      </c>
      <c r="CA13" t="str">
        <f>+IFERROR(IF(VALUE('data-cash-crude'!BZ13)&gt;0,'data-cash-crude'!BZ13-INDEX('active-future'!$C:$C,MATCH('basis-cash-crude'!CA$1,'active-future'!$A:$A,0),1),""),"")</f>
        <v/>
      </c>
      <c r="CB13" t="str">
        <f>+IFERROR(IF(VALUE('data-cash-crude'!CA13)&gt;0,'data-cash-crude'!CA13-INDEX('active-future'!$C:$C,MATCH('basis-cash-crude'!CB$1,'active-future'!$A:$A,0),1),""),"")</f>
        <v/>
      </c>
      <c r="CC13">
        <f>+IFERROR(IF(VALUE('data-cash-crude'!CB13)&gt;0,'data-cash-crude'!CB13-INDEX('active-future'!$C:$C,MATCH('basis-cash-crude'!CC$1,'active-future'!$A:$A,0),1),""),"")</f>
        <v>-17.03</v>
      </c>
      <c r="CD13">
        <f>+IFERROR(IF(VALUE('data-cash-crude'!CC13)&gt;0,'data-cash-crude'!CC13-INDEX('active-future'!$C:$C,MATCH('basis-cash-crude'!CD$1,'active-future'!$A:$A,0),1),""),"")</f>
        <v>-15.090000000000003</v>
      </c>
      <c r="CE13">
        <f>+IFERROR(IF(VALUE('data-cash-crude'!CD13)&gt;0,'data-cash-crude'!CD13-INDEX('active-future'!$C:$C,MATCH('basis-cash-crude'!CE$1,'active-future'!$A:$A,0),1),""),"")</f>
        <v>-15.790000000000006</v>
      </c>
      <c r="CF13">
        <f>+IFERROR(IF(VALUE('data-cash-crude'!CE13)&gt;0,'data-cash-crude'!CE13-INDEX('active-future'!$C:$C,MATCH('basis-cash-crude'!CF$1,'active-future'!$A:$A,0),1),""),"")</f>
        <v>-16.810000000000002</v>
      </c>
      <c r="CG13" t="str">
        <f>+IFERROR(IF(VALUE('data-cash-crude'!CF13)&gt;0,'data-cash-crude'!CF13-INDEX('active-future'!$C:$C,MATCH('basis-cash-crude'!CG$1,'active-future'!$A:$A,0),1),""),"")</f>
        <v/>
      </c>
      <c r="CH13" t="str">
        <f>+IFERROR(IF(VALUE('data-cash-crude'!CG13)&gt;0,'data-cash-crude'!CG13-INDEX('active-future'!$C:$C,MATCH('basis-cash-crude'!CH$1,'active-future'!$A:$A,0),1),""),"")</f>
        <v/>
      </c>
      <c r="CI13" t="str">
        <f>+IFERROR(IF(VALUE('data-cash-crude'!CH13)&gt;0,'data-cash-crude'!CH13-INDEX('active-future'!$C:$C,MATCH('basis-cash-crude'!CI$1,'active-future'!$A:$A,0),1),""),"")</f>
        <v/>
      </c>
      <c r="CJ13" t="str">
        <f>+IFERROR(IF(VALUE('data-cash-crude'!CI13)&gt;0,'data-cash-crude'!CI13-INDEX('active-future'!$C:$C,MATCH('basis-cash-crude'!CJ$1,'active-future'!$A:$A,0),1),""),"")</f>
        <v/>
      </c>
      <c r="CK13" t="str">
        <f>+IFERROR(IF(VALUE('data-cash-crude'!CJ13)&gt;0,'data-cash-crude'!CJ13-INDEX('active-future'!$C:$C,MATCH('basis-cash-crude'!CK$1,'active-future'!$A:$A,0),1),""),"")</f>
        <v/>
      </c>
      <c r="CL13">
        <f>+IFERROR(IF(VALUE('data-cash-crude'!CK13)&gt;0,'data-cash-crude'!CK13-INDEX('active-future'!$C:$C,MATCH('basis-cash-crude'!CL$1,'active-future'!$A:$A,0),1),""),"")</f>
        <v>-15.899999999999999</v>
      </c>
      <c r="CM13" t="str">
        <f>+IFERROR(IF(VALUE('data-cash-crude'!CL13)&gt;0,'data-cash-crude'!CL13-INDEX('active-future'!$C:$C,MATCH('basis-cash-crude'!CM$1,'active-future'!$A:$A,0),1),""),"")</f>
        <v/>
      </c>
      <c r="CN13" t="str">
        <f>+IFERROR(IF(VALUE('data-cash-crude'!CM13)&gt;0,'data-cash-crude'!CM13-INDEX('active-future'!$C:$C,MATCH('basis-cash-crude'!CN$1,'active-future'!$A:$A,0),1),""),"")</f>
        <v/>
      </c>
      <c r="CO13">
        <f>+IFERROR(IF(VALUE('data-cash-crude'!CN13)&gt;0,'data-cash-crude'!CN13-INDEX('active-future'!$C:$C,MATCH('basis-cash-crude'!CO$1,'active-future'!$A:$A,0),1),""),"")</f>
        <v>-18.36</v>
      </c>
      <c r="CP13">
        <f>+IFERROR(IF(VALUE('data-cash-crude'!CO13)&gt;0,'data-cash-crude'!CO13-INDEX('active-future'!$C:$C,MATCH('basis-cash-crude'!CP$1,'active-future'!$A:$A,0),1),""),"")</f>
        <v>-17.950000000000003</v>
      </c>
      <c r="CQ13">
        <f>+IFERROR(IF(VALUE('data-cash-crude'!CP13)&gt;0,'data-cash-crude'!CP13-INDEX('active-future'!$C:$C,MATCH('basis-cash-crude'!CQ$1,'active-future'!$A:$A,0),1),""),"")</f>
        <v>-17.54</v>
      </c>
      <c r="CR13">
        <f>+IFERROR(IF(VALUE('data-cash-crude'!CQ13)&gt;0,'data-cash-crude'!CQ13-INDEX('active-future'!$C:$C,MATCH('basis-cash-crude'!CR$1,'active-future'!$A:$A,0),1),""),"")</f>
        <v>-17.100000000000001</v>
      </c>
      <c r="CS13">
        <f>+IFERROR(IF(VALUE('data-cash-crude'!CR13)&gt;0,'data-cash-crude'!CR13-INDEX('active-future'!$C:$C,MATCH('basis-cash-crude'!CS$1,'active-future'!$A:$A,0),1),""),"")</f>
        <v>-17.61</v>
      </c>
      <c r="CT13" t="str">
        <f>+IFERROR(IF(VALUE('data-cash-crude'!CS13)&gt;0,'data-cash-crude'!CS13-INDEX('active-future'!$C:$C,MATCH('basis-cash-crude'!CT$1,'active-future'!$A:$A,0),1),""),"")</f>
        <v/>
      </c>
      <c r="CU13">
        <f>+IFERROR(IF(VALUE('data-cash-crude'!CT13)&gt;0,'data-cash-crude'!CT13-INDEX('active-future'!$C:$C,MATCH('basis-cash-crude'!CU$1,'active-future'!$A:$A,0),1),""),"")</f>
        <v>-18.259999999999998</v>
      </c>
      <c r="CV13">
        <f>+IFERROR(IF(VALUE('data-cash-crude'!CU13)&gt;0,'data-cash-crude'!CU13-INDEX('active-future'!$C:$C,MATCH('basis-cash-crude'!CV$1,'active-future'!$A:$A,0),1),""),"")</f>
        <v>-18.560000000000002</v>
      </c>
      <c r="CW13">
        <f>+IFERROR(IF(VALUE('data-cash-crude'!CV13)&gt;0,'data-cash-crude'!CV13-INDEX('active-future'!$C:$C,MATCH('basis-cash-crude'!CW$1,'active-future'!$A:$A,0),1),""),"")</f>
        <v>-18.39</v>
      </c>
      <c r="CX13">
        <f>+IFERROR(IF(VALUE('data-cash-crude'!CW13)&gt;0,'data-cash-crude'!CW13-INDEX('active-future'!$C:$C,MATCH('basis-cash-crude'!CX$1,'active-future'!$A:$A,0),1),""),"")</f>
        <v>-17.68</v>
      </c>
      <c r="CY13">
        <f>+IFERROR(IF(VALUE('data-cash-crude'!CX13)&gt;0,'data-cash-crude'!CX13-INDEX('active-future'!$C:$C,MATCH('basis-cash-crude'!CY$1,'active-future'!$A:$A,0),1),""),"")</f>
        <v>-17.990000000000002</v>
      </c>
      <c r="CZ13">
        <f>+IFERROR(IF(VALUE('data-cash-crude'!CY13)&gt;0,'data-cash-crude'!CY13-INDEX('active-future'!$C:$C,MATCH('basis-cash-crude'!CZ$1,'active-future'!$A:$A,0),1),""),"")</f>
        <v>-18.409999999999997</v>
      </c>
      <c r="DA13">
        <f>+IFERROR(IF(VALUE('data-cash-crude'!CZ13)&gt;0,'data-cash-crude'!CZ13-INDEX('active-future'!$C:$C,MATCH('basis-cash-crude'!DA$1,'active-future'!$A:$A,0),1),""),"")</f>
        <v>-18.68</v>
      </c>
      <c r="DB13">
        <f>+IFERROR(IF(VALUE('data-cash-crude'!DA13)&gt;0,'data-cash-crude'!DA13-INDEX('active-future'!$C:$C,MATCH('basis-cash-crude'!DB$1,'active-future'!$A:$A,0),1),""),"")</f>
        <v>-18.11</v>
      </c>
      <c r="DC13">
        <f>+IFERROR(IF(VALUE('data-cash-crude'!DB13)&gt;0,'data-cash-crude'!DB13-INDEX('active-future'!$C:$C,MATCH('basis-cash-crude'!DC$1,'active-future'!$A:$A,0),1),""),"")</f>
        <v>-17.740000000000002</v>
      </c>
      <c r="DD13">
        <f>+IFERROR(IF(VALUE('data-cash-crude'!DC13)&gt;0,'data-cash-crude'!DC13-INDEX('active-future'!$C:$C,MATCH('basis-cash-crude'!DD$1,'active-future'!$A:$A,0),1),""),"")</f>
        <v>-16.89</v>
      </c>
      <c r="DE13">
        <f>+IFERROR(IF(VALUE('data-cash-crude'!DD13)&gt;0,'data-cash-crude'!DD13-INDEX('active-future'!$C:$C,MATCH('basis-cash-crude'!DE$1,'active-future'!$A:$A,0),1),""),"")</f>
        <v>-16.340000000000003</v>
      </c>
      <c r="DF13">
        <f>+IFERROR(IF(VALUE('data-cash-crude'!DE13)&gt;0,'data-cash-crude'!DE13-INDEX('active-future'!$C:$C,MATCH('basis-cash-crude'!DF$1,'active-future'!$A:$A,0),1),""),"")</f>
        <v>-16.850000000000001</v>
      </c>
      <c r="DG13">
        <f>+IFERROR(IF(VALUE('data-cash-crude'!DF13)&gt;0,'data-cash-crude'!DF13-INDEX('active-future'!$C:$C,MATCH('basis-cash-crude'!DG$1,'active-future'!$A:$A,0),1),""),"")</f>
        <v>-16.739999999999995</v>
      </c>
      <c r="DH13">
        <f>+IFERROR(IF(VALUE('data-cash-crude'!DG13)&gt;0,'data-cash-crude'!DG13-INDEX('active-future'!$C:$C,MATCH('basis-cash-crude'!DH$1,'active-future'!$A:$A,0),1),""),"")</f>
        <v>-16.529999999999994</v>
      </c>
      <c r="DI13" t="str">
        <f>+IFERROR(IF(VALUE('data-cash-crude'!DH13)&gt;0,'data-cash-crude'!DH13-INDEX('active-future'!$C:$C,MATCH('basis-cash-crude'!DI$1,'active-future'!$A:$A,0),1),""),"")</f>
        <v/>
      </c>
      <c r="DJ13" t="str">
        <f>+IFERROR(IF(VALUE('data-cash-crude'!DI13)&gt;0,'data-cash-crude'!DI13-INDEX('active-future'!$C:$C,MATCH('basis-cash-crude'!DJ$1,'active-future'!$A:$A,0),1),""),"")</f>
        <v/>
      </c>
      <c r="DK13" t="str">
        <f>+IFERROR(IF(VALUE('data-cash-crude'!DJ13)&gt;0,'data-cash-crude'!DJ13-INDEX('active-future'!$C:$C,MATCH('basis-cash-crude'!DK$1,'active-future'!$A:$A,0),1),""),"")</f>
        <v/>
      </c>
      <c r="DL13" t="str">
        <f>+IFERROR(IF(VALUE('data-cash-crude'!DK13)&gt;0,'data-cash-crude'!DK13-INDEX('active-future'!$C:$C,MATCH('basis-cash-crude'!DL$1,'active-future'!$A:$A,0),1),""),"")</f>
        <v/>
      </c>
      <c r="DM13" t="str">
        <f>+IFERROR(IF(VALUE('data-cash-crude'!DL13)&gt;0,'data-cash-crude'!DL13-INDEX('active-future'!$C:$C,MATCH('basis-cash-crude'!DM$1,'active-future'!$A:$A,0),1),""),"")</f>
        <v/>
      </c>
      <c r="DN13">
        <f>+IFERROR(IF(VALUE('data-cash-crude'!DM13)&gt;0,'data-cash-crude'!DM13-INDEX('active-future'!$C:$C,MATCH('basis-cash-crude'!DN$1,'active-future'!$A:$A,0),1),""),"")</f>
        <v>-15.670000000000002</v>
      </c>
      <c r="DO13" t="str">
        <f>+IFERROR(IF(VALUE('data-cash-crude'!DN13)&gt;0,'data-cash-crude'!DN13-INDEX('active-future'!$C:$C,MATCH('basis-cash-crude'!DO$1,'active-future'!$A:$A,0),1),""),"")</f>
        <v/>
      </c>
      <c r="DP13" t="str">
        <f>+IFERROR(IF(VALUE('data-cash-crude'!DO13)&gt;0,'data-cash-crude'!DO13-INDEX('active-future'!$C:$C,MATCH('basis-cash-crude'!DP$1,'active-future'!$A:$A,0),1),""),"")</f>
        <v/>
      </c>
      <c r="DQ13" t="str">
        <f>+IFERROR(IF(VALUE('data-cash-crude'!DP13)&gt;0,'data-cash-crude'!DP13-INDEX('active-future'!$C:$C,MATCH('basis-cash-crude'!DQ$1,'active-future'!$A:$A,0),1),""),"")</f>
        <v/>
      </c>
      <c r="DR13" t="str">
        <f>+IFERROR(IF(VALUE('data-cash-crude'!DQ13)&gt;0,'data-cash-crude'!DQ13-INDEX('active-future'!$C:$C,MATCH('basis-cash-crude'!DR$1,'active-future'!$A:$A,0),1),""),"")</f>
        <v/>
      </c>
      <c r="DS13" t="str">
        <f>+IFERROR(IF(VALUE('data-cash-crude'!DR13)&gt;0,'data-cash-crude'!DR13-INDEX('active-future'!$C:$C,MATCH('basis-cash-crude'!DS$1,'active-future'!$A:$A,0),1),""),"")</f>
        <v/>
      </c>
      <c r="DT13" t="str">
        <f>+IFERROR(IF(VALUE('data-cash-crude'!DS13)&gt;0,'data-cash-crude'!DS13-INDEX('active-future'!$C:$C,MATCH('basis-cash-crude'!DT$1,'active-future'!$A:$A,0),1),""),"")</f>
        <v/>
      </c>
      <c r="DU13" t="str">
        <f>+IFERROR(IF(VALUE('data-cash-crude'!DT13)&gt;0,'data-cash-crude'!DT13-INDEX('active-future'!$C:$C,MATCH('basis-cash-crude'!DU$1,'active-future'!$A:$A,0),1),""),"")</f>
        <v/>
      </c>
      <c r="DV13" t="str">
        <f>+IFERROR(IF(VALUE('data-cash-crude'!DU13)&gt;0,'data-cash-crude'!DU13-INDEX('active-future'!$C:$C,MATCH('basis-cash-crude'!DV$1,'active-future'!$A:$A,0),1),""),"")</f>
        <v/>
      </c>
      <c r="DW13" t="str">
        <f>+IFERROR(IF(VALUE('data-cash-crude'!DV13)&gt;0,'data-cash-crude'!DV13-INDEX('active-future'!$C:$C,MATCH('basis-cash-crude'!DW$1,'active-future'!$A:$A,0),1),""),"")</f>
        <v/>
      </c>
      <c r="DX13" t="str">
        <f>+IFERROR(IF(VALUE('data-cash-crude'!DW13)&gt;0,'data-cash-crude'!DW13-INDEX('active-future'!$C:$C,MATCH('basis-cash-crude'!DX$1,'active-future'!$A:$A,0),1),""),"")</f>
        <v/>
      </c>
      <c r="DY13" t="str">
        <f>+IFERROR(IF(VALUE('data-cash-crude'!DX13)&gt;0,'data-cash-crude'!DX13-INDEX('active-future'!$C:$C,MATCH('basis-cash-crude'!DY$1,'active-future'!$A:$A,0),1),""),"")</f>
        <v/>
      </c>
      <c r="DZ13" t="str">
        <f>+IFERROR(IF(VALUE('data-cash-crude'!DY13)&gt;0,'data-cash-crude'!DY13-INDEX('active-future'!$C:$C,MATCH('basis-cash-crude'!DZ$1,'active-future'!$A:$A,0),1),""),"")</f>
        <v/>
      </c>
      <c r="EA13" t="str">
        <f>+IFERROR(IF(VALUE('data-cash-crude'!DZ13)&gt;0,'data-cash-crude'!DZ13-INDEX('active-future'!$C:$C,MATCH('basis-cash-crude'!EA$1,'active-future'!$A:$A,0),1),""),"")</f>
        <v/>
      </c>
      <c r="EB13" t="str">
        <f>+IFERROR(IF(VALUE('data-cash-crude'!EA13)&gt;0,'data-cash-crude'!EA13-INDEX('active-future'!$C:$C,MATCH('basis-cash-crude'!EB$1,'active-future'!$A:$A,0),1),""),"")</f>
        <v/>
      </c>
      <c r="EC13" t="str">
        <f>+IFERROR(IF(VALUE('data-cash-crude'!EB13)&gt;0,'data-cash-crude'!EB13-INDEX('active-future'!$C:$C,MATCH('basis-cash-crude'!EC$1,'active-future'!$A:$A,0),1),""),"")</f>
        <v/>
      </c>
      <c r="ED13" t="str">
        <f>+IFERROR(IF(VALUE('data-cash-crude'!EC13)&gt;0,'data-cash-crude'!EC13-INDEX('active-future'!$C:$C,MATCH('basis-cash-crude'!ED$1,'active-future'!$A:$A,0),1),""),"")</f>
        <v/>
      </c>
      <c r="EE13" t="str">
        <f>+IFERROR(IF(VALUE('data-cash-crude'!ED13)&gt;0,'data-cash-crude'!ED13-INDEX('active-future'!$C:$C,MATCH('basis-cash-crude'!EE$1,'active-future'!$A:$A,0),1),""),"")</f>
        <v/>
      </c>
      <c r="EF13" t="str">
        <f>+IFERROR(IF(VALUE('data-cash-crude'!EE13)&gt;0,'data-cash-crude'!EE13-INDEX('active-future'!$C:$C,MATCH('basis-cash-crude'!EF$1,'active-future'!$A:$A,0),1),""),"")</f>
        <v/>
      </c>
      <c r="EG13" t="str">
        <f>+IFERROR(IF(VALUE('data-cash-crude'!EF13)&gt;0,'data-cash-crude'!EF13-INDEX('active-future'!$C:$C,MATCH('basis-cash-crude'!EG$1,'active-future'!$A:$A,0),1),""),"")</f>
        <v/>
      </c>
      <c r="EH13" t="str">
        <f>+IFERROR(IF(VALUE('data-cash-crude'!EG13)&gt;0,'data-cash-crude'!EG13-INDEX('active-future'!$C:$C,MATCH('basis-cash-crude'!EH$1,'active-future'!$A:$A,0),1),""),"")</f>
        <v/>
      </c>
      <c r="EI13" t="str">
        <f>+IFERROR(IF(VALUE('data-cash-crude'!EH13)&gt;0,'data-cash-crude'!EH13-INDEX('active-future'!$C:$C,MATCH('basis-cash-crude'!EI$1,'active-future'!$A:$A,0),1),""),"")</f>
        <v/>
      </c>
      <c r="EJ13" t="str">
        <f>+IFERROR(IF(VALUE('data-cash-crude'!EI13)&gt;0,'data-cash-crude'!EI13-INDEX('active-future'!$C:$C,MATCH('basis-cash-crude'!EJ$1,'active-future'!$A:$A,0),1),""),"")</f>
        <v/>
      </c>
      <c r="EK13" t="str">
        <f>+IFERROR(IF(VALUE('data-cash-crude'!EJ13)&gt;0,'data-cash-crude'!EJ13-INDEX('active-future'!$C:$C,MATCH('basis-cash-crude'!EK$1,'active-future'!$A:$A,0),1),""),"")</f>
        <v/>
      </c>
      <c r="EL13" t="str">
        <f>+IFERROR(IF(VALUE('data-cash-crude'!EK13)&gt;0,'data-cash-crude'!EK13-INDEX('active-future'!$C:$C,MATCH('basis-cash-crude'!EL$1,'active-future'!$A:$A,0),1),""),"")</f>
        <v/>
      </c>
      <c r="EM13" t="str">
        <f>+IFERROR(IF(VALUE('data-cash-crude'!EL13)&gt;0,'data-cash-crude'!EL13-INDEX('active-future'!$C:$C,MATCH('basis-cash-crude'!EM$1,'active-future'!$A:$A,0),1),""),"")</f>
        <v/>
      </c>
      <c r="EN13" t="str">
        <f>+IFERROR(IF(VALUE('data-cash-crude'!EM13)&gt;0,'data-cash-crude'!EM13-INDEX('active-future'!$C:$C,MATCH('basis-cash-crude'!EN$1,'active-future'!$A:$A,0),1),""),"")</f>
        <v/>
      </c>
      <c r="EO13" t="str">
        <f>+IFERROR(IF(VALUE('data-cash-crude'!EN13)&gt;0,'data-cash-crude'!EN13-INDEX('active-future'!$C:$C,MATCH('basis-cash-crude'!EO$1,'active-future'!$A:$A,0),1),""),"")</f>
        <v/>
      </c>
      <c r="EP13" t="str">
        <f>+IFERROR(IF(VALUE('data-cash-crude'!EO13)&gt;0,'data-cash-crude'!EO13-INDEX('active-future'!$C:$C,MATCH('basis-cash-crude'!EP$1,'active-future'!$A:$A,0),1),""),"")</f>
        <v/>
      </c>
      <c r="EQ13" t="str">
        <f>+IFERROR(IF(VALUE('data-cash-crude'!EP13)&gt;0,'data-cash-crude'!EP13-INDEX('active-future'!$C:$C,MATCH('basis-cash-crude'!EQ$1,'active-future'!$A:$A,0),1),""),"")</f>
        <v/>
      </c>
      <c r="ER13" t="str">
        <f>+IFERROR(IF(VALUE('data-cash-crude'!EQ13)&gt;0,'data-cash-crude'!EQ13-INDEX('active-future'!$C:$C,MATCH('basis-cash-crude'!ER$1,'active-future'!$A:$A,0),1),""),"")</f>
        <v/>
      </c>
      <c r="ES13" t="str">
        <f>+IFERROR(IF(VALUE('data-cash-crude'!ER13)&gt;0,'data-cash-crude'!ER13-INDEX('active-future'!$C:$C,MATCH('basis-cash-crude'!ES$1,'active-future'!$A:$A,0),1),""),"")</f>
        <v/>
      </c>
      <c r="ET13" t="str">
        <f>+IFERROR(IF(VALUE('data-cash-crude'!ES13)&gt;0,'data-cash-crude'!ES13-INDEX('active-future'!$C:$C,MATCH('basis-cash-crude'!ET$1,'active-future'!$A:$A,0),1),""),"")</f>
        <v/>
      </c>
      <c r="EU13" t="str">
        <f>+IFERROR(IF(VALUE('data-cash-crude'!ET13)&gt;0,'data-cash-crude'!ET13-INDEX('active-future'!$C:$C,MATCH('basis-cash-crude'!EU$1,'active-future'!$A:$A,0),1),""),"")</f>
        <v/>
      </c>
      <c r="EV13" t="str">
        <f>+IFERROR(IF(VALUE('data-cash-crude'!EU13)&gt;0,'data-cash-crude'!EU13-INDEX('active-future'!$C:$C,MATCH('basis-cash-crude'!EV$1,'active-future'!$A:$A,0),1),""),"")</f>
        <v/>
      </c>
      <c r="EW13" t="str">
        <f>+IFERROR(IF(VALUE('data-cash-crude'!EV13)&gt;0,'data-cash-crude'!EV13-INDEX('active-future'!$C:$C,MATCH('basis-cash-crude'!EW$1,'active-future'!$A:$A,0),1),""),"")</f>
        <v/>
      </c>
      <c r="EX13" t="str">
        <f>+IFERROR(IF(VALUE('data-cash-crude'!EW13)&gt;0,'data-cash-crude'!EW13-INDEX('active-future'!$C:$C,MATCH('basis-cash-crude'!EX$1,'active-future'!$A:$A,0),1),""),"")</f>
        <v/>
      </c>
      <c r="EY13" t="str">
        <f>+IFERROR(IF(VALUE('data-cash-crude'!EX13)&gt;0,'data-cash-crude'!EX13-INDEX('active-future'!$C:$C,MATCH('basis-cash-crude'!EY$1,'active-future'!$A:$A,0),1),""),"")</f>
        <v/>
      </c>
      <c r="EZ13" t="str">
        <f>+IFERROR(IF(VALUE('data-cash-crude'!EY13)&gt;0,'data-cash-crude'!EY13-INDEX('active-future'!$C:$C,MATCH('basis-cash-crude'!EZ$1,'active-future'!$A:$A,0),1),""),"")</f>
        <v/>
      </c>
      <c r="FA13" t="str">
        <f>+IFERROR(IF(VALUE('data-cash-crude'!EZ13)&gt;0,'data-cash-crude'!EZ13-INDEX('active-future'!$C:$C,MATCH('basis-cash-crude'!FA$1,'active-future'!$A:$A,0),1),""),"")</f>
        <v/>
      </c>
      <c r="FB13" t="str">
        <f>+IFERROR(IF(VALUE('data-cash-crude'!FA13)&gt;0,'data-cash-crude'!FA13-INDEX('active-future'!$C:$C,MATCH('basis-cash-crude'!FB$1,'active-future'!$A:$A,0),1),""),"")</f>
        <v/>
      </c>
      <c r="FC13" t="str">
        <f>+IFERROR(IF(VALUE('data-cash-crude'!FB13)&gt;0,'data-cash-crude'!FB13-INDEX('active-future'!$C:$C,MATCH('basis-cash-crude'!FC$1,'active-future'!$A:$A,0),1),""),"")</f>
        <v/>
      </c>
      <c r="FD13" t="str">
        <f>+IFERROR(IF(VALUE('data-cash-crude'!FC13)&gt;0,'data-cash-crude'!FC13-INDEX('active-future'!$C:$C,MATCH('basis-cash-crude'!FD$1,'active-future'!$A:$A,0),1),""),"")</f>
        <v/>
      </c>
      <c r="FE13" t="str">
        <f>+IFERROR(IF(VALUE('data-cash-crude'!FD13)&gt;0,'data-cash-crude'!FD13-INDEX('active-future'!$C:$C,MATCH('basis-cash-crude'!FE$1,'active-future'!$A:$A,0),1),""),"")</f>
        <v/>
      </c>
      <c r="FF13" t="str">
        <f>+IFERROR(IF(VALUE('data-cash-crude'!FE13)&gt;0,'data-cash-crude'!FE13-INDEX('active-future'!$C:$C,MATCH('basis-cash-crude'!FF$1,'active-future'!$A:$A,0),1),""),"")</f>
        <v/>
      </c>
      <c r="FG13" t="str">
        <f>+IFERROR(IF(VALUE('data-cash-crude'!FF13)&gt;0,'data-cash-crude'!FF13-INDEX('active-future'!$C:$C,MATCH('basis-cash-crude'!FG$1,'active-future'!$A:$A,0),1),""),"")</f>
        <v/>
      </c>
      <c r="FH13" t="str">
        <f>+IFERROR(IF(VALUE('data-cash-crude'!FG13)&gt;0,'data-cash-crude'!FG13-INDEX('active-future'!$C:$C,MATCH('basis-cash-crude'!FH$1,'active-future'!$A:$A,0),1),""),"")</f>
        <v/>
      </c>
      <c r="FI13" t="str">
        <f>+IFERROR(IF(VALUE('data-cash-crude'!FH13)&gt;0,'data-cash-crude'!FH13-INDEX('active-future'!$C:$C,MATCH('basis-cash-crude'!FI$1,'active-future'!$A:$A,0),1),""),"")</f>
        <v/>
      </c>
      <c r="FJ13" t="str">
        <f>+IFERROR(IF(VALUE('data-cash-crude'!FI13)&gt;0,'data-cash-crude'!FI13-INDEX('active-future'!$C:$C,MATCH('basis-cash-crude'!FJ$1,'active-future'!$A:$A,0),1),""),"")</f>
        <v/>
      </c>
      <c r="FK13" t="str">
        <f>+IFERROR(IF(VALUE('data-cash-crude'!FJ13)&gt;0,'data-cash-crude'!FJ13-INDEX('active-future'!$C:$C,MATCH('basis-cash-crude'!FK$1,'active-future'!$A:$A,0),1),""),"")</f>
        <v/>
      </c>
      <c r="FL13" t="str">
        <f>+IFERROR(IF(VALUE('data-cash-crude'!FK13)&gt;0,'data-cash-crude'!FK13-INDEX('active-future'!$C:$C,MATCH('basis-cash-crude'!FL$1,'active-future'!$A:$A,0),1),""),"")</f>
        <v/>
      </c>
    </row>
    <row r="14" spans="1:200" x14ac:dyDescent="0.2">
      <c r="A14">
        <f t="shared" si="0"/>
        <v>-25.217999999999996</v>
      </c>
      <c r="B14">
        <f t="shared" si="1"/>
        <v>-24.289200000000001</v>
      </c>
      <c r="C14">
        <f t="shared" si="2"/>
        <v>-23.060281690140837</v>
      </c>
      <c r="D14" s="10" t="str">
        <f>+'data-cash-crude'!B14</f>
        <v>CLPA-10-62.CM</v>
      </c>
      <c r="E14">
        <f>+IFERROR(IF(VALUE('data-cash-crude'!D14)&gt;0,'data-cash-crude'!D14-INDEX('active-future'!$C:$C,MATCH('basis-cash-crude'!E$1,'active-future'!$A:$A,0),1),""),"")</f>
        <v>-24.380000000000003</v>
      </c>
      <c r="F14">
        <f>+IFERROR(IF(VALUE('data-cash-crude'!E14)&gt;0,'data-cash-crude'!E14-INDEX('active-future'!$C:$C,MATCH('basis-cash-crude'!F$1,'active-future'!$A:$A,0),1),""),"")</f>
        <v>-25</v>
      </c>
      <c r="G14">
        <f>+IFERROR(IF(VALUE('data-cash-crude'!F14)&gt;0,'data-cash-crude'!F14-INDEX('active-future'!$C:$C,MATCH('basis-cash-crude'!G$1,'active-future'!$A:$A,0),1),""),"")</f>
        <v>-25.04</v>
      </c>
      <c r="H14">
        <f>+IFERROR(IF(VALUE('data-cash-crude'!G14)&gt;0,'data-cash-crude'!G14-INDEX('active-future'!$C:$C,MATCH('basis-cash-crude'!H$1,'active-future'!$A:$A,0),1),""),"")</f>
        <v>-26.119999999999997</v>
      </c>
      <c r="I14" t="str">
        <f>+IFERROR(IF(VALUE('data-cash-crude'!H14)&gt;0,'data-cash-crude'!H14-INDEX('active-future'!$C:$C,MATCH('basis-cash-crude'!I$1,'active-future'!$A:$A,0),1),""),"")</f>
        <v/>
      </c>
      <c r="J14">
        <f>+IFERROR(IF(VALUE('data-cash-crude'!I14)&gt;0,'data-cash-crude'!I14-INDEX('active-future'!$C:$C,MATCH('basis-cash-crude'!J$1,'active-future'!$A:$A,0),1),""),"")</f>
        <v>-25.549999999999997</v>
      </c>
      <c r="K14" t="str">
        <f>+IFERROR(IF(VALUE('data-cash-crude'!J14)&gt;0,'data-cash-crude'!J14-INDEX('active-future'!$C:$C,MATCH('basis-cash-crude'!K$1,'active-future'!$A:$A,0),1),""),"")</f>
        <v/>
      </c>
      <c r="L14">
        <f>+IFERROR(IF(VALUE('data-cash-crude'!K14)&gt;0,'data-cash-crude'!K14-INDEX('active-future'!$C:$C,MATCH('basis-cash-crude'!L$1,'active-future'!$A:$A,0),1),""),"")</f>
        <v>-24.879999999999995</v>
      </c>
      <c r="M14" t="str">
        <f>+IFERROR(IF(VALUE('data-cash-crude'!L14)&gt;0,'data-cash-crude'!L14-INDEX('active-future'!$C:$C,MATCH('basis-cash-crude'!M$1,'active-future'!$A:$A,0),1),""),"")</f>
        <v/>
      </c>
      <c r="N14">
        <f>+IFERROR(IF(VALUE('data-cash-crude'!M14)&gt;0,'data-cash-crude'!M14-INDEX('active-future'!$C:$C,MATCH('basis-cash-crude'!N$1,'active-future'!$A:$A,0),1),""),"")</f>
        <v>-24.71</v>
      </c>
      <c r="O14">
        <f>+IFERROR(IF(VALUE('data-cash-crude'!N14)&gt;0,'data-cash-crude'!N14-INDEX('active-future'!$C:$C,MATCH('basis-cash-crude'!O$1,'active-future'!$A:$A,0),1),""),"")</f>
        <v>-24.619999999999997</v>
      </c>
      <c r="P14">
        <f>+IFERROR(IF(VALUE('data-cash-crude'!O14)&gt;0,'data-cash-crude'!O14-INDEX('active-future'!$C:$C,MATCH('basis-cash-crude'!P$1,'active-future'!$A:$A,0),1),""),"")</f>
        <v>-24.410000000000004</v>
      </c>
      <c r="Q14">
        <f>+IFERROR(IF(VALUE('data-cash-crude'!P14)&gt;0,'data-cash-crude'!P14-INDEX('active-future'!$C:$C,MATCH('basis-cash-crude'!Q$1,'active-future'!$A:$A,0),1),""),"")</f>
        <v>-24.36</v>
      </c>
      <c r="R14">
        <f>+IFERROR(IF(VALUE('data-cash-crude'!Q14)&gt;0,'data-cash-crude'!Q14-INDEX('active-future'!$C:$C,MATCH('basis-cash-crude'!R$1,'active-future'!$A:$A,0),1),""),"")</f>
        <v>-24.43</v>
      </c>
      <c r="S14">
        <f>+IFERROR(IF(VALUE('data-cash-crude'!R14)&gt;0,'data-cash-crude'!R14-INDEX('active-future'!$C:$C,MATCH('basis-cash-crude'!S$1,'active-future'!$A:$A,0),1),""),"")</f>
        <v>-24.009999999999998</v>
      </c>
      <c r="T14">
        <f>+IFERROR(IF(VALUE('data-cash-crude'!S14)&gt;0,'data-cash-crude'!S14-INDEX('active-future'!$C:$C,MATCH('basis-cash-crude'!T$1,'active-future'!$A:$A,0),1),""),"")</f>
        <v>-24.17</v>
      </c>
      <c r="U14">
        <f>+IFERROR(IF(VALUE('data-cash-crude'!T14)&gt;0,'data-cash-crude'!T14-INDEX('active-future'!$C:$C,MATCH('basis-cash-crude'!U$1,'active-future'!$A:$A,0),1),""),"")</f>
        <v>-24.090000000000003</v>
      </c>
      <c r="V14">
        <f>+IFERROR(IF(VALUE('data-cash-crude'!U14)&gt;0,'data-cash-crude'!U14-INDEX('active-future'!$C:$C,MATCH('basis-cash-crude'!V$1,'active-future'!$A:$A,0),1),""),"")</f>
        <v>-24.240000000000002</v>
      </c>
      <c r="W14">
        <f>+IFERROR(IF(VALUE('data-cash-crude'!V14)&gt;0,'data-cash-crude'!V14-INDEX('active-future'!$C:$C,MATCH('basis-cash-crude'!W$1,'active-future'!$A:$A,0),1),""),"")</f>
        <v>-24.1</v>
      </c>
      <c r="X14">
        <f>+IFERROR(IF(VALUE('data-cash-crude'!W14)&gt;0,'data-cash-crude'!W14-INDEX('active-future'!$C:$C,MATCH('basis-cash-crude'!X$1,'active-future'!$A:$A,0),1),""),"")</f>
        <v>-24.1</v>
      </c>
      <c r="Y14">
        <f>+IFERROR(IF(VALUE('data-cash-crude'!X14)&gt;0,'data-cash-crude'!X14-INDEX('active-future'!$C:$C,MATCH('basis-cash-crude'!Y$1,'active-future'!$A:$A,0),1),""),"")</f>
        <v>-23.370000000000005</v>
      </c>
      <c r="Z14" t="str">
        <f>+IFERROR(IF(VALUE('data-cash-crude'!Y14)&gt;0,'data-cash-crude'!Y14-INDEX('active-future'!$C:$C,MATCH('basis-cash-crude'!Z$1,'active-future'!$A:$A,0),1),""),"")</f>
        <v/>
      </c>
      <c r="AA14">
        <f>+IFERROR(IF(VALUE('data-cash-crude'!Z14)&gt;0,'data-cash-crude'!Z14-INDEX('active-future'!$C:$C,MATCH('basis-cash-crude'!AA$1,'active-future'!$A:$A,0),1),""),"")</f>
        <v>-21.050000000000004</v>
      </c>
      <c r="AB14" t="str">
        <f>+IFERROR(IF(VALUE('data-cash-crude'!AA14)&gt;0,'data-cash-crude'!AA14-INDEX('active-future'!$C:$C,MATCH('basis-cash-crude'!AB$1,'active-future'!$A:$A,0),1),""),"")</f>
        <v/>
      </c>
      <c r="AC14">
        <f>+IFERROR(IF(VALUE('data-cash-crude'!AB14)&gt;0,'data-cash-crude'!AB14-INDEX('active-future'!$C:$C,MATCH('basis-cash-crude'!AC$1,'active-future'!$A:$A,0),1),""),"")</f>
        <v>-23.61</v>
      </c>
      <c r="AD14">
        <f>+IFERROR(IF(VALUE('data-cash-crude'!AC14)&gt;0,'data-cash-crude'!AC14-INDEX('active-future'!$C:$C,MATCH('basis-cash-crude'!AD$1,'active-future'!$A:$A,0),1),""),"")</f>
        <v>-23.909999999999997</v>
      </c>
      <c r="AE14">
        <f>+IFERROR(IF(VALUE('data-cash-crude'!AD14)&gt;0,'data-cash-crude'!AD14-INDEX('active-future'!$C:$C,MATCH('basis-cash-crude'!AE$1,'active-future'!$A:$A,0),1),""),"")</f>
        <v>-23.879999999999995</v>
      </c>
      <c r="AF14">
        <f>+IFERROR(IF(VALUE('data-cash-crude'!AE14)&gt;0,'data-cash-crude'!AE14-INDEX('active-future'!$C:$C,MATCH('basis-cash-crude'!AF$1,'active-future'!$A:$A,0),1),""),"")</f>
        <v>-23.480000000000004</v>
      </c>
      <c r="AG14">
        <f>+IFERROR(IF(VALUE('data-cash-crude'!AF14)&gt;0,'data-cash-crude'!AF14-INDEX('active-future'!$C:$C,MATCH('basis-cash-crude'!AG$1,'active-future'!$A:$A,0),1),""),"")</f>
        <v>-24.29</v>
      </c>
      <c r="AH14">
        <f>+IFERROR(IF(VALUE('data-cash-crude'!AG14)&gt;0,'data-cash-crude'!AG14-INDEX('active-future'!$C:$C,MATCH('basis-cash-crude'!AH$1,'active-future'!$A:$A,0),1),""),"")</f>
        <v>-25.43</v>
      </c>
      <c r="AI14">
        <f>+IFERROR(IF(VALUE('data-cash-crude'!AH14)&gt;0,'data-cash-crude'!AH14-INDEX('active-future'!$C:$C,MATCH('basis-cash-crude'!AI$1,'active-future'!$A:$A,0),1),""),"")</f>
        <v>-23.770000000000003</v>
      </c>
      <c r="AJ14">
        <f>+IFERROR(IF(VALUE('data-cash-crude'!AI14)&gt;0,'data-cash-crude'!AI14-INDEX('active-future'!$C:$C,MATCH('basis-cash-crude'!AJ$1,'active-future'!$A:$A,0),1),""),"")</f>
        <v>-24.43</v>
      </c>
      <c r="AK14">
        <f>+IFERROR(IF(VALUE('data-cash-crude'!AJ14)&gt;0,'data-cash-crude'!AJ14-INDEX('active-future'!$C:$C,MATCH('basis-cash-crude'!AK$1,'active-future'!$A:$A,0),1),""),"")</f>
        <v>-24.4</v>
      </c>
      <c r="AL14">
        <f>+IFERROR(IF(VALUE('data-cash-crude'!AK14)&gt;0,'data-cash-crude'!AK14-INDEX('active-future'!$C:$C,MATCH('basis-cash-crude'!AL$1,'active-future'!$A:$A,0),1),""),"")</f>
        <v>-24.300000000000004</v>
      </c>
      <c r="AM14">
        <f>+IFERROR(IF(VALUE('data-cash-crude'!AL14)&gt;0,'data-cash-crude'!AL14-INDEX('active-future'!$C:$C,MATCH('basis-cash-crude'!AM$1,'active-future'!$A:$A,0),1),""),"")</f>
        <v>-24.479999999999997</v>
      </c>
      <c r="AN14">
        <f>+IFERROR(IF(VALUE('data-cash-crude'!AM14)&gt;0,'data-cash-crude'!AM14-INDEX('active-future'!$C:$C,MATCH('basis-cash-crude'!AN$1,'active-future'!$A:$A,0),1),""),"")</f>
        <v>-24.259999999999998</v>
      </c>
      <c r="AO14">
        <f>+IFERROR(IF(VALUE('data-cash-crude'!AN14)&gt;0,'data-cash-crude'!AN14-INDEX('active-future'!$C:$C,MATCH('basis-cash-crude'!AO$1,'active-future'!$A:$A,0),1),""),"")</f>
        <v>-24.130000000000003</v>
      </c>
      <c r="AP14">
        <f>+IFERROR(IF(VALUE('data-cash-crude'!AO14)&gt;0,'data-cash-crude'!AO14-INDEX('active-future'!$C:$C,MATCH('basis-cash-crude'!AP$1,'active-future'!$A:$A,0),1),""),"")</f>
        <v>-23.9</v>
      </c>
      <c r="AQ14">
        <f>+IFERROR(IF(VALUE('data-cash-crude'!AP14)&gt;0,'data-cash-crude'!AP14-INDEX('active-future'!$C:$C,MATCH('basis-cash-crude'!AQ$1,'active-future'!$A:$A,0),1),""),"")</f>
        <v>-23.729999999999997</v>
      </c>
      <c r="AR14">
        <f>+IFERROR(IF(VALUE('data-cash-crude'!AQ14)&gt;0,'data-cash-crude'!AQ14-INDEX('active-future'!$C:$C,MATCH('basis-cash-crude'!AR$1,'active-future'!$A:$A,0),1),""),"")</f>
        <v>-22.89</v>
      </c>
      <c r="AS14">
        <f>+IFERROR(IF(VALUE('data-cash-crude'!AR14)&gt;0,'data-cash-crude'!AR14-INDEX('active-future'!$C:$C,MATCH('basis-cash-crude'!AS$1,'active-future'!$A:$A,0),1),""),"")</f>
        <v>-23.099999999999994</v>
      </c>
      <c r="AT14">
        <f>+IFERROR(IF(VALUE('data-cash-crude'!AS14)&gt;0,'data-cash-crude'!AS14-INDEX('active-future'!$C:$C,MATCH('basis-cash-crude'!AT$1,'active-future'!$A:$A,0),1),""),"")</f>
        <v>-22.83</v>
      </c>
      <c r="AU14">
        <f>+IFERROR(IF(VALUE('data-cash-crude'!AT14)&gt;0,'data-cash-crude'!AT14-INDEX('active-future'!$C:$C,MATCH('basis-cash-crude'!AU$1,'active-future'!$A:$A,0),1),""),"")</f>
        <v>-22.630000000000003</v>
      </c>
      <c r="AV14">
        <f>+IFERROR(IF(VALUE('data-cash-crude'!AU14)&gt;0,'data-cash-crude'!AU14-INDEX('active-future'!$C:$C,MATCH('basis-cash-crude'!AV$1,'active-future'!$A:$A,0),1),""),"")</f>
        <v>-22.72</v>
      </c>
      <c r="AW14">
        <f>+IFERROR(IF(VALUE('data-cash-crude'!AV14)&gt;0,'data-cash-crude'!AV14-INDEX('active-future'!$C:$C,MATCH('basis-cash-crude'!AW$1,'active-future'!$A:$A,0),1),""),"")</f>
        <v>-23.17</v>
      </c>
      <c r="AX14">
        <f>+IFERROR(IF(VALUE('data-cash-crude'!AW14)&gt;0,'data-cash-crude'!AW14-INDEX('active-future'!$C:$C,MATCH('basis-cash-crude'!AX$1,'active-future'!$A:$A,0),1),""),"")</f>
        <v>-23.65</v>
      </c>
      <c r="AY14">
        <f>+IFERROR(IF(VALUE('data-cash-crude'!AX14)&gt;0,'data-cash-crude'!AX14-INDEX('active-future'!$C:$C,MATCH('basis-cash-crude'!AY$1,'active-future'!$A:$A,0),1),""),"")</f>
        <v>-23.690000000000005</v>
      </c>
      <c r="AZ14">
        <f>+IFERROR(IF(VALUE('data-cash-crude'!AY14)&gt;0,'data-cash-crude'!AY14-INDEX('active-future'!$C:$C,MATCH('basis-cash-crude'!AZ$1,'active-future'!$A:$A,0),1),""),"")</f>
        <v>-24.029999999999994</v>
      </c>
      <c r="BA14">
        <f>+IFERROR(IF(VALUE('data-cash-crude'!AZ14)&gt;0,'data-cash-crude'!AZ14-INDEX('active-future'!$C:$C,MATCH('basis-cash-crude'!BA$1,'active-future'!$A:$A,0),1),""),"")</f>
        <v>-23.769999999999996</v>
      </c>
      <c r="BB14">
        <f>+IFERROR(IF(VALUE('data-cash-crude'!BA14)&gt;0,'data-cash-crude'!BA14-INDEX('active-future'!$C:$C,MATCH('basis-cash-crude'!BB$1,'active-future'!$A:$A,0),1),""),"")</f>
        <v>-23.89</v>
      </c>
      <c r="BC14">
        <f>+IFERROR(IF(VALUE('data-cash-crude'!BB14)&gt;0,'data-cash-crude'!BB14-INDEX('active-future'!$C:$C,MATCH('basis-cash-crude'!BC$1,'active-future'!$A:$A,0),1),""),"")</f>
        <v>-23.339999999999996</v>
      </c>
      <c r="BD14" t="str">
        <f>+IFERROR(IF(VALUE('data-cash-crude'!BC14)&gt;0,'data-cash-crude'!BC14-INDEX('active-future'!$C:$C,MATCH('basis-cash-crude'!BD$1,'active-future'!$A:$A,0),1),""),"")</f>
        <v/>
      </c>
      <c r="BE14">
        <f>+IFERROR(IF(VALUE('data-cash-crude'!BD14)&gt;0,'data-cash-crude'!BD14-INDEX('active-future'!$C:$C,MATCH('basis-cash-crude'!BE$1,'active-future'!$A:$A,0),1),""),"")</f>
        <v>-22.81</v>
      </c>
      <c r="BF14">
        <f>+IFERROR(IF(VALUE('data-cash-crude'!BE14)&gt;0,'data-cash-crude'!BE14-INDEX('active-future'!$C:$C,MATCH('basis-cash-crude'!BF$1,'active-future'!$A:$A,0),1),""),"")</f>
        <v>-22.56</v>
      </c>
      <c r="BG14">
        <f>+IFERROR(IF(VALUE('data-cash-crude'!BF14)&gt;0,'data-cash-crude'!BF14-INDEX('active-future'!$C:$C,MATCH('basis-cash-crude'!BG$1,'active-future'!$A:$A,0),1),""),"")</f>
        <v>-22.31</v>
      </c>
      <c r="BH14">
        <f>+IFERROR(IF(VALUE('data-cash-crude'!BG14)&gt;0,'data-cash-crude'!BG14-INDEX('active-future'!$C:$C,MATCH('basis-cash-crude'!BH$1,'active-future'!$A:$A,0),1),""),"")</f>
        <v>-22.230000000000004</v>
      </c>
      <c r="BI14">
        <f>+IFERROR(IF(VALUE('data-cash-crude'!BH14)&gt;0,'data-cash-crude'!BH14-INDEX('active-future'!$C:$C,MATCH('basis-cash-crude'!BI$1,'active-future'!$A:$A,0),1),""),"")</f>
        <v>-22.210000000000004</v>
      </c>
      <c r="BJ14">
        <f>+IFERROR(IF(VALUE('data-cash-crude'!BI14)&gt;0,'data-cash-crude'!BI14-INDEX('active-future'!$C:$C,MATCH('basis-cash-crude'!BJ$1,'active-future'!$A:$A,0),1),""),"")</f>
        <v>-21.96</v>
      </c>
      <c r="BK14">
        <f>+IFERROR(IF(VALUE('data-cash-crude'!BJ14)&gt;0,'data-cash-crude'!BJ14-INDEX('active-future'!$C:$C,MATCH('basis-cash-crude'!BK$1,'active-future'!$A:$A,0),1),""),"")</f>
        <v>-20.879999999999995</v>
      </c>
      <c r="BL14">
        <f>+IFERROR(IF(VALUE('data-cash-crude'!BK14)&gt;0,'data-cash-crude'!BK14-INDEX('active-future'!$C:$C,MATCH('basis-cash-crude'!BL$1,'active-future'!$A:$A,0),1),""),"")</f>
        <v>-20.240000000000002</v>
      </c>
      <c r="BM14">
        <f>+IFERROR(IF(VALUE('data-cash-crude'!BL14)&gt;0,'data-cash-crude'!BL14-INDEX('active-future'!$C:$C,MATCH('basis-cash-crude'!BM$1,'active-future'!$A:$A,0),1),""),"")</f>
        <v>-20.28</v>
      </c>
      <c r="BN14" t="str">
        <f>+IFERROR(IF(VALUE('data-cash-crude'!BM14)&gt;0,'data-cash-crude'!BM14-INDEX('active-future'!$C:$C,MATCH('basis-cash-crude'!BN$1,'active-future'!$A:$A,0),1),""),"")</f>
        <v/>
      </c>
      <c r="BO14" t="str">
        <f>+IFERROR(IF(VALUE('data-cash-crude'!BN14)&gt;0,'data-cash-crude'!BN14-INDEX('active-future'!$C:$C,MATCH('basis-cash-crude'!BO$1,'active-future'!$A:$A,0),1),""),"")</f>
        <v/>
      </c>
      <c r="BP14">
        <f>+IFERROR(IF(VALUE('data-cash-crude'!BO14)&gt;0,'data-cash-crude'!BO14-INDEX('active-future'!$C:$C,MATCH('basis-cash-crude'!BP$1,'active-future'!$A:$A,0),1),""),"")</f>
        <v>-20.100000000000001</v>
      </c>
      <c r="BQ14">
        <f>+IFERROR(IF(VALUE('data-cash-crude'!BP14)&gt;0,'data-cash-crude'!BP14-INDEX('active-future'!$C:$C,MATCH('basis-cash-crude'!BQ$1,'active-future'!$A:$A,0),1),""),"")</f>
        <v>-20.6</v>
      </c>
      <c r="BR14">
        <f>+IFERROR(IF(VALUE('data-cash-crude'!BQ14)&gt;0,'data-cash-crude'!BQ14-INDEX('active-future'!$C:$C,MATCH('basis-cash-crude'!BR$1,'active-future'!$A:$A,0),1),""),"")</f>
        <v>-21.189999999999998</v>
      </c>
      <c r="BS14">
        <f>+IFERROR(IF(VALUE('data-cash-crude'!BR14)&gt;0,'data-cash-crude'!BR14-INDEX('active-future'!$C:$C,MATCH('basis-cash-crude'!BS$1,'active-future'!$A:$A,0),1),""),"")</f>
        <v>-20.130000000000003</v>
      </c>
      <c r="BT14">
        <f>+IFERROR(IF(VALUE('data-cash-crude'!BS14)&gt;0,'data-cash-crude'!BS14-INDEX('active-future'!$C:$C,MATCH('basis-cash-crude'!BT$1,'active-future'!$A:$A,0),1),""),"")</f>
        <v>-20.759999999999998</v>
      </c>
      <c r="BU14">
        <f>+IFERROR(IF(VALUE('data-cash-crude'!BT14)&gt;0,'data-cash-crude'!BT14-INDEX('active-future'!$C:$C,MATCH('basis-cash-crude'!BU$1,'active-future'!$A:$A,0),1),""),"")</f>
        <v>-20.229999999999997</v>
      </c>
      <c r="BV14">
        <f>+IFERROR(IF(VALUE('data-cash-crude'!BU14)&gt;0,'data-cash-crude'!BU14-INDEX('active-future'!$C:$C,MATCH('basis-cash-crude'!BV$1,'active-future'!$A:$A,0),1),""),"")</f>
        <v>-20.6</v>
      </c>
      <c r="BW14" t="str">
        <f>+IFERROR(IF(VALUE('data-cash-crude'!BV14)&gt;0,'data-cash-crude'!BV14-INDEX('active-future'!$C:$C,MATCH('basis-cash-crude'!BW$1,'active-future'!$A:$A,0),1),""),"")</f>
        <v/>
      </c>
      <c r="BX14" t="str">
        <f>+IFERROR(IF(VALUE('data-cash-crude'!BW14)&gt;0,'data-cash-crude'!BW14-INDEX('active-future'!$C:$C,MATCH('basis-cash-crude'!BX$1,'active-future'!$A:$A,0),1),""),"")</f>
        <v/>
      </c>
      <c r="BY14">
        <f>+IFERROR(IF(VALUE('data-cash-crude'!BX14)&gt;0,'data-cash-crude'!BX14-INDEX('active-future'!$C:$C,MATCH('basis-cash-crude'!BY$1,'active-future'!$A:$A,0),1),""),"")</f>
        <v>-21.020000000000003</v>
      </c>
      <c r="BZ14">
        <f>+IFERROR(IF(VALUE('data-cash-crude'!BY14)&gt;0,'data-cash-crude'!BY14-INDEX('active-future'!$C:$C,MATCH('basis-cash-crude'!BZ$1,'active-future'!$A:$A,0),1),""),"")</f>
        <v>-20.9</v>
      </c>
      <c r="CA14" t="str">
        <f>+IFERROR(IF(VALUE('data-cash-crude'!BZ14)&gt;0,'data-cash-crude'!BZ14-INDEX('active-future'!$C:$C,MATCH('basis-cash-crude'!CA$1,'active-future'!$A:$A,0),1),""),"")</f>
        <v/>
      </c>
      <c r="CB14" t="str">
        <f>+IFERROR(IF(VALUE('data-cash-crude'!CA14)&gt;0,'data-cash-crude'!CA14-INDEX('active-future'!$C:$C,MATCH('basis-cash-crude'!CB$1,'active-future'!$A:$A,0),1),""),"")</f>
        <v/>
      </c>
      <c r="CC14">
        <f>+IFERROR(IF(VALUE('data-cash-crude'!CB14)&gt;0,'data-cash-crude'!CB14-INDEX('active-future'!$C:$C,MATCH('basis-cash-crude'!CC$1,'active-future'!$A:$A,0),1),""),"")</f>
        <v>-22.03</v>
      </c>
      <c r="CD14">
        <f>+IFERROR(IF(VALUE('data-cash-crude'!CC14)&gt;0,'data-cash-crude'!CC14-INDEX('active-future'!$C:$C,MATCH('basis-cash-crude'!CD$1,'active-future'!$A:$A,0),1),""),"")</f>
        <v>-20.090000000000003</v>
      </c>
      <c r="CE14">
        <f>+IFERROR(IF(VALUE('data-cash-crude'!CD14)&gt;0,'data-cash-crude'!CD14-INDEX('active-future'!$C:$C,MATCH('basis-cash-crude'!CE$1,'active-future'!$A:$A,0),1),""),"")</f>
        <v>-20.790000000000006</v>
      </c>
      <c r="CF14">
        <f>+IFERROR(IF(VALUE('data-cash-crude'!CE14)&gt;0,'data-cash-crude'!CE14-INDEX('active-future'!$C:$C,MATCH('basis-cash-crude'!CF$1,'active-future'!$A:$A,0),1),""),"")</f>
        <v>-21.810000000000002</v>
      </c>
      <c r="CG14" t="str">
        <f>+IFERROR(IF(VALUE('data-cash-crude'!CF14)&gt;0,'data-cash-crude'!CF14-INDEX('active-future'!$C:$C,MATCH('basis-cash-crude'!CG$1,'active-future'!$A:$A,0),1),""),"")</f>
        <v/>
      </c>
      <c r="CH14" t="str">
        <f>+IFERROR(IF(VALUE('data-cash-crude'!CG14)&gt;0,'data-cash-crude'!CG14-INDEX('active-future'!$C:$C,MATCH('basis-cash-crude'!CH$1,'active-future'!$A:$A,0),1),""),"")</f>
        <v/>
      </c>
      <c r="CI14" t="str">
        <f>+IFERROR(IF(VALUE('data-cash-crude'!CH14)&gt;0,'data-cash-crude'!CH14-INDEX('active-future'!$C:$C,MATCH('basis-cash-crude'!CI$1,'active-future'!$A:$A,0),1),""),"")</f>
        <v/>
      </c>
      <c r="CJ14" t="str">
        <f>+IFERROR(IF(VALUE('data-cash-crude'!CI14)&gt;0,'data-cash-crude'!CI14-INDEX('active-future'!$C:$C,MATCH('basis-cash-crude'!CJ$1,'active-future'!$A:$A,0),1),""),"")</f>
        <v/>
      </c>
      <c r="CK14" t="str">
        <f>+IFERROR(IF(VALUE('data-cash-crude'!CJ14)&gt;0,'data-cash-crude'!CJ14-INDEX('active-future'!$C:$C,MATCH('basis-cash-crude'!CK$1,'active-future'!$A:$A,0),1),""),"")</f>
        <v/>
      </c>
      <c r="CL14">
        <f>+IFERROR(IF(VALUE('data-cash-crude'!CK14)&gt;0,'data-cash-crude'!CK14-INDEX('active-future'!$C:$C,MATCH('basis-cash-crude'!CL$1,'active-future'!$A:$A,0),1),""),"")</f>
        <v>-20.9</v>
      </c>
      <c r="CM14" t="str">
        <f>+IFERROR(IF(VALUE('data-cash-crude'!CL14)&gt;0,'data-cash-crude'!CL14-INDEX('active-future'!$C:$C,MATCH('basis-cash-crude'!CM$1,'active-future'!$A:$A,0),1),""),"")</f>
        <v/>
      </c>
      <c r="CN14" t="str">
        <f>+IFERROR(IF(VALUE('data-cash-crude'!CM14)&gt;0,'data-cash-crude'!CM14-INDEX('active-future'!$C:$C,MATCH('basis-cash-crude'!CN$1,'active-future'!$A:$A,0),1),""),"")</f>
        <v/>
      </c>
      <c r="CO14">
        <f>+IFERROR(IF(VALUE('data-cash-crude'!CN14)&gt;0,'data-cash-crude'!CN14-INDEX('active-future'!$C:$C,MATCH('basis-cash-crude'!CO$1,'active-future'!$A:$A,0),1),""),"")</f>
        <v>-23.36</v>
      </c>
      <c r="CP14">
        <f>+IFERROR(IF(VALUE('data-cash-crude'!CO14)&gt;0,'data-cash-crude'!CO14-INDEX('active-future'!$C:$C,MATCH('basis-cash-crude'!CP$1,'active-future'!$A:$A,0),1),""),"")</f>
        <v>-22.950000000000003</v>
      </c>
      <c r="CQ14">
        <f>+IFERROR(IF(VALUE('data-cash-crude'!CP14)&gt;0,'data-cash-crude'!CP14-INDEX('active-future'!$C:$C,MATCH('basis-cash-crude'!CQ$1,'active-future'!$A:$A,0),1),""),"")</f>
        <v>-22.54</v>
      </c>
      <c r="CR14">
        <f>+IFERROR(IF(VALUE('data-cash-crude'!CQ14)&gt;0,'data-cash-crude'!CQ14-INDEX('active-future'!$C:$C,MATCH('basis-cash-crude'!CR$1,'active-future'!$A:$A,0),1),""),"")</f>
        <v>-22.1</v>
      </c>
      <c r="CS14">
        <f>+IFERROR(IF(VALUE('data-cash-crude'!CR14)&gt;0,'data-cash-crude'!CR14-INDEX('active-future'!$C:$C,MATCH('basis-cash-crude'!CS$1,'active-future'!$A:$A,0),1),""),"")</f>
        <v>-22.610000000000003</v>
      </c>
      <c r="CT14" t="str">
        <f>+IFERROR(IF(VALUE('data-cash-crude'!CS14)&gt;0,'data-cash-crude'!CS14-INDEX('active-future'!$C:$C,MATCH('basis-cash-crude'!CT$1,'active-future'!$A:$A,0),1),""),"")</f>
        <v/>
      </c>
      <c r="CU14">
        <f>+IFERROR(IF(VALUE('data-cash-crude'!CT14)&gt;0,'data-cash-crude'!CT14-INDEX('active-future'!$C:$C,MATCH('basis-cash-crude'!CU$1,'active-future'!$A:$A,0),1),""),"")</f>
        <v>-23.259999999999998</v>
      </c>
      <c r="CV14">
        <f>+IFERROR(IF(VALUE('data-cash-crude'!CU14)&gt;0,'data-cash-crude'!CU14-INDEX('active-future'!$C:$C,MATCH('basis-cash-crude'!CV$1,'active-future'!$A:$A,0),1),""),"")</f>
        <v>-23.560000000000002</v>
      </c>
      <c r="CW14">
        <f>+IFERROR(IF(VALUE('data-cash-crude'!CV14)&gt;0,'data-cash-crude'!CV14-INDEX('active-future'!$C:$C,MATCH('basis-cash-crude'!CW$1,'active-future'!$A:$A,0),1),""),"")</f>
        <v>-23.39</v>
      </c>
      <c r="CX14">
        <f>+IFERROR(IF(VALUE('data-cash-crude'!CW14)&gt;0,'data-cash-crude'!CW14-INDEX('active-future'!$C:$C,MATCH('basis-cash-crude'!CX$1,'active-future'!$A:$A,0),1),""),"")</f>
        <v>-22.68</v>
      </c>
      <c r="CY14">
        <f>+IFERROR(IF(VALUE('data-cash-crude'!CX14)&gt;0,'data-cash-crude'!CX14-INDEX('active-future'!$C:$C,MATCH('basis-cash-crude'!CY$1,'active-future'!$A:$A,0),1),""),"")</f>
        <v>-22.99</v>
      </c>
      <c r="CZ14">
        <f>+IFERROR(IF(VALUE('data-cash-crude'!CY14)&gt;0,'data-cash-crude'!CY14-INDEX('active-future'!$C:$C,MATCH('basis-cash-crude'!CZ$1,'active-future'!$A:$A,0),1),""),"")</f>
        <v>-23.409999999999997</v>
      </c>
      <c r="DA14">
        <f>+IFERROR(IF(VALUE('data-cash-crude'!CZ14)&gt;0,'data-cash-crude'!CZ14-INDEX('active-future'!$C:$C,MATCH('basis-cash-crude'!DA$1,'active-future'!$A:$A,0),1),""),"")</f>
        <v>-23.68</v>
      </c>
      <c r="DB14">
        <f>+IFERROR(IF(VALUE('data-cash-crude'!DA14)&gt;0,'data-cash-crude'!DA14-INDEX('active-future'!$C:$C,MATCH('basis-cash-crude'!DB$1,'active-future'!$A:$A,0),1),""),"")</f>
        <v>-23.11</v>
      </c>
      <c r="DC14">
        <f>+IFERROR(IF(VALUE('data-cash-crude'!DB14)&gt;0,'data-cash-crude'!DB14-INDEX('active-future'!$C:$C,MATCH('basis-cash-crude'!DC$1,'active-future'!$A:$A,0),1),""),"")</f>
        <v>-22.74</v>
      </c>
      <c r="DD14">
        <f>+IFERROR(IF(VALUE('data-cash-crude'!DC14)&gt;0,'data-cash-crude'!DC14-INDEX('active-future'!$C:$C,MATCH('basis-cash-crude'!DD$1,'active-future'!$A:$A,0),1),""),"")</f>
        <v>-21.89</v>
      </c>
      <c r="DE14">
        <f>+IFERROR(IF(VALUE('data-cash-crude'!DD14)&gt;0,'data-cash-crude'!DD14-INDEX('active-future'!$C:$C,MATCH('basis-cash-crude'!DE$1,'active-future'!$A:$A,0),1),""),"")</f>
        <v>-21.340000000000003</v>
      </c>
      <c r="DF14">
        <f>+IFERROR(IF(VALUE('data-cash-crude'!DE14)&gt;0,'data-cash-crude'!DE14-INDEX('active-future'!$C:$C,MATCH('basis-cash-crude'!DF$1,'active-future'!$A:$A,0),1),""),"")</f>
        <v>-21.85</v>
      </c>
      <c r="DG14">
        <f>+IFERROR(IF(VALUE('data-cash-crude'!DF14)&gt;0,'data-cash-crude'!DF14-INDEX('active-future'!$C:$C,MATCH('basis-cash-crude'!DG$1,'active-future'!$A:$A,0),1),""),"")</f>
        <v>-21.739999999999995</v>
      </c>
      <c r="DH14">
        <f>+IFERROR(IF(VALUE('data-cash-crude'!DG14)&gt;0,'data-cash-crude'!DG14-INDEX('active-future'!$C:$C,MATCH('basis-cash-crude'!DH$1,'active-future'!$A:$A,0),1),""),"")</f>
        <v>-21.529999999999994</v>
      </c>
      <c r="DI14" t="str">
        <f>+IFERROR(IF(VALUE('data-cash-crude'!DH14)&gt;0,'data-cash-crude'!DH14-INDEX('active-future'!$C:$C,MATCH('basis-cash-crude'!DI$1,'active-future'!$A:$A,0),1),""),"")</f>
        <v/>
      </c>
      <c r="DJ14" t="str">
        <f>+IFERROR(IF(VALUE('data-cash-crude'!DI14)&gt;0,'data-cash-crude'!DI14-INDEX('active-future'!$C:$C,MATCH('basis-cash-crude'!DJ$1,'active-future'!$A:$A,0),1),""),"")</f>
        <v/>
      </c>
      <c r="DK14" t="str">
        <f>+IFERROR(IF(VALUE('data-cash-crude'!DJ14)&gt;0,'data-cash-crude'!DJ14-INDEX('active-future'!$C:$C,MATCH('basis-cash-crude'!DK$1,'active-future'!$A:$A,0),1),""),"")</f>
        <v/>
      </c>
      <c r="DL14" t="str">
        <f>+IFERROR(IF(VALUE('data-cash-crude'!DK14)&gt;0,'data-cash-crude'!DK14-INDEX('active-future'!$C:$C,MATCH('basis-cash-crude'!DL$1,'active-future'!$A:$A,0),1),""),"")</f>
        <v/>
      </c>
      <c r="DM14" t="str">
        <f>+IFERROR(IF(VALUE('data-cash-crude'!DL14)&gt;0,'data-cash-crude'!DL14-INDEX('active-future'!$C:$C,MATCH('basis-cash-crude'!DM$1,'active-future'!$A:$A,0),1),""),"")</f>
        <v/>
      </c>
      <c r="DN14">
        <f>+IFERROR(IF(VALUE('data-cash-crude'!DM14)&gt;0,'data-cash-crude'!DM14-INDEX('active-future'!$C:$C,MATCH('basis-cash-crude'!DN$1,'active-future'!$A:$A,0),1),""),"")</f>
        <v>-20.67</v>
      </c>
      <c r="DO14" t="str">
        <f>+IFERROR(IF(VALUE('data-cash-crude'!DN14)&gt;0,'data-cash-crude'!DN14-INDEX('active-future'!$C:$C,MATCH('basis-cash-crude'!DO$1,'active-future'!$A:$A,0),1),""),"")</f>
        <v/>
      </c>
      <c r="DP14" t="str">
        <f>+IFERROR(IF(VALUE('data-cash-crude'!DO14)&gt;0,'data-cash-crude'!DO14-INDEX('active-future'!$C:$C,MATCH('basis-cash-crude'!DP$1,'active-future'!$A:$A,0),1),""),"")</f>
        <v/>
      </c>
      <c r="DQ14" t="str">
        <f>+IFERROR(IF(VALUE('data-cash-crude'!DP14)&gt;0,'data-cash-crude'!DP14-INDEX('active-future'!$C:$C,MATCH('basis-cash-crude'!DQ$1,'active-future'!$A:$A,0),1),""),"")</f>
        <v/>
      </c>
      <c r="DR14" t="str">
        <f>+IFERROR(IF(VALUE('data-cash-crude'!DQ14)&gt;0,'data-cash-crude'!DQ14-INDEX('active-future'!$C:$C,MATCH('basis-cash-crude'!DR$1,'active-future'!$A:$A,0),1),""),"")</f>
        <v/>
      </c>
      <c r="DS14" t="str">
        <f>+IFERROR(IF(VALUE('data-cash-crude'!DR14)&gt;0,'data-cash-crude'!DR14-INDEX('active-future'!$C:$C,MATCH('basis-cash-crude'!DS$1,'active-future'!$A:$A,0),1),""),"")</f>
        <v/>
      </c>
      <c r="DT14" t="str">
        <f>+IFERROR(IF(VALUE('data-cash-crude'!DS14)&gt;0,'data-cash-crude'!DS14-INDEX('active-future'!$C:$C,MATCH('basis-cash-crude'!DT$1,'active-future'!$A:$A,0),1),""),"")</f>
        <v/>
      </c>
      <c r="DU14" t="str">
        <f>+IFERROR(IF(VALUE('data-cash-crude'!DT14)&gt;0,'data-cash-crude'!DT14-INDEX('active-future'!$C:$C,MATCH('basis-cash-crude'!DU$1,'active-future'!$A:$A,0),1),""),"")</f>
        <v/>
      </c>
      <c r="DV14" t="str">
        <f>+IFERROR(IF(VALUE('data-cash-crude'!DU14)&gt;0,'data-cash-crude'!DU14-INDEX('active-future'!$C:$C,MATCH('basis-cash-crude'!DV$1,'active-future'!$A:$A,0),1),""),"")</f>
        <v/>
      </c>
      <c r="DW14" t="str">
        <f>+IFERROR(IF(VALUE('data-cash-crude'!DV14)&gt;0,'data-cash-crude'!DV14-INDEX('active-future'!$C:$C,MATCH('basis-cash-crude'!DW$1,'active-future'!$A:$A,0),1),""),"")</f>
        <v/>
      </c>
      <c r="DX14" t="str">
        <f>+IFERROR(IF(VALUE('data-cash-crude'!DW14)&gt;0,'data-cash-crude'!DW14-INDEX('active-future'!$C:$C,MATCH('basis-cash-crude'!DX$1,'active-future'!$A:$A,0),1),""),"")</f>
        <v/>
      </c>
      <c r="DY14" t="str">
        <f>+IFERROR(IF(VALUE('data-cash-crude'!DX14)&gt;0,'data-cash-crude'!DX14-INDEX('active-future'!$C:$C,MATCH('basis-cash-crude'!DY$1,'active-future'!$A:$A,0),1),""),"")</f>
        <v/>
      </c>
      <c r="DZ14" t="str">
        <f>+IFERROR(IF(VALUE('data-cash-crude'!DY14)&gt;0,'data-cash-crude'!DY14-INDEX('active-future'!$C:$C,MATCH('basis-cash-crude'!DZ$1,'active-future'!$A:$A,0),1),""),"")</f>
        <v/>
      </c>
      <c r="EA14" t="str">
        <f>+IFERROR(IF(VALUE('data-cash-crude'!DZ14)&gt;0,'data-cash-crude'!DZ14-INDEX('active-future'!$C:$C,MATCH('basis-cash-crude'!EA$1,'active-future'!$A:$A,0),1),""),"")</f>
        <v/>
      </c>
      <c r="EB14" t="str">
        <f>+IFERROR(IF(VALUE('data-cash-crude'!EA14)&gt;0,'data-cash-crude'!EA14-INDEX('active-future'!$C:$C,MATCH('basis-cash-crude'!EB$1,'active-future'!$A:$A,0),1),""),"")</f>
        <v/>
      </c>
      <c r="EC14" t="str">
        <f>+IFERROR(IF(VALUE('data-cash-crude'!EB14)&gt;0,'data-cash-crude'!EB14-INDEX('active-future'!$C:$C,MATCH('basis-cash-crude'!EC$1,'active-future'!$A:$A,0),1),""),"")</f>
        <v/>
      </c>
      <c r="ED14" t="str">
        <f>+IFERROR(IF(VALUE('data-cash-crude'!EC14)&gt;0,'data-cash-crude'!EC14-INDEX('active-future'!$C:$C,MATCH('basis-cash-crude'!ED$1,'active-future'!$A:$A,0),1),""),"")</f>
        <v/>
      </c>
      <c r="EE14" t="str">
        <f>+IFERROR(IF(VALUE('data-cash-crude'!ED14)&gt;0,'data-cash-crude'!ED14-INDEX('active-future'!$C:$C,MATCH('basis-cash-crude'!EE$1,'active-future'!$A:$A,0),1),""),"")</f>
        <v/>
      </c>
      <c r="EF14" t="str">
        <f>+IFERROR(IF(VALUE('data-cash-crude'!EE14)&gt;0,'data-cash-crude'!EE14-INDEX('active-future'!$C:$C,MATCH('basis-cash-crude'!EF$1,'active-future'!$A:$A,0),1),""),"")</f>
        <v/>
      </c>
      <c r="EG14" t="str">
        <f>+IFERROR(IF(VALUE('data-cash-crude'!EF14)&gt;0,'data-cash-crude'!EF14-INDEX('active-future'!$C:$C,MATCH('basis-cash-crude'!EG$1,'active-future'!$A:$A,0),1),""),"")</f>
        <v/>
      </c>
      <c r="EH14" t="str">
        <f>+IFERROR(IF(VALUE('data-cash-crude'!EG14)&gt;0,'data-cash-crude'!EG14-INDEX('active-future'!$C:$C,MATCH('basis-cash-crude'!EH$1,'active-future'!$A:$A,0),1),""),"")</f>
        <v/>
      </c>
      <c r="EI14" t="str">
        <f>+IFERROR(IF(VALUE('data-cash-crude'!EH14)&gt;0,'data-cash-crude'!EH14-INDEX('active-future'!$C:$C,MATCH('basis-cash-crude'!EI$1,'active-future'!$A:$A,0),1),""),"")</f>
        <v/>
      </c>
      <c r="EJ14" t="str">
        <f>+IFERROR(IF(VALUE('data-cash-crude'!EI14)&gt;0,'data-cash-crude'!EI14-INDEX('active-future'!$C:$C,MATCH('basis-cash-crude'!EJ$1,'active-future'!$A:$A,0),1),""),"")</f>
        <v/>
      </c>
      <c r="EK14" t="str">
        <f>+IFERROR(IF(VALUE('data-cash-crude'!EJ14)&gt;0,'data-cash-crude'!EJ14-INDEX('active-future'!$C:$C,MATCH('basis-cash-crude'!EK$1,'active-future'!$A:$A,0),1),""),"")</f>
        <v/>
      </c>
      <c r="EL14" t="str">
        <f>+IFERROR(IF(VALUE('data-cash-crude'!EK14)&gt;0,'data-cash-crude'!EK14-INDEX('active-future'!$C:$C,MATCH('basis-cash-crude'!EL$1,'active-future'!$A:$A,0),1),""),"")</f>
        <v/>
      </c>
      <c r="EM14" t="str">
        <f>+IFERROR(IF(VALUE('data-cash-crude'!EL14)&gt;0,'data-cash-crude'!EL14-INDEX('active-future'!$C:$C,MATCH('basis-cash-crude'!EM$1,'active-future'!$A:$A,0),1),""),"")</f>
        <v/>
      </c>
      <c r="EN14" t="str">
        <f>+IFERROR(IF(VALUE('data-cash-crude'!EM14)&gt;0,'data-cash-crude'!EM14-INDEX('active-future'!$C:$C,MATCH('basis-cash-crude'!EN$1,'active-future'!$A:$A,0),1),""),"")</f>
        <v/>
      </c>
      <c r="EO14" t="str">
        <f>+IFERROR(IF(VALUE('data-cash-crude'!EN14)&gt;0,'data-cash-crude'!EN14-INDEX('active-future'!$C:$C,MATCH('basis-cash-crude'!EO$1,'active-future'!$A:$A,0),1),""),"")</f>
        <v/>
      </c>
      <c r="EP14" t="str">
        <f>+IFERROR(IF(VALUE('data-cash-crude'!EO14)&gt;0,'data-cash-crude'!EO14-INDEX('active-future'!$C:$C,MATCH('basis-cash-crude'!EP$1,'active-future'!$A:$A,0),1),""),"")</f>
        <v/>
      </c>
      <c r="EQ14" t="str">
        <f>+IFERROR(IF(VALUE('data-cash-crude'!EP14)&gt;0,'data-cash-crude'!EP14-INDEX('active-future'!$C:$C,MATCH('basis-cash-crude'!EQ$1,'active-future'!$A:$A,0),1),""),"")</f>
        <v/>
      </c>
      <c r="ER14" t="str">
        <f>+IFERROR(IF(VALUE('data-cash-crude'!EQ14)&gt;0,'data-cash-crude'!EQ14-INDEX('active-future'!$C:$C,MATCH('basis-cash-crude'!ER$1,'active-future'!$A:$A,0),1),""),"")</f>
        <v/>
      </c>
      <c r="ES14" t="str">
        <f>+IFERROR(IF(VALUE('data-cash-crude'!ER14)&gt;0,'data-cash-crude'!ER14-INDEX('active-future'!$C:$C,MATCH('basis-cash-crude'!ES$1,'active-future'!$A:$A,0),1),""),"")</f>
        <v/>
      </c>
      <c r="ET14" t="str">
        <f>+IFERROR(IF(VALUE('data-cash-crude'!ES14)&gt;0,'data-cash-crude'!ES14-INDEX('active-future'!$C:$C,MATCH('basis-cash-crude'!ET$1,'active-future'!$A:$A,0),1),""),"")</f>
        <v/>
      </c>
      <c r="EU14" t="str">
        <f>+IFERROR(IF(VALUE('data-cash-crude'!ET14)&gt;0,'data-cash-crude'!ET14-INDEX('active-future'!$C:$C,MATCH('basis-cash-crude'!EU$1,'active-future'!$A:$A,0),1),""),"")</f>
        <v/>
      </c>
      <c r="EV14" t="str">
        <f>+IFERROR(IF(VALUE('data-cash-crude'!EU14)&gt;0,'data-cash-crude'!EU14-INDEX('active-future'!$C:$C,MATCH('basis-cash-crude'!EV$1,'active-future'!$A:$A,0),1),""),"")</f>
        <v/>
      </c>
      <c r="EW14" t="str">
        <f>+IFERROR(IF(VALUE('data-cash-crude'!EV14)&gt;0,'data-cash-crude'!EV14-INDEX('active-future'!$C:$C,MATCH('basis-cash-crude'!EW$1,'active-future'!$A:$A,0),1),""),"")</f>
        <v/>
      </c>
      <c r="EX14" t="str">
        <f>+IFERROR(IF(VALUE('data-cash-crude'!EW14)&gt;0,'data-cash-crude'!EW14-INDEX('active-future'!$C:$C,MATCH('basis-cash-crude'!EX$1,'active-future'!$A:$A,0),1),""),"")</f>
        <v/>
      </c>
      <c r="EY14" t="str">
        <f>+IFERROR(IF(VALUE('data-cash-crude'!EX14)&gt;0,'data-cash-crude'!EX14-INDEX('active-future'!$C:$C,MATCH('basis-cash-crude'!EY$1,'active-future'!$A:$A,0),1),""),"")</f>
        <v/>
      </c>
      <c r="EZ14" t="str">
        <f>+IFERROR(IF(VALUE('data-cash-crude'!EY14)&gt;0,'data-cash-crude'!EY14-INDEX('active-future'!$C:$C,MATCH('basis-cash-crude'!EZ$1,'active-future'!$A:$A,0),1),""),"")</f>
        <v/>
      </c>
      <c r="FA14" t="str">
        <f>+IFERROR(IF(VALUE('data-cash-crude'!EZ14)&gt;0,'data-cash-crude'!EZ14-INDEX('active-future'!$C:$C,MATCH('basis-cash-crude'!FA$1,'active-future'!$A:$A,0),1),""),"")</f>
        <v/>
      </c>
      <c r="FB14" t="str">
        <f>+IFERROR(IF(VALUE('data-cash-crude'!FA14)&gt;0,'data-cash-crude'!FA14-INDEX('active-future'!$C:$C,MATCH('basis-cash-crude'!FB$1,'active-future'!$A:$A,0),1),""),"")</f>
        <v/>
      </c>
      <c r="FC14" t="str">
        <f>+IFERROR(IF(VALUE('data-cash-crude'!FB14)&gt;0,'data-cash-crude'!FB14-INDEX('active-future'!$C:$C,MATCH('basis-cash-crude'!FC$1,'active-future'!$A:$A,0),1),""),"")</f>
        <v/>
      </c>
      <c r="FD14" t="str">
        <f>+IFERROR(IF(VALUE('data-cash-crude'!FC14)&gt;0,'data-cash-crude'!FC14-INDEX('active-future'!$C:$C,MATCH('basis-cash-crude'!FD$1,'active-future'!$A:$A,0),1),""),"")</f>
        <v/>
      </c>
      <c r="FE14" t="str">
        <f>+IFERROR(IF(VALUE('data-cash-crude'!FD14)&gt;0,'data-cash-crude'!FD14-INDEX('active-future'!$C:$C,MATCH('basis-cash-crude'!FE$1,'active-future'!$A:$A,0),1),""),"")</f>
        <v/>
      </c>
      <c r="FF14" t="str">
        <f>+IFERROR(IF(VALUE('data-cash-crude'!FE14)&gt;0,'data-cash-crude'!FE14-INDEX('active-future'!$C:$C,MATCH('basis-cash-crude'!FF$1,'active-future'!$A:$A,0),1),""),"")</f>
        <v/>
      </c>
      <c r="FG14" t="str">
        <f>+IFERROR(IF(VALUE('data-cash-crude'!FF14)&gt;0,'data-cash-crude'!FF14-INDEX('active-future'!$C:$C,MATCH('basis-cash-crude'!FG$1,'active-future'!$A:$A,0),1),""),"")</f>
        <v/>
      </c>
      <c r="FH14" t="str">
        <f>+IFERROR(IF(VALUE('data-cash-crude'!FG14)&gt;0,'data-cash-crude'!FG14-INDEX('active-future'!$C:$C,MATCH('basis-cash-crude'!FH$1,'active-future'!$A:$A,0),1),""),"")</f>
        <v/>
      </c>
      <c r="FI14" t="str">
        <f>+IFERROR(IF(VALUE('data-cash-crude'!FH14)&gt;0,'data-cash-crude'!FH14-INDEX('active-future'!$C:$C,MATCH('basis-cash-crude'!FI$1,'active-future'!$A:$A,0),1),""),"")</f>
        <v/>
      </c>
      <c r="FJ14" t="str">
        <f>+IFERROR(IF(VALUE('data-cash-crude'!FI14)&gt;0,'data-cash-crude'!FI14-INDEX('active-future'!$C:$C,MATCH('basis-cash-crude'!FJ$1,'active-future'!$A:$A,0),1),""),"")</f>
        <v/>
      </c>
      <c r="FK14" t="str">
        <f>+IFERROR(IF(VALUE('data-cash-crude'!FJ14)&gt;0,'data-cash-crude'!FJ14-INDEX('active-future'!$C:$C,MATCH('basis-cash-crude'!FK$1,'active-future'!$A:$A,0),1),""),"")</f>
        <v/>
      </c>
      <c r="FL14" t="str">
        <f>+IFERROR(IF(VALUE('data-cash-crude'!FK14)&gt;0,'data-cash-crude'!FK14-INDEX('active-future'!$C:$C,MATCH('basis-cash-crude'!FL$1,'active-future'!$A:$A,0),1),""),"")</f>
        <v/>
      </c>
    </row>
    <row r="15" spans="1:200" x14ac:dyDescent="0.2">
      <c r="A15">
        <f t="shared" si="0"/>
        <v>-20.217999999999996</v>
      </c>
      <c r="B15">
        <f t="shared" si="1"/>
        <v>-19.276800000000009</v>
      </c>
      <c r="C15">
        <f t="shared" si="2"/>
        <v>-18.055915492957748</v>
      </c>
      <c r="D15" s="10" t="str">
        <f>+'data-cash-crude'!B15</f>
        <v>CLPA-10-63.CM</v>
      </c>
      <c r="E15">
        <f>+IFERROR(IF(VALUE('data-cash-crude'!D15)&gt;0,'data-cash-crude'!D15-INDEX('active-future'!$C:$C,MATCH('basis-cash-crude'!E$1,'active-future'!$A:$A,0),1),""),"")</f>
        <v>-19.380000000000003</v>
      </c>
      <c r="F15">
        <f>+IFERROR(IF(VALUE('data-cash-crude'!E15)&gt;0,'data-cash-crude'!E15-INDEX('active-future'!$C:$C,MATCH('basis-cash-crude'!F$1,'active-future'!$A:$A,0),1),""),"")</f>
        <v>-20</v>
      </c>
      <c r="G15">
        <f>+IFERROR(IF(VALUE('data-cash-crude'!F15)&gt;0,'data-cash-crude'!F15-INDEX('active-future'!$C:$C,MATCH('basis-cash-crude'!G$1,'active-future'!$A:$A,0),1),""),"")</f>
        <v>-20.04</v>
      </c>
      <c r="H15">
        <f>+IFERROR(IF(VALUE('data-cash-crude'!G15)&gt;0,'data-cash-crude'!G15-INDEX('active-future'!$C:$C,MATCH('basis-cash-crude'!H$1,'active-future'!$A:$A,0),1),""),"")</f>
        <v>-21.119999999999997</v>
      </c>
      <c r="I15" t="str">
        <f>+IFERROR(IF(VALUE('data-cash-crude'!H15)&gt;0,'data-cash-crude'!H15-INDEX('active-future'!$C:$C,MATCH('basis-cash-crude'!I$1,'active-future'!$A:$A,0),1),""),"")</f>
        <v/>
      </c>
      <c r="J15">
        <f>+IFERROR(IF(VALUE('data-cash-crude'!I15)&gt;0,'data-cash-crude'!I15-INDEX('active-future'!$C:$C,MATCH('basis-cash-crude'!J$1,'active-future'!$A:$A,0),1),""),"")</f>
        <v>-20.549999999999997</v>
      </c>
      <c r="K15" t="str">
        <f>+IFERROR(IF(VALUE('data-cash-crude'!J15)&gt;0,'data-cash-crude'!J15-INDEX('active-future'!$C:$C,MATCH('basis-cash-crude'!K$1,'active-future'!$A:$A,0),1),""),"")</f>
        <v/>
      </c>
      <c r="L15">
        <f>+IFERROR(IF(VALUE('data-cash-crude'!K15)&gt;0,'data-cash-crude'!K15-INDEX('active-future'!$C:$C,MATCH('basis-cash-crude'!L$1,'active-future'!$A:$A,0),1),""),"")</f>
        <v>-19.879999999999995</v>
      </c>
      <c r="M15" t="str">
        <f>+IFERROR(IF(VALUE('data-cash-crude'!L15)&gt;0,'data-cash-crude'!L15-INDEX('active-future'!$C:$C,MATCH('basis-cash-crude'!M$1,'active-future'!$A:$A,0),1),""),"")</f>
        <v/>
      </c>
      <c r="N15">
        <f>+IFERROR(IF(VALUE('data-cash-crude'!M15)&gt;0,'data-cash-crude'!M15-INDEX('active-future'!$C:$C,MATCH('basis-cash-crude'!N$1,'active-future'!$A:$A,0),1),""),"")</f>
        <v>-19.71</v>
      </c>
      <c r="O15">
        <f>+IFERROR(IF(VALUE('data-cash-crude'!N15)&gt;0,'data-cash-crude'!N15-INDEX('active-future'!$C:$C,MATCH('basis-cash-crude'!O$1,'active-future'!$A:$A,0),1),""),"")</f>
        <v>-19.619999999999997</v>
      </c>
      <c r="P15">
        <f>+IFERROR(IF(VALUE('data-cash-crude'!O15)&gt;0,'data-cash-crude'!O15-INDEX('active-future'!$C:$C,MATCH('basis-cash-crude'!P$1,'active-future'!$A:$A,0),1),""),"")</f>
        <v>-19.410000000000004</v>
      </c>
      <c r="Q15">
        <f>+IFERROR(IF(VALUE('data-cash-crude'!P15)&gt;0,'data-cash-crude'!P15-INDEX('active-future'!$C:$C,MATCH('basis-cash-crude'!Q$1,'active-future'!$A:$A,0),1),""),"")</f>
        <v>-19.36</v>
      </c>
      <c r="R15">
        <f>+IFERROR(IF(VALUE('data-cash-crude'!Q15)&gt;0,'data-cash-crude'!Q15-INDEX('active-future'!$C:$C,MATCH('basis-cash-crude'!R$1,'active-future'!$A:$A,0),1),""),"")</f>
        <v>-19.119999999999997</v>
      </c>
      <c r="S15">
        <f>+IFERROR(IF(VALUE('data-cash-crude'!R15)&gt;0,'data-cash-crude'!R15-INDEX('active-future'!$C:$C,MATCH('basis-cash-crude'!S$1,'active-future'!$A:$A,0),1),""),"")</f>
        <v>-19.009999999999998</v>
      </c>
      <c r="T15">
        <f>+IFERROR(IF(VALUE('data-cash-crude'!S15)&gt;0,'data-cash-crude'!S15-INDEX('active-future'!$C:$C,MATCH('basis-cash-crude'!T$1,'active-future'!$A:$A,0),1),""),"")</f>
        <v>-19.170000000000002</v>
      </c>
      <c r="U15">
        <f>+IFERROR(IF(VALUE('data-cash-crude'!T15)&gt;0,'data-cash-crude'!T15-INDEX('active-future'!$C:$C,MATCH('basis-cash-crude'!U$1,'active-future'!$A:$A,0),1),""),"")</f>
        <v>-19.090000000000003</v>
      </c>
      <c r="V15">
        <f>+IFERROR(IF(VALUE('data-cash-crude'!U15)&gt;0,'data-cash-crude'!U15-INDEX('active-future'!$C:$C,MATCH('basis-cash-crude'!V$1,'active-future'!$A:$A,0),1),""),"")</f>
        <v>-19.240000000000002</v>
      </c>
      <c r="W15">
        <f>+IFERROR(IF(VALUE('data-cash-crude'!V15)&gt;0,'data-cash-crude'!V15-INDEX('active-future'!$C:$C,MATCH('basis-cash-crude'!W$1,'active-future'!$A:$A,0),1),""),"")</f>
        <v>-19.100000000000001</v>
      </c>
      <c r="X15">
        <f>+IFERROR(IF(VALUE('data-cash-crude'!W15)&gt;0,'data-cash-crude'!W15-INDEX('active-future'!$C:$C,MATCH('basis-cash-crude'!X$1,'active-future'!$A:$A,0),1),""),"")</f>
        <v>-19.100000000000001</v>
      </c>
      <c r="Y15">
        <f>+IFERROR(IF(VALUE('data-cash-crude'!X15)&gt;0,'data-cash-crude'!X15-INDEX('active-future'!$C:$C,MATCH('basis-cash-crude'!Y$1,'active-future'!$A:$A,0),1),""),"")</f>
        <v>-18.370000000000005</v>
      </c>
      <c r="Z15" t="str">
        <f>+IFERROR(IF(VALUE('data-cash-crude'!Y15)&gt;0,'data-cash-crude'!Y15-INDEX('active-future'!$C:$C,MATCH('basis-cash-crude'!Z$1,'active-future'!$A:$A,0),1),""),"")</f>
        <v/>
      </c>
      <c r="AA15">
        <f>+IFERROR(IF(VALUE('data-cash-crude'!Z15)&gt;0,'data-cash-crude'!Z15-INDEX('active-future'!$C:$C,MATCH('basis-cash-crude'!AA$1,'active-future'!$A:$A,0),1),""),"")</f>
        <v>-16.050000000000004</v>
      </c>
      <c r="AB15" t="str">
        <f>+IFERROR(IF(VALUE('data-cash-crude'!AA15)&gt;0,'data-cash-crude'!AA15-INDEX('active-future'!$C:$C,MATCH('basis-cash-crude'!AB$1,'active-future'!$A:$A,0),1),""),"")</f>
        <v/>
      </c>
      <c r="AC15">
        <f>+IFERROR(IF(VALUE('data-cash-crude'!AB15)&gt;0,'data-cash-crude'!AB15-INDEX('active-future'!$C:$C,MATCH('basis-cash-crude'!AC$1,'active-future'!$A:$A,0),1),""),"")</f>
        <v>-18.61</v>
      </c>
      <c r="AD15">
        <f>+IFERROR(IF(VALUE('data-cash-crude'!AC15)&gt;0,'data-cash-crude'!AC15-INDEX('active-future'!$C:$C,MATCH('basis-cash-crude'!AD$1,'active-future'!$A:$A,0),1),""),"")</f>
        <v>-18.909999999999997</v>
      </c>
      <c r="AE15">
        <f>+IFERROR(IF(VALUE('data-cash-crude'!AD15)&gt;0,'data-cash-crude'!AD15-INDEX('active-future'!$C:$C,MATCH('basis-cash-crude'!AE$1,'active-future'!$A:$A,0),1),""),"")</f>
        <v>-18.879999999999995</v>
      </c>
      <c r="AF15">
        <f>+IFERROR(IF(VALUE('data-cash-crude'!AE15)&gt;0,'data-cash-crude'!AE15-INDEX('active-future'!$C:$C,MATCH('basis-cash-crude'!AF$1,'active-future'!$A:$A,0),1),""),"")</f>
        <v>-18.480000000000004</v>
      </c>
      <c r="AG15">
        <f>+IFERROR(IF(VALUE('data-cash-crude'!AF15)&gt;0,'data-cash-crude'!AF15-INDEX('active-future'!$C:$C,MATCH('basis-cash-crude'!AG$1,'active-future'!$A:$A,0),1),""),"")</f>
        <v>-19.29</v>
      </c>
      <c r="AH15">
        <f>+IFERROR(IF(VALUE('data-cash-crude'!AG15)&gt;0,'data-cash-crude'!AG15-INDEX('active-future'!$C:$C,MATCH('basis-cash-crude'!AH$1,'active-future'!$A:$A,0),1),""),"")</f>
        <v>-20.43</v>
      </c>
      <c r="AI15">
        <f>+IFERROR(IF(VALUE('data-cash-crude'!AH15)&gt;0,'data-cash-crude'!AH15-INDEX('active-future'!$C:$C,MATCH('basis-cash-crude'!AI$1,'active-future'!$A:$A,0),1),""),"")</f>
        <v>-18.770000000000003</v>
      </c>
      <c r="AJ15">
        <f>+IFERROR(IF(VALUE('data-cash-crude'!AI15)&gt;0,'data-cash-crude'!AI15-INDEX('active-future'!$C:$C,MATCH('basis-cash-crude'!AJ$1,'active-future'!$A:$A,0),1),""),"")</f>
        <v>-19.43</v>
      </c>
      <c r="AK15">
        <f>+IFERROR(IF(VALUE('data-cash-crude'!AJ15)&gt;0,'data-cash-crude'!AJ15-INDEX('active-future'!$C:$C,MATCH('basis-cash-crude'!AK$1,'active-future'!$A:$A,0),1),""),"")</f>
        <v>-19.399999999999999</v>
      </c>
      <c r="AL15">
        <f>+IFERROR(IF(VALUE('data-cash-crude'!AK15)&gt;0,'data-cash-crude'!AK15-INDEX('active-future'!$C:$C,MATCH('basis-cash-crude'!AL$1,'active-future'!$A:$A,0),1),""),"")</f>
        <v>-19.300000000000004</v>
      </c>
      <c r="AM15">
        <f>+IFERROR(IF(VALUE('data-cash-crude'!AL15)&gt;0,'data-cash-crude'!AL15-INDEX('active-future'!$C:$C,MATCH('basis-cash-crude'!AM$1,'active-future'!$A:$A,0),1),""),"")</f>
        <v>-19.479999999999997</v>
      </c>
      <c r="AN15">
        <f>+IFERROR(IF(VALUE('data-cash-crude'!AM15)&gt;0,'data-cash-crude'!AM15-INDEX('active-future'!$C:$C,MATCH('basis-cash-crude'!AN$1,'active-future'!$A:$A,0),1),""),"")</f>
        <v>-19.259999999999998</v>
      </c>
      <c r="AO15">
        <f>+IFERROR(IF(VALUE('data-cash-crude'!AN15)&gt;0,'data-cash-crude'!AN15-INDEX('active-future'!$C:$C,MATCH('basis-cash-crude'!AO$1,'active-future'!$A:$A,0),1),""),"")</f>
        <v>-19.130000000000003</v>
      </c>
      <c r="AP15">
        <f>+IFERROR(IF(VALUE('data-cash-crude'!AO15)&gt;0,'data-cash-crude'!AO15-INDEX('active-future'!$C:$C,MATCH('basis-cash-crude'!AP$1,'active-future'!$A:$A,0),1),""),"")</f>
        <v>-18.899999999999999</v>
      </c>
      <c r="AQ15">
        <f>+IFERROR(IF(VALUE('data-cash-crude'!AP15)&gt;0,'data-cash-crude'!AP15-INDEX('active-future'!$C:$C,MATCH('basis-cash-crude'!AQ$1,'active-future'!$A:$A,0),1),""),"")</f>
        <v>-18.729999999999997</v>
      </c>
      <c r="AR15">
        <f>+IFERROR(IF(VALUE('data-cash-crude'!AQ15)&gt;0,'data-cash-crude'!AQ15-INDEX('active-future'!$C:$C,MATCH('basis-cash-crude'!AR$1,'active-future'!$A:$A,0),1),""),"")</f>
        <v>-17.89</v>
      </c>
      <c r="AS15">
        <f>+IFERROR(IF(VALUE('data-cash-crude'!AR15)&gt;0,'data-cash-crude'!AR15-INDEX('active-future'!$C:$C,MATCH('basis-cash-crude'!AS$1,'active-future'!$A:$A,0),1),""),"")</f>
        <v>-18.099999999999994</v>
      </c>
      <c r="AT15">
        <f>+IFERROR(IF(VALUE('data-cash-crude'!AS15)&gt;0,'data-cash-crude'!AS15-INDEX('active-future'!$C:$C,MATCH('basis-cash-crude'!AT$1,'active-future'!$A:$A,0),1),""),"")</f>
        <v>-17.829999999999998</v>
      </c>
      <c r="AU15">
        <f>+IFERROR(IF(VALUE('data-cash-crude'!AT15)&gt;0,'data-cash-crude'!AT15-INDEX('active-future'!$C:$C,MATCH('basis-cash-crude'!AU$1,'active-future'!$A:$A,0),1),""),"")</f>
        <v>-17.630000000000003</v>
      </c>
      <c r="AV15">
        <f>+IFERROR(IF(VALUE('data-cash-crude'!AU15)&gt;0,'data-cash-crude'!AU15-INDEX('active-future'!$C:$C,MATCH('basis-cash-crude'!AV$1,'active-future'!$A:$A,0),1),""),"")</f>
        <v>-17.72</v>
      </c>
      <c r="AW15">
        <f>+IFERROR(IF(VALUE('data-cash-crude'!AV15)&gt;0,'data-cash-crude'!AV15-INDEX('active-future'!$C:$C,MATCH('basis-cash-crude'!AW$1,'active-future'!$A:$A,0),1),""),"")</f>
        <v>-18.170000000000002</v>
      </c>
      <c r="AX15">
        <f>+IFERROR(IF(VALUE('data-cash-crude'!AW15)&gt;0,'data-cash-crude'!AW15-INDEX('active-future'!$C:$C,MATCH('basis-cash-crude'!AX$1,'active-future'!$A:$A,0),1),""),"")</f>
        <v>-18.649999999999999</v>
      </c>
      <c r="AY15">
        <f>+IFERROR(IF(VALUE('data-cash-crude'!AX15)&gt;0,'data-cash-crude'!AX15-INDEX('active-future'!$C:$C,MATCH('basis-cash-crude'!AY$1,'active-future'!$A:$A,0),1),""),"")</f>
        <v>-18.690000000000005</v>
      </c>
      <c r="AZ15">
        <f>+IFERROR(IF(VALUE('data-cash-crude'!AY15)&gt;0,'data-cash-crude'!AY15-INDEX('active-future'!$C:$C,MATCH('basis-cash-crude'!AZ$1,'active-future'!$A:$A,0),1),""),"")</f>
        <v>-19.029999999999994</v>
      </c>
      <c r="BA15">
        <f>+IFERROR(IF(VALUE('data-cash-crude'!AZ15)&gt;0,'data-cash-crude'!AZ15-INDEX('active-future'!$C:$C,MATCH('basis-cash-crude'!BA$1,'active-future'!$A:$A,0),1),""),"")</f>
        <v>-18.769999999999996</v>
      </c>
      <c r="BB15">
        <f>+IFERROR(IF(VALUE('data-cash-crude'!BA15)&gt;0,'data-cash-crude'!BA15-INDEX('active-future'!$C:$C,MATCH('basis-cash-crude'!BB$1,'active-future'!$A:$A,0),1),""),"")</f>
        <v>-18.89</v>
      </c>
      <c r="BC15">
        <f>+IFERROR(IF(VALUE('data-cash-crude'!BB15)&gt;0,'data-cash-crude'!BB15-INDEX('active-future'!$C:$C,MATCH('basis-cash-crude'!BC$1,'active-future'!$A:$A,0),1),""),"")</f>
        <v>-18.339999999999996</v>
      </c>
      <c r="BD15" t="str">
        <f>+IFERROR(IF(VALUE('data-cash-crude'!BC15)&gt;0,'data-cash-crude'!BC15-INDEX('active-future'!$C:$C,MATCH('basis-cash-crude'!BD$1,'active-future'!$A:$A,0),1),""),"")</f>
        <v/>
      </c>
      <c r="BE15">
        <f>+IFERROR(IF(VALUE('data-cash-crude'!BD15)&gt;0,'data-cash-crude'!BD15-INDEX('active-future'!$C:$C,MATCH('basis-cash-crude'!BE$1,'active-future'!$A:$A,0),1),""),"")</f>
        <v>-17.809999999999995</v>
      </c>
      <c r="BF15">
        <f>+IFERROR(IF(VALUE('data-cash-crude'!BE15)&gt;0,'data-cash-crude'!BE15-INDEX('active-future'!$C:$C,MATCH('basis-cash-crude'!BF$1,'active-future'!$A:$A,0),1),""),"")</f>
        <v>-17.560000000000002</v>
      </c>
      <c r="BG15">
        <f>+IFERROR(IF(VALUE('data-cash-crude'!BF15)&gt;0,'data-cash-crude'!BF15-INDEX('active-future'!$C:$C,MATCH('basis-cash-crude'!BG$1,'active-future'!$A:$A,0),1),""),"")</f>
        <v>-17.310000000000002</v>
      </c>
      <c r="BH15">
        <f>+IFERROR(IF(VALUE('data-cash-crude'!BG15)&gt;0,'data-cash-crude'!BG15-INDEX('active-future'!$C:$C,MATCH('basis-cash-crude'!BH$1,'active-future'!$A:$A,0),1),""),"")</f>
        <v>-17.230000000000004</v>
      </c>
      <c r="BI15">
        <f>+IFERROR(IF(VALUE('data-cash-crude'!BH15)&gt;0,'data-cash-crude'!BH15-INDEX('active-future'!$C:$C,MATCH('basis-cash-crude'!BI$1,'active-future'!$A:$A,0),1),""),"")</f>
        <v>-17.21</v>
      </c>
      <c r="BJ15">
        <f>+IFERROR(IF(VALUE('data-cash-crude'!BI15)&gt;0,'data-cash-crude'!BI15-INDEX('active-future'!$C:$C,MATCH('basis-cash-crude'!BJ$1,'active-future'!$A:$A,0),1),""),"")</f>
        <v>-16.96</v>
      </c>
      <c r="BK15">
        <f>+IFERROR(IF(VALUE('data-cash-crude'!BJ15)&gt;0,'data-cash-crude'!BJ15-INDEX('active-future'!$C:$C,MATCH('basis-cash-crude'!BK$1,'active-future'!$A:$A,0),1),""),"")</f>
        <v>-15.879999999999995</v>
      </c>
      <c r="BL15">
        <f>+IFERROR(IF(VALUE('data-cash-crude'!BK15)&gt;0,'data-cash-crude'!BK15-INDEX('active-future'!$C:$C,MATCH('basis-cash-crude'!BL$1,'active-future'!$A:$A,0),1),""),"")</f>
        <v>-15.240000000000002</v>
      </c>
      <c r="BM15">
        <f>+IFERROR(IF(VALUE('data-cash-crude'!BL15)&gt;0,'data-cash-crude'!BL15-INDEX('active-future'!$C:$C,MATCH('basis-cash-crude'!BM$1,'active-future'!$A:$A,0),1),""),"")</f>
        <v>-15.280000000000001</v>
      </c>
      <c r="BN15" t="str">
        <f>+IFERROR(IF(VALUE('data-cash-crude'!BM15)&gt;0,'data-cash-crude'!BM15-INDEX('active-future'!$C:$C,MATCH('basis-cash-crude'!BN$1,'active-future'!$A:$A,0),1),""),"")</f>
        <v/>
      </c>
      <c r="BO15" t="str">
        <f>+IFERROR(IF(VALUE('data-cash-crude'!BN15)&gt;0,'data-cash-crude'!BN15-INDEX('active-future'!$C:$C,MATCH('basis-cash-crude'!BO$1,'active-future'!$A:$A,0),1),""),"")</f>
        <v/>
      </c>
      <c r="BP15">
        <f>+IFERROR(IF(VALUE('data-cash-crude'!BO15)&gt;0,'data-cash-crude'!BO15-INDEX('active-future'!$C:$C,MATCH('basis-cash-crude'!BP$1,'active-future'!$A:$A,0),1),""),"")</f>
        <v>-15.100000000000001</v>
      </c>
      <c r="BQ15">
        <f>+IFERROR(IF(VALUE('data-cash-crude'!BP15)&gt;0,'data-cash-crude'!BP15-INDEX('active-future'!$C:$C,MATCH('basis-cash-crude'!BQ$1,'active-future'!$A:$A,0),1),""),"")</f>
        <v>-15.600000000000001</v>
      </c>
      <c r="BR15">
        <f>+IFERROR(IF(VALUE('data-cash-crude'!BQ15)&gt;0,'data-cash-crude'!BQ15-INDEX('active-future'!$C:$C,MATCH('basis-cash-crude'!BR$1,'active-future'!$A:$A,0),1),""),"")</f>
        <v>-16.189999999999998</v>
      </c>
      <c r="BS15">
        <f>+IFERROR(IF(VALUE('data-cash-crude'!BR15)&gt;0,'data-cash-crude'!BR15-INDEX('active-future'!$C:$C,MATCH('basis-cash-crude'!BS$1,'active-future'!$A:$A,0),1),""),"")</f>
        <v>-15.130000000000003</v>
      </c>
      <c r="BT15">
        <f>+IFERROR(IF(VALUE('data-cash-crude'!BS15)&gt;0,'data-cash-crude'!BS15-INDEX('active-future'!$C:$C,MATCH('basis-cash-crude'!BT$1,'active-future'!$A:$A,0),1),""),"")</f>
        <v>-15.759999999999998</v>
      </c>
      <c r="BU15">
        <f>+IFERROR(IF(VALUE('data-cash-crude'!BT15)&gt;0,'data-cash-crude'!BT15-INDEX('active-future'!$C:$C,MATCH('basis-cash-crude'!BU$1,'active-future'!$A:$A,0),1),""),"")</f>
        <v>-15.229999999999997</v>
      </c>
      <c r="BV15">
        <f>+IFERROR(IF(VALUE('data-cash-crude'!BU15)&gt;0,'data-cash-crude'!BU15-INDEX('active-future'!$C:$C,MATCH('basis-cash-crude'!BV$1,'active-future'!$A:$A,0),1),""),"")</f>
        <v>-15.600000000000001</v>
      </c>
      <c r="BW15" t="str">
        <f>+IFERROR(IF(VALUE('data-cash-crude'!BV15)&gt;0,'data-cash-crude'!BV15-INDEX('active-future'!$C:$C,MATCH('basis-cash-crude'!BW$1,'active-future'!$A:$A,0),1),""),"")</f>
        <v/>
      </c>
      <c r="BX15" t="str">
        <f>+IFERROR(IF(VALUE('data-cash-crude'!BW15)&gt;0,'data-cash-crude'!BW15-INDEX('active-future'!$C:$C,MATCH('basis-cash-crude'!BX$1,'active-future'!$A:$A,0),1),""),"")</f>
        <v/>
      </c>
      <c r="BY15">
        <f>+IFERROR(IF(VALUE('data-cash-crude'!BX15)&gt;0,'data-cash-crude'!BX15-INDEX('active-future'!$C:$C,MATCH('basis-cash-crude'!BY$1,'active-future'!$A:$A,0),1),""),"")</f>
        <v>-16.020000000000003</v>
      </c>
      <c r="BZ15">
        <f>+IFERROR(IF(VALUE('data-cash-crude'!BY15)&gt;0,'data-cash-crude'!BY15-INDEX('active-future'!$C:$C,MATCH('basis-cash-crude'!BZ$1,'active-future'!$A:$A,0),1),""),"")</f>
        <v>-15.899999999999999</v>
      </c>
      <c r="CA15" t="str">
        <f>+IFERROR(IF(VALUE('data-cash-crude'!BZ15)&gt;0,'data-cash-crude'!BZ15-INDEX('active-future'!$C:$C,MATCH('basis-cash-crude'!CA$1,'active-future'!$A:$A,0),1),""),"")</f>
        <v/>
      </c>
      <c r="CB15" t="str">
        <f>+IFERROR(IF(VALUE('data-cash-crude'!CA15)&gt;0,'data-cash-crude'!CA15-INDEX('active-future'!$C:$C,MATCH('basis-cash-crude'!CB$1,'active-future'!$A:$A,0),1),""),"")</f>
        <v/>
      </c>
      <c r="CC15">
        <f>+IFERROR(IF(VALUE('data-cash-crude'!CB15)&gt;0,'data-cash-crude'!CB15-INDEX('active-future'!$C:$C,MATCH('basis-cash-crude'!CC$1,'active-future'!$A:$A,0),1),""),"")</f>
        <v>-17.03</v>
      </c>
      <c r="CD15">
        <f>+IFERROR(IF(VALUE('data-cash-crude'!CC15)&gt;0,'data-cash-crude'!CC15-INDEX('active-future'!$C:$C,MATCH('basis-cash-crude'!CD$1,'active-future'!$A:$A,0),1),""),"")</f>
        <v>-15.090000000000003</v>
      </c>
      <c r="CE15">
        <f>+IFERROR(IF(VALUE('data-cash-crude'!CD15)&gt;0,'data-cash-crude'!CD15-INDEX('active-future'!$C:$C,MATCH('basis-cash-crude'!CE$1,'active-future'!$A:$A,0),1),""),"")</f>
        <v>-15.790000000000006</v>
      </c>
      <c r="CF15">
        <f>+IFERROR(IF(VALUE('data-cash-crude'!CE15)&gt;0,'data-cash-crude'!CE15-INDEX('active-future'!$C:$C,MATCH('basis-cash-crude'!CF$1,'active-future'!$A:$A,0),1),""),"")</f>
        <v>-16.810000000000002</v>
      </c>
      <c r="CG15" t="str">
        <f>+IFERROR(IF(VALUE('data-cash-crude'!CF15)&gt;0,'data-cash-crude'!CF15-INDEX('active-future'!$C:$C,MATCH('basis-cash-crude'!CG$1,'active-future'!$A:$A,0),1),""),"")</f>
        <v/>
      </c>
      <c r="CH15" t="str">
        <f>+IFERROR(IF(VALUE('data-cash-crude'!CG15)&gt;0,'data-cash-crude'!CG15-INDEX('active-future'!$C:$C,MATCH('basis-cash-crude'!CH$1,'active-future'!$A:$A,0),1),""),"")</f>
        <v/>
      </c>
      <c r="CI15" t="str">
        <f>+IFERROR(IF(VALUE('data-cash-crude'!CH15)&gt;0,'data-cash-crude'!CH15-INDEX('active-future'!$C:$C,MATCH('basis-cash-crude'!CI$1,'active-future'!$A:$A,0),1),""),"")</f>
        <v/>
      </c>
      <c r="CJ15" t="str">
        <f>+IFERROR(IF(VALUE('data-cash-crude'!CI15)&gt;0,'data-cash-crude'!CI15-INDEX('active-future'!$C:$C,MATCH('basis-cash-crude'!CJ$1,'active-future'!$A:$A,0),1),""),"")</f>
        <v/>
      </c>
      <c r="CK15" t="str">
        <f>+IFERROR(IF(VALUE('data-cash-crude'!CJ15)&gt;0,'data-cash-crude'!CJ15-INDEX('active-future'!$C:$C,MATCH('basis-cash-crude'!CK$1,'active-future'!$A:$A,0),1),""),"")</f>
        <v/>
      </c>
      <c r="CL15">
        <f>+IFERROR(IF(VALUE('data-cash-crude'!CK15)&gt;0,'data-cash-crude'!CK15-INDEX('active-future'!$C:$C,MATCH('basis-cash-crude'!CL$1,'active-future'!$A:$A,0),1),""),"")</f>
        <v>-15.899999999999999</v>
      </c>
      <c r="CM15" t="str">
        <f>+IFERROR(IF(VALUE('data-cash-crude'!CL15)&gt;0,'data-cash-crude'!CL15-INDEX('active-future'!$C:$C,MATCH('basis-cash-crude'!CM$1,'active-future'!$A:$A,0),1),""),"")</f>
        <v/>
      </c>
      <c r="CN15" t="str">
        <f>+IFERROR(IF(VALUE('data-cash-crude'!CM15)&gt;0,'data-cash-crude'!CM15-INDEX('active-future'!$C:$C,MATCH('basis-cash-crude'!CN$1,'active-future'!$A:$A,0),1),""),"")</f>
        <v/>
      </c>
      <c r="CO15">
        <f>+IFERROR(IF(VALUE('data-cash-crude'!CN15)&gt;0,'data-cash-crude'!CN15-INDEX('active-future'!$C:$C,MATCH('basis-cash-crude'!CO$1,'active-future'!$A:$A,0),1),""),"")</f>
        <v>-18.36</v>
      </c>
      <c r="CP15">
        <f>+IFERROR(IF(VALUE('data-cash-crude'!CO15)&gt;0,'data-cash-crude'!CO15-INDEX('active-future'!$C:$C,MATCH('basis-cash-crude'!CP$1,'active-future'!$A:$A,0),1),""),"")</f>
        <v>-17.950000000000003</v>
      </c>
      <c r="CQ15">
        <f>+IFERROR(IF(VALUE('data-cash-crude'!CP15)&gt;0,'data-cash-crude'!CP15-INDEX('active-future'!$C:$C,MATCH('basis-cash-crude'!CQ$1,'active-future'!$A:$A,0),1),""),"")</f>
        <v>-17.54</v>
      </c>
      <c r="CR15">
        <f>+IFERROR(IF(VALUE('data-cash-crude'!CQ15)&gt;0,'data-cash-crude'!CQ15-INDEX('active-future'!$C:$C,MATCH('basis-cash-crude'!CR$1,'active-future'!$A:$A,0),1),""),"")</f>
        <v>-17.100000000000001</v>
      </c>
      <c r="CS15">
        <f>+IFERROR(IF(VALUE('data-cash-crude'!CR15)&gt;0,'data-cash-crude'!CR15-INDEX('active-future'!$C:$C,MATCH('basis-cash-crude'!CS$1,'active-future'!$A:$A,0),1),""),"")</f>
        <v>-17.61</v>
      </c>
      <c r="CT15" t="str">
        <f>+IFERROR(IF(VALUE('data-cash-crude'!CS15)&gt;0,'data-cash-crude'!CS15-INDEX('active-future'!$C:$C,MATCH('basis-cash-crude'!CT$1,'active-future'!$A:$A,0),1),""),"")</f>
        <v/>
      </c>
      <c r="CU15">
        <f>+IFERROR(IF(VALUE('data-cash-crude'!CT15)&gt;0,'data-cash-crude'!CT15-INDEX('active-future'!$C:$C,MATCH('basis-cash-crude'!CU$1,'active-future'!$A:$A,0),1),""),"")</f>
        <v>-18.259999999999998</v>
      </c>
      <c r="CV15">
        <f>+IFERROR(IF(VALUE('data-cash-crude'!CU15)&gt;0,'data-cash-crude'!CU15-INDEX('active-future'!$C:$C,MATCH('basis-cash-crude'!CV$1,'active-future'!$A:$A,0),1),""),"")</f>
        <v>-18.560000000000002</v>
      </c>
      <c r="CW15">
        <f>+IFERROR(IF(VALUE('data-cash-crude'!CV15)&gt;0,'data-cash-crude'!CV15-INDEX('active-future'!$C:$C,MATCH('basis-cash-crude'!CW$1,'active-future'!$A:$A,0),1),""),"")</f>
        <v>-18.39</v>
      </c>
      <c r="CX15">
        <f>+IFERROR(IF(VALUE('data-cash-crude'!CW15)&gt;0,'data-cash-crude'!CW15-INDEX('active-future'!$C:$C,MATCH('basis-cash-crude'!CX$1,'active-future'!$A:$A,0),1),""),"")</f>
        <v>-17.68</v>
      </c>
      <c r="CY15">
        <f>+IFERROR(IF(VALUE('data-cash-crude'!CX15)&gt;0,'data-cash-crude'!CX15-INDEX('active-future'!$C:$C,MATCH('basis-cash-crude'!CY$1,'active-future'!$A:$A,0),1),""),"")</f>
        <v>-17.990000000000002</v>
      </c>
      <c r="CZ15">
        <f>+IFERROR(IF(VALUE('data-cash-crude'!CY15)&gt;0,'data-cash-crude'!CY15-INDEX('active-future'!$C:$C,MATCH('basis-cash-crude'!CZ$1,'active-future'!$A:$A,0),1),""),"")</f>
        <v>-18.409999999999997</v>
      </c>
      <c r="DA15">
        <f>+IFERROR(IF(VALUE('data-cash-crude'!CZ15)&gt;0,'data-cash-crude'!CZ15-INDEX('active-future'!$C:$C,MATCH('basis-cash-crude'!DA$1,'active-future'!$A:$A,0),1),""),"")</f>
        <v>-18.68</v>
      </c>
      <c r="DB15">
        <f>+IFERROR(IF(VALUE('data-cash-crude'!DA15)&gt;0,'data-cash-crude'!DA15-INDEX('active-future'!$C:$C,MATCH('basis-cash-crude'!DB$1,'active-future'!$A:$A,0),1),""),"")</f>
        <v>-18.11</v>
      </c>
      <c r="DC15">
        <f>+IFERROR(IF(VALUE('data-cash-crude'!DB15)&gt;0,'data-cash-crude'!DB15-INDEX('active-future'!$C:$C,MATCH('basis-cash-crude'!DC$1,'active-future'!$A:$A,0),1),""),"")</f>
        <v>-17.740000000000002</v>
      </c>
      <c r="DD15">
        <f>+IFERROR(IF(VALUE('data-cash-crude'!DC15)&gt;0,'data-cash-crude'!DC15-INDEX('active-future'!$C:$C,MATCH('basis-cash-crude'!DD$1,'active-future'!$A:$A,0),1),""),"")</f>
        <v>-16.89</v>
      </c>
      <c r="DE15">
        <f>+IFERROR(IF(VALUE('data-cash-crude'!DD15)&gt;0,'data-cash-crude'!DD15-INDEX('active-future'!$C:$C,MATCH('basis-cash-crude'!DE$1,'active-future'!$A:$A,0),1),""),"")</f>
        <v>-16.340000000000003</v>
      </c>
      <c r="DF15">
        <f>+IFERROR(IF(VALUE('data-cash-crude'!DE15)&gt;0,'data-cash-crude'!DE15-INDEX('active-future'!$C:$C,MATCH('basis-cash-crude'!DF$1,'active-future'!$A:$A,0),1),""),"")</f>
        <v>-16.850000000000001</v>
      </c>
      <c r="DG15">
        <f>+IFERROR(IF(VALUE('data-cash-crude'!DF15)&gt;0,'data-cash-crude'!DF15-INDEX('active-future'!$C:$C,MATCH('basis-cash-crude'!DG$1,'active-future'!$A:$A,0),1),""),"")</f>
        <v>-16.739999999999995</v>
      </c>
      <c r="DH15">
        <f>+IFERROR(IF(VALUE('data-cash-crude'!DG15)&gt;0,'data-cash-crude'!DG15-INDEX('active-future'!$C:$C,MATCH('basis-cash-crude'!DH$1,'active-future'!$A:$A,0),1),""),"")</f>
        <v>-16.529999999999994</v>
      </c>
      <c r="DI15" t="str">
        <f>+IFERROR(IF(VALUE('data-cash-crude'!DH15)&gt;0,'data-cash-crude'!DH15-INDEX('active-future'!$C:$C,MATCH('basis-cash-crude'!DI$1,'active-future'!$A:$A,0),1),""),"")</f>
        <v/>
      </c>
      <c r="DJ15" t="str">
        <f>+IFERROR(IF(VALUE('data-cash-crude'!DI15)&gt;0,'data-cash-crude'!DI15-INDEX('active-future'!$C:$C,MATCH('basis-cash-crude'!DJ$1,'active-future'!$A:$A,0),1),""),"")</f>
        <v/>
      </c>
      <c r="DK15" t="str">
        <f>+IFERROR(IF(VALUE('data-cash-crude'!DJ15)&gt;0,'data-cash-crude'!DJ15-INDEX('active-future'!$C:$C,MATCH('basis-cash-crude'!DK$1,'active-future'!$A:$A,0),1),""),"")</f>
        <v/>
      </c>
      <c r="DL15" t="str">
        <f>+IFERROR(IF(VALUE('data-cash-crude'!DK15)&gt;0,'data-cash-crude'!DK15-INDEX('active-future'!$C:$C,MATCH('basis-cash-crude'!DL$1,'active-future'!$A:$A,0),1),""),"")</f>
        <v/>
      </c>
      <c r="DM15" t="str">
        <f>+IFERROR(IF(VALUE('data-cash-crude'!DL15)&gt;0,'data-cash-crude'!DL15-INDEX('active-future'!$C:$C,MATCH('basis-cash-crude'!DM$1,'active-future'!$A:$A,0),1),""),"")</f>
        <v/>
      </c>
      <c r="DN15">
        <f>+IFERROR(IF(VALUE('data-cash-crude'!DM15)&gt;0,'data-cash-crude'!DM15-INDEX('active-future'!$C:$C,MATCH('basis-cash-crude'!DN$1,'active-future'!$A:$A,0),1),""),"")</f>
        <v>-15.670000000000002</v>
      </c>
      <c r="DO15" t="str">
        <f>+IFERROR(IF(VALUE('data-cash-crude'!DN15)&gt;0,'data-cash-crude'!DN15-INDEX('active-future'!$C:$C,MATCH('basis-cash-crude'!DO$1,'active-future'!$A:$A,0),1),""),"")</f>
        <v/>
      </c>
      <c r="DP15" t="str">
        <f>+IFERROR(IF(VALUE('data-cash-crude'!DO15)&gt;0,'data-cash-crude'!DO15-INDEX('active-future'!$C:$C,MATCH('basis-cash-crude'!DP$1,'active-future'!$A:$A,0),1),""),"")</f>
        <v/>
      </c>
      <c r="DQ15" t="str">
        <f>+IFERROR(IF(VALUE('data-cash-crude'!DP15)&gt;0,'data-cash-crude'!DP15-INDEX('active-future'!$C:$C,MATCH('basis-cash-crude'!DQ$1,'active-future'!$A:$A,0),1),""),"")</f>
        <v/>
      </c>
      <c r="DR15" t="str">
        <f>+IFERROR(IF(VALUE('data-cash-crude'!DQ15)&gt;0,'data-cash-crude'!DQ15-INDEX('active-future'!$C:$C,MATCH('basis-cash-crude'!DR$1,'active-future'!$A:$A,0),1),""),"")</f>
        <v/>
      </c>
      <c r="DS15" t="str">
        <f>+IFERROR(IF(VALUE('data-cash-crude'!DR15)&gt;0,'data-cash-crude'!DR15-INDEX('active-future'!$C:$C,MATCH('basis-cash-crude'!DS$1,'active-future'!$A:$A,0),1),""),"")</f>
        <v/>
      </c>
      <c r="DT15" t="str">
        <f>+IFERROR(IF(VALUE('data-cash-crude'!DS15)&gt;0,'data-cash-crude'!DS15-INDEX('active-future'!$C:$C,MATCH('basis-cash-crude'!DT$1,'active-future'!$A:$A,0),1),""),"")</f>
        <v/>
      </c>
      <c r="DU15" t="str">
        <f>+IFERROR(IF(VALUE('data-cash-crude'!DT15)&gt;0,'data-cash-crude'!DT15-INDEX('active-future'!$C:$C,MATCH('basis-cash-crude'!DU$1,'active-future'!$A:$A,0),1),""),"")</f>
        <v/>
      </c>
      <c r="DV15" t="str">
        <f>+IFERROR(IF(VALUE('data-cash-crude'!DU15)&gt;0,'data-cash-crude'!DU15-INDEX('active-future'!$C:$C,MATCH('basis-cash-crude'!DV$1,'active-future'!$A:$A,0),1),""),"")</f>
        <v/>
      </c>
      <c r="DW15" t="str">
        <f>+IFERROR(IF(VALUE('data-cash-crude'!DV15)&gt;0,'data-cash-crude'!DV15-INDEX('active-future'!$C:$C,MATCH('basis-cash-crude'!DW$1,'active-future'!$A:$A,0),1),""),"")</f>
        <v/>
      </c>
      <c r="DX15" t="str">
        <f>+IFERROR(IF(VALUE('data-cash-crude'!DW15)&gt;0,'data-cash-crude'!DW15-INDEX('active-future'!$C:$C,MATCH('basis-cash-crude'!DX$1,'active-future'!$A:$A,0),1),""),"")</f>
        <v/>
      </c>
      <c r="DY15" t="str">
        <f>+IFERROR(IF(VALUE('data-cash-crude'!DX15)&gt;0,'data-cash-crude'!DX15-INDEX('active-future'!$C:$C,MATCH('basis-cash-crude'!DY$1,'active-future'!$A:$A,0),1),""),"")</f>
        <v/>
      </c>
      <c r="DZ15" t="str">
        <f>+IFERROR(IF(VALUE('data-cash-crude'!DY15)&gt;0,'data-cash-crude'!DY15-INDEX('active-future'!$C:$C,MATCH('basis-cash-crude'!DZ$1,'active-future'!$A:$A,0),1),""),"")</f>
        <v/>
      </c>
      <c r="EA15" t="str">
        <f>+IFERROR(IF(VALUE('data-cash-crude'!DZ15)&gt;0,'data-cash-crude'!DZ15-INDEX('active-future'!$C:$C,MATCH('basis-cash-crude'!EA$1,'active-future'!$A:$A,0),1),""),"")</f>
        <v/>
      </c>
      <c r="EB15" t="str">
        <f>+IFERROR(IF(VALUE('data-cash-crude'!EA15)&gt;0,'data-cash-crude'!EA15-INDEX('active-future'!$C:$C,MATCH('basis-cash-crude'!EB$1,'active-future'!$A:$A,0),1),""),"")</f>
        <v/>
      </c>
      <c r="EC15" t="str">
        <f>+IFERROR(IF(VALUE('data-cash-crude'!EB15)&gt;0,'data-cash-crude'!EB15-INDEX('active-future'!$C:$C,MATCH('basis-cash-crude'!EC$1,'active-future'!$A:$A,0),1),""),"")</f>
        <v/>
      </c>
      <c r="ED15" t="str">
        <f>+IFERROR(IF(VALUE('data-cash-crude'!EC15)&gt;0,'data-cash-crude'!EC15-INDEX('active-future'!$C:$C,MATCH('basis-cash-crude'!ED$1,'active-future'!$A:$A,0),1),""),"")</f>
        <v/>
      </c>
      <c r="EE15" t="str">
        <f>+IFERROR(IF(VALUE('data-cash-crude'!ED15)&gt;0,'data-cash-crude'!ED15-INDEX('active-future'!$C:$C,MATCH('basis-cash-crude'!EE$1,'active-future'!$A:$A,0),1),""),"")</f>
        <v/>
      </c>
      <c r="EF15" t="str">
        <f>+IFERROR(IF(VALUE('data-cash-crude'!EE15)&gt;0,'data-cash-crude'!EE15-INDEX('active-future'!$C:$C,MATCH('basis-cash-crude'!EF$1,'active-future'!$A:$A,0),1),""),"")</f>
        <v/>
      </c>
      <c r="EG15" t="str">
        <f>+IFERROR(IF(VALUE('data-cash-crude'!EF15)&gt;0,'data-cash-crude'!EF15-INDEX('active-future'!$C:$C,MATCH('basis-cash-crude'!EG$1,'active-future'!$A:$A,0),1),""),"")</f>
        <v/>
      </c>
      <c r="EH15" t="str">
        <f>+IFERROR(IF(VALUE('data-cash-crude'!EG15)&gt;0,'data-cash-crude'!EG15-INDEX('active-future'!$C:$C,MATCH('basis-cash-crude'!EH$1,'active-future'!$A:$A,0),1),""),"")</f>
        <v/>
      </c>
      <c r="EI15" t="str">
        <f>+IFERROR(IF(VALUE('data-cash-crude'!EH15)&gt;0,'data-cash-crude'!EH15-INDEX('active-future'!$C:$C,MATCH('basis-cash-crude'!EI$1,'active-future'!$A:$A,0),1),""),"")</f>
        <v/>
      </c>
      <c r="EJ15" t="str">
        <f>+IFERROR(IF(VALUE('data-cash-crude'!EI15)&gt;0,'data-cash-crude'!EI15-INDEX('active-future'!$C:$C,MATCH('basis-cash-crude'!EJ$1,'active-future'!$A:$A,0),1),""),"")</f>
        <v/>
      </c>
      <c r="EK15" t="str">
        <f>+IFERROR(IF(VALUE('data-cash-crude'!EJ15)&gt;0,'data-cash-crude'!EJ15-INDEX('active-future'!$C:$C,MATCH('basis-cash-crude'!EK$1,'active-future'!$A:$A,0),1),""),"")</f>
        <v/>
      </c>
      <c r="EL15" t="str">
        <f>+IFERROR(IF(VALUE('data-cash-crude'!EK15)&gt;0,'data-cash-crude'!EK15-INDEX('active-future'!$C:$C,MATCH('basis-cash-crude'!EL$1,'active-future'!$A:$A,0),1),""),"")</f>
        <v/>
      </c>
      <c r="EM15" t="str">
        <f>+IFERROR(IF(VALUE('data-cash-crude'!EL15)&gt;0,'data-cash-crude'!EL15-INDEX('active-future'!$C:$C,MATCH('basis-cash-crude'!EM$1,'active-future'!$A:$A,0),1),""),"")</f>
        <v/>
      </c>
      <c r="EN15" t="str">
        <f>+IFERROR(IF(VALUE('data-cash-crude'!EM15)&gt;0,'data-cash-crude'!EM15-INDEX('active-future'!$C:$C,MATCH('basis-cash-crude'!EN$1,'active-future'!$A:$A,0),1),""),"")</f>
        <v/>
      </c>
      <c r="EO15" t="str">
        <f>+IFERROR(IF(VALUE('data-cash-crude'!EN15)&gt;0,'data-cash-crude'!EN15-INDEX('active-future'!$C:$C,MATCH('basis-cash-crude'!EO$1,'active-future'!$A:$A,0),1),""),"")</f>
        <v/>
      </c>
      <c r="EP15" t="str">
        <f>+IFERROR(IF(VALUE('data-cash-crude'!EO15)&gt;0,'data-cash-crude'!EO15-INDEX('active-future'!$C:$C,MATCH('basis-cash-crude'!EP$1,'active-future'!$A:$A,0),1),""),"")</f>
        <v/>
      </c>
      <c r="EQ15" t="str">
        <f>+IFERROR(IF(VALUE('data-cash-crude'!EP15)&gt;0,'data-cash-crude'!EP15-INDEX('active-future'!$C:$C,MATCH('basis-cash-crude'!EQ$1,'active-future'!$A:$A,0),1),""),"")</f>
        <v/>
      </c>
      <c r="ER15" t="str">
        <f>+IFERROR(IF(VALUE('data-cash-crude'!EQ15)&gt;0,'data-cash-crude'!EQ15-INDEX('active-future'!$C:$C,MATCH('basis-cash-crude'!ER$1,'active-future'!$A:$A,0),1),""),"")</f>
        <v/>
      </c>
      <c r="ES15" t="str">
        <f>+IFERROR(IF(VALUE('data-cash-crude'!ER15)&gt;0,'data-cash-crude'!ER15-INDEX('active-future'!$C:$C,MATCH('basis-cash-crude'!ES$1,'active-future'!$A:$A,0),1),""),"")</f>
        <v/>
      </c>
      <c r="ET15" t="str">
        <f>+IFERROR(IF(VALUE('data-cash-crude'!ES15)&gt;0,'data-cash-crude'!ES15-INDEX('active-future'!$C:$C,MATCH('basis-cash-crude'!ET$1,'active-future'!$A:$A,0),1),""),"")</f>
        <v/>
      </c>
      <c r="EU15" t="str">
        <f>+IFERROR(IF(VALUE('data-cash-crude'!ET15)&gt;0,'data-cash-crude'!ET15-INDEX('active-future'!$C:$C,MATCH('basis-cash-crude'!EU$1,'active-future'!$A:$A,0),1),""),"")</f>
        <v/>
      </c>
      <c r="EV15" t="str">
        <f>+IFERROR(IF(VALUE('data-cash-crude'!EU15)&gt;0,'data-cash-crude'!EU15-INDEX('active-future'!$C:$C,MATCH('basis-cash-crude'!EV$1,'active-future'!$A:$A,0),1),""),"")</f>
        <v/>
      </c>
      <c r="EW15" t="str">
        <f>+IFERROR(IF(VALUE('data-cash-crude'!EV15)&gt;0,'data-cash-crude'!EV15-INDEX('active-future'!$C:$C,MATCH('basis-cash-crude'!EW$1,'active-future'!$A:$A,0),1),""),"")</f>
        <v/>
      </c>
      <c r="EX15" t="str">
        <f>+IFERROR(IF(VALUE('data-cash-crude'!EW15)&gt;0,'data-cash-crude'!EW15-INDEX('active-future'!$C:$C,MATCH('basis-cash-crude'!EX$1,'active-future'!$A:$A,0),1),""),"")</f>
        <v/>
      </c>
      <c r="EY15" t="str">
        <f>+IFERROR(IF(VALUE('data-cash-crude'!EX15)&gt;0,'data-cash-crude'!EX15-INDEX('active-future'!$C:$C,MATCH('basis-cash-crude'!EY$1,'active-future'!$A:$A,0),1),""),"")</f>
        <v/>
      </c>
      <c r="EZ15" t="str">
        <f>+IFERROR(IF(VALUE('data-cash-crude'!EY15)&gt;0,'data-cash-crude'!EY15-INDEX('active-future'!$C:$C,MATCH('basis-cash-crude'!EZ$1,'active-future'!$A:$A,0),1),""),"")</f>
        <v/>
      </c>
      <c r="FA15" t="str">
        <f>+IFERROR(IF(VALUE('data-cash-crude'!EZ15)&gt;0,'data-cash-crude'!EZ15-INDEX('active-future'!$C:$C,MATCH('basis-cash-crude'!FA$1,'active-future'!$A:$A,0),1),""),"")</f>
        <v/>
      </c>
      <c r="FB15" t="str">
        <f>+IFERROR(IF(VALUE('data-cash-crude'!FA15)&gt;0,'data-cash-crude'!FA15-INDEX('active-future'!$C:$C,MATCH('basis-cash-crude'!FB$1,'active-future'!$A:$A,0),1),""),"")</f>
        <v/>
      </c>
      <c r="FC15" t="str">
        <f>+IFERROR(IF(VALUE('data-cash-crude'!FB15)&gt;0,'data-cash-crude'!FB15-INDEX('active-future'!$C:$C,MATCH('basis-cash-crude'!FC$1,'active-future'!$A:$A,0),1),""),"")</f>
        <v/>
      </c>
      <c r="FD15" t="str">
        <f>+IFERROR(IF(VALUE('data-cash-crude'!FC15)&gt;0,'data-cash-crude'!FC15-INDEX('active-future'!$C:$C,MATCH('basis-cash-crude'!FD$1,'active-future'!$A:$A,0),1),""),"")</f>
        <v/>
      </c>
      <c r="FE15" t="str">
        <f>+IFERROR(IF(VALUE('data-cash-crude'!FD15)&gt;0,'data-cash-crude'!FD15-INDEX('active-future'!$C:$C,MATCH('basis-cash-crude'!FE$1,'active-future'!$A:$A,0),1),""),"")</f>
        <v/>
      </c>
      <c r="FF15" t="str">
        <f>+IFERROR(IF(VALUE('data-cash-crude'!FE15)&gt;0,'data-cash-crude'!FE15-INDEX('active-future'!$C:$C,MATCH('basis-cash-crude'!FF$1,'active-future'!$A:$A,0),1),""),"")</f>
        <v/>
      </c>
      <c r="FG15" t="str">
        <f>+IFERROR(IF(VALUE('data-cash-crude'!FF15)&gt;0,'data-cash-crude'!FF15-INDEX('active-future'!$C:$C,MATCH('basis-cash-crude'!FG$1,'active-future'!$A:$A,0),1),""),"")</f>
        <v/>
      </c>
      <c r="FH15" t="str">
        <f>+IFERROR(IF(VALUE('data-cash-crude'!FG15)&gt;0,'data-cash-crude'!FG15-INDEX('active-future'!$C:$C,MATCH('basis-cash-crude'!FH$1,'active-future'!$A:$A,0),1),""),"")</f>
        <v/>
      </c>
      <c r="FI15" t="str">
        <f>+IFERROR(IF(VALUE('data-cash-crude'!FH15)&gt;0,'data-cash-crude'!FH15-INDEX('active-future'!$C:$C,MATCH('basis-cash-crude'!FI$1,'active-future'!$A:$A,0),1),""),"")</f>
        <v/>
      </c>
      <c r="FJ15" t="str">
        <f>+IFERROR(IF(VALUE('data-cash-crude'!FI15)&gt;0,'data-cash-crude'!FI15-INDEX('active-future'!$C:$C,MATCH('basis-cash-crude'!FJ$1,'active-future'!$A:$A,0),1),""),"")</f>
        <v/>
      </c>
      <c r="FK15" t="str">
        <f>+IFERROR(IF(VALUE('data-cash-crude'!FJ15)&gt;0,'data-cash-crude'!FJ15-INDEX('active-future'!$C:$C,MATCH('basis-cash-crude'!FK$1,'active-future'!$A:$A,0),1),""),"")</f>
        <v/>
      </c>
      <c r="FL15" t="str">
        <f>+IFERROR(IF(VALUE('data-cash-crude'!FK15)&gt;0,'data-cash-crude'!FK15-INDEX('active-future'!$C:$C,MATCH('basis-cash-crude'!FL$1,'active-future'!$A:$A,0),1),""),"")</f>
        <v/>
      </c>
    </row>
    <row r="16" spans="1:200" x14ac:dyDescent="0.2">
      <c r="A16">
        <f t="shared" si="0"/>
        <v>-12.849999999999998</v>
      </c>
      <c r="B16">
        <f t="shared" si="1"/>
        <v>-12.644399999999996</v>
      </c>
      <c r="C16">
        <f t="shared" si="2"/>
        <v>-12.60535211267605</v>
      </c>
      <c r="D16" s="10" t="str">
        <f>+'data-cash-crude'!B16</f>
        <v>CLPA-10-64.CM</v>
      </c>
      <c r="E16">
        <f>+IFERROR(IF(VALUE('data-cash-crude'!D16)&gt;0,'data-cash-crude'!D16-INDEX('active-future'!$C:$C,MATCH('basis-cash-crude'!E$1,'active-future'!$A:$A,0),1),""),"")</f>
        <v>-11.86</v>
      </c>
      <c r="F16">
        <f>+IFERROR(IF(VALUE('data-cash-crude'!E16)&gt;0,'data-cash-crude'!E16-INDEX('active-future'!$C:$C,MATCH('basis-cash-crude'!F$1,'active-future'!$A:$A,0),1),""),"")</f>
        <v>-12.479999999999997</v>
      </c>
      <c r="G16">
        <f>+IFERROR(IF(VALUE('data-cash-crude'!F16)&gt;0,'data-cash-crude'!F16-INDEX('active-future'!$C:$C,MATCH('basis-cash-crude'!G$1,'active-future'!$A:$A,0),1),""),"")</f>
        <v>-12.519999999999996</v>
      </c>
      <c r="H16">
        <f>+IFERROR(IF(VALUE('data-cash-crude'!G16)&gt;0,'data-cash-crude'!G16-INDEX('active-future'!$C:$C,MATCH('basis-cash-crude'!H$1,'active-future'!$A:$A,0),1),""),"")</f>
        <v>-13.979999999999997</v>
      </c>
      <c r="I16" t="str">
        <f>+IFERROR(IF(VALUE('data-cash-crude'!H16)&gt;0,'data-cash-crude'!H16-INDEX('active-future'!$C:$C,MATCH('basis-cash-crude'!I$1,'active-future'!$A:$A,0),1),""),"")</f>
        <v/>
      </c>
      <c r="J16">
        <f>+IFERROR(IF(VALUE('data-cash-crude'!I16)&gt;0,'data-cash-crude'!I16-INDEX('active-future'!$C:$C,MATCH('basis-cash-crude'!J$1,'active-future'!$A:$A,0),1),""),"")</f>
        <v>-13.409999999999997</v>
      </c>
      <c r="K16" t="str">
        <f>+IFERROR(IF(VALUE('data-cash-crude'!J16)&gt;0,'data-cash-crude'!J16-INDEX('active-future'!$C:$C,MATCH('basis-cash-crude'!K$1,'active-future'!$A:$A,0),1),""),"")</f>
        <v/>
      </c>
      <c r="L16">
        <f>+IFERROR(IF(VALUE('data-cash-crude'!K16)&gt;0,'data-cash-crude'!K16-INDEX('active-future'!$C:$C,MATCH('basis-cash-crude'!L$1,'active-future'!$A:$A,0),1),""),"")</f>
        <v>-12.739999999999995</v>
      </c>
      <c r="M16" t="str">
        <f>+IFERROR(IF(VALUE('data-cash-crude'!L16)&gt;0,'data-cash-crude'!L16-INDEX('active-future'!$C:$C,MATCH('basis-cash-crude'!M$1,'active-future'!$A:$A,0),1),""),"")</f>
        <v/>
      </c>
      <c r="N16">
        <f>+IFERROR(IF(VALUE('data-cash-crude'!M16)&gt;0,'data-cash-crude'!M16-INDEX('active-future'!$C:$C,MATCH('basis-cash-crude'!N$1,'active-future'!$A:$A,0),1),""),"")</f>
        <v>-12.399999999999999</v>
      </c>
      <c r="O16">
        <f>+IFERROR(IF(VALUE('data-cash-crude'!N16)&gt;0,'data-cash-crude'!N16-INDEX('active-future'!$C:$C,MATCH('basis-cash-crude'!O$1,'active-future'!$A:$A,0),1),""),"")</f>
        <v>-12.419999999999995</v>
      </c>
      <c r="P16">
        <f>+IFERROR(IF(VALUE('data-cash-crude'!O16)&gt;0,'data-cash-crude'!O16-INDEX('active-future'!$C:$C,MATCH('basis-cash-crude'!P$1,'active-future'!$A:$A,0),1),""),"")</f>
        <v>-12.509999999999998</v>
      </c>
      <c r="Q16">
        <f>+IFERROR(IF(VALUE('data-cash-crude'!P16)&gt;0,'data-cash-crude'!P16-INDEX('active-future'!$C:$C,MATCH('basis-cash-crude'!Q$1,'active-future'!$A:$A,0),1),""),"")</f>
        <v>-12.619999999999997</v>
      </c>
      <c r="R16">
        <f>+IFERROR(IF(VALUE('data-cash-crude'!Q16)&gt;0,'data-cash-crude'!Q16-INDEX('active-future'!$C:$C,MATCH('basis-cash-crude'!R$1,'active-future'!$A:$A,0),1),""),"")</f>
        <v>-12.479999999999997</v>
      </c>
      <c r="S16">
        <f>+IFERROR(IF(VALUE('data-cash-crude'!R16)&gt;0,'data-cash-crude'!R16-INDEX('active-future'!$C:$C,MATCH('basis-cash-crude'!S$1,'active-future'!$A:$A,0),1),""),"")</f>
        <v>-12.559999999999995</v>
      </c>
      <c r="T16">
        <f>+IFERROR(IF(VALUE('data-cash-crude'!S16)&gt;0,'data-cash-crude'!S16-INDEX('active-future'!$C:$C,MATCH('basis-cash-crude'!T$1,'active-future'!$A:$A,0),1),""),"")</f>
        <v>-12.54</v>
      </c>
      <c r="U16">
        <f>+IFERROR(IF(VALUE('data-cash-crude'!T16)&gt;0,'data-cash-crude'!T16-INDEX('active-future'!$C:$C,MATCH('basis-cash-crude'!U$1,'active-future'!$A:$A,0),1),""),"")</f>
        <v>-12.82</v>
      </c>
      <c r="V16">
        <f>+IFERROR(IF(VALUE('data-cash-crude'!U16)&gt;0,'data-cash-crude'!U16-INDEX('active-future'!$C:$C,MATCH('basis-cash-crude'!V$1,'active-future'!$A:$A,0),1),""),"")</f>
        <v>-12.5</v>
      </c>
      <c r="W16">
        <f>+IFERROR(IF(VALUE('data-cash-crude'!V16)&gt;0,'data-cash-crude'!V16-INDEX('active-future'!$C:$C,MATCH('basis-cash-crude'!W$1,'active-future'!$A:$A,0),1),""),"")</f>
        <v>-12.729999999999997</v>
      </c>
      <c r="X16">
        <f>+IFERROR(IF(VALUE('data-cash-crude'!W16)&gt;0,'data-cash-crude'!W16-INDEX('active-future'!$C:$C,MATCH('basis-cash-crude'!X$1,'active-future'!$A:$A,0),1),""),"")</f>
        <v>-12.729999999999997</v>
      </c>
      <c r="Y16">
        <f>+IFERROR(IF(VALUE('data-cash-crude'!X16)&gt;0,'data-cash-crude'!X16-INDEX('active-future'!$C:$C,MATCH('basis-cash-crude'!Y$1,'active-future'!$A:$A,0),1),""),"")</f>
        <v>-12.399999999999999</v>
      </c>
      <c r="Z16" t="str">
        <f>+IFERROR(IF(VALUE('data-cash-crude'!Y16)&gt;0,'data-cash-crude'!Y16-INDEX('active-future'!$C:$C,MATCH('basis-cash-crude'!Z$1,'active-future'!$A:$A,0),1),""),"")</f>
        <v/>
      </c>
      <c r="AA16">
        <f>+IFERROR(IF(VALUE('data-cash-crude'!Z16)&gt;0,'data-cash-crude'!Z16-INDEX('active-future'!$C:$C,MATCH('basis-cash-crude'!AA$1,'active-future'!$A:$A,0),1),""),"")</f>
        <v>-12.469999999999999</v>
      </c>
      <c r="AB16" t="str">
        <f>+IFERROR(IF(VALUE('data-cash-crude'!AA16)&gt;0,'data-cash-crude'!AA16-INDEX('active-future'!$C:$C,MATCH('basis-cash-crude'!AB$1,'active-future'!$A:$A,0),1),""),"")</f>
        <v/>
      </c>
      <c r="AC16">
        <f>+IFERROR(IF(VALUE('data-cash-crude'!AB16)&gt;0,'data-cash-crude'!AB16-INDEX('active-future'!$C:$C,MATCH('basis-cash-crude'!AC$1,'active-future'!$A:$A,0),1),""),"")</f>
        <v>-12.159999999999997</v>
      </c>
      <c r="AD16">
        <f>+IFERROR(IF(VALUE('data-cash-crude'!AC16)&gt;0,'data-cash-crude'!AC16-INDEX('active-future'!$C:$C,MATCH('basis-cash-crude'!AD$1,'active-future'!$A:$A,0),1),""),"")</f>
        <v>-12.459999999999994</v>
      </c>
      <c r="AE16">
        <f>+IFERROR(IF(VALUE('data-cash-crude'!AD16)&gt;0,'data-cash-crude'!AD16-INDEX('active-future'!$C:$C,MATCH('basis-cash-crude'!AE$1,'active-future'!$A:$A,0),1),""),"")</f>
        <v>-12.559999999999995</v>
      </c>
      <c r="AF16">
        <f>+IFERROR(IF(VALUE('data-cash-crude'!AE16)&gt;0,'data-cash-crude'!AE16-INDEX('active-future'!$C:$C,MATCH('basis-cash-crude'!AF$1,'active-future'!$A:$A,0),1),""),"")</f>
        <v>-11.82</v>
      </c>
      <c r="AG16">
        <f>+IFERROR(IF(VALUE('data-cash-crude'!AF16)&gt;0,'data-cash-crude'!AF16-INDEX('active-future'!$C:$C,MATCH('basis-cash-crude'!AG$1,'active-future'!$A:$A,0),1),""),"")</f>
        <v>-12.629999999999995</v>
      </c>
      <c r="AH16">
        <f>+IFERROR(IF(VALUE('data-cash-crude'!AG16)&gt;0,'data-cash-crude'!AG16-INDEX('active-future'!$C:$C,MATCH('basis-cash-crude'!AH$1,'active-future'!$A:$A,0),1),""),"")</f>
        <v>-14.309999999999995</v>
      </c>
      <c r="AI16">
        <f>+IFERROR(IF(VALUE('data-cash-crude'!AH16)&gt;0,'data-cash-crude'!AH16-INDEX('active-future'!$C:$C,MATCH('basis-cash-crude'!AI$1,'active-future'!$A:$A,0),1),""),"")</f>
        <v>-12.649999999999999</v>
      </c>
      <c r="AJ16">
        <f>+IFERROR(IF(VALUE('data-cash-crude'!AI16)&gt;0,'data-cash-crude'!AI16-INDEX('active-future'!$C:$C,MATCH('basis-cash-crude'!AJ$1,'active-future'!$A:$A,0),1),""),"")</f>
        <v>-12.689999999999998</v>
      </c>
      <c r="AK16">
        <f>+IFERROR(IF(VALUE('data-cash-crude'!AJ16)&gt;0,'data-cash-crude'!AJ16-INDEX('active-future'!$C:$C,MATCH('basis-cash-crude'!AK$1,'active-future'!$A:$A,0),1),""),"")</f>
        <v>-12.519999999999996</v>
      </c>
      <c r="AL16">
        <f>+IFERROR(IF(VALUE('data-cash-crude'!AK16)&gt;0,'data-cash-crude'!AK16-INDEX('active-future'!$C:$C,MATCH('basis-cash-crude'!AL$1,'active-future'!$A:$A,0),1),""),"")</f>
        <v>-12.57</v>
      </c>
      <c r="AM16">
        <f>+IFERROR(IF(VALUE('data-cash-crude'!AL16)&gt;0,'data-cash-crude'!AL16-INDEX('active-future'!$C:$C,MATCH('basis-cash-crude'!AM$1,'active-future'!$A:$A,0),1),""),"")</f>
        <v>-12.669999999999995</v>
      </c>
      <c r="AN16">
        <f>+IFERROR(IF(VALUE('data-cash-crude'!AM16)&gt;0,'data-cash-crude'!AM16-INDEX('active-future'!$C:$C,MATCH('basis-cash-crude'!AN$1,'active-future'!$A:$A,0),1),""),"")</f>
        <v>-12.599999999999994</v>
      </c>
      <c r="AO16">
        <f>+IFERROR(IF(VALUE('data-cash-crude'!AN16)&gt;0,'data-cash-crude'!AN16-INDEX('active-future'!$C:$C,MATCH('basis-cash-crude'!AO$1,'active-future'!$A:$A,0),1),""),"")</f>
        <v>-12.659999999999997</v>
      </c>
      <c r="AP16">
        <f>+IFERROR(IF(VALUE('data-cash-crude'!AO16)&gt;0,'data-cash-crude'!AO16-INDEX('active-future'!$C:$C,MATCH('basis-cash-crude'!AP$1,'active-future'!$A:$A,0),1),""),"")</f>
        <v>-12.54</v>
      </c>
      <c r="AQ16">
        <f>+IFERROR(IF(VALUE('data-cash-crude'!AP16)&gt;0,'data-cash-crude'!AP16-INDEX('active-future'!$C:$C,MATCH('basis-cash-crude'!AQ$1,'active-future'!$A:$A,0),1),""),"")</f>
        <v>-12.449999999999996</v>
      </c>
      <c r="AR16">
        <f>+IFERROR(IF(VALUE('data-cash-crude'!AQ16)&gt;0,'data-cash-crude'!AQ16-INDEX('active-future'!$C:$C,MATCH('basis-cash-crude'!AR$1,'active-future'!$A:$A,0),1),""),"")</f>
        <v>-12.649999999999999</v>
      </c>
      <c r="AS16">
        <f>+IFERROR(IF(VALUE('data-cash-crude'!AR16)&gt;0,'data-cash-crude'!AR16-INDEX('active-future'!$C:$C,MATCH('basis-cash-crude'!AS$1,'active-future'!$A:$A,0),1),""),"")</f>
        <v>-12.529999999999994</v>
      </c>
      <c r="AT16">
        <f>+IFERROR(IF(VALUE('data-cash-crude'!AS16)&gt;0,'data-cash-crude'!AS16-INDEX('active-future'!$C:$C,MATCH('basis-cash-crude'!AT$1,'active-future'!$A:$A,0),1),""),"")</f>
        <v>-12.839999999999996</v>
      </c>
      <c r="AU16">
        <f>+IFERROR(IF(VALUE('data-cash-crude'!AT16)&gt;0,'data-cash-crude'!AT16-INDEX('active-future'!$C:$C,MATCH('basis-cash-crude'!AU$1,'active-future'!$A:$A,0),1),""),"")</f>
        <v>-12.5</v>
      </c>
      <c r="AV16">
        <f>+IFERROR(IF(VALUE('data-cash-crude'!AU16)&gt;0,'data-cash-crude'!AU16-INDEX('active-future'!$C:$C,MATCH('basis-cash-crude'!AV$1,'active-future'!$A:$A,0),1),""),"")</f>
        <v>-12.479999999999997</v>
      </c>
      <c r="AW16">
        <f>+IFERROR(IF(VALUE('data-cash-crude'!AV16)&gt;0,'data-cash-crude'!AV16-INDEX('active-future'!$C:$C,MATCH('basis-cash-crude'!AW$1,'active-future'!$A:$A,0),1),""),"")</f>
        <v>-12.11</v>
      </c>
      <c r="AX16">
        <f>+IFERROR(IF(VALUE('data-cash-crude'!AW16)&gt;0,'data-cash-crude'!AW16-INDEX('active-future'!$C:$C,MATCH('basis-cash-crude'!AX$1,'active-future'!$A:$A,0),1),""),"")</f>
        <v>-12.589999999999996</v>
      </c>
      <c r="AY16">
        <f>+IFERROR(IF(VALUE('data-cash-crude'!AX16)&gt;0,'data-cash-crude'!AX16-INDEX('active-future'!$C:$C,MATCH('basis-cash-crude'!AY$1,'active-future'!$A:$A,0),1),""),"")</f>
        <v>-12.86</v>
      </c>
      <c r="AZ16">
        <f>+IFERROR(IF(VALUE('data-cash-crude'!AY16)&gt;0,'data-cash-crude'!AY16-INDEX('active-future'!$C:$C,MATCH('basis-cash-crude'!AZ$1,'active-future'!$A:$A,0),1),""),"")</f>
        <v>-12.459999999999994</v>
      </c>
      <c r="BA16">
        <f>+IFERROR(IF(VALUE('data-cash-crude'!AZ16)&gt;0,'data-cash-crude'!AZ16-INDEX('active-future'!$C:$C,MATCH('basis-cash-crude'!BA$1,'active-future'!$A:$A,0),1),""),"")</f>
        <v>-12.529999999999994</v>
      </c>
      <c r="BB16">
        <f>+IFERROR(IF(VALUE('data-cash-crude'!BA16)&gt;0,'data-cash-crude'!BA16-INDEX('active-future'!$C:$C,MATCH('basis-cash-crude'!BB$1,'active-future'!$A:$A,0),1),""),"")</f>
        <v>-12.519999999999996</v>
      </c>
      <c r="BC16">
        <f>+IFERROR(IF(VALUE('data-cash-crude'!BB16)&gt;0,'data-cash-crude'!BB16-INDEX('active-future'!$C:$C,MATCH('basis-cash-crude'!BC$1,'active-future'!$A:$A,0),1),""),"")</f>
        <v>-13.029999999999994</v>
      </c>
      <c r="BD16" t="str">
        <f>+IFERROR(IF(VALUE('data-cash-crude'!BC16)&gt;0,'data-cash-crude'!BC16-INDEX('active-future'!$C:$C,MATCH('basis-cash-crude'!BD$1,'active-future'!$A:$A,0),1),""),"")</f>
        <v/>
      </c>
      <c r="BE16">
        <f>+IFERROR(IF(VALUE('data-cash-crude'!BD16)&gt;0,'data-cash-crude'!BD16-INDEX('active-future'!$C:$C,MATCH('basis-cash-crude'!BE$1,'active-future'!$A:$A,0),1),""),"")</f>
        <v>-12.669999999999995</v>
      </c>
      <c r="BF16">
        <f>+IFERROR(IF(VALUE('data-cash-crude'!BE16)&gt;0,'data-cash-crude'!BE16-INDEX('active-future'!$C:$C,MATCH('basis-cash-crude'!BF$1,'active-future'!$A:$A,0),1),""),"")</f>
        <v>-12.729999999999997</v>
      </c>
      <c r="BG16">
        <f>+IFERROR(IF(VALUE('data-cash-crude'!BF16)&gt;0,'data-cash-crude'!BF16-INDEX('active-future'!$C:$C,MATCH('basis-cash-crude'!BG$1,'active-future'!$A:$A,0),1),""),"")</f>
        <v>-12.409999999999997</v>
      </c>
      <c r="BH16">
        <f>+IFERROR(IF(VALUE('data-cash-crude'!BG16)&gt;0,'data-cash-crude'!BG16-INDEX('active-future'!$C:$C,MATCH('basis-cash-crude'!BH$1,'active-future'!$A:$A,0),1),""),"")</f>
        <v>-12.61</v>
      </c>
      <c r="BI16">
        <f>+IFERROR(IF(VALUE('data-cash-crude'!BH16)&gt;0,'data-cash-crude'!BH16-INDEX('active-future'!$C:$C,MATCH('basis-cash-crude'!BI$1,'active-future'!$A:$A,0),1),""),"")</f>
        <v>-12.89</v>
      </c>
      <c r="BJ16">
        <f>+IFERROR(IF(VALUE('data-cash-crude'!BI16)&gt;0,'data-cash-crude'!BI16-INDEX('active-future'!$C:$C,MATCH('basis-cash-crude'!BJ$1,'active-future'!$A:$A,0),1),""),"")</f>
        <v>-12.5</v>
      </c>
      <c r="BK16">
        <f>+IFERROR(IF(VALUE('data-cash-crude'!BJ16)&gt;0,'data-cash-crude'!BJ16-INDEX('active-future'!$C:$C,MATCH('basis-cash-crude'!BK$1,'active-future'!$A:$A,0),1),""),"")</f>
        <v>-12.599999999999994</v>
      </c>
      <c r="BL16">
        <f>+IFERROR(IF(VALUE('data-cash-crude'!BK16)&gt;0,'data-cash-crude'!BK16-INDEX('active-future'!$C:$C,MATCH('basis-cash-crude'!BL$1,'active-future'!$A:$A,0),1),""),"")</f>
        <v>-12.39</v>
      </c>
      <c r="BM16">
        <f>+IFERROR(IF(VALUE('data-cash-crude'!BL16)&gt;0,'data-cash-crude'!BL16-INDEX('active-future'!$C:$C,MATCH('basis-cash-crude'!BM$1,'active-future'!$A:$A,0),1),""),"")</f>
        <v>-12.68</v>
      </c>
      <c r="BN16" t="str">
        <f>+IFERROR(IF(VALUE('data-cash-crude'!BM16)&gt;0,'data-cash-crude'!BM16-INDEX('active-future'!$C:$C,MATCH('basis-cash-crude'!BN$1,'active-future'!$A:$A,0),1),""),"")</f>
        <v/>
      </c>
      <c r="BO16" t="str">
        <f>+IFERROR(IF(VALUE('data-cash-crude'!BN16)&gt;0,'data-cash-crude'!BN16-INDEX('active-future'!$C:$C,MATCH('basis-cash-crude'!BO$1,'active-future'!$A:$A,0),1),""),"")</f>
        <v/>
      </c>
      <c r="BP16">
        <f>+IFERROR(IF(VALUE('data-cash-crude'!BO16)&gt;0,'data-cash-crude'!BO16-INDEX('active-future'!$C:$C,MATCH('basis-cash-crude'!BP$1,'active-future'!$A:$A,0),1),""),"")</f>
        <v>-12.5</v>
      </c>
      <c r="BQ16">
        <f>+IFERROR(IF(VALUE('data-cash-crude'!BP16)&gt;0,'data-cash-crude'!BP16-INDEX('active-future'!$C:$C,MATCH('basis-cash-crude'!BQ$1,'active-future'!$A:$A,0),1),""),"")</f>
        <v>-12.439999999999998</v>
      </c>
      <c r="BR16">
        <f>+IFERROR(IF(VALUE('data-cash-crude'!BQ16)&gt;0,'data-cash-crude'!BQ16-INDEX('active-future'!$C:$C,MATCH('basis-cash-crude'!BR$1,'active-future'!$A:$A,0),1),""),"")</f>
        <v>-12.669999999999995</v>
      </c>
      <c r="BS16">
        <f>+IFERROR(IF(VALUE('data-cash-crude'!BR16)&gt;0,'data-cash-crude'!BR16-INDEX('active-future'!$C:$C,MATCH('basis-cash-crude'!BS$1,'active-future'!$A:$A,0),1),""),"")</f>
        <v>-12.869999999999997</v>
      </c>
      <c r="BT16">
        <f>+IFERROR(IF(VALUE('data-cash-crude'!BS16)&gt;0,'data-cash-crude'!BS16-INDEX('active-future'!$C:$C,MATCH('basis-cash-crude'!BT$1,'active-future'!$A:$A,0),1),""),"")</f>
        <v>-12.459999999999994</v>
      </c>
      <c r="BU16">
        <f>+IFERROR(IF(VALUE('data-cash-crude'!BT16)&gt;0,'data-cash-crude'!BT16-INDEX('active-future'!$C:$C,MATCH('basis-cash-crude'!BU$1,'active-future'!$A:$A,0),1),""),"")</f>
        <v>-12.459999999999994</v>
      </c>
      <c r="BV16">
        <f>+IFERROR(IF(VALUE('data-cash-crude'!BU16)&gt;0,'data-cash-crude'!BU16-INDEX('active-future'!$C:$C,MATCH('basis-cash-crude'!BV$1,'active-future'!$A:$A,0),1),""),"")</f>
        <v>-12.54</v>
      </c>
      <c r="BW16" t="str">
        <f>+IFERROR(IF(VALUE('data-cash-crude'!BV16)&gt;0,'data-cash-crude'!BV16-INDEX('active-future'!$C:$C,MATCH('basis-cash-crude'!BW$1,'active-future'!$A:$A,0),1),""),"")</f>
        <v/>
      </c>
      <c r="BX16" t="str">
        <f>+IFERROR(IF(VALUE('data-cash-crude'!BW16)&gt;0,'data-cash-crude'!BW16-INDEX('active-future'!$C:$C,MATCH('basis-cash-crude'!BX$1,'active-future'!$A:$A,0),1),""),"")</f>
        <v/>
      </c>
      <c r="BY16">
        <f>+IFERROR(IF(VALUE('data-cash-crude'!BX16)&gt;0,'data-cash-crude'!BX16-INDEX('active-future'!$C:$C,MATCH('basis-cash-crude'!BY$1,'active-future'!$A:$A,0),1),""),"")</f>
        <v>-12.64</v>
      </c>
      <c r="BZ16">
        <f>+IFERROR(IF(VALUE('data-cash-crude'!BY16)&gt;0,'data-cash-crude'!BY16-INDEX('active-future'!$C:$C,MATCH('basis-cash-crude'!BZ$1,'active-future'!$A:$A,0),1),""),"")</f>
        <v>-12.739999999999995</v>
      </c>
      <c r="CA16" t="str">
        <f>+IFERROR(IF(VALUE('data-cash-crude'!BZ16)&gt;0,'data-cash-crude'!BZ16-INDEX('active-future'!$C:$C,MATCH('basis-cash-crude'!CA$1,'active-future'!$A:$A,0),1),""),"")</f>
        <v/>
      </c>
      <c r="CB16" t="str">
        <f>+IFERROR(IF(VALUE('data-cash-crude'!CA16)&gt;0,'data-cash-crude'!CA16-INDEX('active-future'!$C:$C,MATCH('basis-cash-crude'!CB$1,'active-future'!$A:$A,0),1),""),"")</f>
        <v/>
      </c>
      <c r="CC16">
        <f>+IFERROR(IF(VALUE('data-cash-crude'!CB16)&gt;0,'data-cash-crude'!CB16-INDEX('active-future'!$C:$C,MATCH('basis-cash-crude'!CC$1,'active-future'!$A:$A,0),1),""),"")</f>
        <v>-12.199999999999996</v>
      </c>
      <c r="CD16">
        <f>+IFERROR(IF(VALUE('data-cash-crude'!CC16)&gt;0,'data-cash-crude'!CC16-INDEX('active-future'!$C:$C,MATCH('basis-cash-crude'!CD$1,'active-future'!$A:$A,0),1),""),"")</f>
        <v>-12.649999999999999</v>
      </c>
      <c r="CE16">
        <f>+IFERROR(IF(VALUE('data-cash-crude'!CD16)&gt;0,'data-cash-crude'!CD16-INDEX('active-future'!$C:$C,MATCH('basis-cash-crude'!CE$1,'active-future'!$A:$A,0),1),""),"")</f>
        <v>-12.64</v>
      </c>
      <c r="CF16">
        <f>+IFERROR(IF(VALUE('data-cash-crude'!CE16)&gt;0,'data-cash-crude'!CE16-INDEX('active-future'!$C:$C,MATCH('basis-cash-crude'!CF$1,'active-future'!$A:$A,0),1),""),"")</f>
        <v>-12.549999999999997</v>
      </c>
      <c r="CG16" t="str">
        <f>+IFERROR(IF(VALUE('data-cash-crude'!CF16)&gt;0,'data-cash-crude'!CF16-INDEX('active-future'!$C:$C,MATCH('basis-cash-crude'!CG$1,'active-future'!$A:$A,0),1),""),"")</f>
        <v/>
      </c>
      <c r="CH16" t="str">
        <f>+IFERROR(IF(VALUE('data-cash-crude'!CG16)&gt;0,'data-cash-crude'!CG16-INDEX('active-future'!$C:$C,MATCH('basis-cash-crude'!CH$1,'active-future'!$A:$A,0),1),""),"")</f>
        <v/>
      </c>
      <c r="CI16" t="str">
        <f>+IFERROR(IF(VALUE('data-cash-crude'!CH16)&gt;0,'data-cash-crude'!CH16-INDEX('active-future'!$C:$C,MATCH('basis-cash-crude'!CI$1,'active-future'!$A:$A,0),1),""),"")</f>
        <v/>
      </c>
      <c r="CJ16" t="str">
        <f>+IFERROR(IF(VALUE('data-cash-crude'!CI16)&gt;0,'data-cash-crude'!CI16-INDEX('active-future'!$C:$C,MATCH('basis-cash-crude'!CJ$1,'active-future'!$A:$A,0),1),""),"")</f>
        <v/>
      </c>
      <c r="CK16" t="str">
        <f>+IFERROR(IF(VALUE('data-cash-crude'!CJ16)&gt;0,'data-cash-crude'!CJ16-INDEX('active-future'!$C:$C,MATCH('basis-cash-crude'!CK$1,'active-future'!$A:$A,0),1),""),"")</f>
        <v/>
      </c>
      <c r="CL16">
        <f>+IFERROR(IF(VALUE('data-cash-crude'!CK16)&gt;0,'data-cash-crude'!CK16-INDEX('active-future'!$C:$C,MATCH('basis-cash-crude'!CL$1,'active-future'!$A:$A,0),1),""),"")</f>
        <v>-12.489999999999995</v>
      </c>
      <c r="CM16" t="str">
        <f>+IFERROR(IF(VALUE('data-cash-crude'!CL16)&gt;0,'data-cash-crude'!CL16-INDEX('active-future'!$C:$C,MATCH('basis-cash-crude'!CM$1,'active-future'!$A:$A,0),1),""),"")</f>
        <v/>
      </c>
      <c r="CN16" t="str">
        <f>+IFERROR(IF(VALUE('data-cash-crude'!CM16)&gt;0,'data-cash-crude'!CM16-INDEX('active-future'!$C:$C,MATCH('basis-cash-crude'!CN$1,'active-future'!$A:$A,0),1),""),"")</f>
        <v/>
      </c>
      <c r="CO16">
        <f>+IFERROR(IF(VALUE('data-cash-crude'!CN16)&gt;0,'data-cash-crude'!CN16-INDEX('active-future'!$C:$C,MATCH('basis-cash-crude'!CO$1,'active-future'!$A:$A,0),1),""),"")</f>
        <v>-12.509999999999998</v>
      </c>
      <c r="CP16">
        <f>+IFERROR(IF(VALUE('data-cash-crude'!CO16)&gt;0,'data-cash-crude'!CO16-INDEX('active-future'!$C:$C,MATCH('basis-cash-crude'!CP$1,'active-future'!$A:$A,0),1),""),"")</f>
        <v>-12.579999999999998</v>
      </c>
      <c r="CQ16">
        <f>+IFERROR(IF(VALUE('data-cash-crude'!CP16)&gt;0,'data-cash-crude'!CP16-INDEX('active-future'!$C:$C,MATCH('basis-cash-crude'!CQ$1,'active-future'!$A:$A,0),1),""),"")</f>
        <v>-12.729999999999997</v>
      </c>
      <c r="CR16">
        <f>+IFERROR(IF(VALUE('data-cash-crude'!CQ16)&gt;0,'data-cash-crude'!CQ16-INDEX('active-future'!$C:$C,MATCH('basis-cash-crude'!CR$1,'active-future'!$A:$A,0),1),""),"")</f>
        <v>-12.689999999999998</v>
      </c>
      <c r="CS16">
        <f>+IFERROR(IF(VALUE('data-cash-crude'!CR16)&gt;0,'data-cash-crude'!CR16-INDEX('active-future'!$C:$C,MATCH('basis-cash-crude'!CS$1,'active-future'!$A:$A,0),1),""),"")</f>
        <v>-12.469999999999999</v>
      </c>
      <c r="CT16" t="str">
        <f>+IFERROR(IF(VALUE('data-cash-crude'!CS16)&gt;0,'data-cash-crude'!CS16-INDEX('active-future'!$C:$C,MATCH('basis-cash-crude'!CT$1,'active-future'!$A:$A,0),1),""),"")</f>
        <v/>
      </c>
      <c r="CU16">
        <f>+IFERROR(IF(VALUE('data-cash-crude'!CT16)&gt;0,'data-cash-crude'!CT16-INDEX('active-future'!$C:$C,MATCH('basis-cash-crude'!CU$1,'active-future'!$A:$A,0),1),""),"")</f>
        <v>-12.479999999999997</v>
      </c>
      <c r="CV16">
        <f>+IFERROR(IF(VALUE('data-cash-crude'!CU16)&gt;0,'data-cash-crude'!CU16-INDEX('active-future'!$C:$C,MATCH('basis-cash-crude'!CV$1,'active-future'!$A:$A,0),1),""),"")</f>
        <v>-12.43</v>
      </c>
      <c r="CW16">
        <f>+IFERROR(IF(VALUE('data-cash-crude'!CV16)&gt;0,'data-cash-crude'!CV16-INDEX('active-future'!$C:$C,MATCH('basis-cash-crude'!CW$1,'active-future'!$A:$A,0),1),""),"")</f>
        <v>-12.189999999999998</v>
      </c>
      <c r="CX16">
        <f>+IFERROR(IF(VALUE('data-cash-crude'!CW16)&gt;0,'data-cash-crude'!CW16-INDEX('active-future'!$C:$C,MATCH('basis-cash-crude'!CX$1,'active-future'!$A:$A,0),1),""),"")</f>
        <v>-12.61</v>
      </c>
      <c r="CY16">
        <f>+IFERROR(IF(VALUE('data-cash-crude'!CX16)&gt;0,'data-cash-crude'!CX16-INDEX('active-future'!$C:$C,MATCH('basis-cash-crude'!CY$1,'active-future'!$A:$A,0),1),""),"")</f>
        <v>-12.519999999999996</v>
      </c>
      <c r="CZ16">
        <f>+IFERROR(IF(VALUE('data-cash-crude'!CY16)&gt;0,'data-cash-crude'!CY16-INDEX('active-future'!$C:$C,MATCH('basis-cash-crude'!CZ$1,'active-future'!$A:$A,0),1),""),"")</f>
        <v>-12.779999999999994</v>
      </c>
      <c r="DA16">
        <f>+IFERROR(IF(VALUE('data-cash-crude'!CZ16)&gt;0,'data-cash-crude'!CZ16-INDEX('active-future'!$C:$C,MATCH('basis-cash-crude'!DA$1,'active-future'!$A:$A,0),1),""),"")</f>
        <v>-12.399999999999999</v>
      </c>
      <c r="DB16">
        <f>+IFERROR(IF(VALUE('data-cash-crude'!DA16)&gt;0,'data-cash-crude'!DA16-INDEX('active-future'!$C:$C,MATCH('basis-cash-crude'!DB$1,'active-future'!$A:$A,0),1),""),"")</f>
        <v>-12.729999999999997</v>
      </c>
      <c r="DC16">
        <f>+IFERROR(IF(VALUE('data-cash-crude'!DB16)&gt;0,'data-cash-crude'!DB16-INDEX('active-future'!$C:$C,MATCH('basis-cash-crude'!DC$1,'active-future'!$A:$A,0),1),""),"")</f>
        <v>-12.549999999999997</v>
      </c>
      <c r="DD16">
        <f>+IFERROR(IF(VALUE('data-cash-crude'!DC16)&gt;0,'data-cash-crude'!DC16-INDEX('active-future'!$C:$C,MATCH('basis-cash-crude'!DD$1,'active-future'!$A:$A,0),1),""),"")</f>
        <v>-12.589999999999996</v>
      </c>
      <c r="DE16">
        <f>+IFERROR(IF(VALUE('data-cash-crude'!DD16)&gt;0,'data-cash-crude'!DD16-INDEX('active-future'!$C:$C,MATCH('basis-cash-crude'!DE$1,'active-future'!$A:$A,0),1),""),"")</f>
        <v>-12.64</v>
      </c>
      <c r="DF16">
        <f>+IFERROR(IF(VALUE('data-cash-crude'!DE16)&gt;0,'data-cash-crude'!DE16-INDEX('active-future'!$C:$C,MATCH('basis-cash-crude'!DF$1,'active-future'!$A:$A,0),1),""),"")</f>
        <v>-12.43</v>
      </c>
      <c r="DG16">
        <f>+IFERROR(IF(VALUE('data-cash-crude'!DF16)&gt;0,'data-cash-crude'!DF16-INDEX('active-future'!$C:$C,MATCH('basis-cash-crude'!DG$1,'active-future'!$A:$A,0),1),""),"")</f>
        <v>-12.239999999999995</v>
      </c>
      <c r="DH16">
        <f>+IFERROR(IF(VALUE('data-cash-crude'!DG16)&gt;0,'data-cash-crude'!DG16-INDEX('active-future'!$C:$C,MATCH('basis-cash-crude'!DH$1,'active-future'!$A:$A,0),1),""),"")</f>
        <v>-12.709999999999994</v>
      </c>
      <c r="DI16" t="str">
        <f>+IFERROR(IF(VALUE('data-cash-crude'!DH16)&gt;0,'data-cash-crude'!DH16-INDEX('active-future'!$C:$C,MATCH('basis-cash-crude'!DI$1,'active-future'!$A:$A,0),1),""),"")</f>
        <v/>
      </c>
      <c r="DJ16" t="str">
        <f>+IFERROR(IF(VALUE('data-cash-crude'!DI16)&gt;0,'data-cash-crude'!DI16-INDEX('active-future'!$C:$C,MATCH('basis-cash-crude'!DJ$1,'active-future'!$A:$A,0),1),""),"")</f>
        <v/>
      </c>
      <c r="DK16" t="str">
        <f>+IFERROR(IF(VALUE('data-cash-crude'!DJ16)&gt;0,'data-cash-crude'!DJ16-INDEX('active-future'!$C:$C,MATCH('basis-cash-crude'!DK$1,'active-future'!$A:$A,0),1),""),"")</f>
        <v/>
      </c>
      <c r="DL16" t="str">
        <f>+IFERROR(IF(VALUE('data-cash-crude'!DK16)&gt;0,'data-cash-crude'!DK16-INDEX('active-future'!$C:$C,MATCH('basis-cash-crude'!DL$1,'active-future'!$A:$A,0),1),""),"")</f>
        <v/>
      </c>
      <c r="DM16" t="str">
        <f>+IFERROR(IF(VALUE('data-cash-crude'!DL16)&gt;0,'data-cash-crude'!DL16-INDEX('active-future'!$C:$C,MATCH('basis-cash-crude'!DM$1,'active-future'!$A:$A,0),1),""),"")</f>
        <v/>
      </c>
      <c r="DN16">
        <f>+IFERROR(IF(VALUE('data-cash-crude'!DM16)&gt;0,'data-cash-crude'!DM16-INDEX('active-future'!$C:$C,MATCH('basis-cash-crude'!DN$1,'active-future'!$A:$A,0),1),""),"")</f>
        <v>-12.5</v>
      </c>
      <c r="DO16" t="str">
        <f>+IFERROR(IF(VALUE('data-cash-crude'!DN16)&gt;0,'data-cash-crude'!DN16-INDEX('active-future'!$C:$C,MATCH('basis-cash-crude'!DO$1,'active-future'!$A:$A,0),1),""),"")</f>
        <v/>
      </c>
      <c r="DP16" t="str">
        <f>+IFERROR(IF(VALUE('data-cash-crude'!DO16)&gt;0,'data-cash-crude'!DO16-INDEX('active-future'!$C:$C,MATCH('basis-cash-crude'!DP$1,'active-future'!$A:$A,0),1),""),"")</f>
        <v/>
      </c>
      <c r="DQ16" t="str">
        <f>+IFERROR(IF(VALUE('data-cash-crude'!DP16)&gt;0,'data-cash-crude'!DP16-INDEX('active-future'!$C:$C,MATCH('basis-cash-crude'!DQ$1,'active-future'!$A:$A,0),1),""),"")</f>
        <v/>
      </c>
      <c r="DR16" t="str">
        <f>+IFERROR(IF(VALUE('data-cash-crude'!DQ16)&gt;0,'data-cash-crude'!DQ16-INDEX('active-future'!$C:$C,MATCH('basis-cash-crude'!DR$1,'active-future'!$A:$A,0),1),""),"")</f>
        <v/>
      </c>
      <c r="DS16" t="str">
        <f>+IFERROR(IF(VALUE('data-cash-crude'!DR16)&gt;0,'data-cash-crude'!DR16-INDEX('active-future'!$C:$C,MATCH('basis-cash-crude'!DS$1,'active-future'!$A:$A,0),1),""),"")</f>
        <v/>
      </c>
      <c r="DT16" t="str">
        <f>+IFERROR(IF(VALUE('data-cash-crude'!DS16)&gt;0,'data-cash-crude'!DS16-INDEX('active-future'!$C:$C,MATCH('basis-cash-crude'!DT$1,'active-future'!$A:$A,0),1),""),"")</f>
        <v/>
      </c>
      <c r="DU16" t="str">
        <f>+IFERROR(IF(VALUE('data-cash-crude'!DT16)&gt;0,'data-cash-crude'!DT16-INDEX('active-future'!$C:$C,MATCH('basis-cash-crude'!DU$1,'active-future'!$A:$A,0),1),""),"")</f>
        <v/>
      </c>
      <c r="DV16" t="str">
        <f>+IFERROR(IF(VALUE('data-cash-crude'!DU16)&gt;0,'data-cash-crude'!DU16-INDEX('active-future'!$C:$C,MATCH('basis-cash-crude'!DV$1,'active-future'!$A:$A,0),1),""),"")</f>
        <v/>
      </c>
      <c r="DW16" t="str">
        <f>+IFERROR(IF(VALUE('data-cash-crude'!DV16)&gt;0,'data-cash-crude'!DV16-INDEX('active-future'!$C:$C,MATCH('basis-cash-crude'!DW$1,'active-future'!$A:$A,0),1),""),"")</f>
        <v/>
      </c>
      <c r="DX16" t="str">
        <f>+IFERROR(IF(VALUE('data-cash-crude'!DW16)&gt;0,'data-cash-crude'!DW16-INDEX('active-future'!$C:$C,MATCH('basis-cash-crude'!DX$1,'active-future'!$A:$A,0),1),""),"")</f>
        <v/>
      </c>
      <c r="DY16" t="str">
        <f>+IFERROR(IF(VALUE('data-cash-crude'!DX16)&gt;0,'data-cash-crude'!DX16-INDEX('active-future'!$C:$C,MATCH('basis-cash-crude'!DY$1,'active-future'!$A:$A,0),1),""),"")</f>
        <v/>
      </c>
      <c r="DZ16" t="str">
        <f>+IFERROR(IF(VALUE('data-cash-crude'!DY16)&gt;0,'data-cash-crude'!DY16-INDEX('active-future'!$C:$C,MATCH('basis-cash-crude'!DZ$1,'active-future'!$A:$A,0),1),""),"")</f>
        <v/>
      </c>
      <c r="EA16" t="str">
        <f>+IFERROR(IF(VALUE('data-cash-crude'!DZ16)&gt;0,'data-cash-crude'!DZ16-INDEX('active-future'!$C:$C,MATCH('basis-cash-crude'!EA$1,'active-future'!$A:$A,0),1),""),"")</f>
        <v/>
      </c>
      <c r="EB16" t="str">
        <f>+IFERROR(IF(VALUE('data-cash-crude'!EA16)&gt;0,'data-cash-crude'!EA16-INDEX('active-future'!$C:$C,MATCH('basis-cash-crude'!EB$1,'active-future'!$A:$A,0),1),""),"")</f>
        <v/>
      </c>
      <c r="EC16" t="str">
        <f>+IFERROR(IF(VALUE('data-cash-crude'!EB16)&gt;0,'data-cash-crude'!EB16-INDEX('active-future'!$C:$C,MATCH('basis-cash-crude'!EC$1,'active-future'!$A:$A,0),1),""),"")</f>
        <v/>
      </c>
      <c r="ED16" t="str">
        <f>+IFERROR(IF(VALUE('data-cash-crude'!EC16)&gt;0,'data-cash-crude'!EC16-INDEX('active-future'!$C:$C,MATCH('basis-cash-crude'!ED$1,'active-future'!$A:$A,0),1),""),"")</f>
        <v/>
      </c>
      <c r="EE16" t="str">
        <f>+IFERROR(IF(VALUE('data-cash-crude'!ED16)&gt;0,'data-cash-crude'!ED16-INDEX('active-future'!$C:$C,MATCH('basis-cash-crude'!EE$1,'active-future'!$A:$A,0),1),""),"")</f>
        <v/>
      </c>
      <c r="EF16" t="str">
        <f>+IFERROR(IF(VALUE('data-cash-crude'!EE16)&gt;0,'data-cash-crude'!EE16-INDEX('active-future'!$C:$C,MATCH('basis-cash-crude'!EF$1,'active-future'!$A:$A,0),1),""),"")</f>
        <v/>
      </c>
      <c r="EG16" t="str">
        <f>+IFERROR(IF(VALUE('data-cash-crude'!EF16)&gt;0,'data-cash-crude'!EF16-INDEX('active-future'!$C:$C,MATCH('basis-cash-crude'!EG$1,'active-future'!$A:$A,0),1),""),"")</f>
        <v/>
      </c>
      <c r="EH16" t="str">
        <f>+IFERROR(IF(VALUE('data-cash-crude'!EG16)&gt;0,'data-cash-crude'!EG16-INDEX('active-future'!$C:$C,MATCH('basis-cash-crude'!EH$1,'active-future'!$A:$A,0),1),""),"")</f>
        <v/>
      </c>
      <c r="EI16" t="str">
        <f>+IFERROR(IF(VALUE('data-cash-crude'!EH16)&gt;0,'data-cash-crude'!EH16-INDEX('active-future'!$C:$C,MATCH('basis-cash-crude'!EI$1,'active-future'!$A:$A,0),1),""),"")</f>
        <v/>
      </c>
      <c r="EJ16" t="str">
        <f>+IFERROR(IF(VALUE('data-cash-crude'!EI16)&gt;0,'data-cash-crude'!EI16-INDEX('active-future'!$C:$C,MATCH('basis-cash-crude'!EJ$1,'active-future'!$A:$A,0),1),""),"")</f>
        <v/>
      </c>
      <c r="EK16" t="str">
        <f>+IFERROR(IF(VALUE('data-cash-crude'!EJ16)&gt;0,'data-cash-crude'!EJ16-INDEX('active-future'!$C:$C,MATCH('basis-cash-crude'!EK$1,'active-future'!$A:$A,0),1),""),"")</f>
        <v/>
      </c>
      <c r="EL16" t="str">
        <f>+IFERROR(IF(VALUE('data-cash-crude'!EK16)&gt;0,'data-cash-crude'!EK16-INDEX('active-future'!$C:$C,MATCH('basis-cash-crude'!EL$1,'active-future'!$A:$A,0),1),""),"")</f>
        <v/>
      </c>
      <c r="EM16" t="str">
        <f>+IFERROR(IF(VALUE('data-cash-crude'!EL16)&gt;0,'data-cash-crude'!EL16-INDEX('active-future'!$C:$C,MATCH('basis-cash-crude'!EM$1,'active-future'!$A:$A,0),1),""),"")</f>
        <v/>
      </c>
      <c r="EN16" t="str">
        <f>+IFERROR(IF(VALUE('data-cash-crude'!EM16)&gt;0,'data-cash-crude'!EM16-INDEX('active-future'!$C:$C,MATCH('basis-cash-crude'!EN$1,'active-future'!$A:$A,0),1),""),"")</f>
        <v/>
      </c>
      <c r="EO16" t="str">
        <f>+IFERROR(IF(VALUE('data-cash-crude'!EN16)&gt;0,'data-cash-crude'!EN16-INDEX('active-future'!$C:$C,MATCH('basis-cash-crude'!EO$1,'active-future'!$A:$A,0),1),""),"")</f>
        <v/>
      </c>
      <c r="EP16" t="str">
        <f>+IFERROR(IF(VALUE('data-cash-crude'!EO16)&gt;0,'data-cash-crude'!EO16-INDEX('active-future'!$C:$C,MATCH('basis-cash-crude'!EP$1,'active-future'!$A:$A,0),1),""),"")</f>
        <v/>
      </c>
      <c r="EQ16" t="str">
        <f>+IFERROR(IF(VALUE('data-cash-crude'!EP16)&gt;0,'data-cash-crude'!EP16-INDEX('active-future'!$C:$C,MATCH('basis-cash-crude'!EQ$1,'active-future'!$A:$A,0),1),""),"")</f>
        <v/>
      </c>
      <c r="ER16" t="str">
        <f>+IFERROR(IF(VALUE('data-cash-crude'!EQ16)&gt;0,'data-cash-crude'!EQ16-INDEX('active-future'!$C:$C,MATCH('basis-cash-crude'!ER$1,'active-future'!$A:$A,0),1),""),"")</f>
        <v/>
      </c>
      <c r="ES16" t="str">
        <f>+IFERROR(IF(VALUE('data-cash-crude'!ER16)&gt;0,'data-cash-crude'!ER16-INDEX('active-future'!$C:$C,MATCH('basis-cash-crude'!ES$1,'active-future'!$A:$A,0),1),""),"")</f>
        <v/>
      </c>
      <c r="ET16" t="str">
        <f>+IFERROR(IF(VALUE('data-cash-crude'!ES16)&gt;0,'data-cash-crude'!ES16-INDEX('active-future'!$C:$C,MATCH('basis-cash-crude'!ET$1,'active-future'!$A:$A,0),1),""),"")</f>
        <v/>
      </c>
      <c r="EU16" t="str">
        <f>+IFERROR(IF(VALUE('data-cash-crude'!ET16)&gt;0,'data-cash-crude'!ET16-INDEX('active-future'!$C:$C,MATCH('basis-cash-crude'!EU$1,'active-future'!$A:$A,0),1),""),"")</f>
        <v/>
      </c>
      <c r="EV16" t="str">
        <f>+IFERROR(IF(VALUE('data-cash-crude'!EU16)&gt;0,'data-cash-crude'!EU16-INDEX('active-future'!$C:$C,MATCH('basis-cash-crude'!EV$1,'active-future'!$A:$A,0),1),""),"")</f>
        <v/>
      </c>
      <c r="EW16" t="str">
        <f>+IFERROR(IF(VALUE('data-cash-crude'!EV16)&gt;0,'data-cash-crude'!EV16-INDEX('active-future'!$C:$C,MATCH('basis-cash-crude'!EW$1,'active-future'!$A:$A,0),1),""),"")</f>
        <v/>
      </c>
      <c r="EX16" t="str">
        <f>+IFERROR(IF(VALUE('data-cash-crude'!EW16)&gt;0,'data-cash-crude'!EW16-INDEX('active-future'!$C:$C,MATCH('basis-cash-crude'!EX$1,'active-future'!$A:$A,0),1),""),"")</f>
        <v/>
      </c>
      <c r="EY16" t="str">
        <f>+IFERROR(IF(VALUE('data-cash-crude'!EX16)&gt;0,'data-cash-crude'!EX16-INDEX('active-future'!$C:$C,MATCH('basis-cash-crude'!EY$1,'active-future'!$A:$A,0),1),""),"")</f>
        <v/>
      </c>
      <c r="EZ16" t="str">
        <f>+IFERROR(IF(VALUE('data-cash-crude'!EY16)&gt;0,'data-cash-crude'!EY16-INDEX('active-future'!$C:$C,MATCH('basis-cash-crude'!EZ$1,'active-future'!$A:$A,0),1),""),"")</f>
        <v/>
      </c>
      <c r="FA16" t="str">
        <f>+IFERROR(IF(VALUE('data-cash-crude'!EZ16)&gt;0,'data-cash-crude'!EZ16-INDEX('active-future'!$C:$C,MATCH('basis-cash-crude'!FA$1,'active-future'!$A:$A,0),1),""),"")</f>
        <v/>
      </c>
      <c r="FB16" t="str">
        <f>+IFERROR(IF(VALUE('data-cash-crude'!FA16)&gt;0,'data-cash-crude'!FA16-INDEX('active-future'!$C:$C,MATCH('basis-cash-crude'!FB$1,'active-future'!$A:$A,0),1),""),"")</f>
        <v/>
      </c>
      <c r="FC16" t="str">
        <f>+IFERROR(IF(VALUE('data-cash-crude'!FB16)&gt;0,'data-cash-crude'!FB16-INDEX('active-future'!$C:$C,MATCH('basis-cash-crude'!FC$1,'active-future'!$A:$A,0),1),""),"")</f>
        <v/>
      </c>
      <c r="FD16" t="str">
        <f>+IFERROR(IF(VALUE('data-cash-crude'!FC16)&gt;0,'data-cash-crude'!FC16-INDEX('active-future'!$C:$C,MATCH('basis-cash-crude'!FD$1,'active-future'!$A:$A,0),1),""),"")</f>
        <v/>
      </c>
      <c r="FE16" t="str">
        <f>+IFERROR(IF(VALUE('data-cash-crude'!FD16)&gt;0,'data-cash-crude'!FD16-INDEX('active-future'!$C:$C,MATCH('basis-cash-crude'!FE$1,'active-future'!$A:$A,0),1),""),"")</f>
        <v/>
      </c>
      <c r="FF16" t="str">
        <f>+IFERROR(IF(VALUE('data-cash-crude'!FE16)&gt;0,'data-cash-crude'!FE16-INDEX('active-future'!$C:$C,MATCH('basis-cash-crude'!FF$1,'active-future'!$A:$A,0),1),""),"")</f>
        <v/>
      </c>
      <c r="FG16" t="str">
        <f>+IFERROR(IF(VALUE('data-cash-crude'!FF16)&gt;0,'data-cash-crude'!FF16-INDEX('active-future'!$C:$C,MATCH('basis-cash-crude'!FG$1,'active-future'!$A:$A,0),1),""),"")</f>
        <v/>
      </c>
      <c r="FH16" t="str">
        <f>+IFERROR(IF(VALUE('data-cash-crude'!FG16)&gt;0,'data-cash-crude'!FG16-INDEX('active-future'!$C:$C,MATCH('basis-cash-crude'!FH$1,'active-future'!$A:$A,0),1),""),"")</f>
        <v/>
      </c>
      <c r="FI16" t="str">
        <f>+IFERROR(IF(VALUE('data-cash-crude'!FH16)&gt;0,'data-cash-crude'!FH16-INDEX('active-future'!$C:$C,MATCH('basis-cash-crude'!FI$1,'active-future'!$A:$A,0),1),""),"")</f>
        <v/>
      </c>
      <c r="FJ16" t="str">
        <f>+IFERROR(IF(VALUE('data-cash-crude'!FI16)&gt;0,'data-cash-crude'!FI16-INDEX('active-future'!$C:$C,MATCH('basis-cash-crude'!FJ$1,'active-future'!$A:$A,0),1),""),"")</f>
        <v/>
      </c>
      <c r="FK16" t="str">
        <f>+IFERROR(IF(VALUE('data-cash-crude'!FJ16)&gt;0,'data-cash-crude'!FJ16-INDEX('active-future'!$C:$C,MATCH('basis-cash-crude'!FK$1,'active-future'!$A:$A,0),1),""),"")</f>
        <v/>
      </c>
      <c r="FL16" t="str">
        <f>+IFERROR(IF(VALUE('data-cash-crude'!FK16)&gt;0,'data-cash-crude'!FK16-INDEX('active-future'!$C:$C,MATCH('basis-cash-crude'!FL$1,'active-future'!$A:$A,0),1),""),"")</f>
        <v/>
      </c>
    </row>
    <row r="17" spans="1:168" x14ac:dyDescent="0.2">
      <c r="A17">
        <f t="shared" si="0"/>
        <v>-5.55</v>
      </c>
      <c r="B17">
        <f t="shared" si="1"/>
        <v>-5.3544000000000009</v>
      </c>
      <c r="C17">
        <f t="shared" si="2"/>
        <v>-5.3088732394366192</v>
      </c>
      <c r="D17" s="10" t="str">
        <f>+'data-cash-crude'!B17</f>
        <v>CLPA-10-65.CM</v>
      </c>
      <c r="E17">
        <f>+IFERROR(IF(VALUE('data-cash-crude'!D17)&gt;0,'data-cash-crude'!D17-INDEX('active-future'!$C:$C,MATCH('basis-cash-crude'!E$1,'active-future'!$A:$A,0),1),""),"")</f>
        <v>-4.5600000000000023</v>
      </c>
      <c r="F17">
        <f>+IFERROR(IF(VALUE('data-cash-crude'!E17)&gt;0,'data-cash-crude'!E17-INDEX('active-future'!$C:$C,MATCH('basis-cash-crude'!F$1,'active-future'!$A:$A,0),1),""),"")</f>
        <v>-5.18</v>
      </c>
      <c r="G17">
        <f>+IFERROR(IF(VALUE('data-cash-crude'!F17)&gt;0,'data-cash-crude'!F17-INDEX('active-future'!$C:$C,MATCH('basis-cash-crude'!G$1,'active-future'!$A:$A,0),1),""),"")</f>
        <v>-5.2199999999999989</v>
      </c>
      <c r="H17">
        <f>+IFERROR(IF(VALUE('data-cash-crude'!G17)&gt;0,'data-cash-crude'!G17-INDEX('active-future'!$C:$C,MATCH('basis-cash-crude'!H$1,'active-future'!$A:$A,0),1),""),"")</f>
        <v>-6.68</v>
      </c>
      <c r="I17" t="str">
        <f>+IFERROR(IF(VALUE('data-cash-crude'!H17)&gt;0,'data-cash-crude'!H17-INDEX('active-future'!$C:$C,MATCH('basis-cash-crude'!I$1,'active-future'!$A:$A,0),1),""),"")</f>
        <v/>
      </c>
      <c r="J17">
        <f>+IFERROR(IF(VALUE('data-cash-crude'!I17)&gt;0,'data-cash-crude'!I17-INDEX('active-future'!$C:$C,MATCH('basis-cash-crude'!J$1,'active-future'!$A:$A,0),1),""),"")</f>
        <v>-6.1099999999999994</v>
      </c>
      <c r="K17" t="str">
        <f>+IFERROR(IF(VALUE('data-cash-crude'!J17)&gt;0,'data-cash-crude'!J17-INDEX('active-future'!$C:$C,MATCH('basis-cash-crude'!K$1,'active-future'!$A:$A,0),1),""),"")</f>
        <v/>
      </c>
      <c r="L17">
        <f>+IFERROR(IF(VALUE('data-cash-crude'!K17)&gt;0,'data-cash-crude'!K17-INDEX('active-future'!$C:$C,MATCH('basis-cash-crude'!L$1,'active-future'!$A:$A,0),1),""),"")</f>
        <v>-5.4399999999999977</v>
      </c>
      <c r="M17" t="str">
        <f>+IFERROR(IF(VALUE('data-cash-crude'!L17)&gt;0,'data-cash-crude'!L17-INDEX('active-future'!$C:$C,MATCH('basis-cash-crude'!M$1,'active-future'!$A:$A,0),1),""),"")</f>
        <v/>
      </c>
      <c r="N17">
        <f>+IFERROR(IF(VALUE('data-cash-crude'!M17)&gt;0,'data-cash-crude'!M17-INDEX('active-future'!$C:$C,MATCH('basis-cash-crude'!N$1,'active-future'!$A:$A,0),1),""),"")</f>
        <v>-5.3500000000000014</v>
      </c>
      <c r="O17">
        <f>+IFERROR(IF(VALUE('data-cash-crude'!N17)&gt;0,'data-cash-crude'!N17-INDEX('active-future'!$C:$C,MATCH('basis-cash-crude'!O$1,'active-future'!$A:$A,0),1),""),"")</f>
        <v>-5.1199999999999974</v>
      </c>
      <c r="P17">
        <f>+IFERROR(IF(VALUE('data-cash-crude'!O17)&gt;0,'data-cash-crude'!O17-INDEX('active-future'!$C:$C,MATCH('basis-cash-crude'!P$1,'active-future'!$A:$A,0),1),""),"")</f>
        <v>-5.2100000000000009</v>
      </c>
      <c r="Q17">
        <f>+IFERROR(IF(VALUE('data-cash-crude'!P17)&gt;0,'data-cash-crude'!P17-INDEX('active-future'!$C:$C,MATCH('basis-cash-crude'!Q$1,'active-future'!$A:$A,0),1),""),"")</f>
        <v>-5.32</v>
      </c>
      <c r="R17">
        <f>+IFERROR(IF(VALUE('data-cash-crude'!Q17)&gt;0,'data-cash-crude'!Q17-INDEX('active-future'!$C:$C,MATCH('basis-cash-crude'!R$1,'active-future'!$A:$A,0),1),""),"")</f>
        <v>-5.18</v>
      </c>
      <c r="S17">
        <f>+IFERROR(IF(VALUE('data-cash-crude'!R17)&gt;0,'data-cash-crude'!R17-INDEX('active-future'!$C:$C,MATCH('basis-cash-crude'!S$1,'active-future'!$A:$A,0),1),""),"")</f>
        <v>-5.259999999999998</v>
      </c>
      <c r="T17">
        <f>+IFERROR(IF(VALUE('data-cash-crude'!S17)&gt;0,'data-cash-crude'!S17-INDEX('active-future'!$C:$C,MATCH('basis-cash-crude'!T$1,'active-future'!$A:$A,0),1),""),"")</f>
        <v>-5.240000000000002</v>
      </c>
      <c r="U17">
        <f>+IFERROR(IF(VALUE('data-cash-crude'!T17)&gt;0,'data-cash-crude'!T17-INDEX('active-future'!$C:$C,MATCH('basis-cash-crude'!U$1,'active-future'!$A:$A,0),1),""),"")</f>
        <v>-5.5200000000000031</v>
      </c>
      <c r="V17">
        <f>+IFERROR(IF(VALUE('data-cash-crude'!U17)&gt;0,'data-cash-crude'!U17-INDEX('active-future'!$C:$C,MATCH('basis-cash-crude'!V$1,'active-future'!$A:$A,0),1),""),"")</f>
        <v>-5.2000000000000028</v>
      </c>
      <c r="W17">
        <f>+IFERROR(IF(VALUE('data-cash-crude'!V17)&gt;0,'data-cash-crude'!V17-INDEX('active-future'!$C:$C,MATCH('basis-cash-crude'!W$1,'active-future'!$A:$A,0),1),""),"")</f>
        <v>-5.43</v>
      </c>
      <c r="X17">
        <f>+IFERROR(IF(VALUE('data-cash-crude'!W17)&gt;0,'data-cash-crude'!W17-INDEX('active-future'!$C:$C,MATCH('basis-cash-crude'!X$1,'active-future'!$A:$A,0),1),""),"")</f>
        <v>-5.43</v>
      </c>
      <c r="Y17">
        <f>+IFERROR(IF(VALUE('data-cash-crude'!X17)&gt;0,'data-cash-crude'!X17-INDEX('active-future'!$C:$C,MATCH('basis-cash-crude'!Y$1,'active-future'!$A:$A,0),1),""),"")</f>
        <v>-5.1000000000000014</v>
      </c>
      <c r="Z17" t="str">
        <f>+IFERROR(IF(VALUE('data-cash-crude'!Y17)&gt;0,'data-cash-crude'!Y17-INDEX('active-future'!$C:$C,MATCH('basis-cash-crude'!Z$1,'active-future'!$A:$A,0),1),""),"")</f>
        <v/>
      </c>
      <c r="AA17">
        <f>+IFERROR(IF(VALUE('data-cash-crude'!Z17)&gt;0,'data-cash-crude'!Z17-INDEX('active-future'!$C:$C,MATCH('basis-cash-crude'!AA$1,'active-future'!$A:$A,0),1),""),"")</f>
        <v>-5.1700000000000017</v>
      </c>
      <c r="AB17" t="str">
        <f>+IFERROR(IF(VALUE('data-cash-crude'!AA17)&gt;0,'data-cash-crude'!AA17-INDEX('active-future'!$C:$C,MATCH('basis-cash-crude'!AB$1,'active-future'!$A:$A,0),1),""),"")</f>
        <v/>
      </c>
      <c r="AC17">
        <f>+IFERROR(IF(VALUE('data-cash-crude'!AB17)&gt;0,'data-cash-crude'!AB17-INDEX('active-future'!$C:$C,MATCH('basis-cash-crude'!AC$1,'active-future'!$A:$A,0),1),""),"")</f>
        <v>-4.8599999999999994</v>
      </c>
      <c r="AD17">
        <f>+IFERROR(IF(VALUE('data-cash-crude'!AC17)&gt;0,'data-cash-crude'!AC17-INDEX('active-future'!$C:$C,MATCH('basis-cash-crude'!AD$1,'active-future'!$A:$A,0),1),""),"")</f>
        <v>-5.1599999999999966</v>
      </c>
      <c r="AE17">
        <f>+IFERROR(IF(VALUE('data-cash-crude'!AD17)&gt;0,'data-cash-crude'!AD17-INDEX('active-future'!$C:$C,MATCH('basis-cash-crude'!AE$1,'active-future'!$A:$A,0),1),""),"")</f>
        <v>-5.259999999999998</v>
      </c>
      <c r="AF17">
        <f>+IFERROR(IF(VALUE('data-cash-crude'!AE17)&gt;0,'data-cash-crude'!AE17-INDEX('active-future'!$C:$C,MATCH('basis-cash-crude'!AF$1,'active-future'!$A:$A,0),1),""),"")</f>
        <v>-4.5200000000000031</v>
      </c>
      <c r="AG17">
        <f>+IFERROR(IF(VALUE('data-cash-crude'!AF17)&gt;0,'data-cash-crude'!AF17-INDEX('active-future'!$C:$C,MATCH('basis-cash-crude'!AG$1,'active-future'!$A:$A,0),1),""),"")</f>
        <v>-5.3299999999999983</v>
      </c>
      <c r="AH17">
        <f>+IFERROR(IF(VALUE('data-cash-crude'!AG17)&gt;0,'data-cash-crude'!AG17-INDEX('active-future'!$C:$C,MATCH('basis-cash-crude'!AH$1,'active-future'!$A:$A,0),1),""),"")</f>
        <v>-7.009999999999998</v>
      </c>
      <c r="AI17">
        <f>+IFERROR(IF(VALUE('data-cash-crude'!AH17)&gt;0,'data-cash-crude'!AH17-INDEX('active-future'!$C:$C,MATCH('basis-cash-crude'!AI$1,'active-future'!$A:$A,0),1),""),"")</f>
        <v>-5.3500000000000014</v>
      </c>
      <c r="AJ17">
        <f>+IFERROR(IF(VALUE('data-cash-crude'!AI17)&gt;0,'data-cash-crude'!AI17-INDEX('active-future'!$C:$C,MATCH('basis-cash-crude'!AJ$1,'active-future'!$A:$A,0),1),""),"")</f>
        <v>-5.3900000000000006</v>
      </c>
      <c r="AK17">
        <f>+IFERROR(IF(VALUE('data-cash-crude'!AJ17)&gt;0,'data-cash-crude'!AJ17-INDEX('active-future'!$C:$C,MATCH('basis-cash-crude'!AK$1,'active-future'!$A:$A,0),1),""),"")</f>
        <v>-5.2199999999999989</v>
      </c>
      <c r="AL17">
        <f>+IFERROR(IF(VALUE('data-cash-crude'!AK17)&gt;0,'data-cash-crude'!AK17-INDEX('active-future'!$C:$C,MATCH('basis-cash-crude'!AL$1,'active-future'!$A:$A,0),1),""),"")</f>
        <v>-5.2700000000000031</v>
      </c>
      <c r="AM17">
        <f>+IFERROR(IF(VALUE('data-cash-crude'!AL17)&gt;0,'data-cash-crude'!AL17-INDEX('active-future'!$C:$C,MATCH('basis-cash-crude'!AM$1,'active-future'!$A:$A,0),1),""),"")</f>
        <v>-5.3699999999999974</v>
      </c>
      <c r="AN17">
        <f>+IFERROR(IF(VALUE('data-cash-crude'!AM17)&gt;0,'data-cash-crude'!AM17-INDEX('active-future'!$C:$C,MATCH('basis-cash-crude'!AN$1,'active-future'!$A:$A,0),1),""),"")</f>
        <v>-5.2999999999999972</v>
      </c>
      <c r="AO17">
        <f>+IFERROR(IF(VALUE('data-cash-crude'!AN17)&gt;0,'data-cash-crude'!AN17-INDEX('active-future'!$C:$C,MATCH('basis-cash-crude'!AO$1,'active-future'!$A:$A,0),1),""),"")</f>
        <v>-5.3599999999999994</v>
      </c>
      <c r="AP17">
        <f>+IFERROR(IF(VALUE('data-cash-crude'!AO17)&gt;0,'data-cash-crude'!AO17-INDEX('active-future'!$C:$C,MATCH('basis-cash-crude'!AP$1,'active-future'!$A:$A,0),1),""),"")</f>
        <v>-5.240000000000002</v>
      </c>
      <c r="AQ17">
        <f>+IFERROR(IF(VALUE('data-cash-crude'!AP17)&gt;0,'data-cash-crude'!AP17-INDEX('active-future'!$C:$C,MATCH('basis-cash-crude'!AQ$1,'active-future'!$A:$A,0),1),""),"")</f>
        <v>-5.1499999999999986</v>
      </c>
      <c r="AR17">
        <f>+IFERROR(IF(VALUE('data-cash-crude'!AQ17)&gt;0,'data-cash-crude'!AQ17-INDEX('active-future'!$C:$C,MATCH('basis-cash-crude'!AR$1,'active-future'!$A:$A,0),1),""),"")</f>
        <v>-5.3500000000000014</v>
      </c>
      <c r="AS17">
        <f>+IFERROR(IF(VALUE('data-cash-crude'!AR17)&gt;0,'data-cash-crude'!AR17-INDEX('active-future'!$C:$C,MATCH('basis-cash-crude'!AS$1,'active-future'!$A:$A,0),1),""),"")</f>
        <v>-5.2299999999999969</v>
      </c>
      <c r="AT17">
        <f>+IFERROR(IF(VALUE('data-cash-crude'!AS17)&gt;0,'data-cash-crude'!AS17-INDEX('active-future'!$C:$C,MATCH('basis-cash-crude'!AT$1,'active-future'!$A:$A,0),1),""),"")</f>
        <v>-5.5399999999999991</v>
      </c>
      <c r="AU17">
        <f>+IFERROR(IF(VALUE('data-cash-crude'!AT17)&gt;0,'data-cash-crude'!AT17-INDEX('active-future'!$C:$C,MATCH('basis-cash-crude'!AU$1,'active-future'!$A:$A,0),1),""),"")</f>
        <v>-5.2000000000000028</v>
      </c>
      <c r="AV17">
        <f>+IFERROR(IF(VALUE('data-cash-crude'!AU17)&gt;0,'data-cash-crude'!AU17-INDEX('active-future'!$C:$C,MATCH('basis-cash-crude'!AV$1,'active-future'!$A:$A,0),1),""),"")</f>
        <v>-5.18</v>
      </c>
      <c r="AW17">
        <f>+IFERROR(IF(VALUE('data-cash-crude'!AV17)&gt;0,'data-cash-crude'!AV17-INDEX('active-future'!$C:$C,MATCH('basis-cash-crude'!AW$1,'active-future'!$A:$A,0),1),""),"")</f>
        <v>-4.8100000000000023</v>
      </c>
      <c r="AX17">
        <f>+IFERROR(IF(VALUE('data-cash-crude'!AW17)&gt;0,'data-cash-crude'!AW17-INDEX('active-future'!$C:$C,MATCH('basis-cash-crude'!AX$1,'active-future'!$A:$A,0),1),""),"")</f>
        <v>-5.2899999999999991</v>
      </c>
      <c r="AY17">
        <f>+IFERROR(IF(VALUE('data-cash-crude'!AX17)&gt;0,'data-cash-crude'!AX17-INDEX('active-future'!$C:$C,MATCH('basis-cash-crude'!AY$1,'active-future'!$A:$A,0),1),""),"")</f>
        <v>-5.5600000000000023</v>
      </c>
      <c r="AZ17">
        <f>+IFERROR(IF(VALUE('data-cash-crude'!AY17)&gt;0,'data-cash-crude'!AY17-INDEX('active-future'!$C:$C,MATCH('basis-cash-crude'!AZ$1,'active-future'!$A:$A,0),1),""),"")</f>
        <v>-5.1599999999999966</v>
      </c>
      <c r="BA17">
        <f>+IFERROR(IF(VALUE('data-cash-crude'!AZ17)&gt;0,'data-cash-crude'!AZ17-INDEX('active-future'!$C:$C,MATCH('basis-cash-crude'!BA$1,'active-future'!$A:$A,0),1),""),"")</f>
        <v>-5.2299999999999969</v>
      </c>
      <c r="BB17">
        <f>+IFERROR(IF(VALUE('data-cash-crude'!BA17)&gt;0,'data-cash-crude'!BA17-INDEX('active-future'!$C:$C,MATCH('basis-cash-crude'!BB$1,'active-future'!$A:$A,0),1),""),"")</f>
        <v>-5.2199999999999989</v>
      </c>
      <c r="BC17">
        <f>+IFERROR(IF(VALUE('data-cash-crude'!BB17)&gt;0,'data-cash-crude'!BB17-INDEX('active-future'!$C:$C,MATCH('basis-cash-crude'!BC$1,'active-future'!$A:$A,0),1),""),"")</f>
        <v>-5.7299999999999969</v>
      </c>
      <c r="BD17" t="str">
        <f>+IFERROR(IF(VALUE('data-cash-crude'!BC17)&gt;0,'data-cash-crude'!BC17-INDEX('active-future'!$C:$C,MATCH('basis-cash-crude'!BD$1,'active-future'!$A:$A,0),1),""),"")</f>
        <v/>
      </c>
      <c r="BE17">
        <f>+IFERROR(IF(VALUE('data-cash-crude'!BD17)&gt;0,'data-cash-crude'!BD17-INDEX('active-future'!$C:$C,MATCH('basis-cash-crude'!BE$1,'active-future'!$A:$A,0),1),""),"")</f>
        <v>-5.3699999999999974</v>
      </c>
      <c r="BF17">
        <f>+IFERROR(IF(VALUE('data-cash-crude'!BE17)&gt;0,'data-cash-crude'!BE17-INDEX('active-future'!$C:$C,MATCH('basis-cash-crude'!BF$1,'active-future'!$A:$A,0),1),""),"")</f>
        <v>-5.43</v>
      </c>
      <c r="BG17">
        <f>+IFERROR(IF(VALUE('data-cash-crude'!BF17)&gt;0,'data-cash-crude'!BF17-INDEX('active-future'!$C:$C,MATCH('basis-cash-crude'!BG$1,'active-future'!$A:$A,0),1),""),"")</f>
        <v>-5.1099999999999994</v>
      </c>
      <c r="BH17">
        <f>+IFERROR(IF(VALUE('data-cash-crude'!BG17)&gt;0,'data-cash-crude'!BG17-INDEX('active-future'!$C:$C,MATCH('basis-cash-crude'!BH$1,'active-future'!$A:$A,0),1),""),"")</f>
        <v>-5.3100000000000023</v>
      </c>
      <c r="BI17">
        <f>+IFERROR(IF(VALUE('data-cash-crude'!BH17)&gt;0,'data-cash-crude'!BH17-INDEX('active-future'!$C:$C,MATCH('basis-cash-crude'!BI$1,'active-future'!$A:$A,0),1),""),"")</f>
        <v>-5.5900000000000034</v>
      </c>
      <c r="BJ17">
        <f>+IFERROR(IF(VALUE('data-cash-crude'!BI17)&gt;0,'data-cash-crude'!BI17-INDEX('active-future'!$C:$C,MATCH('basis-cash-crude'!BJ$1,'active-future'!$A:$A,0),1),""),"")</f>
        <v>-5.2000000000000028</v>
      </c>
      <c r="BK17">
        <f>+IFERROR(IF(VALUE('data-cash-crude'!BJ17)&gt;0,'data-cash-crude'!BJ17-INDEX('active-future'!$C:$C,MATCH('basis-cash-crude'!BK$1,'active-future'!$A:$A,0),1),""),"")</f>
        <v>-5.2999999999999972</v>
      </c>
      <c r="BL17">
        <f>+IFERROR(IF(VALUE('data-cash-crude'!BK17)&gt;0,'data-cash-crude'!BK17-INDEX('active-future'!$C:$C,MATCH('basis-cash-crude'!BL$1,'active-future'!$A:$A,0),1),""),"")</f>
        <v>-5.0900000000000034</v>
      </c>
      <c r="BM17">
        <f>+IFERROR(IF(VALUE('data-cash-crude'!BL17)&gt;0,'data-cash-crude'!BL17-INDEX('active-future'!$C:$C,MATCH('basis-cash-crude'!BM$1,'active-future'!$A:$A,0),1),""),"")</f>
        <v>-5.3800000000000026</v>
      </c>
      <c r="BN17" t="str">
        <f>+IFERROR(IF(VALUE('data-cash-crude'!BM17)&gt;0,'data-cash-crude'!BM17-INDEX('active-future'!$C:$C,MATCH('basis-cash-crude'!BN$1,'active-future'!$A:$A,0),1),""),"")</f>
        <v/>
      </c>
      <c r="BO17" t="str">
        <f>+IFERROR(IF(VALUE('data-cash-crude'!BN17)&gt;0,'data-cash-crude'!BN17-INDEX('active-future'!$C:$C,MATCH('basis-cash-crude'!BO$1,'active-future'!$A:$A,0),1),""),"")</f>
        <v/>
      </c>
      <c r="BP17">
        <f>+IFERROR(IF(VALUE('data-cash-crude'!BO17)&gt;0,'data-cash-crude'!BO17-INDEX('active-future'!$C:$C,MATCH('basis-cash-crude'!BP$1,'active-future'!$A:$A,0),1),""),"")</f>
        <v>-5.2000000000000028</v>
      </c>
      <c r="BQ17">
        <f>+IFERROR(IF(VALUE('data-cash-crude'!BP17)&gt;0,'data-cash-crude'!BP17-INDEX('active-future'!$C:$C,MATCH('basis-cash-crude'!BQ$1,'active-future'!$A:$A,0),1),""),"")</f>
        <v>-5.1400000000000006</v>
      </c>
      <c r="BR17">
        <f>+IFERROR(IF(VALUE('data-cash-crude'!BQ17)&gt;0,'data-cash-crude'!BQ17-INDEX('active-future'!$C:$C,MATCH('basis-cash-crude'!BR$1,'active-future'!$A:$A,0),1),""),"")</f>
        <v>-5.3699999999999974</v>
      </c>
      <c r="BS17">
        <f>+IFERROR(IF(VALUE('data-cash-crude'!BR17)&gt;0,'data-cash-crude'!BR17-INDEX('active-future'!$C:$C,MATCH('basis-cash-crude'!BS$1,'active-future'!$A:$A,0),1),""),"")</f>
        <v>-5.57</v>
      </c>
      <c r="BT17">
        <f>+IFERROR(IF(VALUE('data-cash-crude'!BS17)&gt;0,'data-cash-crude'!BS17-INDEX('active-future'!$C:$C,MATCH('basis-cash-crude'!BT$1,'active-future'!$A:$A,0),1),""),"")</f>
        <v>-5.1599999999999966</v>
      </c>
      <c r="BU17">
        <f>+IFERROR(IF(VALUE('data-cash-crude'!BT17)&gt;0,'data-cash-crude'!BT17-INDEX('active-future'!$C:$C,MATCH('basis-cash-crude'!BU$1,'active-future'!$A:$A,0),1),""),"")</f>
        <v>-5.1599999999999966</v>
      </c>
      <c r="BV17">
        <f>+IFERROR(IF(VALUE('data-cash-crude'!BU17)&gt;0,'data-cash-crude'!BU17-INDEX('active-future'!$C:$C,MATCH('basis-cash-crude'!BV$1,'active-future'!$A:$A,0),1),""),"")</f>
        <v>-5.240000000000002</v>
      </c>
      <c r="BW17" t="str">
        <f>+IFERROR(IF(VALUE('data-cash-crude'!BV17)&gt;0,'data-cash-crude'!BV17-INDEX('active-future'!$C:$C,MATCH('basis-cash-crude'!BW$1,'active-future'!$A:$A,0),1),""),"")</f>
        <v/>
      </c>
      <c r="BX17" t="str">
        <f>+IFERROR(IF(VALUE('data-cash-crude'!BW17)&gt;0,'data-cash-crude'!BW17-INDEX('active-future'!$C:$C,MATCH('basis-cash-crude'!BX$1,'active-future'!$A:$A,0),1),""),"")</f>
        <v/>
      </c>
      <c r="BY17">
        <f>+IFERROR(IF(VALUE('data-cash-crude'!BX17)&gt;0,'data-cash-crude'!BX17-INDEX('active-future'!$C:$C,MATCH('basis-cash-crude'!BY$1,'active-future'!$A:$A,0),1),""),"")</f>
        <v>-5.3400000000000034</v>
      </c>
      <c r="BZ17">
        <f>+IFERROR(IF(VALUE('data-cash-crude'!BY17)&gt;0,'data-cash-crude'!BY17-INDEX('active-future'!$C:$C,MATCH('basis-cash-crude'!BZ$1,'active-future'!$A:$A,0),1),""),"")</f>
        <v>-5.4399999999999977</v>
      </c>
      <c r="CA17" t="str">
        <f>+IFERROR(IF(VALUE('data-cash-crude'!BZ17)&gt;0,'data-cash-crude'!BZ17-INDEX('active-future'!$C:$C,MATCH('basis-cash-crude'!CA$1,'active-future'!$A:$A,0),1),""),"")</f>
        <v/>
      </c>
      <c r="CB17" t="str">
        <f>+IFERROR(IF(VALUE('data-cash-crude'!CA17)&gt;0,'data-cash-crude'!CA17-INDEX('active-future'!$C:$C,MATCH('basis-cash-crude'!CB$1,'active-future'!$A:$A,0),1),""),"")</f>
        <v/>
      </c>
      <c r="CC17">
        <f>+IFERROR(IF(VALUE('data-cash-crude'!CB17)&gt;0,'data-cash-crude'!CB17-INDEX('active-future'!$C:$C,MATCH('basis-cash-crude'!CC$1,'active-future'!$A:$A,0),1),""),"")</f>
        <v>-4.8999999999999986</v>
      </c>
      <c r="CD17">
        <f>+IFERROR(IF(VALUE('data-cash-crude'!CC17)&gt;0,'data-cash-crude'!CC17-INDEX('active-future'!$C:$C,MATCH('basis-cash-crude'!CD$1,'active-future'!$A:$A,0),1),""),"")</f>
        <v>-5.3500000000000014</v>
      </c>
      <c r="CE17">
        <f>+IFERROR(IF(VALUE('data-cash-crude'!CD17)&gt;0,'data-cash-crude'!CD17-INDEX('active-future'!$C:$C,MATCH('basis-cash-crude'!CE$1,'active-future'!$A:$A,0),1),""),"")</f>
        <v>-5.3400000000000034</v>
      </c>
      <c r="CF17">
        <f>+IFERROR(IF(VALUE('data-cash-crude'!CE17)&gt;0,'data-cash-crude'!CE17-INDEX('active-future'!$C:$C,MATCH('basis-cash-crude'!CF$1,'active-future'!$A:$A,0),1),""),"")</f>
        <v>-5.25</v>
      </c>
      <c r="CG17" t="str">
        <f>+IFERROR(IF(VALUE('data-cash-crude'!CF17)&gt;0,'data-cash-crude'!CF17-INDEX('active-future'!$C:$C,MATCH('basis-cash-crude'!CG$1,'active-future'!$A:$A,0),1),""),"")</f>
        <v/>
      </c>
      <c r="CH17" t="str">
        <f>+IFERROR(IF(VALUE('data-cash-crude'!CG17)&gt;0,'data-cash-crude'!CG17-INDEX('active-future'!$C:$C,MATCH('basis-cash-crude'!CH$1,'active-future'!$A:$A,0),1),""),"")</f>
        <v/>
      </c>
      <c r="CI17" t="str">
        <f>+IFERROR(IF(VALUE('data-cash-crude'!CH17)&gt;0,'data-cash-crude'!CH17-INDEX('active-future'!$C:$C,MATCH('basis-cash-crude'!CI$1,'active-future'!$A:$A,0),1),""),"")</f>
        <v/>
      </c>
      <c r="CJ17" t="str">
        <f>+IFERROR(IF(VALUE('data-cash-crude'!CI17)&gt;0,'data-cash-crude'!CI17-INDEX('active-future'!$C:$C,MATCH('basis-cash-crude'!CJ$1,'active-future'!$A:$A,0),1),""),"")</f>
        <v/>
      </c>
      <c r="CK17" t="str">
        <f>+IFERROR(IF(VALUE('data-cash-crude'!CJ17)&gt;0,'data-cash-crude'!CJ17-INDEX('active-future'!$C:$C,MATCH('basis-cash-crude'!CK$1,'active-future'!$A:$A,0),1),""),"")</f>
        <v/>
      </c>
      <c r="CL17">
        <f>+IFERROR(IF(VALUE('data-cash-crude'!CK17)&gt;0,'data-cash-crude'!CK17-INDEX('active-future'!$C:$C,MATCH('basis-cash-crude'!CL$1,'active-future'!$A:$A,0),1),""),"")</f>
        <v>-5.1899999999999977</v>
      </c>
      <c r="CM17" t="str">
        <f>+IFERROR(IF(VALUE('data-cash-crude'!CL17)&gt;0,'data-cash-crude'!CL17-INDEX('active-future'!$C:$C,MATCH('basis-cash-crude'!CM$1,'active-future'!$A:$A,0),1),""),"")</f>
        <v/>
      </c>
      <c r="CN17" t="str">
        <f>+IFERROR(IF(VALUE('data-cash-crude'!CM17)&gt;0,'data-cash-crude'!CM17-INDEX('active-future'!$C:$C,MATCH('basis-cash-crude'!CN$1,'active-future'!$A:$A,0),1),""),"")</f>
        <v/>
      </c>
      <c r="CO17">
        <f>+IFERROR(IF(VALUE('data-cash-crude'!CN17)&gt;0,'data-cash-crude'!CN17-INDEX('active-future'!$C:$C,MATCH('basis-cash-crude'!CO$1,'active-future'!$A:$A,0),1),""),"")</f>
        <v>-5.2100000000000009</v>
      </c>
      <c r="CP17">
        <f>+IFERROR(IF(VALUE('data-cash-crude'!CO17)&gt;0,'data-cash-crude'!CO17-INDEX('active-future'!$C:$C,MATCH('basis-cash-crude'!CP$1,'active-future'!$A:$A,0),1),""),"")</f>
        <v>-5.2800000000000011</v>
      </c>
      <c r="CQ17">
        <f>+IFERROR(IF(VALUE('data-cash-crude'!CP17)&gt;0,'data-cash-crude'!CP17-INDEX('active-future'!$C:$C,MATCH('basis-cash-crude'!CQ$1,'active-future'!$A:$A,0),1),""),"")</f>
        <v>-5.43</v>
      </c>
      <c r="CR17">
        <f>+IFERROR(IF(VALUE('data-cash-crude'!CQ17)&gt;0,'data-cash-crude'!CQ17-INDEX('active-future'!$C:$C,MATCH('basis-cash-crude'!CR$1,'active-future'!$A:$A,0),1),""),"")</f>
        <v>-5.3900000000000006</v>
      </c>
      <c r="CS17">
        <f>+IFERROR(IF(VALUE('data-cash-crude'!CR17)&gt;0,'data-cash-crude'!CR17-INDEX('active-future'!$C:$C,MATCH('basis-cash-crude'!CS$1,'active-future'!$A:$A,0),1),""),"")</f>
        <v>-5.1700000000000017</v>
      </c>
      <c r="CT17" t="str">
        <f>+IFERROR(IF(VALUE('data-cash-crude'!CS17)&gt;0,'data-cash-crude'!CS17-INDEX('active-future'!$C:$C,MATCH('basis-cash-crude'!CT$1,'active-future'!$A:$A,0),1),""),"")</f>
        <v/>
      </c>
      <c r="CU17">
        <f>+IFERROR(IF(VALUE('data-cash-crude'!CT17)&gt;0,'data-cash-crude'!CT17-INDEX('active-future'!$C:$C,MATCH('basis-cash-crude'!CU$1,'active-future'!$A:$A,0),1),""),"")</f>
        <v>-5.18</v>
      </c>
      <c r="CV17">
        <f>+IFERROR(IF(VALUE('data-cash-crude'!CU17)&gt;0,'data-cash-crude'!CU17-INDEX('active-future'!$C:$C,MATCH('basis-cash-crude'!CV$1,'active-future'!$A:$A,0),1),""),"")</f>
        <v>-5.1300000000000026</v>
      </c>
      <c r="CW17">
        <f>+IFERROR(IF(VALUE('data-cash-crude'!CV17)&gt;0,'data-cash-crude'!CV17-INDEX('active-future'!$C:$C,MATCH('basis-cash-crude'!CW$1,'active-future'!$A:$A,0),1),""),"")</f>
        <v>-4.8900000000000006</v>
      </c>
      <c r="CX17">
        <f>+IFERROR(IF(VALUE('data-cash-crude'!CW17)&gt;0,'data-cash-crude'!CW17-INDEX('active-future'!$C:$C,MATCH('basis-cash-crude'!CX$1,'active-future'!$A:$A,0),1),""),"")</f>
        <v>-5.3100000000000023</v>
      </c>
      <c r="CY17">
        <f>+IFERROR(IF(VALUE('data-cash-crude'!CX17)&gt;0,'data-cash-crude'!CX17-INDEX('active-future'!$C:$C,MATCH('basis-cash-crude'!CY$1,'active-future'!$A:$A,0),1),""),"")</f>
        <v>-5.2199999999999989</v>
      </c>
      <c r="CZ17">
        <f>+IFERROR(IF(VALUE('data-cash-crude'!CY17)&gt;0,'data-cash-crude'!CY17-INDEX('active-future'!$C:$C,MATCH('basis-cash-crude'!CZ$1,'active-future'!$A:$A,0),1),""),"")</f>
        <v>-5.4799999999999969</v>
      </c>
      <c r="DA17">
        <f>+IFERROR(IF(VALUE('data-cash-crude'!CZ17)&gt;0,'data-cash-crude'!CZ17-INDEX('active-future'!$C:$C,MATCH('basis-cash-crude'!DA$1,'active-future'!$A:$A,0),1),""),"")</f>
        <v>-5.1000000000000014</v>
      </c>
      <c r="DB17">
        <f>+IFERROR(IF(VALUE('data-cash-crude'!DA17)&gt;0,'data-cash-crude'!DA17-INDEX('active-future'!$C:$C,MATCH('basis-cash-crude'!DB$1,'active-future'!$A:$A,0),1),""),"")</f>
        <v>-5.43</v>
      </c>
      <c r="DC17">
        <f>+IFERROR(IF(VALUE('data-cash-crude'!DB17)&gt;0,'data-cash-crude'!DB17-INDEX('active-future'!$C:$C,MATCH('basis-cash-crude'!DC$1,'active-future'!$A:$A,0),1),""),"")</f>
        <v>-5.25</v>
      </c>
      <c r="DD17">
        <f>+IFERROR(IF(VALUE('data-cash-crude'!DC17)&gt;0,'data-cash-crude'!DC17-INDEX('active-future'!$C:$C,MATCH('basis-cash-crude'!DD$1,'active-future'!$A:$A,0),1),""),"")</f>
        <v>-5.2899999999999991</v>
      </c>
      <c r="DE17">
        <f>+IFERROR(IF(VALUE('data-cash-crude'!DD17)&gt;0,'data-cash-crude'!DD17-INDEX('active-future'!$C:$C,MATCH('basis-cash-crude'!DE$1,'active-future'!$A:$A,0),1),""),"")</f>
        <v>-5.3400000000000034</v>
      </c>
      <c r="DF17">
        <f>+IFERROR(IF(VALUE('data-cash-crude'!DE17)&gt;0,'data-cash-crude'!DE17-INDEX('active-future'!$C:$C,MATCH('basis-cash-crude'!DF$1,'active-future'!$A:$A,0),1),""),"")</f>
        <v>-5.1300000000000026</v>
      </c>
      <c r="DG17">
        <f>+IFERROR(IF(VALUE('data-cash-crude'!DF17)&gt;0,'data-cash-crude'!DF17-INDEX('active-future'!$C:$C,MATCH('basis-cash-crude'!DG$1,'active-future'!$A:$A,0),1),""),"")</f>
        <v>-4.9399999999999977</v>
      </c>
      <c r="DH17">
        <f>+IFERROR(IF(VALUE('data-cash-crude'!DG17)&gt;0,'data-cash-crude'!DG17-INDEX('active-future'!$C:$C,MATCH('basis-cash-crude'!DH$1,'active-future'!$A:$A,0),1),""),"")</f>
        <v>-5.4099999999999966</v>
      </c>
      <c r="DI17" t="str">
        <f>+IFERROR(IF(VALUE('data-cash-crude'!DH17)&gt;0,'data-cash-crude'!DH17-INDEX('active-future'!$C:$C,MATCH('basis-cash-crude'!DI$1,'active-future'!$A:$A,0),1),""),"")</f>
        <v/>
      </c>
      <c r="DJ17" t="str">
        <f>+IFERROR(IF(VALUE('data-cash-crude'!DI17)&gt;0,'data-cash-crude'!DI17-INDEX('active-future'!$C:$C,MATCH('basis-cash-crude'!DJ$1,'active-future'!$A:$A,0),1),""),"")</f>
        <v/>
      </c>
      <c r="DK17" t="str">
        <f>+IFERROR(IF(VALUE('data-cash-crude'!DJ17)&gt;0,'data-cash-crude'!DJ17-INDEX('active-future'!$C:$C,MATCH('basis-cash-crude'!DK$1,'active-future'!$A:$A,0),1),""),"")</f>
        <v/>
      </c>
      <c r="DL17" t="str">
        <f>+IFERROR(IF(VALUE('data-cash-crude'!DK17)&gt;0,'data-cash-crude'!DK17-INDEX('active-future'!$C:$C,MATCH('basis-cash-crude'!DL$1,'active-future'!$A:$A,0),1),""),"")</f>
        <v/>
      </c>
      <c r="DM17" t="str">
        <f>+IFERROR(IF(VALUE('data-cash-crude'!DL17)&gt;0,'data-cash-crude'!DL17-INDEX('active-future'!$C:$C,MATCH('basis-cash-crude'!DM$1,'active-future'!$A:$A,0),1),""),"")</f>
        <v/>
      </c>
      <c r="DN17">
        <f>+IFERROR(IF(VALUE('data-cash-crude'!DM17)&gt;0,'data-cash-crude'!DM17-INDEX('active-future'!$C:$C,MATCH('basis-cash-crude'!DN$1,'active-future'!$A:$A,0),1),""),"")</f>
        <v>-5.2000000000000028</v>
      </c>
      <c r="DO17" t="str">
        <f>+IFERROR(IF(VALUE('data-cash-crude'!DN17)&gt;0,'data-cash-crude'!DN17-INDEX('active-future'!$C:$C,MATCH('basis-cash-crude'!DO$1,'active-future'!$A:$A,0),1),""),"")</f>
        <v/>
      </c>
      <c r="DP17" t="str">
        <f>+IFERROR(IF(VALUE('data-cash-crude'!DO17)&gt;0,'data-cash-crude'!DO17-INDEX('active-future'!$C:$C,MATCH('basis-cash-crude'!DP$1,'active-future'!$A:$A,0),1),""),"")</f>
        <v/>
      </c>
      <c r="DQ17" t="str">
        <f>+IFERROR(IF(VALUE('data-cash-crude'!DP17)&gt;0,'data-cash-crude'!DP17-INDEX('active-future'!$C:$C,MATCH('basis-cash-crude'!DQ$1,'active-future'!$A:$A,0),1),""),"")</f>
        <v/>
      </c>
      <c r="DR17" t="str">
        <f>+IFERROR(IF(VALUE('data-cash-crude'!DQ17)&gt;0,'data-cash-crude'!DQ17-INDEX('active-future'!$C:$C,MATCH('basis-cash-crude'!DR$1,'active-future'!$A:$A,0),1),""),"")</f>
        <v/>
      </c>
      <c r="DS17" t="str">
        <f>+IFERROR(IF(VALUE('data-cash-crude'!DR17)&gt;0,'data-cash-crude'!DR17-INDEX('active-future'!$C:$C,MATCH('basis-cash-crude'!DS$1,'active-future'!$A:$A,0),1),""),"")</f>
        <v/>
      </c>
      <c r="DT17" t="str">
        <f>+IFERROR(IF(VALUE('data-cash-crude'!DS17)&gt;0,'data-cash-crude'!DS17-INDEX('active-future'!$C:$C,MATCH('basis-cash-crude'!DT$1,'active-future'!$A:$A,0),1),""),"")</f>
        <v/>
      </c>
      <c r="DU17" t="str">
        <f>+IFERROR(IF(VALUE('data-cash-crude'!DT17)&gt;0,'data-cash-crude'!DT17-INDEX('active-future'!$C:$C,MATCH('basis-cash-crude'!DU$1,'active-future'!$A:$A,0),1),""),"")</f>
        <v/>
      </c>
      <c r="DV17" t="str">
        <f>+IFERROR(IF(VALUE('data-cash-crude'!DU17)&gt;0,'data-cash-crude'!DU17-INDEX('active-future'!$C:$C,MATCH('basis-cash-crude'!DV$1,'active-future'!$A:$A,0),1),""),"")</f>
        <v/>
      </c>
      <c r="DW17" t="str">
        <f>+IFERROR(IF(VALUE('data-cash-crude'!DV17)&gt;0,'data-cash-crude'!DV17-INDEX('active-future'!$C:$C,MATCH('basis-cash-crude'!DW$1,'active-future'!$A:$A,0),1),""),"")</f>
        <v/>
      </c>
      <c r="DX17" t="str">
        <f>+IFERROR(IF(VALUE('data-cash-crude'!DW17)&gt;0,'data-cash-crude'!DW17-INDEX('active-future'!$C:$C,MATCH('basis-cash-crude'!DX$1,'active-future'!$A:$A,0),1),""),"")</f>
        <v/>
      </c>
      <c r="DY17" t="str">
        <f>+IFERROR(IF(VALUE('data-cash-crude'!DX17)&gt;0,'data-cash-crude'!DX17-INDEX('active-future'!$C:$C,MATCH('basis-cash-crude'!DY$1,'active-future'!$A:$A,0),1),""),"")</f>
        <v/>
      </c>
      <c r="DZ17" t="str">
        <f>+IFERROR(IF(VALUE('data-cash-crude'!DY17)&gt;0,'data-cash-crude'!DY17-INDEX('active-future'!$C:$C,MATCH('basis-cash-crude'!DZ$1,'active-future'!$A:$A,0),1),""),"")</f>
        <v/>
      </c>
      <c r="EA17" t="str">
        <f>+IFERROR(IF(VALUE('data-cash-crude'!DZ17)&gt;0,'data-cash-crude'!DZ17-INDEX('active-future'!$C:$C,MATCH('basis-cash-crude'!EA$1,'active-future'!$A:$A,0),1),""),"")</f>
        <v/>
      </c>
      <c r="EB17" t="str">
        <f>+IFERROR(IF(VALUE('data-cash-crude'!EA17)&gt;0,'data-cash-crude'!EA17-INDEX('active-future'!$C:$C,MATCH('basis-cash-crude'!EB$1,'active-future'!$A:$A,0),1),""),"")</f>
        <v/>
      </c>
      <c r="EC17" t="str">
        <f>+IFERROR(IF(VALUE('data-cash-crude'!EB17)&gt;0,'data-cash-crude'!EB17-INDEX('active-future'!$C:$C,MATCH('basis-cash-crude'!EC$1,'active-future'!$A:$A,0),1),""),"")</f>
        <v/>
      </c>
      <c r="ED17" t="str">
        <f>+IFERROR(IF(VALUE('data-cash-crude'!EC17)&gt;0,'data-cash-crude'!EC17-INDEX('active-future'!$C:$C,MATCH('basis-cash-crude'!ED$1,'active-future'!$A:$A,0),1),""),"")</f>
        <v/>
      </c>
      <c r="EE17" t="str">
        <f>+IFERROR(IF(VALUE('data-cash-crude'!ED17)&gt;0,'data-cash-crude'!ED17-INDEX('active-future'!$C:$C,MATCH('basis-cash-crude'!EE$1,'active-future'!$A:$A,0),1),""),"")</f>
        <v/>
      </c>
      <c r="EF17" t="str">
        <f>+IFERROR(IF(VALUE('data-cash-crude'!EE17)&gt;0,'data-cash-crude'!EE17-INDEX('active-future'!$C:$C,MATCH('basis-cash-crude'!EF$1,'active-future'!$A:$A,0),1),""),"")</f>
        <v/>
      </c>
      <c r="EG17" t="str">
        <f>+IFERROR(IF(VALUE('data-cash-crude'!EF17)&gt;0,'data-cash-crude'!EF17-INDEX('active-future'!$C:$C,MATCH('basis-cash-crude'!EG$1,'active-future'!$A:$A,0),1),""),"")</f>
        <v/>
      </c>
      <c r="EH17" t="str">
        <f>+IFERROR(IF(VALUE('data-cash-crude'!EG17)&gt;0,'data-cash-crude'!EG17-INDEX('active-future'!$C:$C,MATCH('basis-cash-crude'!EH$1,'active-future'!$A:$A,0),1),""),"")</f>
        <v/>
      </c>
      <c r="EI17" t="str">
        <f>+IFERROR(IF(VALUE('data-cash-crude'!EH17)&gt;0,'data-cash-crude'!EH17-INDEX('active-future'!$C:$C,MATCH('basis-cash-crude'!EI$1,'active-future'!$A:$A,0),1),""),"")</f>
        <v/>
      </c>
      <c r="EJ17" t="str">
        <f>+IFERROR(IF(VALUE('data-cash-crude'!EI17)&gt;0,'data-cash-crude'!EI17-INDEX('active-future'!$C:$C,MATCH('basis-cash-crude'!EJ$1,'active-future'!$A:$A,0),1),""),"")</f>
        <v/>
      </c>
      <c r="EK17" t="str">
        <f>+IFERROR(IF(VALUE('data-cash-crude'!EJ17)&gt;0,'data-cash-crude'!EJ17-INDEX('active-future'!$C:$C,MATCH('basis-cash-crude'!EK$1,'active-future'!$A:$A,0),1),""),"")</f>
        <v/>
      </c>
      <c r="EL17" t="str">
        <f>+IFERROR(IF(VALUE('data-cash-crude'!EK17)&gt;0,'data-cash-crude'!EK17-INDEX('active-future'!$C:$C,MATCH('basis-cash-crude'!EL$1,'active-future'!$A:$A,0),1),""),"")</f>
        <v/>
      </c>
      <c r="EM17" t="str">
        <f>+IFERROR(IF(VALUE('data-cash-crude'!EL17)&gt;0,'data-cash-crude'!EL17-INDEX('active-future'!$C:$C,MATCH('basis-cash-crude'!EM$1,'active-future'!$A:$A,0),1),""),"")</f>
        <v/>
      </c>
      <c r="EN17" t="str">
        <f>+IFERROR(IF(VALUE('data-cash-crude'!EM17)&gt;0,'data-cash-crude'!EM17-INDEX('active-future'!$C:$C,MATCH('basis-cash-crude'!EN$1,'active-future'!$A:$A,0),1),""),"")</f>
        <v/>
      </c>
      <c r="EO17" t="str">
        <f>+IFERROR(IF(VALUE('data-cash-crude'!EN17)&gt;0,'data-cash-crude'!EN17-INDEX('active-future'!$C:$C,MATCH('basis-cash-crude'!EO$1,'active-future'!$A:$A,0),1),""),"")</f>
        <v/>
      </c>
      <c r="EP17" t="str">
        <f>+IFERROR(IF(VALUE('data-cash-crude'!EO17)&gt;0,'data-cash-crude'!EO17-INDEX('active-future'!$C:$C,MATCH('basis-cash-crude'!EP$1,'active-future'!$A:$A,0),1),""),"")</f>
        <v/>
      </c>
      <c r="EQ17" t="str">
        <f>+IFERROR(IF(VALUE('data-cash-crude'!EP17)&gt;0,'data-cash-crude'!EP17-INDEX('active-future'!$C:$C,MATCH('basis-cash-crude'!EQ$1,'active-future'!$A:$A,0),1),""),"")</f>
        <v/>
      </c>
      <c r="ER17" t="str">
        <f>+IFERROR(IF(VALUE('data-cash-crude'!EQ17)&gt;0,'data-cash-crude'!EQ17-INDEX('active-future'!$C:$C,MATCH('basis-cash-crude'!ER$1,'active-future'!$A:$A,0),1),""),"")</f>
        <v/>
      </c>
      <c r="ES17" t="str">
        <f>+IFERROR(IF(VALUE('data-cash-crude'!ER17)&gt;0,'data-cash-crude'!ER17-INDEX('active-future'!$C:$C,MATCH('basis-cash-crude'!ES$1,'active-future'!$A:$A,0),1),""),"")</f>
        <v/>
      </c>
      <c r="ET17" t="str">
        <f>+IFERROR(IF(VALUE('data-cash-crude'!ES17)&gt;0,'data-cash-crude'!ES17-INDEX('active-future'!$C:$C,MATCH('basis-cash-crude'!ET$1,'active-future'!$A:$A,0),1),""),"")</f>
        <v/>
      </c>
      <c r="EU17" t="str">
        <f>+IFERROR(IF(VALUE('data-cash-crude'!ET17)&gt;0,'data-cash-crude'!ET17-INDEX('active-future'!$C:$C,MATCH('basis-cash-crude'!EU$1,'active-future'!$A:$A,0),1),""),"")</f>
        <v/>
      </c>
      <c r="EV17" t="str">
        <f>+IFERROR(IF(VALUE('data-cash-crude'!EU17)&gt;0,'data-cash-crude'!EU17-INDEX('active-future'!$C:$C,MATCH('basis-cash-crude'!EV$1,'active-future'!$A:$A,0),1),""),"")</f>
        <v/>
      </c>
      <c r="EW17" t="str">
        <f>+IFERROR(IF(VALUE('data-cash-crude'!EV17)&gt;0,'data-cash-crude'!EV17-INDEX('active-future'!$C:$C,MATCH('basis-cash-crude'!EW$1,'active-future'!$A:$A,0),1),""),"")</f>
        <v/>
      </c>
      <c r="EX17" t="str">
        <f>+IFERROR(IF(VALUE('data-cash-crude'!EW17)&gt;0,'data-cash-crude'!EW17-INDEX('active-future'!$C:$C,MATCH('basis-cash-crude'!EX$1,'active-future'!$A:$A,0),1),""),"")</f>
        <v/>
      </c>
      <c r="EY17" t="str">
        <f>+IFERROR(IF(VALUE('data-cash-crude'!EX17)&gt;0,'data-cash-crude'!EX17-INDEX('active-future'!$C:$C,MATCH('basis-cash-crude'!EY$1,'active-future'!$A:$A,0),1),""),"")</f>
        <v/>
      </c>
      <c r="EZ17" t="str">
        <f>+IFERROR(IF(VALUE('data-cash-crude'!EY17)&gt;0,'data-cash-crude'!EY17-INDEX('active-future'!$C:$C,MATCH('basis-cash-crude'!EZ$1,'active-future'!$A:$A,0),1),""),"")</f>
        <v/>
      </c>
      <c r="FA17" t="str">
        <f>+IFERROR(IF(VALUE('data-cash-crude'!EZ17)&gt;0,'data-cash-crude'!EZ17-INDEX('active-future'!$C:$C,MATCH('basis-cash-crude'!FA$1,'active-future'!$A:$A,0),1),""),"")</f>
        <v/>
      </c>
      <c r="FB17" t="str">
        <f>+IFERROR(IF(VALUE('data-cash-crude'!FA17)&gt;0,'data-cash-crude'!FA17-INDEX('active-future'!$C:$C,MATCH('basis-cash-crude'!FB$1,'active-future'!$A:$A,0),1),""),"")</f>
        <v/>
      </c>
      <c r="FC17" t="str">
        <f>+IFERROR(IF(VALUE('data-cash-crude'!FB17)&gt;0,'data-cash-crude'!FB17-INDEX('active-future'!$C:$C,MATCH('basis-cash-crude'!FC$1,'active-future'!$A:$A,0),1),""),"")</f>
        <v/>
      </c>
      <c r="FD17" t="str">
        <f>+IFERROR(IF(VALUE('data-cash-crude'!FC17)&gt;0,'data-cash-crude'!FC17-INDEX('active-future'!$C:$C,MATCH('basis-cash-crude'!FD$1,'active-future'!$A:$A,0),1),""),"")</f>
        <v/>
      </c>
      <c r="FE17" t="str">
        <f>+IFERROR(IF(VALUE('data-cash-crude'!FD17)&gt;0,'data-cash-crude'!FD17-INDEX('active-future'!$C:$C,MATCH('basis-cash-crude'!FE$1,'active-future'!$A:$A,0),1),""),"")</f>
        <v/>
      </c>
      <c r="FF17" t="str">
        <f>+IFERROR(IF(VALUE('data-cash-crude'!FE17)&gt;0,'data-cash-crude'!FE17-INDEX('active-future'!$C:$C,MATCH('basis-cash-crude'!FF$1,'active-future'!$A:$A,0),1),""),"")</f>
        <v/>
      </c>
      <c r="FG17" t="str">
        <f>+IFERROR(IF(VALUE('data-cash-crude'!FF17)&gt;0,'data-cash-crude'!FF17-INDEX('active-future'!$C:$C,MATCH('basis-cash-crude'!FG$1,'active-future'!$A:$A,0),1),""),"")</f>
        <v/>
      </c>
      <c r="FH17" t="str">
        <f>+IFERROR(IF(VALUE('data-cash-crude'!FG17)&gt;0,'data-cash-crude'!FG17-INDEX('active-future'!$C:$C,MATCH('basis-cash-crude'!FH$1,'active-future'!$A:$A,0),1),""),"")</f>
        <v/>
      </c>
      <c r="FI17" t="str">
        <f>+IFERROR(IF(VALUE('data-cash-crude'!FH17)&gt;0,'data-cash-crude'!FH17-INDEX('active-future'!$C:$C,MATCH('basis-cash-crude'!FI$1,'active-future'!$A:$A,0),1),""),"")</f>
        <v/>
      </c>
      <c r="FJ17" t="str">
        <f>+IFERROR(IF(VALUE('data-cash-crude'!FI17)&gt;0,'data-cash-crude'!FI17-INDEX('active-future'!$C:$C,MATCH('basis-cash-crude'!FJ$1,'active-future'!$A:$A,0),1),""),"")</f>
        <v/>
      </c>
      <c r="FK17" t="str">
        <f>+IFERROR(IF(VALUE('data-cash-crude'!FJ17)&gt;0,'data-cash-crude'!FJ17-INDEX('active-future'!$C:$C,MATCH('basis-cash-crude'!FK$1,'active-future'!$A:$A,0),1),""),"")</f>
        <v/>
      </c>
      <c r="FL17" t="str">
        <f>+IFERROR(IF(VALUE('data-cash-crude'!FK17)&gt;0,'data-cash-crude'!FK17-INDEX('active-future'!$C:$C,MATCH('basis-cash-crude'!FL$1,'active-future'!$A:$A,0),1),""),"")</f>
        <v/>
      </c>
    </row>
    <row r="18" spans="1:168" x14ac:dyDescent="0.2">
      <c r="A18">
        <f t="shared" si="0"/>
        <v>-5.6866666666666674</v>
      </c>
      <c r="B18">
        <f t="shared" si="1"/>
        <v>-5.4118181818181821</v>
      </c>
      <c r="C18">
        <f t="shared" si="2"/>
        <v>-5.4762318840579711</v>
      </c>
      <c r="D18" s="10" t="str">
        <f>+'data-cash-crude'!B18</f>
        <v>CLPA-11-102.CM</v>
      </c>
      <c r="E18" t="str">
        <f>+IFERROR(IF(VALUE('data-cash-crude'!D18)&gt;0,'data-cash-crude'!D18-INDEX('active-future'!$C:$C,MATCH('basis-cash-crude'!E$1,'active-future'!$A:$A,0),1),""),"")</f>
        <v/>
      </c>
      <c r="F18" t="str">
        <f>+IFERROR(IF(VALUE('data-cash-crude'!E18)&gt;0,'data-cash-crude'!E18-INDEX('active-future'!$C:$C,MATCH('basis-cash-crude'!F$1,'active-future'!$A:$A,0),1),""),"")</f>
        <v/>
      </c>
      <c r="G18" t="str">
        <f>+IFERROR(IF(VALUE('data-cash-crude'!F18)&gt;0,'data-cash-crude'!F18-INDEX('active-future'!$C:$C,MATCH('basis-cash-crude'!G$1,'active-future'!$A:$A,0),1),""),"")</f>
        <v/>
      </c>
      <c r="H18">
        <f>+IFERROR(IF(VALUE('data-cash-crude'!G18)&gt;0,'data-cash-crude'!G18-INDEX('active-future'!$C:$C,MATCH('basis-cash-crude'!H$1,'active-future'!$A:$A,0),1),""),"")</f>
        <v>-5.43</v>
      </c>
      <c r="I18" t="str">
        <f>+IFERROR(IF(VALUE('data-cash-crude'!H18)&gt;0,'data-cash-crude'!H18-INDEX('active-future'!$C:$C,MATCH('basis-cash-crude'!I$1,'active-future'!$A:$A,0),1),""),"")</f>
        <v/>
      </c>
      <c r="J18">
        <f>+IFERROR(IF(VALUE('data-cash-crude'!I18)&gt;0,'data-cash-crude'!I18-INDEX('active-future'!$C:$C,MATCH('basis-cash-crude'!J$1,'active-future'!$A:$A,0),1),""),"")</f>
        <v>-6.1099999999999994</v>
      </c>
      <c r="K18">
        <f>+IFERROR(IF(VALUE('data-cash-crude'!J18)&gt;0,'data-cash-crude'!J18-INDEX('active-future'!$C:$C,MATCH('basis-cash-crude'!K$1,'active-future'!$A:$A,0),1),""),"")</f>
        <v>-5.5200000000000031</v>
      </c>
      <c r="L18" t="str">
        <f>+IFERROR(IF(VALUE('data-cash-crude'!K18)&gt;0,'data-cash-crude'!K18-INDEX('active-future'!$C:$C,MATCH('basis-cash-crude'!L$1,'active-future'!$A:$A,0),1),""),"")</f>
        <v/>
      </c>
      <c r="M18">
        <f>+IFERROR(IF(VALUE('data-cash-crude'!L18)&gt;0,'data-cash-crude'!L18-INDEX('active-future'!$C:$C,MATCH('basis-cash-crude'!M$1,'active-future'!$A:$A,0),1),""),"")</f>
        <v>-5.43</v>
      </c>
      <c r="N18">
        <f>+IFERROR(IF(VALUE('data-cash-crude'!M18)&gt;0,'data-cash-crude'!M18-INDEX('active-future'!$C:$C,MATCH('basis-cash-crude'!N$1,'active-future'!$A:$A,0),1),""),"")</f>
        <v>-5.3500000000000014</v>
      </c>
      <c r="O18">
        <f>+IFERROR(IF(VALUE('data-cash-crude'!N18)&gt;0,'data-cash-crude'!N18-INDEX('active-future'!$C:$C,MATCH('basis-cash-crude'!O$1,'active-future'!$A:$A,0),1),""),"")</f>
        <v>-5.3699999999999974</v>
      </c>
      <c r="P18">
        <f>+IFERROR(IF(VALUE('data-cash-crude'!O18)&gt;0,'data-cash-crude'!O18-INDEX('active-future'!$C:$C,MATCH('basis-cash-crude'!P$1,'active-future'!$A:$A,0),1),""),"")</f>
        <v>-5.4600000000000009</v>
      </c>
      <c r="Q18">
        <f>+IFERROR(IF(VALUE('data-cash-crude'!P18)&gt;0,'data-cash-crude'!P18-INDEX('active-future'!$C:$C,MATCH('basis-cash-crude'!Q$1,'active-future'!$A:$A,0),1),""),"")</f>
        <v>-6.32</v>
      </c>
      <c r="R18">
        <f>+IFERROR(IF(VALUE('data-cash-crude'!Q18)&gt;0,'data-cash-crude'!Q18-INDEX('active-future'!$C:$C,MATCH('basis-cash-crude'!R$1,'active-future'!$A:$A,0),1),""),"")</f>
        <v>-5.43</v>
      </c>
      <c r="S18">
        <f>+IFERROR(IF(VALUE('data-cash-crude'!R18)&gt;0,'data-cash-crude'!R18-INDEX('active-future'!$C:$C,MATCH('basis-cash-crude'!S$1,'active-future'!$A:$A,0),1),""),"")</f>
        <v>-5.509999999999998</v>
      </c>
      <c r="T18">
        <f>+IFERROR(IF(VALUE('data-cash-crude'!S18)&gt;0,'data-cash-crude'!S18-INDEX('active-future'!$C:$C,MATCH('basis-cash-crude'!T$1,'active-future'!$A:$A,0),1),""),"")</f>
        <v>-5.490000000000002</v>
      </c>
      <c r="U18">
        <f>+IFERROR(IF(VALUE('data-cash-crude'!T18)&gt;0,'data-cash-crude'!T18-INDEX('active-future'!$C:$C,MATCH('basis-cash-crude'!U$1,'active-future'!$A:$A,0),1),""),"")</f>
        <v>-5.5200000000000031</v>
      </c>
      <c r="V18">
        <f>+IFERROR(IF(VALUE('data-cash-crude'!U18)&gt;0,'data-cash-crude'!U18-INDEX('active-future'!$C:$C,MATCH('basis-cash-crude'!V$1,'active-future'!$A:$A,0),1),""),"")</f>
        <v>-5.4500000000000028</v>
      </c>
      <c r="W18">
        <f>+IFERROR(IF(VALUE('data-cash-crude'!V18)&gt;0,'data-cash-crude'!V18-INDEX('active-future'!$C:$C,MATCH('basis-cash-crude'!W$1,'active-future'!$A:$A,0),1),""),"")</f>
        <v>-5.43</v>
      </c>
      <c r="X18">
        <f>+IFERROR(IF(VALUE('data-cash-crude'!W18)&gt;0,'data-cash-crude'!W18-INDEX('active-future'!$C:$C,MATCH('basis-cash-crude'!X$1,'active-future'!$A:$A,0),1),""),"")</f>
        <v>-5.43</v>
      </c>
      <c r="Y18" t="str">
        <f>+IFERROR(IF(VALUE('data-cash-crude'!X18)&gt;0,'data-cash-crude'!X18-INDEX('active-future'!$C:$C,MATCH('basis-cash-crude'!Y$1,'active-future'!$A:$A,0),1),""),"")</f>
        <v/>
      </c>
      <c r="Z18" t="str">
        <f>+IFERROR(IF(VALUE('data-cash-crude'!Y18)&gt;0,'data-cash-crude'!Y18-INDEX('active-future'!$C:$C,MATCH('basis-cash-crude'!Z$1,'active-future'!$A:$A,0),1),""),"")</f>
        <v/>
      </c>
      <c r="AA18">
        <f>+IFERROR(IF(VALUE('data-cash-crude'!Z18)&gt;0,'data-cash-crude'!Z18-INDEX('active-future'!$C:$C,MATCH('basis-cash-crude'!AA$1,'active-future'!$A:$A,0),1),""),"")</f>
        <v>-2.6700000000000017</v>
      </c>
      <c r="AB18" t="str">
        <f>+IFERROR(IF(VALUE('data-cash-crude'!AA18)&gt;0,'data-cash-crude'!AA18-INDEX('active-future'!$C:$C,MATCH('basis-cash-crude'!AB$1,'active-future'!$A:$A,0),1),""),"")</f>
        <v/>
      </c>
      <c r="AC18">
        <f>+IFERROR(IF(VALUE('data-cash-crude'!AB18)&gt;0,'data-cash-crude'!AB18-INDEX('active-future'!$C:$C,MATCH('basis-cash-crude'!AC$1,'active-future'!$A:$A,0),1),""),"")</f>
        <v>-5.6099999999999994</v>
      </c>
      <c r="AD18">
        <f>+IFERROR(IF(VALUE('data-cash-crude'!AC18)&gt;0,'data-cash-crude'!AC18-INDEX('active-future'!$C:$C,MATCH('basis-cash-crude'!AD$1,'active-future'!$A:$A,0),1),""),"")</f>
        <v>-5.4099999999999966</v>
      </c>
      <c r="AE18">
        <f>+IFERROR(IF(VALUE('data-cash-crude'!AD18)&gt;0,'data-cash-crude'!AD18-INDEX('active-future'!$C:$C,MATCH('basis-cash-crude'!AE$1,'active-future'!$A:$A,0),1),""),"")</f>
        <v>-5.509999999999998</v>
      </c>
      <c r="AF18">
        <f>+IFERROR(IF(VALUE('data-cash-crude'!AE18)&gt;0,'data-cash-crude'!AE18-INDEX('active-future'!$C:$C,MATCH('basis-cash-crude'!AF$1,'active-future'!$A:$A,0),1),""),"")</f>
        <v>-5.5200000000000031</v>
      </c>
      <c r="AG18">
        <f>+IFERROR(IF(VALUE('data-cash-crude'!AF18)&gt;0,'data-cash-crude'!AF18-INDEX('active-future'!$C:$C,MATCH('basis-cash-crude'!AG$1,'active-future'!$A:$A,0),1),""),"")</f>
        <v>-5.5799999999999983</v>
      </c>
      <c r="AH18">
        <f>+IFERROR(IF(VALUE('data-cash-crude'!AG18)&gt;0,'data-cash-crude'!AG18-INDEX('active-future'!$C:$C,MATCH('basis-cash-crude'!AH$1,'active-future'!$A:$A,0),1),""),"")</f>
        <v>-5.509999999999998</v>
      </c>
      <c r="AI18">
        <f>+IFERROR(IF(VALUE('data-cash-crude'!AH18)&gt;0,'data-cash-crude'!AH18-INDEX('active-future'!$C:$C,MATCH('basis-cash-crude'!AI$1,'active-future'!$A:$A,0),1),""),"")</f>
        <v>-5.6000000000000014</v>
      </c>
      <c r="AJ18">
        <f>+IFERROR(IF(VALUE('data-cash-crude'!AI18)&gt;0,'data-cash-crude'!AI18-INDEX('active-future'!$C:$C,MATCH('basis-cash-crude'!AJ$1,'active-future'!$A:$A,0),1),""),"")</f>
        <v>-5.6400000000000006</v>
      </c>
      <c r="AK18">
        <f>+IFERROR(IF(VALUE('data-cash-crude'!AJ18)&gt;0,'data-cash-crude'!AJ18-INDEX('active-future'!$C:$C,MATCH('basis-cash-crude'!AK$1,'active-future'!$A:$A,0),1),""),"")</f>
        <v>-5.4699999999999989</v>
      </c>
      <c r="AL18">
        <f>+IFERROR(IF(VALUE('data-cash-crude'!AK18)&gt;0,'data-cash-crude'!AK18-INDEX('active-future'!$C:$C,MATCH('basis-cash-crude'!AL$1,'active-future'!$A:$A,0),1),""),"")</f>
        <v>-5.5200000000000031</v>
      </c>
      <c r="AM18">
        <f>+IFERROR(IF(VALUE('data-cash-crude'!AL18)&gt;0,'data-cash-crude'!AL18-INDEX('active-future'!$C:$C,MATCH('basis-cash-crude'!AM$1,'active-future'!$A:$A,0),1),""),"")</f>
        <v>-5.6199999999999974</v>
      </c>
      <c r="AN18">
        <f>+IFERROR(IF(VALUE('data-cash-crude'!AM18)&gt;0,'data-cash-crude'!AM18-INDEX('active-future'!$C:$C,MATCH('basis-cash-crude'!AN$1,'active-future'!$A:$A,0),1),""),"")</f>
        <v>-5.5499999999999972</v>
      </c>
      <c r="AO18">
        <f>+IFERROR(IF(VALUE('data-cash-crude'!AN18)&gt;0,'data-cash-crude'!AN18-INDEX('active-future'!$C:$C,MATCH('basis-cash-crude'!AO$1,'active-future'!$A:$A,0),1),""),"")</f>
        <v>-5.6099999999999994</v>
      </c>
      <c r="AP18">
        <f>+IFERROR(IF(VALUE('data-cash-crude'!AO18)&gt;0,'data-cash-crude'!AO18-INDEX('active-future'!$C:$C,MATCH('basis-cash-crude'!AP$1,'active-future'!$A:$A,0),1),""),"")</f>
        <v>-5.490000000000002</v>
      </c>
      <c r="AQ18">
        <f>+IFERROR(IF(VALUE('data-cash-crude'!AP18)&gt;0,'data-cash-crude'!AP18-INDEX('active-future'!$C:$C,MATCH('basis-cash-crude'!AQ$1,'active-future'!$A:$A,0),1),""),"")</f>
        <v>-5.6499999999999986</v>
      </c>
      <c r="AR18" t="str">
        <f>+IFERROR(IF(VALUE('data-cash-crude'!AQ18)&gt;0,'data-cash-crude'!AQ18-INDEX('active-future'!$C:$C,MATCH('basis-cash-crude'!AR$1,'active-future'!$A:$A,0),1),""),"")</f>
        <v/>
      </c>
      <c r="AS18">
        <f>+IFERROR(IF(VALUE('data-cash-crude'!AR18)&gt;0,'data-cash-crude'!AR18-INDEX('active-future'!$C:$C,MATCH('basis-cash-crude'!AS$1,'active-future'!$A:$A,0),1),""),"")</f>
        <v>-5.4799999999999969</v>
      </c>
      <c r="AT18" t="str">
        <f>+IFERROR(IF(VALUE('data-cash-crude'!AS18)&gt;0,'data-cash-crude'!AS18-INDEX('active-future'!$C:$C,MATCH('basis-cash-crude'!AT$1,'active-future'!$A:$A,0),1),""),"")</f>
        <v/>
      </c>
      <c r="AU18" t="str">
        <f>+IFERROR(IF(VALUE('data-cash-crude'!AT18)&gt;0,'data-cash-crude'!AT18-INDEX('active-future'!$C:$C,MATCH('basis-cash-crude'!AU$1,'active-future'!$A:$A,0),1),""),"")</f>
        <v/>
      </c>
      <c r="AV18">
        <f>+IFERROR(IF(VALUE('data-cash-crude'!AU18)&gt;0,'data-cash-crude'!AU18-INDEX('active-future'!$C:$C,MATCH('basis-cash-crude'!AV$1,'active-future'!$A:$A,0),1),""),"")</f>
        <v>-5.57</v>
      </c>
      <c r="AW18">
        <f>+IFERROR(IF(VALUE('data-cash-crude'!AV18)&gt;0,'data-cash-crude'!AV18-INDEX('active-future'!$C:$C,MATCH('basis-cash-crude'!AW$1,'active-future'!$A:$A,0),1),""),"")</f>
        <v>-5.5600000000000023</v>
      </c>
      <c r="AX18" t="str">
        <f>+IFERROR(IF(VALUE('data-cash-crude'!AW18)&gt;0,'data-cash-crude'!AW18-INDEX('active-future'!$C:$C,MATCH('basis-cash-crude'!AX$1,'active-future'!$A:$A,0),1),""),"")</f>
        <v/>
      </c>
      <c r="AY18" t="str">
        <f>+IFERROR(IF(VALUE('data-cash-crude'!AX18)&gt;0,'data-cash-crude'!AX18-INDEX('active-future'!$C:$C,MATCH('basis-cash-crude'!AY$1,'active-future'!$A:$A,0),1),""),"")</f>
        <v/>
      </c>
      <c r="AZ18" t="str">
        <f>+IFERROR(IF(VALUE('data-cash-crude'!AY18)&gt;0,'data-cash-crude'!AY18-INDEX('active-future'!$C:$C,MATCH('basis-cash-crude'!AZ$1,'active-future'!$A:$A,0),1),""),"")</f>
        <v/>
      </c>
      <c r="BA18">
        <f>+IFERROR(IF(VALUE('data-cash-crude'!AZ18)&gt;0,'data-cash-crude'!AZ18-INDEX('active-future'!$C:$C,MATCH('basis-cash-crude'!BA$1,'active-future'!$A:$A,0),1),""),"")</f>
        <v>-5.4799999999999969</v>
      </c>
      <c r="BB18">
        <f>+IFERROR(IF(VALUE('data-cash-crude'!BA18)&gt;0,'data-cash-crude'!BA18-INDEX('active-future'!$C:$C,MATCH('basis-cash-crude'!BB$1,'active-future'!$A:$A,0),1),""),"")</f>
        <v>-5.4699999999999989</v>
      </c>
      <c r="BC18">
        <f>+IFERROR(IF(VALUE('data-cash-crude'!BB18)&gt;0,'data-cash-crude'!BB18-INDEX('active-future'!$C:$C,MATCH('basis-cash-crude'!BC$1,'active-future'!$A:$A,0),1),""),"")</f>
        <v>-5.7299999999999969</v>
      </c>
      <c r="BD18">
        <f>+IFERROR(IF(VALUE('data-cash-crude'!BC18)&gt;0,'data-cash-crude'!BC18-INDEX('active-future'!$C:$C,MATCH('basis-cash-crude'!BD$1,'active-future'!$A:$A,0),1),""),"")</f>
        <v>-5.759999999999998</v>
      </c>
      <c r="BE18">
        <f>+IFERROR(IF(VALUE('data-cash-crude'!BD18)&gt;0,'data-cash-crude'!BD18-INDEX('active-future'!$C:$C,MATCH('basis-cash-crude'!BE$1,'active-future'!$A:$A,0),1),""),"")</f>
        <v>-5.6199999999999974</v>
      </c>
      <c r="BF18">
        <f>+IFERROR(IF(VALUE('data-cash-crude'!BE18)&gt;0,'data-cash-crude'!BE18-INDEX('active-future'!$C:$C,MATCH('basis-cash-crude'!BF$1,'active-future'!$A:$A,0),1),""),"")</f>
        <v>-5.43</v>
      </c>
      <c r="BG18">
        <f>+IFERROR(IF(VALUE('data-cash-crude'!BF18)&gt;0,'data-cash-crude'!BF18-INDEX('active-future'!$C:$C,MATCH('basis-cash-crude'!BG$1,'active-future'!$A:$A,0),1),""),"")</f>
        <v>-5.6099999999999994</v>
      </c>
      <c r="BH18">
        <f>+IFERROR(IF(VALUE('data-cash-crude'!BG18)&gt;0,'data-cash-crude'!BG18-INDEX('active-future'!$C:$C,MATCH('basis-cash-crude'!BH$1,'active-future'!$A:$A,0),1),""),"")</f>
        <v>-5.5600000000000023</v>
      </c>
      <c r="BI18">
        <f>+IFERROR(IF(VALUE('data-cash-crude'!BH18)&gt;0,'data-cash-crude'!BH18-INDEX('active-future'!$C:$C,MATCH('basis-cash-crude'!BI$1,'active-future'!$A:$A,0),1),""),"")</f>
        <v>-5.5900000000000034</v>
      </c>
      <c r="BJ18">
        <f>+IFERROR(IF(VALUE('data-cash-crude'!BI18)&gt;0,'data-cash-crude'!BI18-INDEX('active-future'!$C:$C,MATCH('basis-cash-crude'!BJ$1,'active-future'!$A:$A,0),1),""),"")</f>
        <v>-5.4500000000000028</v>
      </c>
      <c r="BK18">
        <f>+IFERROR(IF(VALUE('data-cash-crude'!BJ18)&gt;0,'data-cash-crude'!BJ18-INDEX('active-future'!$C:$C,MATCH('basis-cash-crude'!BK$1,'active-future'!$A:$A,0),1),""),"")</f>
        <v>-5.5499999999999972</v>
      </c>
      <c r="BL18">
        <f>+IFERROR(IF(VALUE('data-cash-crude'!BK18)&gt;0,'data-cash-crude'!BK18-INDEX('active-future'!$C:$C,MATCH('basis-cash-crude'!BL$1,'active-future'!$A:$A,0),1),""),"")</f>
        <v>-5.5900000000000034</v>
      </c>
      <c r="BM18">
        <f>+IFERROR(IF(VALUE('data-cash-crude'!BL18)&gt;0,'data-cash-crude'!BL18-INDEX('active-future'!$C:$C,MATCH('basis-cash-crude'!BM$1,'active-future'!$A:$A,0),1),""),"")</f>
        <v>-5.6300000000000026</v>
      </c>
      <c r="BN18">
        <f>+IFERROR(IF(VALUE('data-cash-crude'!BM18)&gt;0,'data-cash-crude'!BM18-INDEX('active-future'!$C:$C,MATCH('basis-cash-crude'!BN$1,'active-future'!$A:$A,0),1),""),"")</f>
        <v>-5.5</v>
      </c>
      <c r="BO18">
        <f>+IFERROR(IF(VALUE('data-cash-crude'!BN18)&gt;0,'data-cash-crude'!BN18-INDEX('active-future'!$C:$C,MATCH('basis-cash-crude'!BO$1,'active-future'!$A:$A,0),1),""),"")</f>
        <v>-5.5600000000000023</v>
      </c>
      <c r="BP18">
        <f>+IFERROR(IF(VALUE('data-cash-crude'!BO18)&gt;0,'data-cash-crude'!BO18-INDEX('active-future'!$C:$C,MATCH('basis-cash-crude'!BP$1,'active-future'!$A:$A,0),1),""),"")</f>
        <v>-5.4500000000000028</v>
      </c>
      <c r="BQ18" t="str">
        <f>+IFERROR(IF(VALUE('data-cash-crude'!BP18)&gt;0,'data-cash-crude'!BP18-INDEX('active-future'!$C:$C,MATCH('basis-cash-crude'!BQ$1,'active-future'!$A:$A,0),1),""),"")</f>
        <v/>
      </c>
      <c r="BR18" t="str">
        <f>+IFERROR(IF(VALUE('data-cash-crude'!BQ18)&gt;0,'data-cash-crude'!BQ18-INDEX('active-future'!$C:$C,MATCH('basis-cash-crude'!BR$1,'active-future'!$A:$A,0),1),""),"")</f>
        <v/>
      </c>
      <c r="BS18">
        <f>+IFERROR(IF(VALUE('data-cash-crude'!BR18)&gt;0,'data-cash-crude'!BR18-INDEX('active-future'!$C:$C,MATCH('basis-cash-crude'!BS$1,'active-future'!$A:$A,0),1),""),"")</f>
        <v>-2.9500000000000028</v>
      </c>
      <c r="BT18">
        <f>+IFERROR(IF(VALUE('data-cash-crude'!BS18)&gt;0,'data-cash-crude'!BS18-INDEX('active-future'!$C:$C,MATCH('basis-cash-crude'!BT$1,'active-future'!$A:$A,0),1),""),"")</f>
        <v>-5.4099999999999966</v>
      </c>
      <c r="BU18">
        <f>+IFERROR(IF(VALUE('data-cash-crude'!BT18)&gt;0,'data-cash-crude'!BT18-INDEX('active-future'!$C:$C,MATCH('basis-cash-crude'!BU$1,'active-future'!$A:$A,0),1),""),"")</f>
        <v>-5.4099999999999966</v>
      </c>
      <c r="BV18" t="str">
        <f>+IFERROR(IF(VALUE('data-cash-crude'!BU18)&gt;0,'data-cash-crude'!BU18-INDEX('active-future'!$C:$C,MATCH('basis-cash-crude'!BV$1,'active-future'!$A:$A,0),1),""),"")</f>
        <v/>
      </c>
      <c r="BW18" t="str">
        <f>+IFERROR(IF(VALUE('data-cash-crude'!BV18)&gt;0,'data-cash-crude'!BV18-INDEX('active-future'!$C:$C,MATCH('basis-cash-crude'!BW$1,'active-future'!$A:$A,0),1),""),"")</f>
        <v/>
      </c>
      <c r="BX18">
        <f>+IFERROR(IF(VALUE('data-cash-crude'!BW18)&gt;0,'data-cash-crude'!BW18-INDEX('active-future'!$C:$C,MATCH('basis-cash-crude'!BX$1,'active-future'!$A:$A,0),1),""),"")</f>
        <v>-5.6400000000000006</v>
      </c>
      <c r="BY18">
        <f>+IFERROR(IF(VALUE('data-cash-crude'!BX18)&gt;0,'data-cash-crude'!BX18-INDEX('active-future'!$C:$C,MATCH('basis-cash-crude'!BY$1,'active-future'!$A:$A,0),1),""),"")</f>
        <v>-5.5900000000000034</v>
      </c>
      <c r="BZ18" t="str">
        <f>+IFERROR(IF(VALUE('data-cash-crude'!BY18)&gt;0,'data-cash-crude'!BY18-INDEX('active-future'!$C:$C,MATCH('basis-cash-crude'!BZ$1,'active-future'!$A:$A,0),1),""),"")</f>
        <v/>
      </c>
      <c r="CA18">
        <f>+IFERROR(IF(VALUE('data-cash-crude'!BZ18)&gt;0,'data-cash-crude'!BZ18-INDEX('active-future'!$C:$C,MATCH('basis-cash-crude'!CA$1,'active-future'!$A:$A,0),1),""),"")</f>
        <v>-5.5399999999999991</v>
      </c>
      <c r="CB18">
        <f>+IFERROR(IF(VALUE('data-cash-crude'!CA18)&gt;0,'data-cash-crude'!CA18-INDEX('active-future'!$C:$C,MATCH('basis-cash-crude'!CB$1,'active-future'!$A:$A,0),1),""),"")</f>
        <v>-5.5900000000000034</v>
      </c>
      <c r="CC18">
        <f>+IFERROR(IF(VALUE('data-cash-crude'!CB18)&gt;0,'data-cash-crude'!CB18-INDEX('active-future'!$C:$C,MATCH('basis-cash-crude'!CC$1,'active-future'!$A:$A,0),1),""),"")</f>
        <v>-5.6499999999999986</v>
      </c>
      <c r="CD18">
        <f>+IFERROR(IF(VALUE('data-cash-crude'!CC18)&gt;0,'data-cash-crude'!CC18-INDEX('active-future'!$C:$C,MATCH('basis-cash-crude'!CD$1,'active-future'!$A:$A,0),1),""),"")</f>
        <v>-5.6000000000000014</v>
      </c>
      <c r="CE18">
        <f>+IFERROR(IF(VALUE('data-cash-crude'!CD18)&gt;0,'data-cash-crude'!CD18-INDEX('active-future'!$C:$C,MATCH('basis-cash-crude'!CE$1,'active-future'!$A:$A,0),1),""),"")</f>
        <v>-5.5900000000000034</v>
      </c>
      <c r="CF18">
        <f>+IFERROR(IF(VALUE('data-cash-crude'!CE18)&gt;0,'data-cash-crude'!CE18-INDEX('active-future'!$C:$C,MATCH('basis-cash-crude'!CF$1,'active-future'!$A:$A,0),1),""),"")</f>
        <v>-5.5</v>
      </c>
      <c r="CG18">
        <f>+IFERROR(IF(VALUE('data-cash-crude'!CF18)&gt;0,'data-cash-crude'!CF18-INDEX('active-future'!$C:$C,MATCH('basis-cash-crude'!CG$1,'active-future'!$A:$A,0),1),""),"")</f>
        <v>-5.6499999999999986</v>
      </c>
      <c r="CH18">
        <f>+IFERROR(IF(VALUE('data-cash-crude'!CG18)&gt;0,'data-cash-crude'!CG18-INDEX('active-future'!$C:$C,MATCH('basis-cash-crude'!CH$1,'active-future'!$A:$A,0),1),""),"")</f>
        <v>-5.6000000000000014</v>
      </c>
      <c r="CI18">
        <f>+IFERROR(IF(VALUE('data-cash-crude'!CH18)&gt;0,'data-cash-crude'!CH18-INDEX('active-future'!$C:$C,MATCH('basis-cash-crude'!CI$1,'active-future'!$A:$A,0),1),""),"")</f>
        <v>-5.5200000000000031</v>
      </c>
      <c r="CJ18">
        <f>+IFERROR(IF(VALUE('data-cash-crude'!CI18)&gt;0,'data-cash-crude'!CI18-INDEX('active-future'!$C:$C,MATCH('basis-cash-crude'!CJ$1,'active-future'!$A:$A,0),1),""),"")</f>
        <v>-5.5499999999999972</v>
      </c>
      <c r="CK18">
        <f>+IFERROR(IF(VALUE('data-cash-crude'!CJ18)&gt;0,'data-cash-crude'!CJ18-INDEX('active-future'!$C:$C,MATCH('basis-cash-crude'!CK$1,'active-future'!$A:$A,0),1),""),"")</f>
        <v>-5.509999999999998</v>
      </c>
      <c r="CL18" t="str">
        <f>+IFERROR(IF(VALUE('data-cash-crude'!CK18)&gt;0,'data-cash-crude'!CK18-INDEX('active-future'!$C:$C,MATCH('basis-cash-crude'!CL$1,'active-future'!$A:$A,0),1),""),"")</f>
        <v/>
      </c>
      <c r="CM18" t="str">
        <f>+IFERROR(IF(VALUE('data-cash-crude'!CL18)&gt;0,'data-cash-crude'!CL18-INDEX('active-future'!$C:$C,MATCH('basis-cash-crude'!CM$1,'active-future'!$A:$A,0),1),""),"")</f>
        <v/>
      </c>
      <c r="CN18">
        <f>+IFERROR(IF(VALUE('data-cash-crude'!CM18)&gt;0,'data-cash-crude'!CM18-INDEX('active-future'!$C:$C,MATCH('basis-cash-crude'!CN$1,'active-future'!$A:$A,0),1),""),"")</f>
        <v>-5.7700000000000031</v>
      </c>
      <c r="CO18">
        <f>+IFERROR(IF(VALUE('data-cash-crude'!CN18)&gt;0,'data-cash-crude'!CN18-INDEX('active-future'!$C:$C,MATCH('basis-cash-crude'!CO$1,'active-future'!$A:$A,0),1),""),"")</f>
        <v>-5.4600000000000009</v>
      </c>
      <c r="CP18">
        <f>+IFERROR(IF(VALUE('data-cash-crude'!CO18)&gt;0,'data-cash-crude'!CO18-INDEX('active-future'!$C:$C,MATCH('basis-cash-crude'!CP$1,'active-future'!$A:$A,0),1),""),"")</f>
        <v>-5.5300000000000011</v>
      </c>
      <c r="CQ18">
        <f>+IFERROR(IF(VALUE('data-cash-crude'!CP18)&gt;0,'data-cash-crude'!CP18-INDEX('active-future'!$C:$C,MATCH('basis-cash-crude'!CQ$1,'active-future'!$A:$A,0),1),""),"")</f>
        <v>-5.43</v>
      </c>
      <c r="CR18">
        <f>+IFERROR(IF(VALUE('data-cash-crude'!CQ18)&gt;0,'data-cash-crude'!CQ18-INDEX('active-future'!$C:$C,MATCH('basis-cash-crude'!CR$1,'active-future'!$A:$A,0),1),""),"")</f>
        <v>-5.6400000000000006</v>
      </c>
      <c r="CS18">
        <f>+IFERROR(IF(VALUE('data-cash-crude'!CR18)&gt;0,'data-cash-crude'!CR18-INDEX('active-future'!$C:$C,MATCH('basis-cash-crude'!CS$1,'active-future'!$A:$A,0),1),""),"")</f>
        <v>-5.4200000000000017</v>
      </c>
      <c r="CT18" t="str">
        <f>+IFERROR(IF(VALUE('data-cash-crude'!CS18)&gt;0,'data-cash-crude'!CS18-INDEX('active-future'!$C:$C,MATCH('basis-cash-crude'!CT$1,'active-future'!$A:$A,0),1),""),"")</f>
        <v/>
      </c>
      <c r="CU18">
        <f>+IFERROR(IF(VALUE('data-cash-crude'!CT18)&gt;0,'data-cash-crude'!CT18-INDEX('active-future'!$C:$C,MATCH('basis-cash-crude'!CU$1,'active-future'!$A:$A,0),1),""),"")</f>
        <v>-5.43</v>
      </c>
      <c r="CV18">
        <f>+IFERROR(IF(VALUE('data-cash-crude'!CU18)&gt;0,'data-cash-crude'!CU18-INDEX('active-future'!$C:$C,MATCH('basis-cash-crude'!CV$1,'active-future'!$A:$A,0),1),""),"")</f>
        <v>-5.3800000000000026</v>
      </c>
      <c r="CW18">
        <f>+IFERROR(IF(VALUE('data-cash-crude'!CV18)&gt;0,'data-cash-crude'!CV18-INDEX('active-future'!$C:$C,MATCH('basis-cash-crude'!CW$1,'active-future'!$A:$A,0),1),""),"")</f>
        <v>-5.3900000000000006</v>
      </c>
      <c r="CX18">
        <f>+IFERROR(IF(VALUE('data-cash-crude'!CW18)&gt;0,'data-cash-crude'!CW18-INDEX('active-future'!$C:$C,MATCH('basis-cash-crude'!CX$1,'active-future'!$A:$A,0),1),""),"")</f>
        <v>-5.5600000000000023</v>
      </c>
      <c r="CY18">
        <f>+IFERROR(IF(VALUE('data-cash-crude'!CX18)&gt;0,'data-cash-crude'!CX18-INDEX('active-future'!$C:$C,MATCH('basis-cash-crude'!CY$1,'active-future'!$A:$A,0),1),""),"")</f>
        <v>-5.4699999999999989</v>
      </c>
      <c r="CZ18">
        <f>+IFERROR(IF(VALUE('data-cash-crude'!CY18)&gt;0,'data-cash-crude'!CY18-INDEX('active-future'!$C:$C,MATCH('basis-cash-crude'!CZ$1,'active-future'!$A:$A,0),1),""),"")</f>
        <v>-5.4799999999999969</v>
      </c>
      <c r="DA18">
        <f>+IFERROR(IF(VALUE('data-cash-crude'!CZ18)&gt;0,'data-cash-crude'!CZ18-INDEX('active-future'!$C:$C,MATCH('basis-cash-crude'!DA$1,'active-future'!$A:$A,0),1),""),"")</f>
        <v>-5.6000000000000014</v>
      </c>
      <c r="DB18">
        <f>+IFERROR(IF(VALUE('data-cash-crude'!DA18)&gt;0,'data-cash-crude'!DA18-INDEX('active-future'!$C:$C,MATCH('basis-cash-crude'!DB$1,'active-future'!$A:$A,0),1),""),"")</f>
        <v>-5.43</v>
      </c>
      <c r="DC18">
        <f>+IFERROR(IF(VALUE('data-cash-crude'!DB18)&gt;0,'data-cash-crude'!DB18-INDEX('active-future'!$C:$C,MATCH('basis-cash-crude'!DC$1,'active-future'!$A:$A,0),1),""),"")</f>
        <v>-5.5</v>
      </c>
      <c r="DD18">
        <f>+IFERROR(IF(VALUE('data-cash-crude'!DC18)&gt;0,'data-cash-crude'!DC18-INDEX('active-future'!$C:$C,MATCH('basis-cash-crude'!DD$1,'active-future'!$A:$A,0),1),""),"")</f>
        <v>-5.5399999999999991</v>
      </c>
      <c r="DE18">
        <f>+IFERROR(IF(VALUE('data-cash-crude'!DD18)&gt;0,'data-cash-crude'!DD18-INDEX('active-future'!$C:$C,MATCH('basis-cash-crude'!DE$1,'active-future'!$A:$A,0),1),""),"")</f>
        <v>-5.5900000000000034</v>
      </c>
      <c r="DF18" t="str">
        <f>+IFERROR(IF(VALUE('data-cash-crude'!DE18)&gt;0,'data-cash-crude'!DE18-INDEX('active-future'!$C:$C,MATCH('basis-cash-crude'!DF$1,'active-future'!$A:$A,0),1),""),"")</f>
        <v/>
      </c>
      <c r="DG18">
        <f>+IFERROR(IF(VALUE('data-cash-crude'!DF18)&gt;0,'data-cash-crude'!DF18-INDEX('active-future'!$C:$C,MATCH('basis-cash-crude'!DG$1,'active-future'!$A:$A,0),1),""),"")</f>
        <v>-5.4399999999999977</v>
      </c>
      <c r="DH18" t="str">
        <f>+IFERROR(IF(VALUE('data-cash-crude'!DG18)&gt;0,'data-cash-crude'!DG18-INDEX('active-future'!$C:$C,MATCH('basis-cash-crude'!DH$1,'active-future'!$A:$A,0),1),""),"")</f>
        <v/>
      </c>
      <c r="DI18">
        <f>+IFERROR(IF(VALUE('data-cash-crude'!DH18)&gt;0,'data-cash-crude'!DH18-INDEX('active-future'!$C:$C,MATCH('basis-cash-crude'!DI$1,'active-future'!$A:$A,0),1),""),"")</f>
        <v>-5.4500000000000028</v>
      </c>
      <c r="DJ18">
        <f>+IFERROR(IF(VALUE('data-cash-crude'!DI18)&gt;0,'data-cash-crude'!DI18-INDEX('active-future'!$C:$C,MATCH('basis-cash-crude'!DJ$1,'active-future'!$A:$A,0),1),""),"")</f>
        <v>-6.6099999999999994</v>
      </c>
      <c r="DK18">
        <f>+IFERROR(IF(VALUE('data-cash-crude'!DJ18)&gt;0,'data-cash-crude'!DJ18-INDEX('active-future'!$C:$C,MATCH('basis-cash-crude'!DK$1,'active-future'!$A:$A,0),1),""),"")</f>
        <v>-5.5499999999999972</v>
      </c>
      <c r="DL18">
        <f>+IFERROR(IF(VALUE('data-cash-crude'!DK18)&gt;0,'data-cash-crude'!DK18-INDEX('active-future'!$C:$C,MATCH('basis-cash-crude'!DL$1,'active-future'!$A:$A,0),1),""),"")</f>
        <v>-5.6199999999999974</v>
      </c>
      <c r="DM18" t="str">
        <f>+IFERROR(IF(VALUE('data-cash-crude'!DL18)&gt;0,'data-cash-crude'!DL18-INDEX('active-future'!$C:$C,MATCH('basis-cash-crude'!DM$1,'active-future'!$A:$A,0),1),""),"")</f>
        <v/>
      </c>
      <c r="DN18" t="str">
        <f>+IFERROR(IF(VALUE('data-cash-crude'!DM18)&gt;0,'data-cash-crude'!DM18-INDEX('active-future'!$C:$C,MATCH('basis-cash-crude'!DN$1,'active-future'!$A:$A,0),1),""),"")</f>
        <v/>
      </c>
      <c r="DO18" t="str">
        <f>+IFERROR(IF(VALUE('data-cash-crude'!DN18)&gt;0,'data-cash-crude'!DN18-INDEX('active-future'!$C:$C,MATCH('basis-cash-crude'!DO$1,'active-future'!$A:$A,0),1),""),"")</f>
        <v/>
      </c>
      <c r="DP18" t="str">
        <f>+IFERROR(IF(VALUE('data-cash-crude'!DO18)&gt;0,'data-cash-crude'!DO18-INDEX('active-future'!$C:$C,MATCH('basis-cash-crude'!DP$1,'active-future'!$A:$A,0),1),""),"")</f>
        <v/>
      </c>
      <c r="DQ18" t="str">
        <f>+IFERROR(IF(VALUE('data-cash-crude'!DP18)&gt;0,'data-cash-crude'!DP18-INDEX('active-future'!$C:$C,MATCH('basis-cash-crude'!DQ$1,'active-future'!$A:$A,0),1),""),"")</f>
        <v/>
      </c>
      <c r="DR18" t="str">
        <f>+IFERROR(IF(VALUE('data-cash-crude'!DQ18)&gt;0,'data-cash-crude'!DQ18-INDEX('active-future'!$C:$C,MATCH('basis-cash-crude'!DR$1,'active-future'!$A:$A,0),1),""),"")</f>
        <v/>
      </c>
      <c r="DS18" t="str">
        <f>+IFERROR(IF(VALUE('data-cash-crude'!DR18)&gt;0,'data-cash-crude'!DR18-INDEX('active-future'!$C:$C,MATCH('basis-cash-crude'!DS$1,'active-future'!$A:$A,0),1),""),"")</f>
        <v/>
      </c>
      <c r="DT18" t="str">
        <f>+IFERROR(IF(VALUE('data-cash-crude'!DS18)&gt;0,'data-cash-crude'!DS18-INDEX('active-future'!$C:$C,MATCH('basis-cash-crude'!DT$1,'active-future'!$A:$A,0),1),""),"")</f>
        <v/>
      </c>
      <c r="DU18" t="str">
        <f>+IFERROR(IF(VALUE('data-cash-crude'!DT18)&gt;0,'data-cash-crude'!DT18-INDEX('active-future'!$C:$C,MATCH('basis-cash-crude'!DU$1,'active-future'!$A:$A,0),1),""),"")</f>
        <v/>
      </c>
      <c r="DV18" t="str">
        <f>+IFERROR(IF(VALUE('data-cash-crude'!DU18)&gt;0,'data-cash-crude'!DU18-INDEX('active-future'!$C:$C,MATCH('basis-cash-crude'!DV$1,'active-future'!$A:$A,0),1),""),"")</f>
        <v/>
      </c>
      <c r="DW18" t="str">
        <f>+IFERROR(IF(VALUE('data-cash-crude'!DV18)&gt;0,'data-cash-crude'!DV18-INDEX('active-future'!$C:$C,MATCH('basis-cash-crude'!DW$1,'active-future'!$A:$A,0),1),""),"")</f>
        <v/>
      </c>
      <c r="DX18" t="str">
        <f>+IFERROR(IF(VALUE('data-cash-crude'!DW18)&gt;0,'data-cash-crude'!DW18-INDEX('active-future'!$C:$C,MATCH('basis-cash-crude'!DX$1,'active-future'!$A:$A,0),1),""),"")</f>
        <v/>
      </c>
      <c r="DY18" t="str">
        <f>+IFERROR(IF(VALUE('data-cash-crude'!DX18)&gt;0,'data-cash-crude'!DX18-INDEX('active-future'!$C:$C,MATCH('basis-cash-crude'!DY$1,'active-future'!$A:$A,0),1),""),"")</f>
        <v/>
      </c>
      <c r="DZ18" t="str">
        <f>+IFERROR(IF(VALUE('data-cash-crude'!DY18)&gt;0,'data-cash-crude'!DY18-INDEX('active-future'!$C:$C,MATCH('basis-cash-crude'!DZ$1,'active-future'!$A:$A,0),1),""),"")</f>
        <v/>
      </c>
      <c r="EA18" t="str">
        <f>+IFERROR(IF(VALUE('data-cash-crude'!DZ18)&gt;0,'data-cash-crude'!DZ18-INDEX('active-future'!$C:$C,MATCH('basis-cash-crude'!EA$1,'active-future'!$A:$A,0),1),""),"")</f>
        <v/>
      </c>
      <c r="EB18" t="str">
        <f>+IFERROR(IF(VALUE('data-cash-crude'!EA18)&gt;0,'data-cash-crude'!EA18-INDEX('active-future'!$C:$C,MATCH('basis-cash-crude'!EB$1,'active-future'!$A:$A,0),1),""),"")</f>
        <v/>
      </c>
      <c r="EC18" t="str">
        <f>+IFERROR(IF(VALUE('data-cash-crude'!EB18)&gt;0,'data-cash-crude'!EB18-INDEX('active-future'!$C:$C,MATCH('basis-cash-crude'!EC$1,'active-future'!$A:$A,0),1),""),"")</f>
        <v/>
      </c>
      <c r="ED18" t="str">
        <f>+IFERROR(IF(VALUE('data-cash-crude'!EC18)&gt;0,'data-cash-crude'!EC18-INDEX('active-future'!$C:$C,MATCH('basis-cash-crude'!ED$1,'active-future'!$A:$A,0),1),""),"")</f>
        <v/>
      </c>
      <c r="EE18" t="str">
        <f>+IFERROR(IF(VALUE('data-cash-crude'!ED18)&gt;0,'data-cash-crude'!ED18-INDEX('active-future'!$C:$C,MATCH('basis-cash-crude'!EE$1,'active-future'!$A:$A,0),1),""),"")</f>
        <v/>
      </c>
      <c r="EF18" t="str">
        <f>+IFERROR(IF(VALUE('data-cash-crude'!EE18)&gt;0,'data-cash-crude'!EE18-INDEX('active-future'!$C:$C,MATCH('basis-cash-crude'!EF$1,'active-future'!$A:$A,0),1),""),"")</f>
        <v/>
      </c>
      <c r="EG18" t="str">
        <f>+IFERROR(IF(VALUE('data-cash-crude'!EF18)&gt;0,'data-cash-crude'!EF18-INDEX('active-future'!$C:$C,MATCH('basis-cash-crude'!EG$1,'active-future'!$A:$A,0),1),""),"")</f>
        <v/>
      </c>
      <c r="EH18" t="str">
        <f>+IFERROR(IF(VALUE('data-cash-crude'!EG18)&gt;0,'data-cash-crude'!EG18-INDEX('active-future'!$C:$C,MATCH('basis-cash-crude'!EH$1,'active-future'!$A:$A,0),1),""),"")</f>
        <v/>
      </c>
      <c r="EI18" t="str">
        <f>+IFERROR(IF(VALUE('data-cash-crude'!EH18)&gt;0,'data-cash-crude'!EH18-INDEX('active-future'!$C:$C,MATCH('basis-cash-crude'!EI$1,'active-future'!$A:$A,0),1),""),"")</f>
        <v/>
      </c>
      <c r="EJ18" t="str">
        <f>+IFERROR(IF(VALUE('data-cash-crude'!EI18)&gt;0,'data-cash-crude'!EI18-INDEX('active-future'!$C:$C,MATCH('basis-cash-crude'!EJ$1,'active-future'!$A:$A,0),1),""),"")</f>
        <v/>
      </c>
      <c r="EK18" t="str">
        <f>+IFERROR(IF(VALUE('data-cash-crude'!EJ18)&gt;0,'data-cash-crude'!EJ18-INDEX('active-future'!$C:$C,MATCH('basis-cash-crude'!EK$1,'active-future'!$A:$A,0),1),""),"")</f>
        <v/>
      </c>
      <c r="EL18" t="str">
        <f>+IFERROR(IF(VALUE('data-cash-crude'!EK18)&gt;0,'data-cash-crude'!EK18-INDEX('active-future'!$C:$C,MATCH('basis-cash-crude'!EL$1,'active-future'!$A:$A,0),1),""),"")</f>
        <v/>
      </c>
      <c r="EM18" t="str">
        <f>+IFERROR(IF(VALUE('data-cash-crude'!EL18)&gt;0,'data-cash-crude'!EL18-INDEX('active-future'!$C:$C,MATCH('basis-cash-crude'!EM$1,'active-future'!$A:$A,0),1),""),"")</f>
        <v/>
      </c>
      <c r="EN18" t="str">
        <f>+IFERROR(IF(VALUE('data-cash-crude'!EM18)&gt;0,'data-cash-crude'!EM18-INDEX('active-future'!$C:$C,MATCH('basis-cash-crude'!EN$1,'active-future'!$A:$A,0),1),""),"")</f>
        <v/>
      </c>
      <c r="EO18" t="str">
        <f>+IFERROR(IF(VALUE('data-cash-crude'!EN18)&gt;0,'data-cash-crude'!EN18-INDEX('active-future'!$C:$C,MATCH('basis-cash-crude'!EO$1,'active-future'!$A:$A,0),1),""),"")</f>
        <v/>
      </c>
      <c r="EP18" t="str">
        <f>+IFERROR(IF(VALUE('data-cash-crude'!EO18)&gt;0,'data-cash-crude'!EO18-INDEX('active-future'!$C:$C,MATCH('basis-cash-crude'!EP$1,'active-future'!$A:$A,0),1),""),"")</f>
        <v/>
      </c>
      <c r="EQ18" t="str">
        <f>+IFERROR(IF(VALUE('data-cash-crude'!EP18)&gt;0,'data-cash-crude'!EP18-INDEX('active-future'!$C:$C,MATCH('basis-cash-crude'!EQ$1,'active-future'!$A:$A,0),1),""),"")</f>
        <v/>
      </c>
      <c r="ER18" t="str">
        <f>+IFERROR(IF(VALUE('data-cash-crude'!EQ18)&gt;0,'data-cash-crude'!EQ18-INDEX('active-future'!$C:$C,MATCH('basis-cash-crude'!ER$1,'active-future'!$A:$A,0),1),""),"")</f>
        <v/>
      </c>
      <c r="ES18" t="str">
        <f>+IFERROR(IF(VALUE('data-cash-crude'!ER18)&gt;0,'data-cash-crude'!ER18-INDEX('active-future'!$C:$C,MATCH('basis-cash-crude'!ES$1,'active-future'!$A:$A,0),1),""),"")</f>
        <v/>
      </c>
      <c r="ET18" t="str">
        <f>+IFERROR(IF(VALUE('data-cash-crude'!ES18)&gt;0,'data-cash-crude'!ES18-INDEX('active-future'!$C:$C,MATCH('basis-cash-crude'!ET$1,'active-future'!$A:$A,0),1),""),"")</f>
        <v/>
      </c>
      <c r="EU18" t="str">
        <f>+IFERROR(IF(VALUE('data-cash-crude'!ET18)&gt;0,'data-cash-crude'!ET18-INDEX('active-future'!$C:$C,MATCH('basis-cash-crude'!EU$1,'active-future'!$A:$A,0),1),""),"")</f>
        <v/>
      </c>
      <c r="EV18" t="str">
        <f>+IFERROR(IF(VALUE('data-cash-crude'!EU18)&gt;0,'data-cash-crude'!EU18-INDEX('active-future'!$C:$C,MATCH('basis-cash-crude'!EV$1,'active-future'!$A:$A,0),1),""),"")</f>
        <v/>
      </c>
      <c r="EW18" t="str">
        <f>+IFERROR(IF(VALUE('data-cash-crude'!EV18)&gt;0,'data-cash-crude'!EV18-INDEX('active-future'!$C:$C,MATCH('basis-cash-crude'!EW$1,'active-future'!$A:$A,0),1),""),"")</f>
        <v/>
      </c>
      <c r="EX18" t="str">
        <f>+IFERROR(IF(VALUE('data-cash-crude'!EW18)&gt;0,'data-cash-crude'!EW18-INDEX('active-future'!$C:$C,MATCH('basis-cash-crude'!EX$1,'active-future'!$A:$A,0),1),""),"")</f>
        <v/>
      </c>
      <c r="EY18" t="str">
        <f>+IFERROR(IF(VALUE('data-cash-crude'!EX18)&gt;0,'data-cash-crude'!EX18-INDEX('active-future'!$C:$C,MATCH('basis-cash-crude'!EY$1,'active-future'!$A:$A,0),1),""),"")</f>
        <v/>
      </c>
      <c r="EZ18" t="str">
        <f>+IFERROR(IF(VALUE('data-cash-crude'!EY18)&gt;0,'data-cash-crude'!EY18-INDEX('active-future'!$C:$C,MATCH('basis-cash-crude'!EZ$1,'active-future'!$A:$A,0),1),""),"")</f>
        <v/>
      </c>
      <c r="FA18" t="str">
        <f>+IFERROR(IF(VALUE('data-cash-crude'!EZ18)&gt;0,'data-cash-crude'!EZ18-INDEX('active-future'!$C:$C,MATCH('basis-cash-crude'!FA$1,'active-future'!$A:$A,0),1),""),"")</f>
        <v/>
      </c>
      <c r="FB18" t="str">
        <f>+IFERROR(IF(VALUE('data-cash-crude'!FA18)&gt;0,'data-cash-crude'!FA18-INDEX('active-future'!$C:$C,MATCH('basis-cash-crude'!FB$1,'active-future'!$A:$A,0),1),""),"")</f>
        <v/>
      </c>
      <c r="FC18" t="str">
        <f>+IFERROR(IF(VALUE('data-cash-crude'!FB18)&gt;0,'data-cash-crude'!FB18-INDEX('active-future'!$C:$C,MATCH('basis-cash-crude'!FC$1,'active-future'!$A:$A,0),1),""),"")</f>
        <v/>
      </c>
      <c r="FD18" t="str">
        <f>+IFERROR(IF(VALUE('data-cash-crude'!FC18)&gt;0,'data-cash-crude'!FC18-INDEX('active-future'!$C:$C,MATCH('basis-cash-crude'!FD$1,'active-future'!$A:$A,0),1),""),"")</f>
        <v/>
      </c>
      <c r="FE18" t="str">
        <f>+IFERROR(IF(VALUE('data-cash-crude'!FD18)&gt;0,'data-cash-crude'!FD18-INDEX('active-future'!$C:$C,MATCH('basis-cash-crude'!FE$1,'active-future'!$A:$A,0),1),""),"")</f>
        <v/>
      </c>
      <c r="FF18" t="str">
        <f>+IFERROR(IF(VALUE('data-cash-crude'!FE18)&gt;0,'data-cash-crude'!FE18-INDEX('active-future'!$C:$C,MATCH('basis-cash-crude'!FF$1,'active-future'!$A:$A,0),1),""),"")</f>
        <v/>
      </c>
      <c r="FG18" t="str">
        <f>+IFERROR(IF(VALUE('data-cash-crude'!FF18)&gt;0,'data-cash-crude'!FF18-INDEX('active-future'!$C:$C,MATCH('basis-cash-crude'!FG$1,'active-future'!$A:$A,0),1),""),"")</f>
        <v/>
      </c>
      <c r="FH18" t="str">
        <f>+IFERROR(IF(VALUE('data-cash-crude'!FG18)&gt;0,'data-cash-crude'!FG18-INDEX('active-future'!$C:$C,MATCH('basis-cash-crude'!FH$1,'active-future'!$A:$A,0),1),""),"")</f>
        <v/>
      </c>
      <c r="FI18" t="str">
        <f>+IFERROR(IF(VALUE('data-cash-crude'!FH18)&gt;0,'data-cash-crude'!FH18-INDEX('active-future'!$C:$C,MATCH('basis-cash-crude'!FI$1,'active-future'!$A:$A,0),1),""),"")</f>
        <v/>
      </c>
      <c r="FJ18" t="str">
        <f>+IFERROR(IF(VALUE('data-cash-crude'!FI18)&gt;0,'data-cash-crude'!FI18-INDEX('active-future'!$C:$C,MATCH('basis-cash-crude'!FJ$1,'active-future'!$A:$A,0),1),""),"")</f>
        <v/>
      </c>
      <c r="FK18" t="str">
        <f>+IFERROR(IF(VALUE('data-cash-crude'!FJ18)&gt;0,'data-cash-crude'!FJ18-INDEX('active-future'!$C:$C,MATCH('basis-cash-crude'!FK$1,'active-future'!$A:$A,0),1),""),"")</f>
        <v/>
      </c>
      <c r="FL18" t="str">
        <f>+IFERROR(IF(VALUE('data-cash-crude'!FK18)&gt;0,'data-cash-crude'!FK18-INDEX('active-future'!$C:$C,MATCH('basis-cash-crude'!FL$1,'active-future'!$A:$A,0),1),""),"")</f>
        <v/>
      </c>
    </row>
    <row r="19" spans="1:168" x14ac:dyDescent="0.2">
      <c r="A19">
        <f t="shared" si="0"/>
        <v>-7.903333333333336</v>
      </c>
      <c r="B19">
        <f t="shared" si="1"/>
        <v>-8.0504545454545458</v>
      </c>
      <c r="C19">
        <f t="shared" si="2"/>
        <v>-8.3068115942028982</v>
      </c>
      <c r="D19" s="10" t="str">
        <f>+'data-cash-crude'!B19</f>
        <v>CLPA-11-115.CM</v>
      </c>
      <c r="E19" t="str">
        <f>+IFERROR(IF(VALUE('data-cash-crude'!D19)&gt;0,'data-cash-crude'!D19-INDEX('active-future'!$C:$C,MATCH('basis-cash-crude'!E$1,'active-future'!$A:$A,0),1),""),"")</f>
        <v/>
      </c>
      <c r="F19" t="str">
        <f>+IFERROR(IF(VALUE('data-cash-crude'!E19)&gt;0,'data-cash-crude'!E19-INDEX('active-future'!$C:$C,MATCH('basis-cash-crude'!F$1,'active-future'!$A:$A,0),1),""),"")</f>
        <v/>
      </c>
      <c r="G19" t="str">
        <f>+IFERROR(IF(VALUE('data-cash-crude'!F19)&gt;0,'data-cash-crude'!F19-INDEX('active-future'!$C:$C,MATCH('basis-cash-crude'!G$1,'active-future'!$A:$A,0),1),""),"")</f>
        <v/>
      </c>
      <c r="H19">
        <f>+IFERROR(IF(VALUE('data-cash-crude'!G19)&gt;0,'data-cash-crude'!G19-INDEX('active-future'!$C:$C,MATCH('basis-cash-crude'!H$1,'active-future'!$A:$A,0),1),""),"")</f>
        <v>-7.68</v>
      </c>
      <c r="I19" t="str">
        <f>+IFERROR(IF(VALUE('data-cash-crude'!H19)&gt;0,'data-cash-crude'!H19-INDEX('active-future'!$C:$C,MATCH('basis-cash-crude'!I$1,'active-future'!$A:$A,0),1),""),"")</f>
        <v/>
      </c>
      <c r="J19">
        <f>+IFERROR(IF(VALUE('data-cash-crude'!I19)&gt;0,'data-cash-crude'!I19-INDEX('active-future'!$C:$C,MATCH('basis-cash-crude'!J$1,'active-future'!$A:$A,0),1),""),"")</f>
        <v>-8.3100000000000023</v>
      </c>
      <c r="K19">
        <f>+IFERROR(IF(VALUE('data-cash-crude'!J19)&gt;0,'data-cash-crude'!J19-INDEX('active-future'!$C:$C,MATCH('basis-cash-crude'!K$1,'active-future'!$A:$A,0),1),""),"")</f>
        <v>-7.720000000000006</v>
      </c>
      <c r="L19" t="str">
        <f>+IFERROR(IF(VALUE('data-cash-crude'!K19)&gt;0,'data-cash-crude'!K19-INDEX('active-future'!$C:$C,MATCH('basis-cash-crude'!L$1,'active-future'!$A:$A,0),1),""),"")</f>
        <v/>
      </c>
      <c r="M19">
        <f>+IFERROR(IF(VALUE('data-cash-crude'!L19)&gt;0,'data-cash-crude'!L19-INDEX('active-future'!$C:$C,MATCH('basis-cash-crude'!M$1,'active-future'!$A:$A,0),1),""),"")</f>
        <v>-7.68</v>
      </c>
      <c r="N19">
        <f>+IFERROR(IF(VALUE('data-cash-crude'!M19)&gt;0,'data-cash-crude'!M19-INDEX('active-future'!$C:$C,MATCH('basis-cash-crude'!N$1,'active-future'!$A:$A,0),1),""),"")</f>
        <v>-7.6000000000000014</v>
      </c>
      <c r="O19">
        <f>+IFERROR(IF(VALUE('data-cash-crude'!N19)&gt;0,'data-cash-crude'!N19-INDEX('active-future'!$C:$C,MATCH('basis-cash-crude'!O$1,'active-future'!$A:$A,0),1),""),"")</f>
        <v>-7.6199999999999974</v>
      </c>
      <c r="P19">
        <f>+IFERROR(IF(VALUE('data-cash-crude'!O19)&gt;0,'data-cash-crude'!O19-INDEX('active-future'!$C:$C,MATCH('basis-cash-crude'!P$1,'active-future'!$A:$A,0),1),""),"")</f>
        <v>-7.7100000000000009</v>
      </c>
      <c r="Q19">
        <f>+IFERROR(IF(VALUE('data-cash-crude'!P19)&gt;0,'data-cash-crude'!P19-INDEX('active-future'!$C:$C,MATCH('basis-cash-crude'!Q$1,'active-future'!$A:$A,0),1),""),"")</f>
        <v>-8.57</v>
      </c>
      <c r="R19">
        <f>+IFERROR(IF(VALUE('data-cash-crude'!Q19)&gt;0,'data-cash-crude'!Q19-INDEX('active-future'!$C:$C,MATCH('basis-cash-crude'!R$1,'active-future'!$A:$A,0),1),""),"")</f>
        <v>-7.68</v>
      </c>
      <c r="S19">
        <f>+IFERROR(IF(VALUE('data-cash-crude'!R19)&gt;0,'data-cash-crude'!R19-INDEX('active-future'!$C:$C,MATCH('basis-cash-crude'!S$1,'active-future'!$A:$A,0),1),""),"")</f>
        <v>-7.7100000000000009</v>
      </c>
      <c r="T19">
        <f>+IFERROR(IF(VALUE('data-cash-crude'!S19)&gt;0,'data-cash-crude'!S19-INDEX('active-future'!$C:$C,MATCH('basis-cash-crude'!T$1,'active-future'!$A:$A,0),1),""),"")</f>
        <v>-7.6900000000000048</v>
      </c>
      <c r="U19">
        <f>+IFERROR(IF(VALUE('data-cash-crude'!T19)&gt;0,'data-cash-crude'!T19-INDEX('active-future'!$C:$C,MATCH('basis-cash-crude'!U$1,'active-future'!$A:$A,0),1),""),"")</f>
        <v>-7.720000000000006</v>
      </c>
      <c r="V19">
        <f>+IFERROR(IF(VALUE('data-cash-crude'!U19)&gt;0,'data-cash-crude'!U19-INDEX('active-future'!$C:$C,MATCH('basis-cash-crude'!V$1,'active-future'!$A:$A,0),1),""),"")</f>
        <v>-7.7000000000000028</v>
      </c>
      <c r="W19">
        <f>+IFERROR(IF(VALUE('data-cash-crude'!V19)&gt;0,'data-cash-crude'!V19-INDEX('active-future'!$C:$C,MATCH('basis-cash-crude'!W$1,'active-future'!$A:$A,0),1),""),"")</f>
        <v>-7.68</v>
      </c>
      <c r="X19">
        <f>+IFERROR(IF(VALUE('data-cash-crude'!W19)&gt;0,'data-cash-crude'!W19-INDEX('active-future'!$C:$C,MATCH('basis-cash-crude'!X$1,'active-future'!$A:$A,0),1),""),"")</f>
        <v>-7.68</v>
      </c>
      <c r="Y19" t="str">
        <f>+IFERROR(IF(VALUE('data-cash-crude'!X19)&gt;0,'data-cash-crude'!X19-INDEX('active-future'!$C:$C,MATCH('basis-cash-crude'!Y$1,'active-future'!$A:$A,0),1),""),"")</f>
        <v/>
      </c>
      <c r="Z19" t="str">
        <f>+IFERROR(IF(VALUE('data-cash-crude'!Y19)&gt;0,'data-cash-crude'!Y19-INDEX('active-future'!$C:$C,MATCH('basis-cash-crude'!Z$1,'active-future'!$A:$A,0),1),""),"")</f>
        <v/>
      </c>
      <c r="AA19">
        <f>+IFERROR(IF(VALUE('data-cash-crude'!Z19)&gt;0,'data-cash-crude'!Z19-INDEX('active-future'!$C:$C,MATCH('basis-cash-crude'!AA$1,'active-future'!$A:$A,0),1),""),"")</f>
        <v>-6.1200000000000045</v>
      </c>
      <c r="AB19" t="str">
        <f>+IFERROR(IF(VALUE('data-cash-crude'!AA19)&gt;0,'data-cash-crude'!AA19-INDEX('active-future'!$C:$C,MATCH('basis-cash-crude'!AB$1,'active-future'!$A:$A,0),1),""),"")</f>
        <v/>
      </c>
      <c r="AC19">
        <f>+IFERROR(IF(VALUE('data-cash-crude'!AB19)&gt;0,'data-cash-crude'!AB19-INDEX('active-future'!$C:$C,MATCH('basis-cash-crude'!AC$1,'active-future'!$A:$A,0),1),""),"")</f>
        <v>-9.0600000000000023</v>
      </c>
      <c r="AD19">
        <f>+IFERROR(IF(VALUE('data-cash-crude'!AC19)&gt;0,'data-cash-crude'!AC19-INDEX('active-future'!$C:$C,MATCH('basis-cash-crude'!AD$1,'active-future'!$A:$A,0),1),""),"")</f>
        <v>-9.0599999999999952</v>
      </c>
      <c r="AE19">
        <f>+IFERROR(IF(VALUE('data-cash-crude'!AD19)&gt;0,'data-cash-crude'!AD19-INDEX('active-future'!$C:$C,MATCH('basis-cash-crude'!AE$1,'active-future'!$A:$A,0),1),""),"")</f>
        <v>-9.0599999999999952</v>
      </c>
      <c r="AF19">
        <f>+IFERROR(IF(VALUE('data-cash-crude'!AE19)&gt;0,'data-cash-crude'!AE19-INDEX('active-future'!$C:$C,MATCH('basis-cash-crude'!AF$1,'active-future'!$A:$A,0),1),""),"")</f>
        <v>-9.07</v>
      </c>
      <c r="AG19">
        <f>+IFERROR(IF(VALUE('data-cash-crude'!AF19)&gt;0,'data-cash-crude'!AF19-INDEX('active-future'!$C:$C,MATCH('basis-cash-crude'!AG$1,'active-future'!$A:$A,0),1),""),"")</f>
        <v>-9.0300000000000011</v>
      </c>
      <c r="AH19">
        <f>+IFERROR(IF(VALUE('data-cash-crude'!AG19)&gt;0,'data-cash-crude'!AG19-INDEX('active-future'!$C:$C,MATCH('basis-cash-crude'!AH$1,'active-future'!$A:$A,0),1),""),"")</f>
        <v>-8.9600000000000009</v>
      </c>
      <c r="AI19">
        <f>+IFERROR(IF(VALUE('data-cash-crude'!AH19)&gt;0,'data-cash-crude'!AH19-INDEX('active-future'!$C:$C,MATCH('basis-cash-crude'!AI$1,'active-future'!$A:$A,0),1),""),"")</f>
        <v>-9.2000000000000028</v>
      </c>
      <c r="AJ19">
        <f>+IFERROR(IF(VALUE('data-cash-crude'!AI19)&gt;0,'data-cash-crude'!AI19-INDEX('active-future'!$C:$C,MATCH('basis-cash-crude'!AJ$1,'active-future'!$A:$A,0),1),""),"")</f>
        <v>-9.14</v>
      </c>
      <c r="AK19">
        <f>+IFERROR(IF(VALUE('data-cash-crude'!AJ19)&gt;0,'data-cash-crude'!AJ19-INDEX('active-future'!$C:$C,MATCH('basis-cash-crude'!AK$1,'active-future'!$A:$A,0),1),""),"")</f>
        <v>-9.07</v>
      </c>
      <c r="AL19">
        <f>+IFERROR(IF(VALUE('data-cash-crude'!AK19)&gt;0,'data-cash-crude'!AK19-INDEX('active-future'!$C:$C,MATCH('basis-cash-crude'!AL$1,'active-future'!$A:$A,0),1),""),"")</f>
        <v>-9.07</v>
      </c>
      <c r="AM19">
        <f>+IFERROR(IF(VALUE('data-cash-crude'!AL19)&gt;0,'data-cash-crude'!AL19-INDEX('active-future'!$C:$C,MATCH('basis-cash-crude'!AM$1,'active-future'!$A:$A,0),1),""),"")</f>
        <v>-9.07</v>
      </c>
      <c r="AN19">
        <f>+IFERROR(IF(VALUE('data-cash-crude'!AM19)&gt;0,'data-cash-crude'!AM19-INDEX('active-future'!$C:$C,MATCH('basis-cash-crude'!AN$1,'active-future'!$A:$A,0),1),""),"")</f>
        <v>-9.0499999999999972</v>
      </c>
      <c r="AO19">
        <f>+IFERROR(IF(VALUE('data-cash-crude'!AN19)&gt;0,'data-cash-crude'!AN19-INDEX('active-future'!$C:$C,MATCH('basis-cash-crude'!AO$1,'active-future'!$A:$A,0),1),""),"")</f>
        <v>-9.0600000000000023</v>
      </c>
      <c r="AP19">
        <f>+IFERROR(IF(VALUE('data-cash-crude'!AO19)&gt;0,'data-cash-crude'!AO19-INDEX('active-future'!$C:$C,MATCH('basis-cash-crude'!AP$1,'active-future'!$A:$A,0),1),""),"")</f>
        <v>-9.0399999999999991</v>
      </c>
      <c r="AQ19">
        <f>+IFERROR(IF(VALUE('data-cash-crude'!AP19)&gt;0,'data-cash-crude'!AP19-INDEX('active-future'!$C:$C,MATCH('basis-cash-crude'!AQ$1,'active-future'!$A:$A,0),1),""),"")</f>
        <v>-9.0499999999999972</v>
      </c>
      <c r="AR19" t="str">
        <f>+IFERROR(IF(VALUE('data-cash-crude'!AQ19)&gt;0,'data-cash-crude'!AQ19-INDEX('active-future'!$C:$C,MATCH('basis-cash-crude'!AR$1,'active-future'!$A:$A,0),1),""),"")</f>
        <v/>
      </c>
      <c r="AS19">
        <f>+IFERROR(IF(VALUE('data-cash-crude'!AR19)&gt;0,'data-cash-crude'!AR19-INDEX('active-future'!$C:$C,MATCH('basis-cash-crude'!AS$1,'active-future'!$A:$A,0),1),""),"")</f>
        <v>-9.029999999999994</v>
      </c>
      <c r="AT19" t="str">
        <f>+IFERROR(IF(VALUE('data-cash-crude'!AS19)&gt;0,'data-cash-crude'!AS19-INDEX('active-future'!$C:$C,MATCH('basis-cash-crude'!AT$1,'active-future'!$A:$A,0),1),""),"")</f>
        <v/>
      </c>
      <c r="AU19" t="str">
        <f>+IFERROR(IF(VALUE('data-cash-crude'!AT19)&gt;0,'data-cash-crude'!AT19-INDEX('active-future'!$C:$C,MATCH('basis-cash-crude'!AU$1,'active-future'!$A:$A,0),1),""),"")</f>
        <v/>
      </c>
      <c r="AV19">
        <f>+IFERROR(IF(VALUE('data-cash-crude'!AU19)&gt;0,'data-cash-crude'!AU19-INDEX('active-future'!$C:$C,MATCH('basis-cash-crude'!AV$1,'active-future'!$A:$A,0),1),""),"")</f>
        <v>-8.75</v>
      </c>
      <c r="AW19">
        <f>+IFERROR(IF(VALUE('data-cash-crude'!AV19)&gt;0,'data-cash-crude'!AV19-INDEX('active-future'!$C:$C,MATCH('basis-cash-crude'!AW$1,'active-future'!$A:$A,0),1),""),"")</f>
        <v>-8.7100000000000009</v>
      </c>
      <c r="AX19" t="str">
        <f>+IFERROR(IF(VALUE('data-cash-crude'!AW19)&gt;0,'data-cash-crude'!AW19-INDEX('active-future'!$C:$C,MATCH('basis-cash-crude'!AX$1,'active-future'!$A:$A,0),1),""),"")</f>
        <v/>
      </c>
      <c r="AY19" t="str">
        <f>+IFERROR(IF(VALUE('data-cash-crude'!AX19)&gt;0,'data-cash-crude'!AX19-INDEX('active-future'!$C:$C,MATCH('basis-cash-crude'!AY$1,'active-future'!$A:$A,0),1),""),"")</f>
        <v/>
      </c>
      <c r="AZ19" t="str">
        <f>+IFERROR(IF(VALUE('data-cash-crude'!AY19)&gt;0,'data-cash-crude'!AY19-INDEX('active-future'!$C:$C,MATCH('basis-cash-crude'!AZ$1,'active-future'!$A:$A,0),1),""),"")</f>
        <v/>
      </c>
      <c r="BA19">
        <f>+IFERROR(IF(VALUE('data-cash-crude'!AZ19)&gt;0,'data-cash-crude'!AZ19-INDEX('active-future'!$C:$C,MATCH('basis-cash-crude'!BA$1,'active-future'!$A:$A,0),1),""),"")</f>
        <v>-8.68</v>
      </c>
      <c r="BB19">
        <f>+IFERROR(IF(VALUE('data-cash-crude'!BA19)&gt;0,'data-cash-crude'!BA19-INDEX('active-future'!$C:$C,MATCH('basis-cash-crude'!BB$1,'active-future'!$A:$A,0),1),""),"")</f>
        <v>-8.7199999999999989</v>
      </c>
      <c r="BC19">
        <f>+IFERROR(IF(VALUE('data-cash-crude'!BB19)&gt;0,'data-cash-crude'!BB19-INDEX('active-future'!$C:$C,MATCH('basis-cash-crude'!BC$1,'active-future'!$A:$A,0),1),""),"")</f>
        <v>-9.029999999999994</v>
      </c>
      <c r="BD19">
        <f>+IFERROR(IF(VALUE('data-cash-crude'!BC19)&gt;0,'data-cash-crude'!BC19-INDEX('active-future'!$C:$C,MATCH('basis-cash-crude'!BD$1,'active-future'!$A:$A,0),1),""),"")</f>
        <v>-8.9099999999999966</v>
      </c>
      <c r="BE19">
        <f>+IFERROR(IF(VALUE('data-cash-crude'!BD19)&gt;0,'data-cash-crude'!BD19-INDEX('active-future'!$C:$C,MATCH('basis-cash-crude'!BE$1,'active-future'!$A:$A,0),1),""),"")</f>
        <v>-8.769999999999996</v>
      </c>
      <c r="BF19">
        <f>+IFERROR(IF(VALUE('data-cash-crude'!BE19)&gt;0,'data-cash-crude'!BE19-INDEX('active-future'!$C:$C,MATCH('basis-cash-crude'!BF$1,'active-future'!$A:$A,0),1),""),"")</f>
        <v>-8.68</v>
      </c>
      <c r="BG19">
        <f>+IFERROR(IF(VALUE('data-cash-crude'!BF19)&gt;0,'data-cash-crude'!BF19-INDEX('active-future'!$C:$C,MATCH('basis-cash-crude'!BG$1,'active-future'!$A:$A,0),1),""),"")</f>
        <v>-8.7100000000000009</v>
      </c>
      <c r="BH19">
        <f>+IFERROR(IF(VALUE('data-cash-crude'!BG19)&gt;0,'data-cash-crude'!BG19-INDEX('active-future'!$C:$C,MATCH('basis-cash-crude'!BH$1,'active-future'!$A:$A,0),1),""),"")</f>
        <v>-8.7100000000000009</v>
      </c>
      <c r="BI19">
        <f>+IFERROR(IF(VALUE('data-cash-crude'!BH19)&gt;0,'data-cash-crude'!BH19-INDEX('active-future'!$C:$C,MATCH('basis-cash-crude'!BI$1,'active-future'!$A:$A,0),1),""),"")</f>
        <v>-8.6900000000000048</v>
      </c>
      <c r="BJ19">
        <f>+IFERROR(IF(VALUE('data-cash-crude'!BI19)&gt;0,'data-cash-crude'!BI19-INDEX('active-future'!$C:$C,MATCH('basis-cash-crude'!BJ$1,'active-future'!$A:$A,0),1),""),"")</f>
        <v>-8.7000000000000028</v>
      </c>
      <c r="BK19">
        <f>+IFERROR(IF(VALUE('data-cash-crude'!BJ19)&gt;0,'data-cash-crude'!BJ19-INDEX('active-future'!$C:$C,MATCH('basis-cash-crude'!BK$1,'active-future'!$A:$A,0),1),""),"")</f>
        <v>-8.6999999999999957</v>
      </c>
      <c r="BL19">
        <f>+IFERROR(IF(VALUE('data-cash-crude'!BK19)&gt;0,'data-cash-crude'!BK19-INDEX('active-future'!$C:$C,MATCH('basis-cash-crude'!BL$1,'active-future'!$A:$A,0),1),""),"")</f>
        <v>-8.6900000000000048</v>
      </c>
      <c r="BM19">
        <f>+IFERROR(IF(VALUE('data-cash-crude'!BL19)&gt;0,'data-cash-crude'!BL19-INDEX('active-future'!$C:$C,MATCH('basis-cash-crude'!BM$1,'active-future'!$A:$A,0),1),""),"")</f>
        <v>-8.68</v>
      </c>
      <c r="BN19">
        <f>+IFERROR(IF(VALUE('data-cash-crude'!BM19)&gt;0,'data-cash-crude'!BM19-INDEX('active-future'!$C:$C,MATCH('basis-cash-crude'!BN$1,'active-future'!$A:$A,0),1),""),"")</f>
        <v>-8.7000000000000028</v>
      </c>
      <c r="BO19">
        <f>+IFERROR(IF(VALUE('data-cash-crude'!BN19)&gt;0,'data-cash-crude'!BN19-INDEX('active-future'!$C:$C,MATCH('basis-cash-crude'!BO$1,'active-future'!$A:$A,0),1),""),"")</f>
        <v>-8.7100000000000009</v>
      </c>
      <c r="BP19">
        <f>+IFERROR(IF(VALUE('data-cash-crude'!BO19)&gt;0,'data-cash-crude'!BO19-INDEX('active-future'!$C:$C,MATCH('basis-cash-crude'!BP$1,'active-future'!$A:$A,0),1),""),"")</f>
        <v>-8.7000000000000028</v>
      </c>
      <c r="BQ19" t="str">
        <f>+IFERROR(IF(VALUE('data-cash-crude'!BP19)&gt;0,'data-cash-crude'!BP19-INDEX('active-future'!$C:$C,MATCH('basis-cash-crude'!BQ$1,'active-future'!$A:$A,0),1),""),"")</f>
        <v/>
      </c>
      <c r="BR19" t="str">
        <f>+IFERROR(IF(VALUE('data-cash-crude'!BQ19)&gt;0,'data-cash-crude'!BQ19-INDEX('active-future'!$C:$C,MATCH('basis-cash-crude'!BR$1,'active-future'!$A:$A,0),1),""),"")</f>
        <v/>
      </c>
      <c r="BS19">
        <f>+IFERROR(IF(VALUE('data-cash-crude'!BR19)&gt;0,'data-cash-crude'!BR19-INDEX('active-future'!$C:$C,MATCH('basis-cash-crude'!BS$1,'active-future'!$A:$A,0),1),""),"")</f>
        <v>-5.490000000000002</v>
      </c>
      <c r="BT19">
        <f>+IFERROR(IF(VALUE('data-cash-crude'!BS19)&gt;0,'data-cash-crude'!BS19-INDEX('active-future'!$C:$C,MATCH('basis-cash-crude'!BT$1,'active-future'!$A:$A,0),1),""),"")</f>
        <v>-8.11</v>
      </c>
      <c r="BU19">
        <f>+IFERROR(IF(VALUE('data-cash-crude'!BT19)&gt;0,'data-cash-crude'!BT19-INDEX('active-future'!$C:$C,MATCH('basis-cash-crude'!BU$1,'active-future'!$A:$A,0),1),""),"")</f>
        <v>-8.11</v>
      </c>
      <c r="BV19" t="str">
        <f>+IFERROR(IF(VALUE('data-cash-crude'!BU19)&gt;0,'data-cash-crude'!BU19-INDEX('active-future'!$C:$C,MATCH('basis-cash-crude'!BV$1,'active-future'!$A:$A,0),1),""),"")</f>
        <v/>
      </c>
      <c r="BW19" t="str">
        <f>+IFERROR(IF(VALUE('data-cash-crude'!BV19)&gt;0,'data-cash-crude'!BV19-INDEX('active-future'!$C:$C,MATCH('basis-cash-crude'!BW$1,'active-future'!$A:$A,0),1),""),"")</f>
        <v/>
      </c>
      <c r="BX19">
        <f>+IFERROR(IF(VALUE('data-cash-crude'!BW19)&gt;0,'data-cash-crude'!BW19-INDEX('active-future'!$C:$C,MATCH('basis-cash-crude'!BX$1,'active-future'!$A:$A,0),1),""),"")</f>
        <v>-8.0900000000000034</v>
      </c>
      <c r="BY19">
        <f>+IFERROR(IF(VALUE('data-cash-crude'!BX19)&gt;0,'data-cash-crude'!BX19-INDEX('active-future'!$C:$C,MATCH('basis-cash-crude'!BY$1,'active-future'!$A:$A,0),1),""),"")</f>
        <v>-8.0900000000000034</v>
      </c>
      <c r="BZ19" t="str">
        <f>+IFERROR(IF(VALUE('data-cash-crude'!BY19)&gt;0,'data-cash-crude'!BY19-INDEX('active-future'!$C:$C,MATCH('basis-cash-crude'!BZ$1,'active-future'!$A:$A,0),1),""),"")</f>
        <v/>
      </c>
      <c r="CA19">
        <f>+IFERROR(IF(VALUE('data-cash-crude'!BZ19)&gt;0,'data-cash-crude'!BZ19-INDEX('active-future'!$C:$C,MATCH('basis-cash-crude'!CA$1,'active-future'!$A:$A,0),1),""),"")</f>
        <v>-8.0399999999999991</v>
      </c>
      <c r="CB19">
        <f>+IFERROR(IF(VALUE('data-cash-crude'!CA19)&gt;0,'data-cash-crude'!CA19-INDEX('active-future'!$C:$C,MATCH('basis-cash-crude'!CB$1,'active-future'!$A:$A,0),1),""),"")</f>
        <v>-8.0900000000000034</v>
      </c>
      <c r="CC19">
        <f>+IFERROR(IF(VALUE('data-cash-crude'!CB19)&gt;0,'data-cash-crude'!CB19-INDEX('active-future'!$C:$C,MATCH('basis-cash-crude'!CC$1,'active-future'!$A:$A,0),1),""),"")</f>
        <v>-8.1000000000000014</v>
      </c>
      <c r="CD19">
        <f>+IFERROR(IF(VALUE('data-cash-crude'!CC19)&gt;0,'data-cash-crude'!CC19-INDEX('active-future'!$C:$C,MATCH('basis-cash-crude'!CD$1,'active-future'!$A:$A,0),1),""),"")</f>
        <v>-8.1000000000000014</v>
      </c>
      <c r="CE19">
        <f>+IFERROR(IF(VALUE('data-cash-crude'!CD19)&gt;0,'data-cash-crude'!CD19-INDEX('active-future'!$C:$C,MATCH('basis-cash-crude'!CE$1,'active-future'!$A:$A,0),1),""),"")</f>
        <v>-8.0900000000000034</v>
      </c>
      <c r="CF19">
        <f>+IFERROR(IF(VALUE('data-cash-crude'!CE19)&gt;0,'data-cash-crude'!CE19-INDEX('active-future'!$C:$C,MATCH('basis-cash-crude'!CF$1,'active-future'!$A:$A,0),1),""),"")</f>
        <v>-8.1000000000000014</v>
      </c>
      <c r="CG19">
        <f>+IFERROR(IF(VALUE('data-cash-crude'!CF19)&gt;0,'data-cash-crude'!CF19-INDEX('active-future'!$C:$C,MATCH('basis-cash-crude'!CG$1,'active-future'!$A:$A,0),1),""),"")</f>
        <v>-8.1000000000000014</v>
      </c>
      <c r="CH19">
        <f>+IFERROR(IF(VALUE('data-cash-crude'!CG19)&gt;0,'data-cash-crude'!CG19-INDEX('active-future'!$C:$C,MATCH('basis-cash-crude'!CH$1,'active-future'!$A:$A,0),1),""),"")</f>
        <v>-8.1000000000000014</v>
      </c>
      <c r="CI19">
        <f>+IFERROR(IF(VALUE('data-cash-crude'!CH19)&gt;0,'data-cash-crude'!CH19-INDEX('active-future'!$C:$C,MATCH('basis-cash-crude'!CI$1,'active-future'!$A:$A,0),1),""),"")</f>
        <v>-8.1200000000000045</v>
      </c>
      <c r="CJ19">
        <f>+IFERROR(IF(VALUE('data-cash-crude'!CI19)&gt;0,'data-cash-crude'!CI19-INDEX('active-future'!$C:$C,MATCH('basis-cash-crude'!CJ$1,'active-future'!$A:$A,0),1),""),"")</f>
        <v>-8.0999999999999943</v>
      </c>
      <c r="CK19">
        <f>+IFERROR(IF(VALUE('data-cash-crude'!CJ19)&gt;0,'data-cash-crude'!CJ19-INDEX('active-future'!$C:$C,MATCH('basis-cash-crude'!CK$1,'active-future'!$A:$A,0),1),""),"")</f>
        <v>-8.11</v>
      </c>
      <c r="CL19" t="str">
        <f>+IFERROR(IF(VALUE('data-cash-crude'!CK19)&gt;0,'data-cash-crude'!CK19-INDEX('active-future'!$C:$C,MATCH('basis-cash-crude'!CL$1,'active-future'!$A:$A,0),1),""),"")</f>
        <v/>
      </c>
      <c r="CM19" t="str">
        <f>+IFERROR(IF(VALUE('data-cash-crude'!CL19)&gt;0,'data-cash-crude'!CL19-INDEX('active-future'!$C:$C,MATCH('basis-cash-crude'!CM$1,'active-future'!$A:$A,0),1),""),"")</f>
        <v/>
      </c>
      <c r="CN19">
        <f>+IFERROR(IF(VALUE('data-cash-crude'!CM19)&gt;0,'data-cash-crude'!CM19-INDEX('active-future'!$C:$C,MATCH('basis-cash-crude'!CN$1,'active-future'!$A:$A,0),1),""),"")</f>
        <v>-7.2100000000000009</v>
      </c>
      <c r="CO19">
        <f>+IFERROR(IF(VALUE('data-cash-crude'!CN19)&gt;0,'data-cash-crude'!CN19-INDEX('active-future'!$C:$C,MATCH('basis-cash-crude'!CO$1,'active-future'!$A:$A,0),1),""),"")</f>
        <v>-6.9600000000000009</v>
      </c>
      <c r="CP19">
        <f>+IFERROR(IF(VALUE('data-cash-crude'!CO19)&gt;0,'data-cash-crude'!CO19-INDEX('active-future'!$C:$C,MATCH('basis-cash-crude'!CP$1,'active-future'!$A:$A,0),1),""),"")</f>
        <v>-6.93</v>
      </c>
      <c r="CQ19">
        <f>+IFERROR(IF(VALUE('data-cash-crude'!CP19)&gt;0,'data-cash-crude'!CP19-INDEX('active-future'!$C:$C,MATCH('basis-cash-crude'!CQ$1,'active-future'!$A:$A,0),1),""),"")</f>
        <v>-6.93</v>
      </c>
      <c r="CR19">
        <f>+IFERROR(IF(VALUE('data-cash-crude'!CQ19)&gt;0,'data-cash-crude'!CQ19-INDEX('active-future'!$C:$C,MATCH('basis-cash-crude'!CR$1,'active-future'!$A:$A,0),1),""),"")</f>
        <v>-6.9399999999999977</v>
      </c>
      <c r="CS19">
        <f>+IFERROR(IF(VALUE('data-cash-crude'!CR19)&gt;0,'data-cash-crude'!CR19-INDEX('active-future'!$C:$C,MATCH('basis-cash-crude'!CS$1,'active-future'!$A:$A,0),1),""),"")</f>
        <v>-6.9699999999999989</v>
      </c>
      <c r="CT19" t="str">
        <f>+IFERROR(IF(VALUE('data-cash-crude'!CS19)&gt;0,'data-cash-crude'!CS19-INDEX('active-future'!$C:$C,MATCH('basis-cash-crude'!CT$1,'active-future'!$A:$A,0),1),""),"")</f>
        <v/>
      </c>
      <c r="CU19">
        <f>+IFERROR(IF(VALUE('data-cash-crude'!CT19)&gt;0,'data-cash-crude'!CT19-INDEX('active-future'!$C:$C,MATCH('basis-cash-crude'!CU$1,'active-future'!$A:$A,0),1),""),"")</f>
        <v>-6.93</v>
      </c>
      <c r="CV19">
        <f>+IFERROR(IF(VALUE('data-cash-crude'!CU19)&gt;0,'data-cash-crude'!CU19-INDEX('active-future'!$C:$C,MATCH('basis-cash-crude'!CV$1,'active-future'!$A:$A,0),1),""),"")</f>
        <v>-6.730000000000004</v>
      </c>
      <c r="CW19">
        <f>+IFERROR(IF(VALUE('data-cash-crude'!CV19)&gt;0,'data-cash-crude'!CV19-INDEX('active-future'!$C:$C,MATCH('basis-cash-crude'!CW$1,'active-future'!$A:$A,0),1),""),"")</f>
        <v>-6.8900000000000006</v>
      </c>
      <c r="CX19">
        <f>+IFERROR(IF(VALUE('data-cash-crude'!CW19)&gt;0,'data-cash-crude'!CW19-INDEX('active-future'!$C:$C,MATCH('basis-cash-crude'!CX$1,'active-future'!$A:$A,0),1),""),"")</f>
        <v>-6.9100000000000037</v>
      </c>
      <c r="CY19">
        <f>+IFERROR(IF(VALUE('data-cash-crude'!CX19)&gt;0,'data-cash-crude'!CX19-INDEX('active-future'!$C:$C,MATCH('basis-cash-crude'!CY$1,'active-future'!$A:$A,0),1),""),"")</f>
        <v>-6.9699999999999989</v>
      </c>
      <c r="CZ19">
        <f>+IFERROR(IF(VALUE('data-cash-crude'!CY19)&gt;0,'data-cash-crude'!CY19-INDEX('active-future'!$C:$C,MATCH('basis-cash-crude'!CZ$1,'active-future'!$A:$A,0),1),""),"")</f>
        <v>-6.93</v>
      </c>
      <c r="DA19">
        <f>+IFERROR(IF(VALUE('data-cash-crude'!CZ19)&gt;0,'data-cash-crude'!CZ19-INDEX('active-future'!$C:$C,MATCH('basis-cash-crude'!DA$1,'active-future'!$A:$A,0),1),""),"")</f>
        <v>-6.9500000000000028</v>
      </c>
      <c r="DB19">
        <f>+IFERROR(IF(VALUE('data-cash-crude'!DA19)&gt;0,'data-cash-crude'!DA19-INDEX('active-future'!$C:$C,MATCH('basis-cash-crude'!DB$1,'active-future'!$A:$A,0),1),""),"")</f>
        <v>-6.93</v>
      </c>
      <c r="DC19">
        <f>+IFERROR(IF(VALUE('data-cash-crude'!DB19)&gt;0,'data-cash-crude'!DB19-INDEX('active-future'!$C:$C,MATCH('basis-cash-crude'!DC$1,'active-future'!$A:$A,0),1),""),"")</f>
        <v>-6.9500000000000028</v>
      </c>
      <c r="DD19">
        <f>+IFERROR(IF(VALUE('data-cash-crude'!DC19)&gt;0,'data-cash-crude'!DC19-INDEX('active-future'!$C:$C,MATCH('basis-cash-crude'!DD$1,'active-future'!$A:$A,0),1),""),"")</f>
        <v>-6.9399999999999977</v>
      </c>
      <c r="DE19">
        <f>+IFERROR(IF(VALUE('data-cash-crude'!DD19)&gt;0,'data-cash-crude'!DD19-INDEX('active-future'!$C:$C,MATCH('basis-cash-crude'!DE$1,'active-future'!$A:$A,0),1),""),"")</f>
        <v>-6.9400000000000048</v>
      </c>
      <c r="DF19" t="str">
        <f>+IFERROR(IF(VALUE('data-cash-crude'!DE19)&gt;0,'data-cash-crude'!DE19-INDEX('active-future'!$C:$C,MATCH('basis-cash-crude'!DF$1,'active-future'!$A:$A,0),1),""),"")</f>
        <v/>
      </c>
      <c r="DG19">
        <f>+IFERROR(IF(VALUE('data-cash-crude'!DF19)&gt;0,'data-cash-crude'!DF19-INDEX('active-future'!$C:$C,MATCH('basis-cash-crude'!DG$1,'active-future'!$A:$A,0),1),""),"")</f>
        <v>-6.9399999999999977</v>
      </c>
      <c r="DH19" t="str">
        <f>+IFERROR(IF(VALUE('data-cash-crude'!DG19)&gt;0,'data-cash-crude'!DG19-INDEX('active-future'!$C:$C,MATCH('basis-cash-crude'!DH$1,'active-future'!$A:$A,0),1),""),"")</f>
        <v/>
      </c>
      <c r="DI19">
        <f>+IFERROR(IF(VALUE('data-cash-crude'!DH19)&gt;0,'data-cash-crude'!DH19-INDEX('active-future'!$C:$C,MATCH('basis-cash-crude'!DI$1,'active-future'!$A:$A,0),1),""),"")</f>
        <v>-6.9500000000000028</v>
      </c>
      <c r="DJ19">
        <f>+IFERROR(IF(VALUE('data-cash-crude'!DI19)&gt;0,'data-cash-crude'!DI19-INDEX('active-future'!$C:$C,MATCH('basis-cash-crude'!DJ$1,'active-future'!$A:$A,0),1),""),"")</f>
        <v>-6.0300000000000011</v>
      </c>
      <c r="DK19">
        <f>+IFERROR(IF(VALUE('data-cash-crude'!DJ19)&gt;0,'data-cash-crude'!DJ19-INDEX('active-future'!$C:$C,MATCH('basis-cash-crude'!DK$1,'active-future'!$A:$A,0),1),""),"")</f>
        <v>-4.9499999999999957</v>
      </c>
      <c r="DL19">
        <f>+IFERROR(IF(VALUE('data-cash-crude'!DK19)&gt;0,'data-cash-crude'!DK19-INDEX('active-future'!$C:$C,MATCH('basis-cash-crude'!DL$1,'active-future'!$A:$A,0),1),""),"")</f>
        <v>-4.9699999999999989</v>
      </c>
      <c r="DM19" t="str">
        <f>+IFERROR(IF(VALUE('data-cash-crude'!DL19)&gt;0,'data-cash-crude'!DL19-INDEX('active-future'!$C:$C,MATCH('basis-cash-crude'!DM$1,'active-future'!$A:$A,0),1),""),"")</f>
        <v/>
      </c>
      <c r="DN19" t="str">
        <f>+IFERROR(IF(VALUE('data-cash-crude'!DM19)&gt;0,'data-cash-crude'!DM19-INDEX('active-future'!$C:$C,MATCH('basis-cash-crude'!DN$1,'active-future'!$A:$A,0),1),""),"")</f>
        <v/>
      </c>
      <c r="DO19" t="str">
        <f>+IFERROR(IF(VALUE('data-cash-crude'!DN19)&gt;0,'data-cash-crude'!DN19-INDEX('active-future'!$C:$C,MATCH('basis-cash-crude'!DO$1,'active-future'!$A:$A,0),1),""),"")</f>
        <v/>
      </c>
      <c r="DP19" t="str">
        <f>+IFERROR(IF(VALUE('data-cash-crude'!DO19)&gt;0,'data-cash-crude'!DO19-INDEX('active-future'!$C:$C,MATCH('basis-cash-crude'!DP$1,'active-future'!$A:$A,0),1),""),"")</f>
        <v/>
      </c>
      <c r="DQ19" t="str">
        <f>+IFERROR(IF(VALUE('data-cash-crude'!DP19)&gt;0,'data-cash-crude'!DP19-INDEX('active-future'!$C:$C,MATCH('basis-cash-crude'!DQ$1,'active-future'!$A:$A,0),1),""),"")</f>
        <v/>
      </c>
      <c r="DR19" t="str">
        <f>+IFERROR(IF(VALUE('data-cash-crude'!DQ19)&gt;0,'data-cash-crude'!DQ19-INDEX('active-future'!$C:$C,MATCH('basis-cash-crude'!DR$1,'active-future'!$A:$A,0),1),""),"")</f>
        <v/>
      </c>
      <c r="DS19" t="str">
        <f>+IFERROR(IF(VALUE('data-cash-crude'!DR19)&gt;0,'data-cash-crude'!DR19-INDEX('active-future'!$C:$C,MATCH('basis-cash-crude'!DS$1,'active-future'!$A:$A,0),1),""),"")</f>
        <v/>
      </c>
      <c r="DT19" t="str">
        <f>+IFERROR(IF(VALUE('data-cash-crude'!DS19)&gt;0,'data-cash-crude'!DS19-INDEX('active-future'!$C:$C,MATCH('basis-cash-crude'!DT$1,'active-future'!$A:$A,0),1),""),"")</f>
        <v/>
      </c>
      <c r="DU19" t="str">
        <f>+IFERROR(IF(VALUE('data-cash-crude'!DT19)&gt;0,'data-cash-crude'!DT19-INDEX('active-future'!$C:$C,MATCH('basis-cash-crude'!DU$1,'active-future'!$A:$A,0),1),""),"")</f>
        <v/>
      </c>
      <c r="DV19" t="str">
        <f>+IFERROR(IF(VALUE('data-cash-crude'!DU19)&gt;0,'data-cash-crude'!DU19-INDEX('active-future'!$C:$C,MATCH('basis-cash-crude'!DV$1,'active-future'!$A:$A,0),1),""),"")</f>
        <v/>
      </c>
      <c r="DW19" t="str">
        <f>+IFERROR(IF(VALUE('data-cash-crude'!DV19)&gt;0,'data-cash-crude'!DV19-INDEX('active-future'!$C:$C,MATCH('basis-cash-crude'!DW$1,'active-future'!$A:$A,0),1),""),"")</f>
        <v/>
      </c>
      <c r="DX19" t="str">
        <f>+IFERROR(IF(VALUE('data-cash-crude'!DW19)&gt;0,'data-cash-crude'!DW19-INDEX('active-future'!$C:$C,MATCH('basis-cash-crude'!DX$1,'active-future'!$A:$A,0),1),""),"")</f>
        <v/>
      </c>
      <c r="DY19" t="str">
        <f>+IFERROR(IF(VALUE('data-cash-crude'!DX19)&gt;0,'data-cash-crude'!DX19-INDEX('active-future'!$C:$C,MATCH('basis-cash-crude'!DY$1,'active-future'!$A:$A,0),1),""),"")</f>
        <v/>
      </c>
      <c r="DZ19" t="str">
        <f>+IFERROR(IF(VALUE('data-cash-crude'!DY19)&gt;0,'data-cash-crude'!DY19-INDEX('active-future'!$C:$C,MATCH('basis-cash-crude'!DZ$1,'active-future'!$A:$A,0),1),""),"")</f>
        <v/>
      </c>
      <c r="EA19" t="str">
        <f>+IFERROR(IF(VALUE('data-cash-crude'!DZ19)&gt;0,'data-cash-crude'!DZ19-INDEX('active-future'!$C:$C,MATCH('basis-cash-crude'!EA$1,'active-future'!$A:$A,0),1),""),"")</f>
        <v/>
      </c>
      <c r="EB19" t="str">
        <f>+IFERROR(IF(VALUE('data-cash-crude'!EA19)&gt;0,'data-cash-crude'!EA19-INDEX('active-future'!$C:$C,MATCH('basis-cash-crude'!EB$1,'active-future'!$A:$A,0),1),""),"")</f>
        <v/>
      </c>
      <c r="EC19" t="str">
        <f>+IFERROR(IF(VALUE('data-cash-crude'!EB19)&gt;0,'data-cash-crude'!EB19-INDEX('active-future'!$C:$C,MATCH('basis-cash-crude'!EC$1,'active-future'!$A:$A,0),1),""),"")</f>
        <v/>
      </c>
      <c r="ED19" t="str">
        <f>+IFERROR(IF(VALUE('data-cash-crude'!EC19)&gt;0,'data-cash-crude'!EC19-INDEX('active-future'!$C:$C,MATCH('basis-cash-crude'!ED$1,'active-future'!$A:$A,0),1),""),"")</f>
        <v/>
      </c>
      <c r="EE19" t="str">
        <f>+IFERROR(IF(VALUE('data-cash-crude'!ED19)&gt;0,'data-cash-crude'!ED19-INDEX('active-future'!$C:$C,MATCH('basis-cash-crude'!EE$1,'active-future'!$A:$A,0),1),""),"")</f>
        <v/>
      </c>
      <c r="EF19" t="str">
        <f>+IFERROR(IF(VALUE('data-cash-crude'!EE19)&gt;0,'data-cash-crude'!EE19-INDEX('active-future'!$C:$C,MATCH('basis-cash-crude'!EF$1,'active-future'!$A:$A,0),1),""),"")</f>
        <v/>
      </c>
      <c r="EG19" t="str">
        <f>+IFERROR(IF(VALUE('data-cash-crude'!EF19)&gt;0,'data-cash-crude'!EF19-INDEX('active-future'!$C:$C,MATCH('basis-cash-crude'!EG$1,'active-future'!$A:$A,0),1),""),"")</f>
        <v/>
      </c>
      <c r="EH19" t="str">
        <f>+IFERROR(IF(VALUE('data-cash-crude'!EG19)&gt;0,'data-cash-crude'!EG19-INDEX('active-future'!$C:$C,MATCH('basis-cash-crude'!EH$1,'active-future'!$A:$A,0),1),""),"")</f>
        <v/>
      </c>
      <c r="EI19" t="str">
        <f>+IFERROR(IF(VALUE('data-cash-crude'!EH19)&gt;0,'data-cash-crude'!EH19-INDEX('active-future'!$C:$C,MATCH('basis-cash-crude'!EI$1,'active-future'!$A:$A,0),1),""),"")</f>
        <v/>
      </c>
      <c r="EJ19" t="str">
        <f>+IFERROR(IF(VALUE('data-cash-crude'!EI19)&gt;0,'data-cash-crude'!EI19-INDEX('active-future'!$C:$C,MATCH('basis-cash-crude'!EJ$1,'active-future'!$A:$A,0),1),""),"")</f>
        <v/>
      </c>
      <c r="EK19" t="str">
        <f>+IFERROR(IF(VALUE('data-cash-crude'!EJ19)&gt;0,'data-cash-crude'!EJ19-INDEX('active-future'!$C:$C,MATCH('basis-cash-crude'!EK$1,'active-future'!$A:$A,0),1),""),"")</f>
        <v/>
      </c>
      <c r="EL19" t="str">
        <f>+IFERROR(IF(VALUE('data-cash-crude'!EK19)&gt;0,'data-cash-crude'!EK19-INDEX('active-future'!$C:$C,MATCH('basis-cash-crude'!EL$1,'active-future'!$A:$A,0),1),""),"")</f>
        <v/>
      </c>
      <c r="EM19" t="str">
        <f>+IFERROR(IF(VALUE('data-cash-crude'!EL19)&gt;0,'data-cash-crude'!EL19-INDEX('active-future'!$C:$C,MATCH('basis-cash-crude'!EM$1,'active-future'!$A:$A,0),1),""),"")</f>
        <v/>
      </c>
      <c r="EN19" t="str">
        <f>+IFERROR(IF(VALUE('data-cash-crude'!EM19)&gt;0,'data-cash-crude'!EM19-INDEX('active-future'!$C:$C,MATCH('basis-cash-crude'!EN$1,'active-future'!$A:$A,0),1),""),"")</f>
        <v/>
      </c>
      <c r="EO19" t="str">
        <f>+IFERROR(IF(VALUE('data-cash-crude'!EN19)&gt;0,'data-cash-crude'!EN19-INDEX('active-future'!$C:$C,MATCH('basis-cash-crude'!EO$1,'active-future'!$A:$A,0),1),""),"")</f>
        <v/>
      </c>
      <c r="EP19" t="str">
        <f>+IFERROR(IF(VALUE('data-cash-crude'!EO19)&gt;0,'data-cash-crude'!EO19-INDEX('active-future'!$C:$C,MATCH('basis-cash-crude'!EP$1,'active-future'!$A:$A,0),1),""),"")</f>
        <v/>
      </c>
      <c r="EQ19" t="str">
        <f>+IFERROR(IF(VALUE('data-cash-crude'!EP19)&gt;0,'data-cash-crude'!EP19-INDEX('active-future'!$C:$C,MATCH('basis-cash-crude'!EQ$1,'active-future'!$A:$A,0),1),""),"")</f>
        <v/>
      </c>
      <c r="ER19" t="str">
        <f>+IFERROR(IF(VALUE('data-cash-crude'!EQ19)&gt;0,'data-cash-crude'!EQ19-INDEX('active-future'!$C:$C,MATCH('basis-cash-crude'!ER$1,'active-future'!$A:$A,0),1),""),"")</f>
        <v/>
      </c>
      <c r="ES19" t="str">
        <f>+IFERROR(IF(VALUE('data-cash-crude'!ER19)&gt;0,'data-cash-crude'!ER19-INDEX('active-future'!$C:$C,MATCH('basis-cash-crude'!ES$1,'active-future'!$A:$A,0),1),""),"")</f>
        <v/>
      </c>
      <c r="ET19" t="str">
        <f>+IFERROR(IF(VALUE('data-cash-crude'!ES19)&gt;0,'data-cash-crude'!ES19-INDEX('active-future'!$C:$C,MATCH('basis-cash-crude'!ET$1,'active-future'!$A:$A,0),1),""),"")</f>
        <v/>
      </c>
      <c r="EU19" t="str">
        <f>+IFERROR(IF(VALUE('data-cash-crude'!ET19)&gt;0,'data-cash-crude'!ET19-INDEX('active-future'!$C:$C,MATCH('basis-cash-crude'!EU$1,'active-future'!$A:$A,0),1),""),"")</f>
        <v/>
      </c>
      <c r="EV19" t="str">
        <f>+IFERROR(IF(VALUE('data-cash-crude'!EU19)&gt;0,'data-cash-crude'!EU19-INDEX('active-future'!$C:$C,MATCH('basis-cash-crude'!EV$1,'active-future'!$A:$A,0),1),""),"")</f>
        <v/>
      </c>
      <c r="EW19" t="str">
        <f>+IFERROR(IF(VALUE('data-cash-crude'!EV19)&gt;0,'data-cash-crude'!EV19-INDEX('active-future'!$C:$C,MATCH('basis-cash-crude'!EW$1,'active-future'!$A:$A,0),1),""),"")</f>
        <v/>
      </c>
      <c r="EX19" t="str">
        <f>+IFERROR(IF(VALUE('data-cash-crude'!EW19)&gt;0,'data-cash-crude'!EW19-INDEX('active-future'!$C:$C,MATCH('basis-cash-crude'!EX$1,'active-future'!$A:$A,0),1),""),"")</f>
        <v/>
      </c>
      <c r="EY19" t="str">
        <f>+IFERROR(IF(VALUE('data-cash-crude'!EX19)&gt;0,'data-cash-crude'!EX19-INDEX('active-future'!$C:$C,MATCH('basis-cash-crude'!EY$1,'active-future'!$A:$A,0),1),""),"")</f>
        <v/>
      </c>
      <c r="EZ19" t="str">
        <f>+IFERROR(IF(VALUE('data-cash-crude'!EY19)&gt;0,'data-cash-crude'!EY19-INDEX('active-future'!$C:$C,MATCH('basis-cash-crude'!EZ$1,'active-future'!$A:$A,0),1),""),"")</f>
        <v/>
      </c>
      <c r="FA19" t="str">
        <f>+IFERROR(IF(VALUE('data-cash-crude'!EZ19)&gt;0,'data-cash-crude'!EZ19-INDEX('active-future'!$C:$C,MATCH('basis-cash-crude'!FA$1,'active-future'!$A:$A,0),1),""),"")</f>
        <v/>
      </c>
      <c r="FB19" t="str">
        <f>+IFERROR(IF(VALUE('data-cash-crude'!FA19)&gt;0,'data-cash-crude'!FA19-INDEX('active-future'!$C:$C,MATCH('basis-cash-crude'!FB$1,'active-future'!$A:$A,0),1),""),"")</f>
        <v/>
      </c>
      <c r="FC19" t="str">
        <f>+IFERROR(IF(VALUE('data-cash-crude'!FB19)&gt;0,'data-cash-crude'!FB19-INDEX('active-future'!$C:$C,MATCH('basis-cash-crude'!FC$1,'active-future'!$A:$A,0),1),""),"")</f>
        <v/>
      </c>
      <c r="FD19" t="str">
        <f>+IFERROR(IF(VALUE('data-cash-crude'!FC19)&gt;0,'data-cash-crude'!FC19-INDEX('active-future'!$C:$C,MATCH('basis-cash-crude'!FD$1,'active-future'!$A:$A,0),1),""),"")</f>
        <v/>
      </c>
      <c r="FE19" t="str">
        <f>+IFERROR(IF(VALUE('data-cash-crude'!FD19)&gt;0,'data-cash-crude'!FD19-INDEX('active-future'!$C:$C,MATCH('basis-cash-crude'!FE$1,'active-future'!$A:$A,0),1),""),"")</f>
        <v/>
      </c>
      <c r="FF19" t="str">
        <f>+IFERROR(IF(VALUE('data-cash-crude'!FE19)&gt;0,'data-cash-crude'!FE19-INDEX('active-future'!$C:$C,MATCH('basis-cash-crude'!FF$1,'active-future'!$A:$A,0),1),""),"")</f>
        <v/>
      </c>
      <c r="FG19" t="str">
        <f>+IFERROR(IF(VALUE('data-cash-crude'!FF19)&gt;0,'data-cash-crude'!FF19-INDEX('active-future'!$C:$C,MATCH('basis-cash-crude'!FG$1,'active-future'!$A:$A,0),1),""),"")</f>
        <v/>
      </c>
      <c r="FH19" t="str">
        <f>+IFERROR(IF(VALUE('data-cash-crude'!FG19)&gt;0,'data-cash-crude'!FG19-INDEX('active-future'!$C:$C,MATCH('basis-cash-crude'!FH$1,'active-future'!$A:$A,0),1),""),"")</f>
        <v/>
      </c>
      <c r="FI19" t="str">
        <f>+IFERROR(IF(VALUE('data-cash-crude'!FH19)&gt;0,'data-cash-crude'!FH19-INDEX('active-future'!$C:$C,MATCH('basis-cash-crude'!FI$1,'active-future'!$A:$A,0),1),""),"")</f>
        <v/>
      </c>
      <c r="FJ19" t="str">
        <f>+IFERROR(IF(VALUE('data-cash-crude'!FI19)&gt;0,'data-cash-crude'!FI19-INDEX('active-future'!$C:$C,MATCH('basis-cash-crude'!FJ$1,'active-future'!$A:$A,0),1),""),"")</f>
        <v/>
      </c>
      <c r="FK19" t="str">
        <f>+IFERROR(IF(VALUE('data-cash-crude'!FJ19)&gt;0,'data-cash-crude'!FJ19-INDEX('active-future'!$C:$C,MATCH('basis-cash-crude'!FK$1,'active-future'!$A:$A,0),1),""),"")</f>
        <v/>
      </c>
      <c r="FL19" t="str">
        <f>+IFERROR(IF(VALUE('data-cash-crude'!FK19)&gt;0,'data-cash-crude'!FK19-INDEX('active-future'!$C:$C,MATCH('basis-cash-crude'!FL$1,'active-future'!$A:$A,0),1),""),"")</f>
        <v/>
      </c>
    </row>
    <row r="20" spans="1:168" x14ac:dyDescent="0.2">
      <c r="A20">
        <f t="shared" si="0"/>
        <v>-7.903333333333336</v>
      </c>
      <c r="B20">
        <f t="shared" si="1"/>
        <v>-8.0504545454545458</v>
      </c>
      <c r="C20">
        <f t="shared" si="2"/>
        <v>-8.3068115942028982</v>
      </c>
      <c r="D20" s="10" t="str">
        <f>+'data-cash-crude'!B20</f>
        <v>CLPA-11-117.CM</v>
      </c>
      <c r="E20" t="str">
        <f>+IFERROR(IF(VALUE('data-cash-crude'!D20)&gt;0,'data-cash-crude'!D20-INDEX('active-future'!$C:$C,MATCH('basis-cash-crude'!E$1,'active-future'!$A:$A,0),1),""),"")</f>
        <v/>
      </c>
      <c r="F20" t="str">
        <f>+IFERROR(IF(VALUE('data-cash-crude'!E20)&gt;0,'data-cash-crude'!E20-INDEX('active-future'!$C:$C,MATCH('basis-cash-crude'!F$1,'active-future'!$A:$A,0),1),""),"")</f>
        <v/>
      </c>
      <c r="G20" t="str">
        <f>+IFERROR(IF(VALUE('data-cash-crude'!F20)&gt;0,'data-cash-crude'!F20-INDEX('active-future'!$C:$C,MATCH('basis-cash-crude'!G$1,'active-future'!$A:$A,0),1),""),"")</f>
        <v/>
      </c>
      <c r="H20">
        <f>+IFERROR(IF(VALUE('data-cash-crude'!G20)&gt;0,'data-cash-crude'!G20-INDEX('active-future'!$C:$C,MATCH('basis-cash-crude'!H$1,'active-future'!$A:$A,0),1),""),"")</f>
        <v>-7.68</v>
      </c>
      <c r="I20" t="str">
        <f>+IFERROR(IF(VALUE('data-cash-crude'!H20)&gt;0,'data-cash-crude'!H20-INDEX('active-future'!$C:$C,MATCH('basis-cash-crude'!I$1,'active-future'!$A:$A,0),1),""),"")</f>
        <v/>
      </c>
      <c r="J20">
        <f>+IFERROR(IF(VALUE('data-cash-crude'!I20)&gt;0,'data-cash-crude'!I20-INDEX('active-future'!$C:$C,MATCH('basis-cash-crude'!J$1,'active-future'!$A:$A,0),1),""),"")</f>
        <v>-8.3100000000000023</v>
      </c>
      <c r="K20">
        <f>+IFERROR(IF(VALUE('data-cash-crude'!J20)&gt;0,'data-cash-crude'!J20-INDEX('active-future'!$C:$C,MATCH('basis-cash-crude'!K$1,'active-future'!$A:$A,0),1),""),"")</f>
        <v>-7.720000000000006</v>
      </c>
      <c r="L20" t="str">
        <f>+IFERROR(IF(VALUE('data-cash-crude'!K20)&gt;0,'data-cash-crude'!K20-INDEX('active-future'!$C:$C,MATCH('basis-cash-crude'!L$1,'active-future'!$A:$A,0),1),""),"")</f>
        <v/>
      </c>
      <c r="M20">
        <f>+IFERROR(IF(VALUE('data-cash-crude'!L20)&gt;0,'data-cash-crude'!L20-INDEX('active-future'!$C:$C,MATCH('basis-cash-crude'!M$1,'active-future'!$A:$A,0),1),""),"")</f>
        <v>-7.68</v>
      </c>
      <c r="N20">
        <f>+IFERROR(IF(VALUE('data-cash-crude'!M20)&gt;0,'data-cash-crude'!M20-INDEX('active-future'!$C:$C,MATCH('basis-cash-crude'!N$1,'active-future'!$A:$A,0),1),""),"")</f>
        <v>-7.6000000000000014</v>
      </c>
      <c r="O20">
        <f>+IFERROR(IF(VALUE('data-cash-crude'!N20)&gt;0,'data-cash-crude'!N20-INDEX('active-future'!$C:$C,MATCH('basis-cash-crude'!O$1,'active-future'!$A:$A,0),1),""),"")</f>
        <v>-7.6199999999999974</v>
      </c>
      <c r="P20">
        <f>+IFERROR(IF(VALUE('data-cash-crude'!O20)&gt;0,'data-cash-crude'!O20-INDEX('active-future'!$C:$C,MATCH('basis-cash-crude'!P$1,'active-future'!$A:$A,0),1),""),"")</f>
        <v>-7.7100000000000009</v>
      </c>
      <c r="Q20">
        <f>+IFERROR(IF(VALUE('data-cash-crude'!P20)&gt;0,'data-cash-crude'!P20-INDEX('active-future'!$C:$C,MATCH('basis-cash-crude'!Q$1,'active-future'!$A:$A,0),1),""),"")</f>
        <v>-8.57</v>
      </c>
      <c r="R20">
        <f>+IFERROR(IF(VALUE('data-cash-crude'!Q20)&gt;0,'data-cash-crude'!Q20-INDEX('active-future'!$C:$C,MATCH('basis-cash-crude'!R$1,'active-future'!$A:$A,0),1),""),"")</f>
        <v>-7.68</v>
      </c>
      <c r="S20">
        <f>+IFERROR(IF(VALUE('data-cash-crude'!R20)&gt;0,'data-cash-crude'!R20-INDEX('active-future'!$C:$C,MATCH('basis-cash-crude'!S$1,'active-future'!$A:$A,0),1),""),"")</f>
        <v>-7.7100000000000009</v>
      </c>
      <c r="T20">
        <f>+IFERROR(IF(VALUE('data-cash-crude'!S20)&gt;0,'data-cash-crude'!S20-INDEX('active-future'!$C:$C,MATCH('basis-cash-crude'!T$1,'active-future'!$A:$A,0),1),""),"")</f>
        <v>-7.6900000000000048</v>
      </c>
      <c r="U20">
        <f>+IFERROR(IF(VALUE('data-cash-crude'!T20)&gt;0,'data-cash-crude'!T20-INDEX('active-future'!$C:$C,MATCH('basis-cash-crude'!U$1,'active-future'!$A:$A,0),1),""),"")</f>
        <v>-7.720000000000006</v>
      </c>
      <c r="V20">
        <f>+IFERROR(IF(VALUE('data-cash-crude'!U20)&gt;0,'data-cash-crude'!U20-INDEX('active-future'!$C:$C,MATCH('basis-cash-crude'!V$1,'active-future'!$A:$A,0),1),""),"")</f>
        <v>-7.7000000000000028</v>
      </c>
      <c r="W20">
        <f>+IFERROR(IF(VALUE('data-cash-crude'!V20)&gt;0,'data-cash-crude'!V20-INDEX('active-future'!$C:$C,MATCH('basis-cash-crude'!W$1,'active-future'!$A:$A,0),1),""),"")</f>
        <v>-7.68</v>
      </c>
      <c r="X20">
        <f>+IFERROR(IF(VALUE('data-cash-crude'!W20)&gt;0,'data-cash-crude'!W20-INDEX('active-future'!$C:$C,MATCH('basis-cash-crude'!X$1,'active-future'!$A:$A,0),1),""),"")</f>
        <v>-7.68</v>
      </c>
      <c r="Y20" t="str">
        <f>+IFERROR(IF(VALUE('data-cash-crude'!X20)&gt;0,'data-cash-crude'!X20-INDEX('active-future'!$C:$C,MATCH('basis-cash-crude'!Y$1,'active-future'!$A:$A,0),1),""),"")</f>
        <v/>
      </c>
      <c r="Z20" t="str">
        <f>+IFERROR(IF(VALUE('data-cash-crude'!Y20)&gt;0,'data-cash-crude'!Y20-INDEX('active-future'!$C:$C,MATCH('basis-cash-crude'!Z$1,'active-future'!$A:$A,0),1),""),"")</f>
        <v/>
      </c>
      <c r="AA20">
        <f>+IFERROR(IF(VALUE('data-cash-crude'!Z20)&gt;0,'data-cash-crude'!Z20-INDEX('active-future'!$C:$C,MATCH('basis-cash-crude'!AA$1,'active-future'!$A:$A,0),1),""),"")</f>
        <v>-6.1200000000000045</v>
      </c>
      <c r="AB20" t="str">
        <f>+IFERROR(IF(VALUE('data-cash-crude'!AA20)&gt;0,'data-cash-crude'!AA20-INDEX('active-future'!$C:$C,MATCH('basis-cash-crude'!AB$1,'active-future'!$A:$A,0),1),""),"")</f>
        <v/>
      </c>
      <c r="AC20">
        <f>+IFERROR(IF(VALUE('data-cash-crude'!AB20)&gt;0,'data-cash-crude'!AB20-INDEX('active-future'!$C:$C,MATCH('basis-cash-crude'!AC$1,'active-future'!$A:$A,0),1),""),"")</f>
        <v>-9.0600000000000023</v>
      </c>
      <c r="AD20">
        <f>+IFERROR(IF(VALUE('data-cash-crude'!AC20)&gt;0,'data-cash-crude'!AC20-INDEX('active-future'!$C:$C,MATCH('basis-cash-crude'!AD$1,'active-future'!$A:$A,0),1),""),"")</f>
        <v>-9.0599999999999952</v>
      </c>
      <c r="AE20">
        <f>+IFERROR(IF(VALUE('data-cash-crude'!AD20)&gt;0,'data-cash-crude'!AD20-INDEX('active-future'!$C:$C,MATCH('basis-cash-crude'!AE$1,'active-future'!$A:$A,0),1),""),"")</f>
        <v>-9.0599999999999952</v>
      </c>
      <c r="AF20">
        <f>+IFERROR(IF(VALUE('data-cash-crude'!AE20)&gt;0,'data-cash-crude'!AE20-INDEX('active-future'!$C:$C,MATCH('basis-cash-crude'!AF$1,'active-future'!$A:$A,0),1),""),"")</f>
        <v>-9.07</v>
      </c>
      <c r="AG20">
        <f>+IFERROR(IF(VALUE('data-cash-crude'!AF20)&gt;0,'data-cash-crude'!AF20-INDEX('active-future'!$C:$C,MATCH('basis-cash-crude'!AG$1,'active-future'!$A:$A,0),1),""),"")</f>
        <v>-9.0300000000000011</v>
      </c>
      <c r="AH20">
        <f>+IFERROR(IF(VALUE('data-cash-crude'!AG20)&gt;0,'data-cash-crude'!AG20-INDEX('active-future'!$C:$C,MATCH('basis-cash-crude'!AH$1,'active-future'!$A:$A,0),1),""),"")</f>
        <v>-8.9600000000000009</v>
      </c>
      <c r="AI20">
        <f>+IFERROR(IF(VALUE('data-cash-crude'!AH20)&gt;0,'data-cash-crude'!AH20-INDEX('active-future'!$C:$C,MATCH('basis-cash-crude'!AI$1,'active-future'!$A:$A,0),1),""),"")</f>
        <v>-9.2000000000000028</v>
      </c>
      <c r="AJ20">
        <f>+IFERROR(IF(VALUE('data-cash-crude'!AI20)&gt;0,'data-cash-crude'!AI20-INDEX('active-future'!$C:$C,MATCH('basis-cash-crude'!AJ$1,'active-future'!$A:$A,0),1),""),"")</f>
        <v>-9.14</v>
      </c>
      <c r="AK20">
        <f>+IFERROR(IF(VALUE('data-cash-crude'!AJ20)&gt;0,'data-cash-crude'!AJ20-INDEX('active-future'!$C:$C,MATCH('basis-cash-crude'!AK$1,'active-future'!$A:$A,0),1),""),"")</f>
        <v>-9.07</v>
      </c>
      <c r="AL20">
        <f>+IFERROR(IF(VALUE('data-cash-crude'!AK20)&gt;0,'data-cash-crude'!AK20-INDEX('active-future'!$C:$C,MATCH('basis-cash-crude'!AL$1,'active-future'!$A:$A,0),1),""),"")</f>
        <v>-9.07</v>
      </c>
      <c r="AM20">
        <f>+IFERROR(IF(VALUE('data-cash-crude'!AL20)&gt;0,'data-cash-crude'!AL20-INDEX('active-future'!$C:$C,MATCH('basis-cash-crude'!AM$1,'active-future'!$A:$A,0),1),""),"")</f>
        <v>-9.07</v>
      </c>
      <c r="AN20">
        <f>+IFERROR(IF(VALUE('data-cash-crude'!AM20)&gt;0,'data-cash-crude'!AM20-INDEX('active-future'!$C:$C,MATCH('basis-cash-crude'!AN$1,'active-future'!$A:$A,0),1),""),"")</f>
        <v>-9.0499999999999972</v>
      </c>
      <c r="AO20">
        <f>+IFERROR(IF(VALUE('data-cash-crude'!AN20)&gt;0,'data-cash-crude'!AN20-INDEX('active-future'!$C:$C,MATCH('basis-cash-crude'!AO$1,'active-future'!$A:$A,0),1),""),"")</f>
        <v>-9.0600000000000023</v>
      </c>
      <c r="AP20">
        <f>+IFERROR(IF(VALUE('data-cash-crude'!AO20)&gt;0,'data-cash-crude'!AO20-INDEX('active-future'!$C:$C,MATCH('basis-cash-crude'!AP$1,'active-future'!$A:$A,0),1),""),"")</f>
        <v>-9.0399999999999991</v>
      </c>
      <c r="AQ20">
        <f>+IFERROR(IF(VALUE('data-cash-crude'!AP20)&gt;0,'data-cash-crude'!AP20-INDEX('active-future'!$C:$C,MATCH('basis-cash-crude'!AQ$1,'active-future'!$A:$A,0),1),""),"")</f>
        <v>-9.0499999999999972</v>
      </c>
      <c r="AR20" t="str">
        <f>+IFERROR(IF(VALUE('data-cash-crude'!AQ20)&gt;0,'data-cash-crude'!AQ20-INDEX('active-future'!$C:$C,MATCH('basis-cash-crude'!AR$1,'active-future'!$A:$A,0),1),""),"")</f>
        <v/>
      </c>
      <c r="AS20">
        <f>+IFERROR(IF(VALUE('data-cash-crude'!AR20)&gt;0,'data-cash-crude'!AR20-INDEX('active-future'!$C:$C,MATCH('basis-cash-crude'!AS$1,'active-future'!$A:$A,0),1),""),"")</f>
        <v>-9.029999999999994</v>
      </c>
      <c r="AT20" t="str">
        <f>+IFERROR(IF(VALUE('data-cash-crude'!AS20)&gt;0,'data-cash-crude'!AS20-INDEX('active-future'!$C:$C,MATCH('basis-cash-crude'!AT$1,'active-future'!$A:$A,0),1),""),"")</f>
        <v/>
      </c>
      <c r="AU20" t="str">
        <f>+IFERROR(IF(VALUE('data-cash-crude'!AT20)&gt;0,'data-cash-crude'!AT20-INDEX('active-future'!$C:$C,MATCH('basis-cash-crude'!AU$1,'active-future'!$A:$A,0),1),""),"")</f>
        <v/>
      </c>
      <c r="AV20">
        <f>+IFERROR(IF(VALUE('data-cash-crude'!AU20)&gt;0,'data-cash-crude'!AU20-INDEX('active-future'!$C:$C,MATCH('basis-cash-crude'!AV$1,'active-future'!$A:$A,0),1),""),"")</f>
        <v>-8.75</v>
      </c>
      <c r="AW20">
        <f>+IFERROR(IF(VALUE('data-cash-crude'!AV20)&gt;0,'data-cash-crude'!AV20-INDEX('active-future'!$C:$C,MATCH('basis-cash-crude'!AW$1,'active-future'!$A:$A,0),1),""),"")</f>
        <v>-8.7100000000000009</v>
      </c>
      <c r="AX20" t="str">
        <f>+IFERROR(IF(VALUE('data-cash-crude'!AW20)&gt;0,'data-cash-crude'!AW20-INDEX('active-future'!$C:$C,MATCH('basis-cash-crude'!AX$1,'active-future'!$A:$A,0),1),""),"")</f>
        <v/>
      </c>
      <c r="AY20" t="str">
        <f>+IFERROR(IF(VALUE('data-cash-crude'!AX20)&gt;0,'data-cash-crude'!AX20-INDEX('active-future'!$C:$C,MATCH('basis-cash-crude'!AY$1,'active-future'!$A:$A,0),1),""),"")</f>
        <v/>
      </c>
      <c r="AZ20" t="str">
        <f>+IFERROR(IF(VALUE('data-cash-crude'!AY20)&gt;0,'data-cash-crude'!AY20-INDEX('active-future'!$C:$C,MATCH('basis-cash-crude'!AZ$1,'active-future'!$A:$A,0),1),""),"")</f>
        <v/>
      </c>
      <c r="BA20">
        <f>+IFERROR(IF(VALUE('data-cash-crude'!AZ20)&gt;0,'data-cash-crude'!AZ20-INDEX('active-future'!$C:$C,MATCH('basis-cash-crude'!BA$1,'active-future'!$A:$A,0),1),""),"")</f>
        <v>-8.68</v>
      </c>
      <c r="BB20">
        <f>+IFERROR(IF(VALUE('data-cash-crude'!BA20)&gt;0,'data-cash-crude'!BA20-INDEX('active-future'!$C:$C,MATCH('basis-cash-crude'!BB$1,'active-future'!$A:$A,0),1),""),"")</f>
        <v>-8.7199999999999989</v>
      </c>
      <c r="BC20">
        <f>+IFERROR(IF(VALUE('data-cash-crude'!BB20)&gt;0,'data-cash-crude'!BB20-INDEX('active-future'!$C:$C,MATCH('basis-cash-crude'!BC$1,'active-future'!$A:$A,0),1),""),"")</f>
        <v>-9.029999999999994</v>
      </c>
      <c r="BD20">
        <f>+IFERROR(IF(VALUE('data-cash-crude'!BC20)&gt;0,'data-cash-crude'!BC20-INDEX('active-future'!$C:$C,MATCH('basis-cash-crude'!BD$1,'active-future'!$A:$A,0),1),""),"")</f>
        <v>-8.9099999999999966</v>
      </c>
      <c r="BE20">
        <f>+IFERROR(IF(VALUE('data-cash-crude'!BD20)&gt;0,'data-cash-crude'!BD20-INDEX('active-future'!$C:$C,MATCH('basis-cash-crude'!BE$1,'active-future'!$A:$A,0),1),""),"")</f>
        <v>-8.769999999999996</v>
      </c>
      <c r="BF20">
        <f>+IFERROR(IF(VALUE('data-cash-crude'!BE20)&gt;0,'data-cash-crude'!BE20-INDEX('active-future'!$C:$C,MATCH('basis-cash-crude'!BF$1,'active-future'!$A:$A,0),1),""),"")</f>
        <v>-8.68</v>
      </c>
      <c r="BG20">
        <f>+IFERROR(IF(VALUE('data-cash-crude'!BF20)&gt;0,'data-cash-crude'!BF20-INDEX('active-future'!$C:$C,MATCH('basis-cash-crude'!BG$1,'active-future'!$A:$A,0),1),""),"")</f>
        <v>-8.7100000000000009</v>
      </c>
      <c r="BH20">
        <f>+IFERROR(IF(VALUE('data-cash-crude'!BG20)&gt;0,'data-cash-crude'!BG20-INDEX('active-future'!$C:$C,MATCH('basis-cash-crude'!BH$1,'active-future'!$A:$A,0),1),""),"")</f>
        <v>-8.7100000000000009</v>
      </c>
      <c r="BI20">
        <f>+IFERROR(IF(VALUE('data-cash-crude'!BH20)&gt;0,'data-cash-crude'!BH20-INDEX('active-future'!$C:$C,MATCH('basis-cash-crude'!BI$1,'active-future'!$A:$A,0),1),""),"")</f>
        <v>-8.6900000000000048</v>
      </c>
      <c r="BJ20">
        <f>+IFERROR(IF(VALUE('data-cash-crude'!BI20)&gt;0,'data-cash-crude'!BI20-INDEX('active-future'!$C:$C,MATCH('basis-cash-crude'!BJ$1,'active-future'!$A:$A,0),1),""),"")</f>
        <v>-8.7000000000000028</v>
      </c>
      <c r="BK20">
        <f>+IFERROR(IF(VALUE('data-cash-crude'!BJ20)&gt;0,'data-cash-crude'!BJ20-INDEX('active-future'!$C:$C,MATCH('basis-cash-crude'!BK$1,'active-future'!$A:$A,0),1),""),"")</f>
        <v>-8.6999999999999957</v>
      </c>
      <c r="BL20">
        <f>+IFERROR(IF(VALUE('data-cash-crude'!BK20)&gt;0,'data-cash-crude'!BK20-INDEX('active-future'!$C:$C,MATCH('basis-cash-crude'!BL$1,'active-future'!$A:$A,0),1),""),"")</f>
        <v>-8.6900000000000048</v>
      </c>
      <c r="BM20">
        <f>+IFERROR(IF(VALUE('data-cash-crude'!BL20)&gt;0,'data-cash-crude'!BL20-INDEX('active-future'!$C:$C,MATCH('basis-cash-crude'!BM$1,'active-future'!$A:$A,0),1),""),"")</f>
        <v>-8.68</v>
      </c>
      <c r="BN20">
        <f>+IFERROR(IF(VALUE('data-cash-crude'!BM20)&gt;0,'data-cash-crude'!BM20-INDEX('active-future'!$C:$C,MATCH('basis-cash-crude'!BN$1,'active-future'!$A:$A,0),1),""),"")</f>
        <v>-8.7000000000000028</v>
      </c>
      <c r="BO20">
        <f>+IFERROR(IF(VALUE('data-cash-crude'!BN20)&gt;0,'data-cash-crude'!BN20-INDEX('active-future'!$C:$C,MATCH('basis-cash-crude'!BO$1,'active-future'!$A:$A,0),1),""),"")</f>
        <v>-8.7100000000000009</v>
      </c>
      <c r="BP20">
        <f>+IFERROR(IF(VALUE('data-cash-crude'!BO20)&gt;0,'data-cash-crude'!BO20-INDEX('active-future'!$C:$C,MATCH('basis-cash-crude'!BP$1,'active-future'!$A:$A,0),1),""),"")</f>
        <v>-8.7000000000000028</v>
      </c>
      <c r="BQ20" t="str">
        <f>+IFERROR(IF(VALUE('data-cash-crude'!BP20)&gt;0,'data-cash-crude'!BP20-INDEX('active-future'!$C:$C,MATCH('basis-cash-crude'!BQ$1,'active-future'!$A:$A,0),1),""),"")</f>
        <v/>
      </c>
      <c r="BR20" t="str">
        <f>+IFERROR(IF(VALUE('data-cash-crude'!BQ20)&gt;0,'data-cash-crude'!BQ20-INDEX('active-future'!$C:$C,MATCH('basis-cash-crude'!BR$1,'active-future'!$A:$A,0),1),""),"")</f>
        <v/>
      </c>
      <c r="BS20">
        <f>+IFERROR(IF(VALUE('data-cash-crude'!BR20)&gt;0,'data-cash-crude'!BR20-INDEX('active-future'!$C:$C,MATCH('basis-cash-crude'!BS$1,'active-future'!$A:$A,0),1),""),"")</f>
        <v>-5.490000000000002</v>
      </c>
      <c r="BT20">
        <f>+IFERROR(IF(VALUE('data-cash-crude'!BS20)&gt;0,'data-cash-crude'!BS20-INDEX('active-future'!$C:$C,MATCH('basis-cash-crude'!BT$1,'active-future'!$A:$A,0),1),""),"")</f>
        <v>-8.11</v>
      </c>
      <c r="BU20">
        <f>+IFERROR(IF(VALUE('data-cash-crude'!BT20)&gt;0,'data-cash-crude'!BT20-INDEX('active-future'!$C:$C,MATCH('basis-cash-crude'!BU$1,'active-future'!$A:$A,0),1),""),"")</f>
        <v>-8.11</v>
      </c>
      <c r="BV20" t="str">
        <f>+IFERROR(IF(VALUE('data-cash-crude'!BU20)&gt;0,'data-cash-crude'!BU20-INDEX('active-future'!$C:$C,MATCH('basis-cash-crude'!BV$1,'active-future'!$A:$A,0),1),""),"")</f>
        <v/>
      </c>
      <c r="BW20" t="str">
        <f>+IFERROR(IF(VALUE('data-cash-crude'!BV20)&gt;0,'data-cash-crude'!BV20-INDEX('active-future'!$C:$C,MATCH('basis-cash-crude'!BW$1,'active-future'!$A:$A,0),1),""),"")</f>
        <v/>
      </c>
      <c r="BX20">
        <f>+IFERROR(IF(VALUE('data-cash-crude'!BW20)&gt;0,'data-cash-crude'!BW20-INDEX('active-future'!$C:$C,MATCH('basis-cash-crude'!BX$1,'active-future'!$A:$A,0),1),""),"")</f>
        <v>-8.0900000000000034</v>
      </c>
      <c r="BY20">
        <f>+IFERROR(IF(VALUE('data-cash-crude'!BX20)&gt;0,'data-cash-crude'!BX20-INDEX('active-future'!$C:$C,MATCH('basis-cash-crude'!BY$1,'active-future'!$A:$A,0),1),""),"")</f>
        <v>-8.0900000000000034</v>
      </c>
      <c r="BZ20" t="str">
        <f>+IFERROR(IF(VALUE('data-cash-crude'!BY20)&gt;0,'data-cash-crude'!BY20-INDEX('active-future'!$C:$C,MATCH('basis-cash-crude'!BZ$1,'active-future'!$A:$A,0),1),""),"")</f>
        <v/>
      </c>
      <c r="CA20">
        <f>+IFERROR(IF(VALUE('data-cash-crude'!BZ20)&gt;0,'data-cash-crude'!BZ20-INDEX('active-future'!$C:$C,MATCH('basis-cash-crude'!CA$1,'active-future'!$A:$A,0),1),""),"")</f>
        <v>-8.0399999999999991</v>
      </c>
      <c r="CB20">
        <f>+IFERROR(IF(VALUE('data-cash-crude'!CA20)&gt;0,'data-cash-crude'!CA20-INDEX('active-future'!$C:$C,MATCH('basis-cash-crude'!CB$1,'active-future'!$A:$A,0),1),""),"")</f>
        <v>-8.0900000000000034</v>
      </c>
      <c r="CC20">
        <f>+IFERROR(IF(VALUE('data-cash-crude'!CB20)&gt;0,'data-cash-crude'!CB20-INDEX('active-future'!$C:$C,MATCH('basis-cash-crude'!CC$1,'active-future'!$A:$A,0),1),""),"")</f>
        <v>-8.1000000000000014</v>
      </c>
      <c r="CD20">
        <f>+IFERROR(IF(VALUE('data-cash-crude'!CC20)&gt;0,'data-cash-crude'!CC20-INDEX('active-future'!$C:$C,MATCH('basis-cash-crude'!CD$1,'active-future'!$A:$A,0),1),""),"")</f>
        <v>-8.1000000000000014</v>
      </c>
      <c r="CE20">
        <f>+IFERROR(IF(VALUE('data-cash-crude'!CD20)&gt;0,'data-cash-crude'!CD20-INDEX('active-future'!$C:$C,MATCH('basis-cash-crude'!CE$1,'active-future'!$A:$A,0),1),""),"")</f>
        <v>-8.0900000000000034</v>
      </c>
      <c r="CF20">
        <f>+IFERROR(IF(VALUE('data-cash-crude'!CE20)&gt;0,'data-cash-crude'!CE20-INDEX('active-future'!$C:$C,MATCH('basis-cash-crude'!CF$1,'active-future'!$A:$A,0),1),""),"")</f>
        <v>-8.1000000000000014</v>
      </c>
      <c r="CG20">
        <f>+IFERROR(IF(VALUE('data-cash-crude'!CF20)&gt;0,'data-cash-crude'!CF20-INDEX('active-future'!$C:$C,MATCH('basis-cash-crude'!CG$1,'active-future'!$A:$A,0),1),""),"")</f>
        <v>-8.1000000000000014</v>
      </c>
      <c r="CH20">
        <f>+IFERROR(IF(VALUE('data-cash-crude'!CG20)&gt;0,'data-cash-crude'!CG20-INDEX('active-future'!$C:$C,MATCH('basis-cash-crude'!CH$1,'active-future'!$A:$A,0),1),""),"")</f>
        <v>-8.1000000000000014</v>
      </c>
      <c r="CI20">
        <f>+IFERROR(IF(VALUE('data-cash-crude'!CH20)&gt;0,'data-cash-crude'!CH20-INDEX('active-future'!$C:$C,MATCH('basis-cash-crude'!CI$1,'active-future'!$A:$A,0),1),""),"")</f>
        <v>-8.1200000000000045</v>
      </c>
      <c r="CJ20">
        <f>+IFERROR(IF(VALUE('data-cash-crude'!CI20)&gt;0,'data-cash-crude'!CI20-INDEX('active-future'!$C:$C,MATCH('basis-cash-crude'!CJ$1,'active-future'!$A:$A,0),1),""),"")</f>
        <v>-8.0999999999999943</v>
      </c>
      <c r="CK20">
        <f>+IFERROR(IF(VALUE('data-cash-crude'!CJ20)&gt;0,'data-cash-crude'!CJ20-INDEX('active-future'!$C:$C,MATCH('basis-cash-crude'!CK$1,'active-future'!$A:$A,0),1),""),"")</f>
        <v>-8.11</v>
      </c>
      <c r="CL20" t="str">
        <f>+IFERROR(IF(VALUE('data-cash-crude'!CK20)&gt;0,'data-cash-crude'!CK20-INDEX('active-future'!$C:$C,MATCH('basis-cash-crude'!CL$1,'active-future'!$A:$A,0),1),""),"")</f>
        <v/>
      </c>
      <c r="CM20" t="str">
        <f>+IFERROR(IF(VALUE('data-cash-crude'!CL20)&gt;0,'data-cash-crude'!CL20-INDEX('active-future'!$C:$C,MATCH('basis-cash-crude'!CM$1,'active-future'!$A:$A,0),1),""),"")</f>
        <v/>
      </c>
      <c r="CN20">
        <f>+IFERROR(IF(VALUE('data-cash-crude'!CM20)&gt;0,'data-cash-crude'!CM20-INDEX('active-future'!$C:$C,MATCH('basis-cash-crude'!CN$1,'active-future'!$A:$A,0),1),""),"")</f>
        <v>-7.2100000000000009</v>
      </c>
      <c r="CO20">
        <f>+IFERROR(IF(VALUE('data-cash-crude'!CN20)&gt;0,'data-cash-crude'!CN20-INDEX('active-future'!$C:$C,MATCH('basis-cash-crude'!CO$1,'active-future'!$A:$A,0),1),""),"")</f>
        <v>-6.9600000000000009</v>
      </c>
      <c r="CP20">
        <f>+IFERROR(IF(VALUE('data-cash-crude'!CO20)&gt;0,'data-cash-crude'!CO20-INDEX('active-future'!$C:$C,MATCH('basis-cash-crude'!CP$1,'active-future'!$A:$A,0),1),""),"")</f>
        <v>-6.93</v>
      </c>
      <c r="CQ20">
        <f>+IFERROR(IF(VALUE('data-cash-crude'!CP20)&gt;0,'data-cash-crude'!CP20-INDEX('active-future'!$C:$C,MATCH('basis-cash-crude'!CQ$1,'active-future'!$A:$A,0),1),""),"")</f>
        <v>-6.93</v>
      </c>
      <c r="CR20">
        <f>+IFERROR(IF(VALUE('data-cash-crude'!CQ20)&gt;0,'data-cash-crude'!CQ20-INDEX('active-future'!$C:$C,MATCH('basis-cash-crude'!CR$1,'active-future'!$A:$A,0),1),""),"")</f>
        <v>-6.9399999999999977</v>
      </c>
      <c r="CS20">
        <f>+IFERROR(IF(VALUE('data-cash-crude'!CR20)&gt;0,'data-cash-crude'!CR20-INDEX('active-future'!$C:$C,MATCH('basis-cash-crude'!CS$1,'active-future'!$A:$A,0),1),""),"")</f>
        <v>-6.9699999999999989</v>
      </c>
      <c r="CT20" t="str">
        <f>+IFERROR(IF(VALUE('data-cash-crude'!CS20)&gt;0,'data-cash-crude'!CS20-INDEX('active-future'!$C:$C,MATCH('basis-cash-crude'!CT$1,'active-future'!$A:$A,0),1),""),"")</f>
        <v/>
      </c>
      <c r="CU20">
        <f>+IFERROR(IF(VALUE('data-cash-crude'!CT20)&gt;0,'data-cash-crude'!CT20-INDEX('active-future'!$C:$C,MATCH('basis-cash-crude'!CU$1,'active-future'!$A:$A,0),1),""),"")</f>
        <v>-6.93</v>
      </c>
      <c r="CV20">
        <f>+IFERROR(IF(VALUE('data-cash-crude'!CU20)&gt;0,'data-cash-crude'!CU20-INDEX('active-future'!$C:$C,MATCH('basis-cash-crude'!CV$1,'active-future'!$A:$A,0),1),""),"")</f>
        <v>-6.730000000000004</v>
      </c>
      <c r="CW20">
        <f>+IFERROR(IF(VALUE('data-cash-crude'!CV20)&gt;0,'data-cash-crude'!CV20-INDEX('active-future'!$C:$C,MATCH('basis-cash-crude'!CW$1,'active-future'!$A:$A,0),1),""),"")</f>
        <v>-6.8900000000000006</v>
      </c>
      <c r="CX20">
        <f>+IFERROR(IF(VALUE('data-cash-crude'!CW20)&gt;0,'data-cash-crude'!CW20-INDEX('active-future'!$C:$C,MATCH('basis-cash-crude'!CX$1,'active-future'!$A:$A,0),1),""),"")</f>
        <v>-6.9100000000000037</v>
      </c>
      <c r="CY20">
        <f>+IFERROR(IF(VALUE('data-cash-crude'!CX20)&gt;0,'data-cash-crude'!CX20-INDEX('active-future'!$C:$C,MATCH('basis-cash-crude'!CY$1,'active-future'!$A:$A,0),1),""),"")</f>
        <v>-6.9699999999999989</v>
      </c>
      <c r="CZ20">
        <f>+IFERROR(IF(VALUE('data-cash-crude'!CY20)&gt;0,'data-cash-crude'!CY20-INDEX('active-future'!$C:$C,MATCH('basis-cash-crude'!CZ$1,'active-future'!$A:$A,0),1),""),"")</f>
        <v>-6.93</v>
      </c>
      <c r="DA20">
        <f>+IFERROR(IF(VALUE('data-cash-crude'!CZ20)&gt;0,'data-cash-crude'!CZ20-INDEX('active-future'!$C:$C,MATCH('basis-cash-crude'!DA$1,'active-future'!$A:$A,0),1),""),"")</f>
        <v>-6.9500000000000028</v>
      </c>
      <c r="DB20">
        <f>+IFERROR(IF(VALUE('data-cash-crude'!DA20)&gt;0,'data-cash-crude'!DA20-INDEX('active-future'!$C:$C,MATCH('basis-cash-crude'!DB$1,'active-future'!$A:$A,0),1),""),"")</f>
        <v>-6.93</v>
      </c>
      <c r="DC20">
        <f>+IFERROR(IF(VALUE('data-cash-crude'!DB20)&gt;0,'data-cash-crude'!DB20-INDEX('active-future'!$C:$C,MATCH('basis-cash-crude'!DC$1,'active-future'!$A:$A,0),1),""),"")</f>
        <v>-6.9500000000000028</v>
      </c>
      <c r="DD20">
        <f>+IFERROR(IF(VALUE('data-cash-crude'!DC20)&gt;0,'data-cash-crude'!DC20-INDEX('active-future'!$C:$C,MATCH('basis-cash-crude'!DD$1,'active-future'!$A:$A,0),1),""),"")</f>
        <v>-6.9399999999999977</v>
      </c>
      <c r="DE20">
        <f>+IFERROR(IF(VALUE('data-cash-crude'!DD20)&gt;0,'data-cash-crude'!DD20-INDEX('active-future'!$C:$C,MATCH('basis-cash-crude'!DE$1,'active-future'!$A:$A,0),1),""),"")</f>
        <v>-6.9400000000000048</v>
      </c>
      <c r="DF20" t="str">
        <f>+IFERROR(IF(VALUE('data-cash-crude'!DE20)&gt;0,'data-cash-crude'!DE20-INDEX('active-future'!$C:$C,MATCH('basis-cash-crude'!DF$1,'active-future'!$A:$A,0),1),""),"")</f>
        <v/>
      </c>
      <c r="DG20">
        <f>+IFERROR(IF(VALUE('data-cash-crude'!DF20)&gt;0,'data-cash-crude'!DF20-INDEX('active-future'!$C:$C,MATCH('basis-cash-crude'!DG$1,'active-future'!$A:$A,0),1),""),"")</f>
        <v>-6.9399999999999977</v>
      </c>
      <c r="DH20" t="str">
        <f>+IFERROR(IF(VALUE('data-cash-crude'!DG20)&gt;0,'data-cash-crude'!DG20-INDEX('active-future'!$C:$C,MATCH('basis-cash-crude'!DH$1,'active-future'!$A:$A,0),1),""),"")</f>
        <v/>
      </c>
      <c r="DI20">
        <f>+IFERROR(IF(VALUE('data-cash-crude'!DH20)&gt;0,'data-cash-crude'!DH20-INDEX('active-future'!$C:$C,MATCH('basis-cash-crude'!DI$1,'active-future'!$A:$A,0),1),""),"")</f>
        <v>-6.9500000000000028</v>
      </c>
      <c r="DJ20">
        <f>+IFERROR(IF(VALUE('data-cash-crude'!DI20)&gt;0,'data-cash-crude'!DI20-INDEX('active-future'!$C:$C,MATCH('basis-cash-crude'!DJ$1,'active-future'!$A:$A,0),1),""),"")</f>
        <v>-6.0300000000000011</v>
      </c>
      <c r="DK20">
        <f>+IFERROR(IF(VALUE('data-cash-crude'!DJ20)&gt;0,'data-cash-crude'!DJ20-INDEX('active-future'!$C:$C,MATCH('basis-cash-crude'!DK$1,'active-future'!$A:$A,0),1),""),"")</f>
        <v>-4.9499999999999957</v>
      </c>
      <c r="DL20">
        <f>+IFERROR(IF(VALUE('data-cash-crude'!DK20)&gt;0,'data-cash-crude'!DK20-INDEX('active-future'!$C:$C,MATCH('basis-cash-crude'!DL$1,'active-future'!$A:$A,0),1),""),"")</f>
        <v>-4.9699999999999989</v>
      </c>
      <c r="DM20" t="str">
        <f>+IFERROR(IF(VALUE('data-cash-crude'!DL20)&gt;0,'data-cash-crude'!DL20-INDEX('active-future'!$C:$C,MATCH('basis-cash-crude'!DM$1,'active-future'!$A:$A,0),1),""),"")</f>
        <v/>
      </c>
      <c r="DN20" t="str">
        <f>+IFERROR(IF(VALUE('data-cash-crude'!DM20)&gt;0,'data-cash-crude'!DM20-INDEX('active-future'!$C:$C,MATCH('basis-cash-crude'!DN$1,'active-future'!$A:$A,0),1),""),"")</f>
        <v/>
      </c>
      <c r="DO20" t="str">
        <f>+IFERROR(IF(VALUE('data-cash-crude'!DN20)&gt;0,'data-cash-crude'!DN20-INDEX('active-future'!$C:$C,MATCH('basis-cash-crude'!DO$1,'active-future'!$A:$A,0),1),""),"")</f>
        <v/>
      </c>
      <c r="DP20" t="str">
        <f>+IFERROR(IF(VALUE('data-cash-crude'!DO20)&gt;0,'data-cash-crude'!DO20-INDEX('active-future'!$C:$C,MATCH('basis-cash-crude'!DP$1,'active-future'!$A:$A,0),1),""),"")</f>
        <v/>
      </c>
      <c r="DQ20" t="str">
        <f>+IFERROR(IF(VALUE('data-cash-crude'!DP20)&gt;0,'data-cash-crude'!DP20-INDEX('active-future'!$C:$C,MATCH('basis-cash-crude'!DQ$1,'active-future'!$A:$A,0),1),""),"")</f>
        <v/>
      </c>
      <c r="DR20" t="str">
        <f>+IFERROR(IF(VALUE('data-cash-crude'!DQ20)&gt;0,'data-cash-crude'!DQ20-INDEX('active-future'!$C:$C,MATCH('basis-cash-crude'!DR$1,'active-future'!$A:$A,0),1),""),"")</f>
        <v/>
      </c>
      <c r="DS20" t="str">
        <f>+IFERROR(IF(VALUE('data-cash-crude'!DR20)&gt;0,'data-cash-crude'!DR20-INDEX('active-future'!$C:$C,MATCH('basis-cash-crude'!DS$1,'active-future'!$A:$A,0),1),""),"")</f>
        <v/>
      </c>
      <c r="DT20" t="str">
        <f>+IFERROR(IF(VALUE('data-cash-crude'!DS20)&gt;0,'data-cash-crude'!DS20-INDEX('active-future'!$C:$C,MATCH('basis-cash-crude'!DT$1,'active-future'!$A:$A,0),1),""),"")</f>
        <v/>
      </c>
      <c r="DU20" t="str">
        <f>+IFERROR(IF(VALUE('data-cash-crude'!DT20)&gt;0,'data-cash-crude'!DT20-INDEX('active-future'!$C:$C,MATCH('basis-cash-crude'!DU$1,'active-future'!$A:$A,0),1),""),"")</f>
        <v/>
      </c>
      <c r="DV20" t="str">
        <f>+IFERROR(IF(VALUE('data-cash-crude'!DU20)&gt;0,'data-cash-crude'!DU20-INDEX('active-future'!$C:$C,MATCH('basis-cash-crude'!DV$1,'active-future'!$A:$A,0),1),""),"")</f>
        <v/>
      </c>
      <c r="DW20" t="str">
        <f>+IFERROR(IF(VALUE('data-cash-crude'!DV20)&gt;0,'data-cash-crude'!DV20-INDEX('active-future'!$C:$C,MATCH('basis-cash-crude'!DW$1,'active-future'!$A:$A,0),1),""),"")</f>
        <v/>
      </c>
      <c r="DX20" t="str">
        <f>+IFERROR(IF(VALUE('data-cash-crude'!DW20)&gt;0,'data-cash-crude'!DW20-INDEX('active-future'!$C:$C,MATCH('basis-cash-crude'!DX$1,'active-future'!$A:$A,0),1),""),"")</f>
        <v/>
      </c>
      <c r="DY20" t="str">
        <f>+IFERROR(IF(VALUE('data-cash-crude'!DX20)&gt;0,'data-cash-crude'!DX20-INDEX('active-future'!$C:$C,MATCH('basis-cash-crude'!DY$1,'active-future'!$A:$A,0),1),""),"")</f>
        <v/>
      </c>
      <c r="DZ20" t="str">
        <f>+IFERROR(IF(VALUE('data-cash-crude'!DY20)&gt;0,'data-cash-crude'!DY20-INDEX('active-future'!$C:$C,MATCH('basis-cash-crude'!DZ$1,'active-future'!$A:$A,0),1),""),"")</f>
        <v/>
      </c>
      <c r="EA20" t="str">
        <f>+IFERROR(IF(VALUE('data-cash-crude'!DZ20)&gt;0,'data-cash-crude'!DZ20-INDEX('active-future'!$C:$C,MATCH('basis-cash-crude'!EA$1,'active-future'!$A:$A,0),1),""),"")</f>
        <v/>
      </c>
      <c r="EB20" t="str">
        <f>+IFERROR(IF(VALUE('data-cash-crude'!EA20)&gt;0,'data-cash-crude'!EA20-INDEX('active-future'!$C:$C,MATCH('basis-cash-crude'!EB$1,'active-future'!$A:$A,0),1),""),"")</f>
        <v/>
      </c>
      <c r="EC20" t="str">
        <f>+IFERROR(IF(VALUE('data-cash-crude'!EB20)&gt;0,'data-cash-crude'!EB20-INDEX('active-future'!$C:$C,MATCH('basis-cash-crude'!EC$1,'active-future'!$A:$A,0),1),""),"")</f>
        <v/>
      </c>
      <c r="ED20" t="str">
        <f>+IFERROR(IF(VALUE('data-cash-crude'!EC20)&gt;0,'data-cash-crude'!EC20-INDEX('active-future'!$C:$C,MATCH('basis-cash-crude'!ED$1,'active-future'!$A:$A,0),1),""),"")</f>
        <v/>
      </c>
      <c r="EE20" t="str">
        <f>+IFERROR(IF(VALUE('data-cash-crude'!ED20)&gt;0,'data-cash-crude'!ED20-INDEX('active-future'!$C:$C,MATCH('basis-cash-crude'!EE$1,'active-future'!$A:$A,0),1),""),"")</f>
        <v/>
      </c>
      <c r="EF20" t="str">
        <f>+IFERROR(IF(VALUE('data-cash-crude'!EE20)&gt;0,'data-cash-crude'!EE20-INDEX('active-future'!$C:$C,MATCH('basis-cash-crude'!EF$1,'active-future'!$A:$A,0),1),""),"")</f>
        <v/>
      </c>
      <c r="EG20" t="str">
        <f>+IFERROR(IF(VALUE('data-cash-crude'!EF20)&gt;0,'data-cash-crude'!EF20-INDEX('active-future'!$C:$C,MATCH('basis-cash-crude'!EG$1,'active-future'!$A:$A,0),1),""),"")</f>
        <v/>
      </c>
      <c r="EH20" t="str">
        <f>+IFERROR(IF(VALUE('data-cash-crude'!EG20)&gt;0,'data-cash-crude'!EG20-INDEX('active-future'!$C:$C,MATCH('basis-cash-crude'!EH$1,'active-future'!$A:$A,0),1),""),"")</f>
        <v/>
      </c>
      <c r="EI20" t="str">
        <f>+IFERROR(IF(VALUE('data-cash-crude'!EH20)&gt;0,'data-cash-crude'!EH20-INDEX('active-future'!$C:$C,MATCH('basis-cash-crude'!EI$1,'active-future'!$A:$A,0),1),""),"")</f>
        <v/>
      </c>
      <c r="EJ20" t="str">
        <f>+IFERROR(IF(VALUE('data-cash-crude'!EI20)&gt;0,'data-cash-crude'!EI20-INDEX('active-future'!$C:$C,MATCH('basis-cash-crude'!EJ$1,'active-future'!$A:$A,0),1),""),"")</f>
        <v/>
      </c>
      <c r="EK20" t="str">
        <f>+IFERROR(IF(VALUE('data-cash-crude'!EJ20)&gt;0,'data-cash-crude'!EJ20-INDEX('active-future'!$C:$C,MATCH('basis-cash-crude'!EK$1,'active-future'!$A:$A,0),1),""),"")</f>
        <v/>
      </c>
      <c r="EL20" t="str">
        <f>+IFERROR(IF(VALUE('data-cash-crude'!EK20)&gt;0,'data-cash-crude'!EK20-INDEX('active-future'!$C:$C,MATCH('basis-cash-crude'!EL$1,'active-future'!$A:$A,0),1),""),"")</f>
        <v/>
      </c>
      <c r="EM20" t="str">
        <f>+IFERROR(IF(VALUE('data-cash-crude'!EL20)&gt;0,'data-cash-crude'!EL20-INDEX('active-future'!$C:$C,MATCH('basis-cash-crude'!EM$1,'active-future'!$A:$A,0),1),""),"")</f>
        <v/>
      </c>
      <c r="EN20" t="str">
        <f>+IFERROR(IF(VALUE('data-cash-crude'!EM20)&gt;0,'data-cash-crude'!EM20-INDEX('active-future'!$C:$C,MATCH('basis-cash-crude'!EN$1,'active-future'!$A:$A,0),1),""),"")</f>
        <v/>
      </c>
      <c r="EO20" t="str">
        <f>+IFERROR(IF(VALUE('data-cash-crude'!EN20)&gt;0,'data-cash-crude'!EN20-INDEX('active-future'!$C:$C,MATCH('basis-cash-crude'!EO$1,'active-future'!$A:$A,0),1),""),"")</f>
        <v/>
      </c>
      <c r="EP20" t="str">
        <f>+IFERROR(IF(VALUE('data-cash-crude'!EO20)&gt;0,'data-cash-crude'!EO20-INDEX('active-future'!$C:$C,MATCH('basis-cash-crude'!EP$1,'active-future'!$A:$A,0),1),""),"")</f>
        <v/>
      </c>
      <c r="EQ20" t="str">
        <f>+IFERROR(IF(VALUE('data-cash-crude'!EP20)&gt;0,'data-cash-crude'!EP20-INDEX('active-future'!$C:$C,MATCH('basis-cash-crude'!EQ$1,'active-future'!$A:$A,0),1),""),"")</f>
        <v/>
      </c>
      <c r="ER20" t="str">
        <f>+IFERROR(IF(VALUE('data-cash-crude'!EQ20)&gt;0,'data-cash-crude'!EQ20-INDEX('active-future'!$C:$C,MATCH('basis-cash-crude'!ER$1,'active-future'!$A:$A,0),1),""),"")</f>
        <v/>
      </c>
      <c r="ES20" t="str">
        <f>+IFERROR(IF(VALUE('data-cash-crude'!ER20)&gt;0,'data-cash-crude'!ER20-INDEX('active-future'!$C:$C,MATCH('basis-cash-crude'!ES$1,'active-future'!$A:$A,0),1),""),"")</f>
        <v/>
      </c>
      <c r="ET20" t="str">
        <f>+IFERROR(IF(VALUE('data-cash-crude'!ES20)&gt;0,'data-cash-crude'!ES20-INDEX('active-future'!$C:$C,MATCH('basis-cash-crude'!ET$1,'active-future'!$A:$A,0),1),""),"")</f>
        <v/>
      </c>
      <c r="EU20" t="str">
        <f>+IFERROR(IF(VALUE('data-cash-crude'!ET20)&gt;0,'data-cash-crude'!ET20-INDEX('active-future'!$C:$C,MATCH('basis-cash-crude'!EU$1,'active-future'!$A:$A,0),1),""),"")</f>
        <v/>
      </c>
      <c r="EV20" t="str">
        <f>+IFERROR(IF(VALUE('data-cash-crude'!EU20)&gt;0,'data-cash-crude'!EU20-INDEX('active-future'!$C:$C,MATCH('basis-cash-crude'!EV$1,'active-future'!$A:$A,0),1),""),"")</f>
        <v/>
      </c>
      <c r="EW20" t="str">
        <f>+IFERROR(IF(VALUE('data-cash-crude'!EV20)&gt;0,'data-cash-crude'!EV20-INDEX('active-future'!$C:$C,MATCH('basis-cash-crude'!EW$1,'active-future'!$A:$A,0),1),""),"")</f>
        <v/>
      </c>
      <c r="EX20" t="str">
        <f>+IFERROR(IF(VALUE('data-cash-crude'!EW20)&gt;0,'data-cash-crude'!EW20-INDEX('active-future'!$C:$C,MATCH('basis-cash-crude'!EX$1,'active-future'!$A:$A,0),1),""),"")</f>
        <v/>
      </c>
      <c r="EY20" t="str">
        <f>+IFERROR(IF(VALUE('data-cash-crude'!EX20)&gt;0,'data-cash-crude'!EX20-INDEX('active-future'!$C:$C,MATCH('basis-cash-crude'!EY$1,'active-future'!$A:$A,0),1),""),"")</f>
        <v/>
      </c>
      <c r="EZ20" t="str">
        <f>+IFERROR(IF(VALUE('data-cash-crude'!EY20)&gt;0,'data-cash-crude'!EY20-INDEX('active-future'!$C:$C,MATCH('basis-cash-crude'!EZ$1,'active-future'!$A:$A,0),1),""),"")</f>
        <v/>
      </c>
      <c r="FA20" t="str">
        <f>+IFERROR(IF(VALUE('data-cash-crude'!EZ20)&gt;0,'data-cash-crude'!EZ20-INDEX('active-future'!$C:$C,MATCH('basis-cash-crude'!FA$1,'active-future'!$A:$A,0),1),""),"")</f>
        <v/>
      </c>
      <c r="FB20" t="str">
        <f>+IFERROR(IF(VALUE('data-cash-crude'!FA20)&gt;0,'data-cash-crude'!FA20-INDEX('active-future'!$C:$C,MATCH('basis-cash-crude'!FB$1,'active-future'!$A:$A,0),1),""),"")</f>
        <v/>
      </c>
      <c r="FC20" t="str">
        <f>+IFERROR(IF(VALUE('data-cash-crude'!FB20)&gt;0,'data-cash-crude'!FB20-INDEX('active-future'!$C:$C,MATCH('basis-cash-crude'!FC$1,'active-future'!$A:$A,0),1),""),"")</f>
        <v/>
      </c>
      <c r="FD20" t="str">
        <f>+IFERROR(IF(VALUE('data-cash-crude'!FC20)&gt;0,'data-cash-crude'!FC20-INDEX('active-future'!$C:$C,MATCH('basis-cash-crude'!FD$1,'active-future'!$A:$A,0),1),""),"")</f>
        <v/>
      </c>
      <c r="FE20" t="str">
        <f>+IFERROR(IF(VALUE('data-cash-crude'!FD20)&gt;0,'data-cash-crude'!FD20-INDEX('active-future'!$C:$C,MATCH('basis-cash-crude'!FE$1,'active-future'!$A:$A,0),1),""),"")</f>
        <v/>
      </c>
      <c r="FF20" t="str">
        <f>+IFERROR(IF(VALUE('data-cash-crude'!FE20)&gt;0,'data-cash-crude'!FE20-INDEX('active-future'!$C:$C,MATCH('basis-cash-crude'!FF$1,'active-future'!$A:$A,0),1),""),"")</f>
        <v/>
      </c>
      <c r="FG20" t="str">
        <f>+IFERROR(IF(VALUE('data-cash-crude'!FF20)&gt;0,'data-cash-crude'!FF20-INDEX('active-future'!$C:$C,MATCH('basis-cash-crude'!FG$1,'active-future'!$A:$A,0),1),""),"")</f>
        <v/>
      </c>
      <c r="FH20" t="str">
        <f>+IFERROR(IF(VALUE('data-cash-crude'!FG20)&gt;0,'data-cash-crude'!FG20-INDEX('active-future'!$C:$C,MATCH('basis-cash-crude'!FH$1,'active-future'!$A:$A,0),1),""),"")</f>
        <v/>
      </c>
      <c r="FI20" t="str">
        <f>+IFERROR(IF(VALUE('data-cash-crude'!FH20)&gt;0,'data-cash-crude'!FH20-INDEX('active-future'!$C:$C,MATCH('basis-cash-crude'!FI$1,'active-future'!$A:$A,0),1),""),"")</f>
        <v/>
      </c>
      <c r="FJ20" t="str">
        <f>+IFERROR(IF(VALUE('data-cash-crude'!FI20)&gt;0,'data-cash-crude'!FI20-INDEX('active-future'!$C:$C,MATCH('basis-cash-crude'!FJ$1,'active-future'!$A:$A,0),1),""),"")</f>
        <v/>
      </c>
      <c r="FK20" t="str">
        <f>+IFERROR(IF(VALUE('data-cash-crude'!FJ20)&gt;0,'data-cash-crude'!FJ20-INDEX('active-future'!$C:$C,MATCH('basis-cash-crude'!FK$1,'active-future'!$A:$A,0),1),""),"")</f>
        <v/>
      </c>
      <c r="FL20" t="str">
        <f>+IFERROR(IF(VALUE('data-cash-crude'!FK20)&gt;0,'data-cash-crude'!FK20-INDEX('active-future'!$C:$C,MATCH('basis-cash-crude'!FL$1,'active-future'!$A:$A,0),1),""),"")</f>
        <v/>
      </c>
    </row>
    <row r="21" spans="1:168" x14ac:dyDescent="0.2">
      <c r="A21">
        <f t="shared" si="0"/>
        <v>-10.436666666666667</v>
      </c>
      <c r="B21">
        <f t="shared" si="1"/>
        <v>-10.244285714285715</v>
      </c>
      <c r="C21">
        <f t="shared" si="2"/>
        <v>-9.6680882352941193</v>
      </c>
      <c r="D21" s="10" t="str">
        <f>+'data-cash-crude'!B21</f>
        <v>CLPA-11-118.CM</v>
      </c>
      <c r="E21" t="str">
        <f>+IFERROR(IF(VALUE('data-cash-crude'!D21)&gt;0,'data-cash-crude'!D21-INDEX('active-future'!$C:$C,MATCH('basis-cash-crude'!E$1,'active-future'!$A:$A,0),1),""),"")</f>
        <v/>
      </c>
      <c r="F21" t="str">
        <f>+IFERROR(IF(VALUE('data-cash-crude'!E21)&gt;0,'data-cash-crude'!E21-INDEX('active-future'!$C:$C,MATCH('basis-cash-crude'!F$1,'active-future'!$A:$A,0),1),""),"")</f>
        <v/>
      </c>
      <c r="G21" t="str">
        <f>+IFERROR(IF(VALUE('data-cash-crude'!F21)&gt;0,'data-cash-crude'!F21-INDEX('active-future'!$C:$C,MATCH('basis-cash-crude'!G$1,'active-future'!$A:$A,0),1),""),"")</f>
        <v/>
      </c>
      <c r="H21">
        <f>+IFERROR(IF(VALUE('data-cash-crude'!G21)&gt;0,'data-cash-crude'!G21-INDEX('active-future'!$C:$C,MATCH('basis-cash-crude'!H$1,'active-future'!$A:$A,0),1),""),"")</f>
        <v>-10.18</v>
      </c>
      <c r="I21" t="str">
        <f>+IFERROR(IF(VALUE('data-cash-crude'!H21)&gt;0,'data-cash-crude'!H21-INDEX('active-future'!$C:$C,MATCH('basis-cash-crude'!I$1,'active-future'!$A:$A,0),1),""),"")</f>
        <v/>
      </c>
      <c r="J21">
        <f>+IFERROR(IF(VALUE('data-cash-crude'!I21)&gt;0,'data-cash-crude'!I21-INDEX('active-future'!$C:$C,MATCH('basis-cash-crude'!J$1,'active-future'!$A:$A,0),1),""),"")</f>
        <v>-10.86</v>
      </c>
      <c r="K21">
        <f>+IFERROR(IF(VALUE('data-cash-crude'!J21)&gt;0,'data-cash-crude'!J21-INDEX('active-future'!$C:$C,MATCH('basis-cash-crude'!K$1,'active-future'!$A:$A,0),1),""),"")</f>
        <v>-10.270000000000003</v>
      </c>
      <c r="L21" t="str">
        <f>+IFERROR(IF(VALUE('data-cash-crude'!K21)&gt;0,'data-cash-crude'!K21-INDEX('active-future'!$C:$C,MATCH('basis-cash-crude'!L$1,'active-future'!$A:$A,0),1),""),"")</f>
        <v/>
      </c>
      <c r="M21" t="str">
        <f>+IFERROR(IF(VALUE('data-cash-crude'!L21)&gt;0,'data-cash-crude'!L21-INDEX('active-future'!$C:$C,MATCH('basis-cash-crude'!M$1,'active-future'!$A:$A,0),1),""),"")</f>
        <v/>
      </c>
      <c r="N21">
        <f>+IFERROR(IF(VALUE('data-cash-crude'!M21)&gt;0,'data-cash-crude'!M21-INDEX('active-future'!$C:$C,MATCH('basis-cash-crude'!N$1,'active-future'!$A:$A,0),1),""),"")</f>
        <v>-10.100000000000001</v>
      </c>
      <c r="O21">
        <f>+IFERROR(IF(VALUE('data-cash-crude'!N21)&gt;0,'data-cash-crude'!N21-INDEX('active-future'!$C:$C,MATCH('basis-cash-crude'!O$1,'active-future'!$A:$A,0),1),""),"")</f>
        <v>-10.119999999999997</v>
      </c>
      <c r="P21">
        <f>+IFERROR(IF(VALUE('data-cash-crude'!O21)&gt;0,'data-cash-crude'!O21-INDEX('active-future'!$C:$C,MATCH('basis-cash-crude'!P$1,'active-future'!$A:$A,0),1),""),"")</f>
        <v>-10.210000000000001</v>
      </c>
      <c r="Q21">
        <f>+IFERROR(IF(VALUE('data-cash-crude'!P21)&gt;0,'data-cash-crude'!P21-INDEX('active-future'!$C:$C,MATCH('basis-cash-crude'!Q$1,'active-future'!$A:$A,0),1),""),"")</f>
        <v>-11.07</v>
      </c>
      <c r="R21">
        <f>+IFERROR(IF(VALUE('data-cash-crude'!Q21)&gt;0,'data-cash-crude'!Q21-INDEX('active-future'!$C:$C,MATCH('basis-cash-crude'!R$1,'active-future'!$A:$A,0),1),""),"")</f>
        <v>-10.18</v>
      </c>
      <c r="S21">
        <f>+IFERROR(IF(VALUE('data-cash-crude'!R21)&gt;0,'data-cash-crude'!R21-INDEX('active-future'!$C:$C,MATCH('basis-cash-crude'!S$1,'active-future'!$A:$A,0),1),""),"")</f>
        <v>-10.259999999999998</v>
      </c>
      <c r="T21">
        <f>+IFERROR(IF(VALUE('data-cash-crude'!S21)&gt;0,'data-cash-crude'!S21-INDEX('active-future'!$C:$C,MATCH('basis-cash-crude'!T$1,'active-future'!$A:$A,0),1),""),"")</f>
        <v>-10.240000000000002</v>
      </c>
      <c r="U21">
        <f>+IFERROR(IF(VALUE('data-cash-crude'!T21)&gt;0,'data-cash-crude'!T21-INDEX('active-future'!$C:$C,MATCH('basis-cash-crude'!U$1,'active-future'!$A:$A,0),1),""),"")</f>
        <v>-10.270000000000003</v>
      </c>
      <c r="V21">
        <f>+IFERROR(IF(VALUE('data-cash-crude'!U21)&gt;0,'data-cash-crude'!U21-INDEX('active-future'!$C:$C,MATCH('basis-cash-crude'!V$1,'active-future'!$A:$A,0),1),""),"")</f>
        <v>-10.200000000000003</v>
      </c>
      <c r="W21">
        <f>+IFERROR(IF(VALUE('data-cash-crude'!V21)&gt;0,'data-cash-crude'!V21-INDEX('active-future'!$C:$C,MATCH('basis-cash-crude'!W$1,'active-future'!$A:$A,0),1),""),"")</f>
        <v>-10.18</v>
      </c>
      <c r="X21">
        <f>+IFERROR(IF(VALUE('data-cash-crude'!W21)&gt;0,'data-cash-crude'!W21-INDEX('active-future'!$C:$C,MATCH('basis-cash-crude'!X$1,'active-future'!$A:$A,0),1),""),"")</f>
        <v>-10.18</v>
      </c>
      <c r="Y21" t="str">
        <f>+IFERROR(IF(VALUE('data-cash-crude'!X21)&gt;0,'data-cash-crude'!X21-INDEX('active-future'!$C:$C,MATCH('basis-cash-crude'!Y$1,'active-future'!$A:$A,0),1),""),"")</f>
        <v/>
      </c>
      <c r="Z21" t="str">
        <f>+IFERROR(IF(VALUE('data-cash-crude'!Y21)&gt;0,'data-cash-crude'!Y21-INDEX('active-future'!$C:$C,MATCH('basis-cash-crude'!Z$1,'active-future'!$A:$A,0),1),""),"")</f>
        <v/>
      </c>
      <c r="AA21">
        <f>+IFERROR(IF(VALUE('data-cash-crude'!Z21)&gt;0,'data-cash-crude'!Z21-INDEX('active-future'!$C:$C,MATCH('basis-cash-crude'!AA$1,'active-future'!$A:$A,0),1),""),"")</f>
        <v>-7.6700000000000017</v>
      </c>
      <c r="AB21" t="str">
        <f>+IFERROR(IF(VALUE('data-cash-crude'!AA21)&gt;0,'data-cash-crude'!AA21-INDEX('active-future'!$C:$C,MATCH('basis-cash-crude'!AB$1,'active-future'!$A:$A,0),1),""),"")</f>
        <v/>
      </c>
      <c r="AC21">
        <f>+IFERROR(IF(VALUE('data-cash-crude'!AB21)&gt;0,'data-cash-crude'!AB21-INDEX('active-future'!$C:$C,MATCH('basis-cash-crude'!AC$1,'active-future'!$A:$A,0),1),""),"")</f>
        <v>-10.61</v>
      </c>
      <c r="AD21">
        <f>+IFERROR(IF(VALUE('data-cash-crude'!AC21)&gt;0,'data-cash-crude'!AC21-INDEX('active-future'!$C:$C,MATCH('basis-cash-crude'!AD$1,'active-future'!$A:$A,0),1),""),"")</f>
        <v>-10.409999999999997</v>
      </c>
      <c r="AE21">
        <f>+IFERROR(IF(VALUE('data-cash-crude'!AD21)&gt;0,'data-cash-crude'!AD21-INDEX('active-future'!$C:$C,MATCH('basis-cash-crude'!AE$1,'active-future'!$A:$A,0),1),""),"")</f>
        <v>-10.509999999999998</v>
      </c>
      <c r="AF21">
        <f>+IFERROR(IF(VALUE('data-cash-crude'!AE21)&gt;0,'data-cash-crude'!AE21-INDEX('active-future'!$C:$C,MATCH('basis-cash-crude'!AF$1,'active-future'!$A:$A,0),1),""),"")</f>
        <v>-10.520000000000003</v>
      </c>
      <c r="AG21">
        <f>+IFERROR(IF(VALUE('data-cash-crude'!AF21)&gt;0,'data-cash-crude'!AF21-INDEX('active-future'!$C:$C,MATCH('basis-cash-crude'!AG$1,'active-future'!$A:$A,0),1),""),"")</f>
        <v>-10.579999999999998</v>
      </c>
      <c r="AH21">
        <f>+IFERROR(IF(VALUE('data-cash-crude'!AG21)&gt;0,'data-cash-crude'!AG21-INDEX('active-future'!$C:$C,MATCH('basis-cash-crude'!AH$1,'active-future'!$A:$A,0),1),""),"")</f>
        <v>-10.509999999999998</v>
      </c>
      <c r="AI21">
        <f>+IFERROR(IF(VALUE('data-cash-crude'!AH21)&gt;0,'data-cash-crude'!AH21-INDEX('active-future'!$C:$C,MATCH('basis-cash-crude'!AI$1,'active-future'!$A:$A,0),1),""),"")</f>
        <v>-10.600000000000001</v>
      </c>
      <c r="AJ21">
        <f>+IFERROR(IF(VALUE('data-cash-crude'!AI21)&gt;0,'data-cash-crude'!AI21-INDEX('active-future'!$C:$C,MATCH('basis-cash-crude'!AJ$1,'active-future'!$A:$A,0),1),""),"")</f>
        <v>-10.64</v>
      </c>
      <c r="AK21">
        <f>+IFERROR(IF(VALUE('data-cash-crude'!AJ21)&gt;0,'data-cash-crude'!AJ21-INDEX('active-future'!$C:$C,MATCH('basis-cash-crude'!AK$1,'active-future'!$A:$A,0),1),""),"")</f>
        <v>-10.469999999999999</v>
      </c>
      <c r="AL21">
        <f>+IFERROR(IF(VALUE('data-cash-crude'!AK21)&gt;0,'data-cash-crude'!AK21-INDEX('active-future'!$C:$C,MATCH('basis-cash-crude'!AL$1,'active-future'!$A:$A,0),1),""),"")</f>
        <v>-10.520000000000003</v>
      </c>
      <c r="AM21">
        <f>+IFERROR(IF(VALUE('data-cash-crude'!AL21)&gt;0,'data-cash-crude'!AL21-INDEX('active-future'!$C:$C,MATCH('basis-cash-crude'!AM$1,'active-future'!$A:$A,0),1),""),"")</f>
        <v>-10.619999999999997</v>
      </c>
      <c r="AN21">
        <f>+IFERROR(IF(VALUE('data-cash-crude'!AM21)&gt;0,'data-cash-crude'!AM21-INDEX('active-future'!$C:$C,MATCH('basis-cash-crude'!AN$1,'active-future'!$A:$A,0),1),""),"")</f>
        <v>-10.549999999999997</v>
      </c>
      <c r="AO21">
        <f>+IFERROR(IF(VALUE('data-cash-crude'!AN21)&gt;0,'data-cash-crude'!AN21-INDEX('active-future'!$C:$C,MATCH('basis-cash-crude'!AO$1,'active-future'!$A:$A,0),1),""),"")</f>
        <v>-10.61</v>
      </c>
      <c r="AP21">
        <f>+IFERROR(IF(VALUE('data-cash-crude'!AO21)&gt;0,'data-cash-crude'!AO21-INDEX('active-future'!$C:$C,MATCH('basis-cash-crude'!AP$1,'active-future'!$A:$A,0),1),""),"")</f>
        <v>-10.490000000000002</v>
      </c>
      <c r="AQ21">
        <f>+IFERROR(IF(VALUE('data-cash-crude'!AP21)&gt;0,'data-cash-crude'!AP21-INDEX('active-future'!$C:$C,MATCH('basis-cash-crude'!AQ$1,'active-future'!$A:$A,0),1),""),"")</f>
        <v>-10.649999999999999</v>
      </c>
      <c r="AR21" t="str">
        <f>+IFERROR(IF(VALUE('data-cash-crude'!AQ21)&gt;0,'data-cash-crude'!AQ21-INDEX('active-future'!$C:$C,MATCH('basis-cash-crude'!AR$1,'active-future'!$A:$A,0),1),""),"")</f>
        <v/>
      </c>
      <c r="AS21">
        <f>+IFERROR(IF(VALUE('data-cash-crude'!AR21)&gt;0,'data-cash-crude'!AR21-INDEX('active-future'!$C:$C,MATCH('basis-cash-crude'!AS$1,'active-future'!$A:$A,0),1),""),"")</f>
        <v>-10.479999999999997</v>
      </c>
      <c r="AT21" t="str">
        <f>+IFERROR(IF(VALUE('data-cash-crude'!AS21)&gt;0,'data-cash-crude'!AS21-INDEX('active-future'!$C:$C,MATCH('basis-cash-crude'!AT$1,'active-future'!$A:$A,0),1),""),"")</f>
        <v/>
      </c>
      <c r="AU21" t="str">
        <f>+IFERROR(IF(VALUE('data-cash-crude'!AT21)&gt;0,'data-cash-crude'!AT21-INDEX('active-future'!$C:$C,MATCH('basis-cash-crude'!AU$1,'active-future'!$A:$A,0),1),""),"")</f>
        <v/>
      </c>
      <c r="AV21">
        <f>+IFERROR(IF(VALUE('data-cash-crude'!AU21)&gt;0,'data-cash-crude'!AU21-INDEX('active-future'!$C:$C,MATCH('basis-cash-crude'!AV$1,'active-future'!$A:$A,0),1),""),"")</f>
        <v>-10.07</v>
      </c>
      <c r="AW21">
        <f>+IFERROR(IF(VALUE('data-cash-crude'!AV21)&gt;0,'data-cash-crude'!AV21-INDEX('active-future'!$C:$C,MATCH('basis-cash-crude'!AW$1,'active-future'!$A:$A,0),1),""),"")</f>
        <v>-10.060000000000002</v>
      </c>
      <c r="AX21" t="str">
        <f>+IFERROR(IF(VALUE('data-cash-crude'!AW21)&gt;0,'data-cash-crude'!AW21-INDEX('active-future'!$C:$C,MATCH('basis-cash-crude'!AX$1,'active-future'!$A:$A,0),1),""),"")</f>
        <v/>
      </c>
      <c r="AY21" t="str">
        <f>+IFERROR(IF(VALUE('data-cash-crude'!AX21)&gt;0,'data-cash-crude'!AX21-INDEX('active-future'!$C:$C,MATCH('basis-cash-crude'!AY$1,'active-future'!$A:$A,0),1),""),"")</f>
        <v/>
      </c>
      <c r="AZ21" t="str">
        <f>+IFERROR(IF(VALUE('data-cash-crude'!AY21)&gt;0,'data-cash-crude'!AY21-INDEX('active-future'!$C:$C,MATCH('basis-cash-crude'!AZ$1,'active-future'!$A:$A,0),1),""),"")</f>
        <v/>
      </c>
      <c r="BA21">
        <f>+IFERROR(IF(VALUE('data-cash-crude'!AZ21)&gt;0,'data-cash-crude'!AZ21-INDEX('active-future'!$C:$C,MATCH('basis-cash-crude'!BA$1,'active-future'!$A:$A,0),1),""),"")</f>
        <v>-9.9799999999999969</v>
      </c>
      <c r="BB21">
        <f>+IFERROR(IF(VALUE('data-cash-crude'!BA21)&gt;0,'data-cash-crude'!BA21-INDEX('active-future'!$C:$C,MATCH('basis-cash-crude'!BB$1,'active-future'!$A:$A,0),1),""),"")</f>
        <v>-9.9699999999999989</v>
      </c>
      <c r="BC21">
        <f>+IFERROR(IF(VALUE('data-cash-crude'!BB21)&gt;0,'data-cash-crude'!BB21-INDEX('active-future'!$C:$C,MATCH('basis-cash-crude'!BC$1,'active-future'!$A:$A,0),1),""),"")</f>
        <v>-10.229999999999997</v>
      </c>
      <c r="BD21">
        <f>+IFERROR(IF(VALUE('data-cash-crude'!BC21)&gt;0,'data-cash-crude'!BC21-INDEX('active-future'!$C:$C,MATCH('basis-cash-crude'!BD$1,'active-future'!$A:$A,0),1),""),"")</f>
        <v>-10.259999999999998</v>
      </c>
      <c r="BE21">
        <f>+IFERROR(IF(VALUE('data-cash-crude'!BD21)&gt;0,'data-cash-crude'!BD21-INDEX('active-future'!$C:$C,MATCH('basis-cash-crude'!BE$1,'active-future'!$A:$A,0),1),""),"")</f>
        <v>-10.119999999999997</v>
      </c>
      <c r="BF21">
        <f>+IFERROR(IF(VALUE('data-cash-crude'!BE21)&gt;0,'data-cash-crude'!BE21-INDEX('active-future'!$C:$C,MATCH('basis-cash-crude'!BF$1,'active-future'!$A:$A,0),1),""),"")</f>
        <v>-9.93</v>
      </c>
      <c r="BG21">
        <f>+IFERROR(IF(VALUE('data-cash-crude'!BF21)&gt;0,'data-cash-crude'!BF21-INDEX('active-future'!$C:$C,MATCH('basis-cash-crude'!BG$1,'active-future'!$A:$A,0),1),""),"")</f>
        <v>-10.11</v>
      </c>
      <c r="BH21">
        <f>+IFERROR(IF(VALUE('data-cash-crude'!BG21)&gt;0,'data-cash-crude'!BG21-INDEX('active-future'!$C:$C,MATCH('basis-cash-crude'!BH$1,'active-future'!$A:$A,0),1),""),"")</f>
        <v>-10.060000000000002</v>
      </c>
      <c r="BI21">
        <f>+IFERROR(IF(VALUE('data-cash-crude'!BH21)&gt;0,'data-cash-crude'!BH21-INDEX('active-future'!$C:$C,MATCH('basis-cash-crude'!BI$1,'active-future'!$A:$A,0),1),""),"")</f>
        <v>-10.090000000000003</v>
      </c>
      <c r="BJ21">
        <f>+IFERROR(IF(VALUE('data-cash-crude'!BI21)&gt;0,'data-cash-crude'!BI21-INDEX('active-future'!$C:$C,MATCH('basis-cash-crude'!BJ$1,'active-future'!$A:$A,0),1),""),"")</f>
        <v>-9.9500000000000028</v>
      </c>
      <c r="BK21">
        <f>+IFERROR(IF(VALUE('data-cash-crude'!BJ21)&gt;0,'data-cash-crude'!BJ21-INDEX('active-future'!$C:$C,MATCH('basis-cash-crude'!BK$1,'active-future'!$A:$A,0),1),""),"")</f>
        <v>-10.049999999999997</v>
      </c>
      <c r="BL21">
        <f>+IFERROR(IF(VALUE('data-cash-crude'!BK21)&gt;0,'data-cash-crude'!BK21-INDEX('active-future'!$C:$C,MATCH('basis-cash-crude'!BL$1,'active-future'!$A:$A,0),1),""),"")</f>
        <v>-10.090000000000003</v>
      </c>
      <c r="BM21">
        <f>+IFERROR(IF(VALUE('data-cash-crude'!BL21)&gt;0,'data-cash-crude'!BL21-INDEX('active-future'!$C:$C,MATCH('basis-cash-crude'!BM$1,'active-future'!$A:$A,0),1),""),"")</f>
        <v>-10.130000000000003</v>
      </c>
      <c r="BN21">
        <f>+IFERROR(IF(VALUE('data-cash-crude'!BM21)&gt;0,'data-cash-crude'!BM21-INDEX('active-future'!$C:$C,MATCH('basis-cash-crude'!BN$1,'active-future'!$A:$A,0),1),""),"")</f>
        <v>-10</v>
      </c>
      <c r="BO21">
        <f>+IFERROR(IF(VALUE('data-cash-crude'!BN21)&gt;0,'data-cash-crude'!BN21-INDEX('active-future'!$C:$C,MATCH('basis-cash-crude'!BO$1,'active-future'!$A:$A,0),1),""),"")</f>
        <v>-10.060000000000002</v>
      </c>
      <c r="BP21">
        <f>+IFERROR(IF(VALUE('data-cash-crude'!BO21)&gt;0,'data-cash-crude'!BO21-INDEX('active-future'!$C:$C,MATCH('basis-cash-crude'!BP$1,'active-future'!$A:$A,0),1),""),"")</f>
        <v>-9.9500000000000028</v>
      </c>
      <c r="BQ21" t="str">
        <f>+IFERROR(IF(VALUE('data-cash-crude'!BP21)&gt;0,'data-cash-crude'!BP21-INDEX('active-future'!$C:$C,MATCH('basis-cash-crude'!BQ$1,'active-future'!$A:$A,0),1),""),"")</f>
        <v/>
      </c>
      <c r="BR21" t="str">
        <f>+IFERROR(IF(VALUE('data-cash-crude'!BQ21)&gt;0,'data-cash-crude'!BQ21-INDEX('active-future'!$C:$C,MATCH('basis-cash-crude'!BR$1,'active-future'!$A:$A,0),1),""),"")</f>
        <v/>
      </c>
      <c r="BS21">
        <f>+IFERROR(IF(VALUE('data-cash-crude'!BR21)&gt;0,'data-cash-crude'!BR21-INDEX('active-future'!$C:$C,MATCH('basis-cash-crude'!BS$1,'active-future'!$A:$A,0),1),""),"")</f>
        <v>-5.9500000000000028</v>
      </c>
      <c r="BT21">
        <f>+IFERROR(IF(VALUE('data-cash-crude'!BS21)&gt;0,'data-cash-crude'!BS21-INDEX('active-future'!$C:$C,MATCH('basis-cash-crude'!BT$1,'active-future'!$A:$A,0),1),""),"")</f>
        <v>-8.4099999999999966</v>
      </c>
      <c r="BU21">
        <f>+IFERROR(IF(VALUE('data-cash-crude'!BT21)&gt;0,'data-cash-crude'!BT21-INDEX('active-future'!$C:$C,MATCH('basis-cash-crude'!BU$1,'active-future'!$A:$A,0),1),""),"")</f>
        <v>-8.4099999999999966</v>
      </c>
      <c r="BV21" t="str">
        <f>+IFERROR(IF(VALUE('data-cash-crude'!BU21)&gt;0,'data-cash-crude'!BU21-INDEX('active-future'!$C:$C,MATCH('basis-cash-crude'!BV$1,'active-future'!$A:$A,0),1),""),"")</f>
        <v/>
      </c>
      <c r="BW21" t="str">
        <f>+IFERROR(IF(VALUE('data-cash-crude'!BV21)&gt;0,'data-cash-crude'!BV21-INDEX('active-future'!$C:$C,MATCH('basis-cash-crude'!BW$1,'active-future'!$A:$A,0),1),""),"")</f>
        <v/>
      </c>
      <c r="BX21">
        <f>+IFERROR(IF(VALUE('data-cash-crude'!BW21)&gt;0,'data-cash-crude'!BW21-INDEX('active-future'!$C:$C,MATCH('basis-cash-crude'!BX$1,'active-future'!$A:$A,0),1),""),"")</f>
        <v>-8.64</v>
      </c>
      <c r="BY21">
        <f>+IFERROR(IF(VALUE('data-cash-crude'!BX21)&gt;0,'data-cash-crude'!BX21-INDEX('active-future'!$C:$C,MATCH('basis-cash-crude'!BY$1,'active-future'!$A:$A,0),1),""),"")</f>
        <v>-8.5900000000000034</v>
      </c>
      <c r="BZ21" t="str">
        <f>+IFERROR(IF(VALUE('data-cash-crude'!BY21)&gt;0,'data-cash-crude'!BY21-INDEX('active-future'!$C:$C,MATCH('basis-cash-crude'!BZ$1,'active-future'!$A:$A,0),1),""),"")</f>
        <v/>
      </c>
      <c r="CA21">
        <f>+IFERROR(IF(VALUE('data-cash-crude'!BZ21)&gt;0,'data-cash-crude'!BZ21-INDEX('active-future'!$C:$C,MATCH('basis-cash-crude'!CA$1,'active-future'!$A:$A,0),1),""),"")</f>
        <v>-8.5399999999999991</v>
      </c>
      <c r="CB21">
        <f>+IFERROR(IF(VALUE('data-cash-crude'!CA21)&gt;0,'data-cash-crude'!CA21-INDEX('active-future'!$C:$C,MATCH('basis-cash-crude'!CB$1,'active-future'!$A:$A,0),1),""),"")</f>
        <v>-8.5900000000000034</v>
      </c>
      <c r="CC21">
        <f>+IFERROR(IF(VALUE('data-cash-crude'!CB21)&gt;0,'data-cash-crude'!CB21-INDEX('active-future'!$C:$C,MATCH('basis-cash-crude'!CC$1,'active-future'!$A:$A,0),1),""),"")</f>
        <v>-8.6499999999999986</v>
      </c>
      <c r="CD21">
        <f>+IFERROR(IF(VALUE('data-cash-crude'!CC21)&gt;0,'data-cash-crude'!CC21-INDEX('active-future'!$C:$C,MATCH('basis-cash-crude'!CD$1,'active-future'!$A:$A,0),1),""),"")</f>
        <v>-8.6000000000000014</v>
      </c>
      <c r="CE21">
        <f>+IFERROR(IF(VALUE('data-cash-crude'!CD21)&gt;0,'data-cash-crude'!CD21-INDEX('active-future'!$C:$C,MATCH('basis-cash-crude'!CE$1,'active-future'!$A:$A,0),1),""),"")</f>
        <v>-8.5900000000000034</v>
      </c>
      <c r="CF21">
        <f>+IFERROR(IF(VALUE('data-cash-crude'!CE21)&gt;0,'data-cash-crude'!CE21-INDEX('active-future'!$C:$C,MATCH('basis-cash-crude'!CF$1,'active-future'!$A:$A,0),1),""),"")</f>
        <v>-8.5</v>
      </c>
      <c r="CG21">
        <f>+IFERROR(IF(VALUE('data-cash-crude'!CF21)&gt;0,'data-cash-crude'!CF21-INDEX('active-future'!$C:$C,MATCH('basis-cash-crude'!CG$1,'active-future'!$A:$A,0),1),""),"")</f>
        <v>-8.6499999999999986</v>
      </c>
      <c r="CH21">
        <f>+IFERROR(IF(VALUE('data-cash-crude'!CG21)&gt;0,'data-cash-crude'!CG21-INDEX('active-future'!$C:$C,MATCH('basis-cash-crude'!CH$1,'active-future'!$A:$A,0),1),""),"")</f>
        <v>-8.6000000000000014</v>
      </c>
      <c r="CI21">
        <f>+IFERROR(IF(VALUE('data-cash-crude'!CH21)&gt;0,'data-cash-crude'!CH21-INDEX('active-future'!$C:$C,MATCH('basis-cash-crude'!CI$1,'active-future'!$A:$A,0),1),""),"")</f>
        <v>-8.5200000000000031</v>
      </c>
      <c r="CJ21">
        <f>+IFERROR(IF(VALUE('data-cash-crude'!CI21)&gt;0,'data-cash-crude'!CI21-INDEX('active-future'!$C:$C,MATCH('basis-cash-crude'!CJ$1,'active-future'!$A:$A,0),1),""),"")</f>
        <v>-8.5499999999999972</v>
      </c>
      <c r="CK21">
        <f>+IFERROR(IF(VALUE('data-cash-crude'!CJ21)&gt;0,'data-cash-crude'!CJ21-INDEX('active-future'!$C:$C,MATCH('basis-cash-crude'!CK$1,'active-future'!$A:$A,0),1),""),"")</f>
        <v>-8.509999999999998</v>
      </c>
      <c r="CL21" t="str">
        <f>+IFERROR(IF(VALUE('data-cash-crude'!CK21)&gt;0,'data-cash-crude'!CK21-INDEX('active-future'!$C:$C,MATCH('basis-cash-crude'!CL$1,'active-future'!$A:$A,0),1),""),"")</f>
        <v/>
      </c>
      <c r="CM21" t="str">
        <f>+IFERROR(IF(VALUE('data-cash-crude'!CL21)&gt;0,'data-cash-crude'!CL21-INDEX('active-future'!$C:$C,MATCH('basis-cash-crude'!CM$1,'active-future'!$A:$A,0),1),""),"")</f>
        <v/>
      </c>
      <c r="CN21">
        <f>+IFERROR(IF(VALUE('data-cash-crude'!CM21)&gt;0,'data-cash-crude'!CM21-INDEX('active-future'!$C:$C,MATCH('basis-cash-crude'!CN$1,'active-future'!$A:$A,0),1),""),"")</f>
        <v>-7.2700000000000031</v>
      </c>
      <c r="CO21">
        <f>+IFERROR(IF(VALUE('data-cash-crude'!CN21)&gt;0,'data-cash-crude'!CN21-INDEX('active-future'!$C:$C,MATCH('basis-cash-crude'!CO$1,'active-future'!$A:$A,0),1),""),"")</f>
        <v>-6.9600000000000009</v>
      </c>
      <c r="CP21">
        <f>+IFERROR(IF(VALUE('data-cash-crude'!CO21)&gt;0,'data-cash-crude'!CO21-INDEX('active-future'!$C:$C,MATCH('basis-cash-crude'!CP$1,'active-future'!$A:$A,0),1),""),"")</f>
        <v>-7.0300000000000011</v>
      </c>
      <c r="CQ21">
        <f>+IFERROR(IF(VALUE('data-cash-crude'!CP21)&gt;0,'data-cash-crude'!CP21-INDEX('active-future'!$C:$C,MATCH('basis-cash-crude'!CQ$1,'active-future'!$A:$A,0),1),""),"")</f>
        <v>-6.93</v>
      </c>
      <c r="CR21">
        <f>+IFERROR(IF(VALUE('data-cash-crude'!CQ21)&gt;0,'data-cash-crude'!CQ21-INDEX('active-future'!$C:$C,MATCH('basis-cash-crude'!CR$1,'active-future'!$A:$A,0),1),""),"")</f>
        <v>-7.1400000000000006</v>
      </c>
      <c r="CS21">
        <f>+IFERROR(IF(VALUE('data-cash-crude'!CR21)&gt;0,'data-cash-crude'!CR21-INDEX('active-future'!$C:$C,MATCH('basis-cash-crude'!CS$1,'active-future'!$A:$A,0),1),""),"")</f>
        <v>-6.9200000000000017</v>
      </c>
      <c r="CT21" t="str">
        <f>+IFERROR(IF(VALUE('data-cash-crude'!CS21)&gt;0,'data-cash-crude'!CS21-INDEX('active-future'!$C:$C,MATCH('basis-cash-crude'!CT$1,'active-future'!$A:$A,0),1),""),"")</f>
        <v/>
      </c>
      <c r="CU21">
        <f>+IFERROR(IF(VALUE('data-cash-crude'!CT21)&gt;0,'data-cash-crude'!CT21-INDEX('active-future'!$C:$C,MATCH('basis-cash-crude'!CU$1,'active-future'!$A:$A,0),1),""),"")</f>
        <v>-6.93</v>
      </c>
      <c r="CV21">
        <f>+IFERROR(IF(VALUE('data-cash-crude'!CU21)&gt;0,'data-cash-crude'!CU21-INDEX('active-future'!$C:$C,MATCH('basis-cash-crude'!CV$1,'active-future'!$A:$A,0),1),""),"")</f>
        <v>-6.8800000000000026</v>
      </c>
      <c r="CW21">
        <f>+IFERROR(IF(VALUE('data-cash-crude'!CV21)&gt;0,'data-cash-crude'!CV21-INDEX('active-future'!$C:$C,MATCH('basis-cash-crude'!CW$1,'active-future'!$A:$A,0),1),""),"")</f>
        <v>-6.8900000000000006</v>
      </c>
      <c r="CX21">
        <f>+IFERROR(IF(VALUE('data-cash-crude'!CW21)&gt;0,'data-cash-crude'!CW21-INDEX('active-future'!$C:$C,MATCH('basis-cash-crude'!CX$1,'active-future'!$A:$A,0),1),""),"")</f>
        <v>-7.0600000000000023</v>
      </c>
      <c r="CY21">
        <f>+IFERROR(IF(VALUE('data-cash-crude'!CX21)&gt;0,'data-cash-crude'!CX21-INDEX('active-future'!$C:$C,MATCH('basis-cash-crude'!CY$1,'active-future'!$A:$A,0),1),""),"")</f>
        <v>-6.9699999999999989</v>
      </c>
      <c r="CZ21">
        <f>+IFERROR(IF(VALUE('data-cash-crude'!CY21)&gt;0,'data-cash-crude'!CY21-INDEX('active-future'!$C:$C,MATCH('basis-cash-crude'!CZ$1,'active-future'!$A:$A,0),1),""),"")</f>
        <v>-6.9799999999999969</v>
      </c>
      <c r="DA21">
        <f>+IFERROR(IF(VALUE('data-cash-crude'!CZ21)&gt;0,'data-cash-crude'!CZ21-INDEX('active-future'!$C:$C,MATCH('basis-cash-crude'!DA$1,'active-future'!$A:$A,0),1),""),"")</f>
        <v>-7.1000000000000014</v>
      </c>
      <c r="DB21">
        <f>+IFERROR(IF(VALUE('data-cash-crude'!DA21)&gt;0,'data-cash-crude'!DA21-INDEX('active-future'!$C:$C,MATCH('basis-cash-crude'!DB$1,'active-future'!$A:$A,0),1),""),"")</f>
        <v>-6.93</v>
      </c>
      <c r="DC21">
        <f>+IFERROR(IF(VALUE('data-cash-crude'!DB21)&gt;0,'data-cash-crude'!DB21-INDEX('active-future'!$C:$C,MATCH('basis-cash-crude'!DC$1,'active-future'!$A:$A,0),1),""),"")</f>
        <v>-7</v>
      </c>
      <c r="DD21">
        <f>+IFERROR(IF(VALUE('data-cash-crude'!DC21)&gt;0,'data-cash-crude'!DC21-INDEX('active-future'!$C:$C,MATCH('basis-cash-crude'!DD$1,'active-future'!$A:$A,0),1),""),"")</f>
        <v>-7.0399999999999991</v>
      </c>
      <c r="DE21">
        <f>+IFERROR(IF(VALUE('data-cash-crude'!DD21)&gt;0,'data-cash-crude'!DD21-INDEX('active-future'!$C:$C,MATCH('basis-cash-crude'!DE$1,'active-future'!$A:$A,0),1),""),"")</f>
        <v>-7.0900000000000034</v>
      </c>
      <c r="DF21" t="str">
        <f>+IFERROR(IF(VALUE('data-cash-crude'!DE21)&gt;0,'data-cash-crude'!DE21-INDEX('active-future'!$C:$C,MATCH('basis-cash-crude'!DF$1,'active-future'!$A:$A,0),1),""),"")</f>
        <v/>
      </c>
      <c r="DG21">
        <f>+IFERROR(IF(VALUE('data-cash-crude'!DF21)&gt;0,'data-cash-crude'!DF21-INDEX('active-future'!$C:$C,MATCH('basis-cash-crude'!DG$1,'active-future'!$A:$A,0),1),""),"")</f>
        <v>-6.9399999999999977</v>
      </c>
      <c r="DH21" t="str">
        <f>+IFERROR(IF(VALUE('data-cash-crude'!DG21)&gt;0,'data-cash-crude'!DG21-INDEX('active-future'!$C:$C,MATCH('basis-cash-crude'!DH$1,'active-future'!$A:$A,0),1),""),"")</f>
        <v/>
      </c>
      <c r="DI21">
        <f>+IFERROR(IF(VALUE('data-cash-crude'!DH21)&gt;0,'data-cash-crude'!DH21-INDEX('active-future'!$C:$C,MATCH('basis-cash-crude'!DI$1,'active-future'!$A:$A,0),1),""),"")</f>
        <v>-6.9500000000000028</v>
      </c>
      <c r="DJ21">
        <f>+IFERROR(IF(VALUE('data-cash-crude'!DI21)&gt;0,'data-cash-crude'!DI21-INDEX('active-future'!$C:$C,MATCH('basis-cash-crude'!DJ$1,'active-future'!$A:$A,0),1),""),"")</f>
        <v>-7.3599999999999994</v>
      </c>
      <c r="DK21">
        <f>+IFERROR(IF(VALUE('data-cash-crude'!DJ21)&gt;0,'data-cash-crude'!DJ21-INDEX('active-future'!$C:$C,MATCH('basis-cash-crude'!DK$1,'active-future'!$A:$A,0),1),""),"")</f>
        <v>-6.2999999999999972</v>
      </c>
      <c r="DL21">
        <f>+IFERROR(IF(VALUE('data-cash-crude'!DK21)&gt;0,'data-cash-crude'!DK21-INDEX('active-future'!$C:$C,MATCH('basis-cash-crude'!DL$1,'active-future'!$A:$A,0),1),""),"")</f>
        <v>-6.3699999999999974</v>
      </c>
      <c r="DM21" t="str">
        <f>+IFERROR(IF(VALUE('data-cash-crude'!DL21)&gt;0,'data-cash-crude'!DL21-INDEX('active-future'!$C:$C,MATCH('basis-cash-crude'!DM$1,'active-future'!$A:$A,0),1),""),"")</f>
        <v/>
      </c>
      <c r="DN21" t="str">
        <f>+IFERROR(IF(VALUE('data-cash-crude'!DM21)&gt;0,'data-cash-crude'!DM21-INDEX('active-future'!$C:$C,MATCH('basis-cash-crude'!DN$1,'active-future'!$A:$A,0),1),""),"")</f>
        <v/>
      </c>
      <c r="DO21" t="str">
        <f>+IFERROR(IF(VALUE('data-cash-crude'!DN21)&gt;0,'data-cash-crude'!DN21-INDEX('active-future'!$C:$C,MATCH('basis-cash-crude'!DO$1,'active-future'!$A:$A,0),1),""),"")</f>
        <v/>
      </c>
      <c r="DP21" t="str">
        <f>+IFERROR(IF(VALUE('data-cash-crude'!DO21)&gt;0,'data-cash-crude'!DO21-INDEX('active-future'!$C:$C,MATCH('basis-cash-crude'!DP$1,'active-future'!$A:$A,0),1),""),"")</f>
        <v/>
      </c>
      <c r="DQ21" t="str">
        <f>+IFERROR(IF(VALUE('data-cash-crude'!DP21)&gt;0,'data-cash-crude'!DP21-INDEX('active-future'!$C:$C,MATCH('basis-cash-crude'!DQ$1,'active-future'!$A:$A,0),1),""),"")</f>
        <v/>
      </c>
      <c r="DR21" t="str">
        <f>+IFERROR(IF(VALUE('data-cash-crude'!DQ21)&gt;0,'data-cash-crude'!DQ21-INDEX('active-future'!$C:$C,MATCH('basis-cash-crude'!DR$1,'active-future'!$A:$A,0),1),""),"")</f>
        <v/>
      </c>
      <c r="DS21" t="str">
        <f>+IFERROR(IF(VALUE('data-cash-crude'!DR21)&gt;0,'data-cash-crude'!DR21-INDEX('active-future'!$C:$C,MATCH('basis-cash-crude'!DS$1,'active-future'!$A:$A,0),1),""),"")</f>
        <v/>
      </c>
      <c r="DT21" t="str">
        <f>+IFERROR(IF(VALUE('data-cash-crude'!DS21)&gt;0,'data-cash-crude'!DS21-INDEX('active-future'!$C:$C,MATCH('basis-cash-crude'!DT$1,'active-future'!$A:$A,0),1),""),"")</f>
        <v/>
      </c>
      <c r="DU21" t="str">
        <f>+IFERROR(IF(VALUE('data-cash-crude'!DT21)&gt;0,'data-cash-crude'!DT21-INDEX('active-future'!$C:$C,MATCH('basis-cash-crude'!DU$1,'active-future'!$A:$A,0),1),""),"")</f>
        <v/>
      </c>
      <c r="DV21" t="str">
        <f>+IFERROR(IF(VALUE('data-cash-crude'!DU21)&gt;0,'data-cash-crude'!DU21-INDEX('active-future'!$C:$C,MATCH('basis-cash-crude'!DV$1,'active-future'!$A:$A,0),1),""),"")</f>
        <v/>
      </c>
      <c r="DW21" t="str">
        <f>+IFERROR(IF(VALUE('data-cash-crude'!DV21)&gt;0,'data-cash-crude'!DV21-INDEX('active-future'!$C:$C,MATCH('basis-cash-crude'!DW$1,'active-future'!$A:$A,0),1),""),"")</f>
        <v/>
      </c>
      <c r="DX21" t="str">
        <f>+IFERROR(IF(VALUE('data-cash-crude'!DW21)&gt;0,'data-cash-crude'!DW21-INDEX('active-future'!$C:$C,MATCH('basis-cash-crude'!DX$1,'active-future'!$A:$A,0),1),""),"")</f>
        <v/>
      </c>
      <c r="DY21" t="str">
        <f>+IFERROR(IF(VALUE('data-cash-crude'!DX21)&gt;0,'data-cash-crude'!DX21-INDEX('active-future'!$C:$C,MATCH('basis-cash-crude'!DY$1,'active-future'!$A:$A,0),1),""),"")</f>
        <v/>
      </c>
      <c r="DZ21" t="str">
        <f>+IFERROR(IF(VALUE('data-cash-crude'!DY21)&gt;0,'data-cash-crude'!DY21-INDEX('active-future'!$C:$C,MATCH('basis-cash-crude'!DZ$1,'active-future'!$A:$A,0),1),""),"")</f>
        <v/>
      </c>
      <c r="EA21" t="str">
        <f>+IFERROR(IF(VALUE('data-cash-crude'!DZ21)&gt;0,'data-cash-crude'!DZ21-INDEX('active-future'!$C:$C,MATCH('basis-cash-crude'!EA$1,'active-future'!$A:$A,0),1),""),"")</f>
        <v/>
      </c>
      <c r="EB21" t="str">
        <f>+IFERROR(IF(VALUE('data-cash-crude'!EA21)&gt;0,'data-cash-crude'!EA21-INDEX('active-future'!$C:$C,MATCH('basis-cash-crude'!EB$1,'active-future'!$A:$A,0),1),""),"")</f>
        <v/>
      </c>
      <c r="EC21" t="str">
        <f>+IFERROR(IF(VALUE('data-cash-crude'!EB21)&gt;0,'data-cash-crude'!EB21-INDEX('active-future'!$C:$C,MATCH('basis-cash-crude'!EC$1,'active-future'!$A:$A,0),1),""),"")</f>
        <v/>
      </c>
      <c r="ED21" t="str">
        <f>+IFERROR(IF(VALUE('data-cash-crude'!EC21)&gt;0,'data-cash-crude'!EC21-INDEX('active-future'!$C:$C,MATCH('basis-cash-crude'!ED$1,'active-future'!$A:$A,0),1),""),"")</f>
        <v/>
      </c>
      <c r="EE21" t="str">
        <f>+IFERROR(IF(VALUE('data-cash-crude'!ED21)&gt;0,'data-cash-crude'!ED21-INDEX('active-future'!$C:$C,MATCH('basis-cash-crude'!EE$1,'active-future'!$A:$A,0),1),""),"")</f>
        <v/>
      </c>
      <c r="EF21" t="str">
        <f>+IFERROR(IF(VALUE('data-cash-crude'!EE21)&gt;0,'data-cash-crude'!EE21-INDEX('active-future'!$C:$C,MATCH('basis-cash-crude'!EF$1,'active-future'!$A:$A,0),1),""),"")</f>
        <v/>
      </c>
      <c r="EG21" t="str">
        <f>+IFERROR(IF(VALUE('data-cash-crude'!EF21)&gt;0,'data-cash-crude'!EF21-INDEX('active-future'!$C:$C,MATCH('basis-cash-crude'!EG$1,'active-future'!$A:$A,0),1),""),"")</f>
        <v/>
      </c>
      <c r="EH21" t="str">
        <f>+IFERROR(IF(VALUE('data-cash-crude'!EG21)&gt;0,'data-cash-crude'!EG21-INDEX('active-future'!$C:$C,MATCH('basis-cash-crude'!EH$1,'active-future'!$A:$A,0),1),""),"")</f>
        <v/>
      </c>
      <c r="EI21" t="str">
        <f>+IFERROR(IF(VALUE('data-cash-crude'!EH21)&gt;0,'data-cash-crude'!EH21-INDEX('active-future'!$C:$C,MATCH('basis-cash-crude'!EI$1,'active-future'!$A:$A,0),1),""),"")</f>
        <v/>
      </c>
      <c r="EJ21" t="str">
        <f>+IFERROR(IF(VALUE('data-cash-crude'!EI21)&gt;0,'data-cash-crude'!EI21-INDEX('active-future'!$C:$C,MATCH('basis-cash-crude'!EJ$1,'active-future'!$A:$A,0),1),""),"")</f>
        <v/>
      </c>
      <c r="EK21" t="str">
        <f>+IFERROR(IF(VALUE('data-cash-crude'!EJ21)&gt;0,'data-cash-crude'!EJ21-INDEX('active-future'!$C:$C,MATCH('basis-cash-crude'!EK$1,'active-future'!$A:$A,0),1),""),"")</f>
        <v/>
      </c>
      <c r="EL21" t="str">
        <f>+IFERROR(IF(VALUE('data-cash-crude'!EK21)&gt;0,'data-cash-crude'!EK21-INDEX('active-future'!$C:$C,MATCH('basis-cash-crude'!EL$1,'active-future'!$A:$A,0),1),""),"")</f>
        <v/>
      </c>
      <c r="EM21" t="str">
        <f>+IFERROR(IF(VALUE('data-cash-crude'!EL21)&gt;0,'data-cash-crude'!EL21-INDEX('active-future'!$C:$C,MATCH('basis-cash-crude'!EM$1,'active-future'!$A:$A,0),1),""),"")</f>
        <v/>
      </c>
      <c r="EN21" t="str">
        <f>+IFERROR(IF(VALUE('data-cash-crude'!EM21)&gt;0,'data-cash-crude'!EM21-INDEX('active-future'!$C:$C,MATCH('basis-cash-crude'!EN$1,'active-future'!$A:$A,0),1),""),"")</f>
        <v/>
      </c>
      <c r="EO21" t="str">
        <f>+IFERROR(IF(VALUE('data-cash-crude'!EN21)&gt;0,'data-cash-crude'!EN21-INDEX('active-future'!$C:$C,MATCH('basis-cash-crude'!EO$1,'active-future'!$A:$A,0),1),""),"")</f>
        <v/>
      </c>
      <c r="EP21" t="str">
        <f>+IFERROR(IF(VALUE('data-cash-crude'!EO21)&gt;0,'data-cash-crude'!EO21-INDEX('active-future'!$C:$C,MATCH('basis-cash-crude'!EP$1,'active-future'!$A:$A,0),1),""),"")</f>
        <v/>
      </c>
      <c r="EQ21" t="str">
        <f>+IFERROR(IF(VALUE('data-cash-crude'!EP21)&gt;0,'data-cash-crude'!EP21-INDEX('active-future'!$C:$C,MATCH('basis-cash-crude'!EQ$1,'active-future'!$A:$A,0),1),""),"")</f>
        <v/>
      </c>
      <c r="ER21" t="str">
        <f>+IFERROR(IF(VALUE('data-cash-crude'!EQ21)&gt;0,'data-cash-crude'!EQ21-INDEX('active-future'!$C:$C,MATCH('basis-cash-crude'!ER$1,'active-future'!$A:$A,0),1),""),"")</f>
        <v/>
      </c>
      <c r="ES21" t="str">
        <f>+IFERROR(IF(VALUE('data-cash-crude'!ER21)&gt;0,'data-cash-crude'!ER21-INDEX('active-future'!$C:$C,MATCH('basis-cash-crude'!ES$1,'active-future'!$A:$A,0),1),""),"")</f>
        <v/>
      </c>
      <c r="ET21" t="str">
        <f>+IFERROR(IF(VALUE('data-cash-crude'!ES21)&gt;0,'data-cash-crude'!ES21-INDEX('active-future'!$C:$C,MATCH('basis-cash-crude'!ET$1,'active-future'!$A:$A,0),1),""),"")</f>
        <v/>
      </c>
      <c r="EU21" t="str">
        <f>+IFERROR(IF(VALUE('data-cash-crude'!ET21)&gt;0,'data-cash-crude'!ET21-INDEX('active-future'!$C:$C,MATCH('basis-cash-crude'!EU$1,'active-future'!$A:$A,0),1),""),"")</f>
        <v/>
      </c>
      <c r="EV21" t="str">
        <f>+IFERROR(IF(VALUE('data-cash-crude'!EU21)&gt;0,'data-cash-crude'!EU21-INDEX('active-future'!$C:$C,MATCH('basis-cash-crude'!EV$1,'active-future'!$A:$A,0),1),""),"")</f>
        <v/>
      </c>
      <c r="EW21" t="str">
        <f>+IFERROR(IF(VALUE('data-cash-crude'!EV21)&gt;0,'data-cash-crude'!EV21-INDEX('active-future'!$C:$C,MATCH('basis-cash-crude'!EW$1,'active-future'!$A:$A,0),1),""),"")</f>
        <v/>
      </c>
      <c r="EX21" t="str">
        <f>+IFERROR(IF(VALUE('data-cash-crude'!EW21)&gt;0,'data-cash-crude'!EW21-INDEX('active-future'!$C:$C,MATCH('basis-cash-crude'!EX$1,'active-future'!$A:$A,0),1),""),"")</f>
        <v/>
      </c>
      <c r="EY21" t="str">
        <f>+IFERROR(IF(VALUE('data-cash-crude'!EX21)&gt;0,'data-cash-crude'!EX21-INDEX('active-future'!$C:$C,MATCH('basis-cash-crude'!EY$1,'active-future'!$A:$A,0),1),""),"")</f>
        <v/>
      </c>
      <c r="EZ21" t="str">
        <f>+IFERROR(IF(VALUE('data-cash-crude'!EY21)&gt;0,'data-cash-crude'!EY21-INDEX('active-future'!$C:$C,MATCH('basis-cash-crude'!EZ$1,'active-future'!$A:$A,0),1),""),"")</f>
        <v/>
      </c>
      <c r="FA21" t="str">
        <f>+IFERROR(IF(VALUE('data-cash-crude'!EZ21)&gt;0,'data-cash-crude'!EZ21-INDEX('active-future'!$C:$C,MATCH('basis-cash-crude'!FA$1,'active-future'!$A:$A,0),1),""),"")</f>
        <v/>
      </c>
      <c r="FB21" t="str">
        <f>+IFERROR(IF(VALUE('data-cash-crude'!FA21)&gt;0,'data-cash-crude'!FA21-INDEX('active-future'!$C:$C,MATCH('basis-cash-crude'!FB$1,'active-future'!$A:$A,0),1),""),"")</f>
        <v/>
      </c>
      <c r="FC21" t="str">
        <f>+IFERROR(IF(VALUE('data-cash-crude'!FB21)&gt;0,'data-cash-crude'!FB21-INDEX('active-future'!$C:$C,MATCH('basis-cash-crude'!FC$1,'active-future'!$A:$A,0),1),""),"")</f>
        <v/>
      </c>
      <c r="FD21" t="str">
        <f>+IFERROR(IF(VALUE('data-cash-crude'!FC21)&gt;0,'data-cash-crude'!FC21-INDEX('active-future'!$C:$C,MATCH('basis-cash-crude'!FD$1,'active-future'!$A:$A,0),1),""),"")</f>
        <v/>
      </c>
      <c r="FE21" t="str">
        <f>+IFERROR(IF(VALUE('data-cash-crude'!FD21)&gt;0,'data-cash-crude'!FD21-INDEX('active-future'!$C:$C,MATCH('basis-cash-crude'!FE$1,'active-future'!$A:$A,0),1),""),"")</f>
        <v/>
      </c>
      <c r="FF21" t="str">
        <f>+IFERROR(IF(VALUE('data-cash-crude'!FE21)&gt;0,'data-cash-crude'!FE21-INDEX('active-future'!$C:$C,MATCH('basis-cash-crude'!FF$1,'active-future'!$A:$A,0),1),""),"")</f>
        <v/>
      </c>
      <c r="FG21" t="str">
        <f>+IFERROR(IF(VALUE('data-cash-crude'!FF21)&gt;0,'data-cash-crude'!FF21-INDEX('active-future'!$C:$C,MATCH('basis-cash-crude'!FG$1,'active-future'!$A:$A,0),1),""),"")</f>
        <v/>
      </c>
      <c r="FH21" t="str">
        <f>+IFERROR(IF(VALUE('data-cash-crude'!FG21)&gt;0,'data-cash-crude'!FG21-INDEX('active-future'!$C:$C,MATCH('basis-cash-crude'!FH$1,'active-future'!$A:$A,0),1),""),"")</f>
        <v/>
      </c>
      <c r="FI21" t="str">
        <f>+IFERROR(IF(VALUE('data-cash-crude'!FH21)&gt;0,'data-cash-crude'!FH21-INDEX('active-future'!$C:$C,MATCH('basis-cash-crude'!FI$1,'active-future'!$A:$A,0),1),""),"")</f>
        <v/>
      </c>
      <c r="FJ21" t="str">
        <f>+IFERROR(IF(VALUE('data-cash-crude'!FI21)&gt;0,'data-cash-crude'!FI21-INDEX('active-future'!$C:$C,MATCH('basis-cash-crude'!FJ$1,'active-future'!$A:$A,0),1),""),"")</f>
        <v/>
      </c>
      <c r="FK21" t="str">
        <f>+IFERROR(IF(VALUE('data-cash-crude'!FJ21)&gt;0,'data-cash-crude'!FJ21-INDEX('active-future'!$C:$C,MATCH('basis-cash-crude'!FK$1,'active-future'!$A:$A,0),1),""),"")</f>
        <v/>
      </c>
      <c r="FL21" t="str">
        <f>+IFERROR(IF(VALUE('data-cash-crude'!FK21)&gt;0,'data-cash-crude'!FK21-INDEX('active-future'!$C:$C,MATCH('basis-cash-crude'!FL$1,'active-future'!$A:$A,0),1),""),"")</f>
        <v/>
      </c>
    </row>
    <row r="22" spans="1:168" x14ac:dyDescent="0.2">
      <c r="A22">
        <f t="shared" si="0"/>
        <v>-7.903333333333336</v>
      </c>
      <c r="B22">
        <f t="shared" si="1"/>
        <v>-8.0680952380952391</v>
      </c>
      <c r="C22">
        <f t="shared" si="2"/>
        <v>-8.3160294117647062</v>
      </c>
      <c r="D22" s="10" t="str">
        <f>+'data-cash-crude'!B22</f>
        <v>CLPA-11-119.CM</v>
      </c>
      <c r="E22" t="str">
        <f>+IFERROR(IF(VALUE('data-cash-crude'!D22)&gt;0,'data-cash-crude'!D22-INDEX('active-future'!$C:$C,MATCH('basis-cash-crude'!E$1,'active-future'!$A:$A,0),1),""),"")</f>
        <v/>
      </c>
      <c r="F22" t="str">
        <f>+IFERROR(IF(VALUE('data-cash-crude'!E22)&gt;0,'data-cash-crude'!E22-INDEX('active-future'!$C:$C,MATCH('basis-cash-crude'!F$1,'active-future'!$A:$A,0),1),""),"")</f>
        <v/>
      </c>
      <c r="G22" t="str">
        <f>+IFERROR(IF(VALUE('data-cash-crude'!F22)&gt;0,'data-cash-crude'!F22-INDEX('active-future'!$C:$C,MATCH('basis-cash-crude'!G$1,'active-future'!$A:$A,0),1),""),"")</f>
        <v/>
      </c>
      <c r="H22">
        <f>+IFERROR(IF(VALUE('data-cash-crude'!G22)&gt;0,'data-cash-crude'!G22-INDEX('active-future'!$C:$C,MATCH('basis-cash-crude'!H$1,'active-future'!$A:$A,0),1),""),"")</f>
        <v>-7.68</v>
      </c>
      <c r="I22" t="str">
        <f>+IFERROR(IF(VALUE('data-cash-crude'!H22)&gt;0,'data-cash-crude'!H22-INDEX('active-future'!$C:$C,MATCH('basis-cash-crude'!I$1,'active-future'!$A:$A,0),1),""),"")</f>
        <v/>
      </c>
      <c r="J22">
        <f>+IFERROR(IF(VALUE('data-cash-crude'!I22)&gt;0,'data-cash-crude'!I22-INDEX('active-future'!$C:$C,MATCH('basis-cash-crude'!J$1,'active-future'!$A:$A,0),1),""),"")</f>
        <v>-8.3100000000000023</v>
      </c>
      <c r="K22">
        <f>+IFERROR(IF(VALUE('data-cash-crude'!J22)&gt;0,'data-cash-crude'!J22-INDEX('active-future'!$C:$C,MATCH('basis-cash-crude'!K$1,'active-future'!$A:$A,0),1),""),"")</f>
        <v>-7.720000000000006</v>
      </c>
      <c r="L22" t="str">
        <f>+IFERROR(IF(VALUE('data-cash-crude'!K22)&gt;0,'data-cash-crude'!K22-INDEX('active-future'!$C:$C,MATCH('basis-cash-crude'!L$1,'active-future'!$A:$A,0),1),""),"")</f>
        <v/>
      </c>
      <c r="M22" t="str">
        <f>+IFERROR(IF(VALUE('data-cash-crude'!L22)&gt;0,'data-cash-crude'!L22-INDEX('active-future'!$C:$C,MATCH('basis-cash-crude'!M$1,'active-future'!$A:$A,0),1),""),"")</f>
        <v/>
      </c>
      <c r="N22">
        <f>+IFERROR(IF(VALUE('data-cash-crude'!M22)&gt;0,'data-cash-crude'!M22-INDEX('active-future'!$C:$C,MATCH('basis-cash-crude'!N$1,'active-future'!$A:$A,0),1),""),"")</f>
        <v>-7.6000000000000014</v>
      </c>
      <c r="O22">
        <f>+IFERROR(IF(VALUE('data-cash-crude'!N22)&gt;0,'data-cash-crude'!N22-INDEX('active-future'!$C:$C,MATCH('basis-cash-crude'!O$1,'active-future'!$A:$A,0),1),""),"")</f>
        <v>-7.6199999999999974</v>
      </c>
      <c r="P22">
        <f>+IFERROR(IF(VALUE('data-cash-crude'!O22)&gt;0,'data-cash-crude'!O22-INDEX('active-future'!$C:$C,MATCH('basis-cash-crude'!P$1,'active-future'!$A:$A,0),1),""),"")</f>
        <v>-7.7100000000000009</v>
      </c>
      <c r="Q22">
        <f>+IFERROR(IF(VALUE('data-cash-crude'!P22)&gt;0,'data-cash-crude'!P22-INDEX('active-future'!$C:$C,MATCH('basis-cash-crude'!Q$1,'active-future'!$A:$A,0),1),""),"")</f>
        <v>-8.57</v>
      </c>
      <c r="R22">
        <f>+IFERROR(IF(VALUE('data-cash-crude'!Q22)&gt;0,'data-cash-crude'!Q22-INDEX('active-future'!$C:$C,MATCH('basis-cash-crude'!R$1,'active-future'!$A:$A,0),1),""),"")</f>
        <v>-7.68</v>
      </c>
      <c r="S22">
        <f>+IFERROR(IF(VALUE('data-cash-crude'!R22)&gt;0,'data-cash-crude'!R22-INDEX('active-future'!$C:$C,MATCH('basis-cash-crude'!S$1,'active-future'!$A:$A,0),1),""),"")</f>
        <v>-7.7100000000000009</v>
      </c>
      <c r="T22">
        <f>+IFERROR(IF(VALUE('data-cash-crude'!S22)&gt;0,'data-cash-crude'!S22-INDEX('active-future'!$C:$C,MATCH('basis-cash-crude'!T$1,'active-future'!$A:$A,0),1),""),"")</f>
        <v>-7.6900000000000048</v>
      </c>
      <c r="U22">
        <f>+IFERROR(IF(VALUE('data-cash-crude'!T22)&gt;0,'data-cash-crude'!T22-INDEX('active-future'!$C:$C,MATCH('basis-cash-crude'!U$1,'active-future'!$A:$A,0),1),""),"")</f>
        <v>-7.720000000000006</v>
      </c>
      <c r="V22">
        <f>+IFERROR(IF(VALUE('data-cash-crude'!U22)&gt;0,'data-cash-crude'!U22-INDEX('active-future'!$C:$C,MATCH('basis-cash-crude'!V$1,'active-future'!$A:$A,0),1),""),"")</f>
        <v>-7.7000000000000028</v>
      </c>
      <c r="W22">
        <f>+IFERROR(IF(VALUE('data-cash-crude'!V22)&gt;0,'data-cash-crude'!V22-INDEX('active-future'!$C:$C,MATCH('basis-cash-crude'!W$1,'active-future'!$A:$A,0),1),""),"")</f>
        <v>-7.68</v>
      </c>
      <c r="X22">
        <f>+IFERROR(IF(VALUE('data-cash-crude'!W22)&gt;0,'data-cash-crude'!W22-INDEX('active-future'!$C:$C,MATCH('basis-cash-crude'!X$1,'active-future'!$A:$A,0),1),""),"")</f>
        <v>-7.68</v>
      </c>
      <c r="Y22" t="str">
        <f>+IFERROR(IF(VALUE('data-cash-crude'!X22)&gt;0,'data-cash-crude'!X22-INDEX('active-future'!$C:$C,MATCH('basis-cash-crude'!Y$1,'active-future'!$A:$A,0),1),""),"")</f>
        <v/>
      </c>
      <c r="Z22" t="str">
        <f>+IFERROR(IF(VALUE('data-cash-crude'!Y22)&gt;0,'data-cash-crude'!Y22-INDEX('active-future'!$C:$C,MATCH('basis-cash-crude'!Z$1,'active-future'!$A:$A,0),1),""),"")</f>
        <v/>
      </c>
      <c r="AA22">
        <f>+IFERROR(IF(VALUE('data-cash-crude'!Z22)&gt;0,'data-cash-crude'!Z22-INDEX('active-future'!$C:$C,MATCH('basis-cash-crude'!AA$1,'active-future'!$A:$A,0),1),""),"")</f>
        <v>-6.1200000000000045</v>
      </c>
      <c r="AB22" t="str">
        <f>+IFERROR(IF(VALUE('data-cash-crude'!AA22)&gt;0,'data-cash-crude'!AA22-INDEX('active-future'!$C:$C,MATCH('basis-cash-crude'!AB$1,'active-future'!$A:$A,0),1),""),"")</f>
        <v/>
      </c>
      <c r="AC22">
        <f>+IFERROR(IF(VALUE('data-cash-crude'!AB22)&gt;0,'data-cash-crude'!AB22-INDEX('active-future'!$C:$C,MATCH('basis-cash-crude'!AC$1,'active-future'!$A:$A,0),1),""),"")</f>
        <v>-9.0600000000000023</v>
      </c>
      <c r="AD22">
        <f>+IFERROR(IF(VALUE('data-cash-crude'!AC22)&gt;0,'data-cash-crude'!AC22-INDEX('active-future'!$C:$C,MATCH('basis-cash-crude'!AD$1,'active-future'!$A:$A,0),1),""),"")</f>
        <v>-9.0599999999999952</v>
      </c>
      <c r="AE22">
        <f>+IFERROR(IF(VALUE('data-cash-crude'!AD22)&gt;0,'data-cash-crude'!AD22-INDEX('active-future'!$C:$C,MATCH('basis-cash-crude'!AE$1,'active-future'!$A:$A,0),1),""),"")</f>
        <v>-9.0599999999999952</v>
      </c>
      <c r="AF22">
        <f>+IFERROR(IF(VALUE('data-cash-crude'!AE22)&gt;0,'data-cash-crude'!AE22-INDEX('active-future'!$C:$C,MATCH('basis-cash-crude'!AF$1,'active-future'!$A:$A,0),1),""),"")</f>
        <v>-9.07</v>
      </c>
      <c r="AG22">
        <f>+IFERROR(IF(VALUE('data-cash-crude'!AF22)&gt;0,'data-cash-crude'!AF22-INDEX('active-future'!$C:$C,MATCH('basis-cash-crude'!AG$1,'active-future'!$A:$A,0),1),""),"")</f>
        <v>-9.0300000000000011</v>
      </c>
      <c r="AH22">
        <f>+IFERROR(IF(VALUE('data-cash-crude'!AG22)&gt;0,'data-cash-crude'!AG22-INDEX('active-future'!$C:$C,MATCH('basis-cash-crude'!AH$1,'active-future'!$A:$A,0),1),""),"")</f>
        <v>-8.9600000000000009</v>
      </c>
      <c r="AI22">
        <f>+IFERROR(IF(VALUE('data-cash-crude'!AH22)&gt;0,'data-cash-crude'!AH22-INDEX('active-future'!$C:$C,MATCH('basis-cash-crude'!AI$1,'active-future'!$A:$A,0),1),""),"")</f>
        <v>-9.2000000000000028</v>
      </c>
      <c r="AJ22">
        <f>+IFERROR(IF(VALUE('data-cash-crude'!AI22)&gt;0,'data-cash-crude'!AI22-INDEX('active-future'!$C:$C,MATCH('basis-cash-crude'!AJ$1,'active-future'!$A:$A,0),1),""),"")</f>
        <v>-9.14</v>
      </c>
      <c r="AK22">
        <f>+IFERROR(IF(VALUE('data-cash-crude'!AJ22)&gt;0,'data-cash-crude'!AJ22-INDEX('active-future'!$C:$C,MATCH('basis-cash-crude'!AK$1,'active-future'!$A:$A,0),1),""),"")</f>
        <v>-9.07</v>
      </c>
      <c r="AL22">
        <f>+IFERROR(IF(VALUE('data-cash-crude'!AK22)&gt;0,'data-cash-crude'!AK22-INDEX('active-future'!$C:$C,MATCH('basis-cash-crude'!AL$1,'active-future'!$A:$A,0),1),""),"")</f>
        <v>-9.07</v>
      </c>
      <c r="AM22">
        <f>+IFERROR(IF(VALUE('data-cash-crude'!AL22)&gt;0,'data-cash-crude'!AL22-INDEX('active-future'!$C:$C,MATCH('basis-cash-crude'!AM$1,'active-future'!$A:$A,0),1),""),"")</f>
        <v>-9.07</v>
      </c>
      <c r="AN22">
        <f>+IFERROR(IF(VALUE('data-cash-crude'!AM22)&gt;0,'data-cash-crude'!AM22-INDEX('active-future'!$C:$C,MATCH('basis-cash-crude'!AN$1,'active-future'!$A:$A,0),1),""),"")</f>
        <v>-9.0499999999999972</v>
      </c>
      <c r="AO22">
        <f>+IFERROR(IF(VALUE('data-cash-crude'!AN22)&gt;0,'data-cash-crude'!AN22-INDEX('active-future'!$C:$C,MATCH('basis-cash-crude'!AO$1,'active-future'!$A:$A,0),1),""),"")</f>
        <v>-9.0600000000000023</v>
      </c>
      <c r="AP22">
        <f>+IFERROR(IF(VALUE('data-cash-crude'!AO22)&gt;0,'data-cash-crude'!AO22-INDEX('active-future'!$C:$C,MATCH('basis-cash-crude'!AP$1,'active-future'!$A:$A,0),1),""),"")</f>
        <v>-9.0399999999999991</v>
      </c>
      <c r="AQ22">
        <f>+IFERROR(IF(VALUE('data-cash-crude'!AP22)&gt;0,'data-cash-crude'!AP22-INDEX('active-future'!$C:$C,MATCH('basis-cash-crude'!AQ$1,'active-future'!$A:$A,0),1),""),"")</f>
        <v>-9.0499999999999972</v>
      </c>
      <c r="AR22" t="str">
        <f>+IFERROR(IF(VALUE('data-cash-crude'!AQ22)&gt;0,'data-cash-crude'!AQ22-INDEX('active-future'!$C:$C,MATCH('basis-cash-crude'!AR$1,'active-future'!$A:$A,0),1),""),"")</f>
        <v/>
      </c>
      <c r="AS22">
        <f>+IFERROR(IF(VALUE('data-cash-crude'!AR22)&gt;0,'data-cash-crude'!AR22-INDEX('active-future'!$C:$C,MATCH('basis-cash-crude'!AS$1,'active-future'!$A:$A,0),1),""),"")</f>
        <v>-9.029999999999994</v>
      </c>
      <c r="AT22" t="str">
        <f>+IFERROR(IF(VALUE('data-cash-crude'!AS22)&gt;0,'data-cash-crude'!AS22-INDEX('active-future'!$C:$C,MATCH('basis-cash-crude'!AT$1,'active-future'!$A:$A,0),1),""),"")</f>
        <v/>
      </c>
      <c r="AU22" t="str">
        <f>+IFERROR(IF(VALUE('data-cash-crude'!AT22)&gt;0,'data-cash-crude'!AT22-INDEX('active-future'!$C:$C,MATCH('basis-cash-crude'!AU$1,'active-future'!$A:$A,0),1),""),"")</f>
        <v/>
      </c>
      <c r="AV22">
        <f>+IFERROR(IF(VALUE('data-cash-crude'!AU22)&gt;0,'data-cash-crude'!AU22-INDEX('active-future'!$C:$C,MATCH('basis-cash-crude'!AV$1,'active-future'!$A:$A,0),1),""),"")</f>
        <v>-8.75</v>
      </c>
      <c r="AW22">
        <f>+IFERROR(IF(VALUE('data-cash-crude'!AV22)&gt;0,'data-cash-crude'!AV22-INDEX('active-future'!$C:$C,MATCH('basis-cash-crude'!AW$1,'active-future'!$A:$A,0),1),""),"")</f>
        <v>-8.7100000000000009</v>
      </c>
      <c r="AX22" t="str">
        <f>+IFERROR(IF(VALUE('data-cash-crude'!AW22)&gt;0,'data-cash-crude'!AW22-INDEX('active-future'!$C:$C,MATCH('basis-cash-crude'!AX$1,'active-future'!$A:$A,0),1),""),"")</f>
        <v/>
      </c>
      <c r="AY22" t="str">
        <f>+IFERROR(IF(VALUE('data-cash-crude'!AX22)&gt;0,'data-cash-crude'!AX22-INDEX('active-future'!$C:$C,MATCH('basis-cash-crude'!AY$1,'active-future'!$A:$A,0),1),""),"")</f>
        <v/>
      </c>
      <c r="AZ22" t="str">
        <f>+IFERROR(IF(VALUE('data-cash-crude'!AY22)&gt;0,'data-cash-crude'!AY22-INDEX('active-future'!$C:$C,MATCH('basis-cash-crude'!AZ$1,'active-future'!$A:$A,0),1),""),"")</f>
        <v/>
      </c>
      <c r="BA22">
        <f>+IFERROR(IF(VALUE('data-cash-crude'!AZ22)&gt;0,'data-cash-crude'!AZ22-INDEX('active-future'!$C:$C,MATCH('basis-cash-crude'!BA$1,'active-future'!$A:$A,0),1),""),"")</f>
        <v>-8.68</v>
      </c>
      <c r="BB22">
        <f>+IFERROR(IF(VALUE('data-cash-crude'!BA22)&gt;0,'data-cash-crude'!BA22-INDEX('active-future'!$C:$C,MATCH('basis-cash-crude'!BB$1,'active-future'!$A:$A,0),1),""),"")</f>
        <v>-8.7199999999999989</v>
      </c>
      <c r="BC22">
        <f>+IFERROR(IF(VALUE('data-cash-crude'!BB22)&gt;0,'data-cash-crude'!BB22-INDEX('active-future'!$C:$C,MATCH('basis-cash-crude'!BC$1,'active-future'!$A:$A,0),1),""),"")</f>
        <v>-9.029999999999994</v>
      </c>
      <c r="BD22">
        <f>+IFERROR(IF(VALUE('data-cash-crude'!BC22)&gt;0,'data-cash-crude'!BC22-INDEX('active-future'!$C:$C,MATCH('basis-cash-crude'!BD$1,'active-future'!$A:$A,0),1),""),"")</f>
        <v>-8.9099999999999966</v>
      </c>
      <c r="BE22">
        <f>+IFERROR(IF(VALUE('data-cash-crude'!BD22)&gt;0,'data-cash-crude'!BD22-INDEX('active-future'!$C:$C,MATCH('basis-cash-crude'!BE$1,'active-future'!$A:$A,0),1),""),"")</f>
        <v>-8.769999999999996</v>
      </c>
      <c r="BF22">
        <f>+IFERROR(IF(VALUE('data-cash-crude'!BE22)&gt;0,'data-cash-crude'!BE22-INDEX('active-future'!$C:$C,MATCH('basis-cash-crude'!BF$1,'active-future'!$A:$A,0),1),""),"")</f>
        <v>-8.68</v>
      </c>
      <c r="BG22">
        <f>+IFERROR(IF(VALUE('data-cash-crude'!BF22)&gt;0,'data-cash-crude'!BF22-INDEX('active-future'!$C:$C,MATCH('basis-cash-crude'!BG$1,'active-future'!$A:$A,0),1),""),"")</f>
        <v>-8.7100000000000009</v>
      </c>
      <c r="BH22">
        <f>+IFERROR(IF(VALUE('data-cash-crude'!BG22)&gt;0,'data-cash-crude'!BG22-INDEX('active-future'!$C:$C,MATCH('basis-cash-crude'!BH$1,'active-future'!$A:$A,0),1),""),"")</f>
        <v>-8.7100000000000009</v>
      </c>
      <c r="BI22">
        <f>+IFERROR(IF(VALUE('data-cash-crude'!BH22)&gt;0,'data-cash-crude'!BH22-INDEX('active-future'!$C:$C,MATCH('basis-cash-crude'!BI$1,'active-future'!$A:$A,0),1),""),"")</f>
        <v>-8.6900000000000048</v>
      </c>
      <c r="BJ22">
        <f>+IFERROR(IF(VALUE('data-cash-crude'!BI22)&gt;0,'data-cash-crude'!BI22-INDEX('active-future'!$C:$C,MATCH('basis-cash-crude'!BJ$1,'active-future'!$A:$A,0),1),""),"")</f>
        <v>-8.7000000000000028</v>
      </c>
      <c r="BK22">
        <f>+IFERROR(IF(VALUE('data-cash-crude'!BJ22)&gt;0,'data-cash-crude'!BJ22-INDEX('active-future'!$C:$C,MATCH('basis-cash-crude'!BK$1,'active-future'!$A:$A,0),1),""),"")</f>
        <v>-8.6999999999999957</v>
      </c>
      <c r="BL22">
        <f>+IFERROR(IF(VALUE('data-cash-crude'!BK22)&gt;0,'data-cash-crude'!BK22-INDEX('active-future'!$C:$C,MATCH('basis-cash-crude'!BL$1,'active-future'!$A:$A,0),1),""),"")</f>
        <v>-8.6900000000000048</v>
      </c>
      <c r="BM22">
        <f>+IFERROR(IF(VALUE('data-cash-crude'!BL22)&gt;0,'data-cash-crude'!BL22-INDEX('active-future'!$C:$C,MATCH('basis-cash-crude'!BM$1,'active-future'!$A:$A,0),1),""),"")</f>
        <v>-8.68</v>
      </c>
      <c r="BN22">
        <f>+IFERROR(IF(VALUE('data-cash-crude'!BM22)&gt;0,'data-cash-crude'!BM22-INDEX('active-future'!$C:$C,MATCH('basis-cash-crude'!BN$1,'active-future'!$A:$A,0),1),""),"")</f>
        <v>-8.7000000000000028</v>
      </c>
      <c r="BO22">
        <f>+IFERROR(IF(VALUE('data-cash-crude'!BN22)&gt;0,'data-cash-crude'!BN22-INDEX('active-future'!$C:$C,MATCH('basis-cash-crude'!BO$1,'active-future'!$A:$A,0),1),""),"")</f>
        <v>-8.7100000000000009</v>
      </c>
      <c r="BP22">
        <f>+IFERROR(IF(VALUE('data-cash-crude'!BO22)&gt;0,'data-cash-crude'!BO22-INDEX('active-future'!$C:$C,MATCH('basis-cash-crude'!BP$1,'active-future'!$A:$A,0),1),""),"")</f>
        <v>-8.7000000000000028</v>
      </c>
      <c r="BQ22" t="str">
        <f>+IFERROR(IF(VALUE('data-cash-crude'!BP22)&gt;0,'data-cash-crude'!BP22-INDEX('active-future'!$C:$C,MATCH('basis-cash-crude'!BQ$1,'active-future'!$A:$A,0),1),""),"")</f>
        <v/>
      </c>
      <c r="BR22" t="str">
        <f>+IFERROR(IF(VALUE('data-cash-crude'!BQ22)&gt;0,'data-cash-crude'!BQ22-INDEX('active-future'!$C:$C,MATCH('basis-cash-crude'!BR$1,'active-future'!$A:$A,0),1),""),"")</f>
        <v/>
      </c>
      <c r="BS22">
        <f>+IFERROR(IF(VALUE('data-cash-crude'!BR22)&gt;0,'data-cash-crude'!BR22-INDEX('active-future'!$C:$C,MATCH('basis-cash-crude'!BS$1,'active-future'!$A:$A,0),1),""),"")</f>
        <v>-5.490000000000002</v>
      </c>
      <c r="BT22">
        <f>+IFERROR(IF(VALUE('data-cash-crude'!BS22)&gt;0,'data-cash-crude'!BS22-INDEX('active-future'!$C:$C,MATCH('basis-cash-crude'!BT$1,'active-future'!$A:$A,0),1),""),"")</f>
        <v>-8.11</v>
      </c>
      <c r="BU22">
        <f>+IFERROR(IF(VALUE('data-cash-crude'!BT22)&gt;0,'data-cash-crude'!BT22-INDEX('active-future'!$C:$C,MATCH('basis-cash-crude'!BU$1,'active-future'!$A:$A,0),1),""),"")</f>
        <v>-8.11</v>
      </c>
      <c r="BV22" t="str">
        <f>+IFERROR(IF(VALUE('data-cash-crude'!BU22)&gt;0,'data-cash-crude'!BU22-INDEX('active-future'!$C:$C,MATCH('basis-cash-crude'!BV$1,'active-future'!$A:$A,0),1),""),"")</f>
        <v/>
      </c>
      <c r="BW22" t="str">
        <f>+IFERROR(IF(VALUE('data-cash-crude'!BV22)&gt;0,'data-cash-crude'!BV22-INDEX('active-future'!$C:$C,MATCH('basis-cash-crude'!BW$1,'active-future'!$A:$A,0),1),""),"")</f>
        <v/>
      </c>
      <c r="BX22">
        <f>+IFERROR(IF(VALUE('data-cash-crude'!BW22)&gt;0,'data-cash-crude'!BW22-INDEX('active-future'!$C:$C,MATCH('basis-cash-crude'!BX$1,'active-future'!$A:$A,0),1),""),"")</f>
        <v>-8.0900000000000034</v>
      </c>
      <c r="BY22">
        <f>+IFERROR(IF(VALUE('data-cash-crude'!BX22)&gt;0,'data-cash-crude'!BX22-INDEX('active-future'!$C:$C,MATCH('basis-cash-crude'!BY$1,'active-future'!$A:$A,0),1),""),"")</f>
        <v>-8.0900000000000034</v>
      </c>
      <c r="BZ22" t="str">
        <f>+IFERROR(IF(VALUE('data-cash-crude'!BY22)&gt;0,'data-cash-crude'!BY22-INDEX('active-future'!$C:$C,MATCH('basis-cash-crude'!BZ$1,'active-future'!$A:$A,0),1),""),"")</f>
        <v/>
      </c>
      <c r="CA22">
        <f>+IFERROR(IF(VALUE('data-cash-crude'!BZ22)&gt;0,'data-cash-crude'!BZ22-INDEX('active-future'!$C:$C,MATCH('basis-cash-crude'!CA$1,'active-future'!$A:$A,0),1),""),"")</f>
        <v>-8.0399999999999991</v>
      </c>
      <c r="CB22">
        <f>+IFERROR(IF(VALUE('data-cash-crude'!CA22)&gt;0,'data-cash-crude'!CA22-INDEX('active-future'!$C:$C,MATCH('basis-cash-crude'!CB$1,'active-future'!$A:$A,0),1),""),"")</f>
        <v>-8.0900000000000034</v>
      </c>
      <c r="CC22">
        <f>+IFERROR(IF(VALUE('data-cash-crude'!CB22)&gt;0,'data-cash-crude'!CB22-INDEX('active-future'!$C:$C,MATCH('basis-cash-crude'!CC$1,'active-future'!$A:$A,0),1),""),"")</f>
        <v>-8.1000000000000014</v>
      </c>
      <c r="CD22">
        <f>+IFERROR(IF(VALUE('data-cash-crude'!CC22)&gt;0,'data-cash-crude'!CC22-INDEX('active-future'!$C:$C,MATCH('basis-cash-crude'!CD$1,'active-future'!$A:$A,0),1),""),"")</f>
        <v>-8.1000000000000014</v>
      </c>
      <c r="CE22">
        <f>+IFERROR(IF(VALUE('data-cash-crude'!CD22)&gt;0,'data-cash-crude'!CD22-INDEX('active-future'!$C:$C,MATCH('basis-cash-crude'!CE$1,'active-future'!$A:$A,0),1),""),"")</f>
        <v>-8.0900000000000034</v>
      </c>
      <c r="CF22">
        <f>+IFERROR(IF(VALUE('data-cash-crude'!CE22)&gt;0,'data-cash-crude'!CE22-INDEX('active-future'!$C:$C,MATCH('basis-cash-crude'!CF$1,'active-future'!$A:$A,0),1),""),"")</f>
        <v>-8.1000000000000014</v>
      </c>
      <c r="CG22">
        <f>+IFERROR(IF(VALUE('data-cash-crude'!CF22)&gt;0,'data-cash-crude'!CF22-INDEX('active-future'!$C:$C,MATCH('basis-cash-crude'!CG$1,'active-future'!$A:$A,0),1),""),"")</f>
        <v>-8.1000000000000014</v>
      </c>
      <c r="CH22">
        <f>+IFERROR(IF(VALUE('data-cash-crude'!CG22)&gt;0,'data-cash-crude'!CG22-INDEX('active-future'!$C:$C,MATCH('basis-cash-crude'!CH$1,'active-future'!$A:$A,0),1),""),"")</f>
        <v>-8.1000000000000014</v>
      </c>
      <c r="CI22">
        <f>+IFERROR(IF(VALUE('data-cash-crude'!CH22)&gt;0,'data-cash-crude'!CH22-INDEX('active-future'!$C:$C,MATCH('basis-cash-crude'!CI$1,'active-future'!$A:$A,0),1),""),"")</f>
        <v>-8.1200000000000045</v>
      </c>
      <c r="CJ22">
        <f>+IFERROR(IF(VALUE('data-cash-crude'!CI22)&gt;0,'data-cash-crude'!CI22-INDEX('active-future'!$C:$C,MATCH('basis-cash-crude'!CJ$1,'active-future'!$A:$A,0),1),""),"")</f>
        <v>-8.0999999999999943</v>
      </c>
      <c r="CK22">
        <f>+IFERROR(IF(VALUE('data-cash-crude'!CJ22)&gt;0,'data-cash-crude'!CJ22-INDEX('active-future'!$C:$C,MATCH('basis-cash-crude'!CK$1,'active-future'!$A:$A,0),1),""),"")</f>
        <v>-8.11</v>
      </c>
      <c r="CL22" t="str">
        <f>+IFERROR(IF(VALUE('data-cash-crude'!CK22)&gt;0,'data-cash-crude'!CK22-INDEX('active-future'!$C:$C,MATCH('basis-cash-crude'!CL$1,'active-future'!$A:$A,0),1),""),"")</f>
        <v/>
      </c>
      <c r="CM22" t="str">
        <f>+IFERROR(IF(VALUE('data-cash-crude'!CL22)&gt;0,'data-cash-crude'!CL22-INDEX('active-future'!$C:$C,MATCH('basis-cash-crude'!CM$1,'active-future'!$A:$A,0),1),""),"")</f>
        <v/>
      </c>
      <c r="CN22">
        <f>+IFERROR(IF(VALUE('data-cash-crude'!CM22)&gt;0,'data-cash-crude'!CM22-INDEX('active-future'!$C:$C,MATCH('basis-cash-crude'!CN$1,'active-future'!$A:$A,0),1),""),"")</f>
        <v>-7.2100000000000009</v>
      </c>
      <c r="CO22">
        <f>+IFERROR(IF(VALUE('data-cash-crude'!CN22)&gt;0,'data-cash-crude'!CN22-INDEX('active-future'!$C:$C,MATCH('basis-cash-crude'!CO$1,'active-future'!$A:$A,0),1),""),"")</f>
        <v>-6.9600000000000009</v>
      </c>
      <c r="CP22">
        <f>+IFERROR(IF(VALUE('data-cash-crude'!CO22)&gt;0,'data-cash-crude'!CO22-INDEX('active-future'!$C:$C,MATCH('basis-cash-crude'!CP$1,'active-future'!$A:$A,0),1),""),"")</f>
        <v>-6.93</v>
      </c>
      <c r="CQ22">
        <f>+IFERROR(IF(VALUE('data-cash-crude'!CP22)&gt;0,'data-cash-crude'!CP22-INDEX('active-future'!$C:$C,MATCH('basis-cash-crude'!CQ$1,'active-future'!$A:$A,0),1),""),"")</f>
        <v>-6.93</v>
      </c>
      <c r="CR22">
        <f>+IFERROR(IF(VALUE('data-cash-crude'!CQ22)&gt;0,'data-cash-crude'!CQ22-INDEX('active-future'!$C:$C,MATCH('basis-cash-crude'!CR$1,'active-future'!$A:$A,0),1),""),"")</f>
        <v>-6.9399999999999977</v>
      </c>
      <c r="CS22">
        <f>+IFERROR(IF(VALUE('data-cash-crude'!CR22)&gt;0,'data-cash-crude'!CR22-INDEX('active-future'!$C:$C,MATCH('basis-cash-crude'!CS$1,'active-future'!$A:$A,0),1),""),"")</f>
        <v>-6.9699999999999989</v>
      </c>
      <c r="CT22" t="str">
        <f>+IFERROR(IF(VALUE('data-cash-crude'!CS22)&gt;0,'data-cash-crude'!CS22-INDEX('active-future'!$C:$C,MATCH('basis-cash-crude'!CT$1,'active-future'!$A:$A,0),1),""),"")</f>
        <v/>
      </c>
      <c r="CU22">
        <f>+IFERROR(IF(VALUE('data-cash-crude'!CT22)&gt;0,'data-cash-crude'!CT22-INDEX('active-future'!$C:$C,MATCH('basis-cash-crude'!CU$1,'active-future'!$A:$A,0),1),""),"")</f>
        <v>-6.93</v>
      </c>
      <c r="CV22">
        <f>+IFERROR(IF(VALUE('data-cash-crude'!CU22)&gt;0,'data-cash-crude'!CU22-INDEX('active-future'!$C:$C,MATCH('basis-cash-crude'!CV$1,'active-future'!$A:$A,0),1),""),"")</f>
        <v>-6.730000000000004</v>
      </c>
      <c r="CW22">
        <f>+IFERROR(IF(VALUE('data-cash-crude'!CV22)&gt;0,'data-cash-crude'!CV22-INDEX('active-future'!$C:$C,MATCH('basis-cash-crude'!CW$1,'active-future'!$A:$A,0),1),""),"")</f>
        <v>-6.8900000000000006</v>
      </c>
      <c r="CX22">
        <f>+IFERROR(IF(VALUE('data-cash-crude'!CW22)&gt;0,'data-cash-crude'!CW22-INDEX('active-future'!$C:$C,MATCH('basis-cash-crude'!CX$1,'active-future'!$A:$A,0),1),""),"")</f>
        <v>-6.9100000000000037</v>
      </c>
      <c r="CY22">
        <f>+IFERROR(IF(VALUE('data-cash-crude'!CX22)&gt;0,'data-cash-crude'!CX22-INDEX('active-future'!$C:$C,MATCH('basis-cash-crude'!CY$1,'active-future'!$A:$A,0),1),""),"")</f>
        <v>-6.9699999999999989</v>
      </c>
      <c r="CZ22">
        <f>+IFERROR(IF(VALUE('data-cash-crude'!CY22)&gt;0,'data-cash-crude'!CY22-INDEX('active-future'!$C:$C,MATCH('basis-cash-crude'!CZ$1,'active-future'!$A:$A,0),1),""),"")</f>
        <v>-6.93</v>
      </c>
      <c r="DA22">
        <f>+IFERROR(IF(VALUE('data-cash-crude'!CZ22)&gt;0,'data-cash-crude'!CZ22-INDEX('active-future'!$C:$C,MATCH('basis-cash-crude'!DA$1,'active-future'!$A:$A,0),1),""),"")</f>
        <v>-6.9500000000000028</v>
      </c>
      <c r="DB22">
        <f>+IFERROR(IF(VALUE('data-cash-crude'!DA22)&gt;0,'data-cash-crude'!DA22-INDEX('active-future'!$C:$C,MATCH('basis-cash-crude'!DB$1,'active-future'!$A:$A,0),1),""),"")</f>
        <v>-6.93</v>
      </c>
      <c r="DC22">
        <f>+IFERROR(IF(VALUE('data-cash-crude'!DB22)&gt;0,'data-cash-crude'!DB22-INDEX('active-future'!$C:$C,MATCH('basis-cash-crude'!DC$1,'active-future'!$A:$A,0),1),""),"")</f>
        <v>-6.9500000000000028</v>
      </c>
      <c r="DD22">
        <f>+IFERROR(IF(VALUE('data-cash-crude'!DC22)&gt;0,'data-cash-crude'!DC22-INDEX('active-future'!$C:$C,MATCH('basis-cash-crude'!DD$1,'active-future'!$A:$A,0),1),""),"")</f>
        <v>-6.9399999999999977</v>
      </c>
      <c r="DE22">
        <f>+IFERROR(IF(VALUE('data-cash-crude'!DD22)&gt;0,'data-cash-crude'!DD22-INDEX('active-future'!$C:$C,MATCH('basis-cash-crude'!DE$1,'active-future'!$A:$A,0),1),""),"")</f>
        <v>-6.9400000000000048</v>
      </c>
      <c r="DF22" t="str">
        <f>+IFERROR(IF(VALUE('data-cash-crude'!DE22)&gt;0,'data-cash-crude'!DE22-INDEX('active-future'!$C:$C,MATCH('basis-cash-crude'!DF$1,'active-future'!$A:$A,0),1),""),"")</f>
        <v/>
      </c>
      <c r="DG22">
        <f>+IFERROR(IF(VALUE('data-cash-crude'!DF22)&gt;0,'data-cash-crude'!DF22-INDEX('active-future'!$C:$C,MATCH('basis-cash-crude'!DG$1,'active-future'!$A:$A,0),1),""),"")</f>
        <v>-6.9399999999999977</v>
      </c>
      <c r="DH22" t="str">
        <f>+IFERROR(IF(VALUE('data-cash-crude'!DG22)&gt;0,'data-cash-crude'!DG22-INDEX('active-future'!$C:$C,MATCH('basis-cash-crude'!DH$1,'active-future'!$A:$A,0),1),""),"")</f>
        <v/>
      </c>
      <c r="DI22">
        <f>+IFERROR(IF(VALUE('data-cash-crude'!DH22)&gt;0,'data-cash-crude'!DH22-INDEX('active-future'!$C:$C,MATCH('basis-cash-crude'!DI$1,'active-future'!$A:$A,0),1),""),"")</f>
        <v>-6.9500000000000028</v>
      </c>
      <c r="DJ22">
        <f>+IFERROR(IF(VALUE('data-cash-crude'!DI22)&gt;0,'data-cash-crude'!DI22-INDEX('active-future'!$C:$C,MATCH('basis-cash-crude'!DJ$1,'active-future'!$A:$A,0),1),""),"")</f>
        <v>-6.0300000000000011</v>
      </c>
      <c r="DK22">
        <f>+IFERROR(IF(VALUE('data-cash-crude'!DJ22)&gt;0,'data-cash-crude'!DJ22-INDEX('active-future'!$C:$C,MATCH('basis-cash-crude'!DK$1,'active-future'!$A:$A,0),1),""),"")</f>
        <v>-4.9499999999999957</v>
      </c>
      <c r="DL22">
        <f>+IFERROR(IF(VALUE('data-cash-crude'!DK22)&gt;0,'data-cash-crude'!DK22-INDEX('active-future'!$C:$C,MATCH('basis-cash-crude'!DL$1,'active-future'!$A:$A,0),1),""),"")</f>
        <v>-4.9699999999999989</v>
      </c>
      <c r="DM22" t="str">
        <f>+IFERROR(IF(VALUE('data-cash-crude'!DL22)&gt;0,'data-cash-crude'!DL22-INDEX('active-future'!$C:$C,MATCH('basis-cash-crude'!DM$1,'active-future'!$A:$A,0),1),""),"")</f>
        <v/>
      </c>
      <c r="DN22" t="str">
        <f>+IFERROR(IF(VALUE('data-cash-crude'!DM22)&gt;0,'data-cash-crude'!DM22-INDEX('active-future'!$C:$C,MATCH('basis-cash-crude'!DN$1,'active-future'!$A:$A,0),1),""),"")</f>
        <v/>
      </c>
      <c r="DO22" t="str">
        <f>+IFERROR(IF(VALUE('data-cash-crude'!DN22)&gt;0,'data-cash-crude'!DN22-INDEX('active-future'!$C:$C,MATCH('basis-cash-crude'!DO$1,'active-future'!$A:$A,0),1),""),"")</f>
        <v/>
      </c>
      <c r="DP22" t="str">
        <f>+IFERROR(IF(VALUE('data-cash-crude'!DO22)&gt;0,'data-cash-crude'!DO22-INDEX('active-future'!$C:$C,MATCH('basis-cash-crude'!DP$1,'active-future'!$A:$A,0),1),""),"")</f>
        <v/>
      </c>
      <c r="DQ22" t="str">
        <f>+IFERROR(IF(VALUE('data-cash-crude'!DP22)&gt;0,'data-cash-crude'!DP22-INDEX('active-future'!$C:$C,MATCH('basis-cash-crude'!DQ$1,'active-future'!$A:$A,0),1),""),"")</f>
        <v/>
      </c>
      <c r="DR22" t="str">
        <f>+IFERROR(IF(VALUE('data-cash-crude'!DQ22)&gt;0,'data-cash-crude'!DQ22-INDEX('active-future'!$C:$C,MATCH('basis-cash-crude'!DR$1,'active-future'!$A:$A,0),1),""),"")</f>
        <v/>
      </c>
      <c r="DS22" t="str">
        <f>+IFERROR(IF(VALUE('data-cash-crude'!DR22)&gt;0,'data-cash-crude'!DR22-INDEX('active-future'!$C:$C,MATCH('basis-cash-crude'!DS$1,'active-future'!$A:$A,0),1),""),"")</f>
        <v/>
      </c>
      <c r="DT22" t="str">
        <f>+IFERROR(IF(VALUE('data-cash-crude'!DS22)&gt;0,'data-cash-crude'!DS22-INDEX('active-future'!$C:$C,MATCH('basis-cash-crude'!DT$1,'active-future'!$A:$A,0),1),""),"")</f>
        <v/>
      </c>
      <c r="DU22" t="str">
        <f>+IFERROR(IF(VALUE('data-cash-crude'!DT22)&gt;0,'data-cash-crude'!DT22-INDEX('active-future'!$C:$C,MATCH('basis-cash-crude'!DU$1,'active-future'!$A:$A,0),1),""),"")</f>
        <v/>
      </c>
      <c r="DV22" t="str">
        <f>+IFERROR(IF(VALUE('data-cash-crude'!DU22)&gt;0,'data-cash-crude'!DU22-INDEX('active-future'!$C:$C,MATCH('basis-cash-crude'!DV$1,'active-future'!$A:$A,0),1),""),"")</f>
        <v/>
      </c>
      <c r="DW22" t="str">
        <f>+IFERROR(IF(VALUE('data-cash-crude'!DV22)&gt;0,'data-cash-crude'!DV22-INDEX('active-future'!$C:$C,MATCH('basis-cash-crude'!DW$1,'active-future'!$A:$A,0),1),""),"")</f>
        <v/>
      </c>
      <c r="DX22" t="str">
        <f>+IFERROR(IF(VALUE('data-cash-crude'!DW22)&gt;0,'data-cash-crude'!DW22-INDEX('active-future'!$C:$C,MATCH('basis-cash-crude'!DX$1,'active-future'!$A:$A,0),1),""),"")</f>
        <v/>
      </c>
      <c r="DY22" t="str">
        <f>+IFERROR(IF(VALUE('data-cash-crude'!DX22)&gt;0,'data-cash-crude'!DX22-INDEX('active-future'!$C:$C,MATCH('basis-cash-crude'!DY$1,'active-future'!$A:$A,0),1),""),"")</f>
        <v/>
      </c>
      <c r="DZ22" t="str">
        <f>+IFERROR(IF(VALUE('data-cash-crude'!DY22)&gt;0,'data-cash-crude'!DY22-INDEX('active-future'!$C:$C,MATCH('basis-cash-crude'!DZ$1,'active-future'!$A:$A,0),1),""),"")</f>
        <v/>
      </c>
      <c r="EA22" t="str">
        <f>+IFERROR(IF(VALUE('data-cash-crude'!DZ22)&gt;0,'data-cash-crude'!DZ22-INDEX('active-future'!$C:$C,MATCH('basis-cash-crude'!EA$1,'active-future'!$A:$A,0),1),""),"")</f>
        <v/>
      </c>
      <c r="EB22" t="str">
        <f>+IFERROR(IF(VALUE('data-cash-crude'!EA22)&gt;0,'data-cash-crude'!EA22-INDEX('active-future'!$C:$C,MATCH('basis-cash-crude'!EB$1,'active-future'!$A:$A,0),1),""),"")</f>
        <v/>
      </c>
      <c r="EC22" t="str">
        <f>+IFERROR(IF(VALUE('data-cash-crude'!EB22)&gt;0,'data-cash-crude'!EB22-INDEX('active-future'!$C:$C,MATCH('basis-cash-crude'!EC$1,'active-future'!$A:$A,0),1),""),"")</f>
        <v/>
      </c>
      <c r="ED22" t="str">
        <f>+IFERROR(IF(VALUE('data-cash-crude'!EC22)&gt;0,'data-cash-crude'!EC22-INDEX('active-future'!$C:$C,MATCH('basis-cash-crude'!ED$1,'active-future'!$A:$A,0),1),""),"")</f>
        <v/>
      </c>
      <c r="EE22" t="str">
        <f>+IFERROR(IF(VALUE('data-cash-crude'!ED22)&gt;0,'data-cash-crude'!ED22-INDEX('active-future'!$C:$C,MATCH('basis-cash-crude'!EE$1,'active-future'!$A:$A,0),1),""),"")</f>
        <v/>
      </c>
      <c r="EF22" t="str">
        <f>+IFERROR(IF(VALUE('data-cash-crude'!EE22)&gt;0,'data-cash-crude'!EE22-INDEX('active-future'!$C:$C,MATCH('basis-cash-crude'!EF$1,'active-future'!$A:$A,0),1),""),"")</f>
        <v/>
      </c>
      <c r="EG22" t="str">
        <f>+IFERROR(IF(VALUE('data-cash-crude'!EF22)&gt;0,'data-cash-crude'!EF22-INDEX('active-future'!$C:$C,MATCH('basis-cash-crude'!EG$1,'active-future'!$A:$A,0),1),""),"")</f>
        <v/>
      </c>
      <c r="EH22" t="str">
        <f>+IFERROR(IF(VALUE('data-cash-crude'!EG22)&gt;0,'data-cash-crude'!EG22-INDEX('active-future'!$C:$C,MATCH('basis-cash-crude'!EH$1,'active-future'!$A:$A,0),1),""),"")</f>
        <v/>
      </c>
      <c r="EI22" t="str">
        <f>+IFERROR(IF(VALUE('data-cash-crude'!EH22)&gt;0,'data-cash-crude'!EH22-INDEX('active-future'!$C:$C,MATCH('basis-cash-crude'!EI$1,'active-future'!$A:$A,0),1),""),"")</f>
        <v/>
      </c>
      <c r="EJ22" t="str">
        <f>+IFERROR(IF(VALUE('data-cash-crude'!EI22)&gt;0,'data-cash-crude'!EI22-INDEX('active-future'!$C:$C,MATCH('basis-cash-crude'!EJ$1,'active-future'!$A:$A,0),1),""),"")</f>
        <v/>
      </c>
      <c r="EK22" t="str">
        <f>+IFERROR(IF(VALUE('data-cash-crude'!EJ22)&gt;0,'data-cash-crude'!EJ22-INDEX('active-future'!$C:$C,MATCH('basis-cash-crude'!EK$1,'active-future'!$A:$A,0),1),""),"")</f>
        <v/>
      </c>
      <c r="EL22" t="str">
        <f>+IFERROR(IF(VALUE('data-cash-crude'!EK22)&gt;0,'data-cash-crude'!EK22-INDEX('active-future'!$C:$C,MATCH('basis-cash-crude'!EL$1,'active-future'!$A:$A,0),1),""),"")</f>
        <v/>
      </c>
      <c r="EM22" t="str">
        <f>+IFERROR(IF(VALUE('data-cash-crude'!EL22)&gt;0,'data-cash-crude'!EL22-INDEX('active-future'!$C:$C,MATCH('basis-cash-crude'!EM$1,'active-future'!$A:$A,0),1),""),"")</f>
        <v/>
      </c>
      <c r="EN22" t="str">
        <f>+IFERROR(IF(VALUE('data-cash-crude'!EM22)&gt;0,'data-cash-crude'!EM22-INDEX('active-future'!$C:$C,MATCH('basis-cash-crude'!EN$1,'active-future'!$A:$A,0),1),""),"")</f>
        <v/>
      </c>
      <c r="EO22" t="str">
        <f>+IFERROR(IF(VALUE('data-cash-crude'!EN22)&gt;0,'data-cash-crude'!EN22-INDEX('active-future'!$C:$C,MATCH('basis-cash-crude'!EO$1,'active-future'!$A:$A,0),1),""),"")</f>
        <v/>
      </c>
      <c r="EP22" t="str">
        <f>+IFERROR(IF(VALUE('data-cash-crude'!EO22)&gt;0,'data-cash-crude'!EO22-INDEX('active-future'!$C:$C,MATCH('basis-cash-crude'!EP$1,'active-future'!$A:$A,0),1),""),"")</f>
        <v/>
      </c>
      <c r="EQ22" t="str">
        <f>+IFERROR(IF(VALUE('data-cash-crude'!EP22)&gt;0,'data-cash-crude'!EP22-INDEX('active-future'!$C:$C,MATCH('basis-cash-crude'!EQ$1,'active-future'!$A:$A,0),1),""),"")</f>
        <v/>
      </c>
      <c r="ER22" t="str">
        <f>+IFERROR(IF(VALUE('data-cash-crude'!EQ22)&gt;0,'data-cash-crude'!EQ22-INDEX('active-future'!$C:$C,MATCH('basis-cash-crude'!ER$1,'active-future'!$A:$A,0),1),""),"")</f>
        <v/>
      </c>
      <c r="ES22" t="str">
        <f>+IFERROR(IF(VALUE('data-cash-crude'!ER22)&gt;0,'data-cash-crude'!ER22-INDEX('active-future'!$C:$C,MATCH('basis-cash-crude'!ES$1,'active-future'!$A:$A,0),1),""),"")</f>
        <v/>
      </c>
      <c r="ET22" t="str">
        <f>+IFERROR(IF(VALUE('data-cash-crude'!ES22)&gt;0,'data-cash-crude'!ES22-INDEX('active-future'!$C:$C,MATCH('basis-cash-crude'!ET$1,'active-future'!$A:$A,0),1),""),"")</f>
        <v/>
      </c>
      <c r="EU22" t="str">
        <f>+IFERROR(IF(VALUE('data-cash-crude'!ET22)&gt;0,'data-cash-crude'!ET22-INDEX('active-future'!$C:$C,MATCH('basis-cash-crude'!EU$1,'active-future'!$A:$A,0),1),""),"")</f>
        <v/>
      </c>
      <c r="EV22" t="str">
        <f>+IFERROR(IF(VALUE('data-cash-crude'!EU22)&gt;0,'data-cash-crude'!EU22-INDEX('active-future'!$C:$C,MATCH('basis-cash-crude'!EV$1,'active-future'!$A:$A,0),1),""),"")</f>
        <v/>
      </c>
      <c r="EW22" t="str">
        <f>+IFERROR(IF(VALUE('data-cash-crude'!EV22)&gt;0,'data-cash-crude'!EV22-INDEX('active-future'!$C:$C,MATCH('basis-cash-crude'!EW$1,'active-future'!$A:$A,0),1),""),"")</f>
        <v/>
      </c>
      <c r="EX22" t="str">
        <f>+IFERROR(IF(VALUE('data-cash-crude'!EW22)&gt;0,'data-cash-crude'!EW22-INDEX('active-future'!$C:$C,MATCH('basis-cash-crude'!EX$1,'active-future'!$A:$A,0),1),""),"")</f>
        <v/>
      </c>
      <c r="EY22" t="str">
        <f>+IFERROR(IF(VALUE('data-cash-crude'!EX22)&gt;0,'data-cash-crude'!EX22-INDEX('active-future'!$C:$C,MATCH('basis-cash-crude'!EY$1,'active-future'!$A:$A,0),1),""),"")</f>
        <v/>
      </c>
      <c r="EZ22" t="str">
        <f>+IFERROR(IF(VALUE('data-cash-crude'!EY22)&gt;0,'data-cash-crude'!EY22-INDEX('active-future'!$C:$C,MATCH('basis-cash-crude'!EZ$1,'active-future'!$A:$A,0),1),""),"")</f>
        <v/>
      </c>
      <c r="FA22" t="str">
        <f>+IFERROR(IF(VALUE('data-cash-crude'!EZ22)&gt;0,'data-cash-crude'!EZ22-INDEX('active-future'!$C:$C,MATCH('basis-cash-crude'!FA$1,'active-future'!$A:$A,0),1),""),"")</f>
        <v/>
      </c>
      <c r="FB22" t="str">
        <f>+IFERROR(IF(VALUE('data-cash-crude'!FA22)&gt;0,'data-cash-crude'!FA22-INDEX('active-future'!$C:$C,MATCH('basis-cash-crude'!FB$1,'active-future'!$A:$A,0),1),""),"")</f>
        <v/>
      </c>
      <c r="FC22" t="str">
        <f>+IFERROR(IF(VALUE('data-cash-crude'!FB22)&gt;0,'data-cash-crude'!FB22-INDEX('active-future'!$C:$C,MATCH('basis-cash-crude'!FC$1,'active-future'!$A:$A,0),1),""),"")</f>
        <v/>
      </c>
      <c r="FD22" t="str">
        <f>+IFERROR(IF(VALUE('data-cash-crude'!FC22)&gt;0,'data-cash-crude'!FC22-INDEX('active-future'!$C:$C,MATCH('basis-cash-crude'!FD$1,'active-future'!$A:$A,0),1),""),"")</f>
        <v/>
      </c>
      <c r="FE22" t="str">
        <f>+IFERROR(IF(VALUE('data-cash-crude'!FD22)&gt;0,'data-cash-crude'!FD22-INDEX('active-future'!$C:$C,MATCH('basis-cash-crude'!FE$1,'active-future'!$A:$A,0),1),""),"")</f>
        <v/>
      </c>
      <c r="FF22" t="str">
        <f>+IFERROR(IF(VALUE('data-cash-crude'!FE22)&gt;0,'data-cash-crude'!FE22-INDEX('active-future'!$C:$C,MATCH('basis-cash-crude'!FF$1,'active-future'!$A:$A,0),1),""),"")</f>
        <v/>
      </c>
      <c r="FG22" t="str">
        <f>+IFERROR(IF(VALUE('data-cash-crude'!FF22)&gt;0,'data-cash-crude'!FF22-INDEX('active-future'!$C:$C,MATCH('basis-cash-crude'!FG$1,'active-future'!$A:$A,0),1),""),"")</f>
        <v/>
      </c>
      <c r="FH22" t="str">
        <f>+IFERROR(IF(VALUE('data-cash-crude'!FG22)&gt;0,'data-cash-crude'!FG22-INDEX('active-future'!$C:$C,MATCH('basis-cash-crude'!FH$1,'active-future'!$A:$A,0),1),""),"")</f>
        <v/>
      </c>
      <c r="FI22" t="str">
        <f>+IFERROR(IF(VALUE('data-cash-crude'!FH22)&gt;0,'data-cash-crude'!FH22-INDEX('active-future'!$C:$C,MATCH('basis-cash-crude'!FI$1,'active-future'!$A:$A,0),1),""),"")</f>
        <v/>
      </c>
      <c r="FJ22" t="str">
        <f>+IFERROR(IF(VALUE('data-cash-crude'!FI22)&gt;0,'data-cash-crude'!FI22-INDEX('active-future'!$C:$C,MATCH('basis-cash-crude'!FJ$1,'active-future'!$A:$A,0),1),""),"")</f>
        <v/>
      </c>
      <c r="FK22" t="str">
        <f>+IFERROR(IF(VALUE('data-cash-crude'!FJ22)&gt;0,'data-cash-crude'!FJ22-INDEX('active-future'!$C:$C,MATCH('basis-cash-crude'!FK$1,'active-future'!$A:$A,0),1),""),"")</f>
        <v/>
      </c>
      <c r="FL22" t="str">
        <f>+IFERROR(IF(VALUE('data-cash-crude'!FK22)&gt;0,'data-cash-crude'!FK22-INDEX('active-future'!$C:$C,MATCH('basis-cash-crude'!FL$1,'active-future'!$A:$A,0),1),""),"")</f>
        <v/>
      </c>
    </row>
    <row r="23" spans="1:168" x14ac:dyDescent="0.2">
      <c r="A23">
        <f t="shared" si="0"/>
        <v>-5.9366666666666674</v>
      </c>
      <c r="B23">
        <f t="shared" si="1"/>
        <v>-5.6618181818181821</v>
      </c>
      <c r="C23">
        <f t="shared" si="2"/>
        <v>-5.7260869565217396</v>
      </c>
      <c r="D23" s="10" t="str">
        <f>+'data-cash-crude'!B23</f>
        <v>CLPA-11-122.CM</v>
      </c>
      <c r="E23" t="str">
        <f>+IFERROR(IF(VALUE('data-cash-crude'!D23)&gt;0,'data-cash-crude'!D23-INDEX('active-future'!$C:$C,MATCH('basis-cash-crude'!E$1,'active-future'!$A:$A,0),1),""),"")</f>
        <v/>
      </c>
      <c r="F23" t="str">
        <f>+IFERROR(IF(VALUE('data-cash-crude'!E23)&gt;0,'data-cash-crude'!E23-INDEX('active-future'!$C:$C,MATCH('basis-cash-crude'!F$1,'active-future'!$A:$A,0),1),""),"")</f>
        <v/>
      </c>
      <c r="G23" t="str">
        <f>+IFERROR(IF(VALUE('data-cash-crude'!F23)&gt;0,'data-cash-crude'!F23-INDEX('active-future'!$C:$C,MATCH('basis-cash-crude'!G$1,'active-future'!$A:$A,0),1),""),"")</f>
        <v/>
      </c>
      <c r="H23">
        <f>+IFERROR(IF(VALUE('data-cash-crude'!G23)&gt;0,'data-cash-crude'!G23-INDEX('active-future'!$C:$C,MATCH('basis-cash-crude'!H$1,'active-future'!$A:$A,0),1),""),"")</f>
        <v>-5.68</v>
      </c>
      <c r="I23" t="str">
        <f>+IFERROR(IF(VALUE('data-cash-crude'!H23)&gt;0,'data-cash-crude'!H23-INDEX('active-future'!$C:$C,MATCH('basis-cash-crude'!I$1,'active-future'!$A:$A,0),1),""),"")</f>
        <v/>
      </c>
      <c r="J23">
        <f>+IFERROR(IF(VALUE('data-cash-crude'!I23)&gt;0,'data-cash-crude'!I23-INDEX('active-future'!$C:$C,MATCH('basis-cash-crude'!J$1,'active-future'!$A:$A,0),1),""),"")</f>
        <v>-6.3599999999999994</v>
      </c>
      <c r="K23">
        <f>+IFERROR(IF(VALUE('data-cash-crude'!J23)&gt;0,'data-cash-crude'!J23-INDEX('active-future'!$C:$C,MATCH('basis-cash-crude'!K$1,'active-future'!$A:$A,0),1),""),"")</f>
        <v>-5.7700000000000031</v>
      </c>
      <c r="L23" t="str">
        <f>+IFERROR(IF(VALUE('data-cash-crude'!K23)&gt;0,'data-cash-crude'!K23-INDEX('active-future'!$C:$C,MATCH('basis-cash-crude'!L$1,'active-future'!$A:$A,0),1),""),"")</f>
        <v/>
      </c>
      <c r="M23">
        <f>+IFERROR(IF(VALUE('data-cash-crude'!L23)&gt;0,'data-cash-crude'!L23-INDEX('active-future'!$C:$C,MATCH('basis-cash-crude'!M$1,'active-future'!$A:$A,0),1),""),"")</f>
        <v>-5.68</v>
      </c>
      <c r="N23">
        <f>+IFERROR(IF(VALUE('data-cash-crude'!M23)&gt;0,'data-cash-crude'!M23-INDEX('active-future'!$C:$C,MATCH('basis-cash-crude'!N$1,'active-future'!$A:$A,0),1),""),"")</f>
        <v>-5.6000000000000014</v>
      </c>
      <c r="O23">
        <f>+IFERROR(IF(VALUE('data-cash-crude'!N23)&gt;0,'data-cash-crude'!N23-INDEX('active-future'!$C:$C,MATCH('basis-cash-crude'!O$1,'active-future'!$A:$A,0),1),""),"")</f>
        <v>-5.6199999999999974</v>
      </c>
      <c r="P23">
        <f>+IFERROR(IF(VALUE('data-cash-crude'!O23)&gt;0,'data-cash-crude'!O23-INDEX('active-future'!$C:$C,MATCH('basis-cash-crude'!P$1,'active-future'!$A:$A,0),1),""),"")</f>
        <v>-5.7100000000000009</v>
      </c>
      <c r="Q23">
        <f>+IFERROR(IF(VALUE('data-cash-crude'!P23)&gt;0,'data-cash-crude'!P23-INDEX('active-future'!$C:$C,MATCH('basis-cash-crude'!Q$1,'active-future'!$A:$A,0),1),""),"")</f>
        <v>-6.57</v>
      </c>
      <c r="R23">
        <f>+IFERROR(IF(VALUE('data-cash-crude'!Q23)&gt;0,'data-cash-crude'!Q23-INDEX('active-future'!$C:$C,MATCH('basis-cash-crude'!R$1,'active-future'!$A:$A,0),1),""),"")</f>
        <v>-5.68</v>
      </c>
      <c r="S23">
        <f>+IFERROR(IF(VALUE('data-cash-crude'!R23)&gt;0,'data-cash-crude'!R23-INDEX('active-future'!$C:$C,MATCH('basis-cash-crude'!S$1,'active-future'!$A:$A,0),1),""),"")</f>
        <v>-5.759999999999998</v>
      </c>
      <c r="T23">
        <f>+IFERROR(IF(VALUE('data-cash-crude'!S23)&gt;0,'data-cash-crude'!S23-INDEX('active-future'!$C:$C,MATCH('basis-cash-crude'!T$1,'active-future'!$A:$A,0),1),""),"")</f>
        <v>-5.740000000000002</v>
      </c>
      <c r="U23">
        <f>+IFERROR(IF(VALUE('data-cash-crude'!T23)&gt;0,'data-cash-crude'!T23-INDEX('active-future'!$C:$C,MATCH('basis-cash-crude'!U$1,'active-future'!$A:$A,0),1),""),"")</f>
        <v>-5.7700000000000031</v>
      </c>
      <c r="V23">
        <f>+IFERROR(IF(VALUE('data-cash-crude'!U23)&gt;0,'data-cash-crude'!U23-INDEX('active-future'!$C:$C,MATCH('basis-cash-crude'!V$1,'active-future'!$A:$A,0),1),""),"")</f>
        <v>-5.7000000000000028</v>
      </c>
      <c r="W23">
        <f>+IFERROR(IF(VALUE('data-cash-crude'!V23)&gt;0,'data-cash-crude'!V23-INDEX('active-future'!$C:$C,MATCH('basis-cash-crude'!W$1,'active-future'!$A:$A,0),1),""),"")</f>
        <v>-5.68</v>
      </c>
      <c r="X23">
        <f>+IFERROR(IF(VALUE('data-cash-crude'!W23)&gt;0,'data-cash-crude'!W23-INDEX('active-future'!$C:$C,MATCH('basis-cash-crude'!X$1,'active-future'!$A:$A,0),1),""),"")</f>
        <v>-5.68</v>
      </c>
      <c r="Y23" t="str">
        <f>+IFERROR(IF(VALUE('data-cash-crude'!X23)&gt;0,'data-cash-crude'!X23-INDEX('active-future'!$C:$C,MATCH('basis-cash-crude'!Y$1,'active-future'!$A:$A,0),1),""),"")</f>
        <v/>
      </c>
      <c r="Z23" t="str">
        <f>+IFERROR(IF(VALUE('data-cash-crude'!Y23)&gt;0,'data-cash-crude'!Y23-INDEX('active-future'!$C:$C,MATCH('basis-cash-crude'!Z$1,'active-future'!$A:$A,0),1),""),"")</f>
        <v/>
      </c>
      <c r="AA23">
        <f>+IFERROR(IF(VALUE('data-cash-crude'!Z23)&gt;0,'data-cash-crude'!Z23-INDEX('active-future'!$C:$C,MATCH('basis-cash-crude'!AA$1,'active-future'!$A:$A,0),1),""),"")</f>
        <v>-2.9200000000000017</v>
      </c>
      <c r="AB23" t="str">
        <f>+IFERROR(IF(VALUE('data-cash-crude'!AA23)&gt;0,'data-cash-crude'!AA23-INDEX('active-future'!$C:$C,MATCH('basis-cash-crude'!AB$1,'active-future'!$A:$A,0),1),""),"")</f>
        <v/>
      </c>
      <c r="AC23">
        <f>+IFERROR(IF(VALUE('data-cash-crude'!AB23)&gt;0,'data-cash-crude'!AB23-INDEX('active-future'!$C:$C,MATCH('basis-cash-crude'!AC$1,'active-future'!$A:$A,0),1),""),"")</f>
        <v>-5.8599999999999994</v>
      </c>
      <c r="AD23">
        <f>+IFERROR(IF(VALUE('data-cash-crude'!AC23)&gt;0,'data-cash-crude'!AC23-INDEX('active-future'!$C:$C,MATCH('basis-cash-crude'!AD$1,'active-future'!$A:$A,0),1),""),"")</f>
        <v>-5.6599999999999966</v>
      </c>
      <c r="AE23">
        <f>+IFERROR(IF(VALUE('data-cash-crude'!AD23)&gt;0,'data-cash-crude'!AD23-INDEX('active-future'!$C:$C,MATCH('basis-cash-crude'!AE$1,'active-future'!$A:$A,0),1),""),"")</f>
        <v>-5.759999999999998</v>
      </c>
      <c r="AF23">
        <f>+IFERROR(IF(VALUE('data-cash-crude'!AE23)&gt;0,'data-cash-crude'!AE23-INDEX('active-future'!$C:$C,MATCH('basis-cash-crude'!AF$1,'active-future'!$A:$A,0),1),""),"")</f>
        <v>-5.7700000000000031</v>
      </c>
      <c r="AG23">
        <f>+IFERROR(IF(VALUE('data-cash-crude'!AF23)&gt;0,'data-cash-crude'!AF23-INDEX('active-future'!$C:$C,MATCH('basis-cash-crude'!AG$1,'active-future'!$A:$A,0),1),""),"")</f>
        <v>-5.8299999999999983</v>
      </c>
      <c r="AH23">
        <f>+IFERROR(IF(VALUE('data-cash-crude'!AG23)&gt;0,'data-cash-crude'!AG23-INDEX('active-future'!$C:$C,MATCH('basis-cash-crude'!AH$1,'active-future'!$A:$A,0),1),""),"")</f>
        <v>-5.759999999999998</v>
      </c>
      <c r="AI23">
        <f>+IFERROR(IF(VALUE('data-cash-crude'!AH23)&gt;0,'data-cash-crude'!AH23-INDEX('active-future'!$C:$C,MATCH('basis-cash-crude'!AI$1,'active-future'!$A:$A,0),1),""),"")</f>
        <v>-5.8500000000000014</v>
      </c>
      <c r="AJ23">
        <f>+IFERROR(IF(VALUE('data-cash-crude'!AI23)&gt;0,'data-cash-crude'!AI23-INDEX('active-future'!$C:$C,MATCH('basis-cash-crude'!AJ$1,'active-future'!$A:$A,0),1),""),"")</f>
        <v>-5.8900000000000006</v>
      </c>
      <c r="AK23">
        <f>+IFERROR(IF(VALUE('data-cash-crude'!AJ23)&gt;0,'data-cash-crude'!AJ23-INDEX('active-future'!$C:$C,MATCH('basis-cash-crude'!AK$1,'active-future'!$A:$A,0),1),""),"")</f>
        <v>-5.7199999999999989</v>
      </c>
      <c r="AL23">
        <f>+IFERROR(IF(VALUE('data-cash-crude'!AK23)&gt;0,'data-cash-crude'!AK23-INDEX('active-future'!$C:$C,MATCH('basis-cash-crude'!AL$1,'active-future'!$A:$A,0),1),""),"")</f>
        <v>-5.7700000000000031</v>
      </c>
      <c r="AM23">
        <f>+IFERROR(IF(VALUE('data-cash-crude'!AL23)&gt;0,'data-cash-crude'!AL23-INDEX('active-future'!$C:$C,MATCH('basis-cash-crude'!AM$1,'active-future'!$A:$A,0),1),""),"")</f>
        <v>-5.8699999999999974</v>
      </c>
      <c r="AN23">
        <f>+IFERROR(IF(VALUE('data-cash-crude'!AM23)&gt;0,'data-cash-crude'!AM23-INDEX('active-future'!$C:$C,MATCH('basis-cash-crude'!AN$1,'active-future'!$A:$A,0),1),""),"")</f>
        <v>-5.7999999999999972</v>
      </c>
      <c r="AO23">
        <f>+IFERROR(IF(VALUE('data-cash-crude'!AN23)&gt;0,'data-cash-crude'!AN23-INDEX('active-future'!$C:$C,MATCH('basis-cash-crude'!AO$1,'active-future'!$A:$A,0),1),""),"")</f>
        <v>-5.8599999999999994</v>
      </c>
      <c r="AP23">
        <f>+IFERROR(IF(VALUE('data-cash-crude'!AO23)&gt;0,'data-cash-crude'!AO23-INDEX('active-future'!$C:$C,MATCH('basis-cash-crude'!AP$1,'active-future'!$A:$A,0),1),""),"")</f>
        <v>-5.740000000000002</v>
      </c>
      <c r="AQ23">
        <f>+IFERROR(IF(VALUE('data-cash-crude'!AP23)&gt;0,'data-cash-crude'!AP23-INDEX('active-future'!$C:$C,MATCH('basis-cash-crude'!AQ$1,'active-future'!$A:$A,0),1),""),"")</f>
        <v>-5.8999999999999986</v>
      </c>
      <c r="AR23" t="str">
        <f>+IFERROR(IF(VALUE('data-cash-crude'!AQ23)&gt;0,'data-cash-crude'!AQ23-INDEX('active-future'!$C:$C,MATCH('basis-cash-crude'!AR$1,'active-future'!$A:$A,0),1),""),"")</f>
        <v/>
      </c>
      <c r="AS23">
        <f>+IFERROR(IF(VALUE('data-cash-crude'!AR23)&gt;0,'data-cash-crude'!AR23-INDEX('active-future'!$C:$C,MATCH('basis-cash-crude'!AS$1,'active-future'!$A:$A,0),1),""),"")</f>
        <v>-5.7299999999999969</v>
      </c>
      <c r="AT23" t="str">
        <f>+IFERROR(IF(VALUE('data-cash-crude'!AS23)&gt;0,'data-cash-crude'!AS23-INDEX('active-future'!$C:$C,MATCH('basis-cash-crude'!AT$1,'active-future'!$A:$A,0),1),""),"")</f>
        <v/>
      </c>
      <c r="AU23" t="str">
        <f>+IFERROR(IF(VALUE('data-cash-crude'!AT23)&gt;0,'data-cash-crude'!AT23-INDEX('active-future'!$C:$C,MATCH('basis-cash-crude'!AU$1,'active-future'!$A:$A,0),1),""),"")</f>
        <v/>
      </c>
      <c r="AV23">
        <f>+IFERROR(IF(VALUE('data-cash-crude'!AU23)&gt;0,'data-cash-crude'!AU23-INDEX('active-future'!$C:$C,MATCH('basis-cash-crude'!AV$1,'active-future'!$A:$A,0),1),""),"")</f>
        <v>-5.82</v>
      </c>
      <c r="AW23">
        <f>+IFERROR(IF(VALUE('data-cash-crude'!AV23)&gt;0,'data-cash-crude'!AV23-INDEX('active-future'!$C:$C,MATCH('basis-cash-crude'!AW$1,'active-future'!$A:$A,0),1),""),"")</f>
        <v>-5.8100000000000023</v>
      </c>
      <c r="AX23" t="str">
        <f>+IFERROR(IF(VALUE('data-cash-crude'!AW23)&gt;0,'data-cash-crude'!AW23-INDEX('active-future'!$C:$C,MATCH('basis-cash-crude'!AX$1,'active-future'!$A:$A,0),1),""),"")</f>
        <v/>
      </c>
      <c r="AY23" t="str">
        <f>+IFERROR(IF(VALUE('data-cash-crude'!AX23)&gt;0,'data-cash-crude'!AX23-INDEX('active-future'!$C:$C,MATCH('basis-cash-crude'!AY$1,'active-future'!$A:$A,0),1),""),"")</f>
        <v/>
      </c>
      <c r="AZ23" t="str">
        <f>+IFERROR(IF(VALUE('data-cash-crude'!AY23)&gt;0,'data-cash-crude'!AY23-INDEX('active-future'!$C:$C,MATCH('basis-cash-crude'!AZ$1,'active-future'!$A:$A,0),1),""),"")</f>
        <v/>
      </c>
      <c r="BA23">
        <f>+IFERROR(IF(VALUE('data-cash-crude'!AZ23)&gt;0,'data-cash-crude'!AZ23-INDEX('active-future'!$C:$C,MATCH('basis-cash-crude'!BA$1,'active-future'!$A:$A,0),1),""),"")</f>
        <v>-5.7299999999999969</v>
      </c>
      <c r="BB23">
        <f>+IFERROR(IF(VALUE('data-cash-crude'!BA23)&gt;0,'data-cash-crude'!BA23-INDEX('active-future'!$C:$C,MATCH('basis-cash-crude'!BB$1,'active-future'!$A:$A,0),1),""),"")</f>
        <v>-5.7199999999999989</v>
      </c>
      <c r="BC23">
        <f>+IFERROR(IF(VALUE('data-cash-crude'!BB23)&gt;0,'data-cash-crude'!BB23-INDEX('active-future'!$C:$C,MATCH('basis-cash-crude'!BC$1,'active-future'!$A:$A,0),1),""),"")</f>
        <v>-5.9799999999999969</v>
      </c>
      <c r="BD23">
        <f>+IFERROR(IF(VALUE('data-cash-crude'!BC23)&gt;0,'data-cash-crude'!BC23-INDEX('active-future'!$C:$C,MATCH('basis-cash-crude'!BD$1,'active-future'!$A:$A,0),1),""),"")</f>
        <v>-6.009999999999998</v>
      </c>
      <c r="BE23">
        <f>+IFERROR(IF(VALUE('data-cash-crude'!BD23)&gt;0,'data-cash-crude'!BD23-INDEX('active-future'!$C:$C,MATCH('basis-cash-crude'!BE$1,'active-future'!$A:$A,0),1),""),"")</f>
        <v>-5.8699999999999974</v>
      </c>
      <c r="BF23">
        <f>+IFERROR(IF(VALUE('data-cash-crude'!BE23)&gt;0,'data-cash-crude'!BE23-INDEX('active-future'!$C:$C,MATCH('basis-cash-crude'!BF$1,'active-future'!$A:$A,0),1),""),"")</f>
        <v>-5.68</v>
      </c>
      <c r="BG23">
        <f>+IFERROR(IF(VALUE('data-cash-crude'!BF23)&gt;0,'data-cash-crude'!BF23-INDEX('active-future'!$C:$C,MATCH('basis-cash-crude'!BG$1,'active-future'!$A:$A,0),1),""),"")</f>
        <v>-5.8599999999999994</v>
      </c>
      <c r="BH23">
        <f>+IFERROR(IF(VALUE('data-cash-crude'!BG23)&gt;0,'data-cash-crude'!BG23-INDEX('active-future'!$C:$C,MATCH('basis-cash-crude'!BH$1,'active-future'!$A:$A,0),1),""),"")</f>
        <v>-5.8100000000000023</v>
      </c>
      <c r="BI23">
        <f>+IFERROR(IF(VALUE('data-cash-crude'!BH23)&gt;0,'data-cash-crude'!BH23-INDEX('active-future'!$C:$C,MATCH('basis-cash-crude'!BI$1,'active-future'!$A:$A,0),1),""),"")</f>
        <v>-5.8400000000000034</v>
      </c>
      <c r="BJ23">
        <f>+IFERROR(IF(VALUE('data-cash-crude'!BI23)&gt;0,'data-cash-crude'!BI23-INDEX('active-future'!$C:$C,MATCH('basis-cash-crude'!BJ$1,'active-future'!$A:$A,0),1),""),"")</f>
        <v>-5.7000000000000028</v>
      </c>
      <c r="BK23">
        <f>+IFERROR(IF(VALUE('data-cash-crude'!BJ23)&gt;0,'data-cash-crude'!BJ23-INDEX('active-future'!$C:$C,MATCH('basis-cash-crude'!BK$1,'active-future'!$A:$A,0),1),""),"")</f>
        <v>-5.7999999999999972</v>
      </c>
      <c r="BL23">
        <f>+IFERROR(IF(VALUE('data-cash-crude'!BK23)&gt;0,'data-cash-crude'!BK23-INDEX('active-future'!$C:$C,MATCH('basis-cash-crude'!BL$1,'active-future'!$A:$A,0),1),""),"")</f>
        <v>-5.8400000000000034</v>
      </c>
      <c r="BM23">
        <f>+IFERROR(IF(VALUE('data-cash-crude'!BL23)&gt;0,'data-cash-crude'!BL23-INDEX('active-future'!$C:$C,MATCH('basis-cash-crude'!BM$1,'active-future'!$A:$A,0),1),""),"")</f>
        <v>-5.8800000000000026</v>
      </c>
      <c r="BN23">
        <f>+IFERROR(IF(VALUE('data-cash-crude'!BM23)&gt;0,'data-cash-crude'!BM23-INDEX('active-future'!$C:$C,MATCH('basis-cash-crude'!BN$1,'active-future'!$A:$A,0),1),""),"")</f>
        <v>-5.75</v>
      </c>
      <c r="BO23">
        <f>+IFERROR(IF(VALUE('data-cash-crude'!BN23)&gt;0,'data-cash-crude'!BN23-INDEX('active-future'!$C:$C,MATCH('basis-cash-crude'!BO$1,'active-future'!$A:$A,0),1),""),"")</f>
        <v>-5.8100000000000023</v>
      </c>
      <c r="BP23">
        <f>+IFERROR(IF(VALUE('data-cash-crude'!BO23)&gt;0,'data-cash-crude'!BO23-INDEX('active-future'!$C:$C,MATCH('basis-cash-crude'!BP$1,'active-future'!$A:$A,0),1),""),"")</f>
        <v>-5.7000000000000028</v>
      </c>
      <c r="BQ23" t="str">
        <f>+IFERROR(IF(VALUE('data-cash-crude'!BP23)&gt;0,'data-cash-crude'!BP23-INDEX('active-future'!$C:$C,MATCH('basis-cash-crude'!BQ$1,'active-future'!$A:$A,0),1),""),"")</f>
        <v/>
      </c>
      <c r="BR23" t="str">
        <f>+IFERROR(IF(VALUE('data-cash-crude'!BQ23)&gt;0,'data-cash-crude'!BQ23-INDEX('active-future'!$C:$C,MATCH('basis-cash-crude'!BR$1,'active-future'!$A:$A,0),1),""),"")</f>
        <v/>
      </c>
      <c r="BS23">
        <f>+IFERROR(IF(VALUE('data-cash-crude'!BR23)&gt;0,'data-cash-crude'!BR23-INDEX('active-future'!$C:$C,MATCH('basis-cash-crude'!BS$1,'active-future'!$A:$A,0),1),""),"")</f>
        <v>-3.1899999999999977</v>
      </c>
      <c r="BT23">
        <f>+IFERROR(IF(VALUE('data-cash-crude'!BS23)&gt;0,'data-cash-crude'!BS23-INDEX('active-future'!$C:$C,MATCH('basis-cash-crude'!BT$1,'active-future'!$A:$A,0),1),""),"")</f>
        <v>-5.6599999999999966</v>
      </c>
      <c r="BU23">
        <f>+IFERROR(IF(VALUE('data-cash-crude'!BT23)&gt;0,'data-cash-crude'!BT23-INDEX('active-future'!$C:$C,MATCH('basis-cash-crude'!BU$1,'active-future'!$A:$A,0),1),""),"")</f>
        <v>-5.6599999999999966</v>
      </c>
      <c r="BV23" t="str">
        <f>+IFERROR(IF(VALUE('data-cash-crude'!BU23)&gt;0,'data-cash-crude'!BU23-INDEX('active-future'!$C:$C,MATCH('basis-cash-crude'!BV$1,'active-future'!$A:$A,0),1),""),"")</f>
        <v/>
      </c>
      <c r="BW23" t="str">
        <f>+IFERROR(IF(VALUE('data-cash-crude'!BV23)&gt;0,'data-cash-crude'!BV23-INDEX('active-future'!$C:$C,MATCH('basis-cash-crude'!BW$1,'active-future'!$A:$A,0),1),""),"")</f>
        <v/>
      </c>
      <c r="BX23">
        <f>+IFERROR(IF(VALUE('data-cash-crude'!BW23)&gt;0,'data-cash-crude'!BW23-INDEX('active-future'!$C:$C,MATCH('basis-cash-crude'!BX$1,'active-future'!$A:$A,0),1),""),"")</f>
        <v>-5.8900000000000006</v>
      </c>
      <c r="BY23">
        <f>+IFERROR(IF(VALUE('data-cash-crude'!BX23)&gt;0,'data-cash-crude'!BX23-INDEX('active-future'!$C:$C,MATCH('basis-cash-crude'!BY$1,'active-future'!$A:$A,0),1),""),"")</f>
        <v>-5.8400000000000034</v>
      </c>
      <c r="BZ23" t="str">
        <f>+IFERROR(IF(VALUE('data-cash-crude'!BY23)&gt;0,'data-cash-crude'!BY23-INDEX('active-future'!$C:$C,MATCH('basis-cash-crude'!BZ$1,'active-future'!$A:$A,0),1),""),"")</f>
        <v/>
      </c>
      <c r="CA23">
        <f>+IFERROR(IF(VALUE('data-cash-crude'!BZ23)&gt;0,'data-cash-crude'!BZ23-INDEX('active-future'!$C:$C,MATCH('basis-cash-crude'!CA$1,'active-future'!$A:$A,0),1),""),"")</f>
        <v>-5.7899999999999991</v>
      </c>
      <c r="CB23">
        <f>+IFERROR(IF(VALUE('data-cash-crude'!CA23)&gt;0,'data-cash-crude'!CA23-INDEX('active-future'!$C:$C,MATCH('basis-cash-crude'!CB$1,'active-future'!$A:$A,0),1),""),"")</f>
        <v>-5.8400000000000034</v>
      </c>
      <c r="CC23">
        <f>+IFERROR(IF(VALUE('data-cash-crude'!CB23)&gt;0,'data-cash-crude'!CB23-INDEX('active-future'!$C:$C,MATCH('basis-cash-crude'!CC$1,'active-future'!$A:$A,0),1),""),"")</f>
        <v>-5.8999999999999986</v>
      </c>
      <c r="CD23">
        <f>+IFERROR(IF(VALUE('data-cash-crude'!CC23)&gt;0,'data-cash-crude'!CC23-INDEX('active-future'!$C:$C,MATCH('basis-cash-crude'!CD$1,'active-future'!$A:$A,0),1),""),"")</f>
        <v>-5.8500000000000014</v>
      </c>
      <c r="CE23">
        <f>+IFERROR(IF(VALUE('data-cash-crude'!CD23)&gt;0,'data-cash-crude'!CD23-INDEX('active-future'!$C:$C,MATCH('basis-cash-crude'!CE$1,'active-future'!$A:$A,0),1),""),"")</f>
        <v>-5.8400000000000034</v>
      </c>
      <c r="CF23">
        <f>+IFERROR(IF(VALUE('data-cash-crude'!CE23)&gt;0,'data-cash-crude'!CE23-INDEX('active-future'!$C:$C,MATCH('basis-cash-crude'!CF$1,'active-future'!$A:$A,0),1),""),"")</f>
        <v>-5.75</v>
      </c>
      <c r="CG23">
        <f>+IFERROR(IF(VALUE('data-cash-crude'!CF23)&gt;0,'data-cash-crude'!CF23-INDEX('active-future'!$C:$C,MATCH('basis-cash-crude'!CG$1,'active-future'!$A:$A,0),1),""),"")</f>
        <v>-5.8999999999999986</v>
      </c>
      <c r="CH23">
        <f>+IFERROR(IF(VALUE('data-cash-crude'!CG23)&gt;0,'data-cash-crude'!CG23-INDEX('active-future'!$C:$C,MATCH('basis-cash-crude'!CH$1,'active-future'!$A:$A,0),1),""),"")</f>
        <v>-5.8500000000000014</v>
      </c>
      <c r="CI23">
        <f>+IFERROR(IF(VALUE('data-cash-crude'!CH23)&gt;0,'data-cash-crude'!CH23-INDEX('active-future'!$C:$C,MATCH('basis-cash-crude'!CI$1,'active-future'!$A:$A,0),1),""),"")</f>
        <v>-5.7700000000000031</v>
      </c>
      <c r="CJ23">
        <f>+IFERROR(IF(VALUE('data-cash-crude'!CI23)&gt;0,'data-cash-crude'!CI23-INDEX('active-future'!$C:$C,MATCH('basis-cash-crude'!CJ$1,'active-future'!$A:$A,0),1),""),"")</f>
        <v>-5.7999999999999972</v>
      </c>
      <c r="CK23">
        <f>+IFERROR(IF(VALUE('data-cash-crude'!CJ23)&gt;0,'data-cash-crude'!CJ23-INDEX('active-future'!$C:$C,MATCH('basis-cash-crude'!CK$1,'active-future'!$A:$A,0),1),""),"")</f>
        <v>-5.759999999999998</v>
      </c>
      <c r="CL23" t="str">
        <f>+IFERROR(IF(VALUE('data-cash-crude'!CK23)&gt;0,'data-cash-crude'!CK23-INDEX('active-future'!$C:$C,MATCH('basis-cash-crude'!CL$1,'active-future'!$A:$A,0),1),""),"")</f>
        <v/>
      </c>
      <c r="CM23" t="str">
        <f>+IFERROR(IF(VALUE('data-cash-crude'!CL23)&gt;0,'data-cash-crude'!CL23-INDEX('active-future'!$C:$C,MATCH('basis-cash-crude'!CM$1,'active-future'!$A:$A,0),1),""),"")</f>
        <v/>
      </c>
      <c r="CN23">
        <f>+IFERROR(IF(VALUE('data-cash-crude'!CM23)&gt;0,'data-cash-crude'!CM23-INDEX('active-future'!$C:$C,MATCH('basis-cash-crude'!CN$1,'active-future'!$A:$A,0),1),""),"")</f>
        <v>-6.0200000000000031</v>
      </c>
      <c r="CO23">
        <f>+IFERROR(IF(VALUE('data-cash-crude'!CN23)&gt;0,'data-cash-crude'!CN23-INDEX('active-future'!$C:$C,MATCH('basis-cash-crude'!CO$1,'active-future'!$A:$A,0),1),""),"")</f>
        <v>-5.7100000000000009</v>
      </c>
      <c r="CP23">
        <f>+IFERROR(IF(VALUE('data-cash-crude'!CO23)&gt;0,'data-cash-crude'!CO23-INDEX('active-future'!$C:$C,MATCH('basis-cash-crude'!CP$1,'active-future'!$A:$A,0),1),""),"")</f>
        <v>-5.7800000000000011</v>
      </c>
      <c r="CQ23">
        <f>+IFERROR(IF(VALUE('data-cash-crude'!CP23)&gt;0,'data-cash-crude'!CP23-INDEX('active-future'!$C:$C,MATCH('basis-cash-crude'!CQ$1,'active-future'!$A:$A,0),1),""),"")</f>
        <v>-5.68</v>
      </c>
      <c r="CR23">
        <f>+IFERROR(IF(VALUE('data-cash-crude'!CQ23)&gt;0,'data-cash-crude'!CQ23-INDEX('active-future'!$C:$C,MATCH('basis-cash-crude'!CR$1,'active-future'!$A:$A,0),1),""),"")</f>
        <v>-5.8900000000000006</v>
      </c>
      <c r="CS23">
        <f>+IFERROR(IF(VALUE('data-cash-crude'!CR23)&gt;0,'data-cash-crude'!CR23-INDEX('active-future'!$C:$C,MATCH('basis-cash-crude'!CS$1,'active-future'!$A:$A,0),1),""),"")</f>
        <v>-5.6700000000000017</v>
      </c>
      <c r="CT23" t="str">
        <f>+IFERROR(IF(VALUE('data-cash-crude'!CS23)&gt;0,'data-cash-crude'!CS23-INDEX('active-future'!$C:$C,MATCH('basis-cash-crude'!CT$1,'active-future'!$A:$A,0),1),""),"")</f>
        <v/>
      </c>
      <c r="CU23">
        <f>+IFERROR(IF(VALUE('data-cash-crude'!CT23)&gt;0,'data-cash-crude'!CT23-INDEX('active-future'!$C:$C,MATCH('basis-cash-crude'!CU$1,'active-future'!$A:$A,0),1),""),"")</f>
        <v>-5.68</v>
      </c>
      <c r="CV23">
        <f>+IFERROR(IF(VALUE('data-cash-crude'!CU23)&gt;0,'data-cash-crude'!CU23-INDEX('active-future'!$C:$C,MATCH('basis-cash-crude'!CV$1,'active-future'!$A:$A,0),1),""),"")</f>
        <v>-5.6300000000000026</v>
      </c>
      <c r="CW23">
        <f>+IFERROR(IF(VALUE('data-cash-crude'!CV23)&gt;0,'data-cash-crude'!CV23-INDEX('active-future'!$C:$C,MATCH('basis-cash-crude'!CW$1,'active-future'!$A:$A,0),1),""),"")</f>
        <v>-5.6400000000000006</v>
      </c>
      <c r="CX23">
        <f>+IFERROR(IF(VALUE('data-cash-crude'!CW23)&gt;0,'data-cash-crude'!CW23-INDEX('active-future'!$C:$C,MATCH('basis-cash-crude'!CX$1,'active-future'!$A:$A,0),1),""),"")</f>
        <v>-5.8100000000000023</v>
      </c>
      <c r="CY23">
        <f>+IFERROR(IF(VALUE('data-cash-crude'!CX23)&gt;0,'data-cash-crude'!CX23-INDEX('active-future'!$C:$C,MATCH('basis-cash-crude'!CY$1,'active-future'!$A:$A,0),1),""),"")</f>
        <v>-5.7199999999999989</v>
      </c>
      <c r="CZ23">
        <f>+IFERROR(IF(VALUE('data-cash-crude'!CY23)&gt;0,'data-cash-crude'!CY23-INDEX('active-future'!$C:$C,MATCH('basis-cash-crude'!CZ$1,'active-future'!$A:$A,0),1),""),"")</f>
        <v>-5.7299999999999969</v>
      </c>
      <c r="DA23">
        <f>+IFERROR(IF(VALUE('data-cash-crude'!CZ23)&gt;0,'data-cash-crude'!CZ23-INDEX('active-future'!$C:$C,MATCH('basis-cash-crude'!DA$1,'active-future'!$A:$A,0),1),""),"")</f>
        <v>-5.8500000000000014</v>
      </c>
      <c r="DB23">
        <f>+IFERROR(IF(VALUE('data-cash-crude'!DA23)&gt;0,'data-cash-crude'!DA23-INDEX('active-future'!$C:$C,MATCH('basis-cash-crude'!DB$1,'active-future'!$A:$A,0),1),""),"")</f>
        <v>-5.68</v>
      </c>
      <c r="DC23">
        <f>+IFERROR(IF(VALUE('data-cash-crude'!DB23)&gt;0,'data-cash-crude'!DB23-INDEX('active-future'!$C:$C,MATCH('basis-cash-crude'!DC$1,'active-future'!$A:$A,0),1),""),"")</f>
        <v>-5.75</v>
      </c>
      <c r="DD23">
        <f>+IFERROR(IF(VALUE('data-cash-crude'!DC23)&gt;0,'data-cash-crude'!DC23-INDEX('active-future'!$C:$C,MATCH('basis-cash-crude'!DD$1,'active-future'!$A:$A,0),1),""),"")</f>
        <v>-5.7899999999999991</v>
      </c>
      <c r="DE23">
        <f>+IFERROR(IF(VALUE('data-cash-crude'!DD23)&gt;0,'data-cash-crude'!DD23-INDEX('active-future'!$C:$C,MATCH('basis-cash-crude'!DE$1,'active-future'!$A:$A,0),1),""),"")</f>
        <v>-5.8400000000000034</v>
      </c>
      <c r="DF23" t="str">
        <f>+IFERROR(IF(VALUE('data-cash-crude'!DE23)&gt;0,'data-cash-crude'!DE23-INDEX('active-future'!$C:$C,MATCH('basis-cash-crude'!DF$1,'active-future'!$A:$A,0),1),""),"")</f>
        <v/>
      </c>
      <c r="DG23">
        <f>+IFERROR(IF(VALUE('data-cash-crude'!DF23)&gt;0,'data-cash-crude'!DF23-INDEX('active-future'!$C:$C,MATCH('basis-cash-crude'!DG$1,'active-future'!$A:$A,0),1),""),"")</f>
        <v>-5.6899999999999977</v>
      </c>
      <c r="DH23" t="str">
        <f>+IFERROR(IF(VALUE('data-cash-crude'!DG23)&gt;0,'data-cash-crude'!DG23-INDEX('active-future'!$C:$C,MATCH('basis-cash-crude'!DH$1,'active-future'!$A:$A,0),1),""),"")</f>
        <v/>
      </c>
      <c r="DI23">
        <f>+IFERROR(IF(VALUE('data-cash-crude'!DH23)&gt;0,'data-cash-crude'!DH23-INDEX('active-future'!$C:$C,MATCH('basis-cash-crude'!DI$1,'active-future'!$A:$A,0),1),""),"")</f>
        <v>-5.7000000000000028</v>
      </c>
      <c r="DJ23">
        <f>+IFERROR(IF(VALUE('data-cash-crude'!DI23)&gt;0,'data-cash-crude'!DI23-INDEX('active-future'!$C:$C,MATCH('basis-cash-crude'!DJ$1,'active-future'!$A:$A,0),1),""),"")</f>
        <v>-6.8599999999999994</v>
      </c>
      <c r="DK23">
        <f>+IFERROR(IF(VALUE('data-cash-crude'!DJ23)&gt;0,'data-cash-crude'!DJ23-INDEX('active-future'!$C:$C,MATCH('basis-cash-crude'!DK$1,'active-future'!$A:$A,0),1),""),"")</f>
        <v>-5.7999999999999972</v>
      </c>
      <c r="DL23">
        <f>+IFERROR(IF(VALUE('data-cash-crude'!DK23)&gt;0,'data-cash-crude'!DK23-INDEX('active-future'!$C:$C,MATCH('basis-cash-crude'!DL$1,'active-future'!$A:$A,0),1),""),"")</f>
        <v>-5.8699999999999974</v>
      </c>
      <c r="DM23" t="str">
        <f>+IFERROR(IF(VALUE('data-cash-crude'!DL23)&gt;0,'data-cash-crude'!DL23-INDEX('active-future'!$C:$C,MATCH('basis-cash-crude'!DM$1,'active-future'!$A:$A,0),1),""),"")</f>
        <v/>
      </c>
      <c r="DN23" t="str">
        <f>+IFERROR(IF(VALUE('data-cash-crude'!DM23)&gt;0,'data-cash-crude'!DM23-INDEX('active-future'!$C:$C,MATCH('basis-cash-crude'!DN$1,'active-future'!$A:$A,0),1),""),"")</f>
        <v/>
      </c>
      <c r="DO23" t="str">
        <f>+IFERROR(IF(VALUE('data-cash-crude'!DN23)&gt;0,'data-cash-crude'!DN23-INDEX('active-future'!$C:$C,MATCH('basis-cash-crude'!DO$1,'active-future'!$A:$A,0),1),""),"")</f>
        <v/>
      </c>
      <c r="DP23" t="str">
        <f>+IFERROR(IF(VALUE('data-cash-crude'!DO23)&gt;0,'data-cash-crude'!DO23-INDEX('active-future'!$C:$C,MATCH('basis-cash-crude'!DP$1,'active-future'!$A:$A,0),1),""),"")</f>
        <v/>
      </c>
      <c r="DQ23" t="str">
        <f>+IFERROR(IF(VALUE('data-cash-crude'!DP23)&gt;0,'data-cash-crude'!DP23-INDEX('active-future'!$C:$C,MATCH('basis-cash-crude'!DQ$1,'active-future'!$A:$A,0),1),""),"")</f>
        <v/>
      </c>
      <c r="DR23" t="str">
        <f>+IFERROR(IF(VALUE('data-cash-crude'!DQ23)&gt;0,'data-cash-crude'!DQ23-INDEX('active-future'!$C:$C,MATCH('basis-cash-crude'!DR$1,'active-future'!$A:$A,0),1),""),"")</f>
        <v/>
      </c>
      <c r="DS23" t="str">
        <f>+IFERROR(IF(VALUE('data-cash-crude'!DR23)&gt;0,'data-cash-crude'!DR23-INDEX('active-future'!$C:$C,MATCH('basis-cash-crude'!DS$1,'active-future'!$A:$A,0),1),""),"")</f>
        <v/>
      </c>
      <c r="DT23" t="str">
        <f>+IFERROR(IF(VALUE('data-cash-crude'!DS23)&gt;0,'data-cash-crude'!DS23-INDEX('active-future'!$C:$C,MATCH('basis-cash-crude'!DT$1,'active-future'!$A:$A,0),1),""),"")</f>
        <v/>
      </c>
      <c r="DU23" t="str">
        <f>+IFERROR(IF(VALUE('data-cash-crude'!DT23)&gt;0,'data-cash-crude'!DT23-INDEX('active-future'!$C:$C,MATCH('basis-cash-crude'!DU$1,'active-future'!$A:$A,0),1),""),"")</f>
        <v/>
      </c>
      <c r="DV23" t="str">
        <f>+IFERROR(IF(VALUE('data-cash-crude'!DU23)&gt;0,'data-cash-crude'!DU23-INDEX('active-future'!$C:$C,MATCH('basis-cash-crude'!DV$1,'active-future'!$A:$A,0),1),""),"")</f>
        <v/>
      </c>
      <c r="DW23" t="str">
        <f>+IFERROR(IF(VALUE('data-cash-crude'!DV23)&gt;0,'data-cash-crude'!DV23-INDEX('active-future'!$C:$C,MATCH('basis-cash-crude'!DW$1,'active-future'!$A:$A,0),1),""),"")</f>
        <v/>
      </c>
      <c r="DX23" t="str">
        <f>+IFERROR(IF(VALUE('data-cash-crude'!DW23)&gt;0,'data-cash-crude'!DW23-INDEX('active-future'!$C:$C,MATCH('basis-cash-crude'!DX$1,'active-future'!$A:$A,0),1),""),"")</f>
        <v/>
      </c>
      <c r="DY23" t="str">
        <f>+IFERROR(IF(VALUE('data-cash-crude'!DX23)&gt;0,'data-cash-crude'!DX23-INDEX('active-future'!$C:$C,MATCH('basis-cash-crude'!DY$1,'active-future'!$A:$A,0),1),""),"")</f>
        <v/>
      </c>
      <c r="DZ23" t="str">
        <f>+IFERROR(IF(VALUE('data-cash-crude'!DY23)&gt;0,'data-cash-crude'!DY23-INDEX('active-future'!$C:$C,MATCH('basis-cash-crude'!DZ$1,'active-future'!$A:$A,0),1),""),"")</f>
        <v/>
      </c>
      <c r="EA23" t="str">
        <f>+IFERROR(IF(VALUE('data-cash-crude'!DZ23)&gt;0,'data-cash-crude'!DZ23-INDEX('active-future'!$C:$C,MATCH('basis-cash-crude'!EA$1,'active-future'!$A:$A,0),1),""),"")</f>
        <v/>
      </c>
      <c r="EB23" t="str">
        <f>+IFERROR(IF(VALUE('data-cash-crude'!EA23)&gt;0,'data-cash-crude'!EA23-INDEX('active-future'!$C:$C,MATCH('basis-cash-crude'!EB$1,'active-future'!$A:$A,0),1),""),"")</f>
        <v/>
      </c>
      <c r="EC23" t="str">
        <f>+IFERROR(IF(VALUE('data-cash-crude'!EB23)&gt;0,'data-cash-crude'!EB23-INDEX('active-future'!$C:$C,MATCH('basis-cash-crude'!EC$1,'active-future'!$A:$A,0),1),""),"")</f>
        <v/>
      </c>
      <c r="ED23" t="str">
        <f>+IFERROR(IF(VALUE('data-cash-crude'!EC23)&gt;0,'data-cash-crude'!EC23-INDEX('active-future'!$C:$C,MATCH('basis-cash-crude'!ED$1,'active-future'!$A:$A,0),1),""),"")</f>
        <v/>
      </c>
      <c r="EE23" t="str">
        <f>+IFERROR(IF(VALUE('data-cash-crude'!ED23)&gt;0,'data-cash-crude'!ED23-INDEX('active-future'!$C:$C,MATCH('basis-cash-crude'!EE$1,'active-future'!$A:$A,0),1),""),"")</f>
        <v/>
      </c>
      <c r="EF23" t="str">
        <f>+IFERROR(IF(VALUE('data-cash-crude'!EE23)&gt;0,'data-cash-crude'!EE23-INDEX('active-future'!$C:$C,MATCH('basis-cash-crude'!EF$1,'active-future'!$A:$A,0),1),""),"")</f>
        <v/>
      </c>
      <c r="EG23" t="str">
        <f>+IFERROR(IF(VALUE('data-cash-crude'!EF23)&gt;0,'data-cash-crude'!EF23-INDEX('active-future'!$C:$C,MATCH('basis-cash-crude'!EG$1,'active-future'!$A:$A,0),1),""),"")</f>
        <v/>
      </c>
      <c r="EH23" t="str">
        <f>+IFERROR(IF(VALUE('data-cash-crude'!EG23)&gt;0,'data-cash-crude'!EG23-INDEX('active-future'!$C:$C,MATCH('basis-cash-crude'!EH$1,'active-future'!$A:$A,0),1),""),"")</f>
        <v/>
      </c>
      <c r="EI23" t="str">
        <f>+IFERROR(IF(VALUE('data-cash-crude'!EH23)&gt;0,'data-cash-crude'!EH23-INDEX('active-future'!$C:$C,MATCH('basis-cash-crude'!EI$1,'active-future'!$A:$A,0),1),""),"")</f>
        <v/>
      </c>
      <c r="EJ23" t="str">
        <f>+IFERROR(IF(VALUE('data-cash-crude'!EI23)&gt;0,'data-cash-crude'!EI23-INDEX('active-future'!$C:$C,MATCH('basis-cash-crude'!EJ$1,'active-future'!$A:$A,0),1),""),"")</f>
        <v/>
      </c>
      <c r="EK23" t="str">
        <f>+IFERROR(IF(VALUE('data-cash-crude'!EJ23)&gt;0,'data-cash-crude'!EJ23-INDEX('active-future'!$C:$C,MATCH('basis-cash-crude'!EK$1,'active-future'!$A:$A,0),1),""),"")</f>
        <v/>
      </c>
      <c r="EL23" t="str">
        <f>+IFERROR(IF(VALUE('data-cash-crude'!EK23)&gt;0,'data-cash-crude'!EK23-INDEX('active-future'!$C:$C,MATCH('basis-cash-crude'!EL$1,'active-future'!$A:$A,0),1),""),"")</f>
        <v/>
      </c>
      <c r="EM23" t="str">
        <f>+IFERROR(IF(VALUE('data-cash-crude'!EL23)&gt;0,'data-cash-crude'!EL23-INDEX('active-future'!$C:$C,MATCH('basis-cash-crude'!EM$1,'active-future'!$A:$A,0),1),""),"")</f>
        <v/>
      </c>
      <c r="EN23" t="str">
        <f>+IFERROR(IF(VALUE('data-cash-crude'!EM23)&gt;0,'data-cash-crude'!EM23-INDEX('active-future'!$C:$C,MATCH('basis-cash-crude'!EN$1,'active-future'!$A:$A,0),1),""),"")</f>
        <v/>
      </c>
      <c r="EO23" t="str">
        <f>+IFERROR(IF(VALUE('data-cash-crude'!EN23)&gt;0,'data-cash-crude'!EN23-INDEX('active-future'!$C:$C,MATCH('basis-cash-crude'!EO$1,'active-future'!$A:$A,0),1),""),"")</f>
        <v/>
      </c>
      <c r="EP23" t="str">
        <f>+IFERROR(IF(VALUE('data-cash-crude'!EO23)&gt;0,'data-cash-crude'!EO23-INDEX('active-future'!$C:$C,MATCH('basis-cash-crude'!EP$1,'active-future'!$A:$A,0),1),""),"")</f>
        <v/>
      </c>
      <c r="EQ23" t="str">
        <f>+IFERROR(IF(VALUE('data-cash-crude'!EP23)&gt;0,'data-cash-crude'!EP23-INDEX('active-future'!$C:$C,MATCH('basis-cash-crude'!EQ$1,'active-future'!$A:$A,0),1),""),"")</f>
        <v/>
      </c>
      <c r="ER23" t="str">
        <f>+IFERROR(IF(VALUE('data-cash-crude'!EQ23)&gt;0,'data-cash-crude'!EQ23-INDEX('active-future'!$C:$C,MATCH('basis-cash-crude'!ER$1,'active-future'!$A:$A,0),1),""),"")</f>
        <v/>
      </c>
      <c r="ES23" t="str">
        <f>+IFERROR(IF(VALUE('data-cash-crude'!ER23)&gt;0,'data-cash-crude'!ER23-INDEX('active-future'!$C:$C,MATCH('basis-cash-crude'!ES$1,'active-future'!$A:$A,0),1),""),"")</f>
        <v/>
      </c>
      <c r="ET23" t="str">
        <f>+IFERROR(IF(VALUE('data-cash-crude'!ES23)&gt;0,'data-cash-crude'!ES23-INDEX('active-future'!$C:$C,MATCH('basis-cash-crude'!ET$1,'active-future'!$A:$A,0),1),""),"")</f>
        <v/>
      </c>
      <c r="EU23" t="str">
        <f>+IFERROR(IF(VALUE('data-cash-crude'!ET23)&gt;0,'data-cash-crude'!ET23-INDEX('active-future'!$C:$C,MATCH('basis-cash-crude'!EU$1,'active-future'!$A:$A,0),1),""),"")</f>
        <v/>
      </c>
      <c r="EV23" t="str">
        <f>+IFERROR(IF(VALUE('data-cash-crude'!EU23)&gt;0,'data-cash-crude'!EU23-INDEX('active-future'!$C:$C,MATCH('basis-cash-crude'!EV$1,'active-future'!$A:$A,0),1),""),"")</f>
        <v/>
      </c>
      <c r="EW23" t="str">
        <f>+IFERROR(IF(VALUE('data-cash-crude'!EV23)&gt;0,'data-cash-crude'!EV23-INDEX('active-future'!$C:$C,MATCH('basis-cash-crude'!EW$1,'active-future'!$A:$A,0),1),""),"")</f>
        <v/>
      </c>
      <c r="EX23" t="str">
        <f>+IFERROR(IF(VALUE('data-cash-crude'!EW23)&gt;0,'data-cash-crude'!EW23-INDEX('active-future'!$C:$C,MATCH('basis-cash-crude'!EX$1,'active-future'!$A:$A,0),1),""),"")</f>
        <v/>
      </c>
      <c r="EY23" t="str">
        <f>+IFERROR(IF(VALUE('data-cash-crude'!EX23)&gt;0,'data-cash-crude'!EX23-INDEX('active-future'!$C:$C,MATCH('basis-cash-crude'!EY$1,'active-future'!$A:$A,0),1),""),"")</f>
        <v/>
      </c>
      <c r="EZ23" t="str">
        <f>+IFERROR(IF(VALUE('data-cash-crude'!EY23)&gt;0,'data-cash-crude'!EY23-INDEX('active-future'!$C:$C,MATCH('basis-cash-crude'!EZ$1,'active-future'!$A:$A,0),1),""),"")</f>
        <v/>
      </c>
      <c r="FA23" t="str">
        <f>+IFERROR(IF(VALUE('data-cash-crude'!EZ23)&gt;0,'data-cash-crude'!EZ23-INDEX('active-future'!$C:$C,MATCH('basis-cash-crude'!FA$1,'active-future'!$A:$A,0),1),""),"")</f>
        <v/>
      </c>
      <c r="FB23" t="str">
        <f>+IFERROR(IF(VALUE('data-cash-crude'!FA23)&gt;0,'data-cash-crude'!FA23-INDEX('active-future'!$C:$C,MATCH('basis-cash-crude'!FB$1,'active-future'!$A:$A,0),1),""),"")</f>
        <v/>
      </c>
      <c r="FC23" t="str">
        <f>+IFERROR(IF(VALUE('data-cash-crude'!FB23)&gt;0,'data-cash-crude'!FB23-INDEX('active-future'!$C:$C,MATCH('basis-cash-crude'!FC$1,'active-future'!$A:$A,0),1),""),"")</f>
        <v/>
      </c>
      <c r="FD23" t="str">
        <f>+IFERROR(IF(VALUE('data-cash-crude'!FC23)&gt;0,'data-cash-crude'!FC23-INDEX('active-future'!$C:$C,MATCH('basis-cash-crude'!FD$1,'active-future'!$A:$A,0),1),""),"")</f>
        <v/>
      </c>
      <c r="FE23" t="str">
        <f>+IFERROR(IF(VALUE('data-cash-crude'!FD23)&gt;0,'data-cash-crude'!FD23-INDEX('active-future'!$C:$C,MATCH('basis-cash-crude'!FE$1,'active-future'!$A:$A,0),1),""),"")</f>
        <v/>
      </c>
      <c r="FF23" t="str">
        <f>+IFERROR(IF(VALUE('data-cash-crude'!FE23)&gt;0,'data-cash-crude'!FE23-INDEX('active-future'!$C:$C,MATCH('basis-cash-crude'!FF$1,'active-future'!$A:$A,0),1),""),"")</f>
        <v/>
      </c>
      <c r="FG23" t="str">
        <f>+IFERROR(IF(VALUE('data-cash-crude'!FF23)&gt;0,'data-cash-crude'!FF23-INDEX('active-future'!$C:$C,MATCH('basis-cash-crude'!FG$1,'active-future'!$A:$A,0),1),""),"")</f>
        <v/>
      </c>
      <c r="FH23" t="str">
        <f>+IFERROR(IF(VALUE('data-cash-crude'!FG23)&gt;0,'data-cash-crude'!FG23-INDEX('active-future'!$C:$C,MATCH('basis-cash-crude'!FH$1,'active-future'!$A:$A,0),1),""),"")</f>
        <v/>
      </c>
      <c r="FI23" t="str">
        <f>+IFERROR(IF(VALUE('data-cash-crude'!FH23)&gt;0,'data-cash-crude'!FH23-INDEX('active-future'!$C:$C,MATCH('basis-cash-crude'!FI$1,'active-future'!$A:$A,0),1),""),"")</f>
        <v/>
      </c>
      <c r="FJ23" t="str">
        <f>+IFERROR(IF(VALUE('data-cash-crude'!FI23)&gt;0,'data-cash-crude'!FI23-INDEX('active-future'!$C:$C,MATCH('basis-cash-crude'!FJ$1,'active-future'!$A:$A,0),1),""),"")</f>
        <v/>
      </c>
      <c r="FK23" t="str">
        <f>+IFERROR(IF(VALUE('data-cash-crude'!FJ23)&gt;0,'data-cash-crude'!FJ23-INDEX('active-future'!$C:$C,MATCH('basis-cash-crude'!FK$1,'active-future'!$A:$A,0),1),""),"")</f>
        <v/>
      </c>
      <c r="FL23" t="str">
        <f>+IFERROR(IF(VALUE('data-cash-crude'!FK23)&gt;0,'data-cash-crude'!FK23-INDEX('active-future'!$C:$C,MATCH('basis-cash-crude'!FL$1,'active-future'!$A:$A,0),1),""),"")</f>
        <v/>
      </c>
    </row>
    <row r="24" spans="1:168" x14ac:dyDescent="0.2">
      <c r="A24">
        <f t="shared" si="0"/>
        <v>-7.903333333333336</v>
      </c>
      <c r="B24">
        <f t="shared" si="1"/>
        <v>-8.0504545454545458</v>
      </c>
      <c r="C24">
        <f t="shared" si="2"/>
        <v>-8.3068115942028982</v>
      </c>
      <c r="D24" s="10" t="str">
        <f>+'data-cash-crude'!B24</f>
        <v>CLPA-11-123.CM</v>
      </c>
      <c r="E24" t="str">
        <f>+IFERROR(IF(VALUE('data-cash-crude'!D24)&gt;0,'data-cash-crude'!D24-INDEX('active-future'!$C:$C,MATCH('basis-cash-crude'!E$1,'active-future'!$A:$A,0),1),""),"")</f>
        <v/>
      </c>
      <c r="F24" t="str">
        <f>+IFERROR(IF(VALUE('data-cash-crude'!E24)&gt;0,'data-cash-crude'!E24-INDEX('active-future'!$C:$C,MATCH('basis-cash-crude'!F$1,'active-future'!$A:$A,0),1),""),"")</f>
        <v/>
      </c>
      <c r="G24" t="str">
        <f>+IFERROR(IF(VALUE('data-cash-crude'!F24)&gt;0,'data-cash-crude'!F24-INDEX('active-future'!$C:$C,MATCH('basis-cash-crude'!G$1,'active-future'!$A:$A,0),1),""),"")</f>
        <v/>
      </c>
      <c r="H24">
        <f>+IFERROR(IF(VALUE('data-cash-crude'!G24)&gt;0,'data-cash-crude'!G24-INDEX('active-future'!$C:$C,MATCH('basis-cash-crude'!H$1,'active-future'!$A:$A,0),1),""),"")</f>
        <v>-7.68</v>
      </c>
      <c r="I24" t="str">
        <f>+IFERROR(IF(VALUE('data-cash-crude'!H24)&gt;0,'data-cash-crude'!H24-INDEX('active-future'!$C:$C,MATCH('basis-cash-crude'!I$1,'active-future'!$A:$A,0),1),""),"")</f>
        <v/>
      </c>
      <c r="J24">
        <f>+IFERROR(IF(VALUE('data-cash-crude'!I24)&gt;0,'data-cash-crude'!I24-INDEX('active-future'!$C:$C,MATCH('basis-cash-crude'!J$1,'active-future'!$A:$A,0),1),""),"")</f>
        <v>-8.3100000000000023</v>
      </c>
      <c r="K24">
        <f>+IFERROR(IF(VALUE('data-cash-crude'!J24)&gt;0,'data-cash-crude'!J24-INDEX('active-future'!$C:$C,MATCH('basis-cash-crude'!K$1,'active-future'!$A:$A,0),1),""),"")</f>
        <v>-7.720000000000006</v>
      </c>
      <c r="L24" t="str">
        <f>+IFERROR(IF(VALUE('data-cash-crude'!K24)&gt;0,'data-cash-crude'!K24-INDEX('active-future'!$C:$C,MATCH('basis-cash-crude'!L$1,'active-future'!$A:$A,0),1),""),"")</f>
        <v/>
      </c>
      <c r="M24">
        <f>+IFERROR(IF(VALUE('data-cash-crude'!L24)&gt;0,'data-cash-crude'!L24-INDEX('active-future'!$C:$C,MATCH('basis-cash-crude'!M$1,'active-future'!$A:$A,0),1),""),"")</f>
        <v>-7.68</v>
      </c>
      <c r="N24">
        <f>+IFERROR(IF(VALUE('data-cash-crude'!M24)&gt;0,'data-cash-crude'!M24-INDEX('active-future'!$C:$C,MATCH('basis-cash-crude'!N$1,'active-future'!$A:$A,0),1),""),"")</f>
        <v>-7.6000000000000014</v>
      </c>
      <c r="O24">
        <f>+IFERROR(IF(VALUE('data-cash-crude'!N24)&gt;0,'data-cash-crude'!N24-INDEX('active-future'!$C:$C,MATCH('basis-cash-crude'!O$1,'active-future'!$A:$A,0),1),""),"")</f>
        <v>-7.6199999999999974</v>
      </c>
      <c r="P24">
        <f>+IFERROR(IF(VALUE('data-cash-crude'!O24)&gt;0,'data-cash-crude'!O24-INDEX('active-future'!$C:$C,MATCH('basis-cash-crude'!P$1,'active-future'!$A:$A,0),1),""),"")</f>
        <v>-7.7100000000000009</v>
      </c>
      <c r="Q24">
        <f>+IFERROR(IF(VALUE('data-cash-crude'!P24)&gt;0,'data-cash-crude'!P24-INDEX('active-future'!$C:$C,MATCH('basis-cash-crude'!Q$1,'active-future'!$A:$A,0),1),""),"")</f>
        <v>-8.57</v>
      </c>
      <c r="R24">
        <f>+IFERROR(IF(VALUE('data-cash-crude'!Q24)&gt;0,'data-cash-crude'!Q24-INDEX('active-future'!$C:$C,MATCH('basis-cash-crude'!R$1,'active-future'!$A:$A,0),1),""),"")</f>
        <v>-7.68</v>
      </c>
      <c r="S24">
        <f>+IFERROR(IF(VALUE('data-cash-crude'!R24)&gt;0,'data-cash-crude'!R24-INDEX('active-future'!$C:$C,MATCH('basis-cash-crude'!S$1,'active-future'!$A:$A,0),1),""),"")</f>
        <v>-7.7100000000000009</v>
      </c>
      <c r="T24">
        <f>+IFERROR(IF(VALUE('data-cash-crude'!S24)&gt;0,'data-cash-crude'!S24-INDEX('active-future'!$C:$C,MATCH('basis-cash-crude'!T$1,'active-future'!$A:$A,0),1),""),"")</f>
        <v>-7.6900000000000048</v>
      </c>
      <c r="U24">
        <f>+IFERROR(IF(VALUE('data-cash-crude'!T24)&gt;0,'data-cash-crude'!T24-INDEX('active-future'!$C:$C,MATCH('basis-cash-crude'!U$1,'active-future'!$A:$A,0),1),""),"")</f>
        <v>-7.720000000000006</v>
      </c>
      <c r="V24">
        <f>+IFERROR(IF(VALUE('data-cash-crude'!U24)&gt;0,'data-cash-crude'!U24-INDEX('active-future'!$C:$C,MATCH('basis-cash-crude'!V$1,'active-future'!$A:$A,0),1),""),"")</f>
        <v>-7.7000000000000028</v>
      </c>
      <c r="W24">
        <f>+IFERROR(IF(VALUE('data-cash-crude'!V24)&gt;0,'data-cash-crude'!V24-INDEX('active-future'!$C:$C,MATCH('basis-cash-crude'!W$1,'active-future'!$A:$A,0),1),""),"")</f>
        <v>-7.68</v>
      </c>
      <c r="X24">
        <f>+IFERROR(IF(VALUE('data-cash-crude'!W24)&gt;0,'data-cash-crude'!W24-INDEX('active-future'!$C:$C,MATCH('basis-cash-crude'!X$1,'active-future'!$A:$A,0),1),""),"")</f>
        <v>-7.68</v>
      </c>
      <c r="Y24" t="str">
        <f>+IFERROR(IF(VALUE('data-cash-crude'!X24)&gt;0,'data-cash-crude'!X24-INDEX('active-future'!$C:$C,MATCH('basis-cash-crude'!Y$1,'active-future'!$A:$A,0),1),""),"")</f>
        <v/>
      </c>
      <c r="Z24" t="str">
        <f>+IFERROR(IF(VALUE('data-cash-crude'!Y24)&gt;0,'data-cash-crude'!Y24-INDEX('active-future'!$C:$C,MATCH('basis-cash-crude'!Z$1,'active-future'!$A:$A,0),1),""),"")</f>
        <v/>
      </c>
      <c r="AA24">
        <f>+IFERROR(IF(VALUE('data-cash-crude'!Z24)&gt;0,'data-cash-crude'!Z24-INDEX('active-future'!$C:$C,MATCH('basis-cash-crude'!AA$1,'active-future'!$A:$A,0),1),""),"")</f>
        <v>-6.1200000000000045</v>
      </c>
      <c r="AB24" t="str">
        <f>+IFERROR(IF(VALUE('data-cash-crude'!AA24)&gt;0,'data-cash-crude'!AA24-INDEX('active-future'!$C:$C,MATCH('basis-cash-crude'!AB$1,'active-future'!$A:$A,0),1),""),"")</f>
        <v/>
      </c>
      <c r="AC24">
        <f>+IFERROR(IF(VALUE('data-cash-crude'!AB24)&gt;0,'data-cash-crude'!AB24-INDEX('active-future'!$C:$C,MATCH('basis-cash-crude'!AC$1,'active-future'!$A:$A,0),1),""),"")</f>
        <v>-9.0600000000000023</v>
      </c>
      <c r="AD24">
        <f>+IFERROR(IF(VALUE('data-cash-crude'!AC24)&gt;0,'data-cash-crude'!AC24-INDEX('active-future'!$C:$C,MATCH('basis-cash-crude'!AD$1,'active-future'!$A:$A,0),1),""),"")</f>
        <v>-9.0599999999999952</v>
      </c>
      <c r="AE24">
        <f>+IFERROR(IF(VALUE('data-cash-crude'!AD24)&gt;0,'data-cash-crude'!AD24-INDEX('active-future'!$C:$C,MATCH('basis-cash-crude'!AE$1,'active-future'!$A:$A,0),1),""),"")</f>
        <v>-9.0599999999999952</v>
      </c>
      <c r="AF24">
        <f>+IFERROR(IF(VALUE('data-cash-crude'!AE24)&gt;0,'data-cash-crude'!AE24-INDEX('active-future'!$C:$C,MATCH('basis-cash-crude'!AF$1,'active-future'!$A:$A,0),1),""),"")</f>
        <v>-9.07</v>
      </c>
      <c r="AG24">
        <f>+IFERROR(IF(VALUE('data-cash-crude'!AF24)&gt;0,'data-cash-crude'!AF24-INDEX('active-future'!$C:$C,MATCH('basis-cash-crude'!AG$1,'active-future'!$A:$A,0),1),""),"")</f>
        <v>-9.0300000000000011</v>
      </c>
      <c r="AH24">
        <f>+IFERROR(IF(VALUE('data-cash-crude'!AG24)&gt;0,'data-cash-crude'!AG24-INDEX('active-future'!$C:$C,MATCH('basis-cash-crude'!AH$1,'active-future'!$A:$A,0),1),""),"")</f>
        <v>-8.9600000000000009</v>
      </c>
      <c r="AI24">
        <f>+IFERROR(IF(VALUE('data-cash-crude'!AH24)&gt;0,'data-cash-crude'!AH24-INDEX('active-future'!$C:$C,MATCH('basis-cash-crude'!AI$1,'active-future'!$A:$A,0),1),""),"")</f>
        <v>-9.2000000000000028</v>
      </c>
      <c r="AJ24">
        <f>+IFERROR(IF(VALUE('data-cash-crude'!AI24)&gt;0,'data-cash-crude'!AI24-INDEX('active-future'!$C:$C,MATCH('basis-cash-crude'!AJ$1,'active-future'!$A:$A,0),1),""),"")</f>
        <v>-9.14</v>
      </c>
      <c r="AK24">
        <f>+IFERROR(IF(VALUE('data-cash-crude'!AJ24)&gt;0,'data-cash-crude'!AJ24-INDEX('active-future'!$C:$C,MATCH('basis-cash-crude'!AK$1,'active-future'!$A:$A,0),1),""),"")</f>
        <v>-9.07</v>
      </c>
      <c r="AL24">
        <f>+IFERROR(IF(VALUE('data-cash-crude'!AK24)&gt;0,'data-cash-crude'!AK24-INDEX('active-future'!$C:$C,MATCH('basis-cash-crude'!AL$1,'active-future'!$A:$A,0),1),""),"")</f>
        <v>-9.07</v>
      </c>
      <c r="AM24">
        <f>+IFERROR(IF(VALUE('data-cash-crude'!AL24)&gt;0,'data-cash-crude'!AL24-INDEX('active-future'!$C:$C,MATCH('basis-cash-crude'!AM$1,'active-future'!$A:$A,0),1),""),"")</f>
        <v>-9.07</v>
      </c>
      <c r="AN24">
        <f>+IFERROR(IF(VALUE('data-cash-crude'!AM24)&gt;0,'data-cash-crude'!AM24-INDEX('active-future'!$C:$C,MATCH('basis-cash-crude'!AN$1,'active-future'!$A:$A,0),1),""),"")</f>
        <v>-9.0499999999999972</v>
      </c>
      <c r="AO24">
        <f>+IFERROR(IF(VALUE('data-cash-crude'!AN24)&gt;0,'data-cash-crude'!AN24-INDEX('active-future'!$C:$C,MATCH('basis-cash-crude'!AO$1,'active-future'!$A:$A,0),1),""),"")</f>
        <v>-9.0600000000000023</v>
      </c>
      <c r="AP24">
        <f>+IFERROR(IF(VALUE('data-cash-crude'!AO24)&gt;0,'data-cash-crude'!AO24-INDEX('active-future'!$C:$C,MATCH('basis-cash-crude'!AP$1,'active-future'!$A:$A,0),1),""),"")</f>
        <v>-9.0399999999999991</v>
      </c>
      <c r="AQ24">
        <f>+IFERROR(IF(VALUE('data-cash-crude'!AP24)&gt;0,'data-cash-crude'!AP24-INDEX('active-future'!$C:$C,MATCH('basis-cash-crude'!AQ$1,'active-future'!$A:$A,0),1),""),"")</f>
        <v>-9.0499999999999972</v>
      </c>
      <c r="AR24" t="str">
        <f>+IFERROR(IF(VALUE('data-cash-crude'!AQ24)&gt;0,'data-cash-crude'!AQ24-INDEX('active-future'!$C:$C,MATCH('basis-cash-crude'!AR$1,'active-future'!$A:$A,0),1),""),"")</f>
        <v/>
      </c>
      <c r="AS24">
        <f>+IFERROR(IF(VALUE('data-cash-crude'!AR24)&gt;0,'data-cash-crude'!AR24-INDEX('active-future'!$C:$C,MATCH('basis-cash-crude'!AS$1,'active-future'!$A:$A,0),1),""),"")</f>
        <v>-9.029999999999994</v>
      </c>
      <c r="AT24" t="str">
        <f>+IFERROR(IF(VALUE('data-cash-crude'!AS24)&gt;0,'data-cash-crude'!AS24-INDEX('active-future'!$C:$C,MATCH('basis-cash-crude'!AT$1,'active-future'!$A:$A,0),1),""),"")</f>
        <v/>
      </c>
      <c r="AU24" t="str">
        <f>+IFERROR(IF(VALUE('data-cash-crude'!AT24)&gt;0,'data-cash-crude'!AT24-INDEX('active-future'!$C:$C,MATCH('basis-cash-crude'!AU$1,'active-future'!$A:$A,0),1),""),"")</f>
        <v/>
      </c>
      <c r="AV24">
        <f>+IFERROR(IF(VALUE('data-cash-crude'!AU24)&gt;0,'data-cash-crude'!AU24-INDEX('active-future'!$C:$C,MATCH('basis-cash-crude'!AV$1,'active-future'!$A:$A,0),1),""),"")</f>
        <v>-8.75</v>
      </c>
      <c r="AW24">
        <f>+IFERROR(IF(VALUE('data-cash-crude'!AV24)&gt;0,'data-cash-crude'!AV24-INDEX('active-future'!$C:$C,MATCH('basis-cash-crude'!AW$1,'active-future'!$A:$A,0),1),""),"")</f>
        <v>-8.7100000000000009</v>
      </c>
      <c r="AX24" t="str">
        <f>+IFERROR(IF(VALUE('data-cash-crude'!AW24)&gt;0,'data-cash-crude'!AW24-INDEX('active-future'!$C:$C,MATCH('basis-cash-crude'!AX$1,'active-future'!$A:$A,0),1),""),"")</f>
        <v/>
      </c>
      <c r="AY24" t="str">
        <f>+IFERROR(IF(VALUE('data-cash-crude'!AX24)&gt;0,'data-cash-crude'!AX24-INDEX('active-future'!$C:$C,MATCH('basis-cash-crude'!AY$1,'active-future'!$A:$A,0),1),""),"")</f>
        <v/>
      </c>
      <c r="AZ24" t="str">
        <f>+IFERROR(IF(VALUE('data-cash-crude'!AY24)&gt;0,'data-cash-crude'!AY24-INDEX('active-future'!$C:$C,MATCH('basis-cash-crude'!AZ$1,'active-future'!$A:$A,0),1),""),"")</f>
        <v/>
      </c>
      <c r="BA24">
        <f>+IFERROR(IF(VALUE('data-cash-crude'!AZ24)&gt;0,'data-cash-crude'!AZ24-INDEX('active-future'!$C:$C,MATCH('basis-cash-crude'!BA$1,'active-future'!$A:$A,0),1),""),"")</f>
        <v>-8.68</v>
      </c>
      <c r="BB24">
        <f>+IFERROR(IF(VALUE('data-cash-crude'!BA24)&gt;0,'data-cash-crude'!BA24-INDEX('active-future'!$C:$C,MATCH('basis-cash-crude'!BB$1,'active-future'!$A:$A,0),1),""),"")</f>
        <v>-8.7199999999999989</v>
      </c>
      <c r="BC24">
        <f>+IFERROR(IF(VALUE('data-cash-crude'!BB24)&gt;0,'data-cash-crude'!BB24-INDEX('active-future'!$C:$C,MATCH('basis-cash-crude'!BC$1,'active-future'!$A:$A,0),1),""),"")</f>
        <v>-9.029999999999994</v>
      </c>
      <c r="BD24">
        <f>+IFERROR(IF(VALUE('data-cash-crude'!BC24)&gt;0,'data-cash-crude'!BC24-INDEX('active-future'!$C:$C,MATCH('basis-cash-crude'!BD$1,'active-future'!$A:$A,0),1),""),"")</f>
        <v>-8.9099999999999966</v>
      </c>
      <c r="BE24">
        <f>+IFERROR(IF(VALUE('data-cash-crude'!BD24)&gt;0,'data-cash-crude'!BD24-INDEX('active-future'!$C:$C,MATCH('basis-cash-crude'!BE$1,'active-future'!$A:$A,0),1),""),"")</f>
        <v>-8.769999999999996</v>
      </c>
      <c r="BF24">
        <f>+IFERROR(IF(VALUE('data-cash-crude'!BE24)&gt;0,'data-cash-crude'!BE24-INDEX('active-future'!$C:$C,MATCH('basis-cash-crude'!BF$1,'active-future'!$A:$A,0),1),""),"")</f>
        <v>-8.68</v>
      </c>
      <c r="BG24">
        <f>+IFERROR(IF(VALUE('data-cash-crude'!BF24)&gt;0,'data-cash-crude'!BF24-INDEX('active-future'!$C:$C,MATCH('basis-cash-crude'!BG$1,'active-future'!$A:$A,0),1),""),"")</f>
        <v>-8.7100000000000009</v>
      </c>
      <c r="BH24">
        <f>+IFERROR(IF(VALUE('data-cash-crude'!BG24)&gt;0,'data-cash-crude'!BG24-INDEX('active-future'!$C:$C,MATCH('basis-cash-crude'!BH$1,'active-future'!$A:$A,0),1),""),"")</f>
        <v>-8.7100000000000009</v>
      </c>
      <c r="BI24">
        <f>+IFERROR(IF(VALUE('data-cash-crude'!BH24)&gt;0,'data-cash-crude'!BH24-INDEX('active-future'!$C:$C,MATCH('basis-cash-crude'!BI$1,'active-future'!$A:$A,0),1),""),"")</f>
        <v>-8.6900000000000048</v>
      </c>
      <c r="BJ24">
        <f>+IFERROR(IF(VALUE('data-cash-crude'!BI24)&gt;0,'data-cash-crude'!BI24-INDEX('active-future'!$C:$C,MATCH('basis-cash-crude'!BJ$1,'active-future'!$A:$A,0),1),""),"")</f>
        <v>-8.7000000000000028</v>
      </c>
      <c r="BK24">
        <f>+IFERROR(IF(VALUE('data-cash-crude'!BJ24)&gt;0,'data-cash-crude'!BJ24-INDEX('active-future'!$C:$C,MATCH('basis-cash-crude'!BK$1,'active-future'!$A:$A,0),1),""),"")</f>
        <v>-8.6999999999999957</v>
      </c>
      <c r="BL24">
        <f>+IFERROR(IF(VALUE('data-cash-crude'!BK24)&gt;0,'data-cash-crude'!BK24-INDEX('active-future'!$C:$C,MATCH('basis-cash-crude'!BL$1,'active-future'!$A:$A,0),1),""),"")</f>
        <v>-8.6900000000000048</v>
      </c>
      <c r="BM24">
        <f>+IFERROR(IF(VALUE('data-cash-crude'!BL24)&gt;0,'data-cash-crude'!BL24-INDEX('active-future'!$C:$C,MATCH('basis-cash-crude'!BM$1,'active-future'!$A:$A,0),1),""),"")</f>
        <v>-8.68</v>
      </c>
      <c r="BN24">
        <f>+IFERROR(IF(VALUE('data-cash-crude'!BM24)&gt;0,'data-cash-crude'!BM24-INDEX('active-future'!$C:$C,MATCH('basis-cash-crude'!BN$1,'active-future'!$A:$A,0),1),""),"")</f>
        <v>-8.7000000000000028</v>
      </c>
      <c r="BO24">
        <f>+IFERROR(IF(VALUE('data-cash-crude'!BN24)&gt;0,'data-cash-crude'!BN24-INDEX('active-future'!$C:$C,MATCH('basis-cash-crude'!BO$1,'active-future'!$A:$A,0),1),""),"")</f>
        <v>-8.7100000000000009</v>
      </c>
      <c r="BP24">
        <f>+IFERROR(IF(VALUE('data-cash-crude'!BO24)&gt;0,'data-cash-crude'!BO24-INDEX('active-future'!$C:$C,MATCH('basis-cash-crude'!BP$1,'active-future'!$A:$A,0),1),""),"")</f>
        <v>-8.7000000000000028</v>
      </c>
      <c r="BQ24" t="str">
        <f>+IFERROR(IF(VALUE('data-cash-crude'!BP24)&gt;0,'data-cash-crude'!BP24-INDEX('active-future'!$C:$C,MATCH('basis-cash-crude'!BQ$1,'active-future'!$A:$A,0),1),""),"")</f>
        <v/>
      </c>
      <c r="BR24" t="str">
        <f>+IFERROR(IF(VALUE('data-cash-crude'!BQ24)&gt;0,'data-cash-crude'!BQ24-INDEX('active-future'!$C:$C,MATCH('basis-cash-crude'!BR$1,'active-future'!$A:$A,0),1),""),"")</f>
        <v/>
      </c>
      <c r="BS24">
        <f>+IFERROR(IF(VALUE('data-cash-crude'!BR24)&gt;0,'data-cash-crude'!BR24-INDEX('active-future'!$C:$C,MATCH('basis-cash-crude'!BS$1,'active-future'!$A:$A,0),1),""),"")</f>
        <v>-5.490000000000002</v>
      </c>
      <c r="BT24">
        <f>+IFERROR(IF(VALUE('data-cash-crude'!BS24)&gt;0,'data-cash-crude'!BS24-INDEX('active-future'!$C:$C,MATCH('basis-cash-crude'!BT$1,'active-future'!$A:$A,0),1),""),"")</f>
        <v>-8.11</v>
      </c>
      <c r="BU24">
        <f>+IFERROR(IF(VALUE('data-cash-crude'!BT24)&gt;0,'data-cash-crude'!BT24-INDEX('active-future'!$C:$C,MATCH('basis-cash-crude'!BU$1,'active-future'!$A:$A,0),1),""),"")</f>
        <v>-8.11</v>
      </c>
      <c r="BV24" t="str">
        <f>+IFERROR(IF(VALUE('data-cash-crude'!BU24)&gt;0,'data-cash-crude'!BU24-INDEX('active-future'!$C:$C,MATCH('basis-cash-crude'!BV$1,'active-future'!$A:$A,0),1),""),"")</f>
        <v/>
      </c>
      <c r="BW24" t="str">
        <f>+IFERROR(IF(VALUE('data-cash-crude'!BV24)&gt;0,'data-cash-crude'!BV24-INDEX('active-future'!$C:$C,MATCH('basis-cash-crude'!BW$1,'active-future'!$A:$A,0),1),""),"")</f>
        <v/>
      </c>
      <c r="BX24">
        <f>+IFERROR(IF(VALUE('data-cash-crude'!BW24)&gt;0,'data-cash-crude'!BW24-INDEX('active-future'!$C:$C,MATCH('basis-cash-crude'!BX$1,'active-future'!$A:$A,0),1),""),"")</f>
        <v>-8.0900000000000034</v>
      </c>
      <c r="BY24">
        <f>+IFERROR(IF(VALUE('data-cash-crude'!BX24)&gt;0,'data-cash-crude'!BX24-INDEX('active-future'!$C:$C,MATCH('basis-cash-crude'!BY$1,'active-future'!$A:$A,0),1),""),"")</f>
        <v>-8.0900000000000034</v>
      </c>
      <c r="BZ24" t="str">
        <f>+IFERROR(IF(VALUE('data-cash-crude'!BY24)&gt;0,'data-cash-crude'!BY24-INDEX('active-future'!$C:$C,MATCH('basis-cash-crude'!BZ$1,'active-future'!$A:$A,0),1),""),"")</f>
        <v/>
      </c>
      <c r="CA24">
        <f>+IFERROR(IF(VALUE('data-cash-crude'!BZ24)&gt;0,'data-cash-crude'!BZ24-INDEX('active-future'!$C:$C,MATCH('basis-cash-crude'!CA$1,'active-future'!$A:$A,0),1),""),"")</f>
        <v>-8.0399999999999991</v>
      </c>
      <c r="CB24">
        <f>+IFERROR(IF(VALUE('data-cash-crude'!CA24)&gt;0,'data-cash-crude'!CA24-INDEX('active-future'!$C:$C,MATCH('basis-cash-crude'!CB$1,'active-future'!$A:$A,0),1),""),"")</f>
        <v>-8.0900000000000034</v>
      </c>
      <c r="CC24">
        <f>+IFERROR(IF(VALUE('data-cash-crude'!CB24)&gt;0,'data-cash-crude'!CB24-INDEX('active-future'!$C:$C,MATCH('basis-cash-crude'!CC$1,'active-future'!$A:$A,0),1),""),"")</f>
        <v>-8.1000000000000014</v>
      </c>
      <c r="CD24">
        <f>+IFERROR(IF(VALUE('data-cash-crude'!CC24)&gt;0,'data-cash-crude'!CC24-INDEX('active-future'!$C:$C,MATCH('basis-cash-crude'!CD$1,'active-future'!$A:$A,0),1),""),"")</f>
        <v>-8.1000000000000014</v>
      </c>
      <c r="CE24">
        <f>+IFERROR(IF(VALUE('data-cash-crude'!CD24)&gt;0,'data-cash-crude'!CD24-INDEX('active-future'!$C:$C,MATCH('basis-cash-crude'!CE$1,'active-future'!$A:$A,0),1),""),"")</f>
        <v>-8.0900000000000034</v>
      </c>
      <c r="CF24">
        <f>+IFERROR(IF(VALUE('data-cash-crude'!CE24)&gt;0,'data-cash-crude'!CE24-INDEX('active-future'!$C:$C,MATCH('basis-cash-crude'!CF$1,'active-future'!$A:$A,0),1),""),"")</f>
        <v>-8.1000000000000014</v>
      </c>
      <c r="CG24">
        <f>+IFERROR(IF(VALUE('data-cash-crude'!CF24)&gt;0,'data-cash-crude'!CF24-INDEX('active-future'!$C:$C,MATCH('basis-cash-crude'!CG$1,'active-future'!$A:$A,0),1),""),"")</f>
        <v>-8.1000000000000014</v>
      </c>
      <c r="CH24">
        <f>+IFERROR(IF(VALUE('data-cash-crude'!CG24)&gt;0,'data-cash-crude'!CG24-INDEX('active-future'!$C:$C,MATCH('basis-cash-crude'!CH$1,'active-future'!$A:$A,0),1),""),"")</f>
        <v>-8.1000000000000014</v>
      </c>
      <c r="CI24">
        <f>+IFERROR(IF(VALUE('data-cash-crude'!CH24)&gt;0,'data-cash-crude'!CH24-INDEX('active-future'!$C:$C,MATCH('basis-cash-crude'!CI$1,'active-future'!$A:$A,0),1),""),"")</f>
        <v>-8.1200000000000045</v>
      </c>
      <c r="CJ24">
        <f>+IFERROR(IF(VALUE('data-cash-crude'!CI24)&gt;0,'data-cash-crude'!CI24-INDEX('active-future'!$C:$C,MATCH('basis-cash-crude'!CJ$1,'active-future'!$A:$A,0),1),""),"")</f>
        <v>-8.0999999999999943</v>
      </c>
      <c r="CK24">
        <f>+IFERROR(IF(VALUE('data-cash-crude'!CJ24)&gt;0,'data-cash-crude'!CJ24-INDEX('active-future'!$C:$C,MATCH('basis-cash-crude'!CK$1,'active-future'!$A:$A,0),1),""),"")</f>
        <v>-8.11</v>
      </c>
      <c r="CL24" t="str">
        <f>+IFERROR(IF(VALUE('data-cash-crude'!CK24)&gt;0,'data-cash-crude'!CK24-INDEX('active-future'!$C:$C,MATCH('basis-cash-crude'!CL$1,'active-future'!$A:$A,0),1),""),"")</f>
        <v/>
      </c>
      <c r="CM24" t="str">
        <f>+IFERROR(IF(VALUE('data-cash-crude'!CL24)&gt;0,'data-cash-crude'!CL24-INDEX('active-future'!$C:$C,MATCH('basis-cash-crude'!CM$1,'active-future'!$A:$A,0),1),""),"")</f>
        <v/>
      </c>
      <c r="CN24">
        <f>+IFERROR(IF(VALUE('data-cash-crude'!CM24)&gt;0,'data-cash-crude'!CM24-INDEX('active-future'!$C:$C,MATCH('basis-cash-crude'!CN$1,'active-future'!$A:$A,0),1),""),"")</f>
        <v>-7.2100000000000009</v>
      </c>
      <c r="CO24">
        <f>+IFERROR(IF(VALUE('data-cash-crude'!CN24)&gt;0,'data-cash-crude'!CN24-INDEX('active-future'!$C:$C,MATCH('basis-cash-crude'!CO$1,'active-future'!$A:$A,0),1),""),"")</f>
        <v>-6.9600000000000009</v>
      </c>
      <c r="CP24">
        <f>+IFERROR(IF(VALUE('data-cash-crude'!CO24)&gt;0,'data-cash-crude'!CO24-INDEX('active-future'!$C:$C,MATCH('basis-cash-crude'!CP$1,'active-future'!$A:$A,0),1),""),"")</f>
        <v>-6.93</v>
      </c>
      <c r="CQ24">
        <f>+IFERROR(IF(VALUE('data-cash-crude'!CP24)&gt;0,'data-cash-crude'!CP24-INDEX('active-future'!$C:$C,MATCH('basis-cash-crude'!CQ$1,'active-future'!$A:$A,0),1),""),"")</f>
        <v>-6.93</v>
      </c>
      <c r="CR24">
        <f>+IFERROR(IF(VALUE('data-cash-crude'!CQ24)&gt;0,'data-cash-crude'!CQ24-INDEX('active-future'!$C:$C,MATCH('basis-cash-crude'!CR$1,'active-future'!$A:$A,0),1),""),"")</f>
        <v>-6.9399999999999977</v>
      </c>
      <c r="CS24">
        <f>+IFERROR(IF(VALUE('data-cash-crude'!CR24)&gt;0,'data-cash-crude'!CR24-INDEX('active-future'!$C:$C,MATCH('basis-cash-crude'!CS$1,'active-future'!$A:$A,0),1),""),"")</f>
        <v>-6.9699999999999989</v>
      </c>
      <c r="CT24" t="str">
        <f>+IFERROR(IF(VALUE('data-cash-crude'!CS24)&gt;0,'data-cash-crude'!CS24-INDEX('active-future'!$C:$C,MATCH('basis-cash-crude'!CT$1,'active-future'!$A:$A,0),1),""),"")</f>
        <v/>
      </c>
      <c r="CU24">
        <f>+IFERROR(IF(VALUE('data-cash-crude'!CT24)&gt;0,'data-cash-crude'!CT24-INDEX('active-future'!$C:$C,MATCH('basis-cash-crude'!CU$1,'active-future'!$A:$A,0),1),""),"")</f>
        <v>-6.93</v>
      </c>
      <c r="CV24">
        <f>+IFERROR(IF(VALUE('data-cash-crude'!CU24)&gt;0,'data-cash-crude'!CU24-INDEX('active-future'!$C:$C,MATCH('basis-cash-crude'!CV$1,'active-future'!$A:$A,0),1),""),"")</f>
        <v>-6.730000000000004</v>
      </c>
      <c r="CW24">
        <f>+IFERROR(IF(VALUE('data-cash-crude'!CV24)&gt;0,'data-cash-crude'!CV24-INDEX('active-future'!$C:$C,MATCH('basis-cash-crude'!CW$1,'active-future'!$A:$A,0),1),""),"")</f>
        <v>-6.8900000000000006</v>
      </c>
      <c r="CX24">
        <f>+IFERROR(IF(VALUE('data-cash-crude'!CW24)&gt;0,'data-cash-crude'!CW24-INDEX('active-future'!$C:$C,MATCH('basis-cash-crude'!CX$1,'active-future'!$A:$A,0),1),""),"")</f>
        <v>-6.9100000000000037</v>
      </c>
      <c r="CY24">
        <f>+IFERROR(IF(VALUE('data-cash-crude'!CX24)&gt;0,'data-cash-crude'!CX24-INDEX('active-future'!$C:$C,MATCH('basis-cash-crude'!CY$1,'active-future'!$A:$A,0),1),""),"")</f>
        <v>-6.9699999999999989</v>
      </c>
      <c r="CZ24">
        <f>+IFERROR(IF(VALUE('data-cash-crude'!CY24)&gt;0,'data-cash-crude'!CY24-INDEX('active-future'!$C:$C,MATCH('basis-cash-crude'!CZ$1,'active-future'!$A:$A,0),1),""),"")</f>
        <v>-6.93</v>
      </c>
      <c r="DA24">
        <f>+IFERROR(IF(VALUE('data-cash-crude'!CZ24)&gt;0,'data-cash-crude'!CZ24-INDEX('active-future'!$C:$C,MATCH('basis-cash-crude'!DA$1,'active-future'!$A:$A,0),1),""),"")</f>
        <v>-6.9500000000000028</v>
      </c>
      <c r="DB24">
        <f>+IFERROR(IF(VALUE('data-cash-crude'!DA24)&gt;0,'data-cash-crude'!DA24-INDEX('active-future'!$C:$C,MATCH('basis-cash-crude'!DB$1,'active-future'!$A:$A,0),1),""),"")</f>
        <v>-6.93</v>
      </c>
      <c r="DC24">
        <f>+IFERROR(IF(VALUE('data-cash-crude'!DB24)&gt;0,'data-cash-crude'!DB24-INDEX('active-future'!$C:$C,MATCH('basis-cash-crude'!DC$1,'active-future'!$A:$A,0),1),""),"")</f>
        <v>-6.9500000000000028</v>
      </c>
      <c r="DD24">
        <f>+IFERROR(IF(VALUE('data-cash-crude'!DC24)&gt;0,'data-cash-crude'!DC24-INDEX('active-future'!$C:$C,MATCH('basis-cash-crude'!DD$1,'active-future'!$A:$A,0),1),""),"")</f>
        <v>-6.9399999999999977</v>
      </c>
      <c r="DE24">
        <f>+IFERROR(IF(VALUE('data-cash-crude'!DD24)&gt;0,'data-cash-crude'!DD24-INDEX('active-future'!$C:$C,MATCH('basis-cash-crude'!DE$1,'active-future'!$A:$A,0),1),""),"")</f>
        <v>-6.9400000000000048</v>
      </c>
      <c r="DF24" t="str">
        <f>+IFERROR(IF(VALUE('data-cash-crude'!DE24)&gt;0,'data-cash-crude'!DE24-INDEX('active-future'!$C:$C,MATCH('basis-cash-crude'!DF$1,'active-future'!$A:$A,0),1),""),"")</f>
        <v/>
      </c>
      <c r="DG24">
        <f>+IFERROR(IF(VALUE('data-cash-crude'!DF24)&gt;0,'data-cash-crude'!DF24-INDEX('active-future'!$C:$C,MATCH('basis-cash-crude'!DG$1,'active-future'!$A:$A,0),1),""),"")</f>
        <v>-6.9399999999999977</v>
      </c>
      <c r="DH24" t="str">
        <f>+IFERROR(IF(VALUE('data-cash-crude'!DG24)&gt;0,'data-cash-crude'!DG24-INDEX('active-future'!$C:$C,MATCH('basis-cash-crude'!DH$1,'active-future'!$A:$A,0),1),""),"")</f>
        <v/>
      </c>
      <c r="DI24">
        <f>+IFERROR(IF(VALUE('data-cash-crude'!DH24)&gt;0,'data-cash-crude'!DH24-INDEX('active-future'!$C:$C,MATCH('basis-cash-crude'!DI$1,'active-future'!$A:$A,0),1),""),"")</f>
        <v>-6.9500000000000028</v>
      </c>
      <c r="DJ24">
        <f>+IFERROR(IF(VALUE('data-cash-crude'!DI24)&gt;0,'data-cash-crude'!DI24-INDEX('active-future'!$C:$C,MATCH('basis-cash-crude'!DJ$1,'active-future'!$A:$A,0),1),""),"")</f>
        <v>-6.0300000000000011</v>
      </c>
      <c r="DK24">
        <f>+IFERROR(IF(VALUE('data-cash-crude'!DJ24)&gt;0,'data-cash-crude'!DJ24-INDEX('active-future'!$C:$C,MATCH('basis-cash-crude'!DK$1,'active-future'!$A:$A,0),1),""),"")</f>
        <v>-4.9499999999999957</v>
      </c>
      <c r="DL24">
        <f>+IFERROR(IF(VALUE('data-cash-crude'!DK24)&gt;0,'data-cash-crude'!DK24-INDEX('active-future'!$C:$C,MATCH('basis-cash-crude'!DL$1,'active-future'!$A:$A,0),1),""),"")</f>
        <v>-4.9699999999999989</v>
      </c>
      <c r="DM24" t="str">
        <f>+IFERROR(IF(VALUE('data-cash-crude'!DL24)&gt;0,'data-cash-crude'!DL24-INDEX('active-future'!$C:$C,MATCH('basis-cash-crude'!DM$1,'active-future'!$A:$A,0),1),""),"")</f>
        <v/>
      </c>
      <c r="DN24" t="str">
        <f>+IFERROR(IF(VALUE('data-cash-crude'!DM24)&gt;0,'data-cash-crude'!DM24-INDEX('active-future'!$C:$C,MATCH('basis-cash-crude'!DN$1,'active-future'!$A:$A,0),1),""),"")</f>
        <v/>
      </c>
      <c r="DO24" t="str">
        <f>+IFERROR(IF(VALUE('data-cash-crude'!DN24)&gt;0,'data-cash-crude'!DN24-INDEX('active-future'!$C:$C,MATCH('basis-cash-crude'!DO$1,'active-future'!$A:$A,0),1),""),"")</f>
        <v/>
      </c>
      <c r="DP24" t="str">
        <f>+IFERROR(IF(VALUE('data-cash-crude'!DO24)&gt;0,'data-cash-crude'!DO24-INDEX('active-future'!$C:$C,MATCH('basis-cash-crude'!DP$1,'active-future'!$A:$A,0),1),""),"")</f>
        <v/>
      </c>
      <c r="DQ24" t="str">
        <f>+IFERROR(IF(VALUE('data-cash-crude'!DP24)&gt;0,'data-cash-crude'!DP24-INDEX('active-future'!$C:$C,MATCH('basis-cash-crude'!DQ$1,'active-future'!$A:$A,0),1),""),"")</f>
        <v/>
      </c>
      <c r="DR24" t="str">
        <f>+IFERROR(IF(VALUE('data-cash-crude'!DQ24)&gt;0,'data-cash-crude'!DQ24-INDEX('active-future'!$C:$C,MATCH('basis-cash-crude'!DR$1,'active-future'!$A:$A,0),1),""),"")</f>
        <v/>
      </c>
      <c r="DS24" t="str">
        <f>+IFERROR(IF(VALUE('data-cash-crude'!DR24)&gt;0,'data-cash-crude'!DR24-INDEX('active-future'!$C:$C,MATCH('basis-cash-crude'!DS$1,'active-future'!$A:$A,0),1),""),"")</f>
        <v/>
      </c>
      <c r="DT24" t="str">
        <f>+IFERROR(IF(VALUE('data-cash-crude'!DS24)&gt;0,'data-cash-crude'!DS24-INDEX('active-future'!$C:$C,MATCH('basis-cash-crude'!DT$1,'active-future'!$A:$A,0),1),""),"")</f>
        <v/>
      </c>
      <c r="DU24" t="str">
        <f>+IFERROR(IF(VALUE('data-cash-crude'!DT24)&gt;0,'data-cash-crude'!DT24-INDEX('active-future'!$C:$C,MATCH('basis-cash-crude'!DU$1,'active-future'!$A:$A,0),1),""),"")</f>
        <v/>
      </c>
      <c r="DV24" t="str">
        <f>+IFERROR(IF(VALUE('data-cash-crude'!DU24)&gt;0,'data-cash-crude'!DU24-INDEX('active-future'!$C:$C,MATCH('basis-cash-crude'!DV$1,'active-future'!$A:$A,0),1),""),"")</f>
        <v/>
      </c>
      <c r="DW24" t="str">
        <f>+IFERROR(IF(VALUE('data-cash-crude'!DV24)&gt;0,'data-cash-crude'!DV24-INDEX('active-future'!$C:$C,MATCH('basis-cash-crude'!DW$1,'active-future'!$A:$A,0),1),""),"")</f>
        <v/>
      </c>
      <c r="DX24" t="str">
        <f>+IFERROR(IF(VALUE('data-cash-crude'!DW24)&gt;0,'data-cash-crude'!DW24-INDEX('active-future'!$C:$C,MATCH('basis-cash-crude'!DX$1,'active-future'!$A:$A,0),1),""),"")</f>
        <v/>
      </c>
      <c r="DY24" t="str">
        <f>+IFERROR(IF(VALUE('data-cash-crude'!DX24)&gt;0,'data-cash-crude'!DX24-INDEX('active-future'!$C:$C,MATCH('basis-cash-crude'!DY$1,'active-future'!$A:$A,0),1),""),"")</f>
        <v/>
      </c>
      <c r="DZ24" t="str">
        <f>+IFERROR(IF(VALUE('data-cash-crude'!DY24)&gt;0,'data-cash-crude'!DY24-INDEX('active-future'!$C:$C,MATCH('basis-cash-crude'!DZ$1,'active-future'!$A:$A,0),1),""),"")</f>
        <v/>
      </c>
      <c r="EA24" t="str">
        <f>+IFERROR(IF(VALUE('data-cash-crude'!DZ24)&gt;0,'data-cash-crude'!DZ24-INDEX('active-future'!$C:$C,MATCH('basis-cash-crude'!EA$1,'active-future'!$A:$A,0),1),""),"")</f>
        <v/>
      </c>
      <c r="EB24" t="str">
        <f>+IFERROR(IF(VALUE('data-cash-crude'!EA24)&gt;0,'data-cash-crude'!EA24-INDEX('active-future'!$C:$C,MATCH('basis-cash-crude'!EB$1,'active-future'!$A:$A,0),1),""),"")</f>
        <v/>
      </c>
      <c r="EC24" t="str">
        <f>+IFERROR(IF(VALUE('data-cash-crude'!EB24)&gt;0,'data-cash-crude'!EB24-INDEX('active-future'!$C:$C,MATCH('basis-cash-crude'!EC$1,'active-future'!$A:$A,0),1),""),"")</f>
        <v/>
      </c>
      <c r="ED24" t="str">
        <f>+IFERROR(IF(VALUE('data-cash-crude'!EC24)&gt;0,'data-cash-crude'!EC24-INDEX('active-future'!$C:$C,MATCH('basis-cash-crude'!ED$1,'active-future'!$A:$A,0),1),""),"")</f>
        <v/>
      </c>
      <c r="EE24" t="str">
        <f>+IFERROR(IF(VALUE('data-cash-crude'!ED24)&gt;0,'data-cash-crude'!ED24-INDEX('active-future'!$C:$C,MATCH('basis-cash-crude'!EE$1,'active-future'!$A:$A,0),1),""),"")</f>
        <v/>
      </c>
      <c r="EF24" t="str">
        <f>+IFERROR(IF(VALUE('data-cash-crude'!EE24)&gt;0,'data-cash-crude'!EE24-INDEX('active-future'!$C:$C,MATCH('basis-cash-crude'!EF$1,'active-future'!$A:$A,0),1),""),"")</f>
        <v/>
      </c>
      <c r="EG24" t="str">
        <f>+IFERROR(IF(VALUE('data-cash-crude'!EF24)&gt;0,'data-cash-crude'!EF24-INDEX('active-future'!$C:$C,MATCH('basis-cash-crude'!EG$1,'active-future'!$A:$A,0),1),""),"")</f>
        <v/>
      </c>
      <c r="EH24" t="str">
        <f>+IFERROR(IF(VALUE('data-cash-crude'!EG24)&gt;0,'data-cash-crude'!EG24-INDEX('active-future'!$C:$C,MATCH('basis-cash-crude'!EH$1,'active-future'!$A:$A,0),1),""),"")</f>
        <v/>
      </c>
      <c r="EI24" t="str">
        <f>+IFERROR(IF(VALUE('data-cash-crude'!EH24)&gt;0,'data-cash-crude'!EH24-INDEX('active-future'!$C:$C,MATCH('basis-cash-crude'!EI$1,'active-future'!$A:$A,0),1),""),"")</f>
        <v/>
      </c>
      <c r="EJ24" t="str">
        <f>+IFERROR(IF(VALUE('data-cash-crude'!EI24)&gt;0,'data-cash-crude'!EI24-INDEX('active-future'!$C:$C,MATCH('basis-cash-crude'!EJ$1,'active-future'!$A:$A,0),1),""),"")</f>
        <v/>
      </c>
      <c r="EK24" t="str">
        <f>+IFERROR(IF(VALUE('data-cash-crude'!EJ24)&gt;0,'data-cash-crude'!EJ24-INDEX('active-future'!$C:$C,MATCH('basis-cash-crude'!EK$1,'active-future'!$A:$A,0),1),""),"")</f>
        <v/>
      </c>
      <c r="EL24" t="str">
        <f>+IFERROR(IF(VALUE('data-cash-crude'!EK24)&gt;0,'data-cash-crude'!EK24-INDEX('active-future'!$C:$C,MATCH('basis-cash-crude'!EL$1,'active-future'!$A:$A,0),1),""),"")</f>
        <v/>
      </c>
      <c r="EM24" t="str">
        <f>+IFERROR(IF(VALUE('data-cash-crude'!EL24)&gt;0,'data-cash-crude'!EL24-INDEX('active-future'!$C:$C,MATCH('basis-cash-crude'!EM$1,'active-future'!$A:$A,0),1),""),"")</f>
        <v/>
      </c>
      <c r="EN24" t="str">
        <f>+IFERROR(IF(VALUE('data-cash-crude'!EM24)&gt;0,'data-cash-crude'!EM24-INDEX('active-future'!$C:$C,MATCH('basis-cash-crude'!EN$1,'active-future'!$A:$A,0),1),""),"")</f>
        <v/>
      </c>
      <c r="EO24" t="str">
        <f>+IFERROR(IF(VALUE('data-cash-crude'!EN24)&gt;0,'data-cash-crude'!EN24-INDEX('active-future'!$C:$C,MATCH('basis-cash-crude'!EO$1,'active-future'!$A:$A,0),1),""),"")</f>
        <v/>
      </c>
      <c r="EP24" t="str">
        <f>+IFERROR(IF(VALUE('data-cash-crude'!EO24)&gt;0,'data-cash-crude'!EO24-INDEX('active-future'!$C:$C,MATCH('basis-cash-crude'!EP$1,'active-future'!$A:$A,0),1),""),"")</f>
        <v/>
      </c>
      <c r="EQ24" t="str">
        <f>+IFERROR(IF(VALUE('data-cash-crude'!EP24)&gt;0,'data-cash-crude'!EP24-INDEX('active-future'!$C:$C,MATCH('basis-cash-crude'!EQ$1,'active-future'!$A:$A,0),1),""),"")</f>
        <v/>
      </c>
      <c r="ER24" t="str">
        <f>+IFERROR(IF(VALUE('data-cash-crude'!EQ24)&gt;0,'data-cash-crude'!EQ24-INDEX('active-future'!$C:$C,MATCH('basis-cash-crude'!ER$1,'active-future'!$A:$A,0),1),""),"")</f>
        <v/>
      </c>
      <c r="ES24" t="str">
        <f>+IFERROR(IF(VALUE('data-cash-crude'!ER24)&gt;0,'data-cash-crude'!ER24-INDEX('active-future'!$C:$C,MATCH('basis-cash-crude'!ES$1,'active-future'!$A:$A,0),1),""),"")</f>
        <v/>
      </c>
      <c r="ET24" t="str">
        <f>+IFERROR(IF(VALUE('data-cash-crude'!ES24)&gt;0,'data-cash-crude'!ES24-INDEX('active-future'!$C:$C,MATCH('basis-cash-crude'!ET$1,'active-future'!$A:$A,0),1),""),"")</f>
        <v/>
      </c>
      <c r="EU24" t="str">
        <f>+IFERROR(IF(VALUE('data-cash-crude'!ET24)&gt;0,'data-cash-crude'!ET24-INDEX('active-future'!$C:$C,MATCH('basis-cash-crude'!EU$1,'active-future'!$A:$A,0),1),""),"")</f>
        <v/>
      </c>
      <c r="EV24" t="str">
        <f>+IFERROR(IF(VALUE('data-cash-crude'!EU24)&gt;0,'data-cash-crude'!EU24-INDEX('active-future'!$C:$C,MATCH('basis-cash-crude'!EV$1,'active-future'!$A:$A,0),1),""),"")</f>
        <v/>
      </c>
      <c r="EW24" t="str">
        <f>+IFERROR(IF(VALUE('data-cash-crude'!EV24)&gt;0,'data-cash-crude'!EV24-INDEX('active-future'!$C:$C,MATCH('basis-cash-crude'!EW$1,'active-future'!$A:$A,0),1),""),"")</f>
        <v/>
      </c>
      <c r="EX24" t="str">
        <f>+IFERROR(IF(VALUE('data-cash-crude'!EW24)&gt;0,'data-cash-crude'!EW24-INDEX('active-future'!$C:$C,MATCH('basis-cash-crude'!EX$1,'active-future'!$A:$A,0),1),""),"")</f>
        <v/>
      </c>
      <c r="EY24" t="str">
        <f>+IFERROR(IF(VALUE('data-cash-crude'!EX24)&gt;0,'data-cash-crude'!EX24-INDEX('active-future'!$C:$C,MATCH('basis-cash-crude'!EY$1,'active-future'!$A:$A,0),1),""),"")</f>
        <v/>
      </c>
      <c r="EZ24" t="str">
        <f>+IFERROR(IF(VALUE('data-cash-crude'!EY24)&gt;0,'data-cash-crude'!EY24-INDEX('active-future'!$C:$C,MATCH('basis-cash-crude'!EZ$1,'active-future'!$A:$A,0),1),""),"")</f>
        <v/>
      </c>
      <c r="FA24" t="str">
        <f>+IFERROR(IF(VALUE('data-cash-crude'!EZ24)&gt;0,'data-cash-crude'!EZ24-INDEX('active-future'!$C:$C,MATCH('basis-cash-crude'!FA$1,'active-future'!$A:$A,0),1),""),"")</f>
        <v/>
      </c>
      <c r="FB24" t="str">
        <f>+IFERROR(IF(VALUE('data-cash-crude'!FA24)&gt;0,'data-cash-crude'!FA24-INDEX('active-future'!$C:$C,MATCH('basis-cash-crude'!FB$1,'active-future'!$A:$A,0),1),""),"")</f>
        <v/>
      </c>
      <c r="FC24" t="str">
        <f>+IFERROR(IF(VALUE('data-cash-crude'!FB24)&gt;0,'data-cash-crude'!FB24-INDEX('active-future'!$C:$C,MATCH('basis-cash-crude'!FC$1,'active-future'!$A:$A,0),1),""),"")</f>
        <v/>
      </c>
      <c r="FD24" t="str">
        <f>+IFERROR(IF(VALUE('data-cash-crude'!FC24)&gt;0,'data-cash-crude'!FC24-INDEX('active-future'!$C:$C,MATCH('basis-cash-crude'!FD$1,'active-future'!$A:$A,0),1),""),"")</f>
        <v/>
      </c>
      <c r="FE24" t="str">
        <f>+IFERROR(IF(VALUE('data-cash-crude'!FD24)&gt;0,'data-cash-crude'!FD24-INDEX('active-future'!$C:$C,MATCH('basis-cash-crude'!FE$1,'active-future'!$A:$A,0),1),""),"")</f>
        <v/>
      </c>
      <c r="FF24" t="str">
        <f>+IFERROR(IF(VALUE('data-cash-crude'!FE24)&gt;0,'data-cash-crude'!FE24-INDEX('active-future'!$C:$C,MATCH('basis-cash-crude'!FF$1,'active-future'!$A:$A,0),1),""),"")</f>
        <v/>
      </c>
      <c r="FG24" t="str">
        <f>+IFERROR(IF(VALUE('data-cash-crude'!FF24)&gt;0,'data-cash-crude'!FF24-INDEX('active-future'!$C:$C,MATCH('basis-cash-crude'!FG$1,'active-future'!$A:$A,0),1),""),"")</f>
        <v/>
      </c>
      <c r="FH24" t="str">
        <f>+IFERROR(IF(VALUE('data-cash-crude'!FG24)&gt;0,'data-cash-crude'!FG24-INDEX('active-future'!$C:$C,MATCH('basis-cash-crude'!FH$1,'active-future'!$A:$A,0),1),""),"")</f>
        <v/>
      </c>
      <c r="FI24" t="str">
        <f>+IFERROR(IF(VALUE('data-cash-crude'!FH24)&gt;0,'data-cash-crude'!FH24-INDEX('active-future'!$C:$C,MATCH('basis-cash-crude'!FI$1,'active-future'!$A:$A,0),1),""),"")</f>
        <v/>
      </c>
      <c r="FJ24" t="str">
        <f>+IFERROR(IF(VALUE('data-cash-crude'!FI24)&gt;0,'data-cash-crude'!FI24-INDEX('active-future'!$C:$C,MATCH('basis-cash-crude'!FJ$1,'active-future'!$A:$A,0),1),""),"")</f>
        <v/>
      </c>
      <c r="FK24" t="str">
        <f>+IFERROR(IF(VALUE('data-cash-crude'!FJ24)&gt;0,'data-cash-crude'!FJ24-INDEX('active-future'!$C:$C,MATCH('basis-cash-crude'!FK$1,'active-future'!$A:$A,0),1),""),"")</f>
        <v/>
      </c>
      <c r="FL24" t="str">
        <f>+IFERROR(IF(VALUE('data-cash-crude'!FK24)&gt;0,'data-cash-crude'!FK24-INDEX('active-future'!$C:$C,MATCH('basis-cash-crude'!FL$1,'active-future'!$A:$A,0),1),""),"")</f>
        <v/>
      </c>
    </row>
    <row r="25" spans="1:168" x14ac:dyDescent="0.2">
      <c r="A25">
        <f t="shared" si="0"/>
        <v>-3.6866666666666674</v>
      </c>
      <c r="B25">
        <f t="shared" si="1"/>
        <v>-3.4118181818181821</v>
      </c>
      <c r="C25">
        <f t="shared" si="2"/>
        <v>-3.4762318840579707</v>
      </c>
      <c r="D25" s="10" t="str">
        <f>+'data-cash-crude'!B25</f>
        <v>CLPA-11-130.CM</v>
      </c>
      <c r="E25" t="str">
        <f>+IFERROR(IF(VALUE('data-cash-crude'!D25)&gt;0,'data-cash-crude'!D25-INDEX('active-future'!$C:$C,MATCH('basis-cash-crude'!E$1,'active-future'!$A:$A,0),1),""),"")</f>
        <v/>
      </c>
      <c r="F25" t="str">
        <f>+IFERROR(IF(VALUE('data-cash-crude'!E25)&gt;0,'data-cash-crude'!E25-INDEX('active-future'!$C:$C,MATCH('basis-cash-crude'!F$1,'active-future'!$A:$A,0),1),""),"")</f>
        <v/>
      </c>
      <c r="G25" t="str">
        <f>+IFERROR(IF(VALUE('data-cash-crude'!F25)&gt;0,'data-cash-crude'!F25-INDEX('active-future'!$C:$C,MATCH('basis-cash-crude'!G$1,'active-future'!$A:$A,0),1),""),"")</f>
        <v/>
      </c>
      <c r="H25">
        <f>+IFERROR(IF(VALUE('data-cash-crude'!G25)&gt;0,'data-cash-crude'!G25-INDEX('active-future'!$C:$C,MATCH('basis-cash-crude'!H$1,'active-future'!$A:$A,0),1),""),"")</f>
        <v>-3.4299999999999997</v>
      </c>
      <c r="I25" t="str">
        <f>+IFERROR(IF(VALUE('data-cash-crude'!H25)&gt;0,'data-cash-crude'!H25-INDEX('active-future'!$C:$C,MATCH('basis-cash-crude'!I$1,'active-future'!$A:$A,0),1),""),"")</f>
        <v/>
      </c>
      <c r="J25">
        <f>+IFERROR(IF(VALUE('data-cash-crude'!I25)&gt;0,'data-cash-crude'!I25-INDEX('active-future'!$C:$C,MATCH('basis-cash-crude'!J$1,'active-future'!$A:$A,0),1),""),"")</f>
        <v>-4.1099999999999994</v>
      </c>
      <c r="K25">
        <f>+IFERROR(IF(VALUE('data-cash-crude'!J25)&gt;0,'data-cash-crude'!J25-INDEX('active-future'!$C:$C,MATCH('basis-cash-crude'!K$1,'active-future'!$A:$A,0),1),""),"")</f>
        <v>-3.5200000000000031</v>
      </c>
      <c r="L25" t="str">
        <f>+IFERROR(IF(VALUE('data-cash-crude'!K25)&gt;0,'data-cash-crude'!K25-INDEX('active-future'!$C:$C,MATCH('basis-cash-crude'!L$1,'active-future'!$A:$A,0),1),""),"")</f>
        <v/>
      </c>
      <c r="M25">
        <f>+IFERROR(IF(VALUE('data-cash-crude'!L25)&gt;0,'data-cash-crude'!L25-INDEX('active-future'!$C:$C,MATCH('basis-cash-crude'!M$1,'active-future'!$A:$A,0),1),""),"")</f>
        <v>-3.4299999999999997</v>
      </c>
      <c r="N25">
        <f>+IFERROR(IF(VALUE('data-cash-crude'!M25)&gt;0,'data-cash-crude'!M25-INDEX('active-future'!$C:$C,MATCH('basis-cash-crude'!N$1,'active-future'!$A:$A,0),1),""),"")</f>
        <v>-3.3500000000000014</v>
      </c>
      <c r="O25">
        <f>+IFERROR(IF(VALUE('data-cash-crude'!N25)&gt;0,'data-cash-crude'!N25-INDEX('active-future'!$C:$C,MATCH('basis-cash-crude'!O$1,'active-future'!$A:$A,0),1),""),"")</f>
        <v>-3.3699999999999974</v>
      </c>
      <c r="P25">
        <f>+IFERROR(IF(VALUE('data-cash-crude'!O25)&gt;0,'data-cash-crude'!O25-INDEX('active-future'!$C:$C,MATCH('basis-cash-crude'!P$1,'active-future'!$A:$A,0),1),""),"")</f>
        <v>-3.4600000000000009</v>
      </c>
      <c r="Q25">
        <f>+IFERROR(IF(VALUE('data-cash-crude'!P25)&gt;0,'data-cash-crude'!P25-INDEX('active-future'!$C:$C,MATCH('basis-cash-crude'!Q$1,'active-future'!$A:$A,0),1),""),"")</f>
        <v>-4.32</v>
      </c>
      <c r="R25">
        <f>+IFERROR(IF(VALUE('data-cash-crude'!Q25)&gt;0,'data-cash-crude'!Q25-INDEX('active-future'!$C:$C,MATCH('basis-cash-crude'!R$1,'active-future'!$A:$A,0),1),""),"")</f>
        <v>-3.4299999999999997</v>
      </c>
      <c r="S25">
        <f>+IFERROR(IF(VALUE('data-cash-crude'!R25)&gt;0,'data-cash-crude'!R25-INDEX('active-future'!$C:$C,MATCH('basis-cash-crude'!S$1,'active-future'!$A:$A,0),1),""),"")</f>
        <v>-3.509999999999998</v>
      </c>
      <c r="T25">
        <f>+IFERROR(IF(VALUE('data-cash-crude'!S25)&gt;0,'data-cash-crude'!S25-INDEX('active-future'!$C:$C,MATCH('basis-cash-crude'!T$1,'active-future'!$A:$A,0),1),""),"")</f>
        <v>-3.490000000000002</v>
      </c>
      <c r="U25">
        <f>+IFERROR(IF(VALUE('data-cash-crude'!T25)&gt;0,'data-cash-crude'!T25-INDEX('active-future'!$C:$C,MATCH('basis-cash-crude'!U$1,'active-future'!$A:$A,0),1),""),"")</f>
        <v>-3.5200000000000031</v>
      </c>
      <c r="V25">
        <f>+IFERROR(IF(VALUE('data-cash-crude'!U25)&gt;0,'data-cash-crude'!U25-INDEX('active-future'!$C:$C,MATCH('basis-cash-crude'!V$1,'active-future'!$A:$A,0),1),""),"")</f>
        <v>-3.4500000000000028</v>
      </c>
      <c r="W25">
        <f>+IFERROR(IF(VALUE('data-cash-crude'!V25)&gt;0,'data-cash-crude'!V25-INDEX('active-future'!$C:$C,MATCH('basis-cash-crude'!W$1,'active-future'!$A:$A,0),1),""),"")</f>
        <v>-3.4299999999999997</v>
      </c>
      <c r="X25">
        <f>+IFERROR(IF(VALUE('data-cash-crude'!W25)&gt;0,'data-cash-crude'!W25-INDEX('active-future'!$C:$C,MATCH('basis-cash-crude'!X$1,'active-future'!$A:$A,0),1),""),"")</f>
        <v>-3.4299999999999997</v>
      </c>
      <c r="Y25" t="str">
        <f>+IFERROR(IF(VALUE('data-cash-crude'!X25)&gt;0,'data-cash-crude'!X25-INDEX('active-future'!$C:$C,MATCH('basis-cash-crude'!Y$1,'active-future'!$A:$A,0),1),""),"")</f>
        <v/>
      </c>
      <c r="Z25" t="str">
        <f>+IFERROR(IF(VALUE('data-cash-crude'!Y25)&gt;0,'data-cash-crude'!Y25-INDEX('active-future'!$C:$C,MATCH('basis-cash-crude'!Z$1,'active-future'!$A:$A,0),1),""),"")</f>
        <v/>
      </c>
      <c r="AA25">
        <f>+IFERROR(IF(VALUE('data-cash-crude'!Z25)&gt;0,'data-cash-crude'!Z25-INDEX('active-future'!$C:$C,MATCH('basis-cash-crude'!AA$1,'active-future'!$A:$A,0),1),""),"")</f>
        <v>-0.67000000000000171</v>
      </c>
      <c r="AB25" t="str">
        <f>+IFERROR(IF(VALUE('data-cash-crude'!AA25)&gt;0,'data-cash-crude'!AA25-INDEX('active-future'!$C:$C,MATCH('basis-cash-crude'!AB$1,'active-future'!$A:$A,0),1),""),"")</f>
        <v/>
      </c>
      <c r="AC25">
        <f>+IFERROR(IF(VALUE('data-cash-crude'!AB25)&gt;0,'data-cash-crude'!AB25-INDEX('active-future'!$C:$C,MATCH('basis-cash-crude'!AC$1,'active-future'!$A:$A,0),1),""),"")</f>
        <v>-3.6099999999999994</v>
      </c>
      <c r="AD25">
        <f>+IFERROR(IF(VALUE('data-cash-crude'!AC25)&gt;0,'data-cash-crude'!AC25-INDEX('active-future'!$C:$C,MATCH('basis-cash-crude'!AD$1,'active-future'!$A:$A,0),1),""),"")</f>
        <v>-3.4099999999999966</v>
      </c>
      <c r="AE25">
        <f>+IFERROR(IF(VALUE('data-cash-crude'!AD25)&gt;0,'data-cash-crude'!AD25-INDEX('active-future'!$C:$C,MATCH('basis-cash-crude'!AE$1,'active-future'!$A:$A,0),1),""),"")</f>
        <v>-3.509999999999998</v>
      </c>
      <c r="AF25">
        <f>+IFERROR(IF(VALUE('data-cash-crude'!AE25)&gt;0,'data-cash-crude'!AE25-INDEX('active-future'!$C:$C,MATCH('basis-cash-crude'!AF$1,'active-future'!$A:$A,0),1),""),"")</f>
        <v>-3.5200000000000031</v>
      </c>
      <c r="AG25">
        <f>+IFERROR(IF(VALUE('data-cash-crude'!AF25)&gt;0,'data-cash-crude'!AF25-INDEX('active-future'!$C:$C,MATCH('basis-cash-crude'!AG$1,'active-future'!$A:$A,0),1),""),"")</f>
        <v>-3.5799999999999983</v>
      </c>
      <c r="AH25">
        <f>+IFERROR(IF(VALUE('data-cash-crude'!AG25)&gt;0,'data-cash-crude'!AG25-INDEX('active-future'!$C:$C,MATCH('basis-cash-crude'!AH$1,'active-future'!$A:$A,0),1),""),"")</f>
        <v>-3.509999999999998</v>
      </c>
      <c r="AI25">
        <f>+IFERROR(IF(VALUE('data-cash-crude'!AH25)&gt;0,'data-cash-crude'!AH25-INDEX('active-future'!$C:$C,MATCH('basis-cash-crude'!AI$1,'active-future'!$A:$A,0),1),""),"")</f>
        <v>-3.6000000000000014</v>
      </c>
      <c r="AJ25">
        <f>+IFERROR(IF(VALUE('data-cash-crude'!AI25)&gt;0,'data-cash-crude'!AI25-INDEX('active-future'!$C:$C,MATCH('basis-cash-crude'!AJ$1,'active-future'!$A:$A,0),1),""),"")</f>
        <v>-3.6400000000000006</v>
      </c>
      <c r="AK25">
        <f>+IFERROR(IF(VALUE('data-cash-crude'!AJ25)&gt;0,'data-cash-crude'!AJ25-INDEX('active-future'!$C:$C,MATCH('basis-cash-crude'!AK$1,'active-future'!$A:$A,0),1),""),"")</f>
        <v>-3.4699999999999989</v>
      </c>
      <c r="AL25">
        <f>+IFERROR(IF(VALUE('data-cash-crude'!AK25)&gt;0,'data-cash-crude'!AK25-INDEX('active-future'!$C:$C,MATCH('basis-cash-crude'!AL$1,'active-future'!$A:$A,0),1),""),"")</f>
        <v>-3.5200000000000031</v>
      </c>
      <c r="AM25">
        <f>+IFERROR(IF(VALUE('data-cash-crude'!AL25)&gt;0,'data-cash-crude'!AL25-INDEX('active-future'!$C:$C,MATCH('basis-cash-crude'!AM$1,'active-future'!$A:$A,0),1),""),"")</f>
        <v>-3.6199999999999974</v>
      </c>
      <c r="AN25">
        <f>+IFERROR(IF(VALUE('data-cash-crude'!AM25)&gt;0,'data-cash-crude'!AM25-INDEX('active-future'!$C:$C,MATCH('basis-cash-crude'!AN$1,'active-future'!$A:$A,0),1),""),"")</f>
        <v>-3.5499999999999972</v>
      </c>
      <c r="AO25">
        <f>+IFERROR(IF(VALUE('data-cash-crude'!AN25)&gt;0,'data-cash-crude'!AN25-INDEX('active-future'!$C:$C,MATCH('basis-cash-crude'!AO$1,'active-future'!$A:$A,0),1),""),"")</f>
        <v>-3.6099999999999994</v>
      </c>
      <c r="AP25">
        <f>+IFERROR(IF(VALUE('data-cash-crude'!AO25)&gt;0,'data-cash-crude'!AO25-INDEX('active-future'!$C:$C,MATCH('basis-cash-crude'!AP$1,'active-future'!$A:$A,0),1),""),"")</f>
        <v>-3.490000000000002</v>
      </c>
      <c r="AQ25">
        <f>+IFERROR(IF(VALUE('data-cash-crude'!AP25)&gt;0,'data-cash-crude'!AP25-INDEX('active-future'!$C:$C,MATCH('basis-cash-crude'!AQ$1,'active-future'!$A:$A,0),1),""),"")</f>
        <v>-3.6499999999999986</v>
      </c>
      <c r="AR25" t="str">
        <f>+IFERROR(IF(VALUE('data-cash-crude'!AQ25)&gt;0,'data-cash-crude'!AQ25-INDEX('active-future'!$C:$C,MATCH('basis-cash-crude'!AR$1,'active-future'!$A:$A,0),1),""),"")</f>
        <v/>
      </c>
      <c r="AS25">
        <f>+IFERROR(IF(VALUE('data-cash-crude'!AR25)&gt;0,'data-cash-crude'!AR25-INDEX('active-future'!$C:$C,MATCH('basis-cash-crude'!AS$1,'active-future'!$A:$A,0),1),""),"")</f>
        <v>-3.4799999999999969</v>
      </c>
      <c r="AT25" t="str">
        <f>+IFERROR(IF(VALUE('data-cash-crude'!AS25)&gt;0,'data-cash-crude'!AS25-INDEX('active-future'!$C:$C,MATCH('basis-cash-crude'!AT$1,'active-future'!$A:$A,0),1),""),"")</f>
        <v/>
      </c>
      <c r="AU25" t="str">
        <f>+IFERROR(IF(VALUE('data-cash-crude'!AT25)&gt;0,'data-cash-crude'!AT25-INDEX('active-future'!$C:$C,MATCH('basis-cash-crude'!AU$1,'active-future'!$A:$A,0),1),""),"")</f>
        <v/>
      </c>
      <c r="AV25">
        <f>+IFERROR(IF(VALUE('data-cash-crude'!AU25)&gt;0,'data-cash-crude'!AU25-INDEX('active-future'!$C:$C,MATCH('basis-cash-crude'!AV$1,'active-future'!$A:$A,0),1),""),"")</f>
        <v>-3.5700000000000003</v>
      </c>
      <c r="AW25">
        <f>+IFERROR(IF(VALUE('data-cash-crude'!AV25)&gt;0,'data-cash-crude'!AV25-INDEX('active-future'!$C:$C,MATCH('basis-cash-crude'!AW$1,'active-future'!$A:$A,0),1),""),"")</f>
        <v>-3.5600000000000023</v>
      </c>
      <c r="AX25" t="str">
        <f>+IFERROR(IF(VALUE('data-cash-crude'!AW25)&gt;0,'data-cash-crude'!AW25-INDEX('active-future'!$C:$C,MATCH('basis-cash-crude'!AX$1,'active-future'!$A:$A,0),1),""),"")</f>
        <v/>
      </c>
      <c r="AY25" t="str">
        <f>+IFERROR(IF(VALUE('data-cash-crude'!AX25)&gt;0,'data-cash-crude'!AX25-INDEX('active-future'!$C:$C,MATCH('basis-cash-crude'!AY$1,'active-future'!$A:$A,0),1),""),"")</f>
        <v/>
      </c>
      <c r="AZ25" t="str">
        <f>+IFERROR(IF(VALUE('data-cash-crude'!AY25)&gt;0,'data-cash-crude'!AY25-INDEX('active-future'!$C:$C,MATCH('basis-cash-crude'!AZ$1,'active-future'!$A:$A,0),1),""),"")</f>
        <v/>
      </c>
      <c r="BA25">
        <f>+IFERROR(IF(VALUE('data-cash-crude'!AZ25)&gt;0,'data-cash-crude'!AZ25-INDEX('active-future'!$C:$C,MATCH('basis-cash-crude'!BA$1,'active-future'!$A:$A,0),1),""),"")</f>
        <v>-3.4799999999999969</v>
      </c>
      <c r="BB25">
        <f>+IFERROR(IF(VALUE('data-cash-crude'!BA25)&gt;0,'data-cash-crude'!BA25-INDEX('active-future'!$C:$C,MATCH('basis-cash-crude'!BB$1,'active-future'!$A:$A,0),1),""),"")</f>
        <v>-3.4699999999999989</v>
      </c>
      <c r="BC25">
        <f>+IFERROR(IF(VALUE('data-cash-crude'!BB25)&gt;0,'data-cash-crude'!BB25-INDEX('active-future'!$C:$C,MATCH('basis-cash-crude'!BC$1,'active-future'!$A:$A,0),1),""),"")</f>
        <v>-3.7299999999999969</v>
      </c>
      <c r="BD25">
        <f>+IFERROR(IF(VALUE('data-cash-crude'!BC25)&gt;0,'data-cash-crude'!BC25-INDEX('active-future'!$C:$C,MATCH('basis-cash-crude'!BD$1,'active-future'!$A:$A,0),1),""),"")</f>
        <v>-3.759999999999998</v>
      </c>
      <c r="BE25">
        <f>+IFERROR(IF(VALUE('data-cash-crude'!BD25)&gt;0,'data-cash-crude'!BD25-INDEX('active-future'!$C:$C,MATCH('basis-cash-crude'!BE$1,'active-future'!$A:$A,0),1),""),"")</f>
        <v>-3.6199999999999974</v>
      </c>
      <c r="BF25">
        <f>+IFERROR(IF(VALUE('data-cash-crude'!BE25)&gt;0,'data-cash-crude'!BE25-INDEX('active-future'!$C:$C,MATCH('basis-cash-crude'!BF$1,'active-future'!$A:$A,0),1),""),"")</f>
        <v>-3.4299999999999997</v>
      </c>
      <c r="BG25">
        <f>+IFERROR(IF(VALUE('data-cash-crude'!BF25)&gt;0,'data-cash-crude'!BF25-INDEX('active-future'!$C:$C,MATCH('basis-cash-crude'!BG$1,'active-future'!$A:$A,0),1),""),"")</f>
        <v>-3.6099999999999994</v>
      </c>
      <c r="BH25">
        <f>+IFERROR(IF(VALUE('data-cash-crude'!BG25)&gt;0,'data-cash-crude'!BG25-INDEX('active-future'!$C:$C,MATCH('basis-cash-crude'!BH$1,'active-future'!$A:$A,0),1),""),"")</f>
        <v>-3.5600000000000023</v>
      </c>
      <c r="BI25">
        <f>+IFERROR(IF(VALUE('data-cash-crude'!BH25)&gt;0,'data-cash-crude'!BH25-INDEX('active-future'!$C:$C,MATCH('basis-cash-crude'!BI$1,'active-future'!$A:$A,0),1),""),"")</f>
        <v>-3.5900000000000034</v>
      </c>
      <c r="BJ25">
        <f>+IFERROR(IF(VALUE('data-cash-crude'!BI25)&gt;0,'data-cash-crude'!BI25-INDEX('active-future'!$C:$C,MATCH('basis-cash-crude'!BJ$1,'active-future'!$A:$A,0),1),""),"")</f>
        <v>-3.4500000000000028</v>
      </c>
      <c r="BK25">
        <f>+IFERROR(IF(VALUE('data-cash-crude'!BJ25)&gt;0,'data-cash-crude'!BJ25-INDEX('active-future'!$C:$C,MATCH('basis-cash-crude'!BK$1,'active-future'!$A:$A,0),1),""),"")</f>
        <v>-3.5499999999999972</v>
      </c>
      <c r="BL25">
        <f>+IFERROR(IF(VALUE('data-cash-crude'!BK25)&gt;0,'data-cash-crude'!BK25-INDEX('active-future'!$C:$C,MATCH('basis-cash-crude'!BL$1,'active-future'!$A:$A,0),1),""),"")</f>
        <v>-3.5900000000000034</v>
      </c>
      <c r="BM25">
        <f>+IFERROR(IF(VALUE('data-cash-crude'!BL25)&gt;0,'data-cash-crude'!BL25-INDEX('active-future'!$C:$C,MATCH('basis-cash-crude'!BM$1,'active-future'!$A:$A,0),1),""),"")</f>
        <v>-3.6300000000000026</v>
      </c>
      <c r="BN25">
        <f>+IFERROR(IF(VALUE('data-cash-crude'!BM25)&gt;0,'data-cash-crude'!BM25-INDEX('active-future'!$C:$C,MATCH('basis-cash-crude'!BN$1,'active-future'!$A:$A,0),1),""),"")</f>
        <v>-3.5</v>
      </c>
      <c r="BO25">
        <f>+IFERROR(IF(VALUE('data-cash-crude'!BN25)&gt;0,'data-cash-crude'!BN25-INDEX('active-future'!$C:$C,MATCH('basis-cash-crude'!BO$1,'active-future'!$A:$A,0),1),""),"")</f>
        <v>-3.5600000000000023</v>
      </c>
      <c r="BP25">
        <f>+IFERROR(IF(VALUE('data-cash-crude'!BO25)&gt;0,'data-cash-crude'!BO25-INDEX('active-future'!$C:$C,MATCH('basis-cash-crude'!BP$1,'active-future'!$A:$A,0),1),""),"")</f>
        <v>-3.4500000000000028</v>
      </c>
      <c r="BQ25" t="str">
        <f>+IFERROR(IF(VALUE('data-cash-crude'!BP25)&gt;0,'data-cash-crude'!BP25-INDEX('active-future'!$C:$C,MATCH('basis-cash-crude'!BQ$1,'active-future'!$A:$A,0),1),""),"")</f>
        <v/>
      </c>
      <c r="BR25" t="str">
        <f>+IFERROR(IF(VALUE('data-cash-crude'!BQ25)&gt;0,'data-cash-crude'!BQ25-INDEX('active-future'!$C:$C,MATCH('basis-cash-crude'!BR$1,'active-future'!$A:$A,0),1),""),"")</f>
        <v/>
      </c>
      <c r="BS25">
        <f>+IFERROR(IF(VALUE('data-cash-crude'!BR25)&gt;0,'data-cash-crude'!BR25-INDEX('active-future'!$C:$C,MATCH('basis-cash-crude'!BS$1,'active-future'!$A:$A,0),1),""),"")</f>
        <v>-0.95000000000000284</v>
      </c>
      <c r="BT25">
        <f>+IFERROR(IF(VALUE('data-cash-crude'!BS25)&gt;0,'data-cash-crude'!BS25-INDEX('active-future'!$C:$C,MATCH('basis-cash-crude'!BT$1,'active-future'!$A:$A,0),1),""),"")</f>
        <v>-3.4099999999999966</v>
      </c>
      <c r="BU25">
        <f>+IFERROR(IF(VALUE('data-cash-crude'!BT25)&gt;0,'data-cash-crude'!BT25-INDEX('active-future'!$C:$C,MATCH('basis-cash-crude'!BU$1,'active-future'!$A:$A,0),1),""),"")</f>
        <v>-3.4099999999999966</v>
      </c>
      <c r="BV25" t="str">
        <f>+IFERROR(IF(VALUE('data-cash-crude'!BU25)&gt;0,'data-cash-crude'!BU25-INDEX('active-future'!$C:$C,MATCH('basis-cash-crude'!BV$1,'active-future'!$A:$A,0),1),""),"")</f>
        <v/>
      </c>
      <c r="BW25" t="str">
        <f>+IFERROR(IF(VALUE('data-cash-crude'!BV25)&gt;0,'data-cash-crude'!BV25-INDEX('active-future'!$C:$C,MATCH('basis-cash-crude'!BW$1,'active-future'!$A:$A,0),1),""),"")</f>
        <v/>
      </c>
      <c r="BX25">
        <f>+IFERROR(IF(VALUE('data-cash-crude'!BW25)&gt;0,'data-cash-crude'!BW25-INDEX('active-future'!$C:$C,MATCH('basis-cash-crude'!BX$1,'active-future'!$A:$A,0),1),""),"")</f>
        <v>-3.6400000000000006</v>
      </c>
      <c r="BY25">
        <f>+IFERROR(IF(VALUE('data-cash-crude'!BX25)&gt;0,'data-cash-crude'!BX25-INDEX('active-future'!$C:$C,MATCH('basis-cash-crude'!BY$1,'active-future'!$A:$A,0),1),""),"")</f>
        <v>-3.5900000000000034</v>
      </c>
      <c r="BZ25" t="str">
        <f>+IFERROR(IF(VALUE('data-cash-crude'!BY25)&gt;0,'data-cash-crude'!BY25-INDEX('active-future'!$C:$C,MATCH('basis-cash-crude'!BZ$1,'active-future'!$A:$A,0),1),""),"")</f>
        <v/>
      </c>
      <c r="CA25">
        <f>+IFERROR(IF(VALUE('data-cash-crude'!BZ25)&gt;0,'data-cash-crude'!BZ25-INDEX('active-future'!$C:$C,MATCH('basis-cash-crude'!CA$1,'active-future'!$A:$A,0),1),""),"")</f>
        <v>-3.5399999999999991</v>
      </c>
      <c r="CB25">
        <f>+IFERROR(IF(VALUE('data-cash-crude'!CA25)&gt;0,'data-cash-crude'!CA25-INDEX('active-future'!$C:$C,MATCH('basis-cash-crude'!CB$1,'active-future'!$A:$A,0),1),""),"")</f>
        <v>-3.5900000000000034</v>
      </c>
      <c r="CC25">
        <f>+IFERROR(IF(VALUE('data-cash-crude'!CB25)&gt;0,'data-cash-crude'!CB25-INDEX('active-future'!$C:$C,MATCH('basis-cash-crude'!CC$1,'active-future'!$A:$A,0),1),""),"")</f>
        <v>-3.6499999999999986</v>
      </c>
      <c r="CD25">
        <f>+IFERROR(IF(VALUE('data-cash-crude'!CC25)&gt;0,'data-cash-crude'!CC25-INDEX('active-future'!$C:$C,MATCH('basis-cash-crude'!CD$1,'active-future'!$A:$A,0),1),""),"")</f>
        <v>-3.6000000000000014</v>
      </c>
      <c r="CE25">
        <f>+IFERROR(IF(VALUE('data-cash-crude'!CD25)&gt;0,'data-cash-crude'!CD25-INDEX('active-future'!$C:$C,MATCH('basis-cash-crude'!CE$1,'active-future'!$A:$A,0),1),""),"")</f>
        <v>-3.5900000000000034</v>
      </c>
      <c r="CF25">
        <f>+IFERROR(IF(VALUE('data-cash-crude'!CE25)&gt;0,'data-cash-crude'!CE25-INDEX('active-future'!$C:$C,MATCH('basis-cash-crude'!CF$1,'active-future'!$A:$A,0),1),""),"")</f>
        <v>-3.5</v>
      </c>
      <c r="CG25">
        <f>+IFERROR(IF(VALUE('data-cash-crude'!CF25)&gt;0,'data-cash-crude'!CF25-INDEX('active-future'!$C:$C,MATCH('basis-cash-crude'!CG$1,'active-future'!$A:$A,0),1),""),"")</f>
        <v>-3.6499999999999986</v>
      </c>
      <c r="CH25">
        <f>+IFERROR(IF(VALUE('data-cash-crude'!CG25)&gt;0,'data-cash-crude'!CG25-INDEX('active-future'!$C:$C,MATCH('basis-cash-crude'!CH$1,'active-future'!$A:$A,0),1),""),"")</f>
        <v>-3.6000000000000014</v>
      </c>
      <c r="CI25">
        <f>+IFERROR(IF(VALUE('data-cash-crude'!CH25)&gt;0,'data-cash-crude'!CH25-INDEX('active-future'!$C:$C,MATCH('basis-cash-crude'!CI$1,'active-future'!$A:$A,0),1),""),"")</f>
        <v>-3.5200000000000031</v>
      </c>
      <c r="CJ25">
        <f>+IFERROR(IF(VALUE('data-cash-crude'!CI25)&gt;0,'data-cash-crude'!CI25-INDEX('active-future'!$C:$C,MATCH('basis-cash-crude'!CJ$1,'active-future'!$A:$A,0),1),""),"")</f>
        <v>-3.5499999999999972</v>
      </c>
      <c r="CK25">
        <f>+IFERROR(IF(VALUE('data-cash-crude'!CJ25)&gt;0,'data-cash-crude'!CJ25-INDEX('active-future'!$C:$C,MATCH('basis-cash-crude'!CK$1,'active-future'!$A:$A,0),1),""),"")</f>
        <v>-3.509999999999998</v>
      </c>
      <c r="CL25" t="str">
        <f>+IFERROR(IF(VALUE('data-cash-crude'!CK25)&gt;0,'data-cash-crude'!CK25-INDEX('active-future'!$C:$C,MATCH('basis-cash-crude'!CL$1,'active-future'!$A:$A,0),1),""),"")</f>
        <v/>
      </c>
      <c r="CM25" t="str">
        <f>+IFERROR(IF(VALUE('data-cash-crude'!CL25)&gt;0,'data-cash-crude'!CL25-INDEX('active-future'!$C:$C,MATCH('basis-cash-crude'!CM$1,'active-future'!$A:$A,0),1),""),"")</f>
        <v/>
      </c>
      <c r="CN25">
        <f>+IFERROR(IF(VALUE('data-cash-crude'!CM25)&gt;0,'data-cash-crude'!CM25-INDEX('active-future'!$C:$C,MATCH('basis-cash-crude'!CN$1,'active-future'!$A:$A,0),1),""),"")</f>
        <v>-3.7700000000000031</v>
      </c>
      <c r="CO25">
        <f>+IFERROR(IF(VALUE('data-cash-crude'!CN25)&gt;0,'data-cash-crude'!CN25-INDEX('active-future'!$C:$C,MATCH('basis-cash-crude'!CO$1,'active-future'!$A:$A,0),1),""),"")</f>
        <v>-3.4600000000000009</v>
      </c>
      <c r="CP25">
        <f>+IFERROR(IF(VALUE('data-cash-crude'!CO25)&gt;0,'data-cash-crude'!CO25-INDEX('active-future'!$C:$C,MATCH('basis-cash-crude'!CP$1,'active-future'!$A:$A,0),1),""),"")</f>
        <v>-3.5300000000000011</v>
      </c>
      <c r="CQ25">
        <f>+IFERROR(IF(VALUE('data-cash-crude'!CP25)&gt;0,'data-cash-crude'!CP25-INDEX('active-future'!$C:$C,MATCH('basis-cash-crude'!CQ$1,'active-future'!$A:$A,0),1),""),"")</f>
        <v>-3.4299999999999997</v>
      </c>
      <c r="CR25">
        <f>+IFERROR(IF(VALUE('data-cash-crude'!CQ25)&gt;0,'data-cash-crude'!CQ25-INDEX('active-future'!$C:$C,MATCH('basis-cash-crude'!CR$1,'active-future'!$A:$A,0),1),""),"")</f>
        <v>-3.6400000000000006</v>
      </c>
      <c r="CS25">
        <f>+IFERROR(IF(VALUE('data-cash-crude'!CR25)&gt;0,'data-cash-crude'!CR25-INDEX('active-future'!$C:$C,MATCH('basis-cash-crude'!CS$1,'active-future'!$A:$A,0),1),""),"")</f>
        <v>-3.4200000000000017</v>
      </c>
      <c r="CT25" t="str">
        <f>+IFERROR(IF(VALUE('data-cash-crude'!CS25)&gt;0,'data-cash-crude'!CS25-INDEX('active-future'!$C:$C,MATCH('basis-cash-crude'!CT$1,'active-future'!$A:$A,0),1),""),"")</f>
        <v/>
      </c>
      <c r="CU25">
        <f>+IFERROR(IF(VALUE('data-cash-crude'!CT25)&gt;0,'data-cash-crude'!CT25-INDEX('active-future'!$C:$C,MATCH('basis-cash-crude'!CU$1,'active-future'!$A:$A,0),1),""),"")</f>
        <v>-3.4299999999999997</v>
      </c>
      <c r="CV25">
        <f>+IFERROR(IF(VALUE('data-cash-crude'!CU25)&gt;0,'data-cash-crude'!CU25-INDEX('active-future'!$C:$C,MATCH('basis-cash-crude'!CV$1,'active-future'!$A:$A,0),1),""),"")</f>
        <v>-3.3800000000000026</v>
      </c>
      <c r="CW25">
        <f>+IFERROR(IF(VALUE('data-cash-crude'!CV25)&gt;0,'data-cash-crude'!CV25-INDEX('active-future'!$C:$C,MATCH('basis-cash-crude'!CW$1,'active-future'!$A:$A,0),1),""),"")</f>
        <v>-3.3900000000000006</v>
      </c>
      <c r="CX25">
        <f>+IFERROR(IF(VALUE('data-cash-crude'!CW25)&gt;0,'data-cash-crude'!CW25-INDEX('active-future'!$C:$C,MATCH('basis-cash-crude'!CX$1,'active-future'!$A:$A,0),1),""),"")</f>
        <v>-3.5600000000000023</v>
      </c>
      <c r="CY25">
        <f>+IFERROR(IF(VALUE('data-cash-crude'!CX25)&gt;0,'data-cash-crude'!CX25-INDEX('active-future'!$C:$C,MATCH('basis-cash-crude'!CY$1,'active-future'!$A:$A,0),1),""),"")</f>
        <v>-3.4699999999999989</v>
      </c>
      <c r="CZ25">
        <f>+IFERROR(IF(VALUE('data-cash-crude'!CY25)&gt;0,'data-cash-crude'!CY25-INDEX('active-future'!$C:$C,MATCH('basis-cash-crude'!CZ$1,'active-future'!$A:$A,0),1),""),"")</f>
        <v>-3.4799999999999969</v>
      </c>
      <c r="DA25">
        <f>+IFERROR(IF(VALUE('data-cash-crude'!CZ25)&gt;0,'data-cash-crude'!CZ25-INDEX('active-future'!$C:$C,MATCH('basis-cash-crude'!DA$1,'active-future'!$A:$A,0),1),""),"")</f>
        <v>-3.6000000000000014</v>
      </c>
      <c r="DB25">
        <f>+IFERROR(IF(VALUE('data-cash-crude'!DA25)&gt;0,'data-cash-crude'!DA25-INDEX('active-future'!$C:$C,MATCH('basis-cash-crude'!DB$1,'active-future'!$A:$A,0),1),""),"")</f>
        <v>-3.4299999999999997</v>
      </c>
      <c r="DC25">
        <f>+IFERROR(IF(VALUE('data-cash-crude'!DB25)&gt;0,'data-cash-crude'!DB25-INDEX('active-future'!$C:$C,MATCH('basis-cash-crude'!DC$1,'active-future'!$A:$A,0),1),""),"")</f>
        <v>-3.5</v>
      </c>
      <c r="DD25">
        <f>+IFERROR(IF(VALUE('data-cash-crude'!DC25)&gt;0,'data-cash-crude'!DC25-INDEX('active-future'!$C:$C,MATCH('basis-cash-crude'!DD$1,'active-future'!$A:$A,0),1),""),"")</f>
        <v>-3.5399999999999991</v>
      </c>
      <c r="DE25">
        <f>+IFERROR(IF(VALUE('data-cash-crude'!DD25)&gt;0,'data-cash-crude'!DD25-INDEX('active-future'!$C:$C,MATCH('basis-cash-crude'!DE$1,'active-future'!$A:$A,0),1),""),"")</f>
        <v>-3.5900000000000034</v>
      </c>
      <c r="DF25" t="str">
        <f>+IFERROR(IF(VALUE('data-cash-crude'!DE25)&gt;0,'data-cash-crude'!DE25-INDEX('active-future'!$C:$C,MATCH('basis-cash-crude'!DF$1,'active-future'!$A:$A,0),1),""),"")</f>
        <v/>
      </c>
      <c r="DG25">
        <f>+IFERROR(IF(VALUE('data-cash-crude'!DF25)&gt;0,'data-cash-crude'!DF25-INDEX('active-future'!$C:$C,MATCH('basis-cash-crude'!DG$1,'active-future'!$A:$A,0),1),""),"")</f>
        <v>-3.4399999999999977</v>
      </c>
      <c r="DH25" t="str">
        <f>+IFERROR(IF(VALUE('data-cash-crude'!DG25)&gt;0,'data-cash-crude'!DG25-INDEX('active-future'!$C:$C,MATCH('basis-cash-crude'!DH$1,'active-future'!$A:$A,0),1),""),"")</f>
        <v/>
      </c>
      <c r="DI25">
        <f>+IFERROR(IF(VALUE('data-cash-crude'!DH25)&gt;0,'data-cash-crude'!DH25-INDEX('active-future'!$C:$C,MATCH('basis-cash-crude'!DI$1,'active-future'!$A:$A,0),1),""),"")</f>
        <v>-3.4500000000000028</v>
      </c>
      <c r="DJ25">
        <f>+IFERROR(IF(VALUE('data-cash-crude'!DI25)&gt;0,'data-cash-crude'!DI25-INDEX('active-future'!$C:$C,MATCH('basis-cash-crude'!DJ$1,'active-future'!$A:$A,0),1),""),"")</f>
        <v>-4.6099999999999994</v>
      </c>
      <c r="DK25">
        <f>+IFERROR(IF(VALUE('data-cash-crude'!DJ25)&gt;0,'data-cash-crude'!DJ25-INDEX('active-future'!$C:$C,MATCH('basis-cash-crude'!DK$1,'active-future'!$A:$A,0),1),""),"")</f>
        <v>-3.5499999999999972</v>
      </c>
      <c r="DL25">
        <f>+IFERROR(IF(VALUE('data-cash-crude'!DK25)&gt;0,'data-cash-crude'!DK25-INDEX('active-future'!$C:$C,MATCH('basis-cash-crude'!DL$1,'active-future'!$A:$A,0),1),""),"")</f>
        <v>-3.6199999999999974</v>
      </c>
      <c r="DM25" t="str">
        <f>+IFERROR(IF(VALUE('data-cash-crude'!DL25)&gt;0,'data-cash-crude'!DL25-INDEX('active-future'!$C:$C,MATCH('basis-cash-crude'!DM$1,'active-future'!$A:$A,0),1),""),"")</f>
        <v/>
      </c>
      <c r="DN25" t="str">
        <f>+IFERROR(IF(VALUE('data-cash-crude'!DM25)&gt;0,'data-cash-crude'!DM25-INDEX('active-future'!$C:$C,MATCH('basis-cash-crude'!DN$1,'active-future'!$A:$A,0),1),""),"")</f>
        <v/>
      </c>
      <c r="DO25" t="str">
        <f>+IFERROR(IF(VALUE('data-cash-crude'!DN25)&gt;0,'data-cash-crude'!DN25-INDEX('active-future'!$C:$C,MATCH('basis-cash-crude'!DO$1,'active-future'!$A:$A,0),1),""),"")</f>
        <v/>
      </c>
      <c r="DP25" t="str">
        <f>+IFERROR(IF(VALUE('data-cash-crude'!DO25)&gt;0,'data-cash-crude'!DO25-INDEX('active-future'!$C:$C,MATCH('basis-cash-crude'!DP$1,'active-future'!$A:$A,0),1),""),"")</f>
        <v/>
      </c>
      <c r="DQ25" t="str">
        <f>+IFERROR(IF(VALUE('data-cash-crude'!DP25)&gt;0,'data-cash-crude'!DP25-INDEX('active-future'!$C:$C,MATCH('basis-cash-crude'!DQ$1,'active-future'!$A:$A,0),1),""),"")</f>
        <v/>
      </c>
      <c r="DR25" t="str">
        <f>+IFERROR(IF(VALUE('data-cash-crude'!DQ25)&gt;0,'data-cash-crude'!DQ25-INDEX('active-future'!$C:$C,MATCH('basis-cash-crude'!DR$1,'active-future'!$A:$A,0),1),""),"")</f>
        <v/>
      </c>
      <c r="DS25" t="str">
        <f>+IFERROR(IF(VALUE('data-cash-crude'!DR25)&gt;0,'data-cash-crude'!DR25-INDEX('active-future'!$C:$C,MATCH('basis-cash-crude'!DS$1,'active-future'!$A:$A,0),1),""),"")</f>
        <v/>
      </c>
      <c r="DT25" t="str">
        <f>+IFERROR(IF(VALUE('data-cash-crude'!DS25)&gt;0,'data-cash-crude'!DS25-INDEX('active-future'!$C:$C,MATCH('basis-cash-crude'!DT$1,'active-future'!$A:$A,0),1),""),"")</f>
        <v/>
      </c>
      <c r="DU25" t="str">
        <f>+IFERROR(IF(VALUE('data-cash-crude'!DT25)&gt;0,'data-cash-crude'!DT25-INDEX('active-future'!$C:$C,MATCH('basis-cash-crude'!DU$1,'active-future'!$A:$A,0),1),""),"")</f>
        <v/>
      </c>
      <c r="DV25" t="str">
        <f>+IFERROR(IF(VALUE('data-cash-crude'!DU25)&gt;0,'data-cash-crude'!DU25-INDEX('active-future'!$C:$C,MATCH('basis-cash-crude'!DV$1,'active-future'!$A:$A,0),1),""),"")</f>
        <v/>
      </c>
      <c r="DW25" t="str">
        <f>+IFERROR(IF(VALUE('data-cash-crude'!DV25)&gt;0,'data-cash-crude'!DV25-INDEX('active-future'!$C:$C,MATCH('basis-cash-crude'!DW$1,'active-future'!$A:$A,0),1),""),"")</f>
        <v/>
      </c>
      <c r="DX25" t="str">
        <f>+IFERROR(IF(VALUE('data-cash-crude'!DW25)&gt;0,'data-cash-crude'!DW25-INDEX('active-future'!$C:$C,MATCH('basis-cash-crude'!DX$1,'active-future'!$A:$A,0),1),""),"")</f>
        <v/>
      </c>
      <c r="DY25" t="str">
        <f>+IFERROR(IF(VALUE('data-cash-crude'!DX25)&gt;0,'data-cash-crude'!DX25-INDEX('active-future'!$C:$C,MATCH('basis-cash-crude'!DY$1,'active-future'!$A:$A,0),1),""),"")</f>
        <v/>
      </c>
      <c r="DZ25" t="str">
        <f>+IFERROR(IF(VALUE('data-cash-crude'!DY25)&gt;0,'data-cash-crude'!DY25-INDEX('active-future'!$C:$C,MATCH('basis-cash-crude'!DZ$1,'active-future'!$A:$A,0),1),""),"")</f>
        <v/>
      </c>
      <c r="EA25" t="str">
        <f>+IFERROR(IF(VALUE('data-cash-crude'!DZ25)&gt;0,'data-cash-crude'!DZ25-INDEX('active-future'!$C:$C,MATCH('basis-cash-crude'!EA$1,'active-future'!$A:$A,0),1),""),"")</f>
        <v/>
      </c>
      <c r="EB25" t="str">
        <f>+IFERROR(IF(VALUE('data-cash-crude'!EA25)&gt;0,'data-cash-crude'!EA25-INDEX('active-future'!$C:$C,MATCH('basis-cash-crude'!EB$1,'active-future'!$A:$A,0),1),""),"")</f>
        <v/>
      </c>
      <c r="EC25" t="str">
        <f>+IFERROR(IF(VALUE('data-cash-crude'!EB25)&gt;0,'data-cash-crude'!EB25-INDEX('active-future'!$C:$C,MATCH('basis-cash-crude'!EC$1,'active-future'!$A:$A,0),1),""),"")</f>
        <v/>
      </c>
      <c r="ED25" t="str">
        <f>+IFERROR(IF(VALUE('data-cash-crude'!EC25)&gt;0,'data-cash-crude'!EC25-INDEX('active-future'!$C:$C,MATCH('basis-cash-crude'!ED$1,'active-future'!$A:$A,0),1),""),"")</f>
        <v/>
      </c>
      <c r="EE25" t="str">
        <f>+IFERROR(IF(VALUE('data-cash-crude'!ED25)&gt;0,'data-cash-crude'!ED25-INDEX('active-future'!$C:$C,MATCH('basis-cash-crude'!EE$1,'active-future'!$A:$A,0),1),""),"")</f>
        <v/>
      </c>
      <c r="EF25" t="str">
        <f>+IFERROR(IF(VALUE('data-cash-crude'!EE25)&gt;0,'data-cash-crude'!EE25-INDEX('active-future'!$C:$C,MATCH('basis-cash-crude'!EF$1,'active-future'!$A:$A,0),1),""),"")</f>
        <v/>
      </c>
      <c r="EG25" t="str">
        <f>+IFERROR(IF(VALUE('data-cash-crude'!EF25)&gt;0,'data-cash-crude'!EF25-INDEX('active-future'!$C:$C,MATCH('basis-cash-crude'!EG$1,'active-future'!$A:$A,0),1),""),"")</f>
        <v/>
      </c>
      <c r="EH25" t="str">
        <f>+IFERROR(IF(VALUE('data-cash-crude'!EG25)&gt;0,'data-cash-crude'!EG25-INDEX('active-future'!$C:$C,MATCH('basis-cash-crude'!EH$1,'active-future'!$A:$A,0),1),""),"")</f>
        <v/>
      </c>
      <c r="EI25" t="str">
        <f>+IFERROR(IF(VALUE('data-cash-crude'!EH25)&gt;0,'data-cash-crude'!EH25-INDEX('active-future'!$C:$C,MATCH('basis-cash-crude'!EI$1,'active-future'!$A:$A,0),1),""),"")</f>
        <v/>
      </c>
      <c r="EJ25" t="str">
        <f>+IFERROR(IF(VALUE('data-cash-crude'!EI25)&gt;0,'data-cash-crude'!EI25-INDEX('active-future'!$C:$C,MATCH('basis-cash-crude'!EJ$1,'active-future'!$A:$A,0),1),""),"")</f>
        <v/>
      </c>
      <c r="EK25" t="str">
        <f>+IFERROR(IF(VALUE('data-cash-crude'!EJ25)&gt;0,'data-cash-crude'!EJ25-INDEX('active-future'!$C:$C,MATCH('basis-cash-crude'!EK$1,'active-future'!$A:$A,0),1),""),"")</f>
        <v/>
      </c>
      <c r="EL25" t="str">
        <f>+IFERROR(IF(VALUE('data-cash-crude'!EK25)&gt;0,'data-cash-crude'!EK25-INDEX('active-future'!$C:$C,MATCH('basis-cash-crude'!EL$1,'active-future'!$A:$A,0),1),""),"")</f>
        <v/>
      </c>
      <c r="EM25" t="str">
        <f>+IFERROR(IF(VALUE('data-cash-crude'!EL25)&gt;0,'data-cash-crude'!EL25-INDEX('active-future'!$C:$C,MATCH('basis-cash-crude'!EM$1,'active-future'!$A:$A,0),1),""),"")</f>
        <v/>
      </c>
      <c r="EN25" t="str">
        <f>+IFERROR(IF(VALUE('data-cash-crude'!EM25)&gt;0,'data-cash-crude'!EM25-INDEX('active-future'!$C:$C,MATCH('basis-cash-crude'!EN$1,'active-future'!$A:$A,0),1),""),"")</f>
        <v/>
      </c>
      <c r="EO25" t="str">
        <f>+IFERROR(IF(VALUE('data-cash-crude'!EN25)&gt;0,'data-cash-crude'!EN25-INDEX('active-future'!$C:$C,MATCH('basis-cash-crude'!EO$1,'active-future'!$A:$A,0),1),""),"")</f>
        <v/>
      </c>
      <c r="EP25" t="str">
        <f>+IFERROR(IF(VALUE('data-cash-crude'!EO25)&gt;0,'data-cash-crude'!EO25-INDEX('active-future'!$C:$C,MATCH('basis-cash-crude'!EP$1,'active-future'!$A:$A,0),1),""),"")</f>
        <v/>
      </c>
      <c r="EQ25" t="str">
        <f>+IFERROR(IF(VALUE('data-cash-crude'!EP25)&gt;0,'data-cash-crude'!EP25-INDEX('active-future'!$C:$C,MATCH('basis-cash-crude'!EQ$1,'active-future'!$A:$A,0),1),""),"")</f>
        <v/>
      </c>
      <c r="ER25" t="str">
        <f>+IFERROR(IF(VALUE('data-cash-crude'!EQ25)&gt;0,'data-cash-crude'!EQ25-INDEX('active-future'!$C:$C,MATCH('basis-cash-crude'!ER$1,'active-future'!$A:$A,0),1),""),"")</f>
        <v/>
      </c>
      <c r="ES25" t="str">
        <f>+IFERROR(IF(VALUE('data-cash-crude'!ER25)&gt;0,'data-cash-crude'!ER25-INDEX('active-future'!$C:$C,MATCH('basis-cash-crude'!ES$1,'active-future'!$A:$A,0),1),""),"")</f>
        <v/>
      </c>
      <c r="ET25" t="str">
        <f>+IFERROR(IF(VALUE('data-cash-crude'!ES25)&gt;0,'data-cash-crude'!ES25-INDEX('active-future'!$C:$C,MATCH('basis-cash-crude'!ET$1,'active-future'!$A:$A,0),1),""),"")</f>
        <v/>
      </c>
      <c r="EU25" t="str">
        <f>+IFERROR(IF(VALUE('data-cash-crude'!ET25)&gt;0,'data-cash-crude'!ET25-INDEX('active-future'!$C:$C,MATCH('basis-cash-crude'!EU$1,'active-future'!$A:$A,0),1),""),"")</f>
        <v/>
      </c>
      <c r="EV25" t="str">
        <f>+IFERROR(IF(VALUE('data-cash-crude'!EU25)&gt;0,'data-cash-crude'!EU25-INDEX('active-future'!$C:$C,MATCH('basis-cash-crude'!EV$1,'active-future'!$A:$A,0),1),""),"")</f>
        <v/>
      </c>
      <c r="EW25" t="str">
        <f>+IFERROR(IF(VALUE('data-cash-crude'!EV25)&gt;0,'data-cash-crude'!EV25-INDEX('active-future'!$C:$C,MATCH('basis-cash-crude'!EW$1,'active-future'!$A:$A,0),1),""),"")</f>
        <v/>
      </c>
      <c r="EX25" t="str">
        <f>+IFERROR(IF(VALUE('data-cash-crude'!EW25)&gt;0,'data-cash-crude'!EW25-INDEX('active-future'!$C:$C,MATCH('basis-cash-crude'!EX$1,'active-future'!$A:$A,0),1),""),"")</f>
        <v/>
      </c>
      <c r="EY25" t="str">
        <f>+IFERROR(IF(VALUE('data-cash-crude'!EX25)&gt;0,'data-cash-crude'!EX25-INDEX('active-future'!$C:$C,MATCH('basis-cash-crude'!EY$1,'active-future'!$A:$A,0),1),""),"")</f>
        <v/>
      </c>
      <c r="EZ25" t="str">
        <f>+IFERROR(IF(VALUE('data-cash-crude'!EY25)&gt;0,'data-cash-crude'!EY25-INDEX('active-future'!$C:$C,MATCH('basis-cash-crude'!EZ$1,'active-future'!$A:$A,0),1),""),"")</f>
        <v/>
      </c>
      <c r="FA25" t="str">
        <f>+IFERROR(IF(VALUE('data-cash-crude'!EZ25)&gt;0,'data-cash-crude'!EZ25-INDEX('active-future'!$C:$C,MATCH('basis-cash-crude'!FA$1,'active-future'!$A:$A,0),1),""),"")</f>
        <v/>
      </c>
      <c r="FB25" t="str">
        <f>+IFERROR(IF(VALUE('data-cash-crude'!FA25)&gt;0,'data-cash-crude'!FA25-INDEX('active-future'!$C:$C,MATCH('basis-cash-crude'!FB$1,'active-future'!$A:$A,0),1),""),"")</f>
        <v/>
      </c>
      <c r="FC25" t="str">
        <f>+IFERROR(IF(VALUE('data-cash-crude'!FB25)&gt;0,'data-cash-crude'!FB25-INDEX('active-future'!$C:$C,MATCH('basis-cash-crude'!FC$1,'active-future'!$A:$A,0),1),""),"")</f>
        <v/>
      </c>
      <c r="FD25" t="str">
        <f>+IFERROR(IF(VALUE('data-cash-crude'!FC25)&gt;0,'data-cash-crude'!FC25-INDEX('active-future'!$C:$C,MATCH('basis-cash-crude'!FD$1,'active-future'!$A:$A,0),1),""),"")</f>
        <v/>
      </c>
      <c r="FE25" t="str">
        <f>+IFERROR(IF(VALUE('data-cash-crude'!FD25)&gt;0,'data-cash-crude'!FD25-INDEX('active-future'!$C:$C,MATCH('basis-cash-crude'!FE$1,'active-future'!$A:$A,0),1),""),"")</f>
        <v/>
      </c>
      <c r="FF25" t="str">
        <f>+IFERROR(IF(VALUE('data-cash-crude'!FE25)&gt;0,'data-cash-crude'!FE25-INDEX('active-future'!$C:$C,MATCH('basis-cash-crude'!FF$1,'active-future'!$A:$A,0),1),""),"")</f>
        <v/>
      </c>
      <c r="FG25" t="str">
        <f>+IFERROR(IF(VALUE('data-cash-crude'!FF25)&gt;0,'data-cash-crude'!FF25-INDEX('active-future'!$C:$C,MATCH('basis-cash-crude'!FG$1,'active-future'!$A:$A,0),1),""),"")</f>
        <v/>
      </c>
      <c r="FH25" t="str">
        <f>+IFERROR(IF(VALUE('data-cash-crude'!FG25)&gt;0,'data-cash-crude'!FG25-INDEX('active-future'!$C:$C,MATCH('basis-cash-crude'!FH$1,'active-future'!$A:$A,0),1),""),"")</f>
        <v/>
      </c>
      <c r="FI25" t="str">
        <f>+IFERROR(IF(VALUE('data-cash-crude'!FH25)&gt;0,'data-cash-crude'!FH25-INDEX('active-future'!$C:$C,MATCH('basis-cash-crude'!FI$1,'active-future'!$A:$A,0),1),""),"")</f>
        <v/>
      </c>
      <c r="FJ25" t="str">
        <f>+IFERROR(IF(VALUE('data-cash-crude'!FI25)&gt;0,'data-cash-crude'!FI25-INDEX('active-future'!$C:$C,MATCH('basis-cash-crude'!FJ$1,'active-future'!$A:$A,0),1),""),"")</f>
        <v/>
      </c>
      <c r="FK25" t="str">
        <f>+IFERROR(IF(VALUE('data-cash-crude'!FJ25)&gt;0,'data-cash-crude'!FJ25-INDEX('active-future'!$C:$C,MATCH('basis-cash-crude'!FK$1,'active-future'!$A:$A,0),1),""),"")</f>
        <v/>
      </c>
      <c r="FL25" t="str">
        <f>+IFERROR(IF(VALUE('data-cash-crude'!FK25)&gt;0,'data-cash-crude'!FK25-INDEX('active-future'!$C:$C,MATCH('basis-cash-crude'!FL$1,'active-future'!$A:$A,0),1),""),"")</f>
        <v/>
      </c>
    </row>
    <row r="26" spans="1:168" x14ac:dyDescent="0.2">
      <c r="A26">
        <f t="shared" si="0"/>
        <v>-14.505000000000001</v>
      </c>
      <c r="B26">
        <f t="shared" si="1"/>
        <v>-14.5572</v>
      </c>
      <c r="C26">
        <f t="shared" si="2"/>
        <v>-14.798472222222232</v>
      </c>
      <c r="D26" s="10" t="str">
        <f>+'data-cash-crude'!B26</f>
        <v>CLPA-11-133.CM</v>
      </c>
      <c r="E26">
        <f>+IFERROR(IF(VALUE('data-cash-crude'!D26)&gt;0,'data-cash-crude'!D26-INDEX('active-future'!$C:$C,MATCH('basis-cash-crude'!E$1,'active-future'!$A:$A,0),1),""),"")</f>
        <v>-15.420000000000002</v>
      </c>
      <c r="F26">
        <f>+IFERROR(IF(VALUE('data-cash-crude'!E26)&gt;0,'data-cash-crude'!E26-INDEX('active-future'!$C:$C,MATCH('basis-cash-crude'!F$1,'active-future'!$A:$A,0),1),""),"")</f>
        <v>-14.18</v>
      </c>
      <c r="G26">
        <f>+IFERROR(IF(VALUE('data-cash-crude'!F26)&gt;0,'data-cash-crude'!F26-INDEX('active-future'!$C:$C,MATCH('basis-cash-crude'!G$1,'active-future'!$A:$A,0),1),""),"")</f>
        <v>-14.219999999999999</v>
      </c>
      <c r="H26">
        <f>+IFERROR(IF(VALUE('data-cash-crude'!G26)&gt;0,'data-cash-crude'!G26-INDEX('active-future'!$C:$C,MATCH('basis-cash-crude'!H$1,'active-future'!$A:$A,0),1),""),"")</f>
        <v>-14.18</v>
      </c>
      <c r="I26" t="str">
        <f>+IFERROR(IF(VALUE('data-cash-crude'!H26)&gt;0,'data-cash-crude'!H26-INDEX('active-future'!$C:$C,MATCH('basis-cash-crude'!I$1,'active-future'!$A:$A,0),1),""),"")</f>
        <v/>
      </c>
      <c r="J26">
        <f>+IFERROR(IF(VALUE('data-cash-crude'!I26)&gt;0,'data-cash-crude'!I26-INDEX('active-future'!$C:$C,MATCH('basis-cash-crude'!J$1,'active-future'!$A:$A,0),1),""),"")</f>
        <v>-14.810000000000002</v>
      </c>
      <c r="K26">
        <f>+IFERROR(IF(VALUE('data-cash-crude'!J26)&gt;0,'data-cash-crude'!J26-INDEX('active-future'!$C:$C,MATCH('basis-cash-crude'!K$1,'active-future'!$A:$A,0),1),""),"")</f>
        <v>-14.220000000000006</v>
      </c>
      <c r="L26" t="str">
        <f>+IFERROR(IF(VALUE('data-cash-crude'!K26)&gt;0,'data-cash-crude'!K26-INDEX('active-future'!$C:$C,MATCH('basis-cash-crude'!L$1,'active-future'!$A:$A,0),1),""),"")</f>
        <v/>
      </c>
      <c r="M26">
        <f>+IFERROR(IF(VALUE('data-cash-crude'!L26)&gt;0,'data-cash-crude'!L26-INDEX('active-future'!$C:$C,MATCH('basis-cash-crude'!M$1,'active-future'!$A:$A,0),1),""),"")</f>
        <v>-14.18</v>
      </c>
      <c r="N26">
        <f>+IFERROR(IF(VALUE('data-cash-crude'!M26)&gt;0,'data-cash-crude'!M26-INDEX('active-future'!$C:$C,MATCH('basis-cash-crude'!N$1,'active-future'!$A:$A,0),1),""),"")</f>
        <v>-14.100000000000001</v>
      </c>
      <c r="O26">
        <f>+IFERROR(IF(VALUE('data-cash-crude'!N26)&gt;0,'data-cash-crude'!N26-INDEX('active-future'!$C:$C,MATCH('basis-cash-crude'!O$1,'active-future'!$A:$A,0),1),""),"")</f>
        <v>-14.119999999999997</v>
      </c>
      <c r="P26">
        <f>+IFERROR(IF(VALUE('data-cash-crude'!O26)&gt;0,'data-cash-crude'!O26-INDEX('active-future'!$C:$C,MATCH('basis-cash-crude'!P$1,'active-future'!$A:$A,0),1),""),"")</f>
        <v>-14.21</v>
      </c>
      <c r="Q26">
        <f>+IFERROR(IF(VALUE('data-cash-crude'!P26)&gt;0,'data-cash-crude'!P26-INDEX('active-future'!$C:$C,MATCH('basis-cash-crude'!Q$1,'active-future'!$A:$A,0),1),""),"")</f>
        <v>-15.07</v>
      </c>
      <c r="R26">
        <f>+IFERROR(IF(VALUE('data-cash-crude'!Q26)&gt;0,'data-cash-crude'!Q26-INDEX('active-future'!$C:$C,MATCH('basis-cash-crude'!R$1,'active-future'!$A:$A,0),1),""),"")</f>
        <v>-14.18</v>
      </c>
      <c r="S26">
        <f>+IFERROR(IF(VALUE('data-cash-crude'!R26)&gt;0,'data-cash-crude'!R26-INDEX('active-future'!$C:$C,MATCH('basis-cash-crude'!S$1,'active-future'!$A:$A,0),1),""),"")</f>
        <v>-14.21</v>
      </c>
      <c r="T26">
        <f>+IFERROR(IF(VALUE('data-cash-crude'!S26)&gt;0,'data-cash-crude'!S26-INDEX('active-future'!$C:$C,MATCH('basis-cash-crude'!T$1,'active-future'!$A:$A,0),1),""),"")</f>
        <v>-14.190000000000005</v>
      </c>
      <c r="U26">
        <f>+IFERROR(IF(VALUE('data-cash-crude'!T26)&gt;0,'data-cash-crude'!T26-INDEX('active-future'!$C:$C,MATCH('basis-cash-crude'!U$1,'active-future'!$A:$A,0),1),""),"")</f>
        <v>-14.220000000000006</v>
      </c>
      <c r="V26">
        <f>+IFERROR(IF(VALUE('data-cash-crude'!U26)&gt;0,'data-cash-crude'!U26-INDEX('active-future'!$C:$C,MATCH('basis-cash-crude'!V$1,'active-future'!$A:$A,0),1),""),"")</f>
        <v>-14.200000000000003</v>
      </c>
      <c r="W26">
        <f>+IFERROR(IF(VALUE('data-cash-crude'!V26)&gt;0,'data-cash-crude'!V26-INDEX('active-future'!$C:$C,MATCH('basis-cash-crude'!W$1,'active-future'!$A:$A,0),1),""),"")</f>
        <v>-14.18</v>
      </c>
      <c r="X26">
        <f>+IFERROR(IF(VALUE('data-cash-crude'!W26)&gt;0,'data-cash-crude'!W26-INDEX('active-future'!$C:$C,MATCH('basis-cash-crude'!X$1,'active-future'!$A:$A,0),1),""),"")</f>
        <v>-14.18</v>
      </c>
      <c r="Y26" t="str">
        <f>+IFERROR(IF(VALUE('data-cash-crude'!X26)&gt;0,'data-cash-crude'!X26-INDEX('active-future'!$C:$C,MATCH('basis-cash-crude'!Y$1,'active-future'!$A:$A,0),1),""),"")</f>
        <v/>
      </c>
      <c r="Z26" t="str">
        <f>+IFERROR(IF(VALUE('data-cash-crude'!Y26)&gt;0,'data-cash-crude'!Y26-INDEX('active-future'!$C:$C,MATCH('basis-cash-crude'!Z$1,'active-future'!$A:$A,0),1),""),"")</f>
        <v/>
      </c>
      <c r="AA26">
        <f>+IFERROR(IF(VALUE('data-cash-crude'!Z26)&gt;0,'data-cash-crude'!Z26-INDEX('active-future'!$C:$C,MATCH('basis-cash-crude'!AA$1,'active-future'!$A:$A,0),1),""),"")</f>
        <v>-12.620000000000005</v>
      </c>
      <c r="AB26" t="str">
        <f>+IFERROR(IF(VALUE('data-cash-crude'!AA26)&gt;0,'data-cash-crude'!AA26-INDEX('active-future'!$C:$C,MATCH('basis-cash-crude'!AB$1,'active-future'!$A:$A,0),1),""),"")</f>
        <v/>
      </c>
      <c r="AC26">
        <f>+IFERROR(IF(VALUE('data-cash-crude'!AB26)&gt;0,'data-cash-crude'!AB26-INDEX('active-future'!$C:$C,MATCH('basis-cash-crude'!AC$1,'active-future'!$A:$A,0),1),""),"")</f>
        <v>-15.560000000000002</v>
      </c>
      <c r="AD26">
        <f>+IFERROR(IF(VALUE('data-cash-crude'!AC26)&gt;0,'data-cash-crude'!AC26-INDEX('active-future'!$C:$C,MATCH('basis-cash-crude'!AD$1,'active-future'!$A:$A,0),1),""),"")</f>
        <v>-15.559999999999995</v>
      </c>
      <c r="AE26">
        <f>+IFERROR(IF(VALUE('data-cash-crude'!AD26)&gt;0,'data-cash-crude'!AD26-INDEX('active-future'!$C:$C,MATCH('basis-cash-crude'!AE$1,'active-future'!$A:$A,0),1),""),"")</f>
        <v>-15.559999999999995</v>
      </c>
      <c r="AF26">
        <f>+IFERROR(IF(VALUE('data-cash-crude'!AE26)&gt;0,'data-cash-crude'!AE26-INDEX('active-future'!$C:$C,MATCH('basis-cash-crude'!AF$1,'active-future'!$A:$A,0),1),""),"")</f>
        <v>-15.57</v>
      </c>
      <c r="AG26">
        <f>+IFERROR(IF(VALUE('data-cash-crude'!AF26)&gt;0,'data-cash-crude'!AF26-INDEX('active-future'!$C:$C,MATCH('basis-cash-crude'!AG$1,'active-future'!$A:$A,0),1),""),"")</f>
        <v>-15.530000000000001</v>
      </c>
      <c r="AH26">
        <f>+IFERROR(IF(VALUE('data-cash-crude'!AG26)&gt;0,'data-cash-crude'!AG26-INDEX('active-future'!$C:$C,MATCH('basis-cash-crude'!AH$1,'active-future'!$A:$A,0),1),""),"")</f>
        <v>-15.46</v>
      </c>
      <c r="AI26">
        <f>+IFERROR(IF(VALUE('data-cash-crude'!AH26)&gt;0,'data-cash-crude'!AH26-INDEX('active-future'!$C:$C,MATCH('basis-cash-crude'!AI$1,'active-future'!$A:$A,0),1),""),"")</f>
        <v>-15.700000000000003</v>
      </c>
      <c r="AJ26">
        <f>+IFERROR(IF(VALUE('data-cash-crude'!AI26)&gt;0,'data-cash-crude'!AI26-INDEX('active-future'!$C:$C,MATCH('basis-cash-crude'!AJ$1,'active-future'!$A:$A,0),1),""),"")</f>
        <v>-15.64</v>
      </c>
      <c r="AK26">
        <f>+IFERROR(IF(VALUE('data-cash-crude'!AJ26)&gt;0,'data-cash-crude'!AJ26-INDEX('active-future'!$C:$C,MATCH('basis-cash-crude'!AK$1,'active-future'!$A:$A,0),1),""),"")</f>
        <v>-15.57</v>
      </c>
      <c r="AL26">
        <f>+IFERROR(IF(VALUE('data-cash-crude'!AK26)&gt;0,'data-cash-crude'!AK26-INDEX('active-future'!$C:$C,MATCH('basis-cash-crude'!AL$1,'active-future'!$A:$A,0),1),""),"")</f>
        <v>-15.57</v>
      </c>
      <c r="AM26">
        <f>+IFERROR(IF(VALUE('data-cash-crude'!AL26)&gt;0,'data-cash-crude'!AL26-INDEX('active-future'!$C:$C,MATCH('basis-cash-crude'!AM$1,'active-future'!$A:$A,0),1),""),"")</f>
        <v>-15.57</v>
      </c>
      <c r="AN26">
        <f>+IFERROR(IF(VALUE('data-cash-crude'!AM26)&gt;0,'data-cash-crude'!AM26-INDEX('active-future'!$C:$C,MATCH('basis-cash-crude'!AN$1,'active-future'!$A:$A,0),1),""),"")</f>
        <v>-15.549999999999997</v>
      </c>
      <c r="AO26">
        <f>+IFERROR(IF(VALUE('data-cash-crude'!AN26)&gt;0,'data-cash-crude'!AN26-INDEX('active-future'!$C:$C,MATCH('basis-cash-crude'!AO$1,'active-future'!$A:$A,0),1),""),"")</f>
        <v>-15.560000000000002</v>
      </c>
      <c r="AP26">
        <f>+IFERROR(IF(VALUE('data-cash-crude'!AO26)&gt;0,'data-cash-crude'!AO26-INDEX('active-future'!$C:$C,MATCH('basis-cash-crude'!AP$1,'active-future'!$A:$A,0),1),""),"")</f>
        <v>-15.54</v>
      </c>
      <c r="AQ26">
        <f>+IFERROR(IF(VALUE('data-cash-crude'!AP26)&gt;0,'data-cash-crude'!AP26-INDEX('active-future'!$C:$C,MATCH('basis-cash-crude'!AQ$1,'active-future'!$A:$A,0),1),""),"")</f>
        <v>-15.549999999999997</v>
      </c>
      <c r="AR26" t="str">
        <f>+IFERROR(IF(VALUE('data-cash-crude'!AQ26)&gt;0,'data-cash-crude'!AQ26-INDEX('active-future'!$C:$C,MATCH('basis-cash-crude'!AR$1,'active-future'!$A:$A,0),1),""),"")</f>
        <v/>
      </c>
      <c r="AS26">
        <f>+IFERROR(IF(VALUE('data-cash-crude'!AR26)&gt;0,'data-cash-crude'!AR26-INDEX('active-future'!$C:$C,MATCH('basis-cash-crude'!AS$1,'active-future'!$A:$A,0),1),""),"")</f>
        <v>-15.529999999999994</v>
      </c>
      <c r="AT26" t="str">
        <f>+IFERROR(IF(VALUE('data-cash-crude'!AS26)&gt;0,'data-cash-crude'!AS26-INDEX('active-future'!$C:$C,MATCH('basis-cash-crude'!AT$1,'active-future'!$A:$A,0),1),""),"")</f>
        <v/>
      </c>
      <c r="AU26" t="str">
        <f>+IFERROR(IF(VALUE('data-cash-crude'!AT26)&gt;0,'data-cash-crude'!AT26-INDEX('active-future'!$C:$C,MATCH('basis-cash-crude'!AU$1,'active-future'!$A:$A,0),1),""),"")</f>
        <v/>
      </c>
      <c r="AV26">
        <f>+IFERROR(IF(VALUE('data-cash-crude'!AU26)&gt;0,'data-cash-crude'!AU26-INDEX('active-future'!$C:$C,MATCH('basis-cash-crude'!AV$1,'active-future'!$A:$A,0),1),""),"")</f>
        <v>-15.25</v>
      </c>
      <c r="AW26">
        <f>+IFERROR(IF(VALUE('data-cash-crude'!AV26)&gt;0,'data-cash-crude'!AV26-INDEX('active-future'!$C:$C,MATCH('basis-cash-crude'!AW$1,'active-future'!$A:$A,0),1),""),"")</f>
        <v>-15.21</v>
      </c>
      <c r="AX26" t="str">
        <f>+IFERROR(IF(VALUE('data-cash-crude'!AW26)&gt;0,'data-cash-crude'!AW26-INDEX('active-future'!$C:$C,MATCH('basis-cash-crude'!AX$1,'active-future'!$A:$A,0),1),""),"")</f>
        <v/>
      </c>
      <c r="AY26" t="str">
        <f>+IFERROR(IF(VALUE('data-cash-crude'!AX26)&gt;0,'data-cash-crude'!AX26-INDEX('active-future'!$C:$C,MATCH('basis-cash-crude'!AY$1,'active-future'!$A:$A,0),1),""),"")</f>
        <v/>
      </c>
      <c r="AZ26" t="str">
        <f>+IFERROR(IF(VALUE('data-cash-crude'!AY26)&gt;0,'data-cash-crude'!AY26-INDEX('active-future'!$C:$C,MATCH('basis-cash-crude'!AZ$1,'active-future'!$A:$A,0),1),""),"")</f>
        <v/>
      </c>
      <c r="BA26">
        <f>+IFERROR(IF(VALUE('data-cash-crude'!AZ26)&gt;0,'data-cash-crude'!AZ26-INDEX('active-future'!$C:$C,MATCH('basis-cash-crude'!BA$1,'active-future'!$A:$A,0),1),""),"")</f>
        <v>-15.18</v>
      </c>
      <c r="BB26">
        <f>+IFERROR(IF(VALUE('data-cash-crude'!BA26)&gt;0,'data-cash-crude'!BA26-INDEX('active-future'!$C:$C,MATCH('basis-cash-crude'!BB$1,'active-future'!$A:$A,0),1),""),"")</f>
        <v>-15.219999999999999</v>
      </c>
      <c r="BC26">
        <f>+IFERROR(IF(VALUE('data-cash-crude'!BB26)&gt;0,'data-cash-crude'!BB26-INDEX('active-future'!$C:$C,MATCH('basis-cash-crude'!BC$1,'active-future'!$A:$A,0),1),""),"")</f>
        <v>-15.529999999999994</v>
      </c>
      <c r="BD26">
        <f>+IFERROR(IF(VALUE('data-cash-crude'!BC26)&gt;0,'data-cash-crude'!BC26-INDEX('active-future'!$C:$C,MATCH('basis-cash-crude'!BD$1,'active-future'!$A:$A,0),1),""),"")</f>
        <v>-15.409999999999997</v>
      </c>
      <c r="BE26">
        <f>+IFERROR(IF(VALUE('data-cash-crude'!BD26)&gt;0,'data-cash-crude'!BD26-INDEX('active-future'!$C:$C,MATCH('basis-cash-crude'!BE$1,'active-future'!$A:$A,0),1),""),"")</f>
        <v>-15.269999999999996</v>
      </c>
      <c r="BF26">
        <f>+IFERROR(IF(VALUE('data-cash-crude'!BE26)&gt;0,'data-cash-crude'!BE26-INDEX('active-future'!$C:$C,MATCH('basis-cash-crude'!BF$1,'active-future'!$A:$A,0),1),""),"")</f>
        <v>-15.18</v>
      </c>
      <c r="BG26">
        <f>+IFERROR(IF(VALUE('data-cash-crude'!BF26)&gt;0,'data-cash-crude'!BF26-INDEX('active-future'!$C:$C,MATCH('basis-cash-crude'!BG$1,'active-future'!$A:$A,0),1),""),"")</f>
        <v>-15.21</v>
      </c>
      <c r="BH26">
        <f>+IFERROR(IF(VALUE('data-cash-crude'!BG26)&gt;0,'data-cash-crude'!BG26-INDEX('active-future'!$C:$C,MATCH('basis-cash-crude'!BH$1,'active-future'!$A:$A,0),1),""),"")</f>
        <v>-15.21</v>
      </c>
      <c r="BI26">
        <f>+IFERROR(IF(VALUE('data-cash-crude'!BH26)&gt;0,'data-cash-crude'!BH26-INDEX('active-future'!$C:$C,MATCH('basis-cash-crude'!BI$1,'active-future'!$A:$A,0),1),""),"")</f>
        <v>-15.190000000000005</v>
      </c>
      <c r="BJ26">
        <f>+IFERROR(IF(VALUE('data-cash-crude'!BI26)&gt;0,'data-cash-crude'!BI26-INDEX('active-future'!$C:$C,MATCH('basis-cash-crude'!BJ$1,'active-future'!$A:$A,0),1),""),"")</f>
        <v>-15.200000000000003</v>
      </c>
      <c r="BK26">
        <f>+IFERROR(IF(VALUE('data-cash-crude'!BJ26)&gt;0,'data-cash-crude'!BJ26-INDEX('active-future'!$C:$C,MATCH('basis-cash-crude'!BK$1,'active-future'!$A:$A,0),1),""),"")</f>
        <v>-15.199999999999996</v>
      </c>
      <c r="BL26">
        <f>+IFERROR(IF(VALUE('data-cash-crude'!BK26)&gt;0,'data-cash-crude'!BK26-INDEX('active-future'!$C:$C,MATCH('basis-cash-crude'!BL$1,'active-future'!$A:$A,0),1),""),"")</f>
        <v>-15.190000000000005</v>
      </c>
      <c r="BM26">
        <f>+IFERROR(IF(VALUE('data-cash-crude'!BL26)&gt;0,'data-cash-crude'!BL26-INDEX('active-future'!$C:$C,MATCH('basis-cash-crude'!BM$1,'active-future'!$A:$A,0),1),""),"")</f>
        <v>-15.18</v>
      </c>
      <c r="BN26">
        <f>+IFERROR(IF(VALUE('data-cash-crude'!BM26)&gt;0,'data-cash-crude'!BM26-INDEX('active-future'!$C:$C,MATCH('basis-cash-crude'!BN$1,'active-future'!$A:$A,0),1),""),"")</f>
        <v>-15.200000000000003</v>
      </c>
      <c r="BO26">
        <f>+IFERROR(IF(VALUE('data-cash-crude'!BN26)&gt;0,'data-cash-crude'!BN26-INDEX('active-future'!$C:$C,MATCH('basis-cash-crude'!BO$1,'active-future'!$A:$A,0),1),""),"")</f>
        <v>-15.21</v>
      </c>
      <c r="BP26">
        <f>+IFERROR(IF(VALUE('data-cash-crude'!BO26)&gt;0,'data-cash-crude'!BO26-INDEX('active-future'!$C:$C,MATCH('basis-cash-crude'!BP$1,'active-future'!$A:$A,0),1),""),"")</f>
        <v>-15.200000000000003</v>
      </c>
      <c r="BQ26" t="str">
        <f>+IFERROR(IF(VALUE('data-cash-crude'!BP26)&gt;0,'data-cash-crude'!BP26-INDEX('active-future'!$C:$C,MATCH('basis-cash-crude'!BQ$1,'active-future'!$A:$A,0),1),""),"")</f>
        <v/>
      </c>
      <c r="BR26" t="str">
        <f>+IFERROR(IF(VALUE('data-cash-crude'!BQ26)&gt;0,'data-cash-crude'!BQ26-INDEX('active-future'!$C:$C,MATCH('basis-cash-crude'!BR$1,'active-future'!$A:$A,0),1),""),"")</f>
        <v/>
      </c>
      <c r="BS26">
        <f>+IFERROR(IF(VALUE('data-cash-crude'!BR26)&gt;0,'data-cash-crude'!BR26-INDEX('active-future'!$C:$C,MATCH('basis-cash-crude'!BS$1,'active-future'!$A:$A,0),1),""),"")</f>
        <v>-11.990000000000002</v>
      </c>
      <c r="BT26">
        <f>+IFERROR(IF(VALUE('data-cash-crude'!BS26)&gt;0,'data-cash-crude'!BS26-INDEX('active-future'!$C:$C,MATCH('basis-cash-crude'!BT$1,'active-future'!$A:$A,0),1),""),"")</f>
        <v>-14.61</v>
      </c>
      <c r="BU26">
        <f>+IFERROR(IF(VALUE('data-cash-crude'!BT26)&gt;0,'data-cash-crude'!BT26-INDEX('active-future'!$C:$C,MATCH('basis-cash-crude'!BU$1,'active-future'!$A:$A,0),1),""),"")</f>
        <v>-14.61</v>
      </c>
      <c r="BV26" t="str">
        <f>+IFERROR(IF(VALUE('data-cash-crude'!BU26)&gt;0,'data-cash-crude'!BU26-INDEX('active-future'!$C:$C,MATCH('basis-cash-crude'!BV$1,'active-future'!$A:$A,0),1),""),"")</f>
        <v/>
      </c>
      <c r="BW26" t="str">
        <f>+IFERROR(IF(VALUE('data-cash-crude'!BV26)&gt;0,'data-cash-crude'!BV26-INDEX('active-future'!$C:$C,MATCH('basis-cash-crude'!BW$1,'active-future'!$A:$A,0),1),""),"")</f>
        <v/>
      </c>
      <c r="BX26">
        <f>+IFERROR(IF(VALUE('data-cash-crude'!BW26)&gt;0,'data-cash-crude'!BW26-INDEX('active-future'!$C:$C,MATCH('basis-cash-crude'!BX$1,'active-future'!$A:$A,0),1),""),"")</f>
        <v>-14.590000000000003</v>
      </c>
      <c r="BY26">
        <f>+IFERROR(IF(VALUE('data-cash-crude'!BX26)&gt;0,'data-cash-crude'!BX26-INDEX('active-future'!$C:$C,MATCH('basis-cash-crude'!BY$1,'active-future'!$A:$A,0),1),""),"")</f>
        <v>-14.590000000000003</v>
      </c>
      <c r="BZ26" t="str">
        <f>+IFERROR(IF(VALUE('data-cash-crude'!BY26)&gt;0,'data-cash-crude'!BY26-INDEX('active-future'!$C:$C,MATCH('basis-cash-crude'!BZ$1,'active-future'!$A:$A,0),1),""),"")</f>
        <v/>
      </c>
      <c r="CA26">
        <f>+IFERROR(IF(VALUE('data-cash-crude'!BZ26)&gt;0,'data-cash-crude'!BZ26-INDEX('active-future'!$C:$C,MATCH('basis-cash-crude'!CA$1,'active-future'!$A:$A,0),1),""),"")</f>
        <v>-14.54</v>
      </c>
      <c r="CB26">
        <f>+IFERROR(IF(VALUE('data-cash-crude'!CA26)&gt;0,'data-cash-crude'!CA26-INDEX('active-future'!$C:$C,MATCH('basis-cash-crude'!CB$1,'active-future'!$A:$A,0),1),""),"")</f>
        <v>-14.590000000000003</v>
      </c>
      <c r="CC26">
        <f>+IFERROR(IF(VALUE('data-cash-crude'!CB26)&gt;0,'data-cash-crude'!CB26-INDEX('active-future'!$C:$C,MATCH('basis-cash-crude'!CC$1,'active-future'!$A:$A,0),1),""),"")</f>
        <v>-14.600000000000001</v>
      </c>
      <c r="CD26">
        <f>+IFERROR(IF(VALUE('data-cash-crude'!CC26)&gt;0,'data-cash-crude'!CC26-INDEX('active-future'!$C:$C,MATCH('basis-cash-crude'!CD$1,'active-future'!$A:$A,0),1),""),"")</f>
        <v>-14.600000000000001</v>
      </c>
      <c r="CE26">
        <f>+IFERROR(IF(VALUE('data-cash-crude'!CD26)&gt;0,'data-cash-crude'!CD26-INDEX('active-future'!$C:$C,MATCH('basis-cash-crude'!CE$1,'active-future'!$A:$A,0),1),""),"")</f>
        <v>-14.590000000000003</v>
      </c>
      <c r="CF26">
        <f>+IFERROR(IF(VALUE('data-cash-crude'!CE26)&gt;0,'data-cash-crude'!CE26-INDEX('active-future'!$C:$C,MATCH('basis-cash-crude'!CF$1,'active-future'!$A:$A,0),1),""),"")</f>
        <v>-14.600000000000001</v>
      </c>
      <c r="CG26">
        <f>+IFERROR(IF(VALUE('data-cash-crude'!CF26)&gt;0,'data-cash-crude'!CF26-INDEX('active-future'!$C:$C,MATCH('basis-cash-crude'!CG$1,'active-future'!$A:$A,0),1),""),"")</f>
        <v>-14.600000000000001</v>
      </c>
      <c r="CH26">
        <f>+IFERROR(IF(VALUE('data-cash-crude'!CG26)&gt;0,'data-cash-crude'!CG26-INDEX('active-future'!$C:$C,MATCH('basis-cash-crude'!CH$1,'active-future'!$A:$A,0),1),""),"")</f>
        <v>-14.600000000000001</v>
      </c>
      <c r="CI26">
        <f>+IFERROR(IF(VALUE('data-cash-crude'!CH26)&gt;0,'data-cash-crude'!CH26-INDEX('active-future'!$C:$C,MATCH('basis-cash-crude'!CI$1,'active-future'!$A:$A,0),1),""),"")</f>
        <v>-14.620000000000005</v>
      </c>
      <c r="CJ26">
        <f>+IFERROR(IF(VALUE('data-cash-crude'!CI26)&gt;0,'data-cash-crude'!CI26-INDEX('active-future'!$C:$C,MATCH('basis-cash-crude'!CJ$1,'active-future'!$A:$A,0),1),""),"")</f>
        <v>-14.599999999999994</v>
      </c>
      <c r="CK26">
        <f>+IFERROR(IF(VALUE('data-cash-crude'!CJ26)&gt;0,'data-cash-crude'!CJ26-INDEX('active-future'!$C:$C,MATCH('basis-cash-crude'!CK$1,'active-future'!$A:$A,0),1),""),"")</f>
        <v>-14.61</v>
      </c>
      <c r="CL26" t="str">
        <f>+IFERROR(IF(VALUE('data-cash-crude'!CK26)&gt;0,'data-cash-crude'!CK26-INDEX('active-future'!$C:$C,MATCH('basis-cash-crude'!CL$1,'active-future'!$A:$A,0),1),""),"")</f>
        <v/>
      </c>
      <c r="CM26" t="str">
        <f>+IFERROR(IF(VALUE('data-cash-crude'!CL26)&gt;0,'data-cash-crude'!CL26-INDEX('active-future'!$C:$C,MATCH('basis-cash-crude'!CM$1,'active-future'!$A:$A,0),1),""),"")</f>
        <v/>
      </c>
      <c r="CN26">
        <f>+IFERROR(IF(VALUE('data-cash-crude'!CM26)&gt;0,'data-cash-crude'!CM26-INDEX('active-future'!$C:$C,MATCH('basis-cash-crude'!CN$1,'active-future'!$A:$A,0),1),""),"")</f>
        <v>-13.71</v>
      </c>
      <c r="CO26">
        <f>+IFERROR(IF(VALUE('data-cash-crude'!CN26)&gt;0,'data-cash-crude'!CN26-INDEX('active-future'!$C:$C,MATCH('basis-cash-crude'!CO$1,'active-future'!$A:$A,0),1),""),"")</f>
        <v>-13.46</v>
      </c>
      <c r="CP26">
        <f>+IFERROR(IF(VALUE('data-cash-crude'!CO26)&gt;0,'data-cash-crude'!CO26-INDEX('active-future'!$C:$C,MATCH('basis-cash-crude'!CP$1,'active-future'!$A:$A,0),1),""),"")</f>
        <v>-13.43</v>
      </c>
      <c r="CQ26">
        <f>+IFERROR(IF(VALUE('data-cash-crude'!CP26)&gt;0,'data-cash-crude'!CP26-INDEX('active-future'!$C:$C,MATCH('basis-cash-crude'!CQ$1,'active-future'!$A:$A,0),1),""),"")</f>
        <v>-13.43</v>
      </c>
      <c r="CR26">
        <f>+IFERROR(IF(VALUE('data-cash-crude'!CQ26)&gt;0,'data-cash-crude'!CQ26-INDEX('active-future'!$C:$C,MATCH('basis-cash-crude'!CR$1,'active-future'!$A:$A,0),1),""),"")</f>
        <v>-13.439999999999998</v>
      </c>
      <c r="CS26">
        <f>+IFERROR(IF(VALUE('data-cash-crude'!CR26)&gt;0,'data-cash-crude'!CR26-INDEX('active-future'!$C:$C,MATCH('basis-cash-crude'!CS$1,'active-future'!$A:$A,0),1),""),"")</f>
        <v>-13.469999999999999</v>
      </c>
      <c r="CT26" t="str">
        <f>+IFERROR(IF(VALUE('data-cash-crude'!CS26)&gt;0,'data-cash-crude'!CS26-INDEX('active-future'!$C:$C,MATCH('basis-cash-crude'!CT$1,'active-future'!$A:$A,0),1),""),"")</f>
        <v/>
      </c>
      <c r="CU26">
        <f>+IFERROR(IF(VALUE('data-cash-crude'!CT26)&gt;0,'data-cash-crude'!CT26-INDEX('active-future'!$C:$C,MATCH('basis-cash-crude'!CU$1,'active-future'!$A:$A,0),1),""),"")</f>
        <v>-13.43</v>
      </c>
      <c r="CV26">
        <f>+IFERROR(IF(VALUE('data-cash-crude'!CU26)&gt;0,'data-cash-crude'!CU26-INDEX('active-future'!$C:$C,MATCH('basis-cash-crude'!CV$1,'active-future'!$A:$A,0),1),""),"")</f>
        <v>-13.230000000000004</v>
      </c>
      <c r="CW26">
        <f>+IFERROR(IF(VALUE('data-cash-crude'!CV26)&gt;0,'data-cash-crude'!CV26-INDEX('active-future'!$C:$C,MATCH('basis-cash-crude'!CW$1,'active-future'!$A:$A,0),1),""),"")</f>
        <v>-13.39</v>
      </c>
      <c r="CX26">
        <f>+IFERROR(IF(VALUE('data-cash-crude'!CW26)&gt;0,'data-cash-crude'!CW26-INDEX('active-future'!$C:$C,MATCH('basis-cash-crude'!CX$1,'active-future'!$A:$A,0),1),""),"")</f>
        <v>-13.410000000000004</v>
      </c>
      <c r="CY26">
        <f>+IFERROR(IF(VALUE('data-cash-crude'!CX26)&gt;0,'data-cash-crude'!CX26-INDEX('active-future'!$C:$C,MATCH('basis-cash-crude'!CY$1,'active-future'!$A:$A,0),1),""),"")</f>
        <v>-13.469999999999999</v>
      </c>
      <c r="CZ26">
        <f>+IFERROR(IF(VALUE('data-cash-crude'!CY26)&gt;0,'data-cash-crude'!CY26-INDEX('active-future'!$C:$C,MATCH('basis-cash-crude'!CZ$1,'active-future'!$A:$A,0),1),""),"")</f>
        <v>-13.43</v>
      </c>
      <c r="DA26">
        <f>+IFERROR(IF(VALUE('data-cash-crude'!CZ26)&gt;0,'data-cash-crude'!CZ26-INDEX('active-future'!$C:$C,MATCH('basis-cash-crude'!DA$1,'active-future'!$A:$A,0),1),""),"")</f>
        <v>-13.450000000000003</v>
      </c>
      <c r="DB26">
        <f>+IFERROR(IF(VALUE('data-cash-crude'!DA26)&gt;0,'data-cash-crude'!DA26-INDEX('active-future'!$C:$C,MATCH('basis-cash-crude'!DB$1,'active-future'!$A:$A,0),1),""),"")</f>
        <v>-13.43</v>
      </c>
      <c r="DC26">
        <f>+IFERROR(IF(VALUE('data-cash-crude'!DB26)&gt;0,'data-cash-crude'!DB26-INDEX('active-future'!$C:$C,MATCH('basis-cash-crude'!DC$1,'active-future'!$A:$A,0),1),""),"")</f>
        <v>-13.450000000000003</v>
      </c>
      <c r="DD26">
        <f>+IFERROR(IF(VALUE('data-cash-crude'!DC26)&gt;0,'data-cash-crude'!DC26-INDEX('active-future'!$C:$C,MATCH('basis-cash-crude'!DD$1,'active-future'!$A:$A,0),1),""),"")</f>
        <v>-13.439999999999998</v>
      </c>
      <c r="DE26">
        <f>+IFERROR(IF(VALUE('data-cash-crude'!DD26)&gt;0,'data-cash-crude'!DD26-INDEX('active-future'!$C:$C,MATCH('basis-cash-crude'!DE$1,'active-future'!$A:$A,0),1),""),"")</f>
        <v>-13.440000000000005</v>
      </c>
      <c r="DF26" t="str">
        <f>+IFERROR(IF(VALUE('data-cash-crude'!DE26)&gt;0,'data-cash-crude'!DE26-INDEX('active-future'!$C:$C,MATCH('basis-cash-crude'!DF$1,'active-future'!$A:$A,0),1),""),"")</f>
        <v/>
      </c>
      <c r="DG26">
        <f>+IFERROR(IF(VALUE('data-cash-crude'!DF26)&gt;0,'data-cash-crude'!DF26-INDEX('active-future'!$C:$C,MATCH('basis-cash-crude'!DG$1,'active-future'!$A:$A,0),1),""),"")</f>
        <v>-13.439999999999998</v>
      </c>
      <c r="DH26" t="str">
        <f>+IFERROR(IF(VALUE('data-cash-crude'!DG26)&gt;0,'data-cash-crude'!DG26-INDEX('active-future'!$C:$C,MATCH('basis-cash-crude'!DH$1,'active-future'!$A:$A,0),1),""),"")</f>
        <v/>
      </c>
      <c r="DI26">
        <f>+IFERROR(IF(VALUE('data-cash-crude'!DH26)&gt;0,'data-cash-crude'!DH26-INDEX('active-future'!$C:$C,MATCH('basis-cash-crude'!DI$1,'active-future'!$A:$A,0),1),""),"")</f>
        <v>-13.450000000000003</v>
      </c>
      <c r="DJ26">
        <f>+IFERROR(IF(VALUE('data-cash-crude'!DI26)&gt;0,'data-cash-crude'!DI26-INDEX('active-future'!$C:$C,MATCH('basis-cash-crude'!DJ$1,'active-future'!$A:$A,0),1),""),"")</f>
        <v>-12.530000000000001</v>
      </c>
      <c r="DK26">
        <f>+IFERROR(IF(VALUE('data-cash-crude'!DJ26)&gt;0,'data-cash-crude'!DJ26-INDEX('active-future'!$C:$C,MATCH('basis-cash-crude'!DK$1,'active-future'!$A:$A,0),1),""),"")</f>
        <v>-11.449999999999996</v>
      </c>
      <c r="DL26">
        <f>+IFERROR(IF(VALUE('data-cash-crude'!DK26)&gt;0,'data-cash-crude'!DK26-INDEX('active-future'!$C:$C,MATCH('basis-cash-crude'!DL$1,'active-future'!$A:$A,0),1),""),"")</f>
        <v>-11.469999999999999</v>
      </c>
      <c r="DM26" t="str">
        <f>+IFERROR(IF(VALUE('data-cash-crude'!DL26)&gt;0,'data-cash-crude'!DL26-INDEX('active-future'!$C:$C,MATCH('basis-cash-crude'!DM$1,'active-future'!$A:$A,0),1),""),"")</f>
        <v/>
      </c>
      <c r="DN26" t="str">
        <f>+IFERROR(IF(VALUE('data-cash-crude'!DM26)&gt;0,'data-cash-crude'!DM26-INDEX('active-future'!$C:$C,MATCH('basis-cash-crude'!DN$1,'active-future'!$A:$A,0),1),""),"")</f>
        <v/>
      </c>
      <c r="DO26" t="str">
        <f>+IFERROR(IF(VALUE('data-cash-crude'!DN26)&gt;0,'data-cash-crude'!DN26-INDEX('active-future'!$C:$C,MATCH('basis-cash-crude'!DO$1,'active-future'!$A:$A,0),1),""),"")</f>
        <v/>
      </c>
      <c r="DP26" t="str">
        <f>+IFERROR(IF(VALUE('data-cash-crude'!DO26)&gt;0,'data-cash-crude'!DO26-INDEX('active-future'!$C:$C,MATCH('basis-cash-crude'!DP$1,'active-future'!$A:$A,0),1),""),"")</f>
        <v/>
      </c>
      <c r="DQ26" t="str">
        <f>+IFERROR(IF(VALUE('data-cash-crude'!DP26)&gt;0,'data-cash-crude'!DP26-INDEX('active-future'!$C:$C,MATCH('basis-cash-crude'!DQ$1,'active-future'!$A:$A,0),1),""),"")</f>
        <v/>
      </c>
      <c r="DR26" t="str">
        <f>+IFERROR(IF(VALUE('data-cash-crude'!DQ26)&gt;0,'data-cash-crude'!DQ26-INDEX('active-future'!$C:$C,MATCH('basis-cash-crude'!DR$1,'active-future'!$A:$A,0),1),""),"")</f>
        <v/>
      </c>
      <c r="DS26" t="str">
        <f>+IFERROR(IF(VALUE('data-cash-crude'!DR26)&gt;0,'data-cash-crude'!DR26-INDEX('active-future'!$C:$C,MATCH('basis-cash-crude'!DS$1,'active-future'!$A:$A,0),1),""),"")</f>
        <v/>
      </c>
      <c r="DT26" t="str">
        <f>+IFERROR(IF(VALUE('data-cash-crude'!DS26)&gt;0,'data-cash-crude'!DS26-INDEX('active-future'!$C:$C,MATCH('basis-cash-crude'!DT$1,'active-future'!$A:$A,0),1),""),"")</f>
        <v/>
      </c>
      <c r="DU26" t="str">
        <f>+IFERROR(IF(VALUE('data-cash-crude'!DT26)&gt;0,'data-cash-crude'!DT26-INDEX('active-future'!$C:$C,MATCH('basis-cash-crude'!DU$1,'active-future'!$A:$A,0),1),""),"")</f>
        <v/>
      </c>
      <c r="DV26" t="str">
        <f>+IFERROR(IF(VALUE('data-cash-crude'!DU26)&gt;0,'data-cash-crude'!DU26-INDEX('active-future'!$C:$C,MATCH('basis-cash-crude'!DV$1,'active-future'!$A:$A,0),1),""),"")</f>
        <v/>
      </c>
      <c r="DW26" t="str">
        <f>+IFERROR(IF(VALUE('data-cash-crude'!DV26)&gt;0,'data-cash-crude'!DV26-INDEX('active-future'!$C:$C,MATCH('basis-cash-crude'!DW$1,'active-future'!$A:$A,0),1),""),"")</f>
        <v/>
      </c>
      <c r="DX26" t="str">
        <f>+IFERROR(IF(VALUE('data-cash-crude'!DW26)&gt;0,'data-cash-crude'!DW26-INDEX('active-future'!$C:$C,MATCH('basis-cash-crude'!DX$1,'active-future'!$A:$A,0),1),""),"")</f>
        <v/>
      </c>
      <c r="DY26" t="str">
        <f>+IFERROR(IF(VALUE('data-cash-crude'!DX26)&gt;0,'data-cash-crude'!DX26-INDEX('active-future'!$C:$C,MATCH('basis-cash-crude'!DY$1,'active-future'!$A:$A,0),1),""),"")</f>
        <v/>
      </c>
      <c r="DZ26" t="str">
        <f>+IFERROR(IF(VALUE('data-cash-crude'!DY26)&gt;0,'data-cash-crude'!DY26-INDEX('active-future'!$C:$C,MATCH('basis-cash-crude'!DZ$1,'active-future'!$A:$A,0),1),""),"")</f>
        <v/>
      </c>
      <c r="EA26" t="str">
        <f>+IFERROR(IF(VALUE('data-cash-crude'!DZ26)&gt;0,'data-cash-crude'!DZ26-INDEX('active-future'!$C:$C,MATCH('basis-cash-crude'!EA$1,'active-future'!$A:$A,0),1),""),"")</f>
        <v/>
      </c>
      <c r="EB26" t="str">
        <f>+IFERROR(IF(VALUE('data-cash-crude'!EA26)&gt;0,'data-cash-crude'!EA26-INDEX('active-future'!$C:$C,MATCH('basis-cash-crude'!EB$1,'active-future'!$A:$A,0),1),""),"")</f>
        <v/>
      </c>
      <c r="EC26" t="str">
        <f>+IFERROR(IF(VALUE('data-cash-crude'!EB26)&gt;0,'data-cash-crude'!EB26-INDEX('active-future'!$C:$C,MATCH('basis-cash-crude'!EC$1,'active-future'!$A:$A,0),1),""),"")</f>
        <v/>
      </c>
      <c r="ED26" t="str">
        <f>+IFERROR(IF(VALUE('data-cash-crude'!EC26)&gt;0,'data-cash-crude'!EC26-INDEX('active-future'!$C:$C,MATCH('basis-cash-crude'!ED$1,'active-future'!$A:$A,0),1),""),"")</f>
        <v/>
      </c>
      <c r="EE26" t="str">
        <f>+IFERROR(IF(VALUE('data-cash-crude'!ED26)&gt;0,'data-cash-crude'!ED26-INDEX('active-future'!$C:$C,MATCH('basis-cash-crude'!EE$1,'active-future'!$A:$A,0),1),""),"")</f>
        <v/>
      </c>
      <c r="EF26" t="str">
        <f>+IFERROR(IF(VALUE('data-cash-crude'!EE26)&gt;0,'data-cash-crude'!EE26-INDEX('active-future'!$C:$C,MATCH('basis-cash-crude'!EF$1,'active-future'!$A:$A,0),1),""),"")</f>
        <v/>
      </c>
      <c r="EG26" t="str">
        <f>+IFERROR(IF(VALUE('data-cash-crude'!EF26)&gt;0,'data-cash-crude'!EF26-INDEX('active-future'!$C:$C,MATCH('basis-cash-crude'!EG$1,'active-future'!$A:$A,0),1),""),"")</f>
        <v/>
      </c>
      <c r="EH26" t="str">
        <f>+IFERROR(IF(VALUE('data-cash-crude'!EG26)&gt;0,'data-cash-crude'!EG26-INDEX('active-future'!$C:$C,MATCH('basis-cash-crude'!EH$1,'active-future'!$A:$A,0),1),""),"")</f>
        <v/>
      </c>
      <c r="EI26" t="str">
        <f>+IFERROR(IF(VALUE('data-cash-crude'!EH26)&gt;0,'data-cash-crude'!EH26-INDEX('active-future'!$C:$C,MATCH('basis-cash-crude'!EI$1,'active-future'!$A:$A,0),1),""),"")</f>
        <v/>
      </c>
      <c r="EJ26" t="str">
        <f>+IFERROR(IF(VALUE('data-cash-crude'!EI26)&gt;0,'data-cash-crude'!EI26-INDEX('active-future'!$C:$C,MATCH('basis-cash-crude'!EJ$1,'active-future'!$A:$A,0),1),""),"")</f>
        <v/>
      </c>
      <c r="EK26" t="str">
        <f>+IFERROR(IF(VALUE('data-cash-crude'!EJ26)&gt;0,'data-cash-crude'!EJ26-INDEX('active-future'!$C:$C,MATCH('basis-cash-crude'!EK$1,'active-future'!$A:$A,0),1),""),"")</f>
        <v/>
      </c>
      <c r="EL26" t="str">
        <f>+IFERROR(IF(VALUE('data-cash-crude'!EK26)&gt;0,'data-cash-crude'!EK26-INDEX('active-future'!$C:$C,MATCH('basis-cash-crude'!EL$1,'active-future'!$A:$A,0),1),""),"")</f>
        <v/>
      </c>
      <c r="EM26" t="str">
        <f>+IFERROR(IF(VALUE('data-cash-crude'!EL26)&gt;0,'data-cash-crude'!EL26-INDEX('active-future'!$C:$C,MATCH('basis-cash-crude'!EM$1,'active-future'!$A:$A,0),1),""),"")</f>
        <v/>
      </c>
      <c r="EN26" t="str">
        <f>+IFERROR(IF(VALUE('data-cash-crude'!EM26)&gt;0,'data-cash-crude'!EM26-INDEX('active-future'!$C:$C,MATCH('basis-cash-crude'!EN$1,'active-future'!$A:$A,0),1),""),"")</f>
        <v/>
      </c>
      <c r="EO26" t="str">
        <f>+IFERROR(IF(VALUE('data-cash-crude'!EN26)&gt;0,'data-cash-crude'!EN26-INDEX('active-future'!$C:$C,MATCH('basis-cash-crude'!EO$1,'active-future'!$A:$A,0),1),""),"")</f>
        <v/>
      </c>
      <c r="EP26" t="str">
        <f>+IFERROR(IF(VALUE('data-cash-crude'!EO26)&gt;0,'data-cash-crude'!EO26-INDEX('active-future'!$C:$C,MATCH('basis-cash-crude'!EP$1,'active-future'!$A:$A,0),1),""),"")</f>
        <v/>
      </c>
      <c r="EQ26" t="str">
        <f>+IFERROR(IF(VALUE('data-cash-crude'!EP26)&gt;0,'data-cash-crude'!EP26-INDEX('active-future'!$C:$C,MATCH('basis-cash-crude'!EQ$1,'active-future'!$A:$A,0),1),""),"")</f>
        <v/>
      </c>
      <c r="ER26" t="str">
        <f>+IFERROR(IF(VALUE('data-cash-crude'!EQ26)&gt;0,'data-cash-crude'!EQ26-INDEX('active-future'!$C:$C,MATCH('basis-cash-crude'!ER$1,'active-future'!$A:$A,0),1),""),"")</f>
        <v/>
      </c>
      <c r="ES26" t="str">
        <f>+IFERROR(IF(VALUE('data-cash-crude'!ER26)&gt;0,'data-cash-crude'!ER26-INDEX('active-future'!$C:$C,MATCH('basis-cash-crude'!ES$1,'active-future'!$A:$A,0),1),""),"")</f>
        <v/>
      </c>
      <c r="ET26" t="str">
        <f>+IFERROR(IF(VALUE('data-cash-crude'!ES26)&gt;0,'data-cash-crude'!ES26-INDEX('active-future'!$C:$C,MATCH('basis-cash-crude'!ET$1,'active-future'!$A:$A,0),1),""),"")</f>
        <v/>
      </c>
      <c r="EU26" t="str">
        <f>+IFERROR(IF(VALUE('data-cash-crude'!ET26)&gt;0,'data-cash-crude'!ET26-INDEX('active-future'!$C:$C,MATCH('basis-cash-crude'!EU$1,'active-future'!$A:$A,0),1),""),"")</f>
        <v/>
      </c>
      <c r="EV26" t="str">
        <f>+IFERROR(IF(VALUE('data-cash-crude'!EU26)&gt;0,'data-cash-crude'!EU26-INDEX('active-future'!$C:$C,MATCH('basis-cash-crude'!EV$1,'active-future'!$A:$A,0),1),""),"")</f>
        <v/>
      </c>
      <c r="EW26" t="str">
        <f>+IFERROR(IF(VALUE('data-cash-crude'!EV26)&gt;0,'data-cash-crude'!EV26-INDEX('active-future'!$C:$C,MATCH('basis-cash-crude'!EW$1,'active-future'!$A:$A,0),1),""),"")</f>
        <v/>
      </c>
      <c r="EX26" t="str">
        <f>+IFERROR(IF(VALUE('data-cash-crude'!EW26)&gt;0,'data-cash-crude'!EW26-INDEX('active-future'!$C:$C,MATCH('basis-cash-crude'!EX$1,'active-future'!$A:$A,0),1),""),"")</f>
        <v/>
      </c>
      <c r="EY26" t="str">
        <f>+IFERROR(IF(VALUE('data-cash-crude'!EX26)&gt;0,'data-cash-crude'!EX26-INDEX('active-future'!$C:$C,MATCH('basis-cash-crude'!EY$1,'active-future'!$A:$A,0),1),""),"")</f>
        <v/>
      </c>
      <c r="EZ26" t="str">
        <f>+IFERROR(IF(VALUE('data-cash-crude'!EY26)&gt;0,'data-cash-crude'!EY26-INDEX('active-future'!$C:$C,MATCH('basis-cash-crude'!EZ$1,'active-future'!$A:$A,0),1),""),"")</f>
        <v/>
      </c>
      <c r="FA26" t="str">
        <f>+IFERROR(IF(VALUE('data-cash-crude'!EZ26)&gt;0,'data-cash-crude'!EZ26-INDEX('active-future'!$C:$C,MATCH('basis-cash-crude'!FA$1,'active-future'!$A:$A,0),1),""),"")</f>
        <v/>
      </c>
      <c r="FB26" t="str">
        <f>+IFERROR(IF(VALUE('data-cash-crude'!FA26)&gt;0,'data-cash-crude'!FA26-INDEX('active-future'!$C:$C,MATCH('basis-cash-crude'!FB$1,'active-future'!$A:$A,0),1),""),"")</f>
        <v/>
      </c>
      <c r="FC26" t="str">
        <f>+IFERROR(IF(VALUE('data-cash-crude'!FB26)&gt;0,'data-cash-crude'!FB26-INDEX('active-future'!$C:$C,MATCH('basis-cash-crude'!FC$1,'active-future'!$A:$A,0),1),""),"")</f>
        <v/>
      </c>
      <c r="FD26" t="str">
        <f>+IFERROR(IF(VALUE('data-cash-crude'!FC26)&gt;0,'data-cash-crude'!FC26-INDEX('active-future'!$C:$C,MATCH('basis-cash-crude'!FD$1,'active-future'!$A:$A,0),1),""),"")</f>
        <v/>
      </c>
      <c r="FE26" t="str">
        <f>+IFERROR(IF(VALUE('data-cash-crude'!FD26)&gt;0,'data-cash-crude'!FD26-INDEX('active-future'!$C:$C,MATCH('basis-cash-crude'!FE$1,'active-future'!$A:$A,0),1),""),"")</f>
        <v/>
      </c>
      <c r="FF26" t="str">
        <f>+IFERROR(IF(VALUE('data-cash-crude'!FE26)&gt;0,'data-cash-crude'!FE26-INDEX('active-future'!$C:$C,MATCH('basis-cash-crude'!FF$1,'active-future'!$A:$A,0),1),""),"")</f>
        <v/>
      </c>
      <c r="FG26" t="str">
        <f>+IFERROR(IF(VALUE('data-cash-crude'!FF26)&gt;0,'data-cash-crude'!FF26-INDEX('active-future'!$C:$C,MATCH('basis-cash-crude'!FG$1,'active-future'!$A:$A,0),1),""),"")</f>
        <v/>
      </c>
      <c r="FH26" t="str">
        <f>+IFERROR(IF(VALUE('data-cash-crude'!FG26)&gt;0,'data-cash-crude'!FG26-INDEX('active-future'!$C:$C,MATCH('basis-cash-crude'!FH$1,'active-future'!$A:$A,0),1),""),"")</f>
        <v/>
      </c>
      <c r="FI26" t="str">
        <f>+IFERROR(IF(VALUE('data-cash-crude'!FH26)&gt;0,'data-cash-crude'!FH26-INDEX('active-future'!$C:$C,MATCH('basis-cash-crude'!FI$1,'active-future'!$A:$A,0),1),""),"")</f>
        <v/>
      </c>
      <c r="FJ26" t="str">
        <f>+IFERROR(IF(VALUE('data-cash-crude'!FI26)&gt;0,'data-cash-crude'!FI26-INDEX('active-future'!$C:$C,MATCH('basis-cash-crude'!FJ$1,'active-future'!$A:$A,0),1),""),"")</f>
        <v/>
      </c>
      <c r="FK26" t="str">
        <f>+IFERROR(IF(VALUE('data-cash-crude'!FJ26)&gt;0,'data-cash-crude'!FJ26-INDEX('active-future'!$C:$C,MATCH('basis-cash-crude'!FK$1,'active-future'!$A:$A,0),1),""),"")</f>
        <v/>
      </c>
      <c r="FL26" t="str">
        <f>+IFERROR(IF(VALUE('data-cash-crude'!FK26)&gt;0,'data-cash-crude'!FK26-INDEX('active-future'!$C:$C,MATCH('basis-cash-crude'!FL$1,'active-future'!$A:$A,0),1),""),"")</f>
        <v/>
      </c>
    </row>
    <row r="27" spans="1:168" x14ac:dyDescent="0.2">
      <c r="A27">
        <f t="shared" si="0"/>
        <v>-7.903333333333336</v>
      </c>
      <c r="B27">
        <f t="shared" si="1"/>
        <v>-8.0504545454545458</v>
      </c>
      <c r="C27">
        <f t="shared" si="2"/>
        <v>-8.3068115942028982</v>
      </c>
      <c r="D27" s="10" t="str">
        <f>+'data-cash-crude'!B27</f>
        <v>CLPA-11-134.CM</v>
      </c>
      <c r="E27" t="str">
        <f>+IFERROR(IF(VALUE('data-cash-crude'!D27)&gt;0,'data-cash-crude'!D27-INDEX('active-future'!$C:$C,MATCH('basis-cash-crude'!E$1,'active-future'!$A:$A,0),1),""),"")</f>
        <v/>
      </c>
      <c r="F27" t="str">
        <f>+IFERROR(IF(VALUE('data-cash-crude'!E27)&gt;0,'data-cash-crude'!E27-INDEX('active-future'!$C:$C,MATCH('basis-cash-crude'!F$1,'active-future'!$A:$A,0),1),""),"")</f>
        <v/>
      </c>
      <c r="G27" t="str">
        <f>+IFERROR(IF(VALUE('data-cash-crude'!F27)&gt;0,'data-cash-crude'!F27-INDEX('active-future'!$C:$C,MATCH('basis-cash-crude'!G$1,'active-future'!$A:$A,0),1),""),"")</f>
        <v/>
      </c>
      <c r="H27">
        <f>+IFERROR(IF(VALUE('data-cash-crude'!G27)&gt;0,'data-cash-crude'!G27-INDEX('active-future'!$C:$C,MATCH('basis-cash-crude'!H$1,'active-future'!$A:$A,0),1),""),"")</f>
        <v>-7.68</v>
      </c>
      <c r="I27" t="str">
        <f>+IFERROR(IF(VALUE('data-cash-crude'!H27)&gt;0,'data-cash-crude'!H27-INDEX('active-future'!$C:$C,MATCH('basis-cash-crude'!I$1,'active-future'!$A:$A,0),1),""),"")</f>
        <v/>
      </c>
      <c r="J27">
        <f>+IFERROR(IF(VALUE('data-cash-crude'!I27)&gt;0,'data-cash-crude'!I27-INDEX('active-future'!$C:$C,MATCH('basis-cash-crude'!J$1,'active-future'!$A:$A,0),1),""),"")</f>
        <v>-8.3100000000000023</v>
      </c>
      <c r="K27">
        <f>+IFERROR(IF(VALUE('data-cash-crude'!J27)&gt;0,'data-cash-crude'!J27-INDEX('active-future'!$C:$C,MATCH('basis-cash-crude'!K$1,'active-future'!$A:$A,0),1),""),"")</f>
        <v>-7.720000000000006</v>
      </c>
      <c r="L27" t="str">
        <f>+IFERROR(IF(VALUE('data-cash-crude'!K27)&gt;0,'data-cash-crude'!K27-INDEX('active-future'!$C:$C,MATCH('basis-cash-crude'!L$1,'active-future'!$A:$A,0),1),""),"")</f>
        <v/>
      </c>
      <c r="M27">
        <f>+IFERROR(IF(VALUE('data-cash-crude'!L27)&gt;0,'data-cash-crude'!L27-INDEX('active-future'!$C:$C,MATCH('basis-cash-crude'!M$1,'active-future'!$A:$A,0),1),""),"")</f>
        <v>-7.68</v>
      </c>
      <c r="N27">
        <f>+IFERROR(IF(VALUE('data-cash-crude'!M27)&gt;0,'data-cash-crude'!M27-INDEX('active-future'!$C:$C,MATCH('basis-cash-crude'!N$1,'active-future'!$A:$A,0),1),""),"")</f>
        <v>-7.6000000000000014</v>
      </c>
      <c r="O27">
        <f>+IFERROR(IF(VALUE('data-cash-crude'!N27)&gt;0,'data-cash-crude'!N27-INDEX('active-future'!$C:$C,MATCH('basis-cash-crude'!O$1,'active-future'!$A:$A,0),1),""),"")</f>
        <v>-7.6199999999999974</v>
      </c>
      <c r="P27">
        <f>+IFERROR(IF(VALUE('data-cash-crude'!O27)&gt;0,'data-cash-crude'!O27-INDEX('active-future'!$C:$C,MATCH('basis-cash-crude'!P$1,'active-future'!$A:$A,0),1),""),"")</f>
        <v>-7.7100000000000009</v>
      </c>
      <c r="Q27">
        <f>+IFERROR(IF(VALUE('data-cash-crude'!P27)&gt;0,'data-cash-crude'!P27-INDEX('active-future'!$C:$C,MATCH('basis-cash-crude'!Q$1,'active-future'!$A:$A,0),1),""),"")</f>
        <v>-8.57</v>
      </c>
      <c r="R27">
        <f>+IFERROR(IF(VALUE('data-cash-crude'!Q27)&gt;0,'data-cash-crude'!Q27-INDEX('active-future'!$C:$C,MATCH('basis-cash-crude'!R$1,'active-future'!$A:$A,0),1),""),"")</f>
        <v>-7.68</v>
      </c>
      <c r="S27">
        <f>+IFERROR(IF(VALUE('data-cash-crude'!R27)&gt;0,'data-cash-crude'!R27-INDEX('active-future'!$C:$C,MATCH('basis-cash-crude'!S$1,'active-future'!$A:$A,0),1),""),"")</f>
        <v>-7.7100000000000009</v>
      </c>
      <c r="T27">
        <f>+IFERROR(IF(VALUE('data-cash-crude'!S27)&gt;0,'data-cash-crude'!S27-INDEX('active-future'!$C:$C,MATCH('basis-cash-crude'!T$1,'active-future'!$A:$A,0),1),""),"")</f>
        <v>-7.6900000000000048</v>
      </c>
      <c r="U27">
        <f>+IFERROR(IF(VALUE('data-cash-crude'!T27)&gt;0,'data-cash-crude'!T27-INDEX('active-future'!$C:$C,MATCH('basis-cash-crude'!U$1,'active-future'!$A:$A,0),1),""),"")</f>
        <v>-7.720000000000006</v>
      </c>
      <c r="V27">
        <f>+IFERROR(IF(VALUE('data-cash-crude'!U27)&gt;0,'data-cash-crude'!U27-INDEX('active-future'!$C:$C,MATCH('basis-cash-crude'!V$1,'active-future'!$A:$A,0),1),""),"")</f>
        <v>-7.7000000000000028</v>
      </c>
      <c r="W27">
        <f>+IFERROR(IF(VALUE('data-cash-crude'!V27)&gt;0,'data-cash-crude'!V27-INDEX('active-future'!$C:$C,MATCH('basis-cash-crude'!W$1,'active-future'!$A:$A,0),1),""),"")</f>
        <v>-7.68</v>
      </c>
      <c r="X27">
        <f>+IFERROR(IF(VALUE('data-cash-crude'!W27)&gt;0,'data-cash-crude'!W27-INDEX('active-future'!$C:$C,MATCH('basis-cash-crude'!X$1,'active-future'!$A:$A,0),1),""),"")</f>
        <v>-7.68</v>
      </c>
      <c r="Y27" t="str">
        <f>+IFERROR(IF(VALUE('data-cash-crude'!X27)&gt;0,'data-cash-crude'!X27-INDEX('active-future'!$C:$C,MATCH('basis-cash-crude'!Y$1,'active-future'!$A:$A,0),1),""),"")</f>
        <v/>
      </c>
      <c r="Z27" t="str">
        <f>+IFERROR(IF(VALUE('data-cash-crude'!Y27)&gt;0,'data-cash-crude'!Y27-INDEX('active-future'!$C:$C,MATCH('basis-cash-crude'!Z$1,'active-future'!$A:$A,0),1),""),"")</f>
        <v/>
      </c>
      <c r="AA27">
        <f>+IFERROR(IF(VALUE('data-cash-crude'!Z27)&gt;0,'data-cash-crude'!Z27-INDEX('active-future'!$C:$C,MATCH('basis-cash-crude'!AA$1,'active-future'!$A:$A,0),1),""),"")</f>
        <v>-6.1200000000000045</v>
      </c>
      <c r="AB27" t="str">
        <f>+IFERROR(IF(VALUE('data-cash-crude'!AA27)&gt;0,'data-cash-crude'!AA27-INDEX('active-future'!$C:$C,MATCH('basis-cash-crude'!AB$1,'active-future'!$A:$A,0),1),""),"")</f>
        <v/>
      </c>
      <c r="AC27">
        <f>+IFERROR(IF(VALUE('data-cash-crude'!AB27)&gt;0,'data-cash-crude'!AB27-INDEX('active-future'!$C:$C,MATCH('basis-cash-crude'!AC$1,'active-future'!$A:$A,0),1),""),"")</f>
        <v>-9.0600000000000023</v>
      </c>
      <c r="AD27">
        <f>+IFERROR(IF(VALUE('data-cash-crude'!AC27)&gt;0,'data-cash-crude'!AC27-INDEX('active-future'!$C:$C,MATCH('basis-cash-crude'!AD$1,'active-future'!$A:$A,0),1),""),"")</f>
        <v>-9.0599999999999952</v>
      </c>
      <c r="AE27">
        <f>+IFERROR(IF(VALUE('data-cash-crude'!AD27)&gt;0,'data-cash-crude'!AD27-INDEX('active-future'!$C:$C,MATCH('basis-cash-crude'!AE$1,'active-future'!$A:$A,0),1),""),"")</f>
        <v>-9.0599999999999952</v>
      </c>
      <c r="AF27">
        <f>+IFERROR(IF(VALUE('data-cash-crude'!AE27)&gt;0,'data-cash-crude'!AE27-INDEX('active-future'!$C:$C,MATCH('basis-cash-crude'!AF$1,'active-future'!$A:$A,0),1),""),"")</f>
        <v>-9.07</v>
      </c>
      <c r="AG27">
        <f>+IFERROR(IF(VALUE('data-cash-crude'!AF27)&gt;0,'data-cash-crude'!AF27-INDEX('active-future'!$C:$C,MATCH('basis-cash-crude'!AG$1,'active-future'!$A:$A,0),1),""),"")</f>
        <v>-9.0300000000000011</v>
      </c>
      <c r="AH27">
        <f>+IFERROR(IF(VALUE('data-cash-crude'!AG27)&gt;0,'data-cash-crude'!AG27-INDEX('active-future'!$C:$C,MATCH('basis-cash-crude'!AH$1,'active-future'!$A:$A,0),1),""),"")</f>
        <v>-8.9600000000000009</v>
      </c>
      <c r="AI27">
        <f>+IFERROR(IF(VALUE('data-cash-crude'!AH27)&gt;0,'data-cash-crude'!AH27-INDEX('active-future'!$C:$C,MATCH('basis-cash-crude'!AI$1,'active-future'!$A:$A,0),1),""),"")</f>
        <v>-9.2000000000000028</v>
      </c>
      <c r="AJ27">
        <f>+IFERROR(IF(VALUE('data-cash-crude'!AI27)&gt;0,'data-cash-crude'!AI27-INDEX('active-future'!$C:$C,MATCH('basis-cash-crude'!AJ$1,'active-future'!$A:$A,0),1),""),"")</f>
        <v>-9.14</v>
      </c>
      <c r="AK27">
        <f>+IFERROR(IF(VALUE('data-cash-crude'!AJ27)&gt;0,'data-cash-crude'!AJ27-INDEX('active-future'!$C:$C,MATCH('basis-cash-crude'!AK$1,'active-future'!$A:$A,0),1),""),"")</f>
        <v>-9.07</v>
      </c>
      <c r="AL27">
        <f>+IFERROR(IF(VALUE('data-cash-crude'!AK27)&gt;0,'data-cash-crude'!AK27-INDEX('active-future'!$C:$C,MATCH('basis-cash-crude'!AL$1,'active-future'!$A:$A,0),1),""),"")</f>
        <v>-9.07</v>
      </c>
      <c r="AM27">
        <f>+IFERROR(IF(VALUE('data-cash-crude'!AL27)&gt;0,'data-cash-crude'!AL27-INDEX('active-future'!$C:$C,MATCH('basis-cash-crude'!AM$1,'active-future'!$A:$A,0),1),""),"")</f>
        <v>-9.07</v>
      </c>
      <c r="AN27">
        <f>+IFERROR(IF(VALUE('data-cash-crude'!AM27)&gt;0,'data-cash-crude'!AM27-INDEX('active-future'!$C:$C,MATCH('basis-cash-crude'!AN$1,'active-future'!$A:$A,0),1),""),"")</f>
        <v>-9.0499999999999972</v>
      </c>
      <c r="AO27">
        <f>+IFERROR(IF(VALUE('data-cash-crude'!AN27)&gt;0,'data-cash-crude'!AN27-INDEX('active-future'!$C:$C,MATCH('basis-cash-crude'!AO$1,'active-future'!$A:$A,0),1),""),"")</f>
        <v>-9.0600000000000023</v>
      </c>
      <c r="AP27">
        <f>+IFERROR(IF(VALUE('data-cash-crude'!AO27)&gt;0,'data-cash-crude'!AO27-INDEX('active-future'!$C:$C,MATCH('basis-cash-crude'!AP$1,'active-future'!$A:$A,0),1),""),"")</f>
        <v>-9.0399999999999991</v>
      </c>
      <c r="AQ27">
        <f>+IFERROR(IF(VALUE('data-cash-crude'!AP27)&gt;0,'data-cash-crude'!AP27-INDEX('active-future'!$C:$C,MATCH('basis-cash-crude'!AQ$1,'active-future'!$A:$A,0),1),""),"")</f>
        <v>-9.0499999999999972</v>
      </c>
      <c r="AR27" t="str">
        <f>+IFERROR(IF(VALUE('data-cash-crude'!AQ27)&gt;0,'data-cash-crude'!AQ27-INDEX('active-future'!$C:$C,MATCH('basis-cash-crude'!AR$1,'active-future'!$A:$A,0),1),""),"")</f>
        <v/>
      </c>
      <c r="AS27">
        <f>+IFERROR(IF(VALUE('data-cash-crude'!AR27)&gt;0,'data-cash-crude'!AR27-INDEX('active-future'!$C:$C,MATCH('basis-cash-crude'!AS$1,'active-future'!$A:$A,0),1),""),"")</f>
        <v>-9.029999999999994</v>
      </c>
      <c r="AT27" t="str">
        <f>+IFERROR(IF(VALUE('data-cash-crude'!AS27)&gt;0,'data-cash-crude'!AS27-INDEX('active-future'!$C:$C,MATCH('basis-cash-crude'!AT$1,'active-future'!$A:$A,0),1),""),"")</f>
        <v/>
      </c>
      <c r="AU27" t="str">
        <f>+IFERROR(IF(VALUE('data-cash-crude'!AT27)&gt;0,'data-cash-crude'!AT27-INDEX('active-future'!$C:$C,MATCH('basis-cash-crude'!AU$1,'active-future'!$A:$A,0),1),""),"")</f>
        <v/>
      </c>
      <c r="AV27">
        <f>+IFERROR(IF(VALUE('data-cash-crude'!AU27)&gt;0,'data-cash-crude'!AU27-INDEX('active-future'!$C:$C,MATCH('basis-cash-crude'!AV$1,'active-future'!$A:$A,0),1),""),"")</f>
        <v>-8.75</v>
      </c>
      <c r="AW27">
        <f>+IFERROR(IF(VALUE('data-cash-crude'!AV27)&gt;0,'data-cash-crude'!AV27-INDEX('active-future'!$C:$C,MATCH('basis-cash-crude'!AW$1,'active-future'!$A:$A,0),1),""),"")</f>
        <v>-8.7100000000000009</v>
      </c>
      <c r="AX27" t="str">
        <f>+IFERROR(IF(VALUE('data-cash-crude'!AW27)&gt;0,'data-cash-crude'!AW27-INDEX('active-future'!$C:$C,MATCH('basis-cash-crude'!AX$1,'active-future'!$A:$A,0),1),""),"")</f>
        <v/>
      </c>
      <c r="AY27" t="str">
        <f>+IFERROR(IF(VALUE('data-cash-crude'!AX27)&gt;0,'data-cash-crude'!AX27-INDEX('active-future'!$C:$C,MATCH('basis-cash-crude'!AY$1,'active-future'!$A:$A,0),1),""),"")</f>
        <v/>
      </c>
      <c r="AZ27" t="str">
        <f>+IFERROR(IF(VALUE('data-cash-crude'!AY27)&gt;0,'data-cash-crude'!AY27-INDEX('active-future'!$C:$C,MATCH('basis-cash-crude'!AZ$1,'active-future'!$A:$A,0),1),""),"")</f>
        <v/>
      </c>
      <c r="BA27">
        <f>+IFERROR(IF(VALUE('data-cash-crude'!AZ27)&gt;0,'data-cash-crude'!AZ27-INDEX('active-future'!$C:$C,MATCH('basis-cash-crude'!BA$1,'active-future'!$A:$A,0),1),""),"")</f>
        <v>-8.68</v>
      </c>
      <c r="BB27">
        <f>+IFERROR(IF(VALUE('data-cash-crude'!BA27)&gt;0,'data-cash-crude'!BA27-INDEX('active-future'!$C:$C,MATCH('basis-cash-crude'!BB$1,'active-future'!$A:$A,0),1),""),"")</f>
        <v>-8.7199999999999989</v>
      </c>
      <c r="BC27">
        <f>+IFERROR(IF(VALUE('data-cash-crude'!BB27)&gt;0,'data-cash-crude'!BB27-INDEX('active-future'!$C:$C,MATCH('basis-cash-crude'!BC$1,'active-future'!$A:$A,0),1),""),"")</f>
        <v>-9.029999999999994</v>
      </c>
      <c r="BD27">
        <f>+IFERROR(IF(VALUE('data-cash-crude'!BC27)&gt;0,'data-cash-crude'!BC27-INDEX('active-future'!$C:$C,MATCH('basis-cash-crude'!BD$1,'active-future'!$A:$A,0),1),""),"")</f>
        <v>-8.9099999999999966</v>
      </c>
      <c r="BE27">
        <f>+IFERROR(IF(VALUE('data-cash-crude'!BD27)&gt;0,'data-cash-crude'!BD27-INDEX('active-future'!$C:$C,MATCH('basis-cash-crude'!BE$1,'active-future'!$A:$A,0),1),""),"")</f>
        <v>-8.769999999999996</v>
      </c>
      <c r="BF27">
        <f>+IFERROR(IF(VALUE('data-cash-crude'!BE27)&gt;0,'data-cash-crude'!BE27-INDEX('active-future'!$C:$C,MATCH('basis-cash-crude'!BF$1,'active-future'!$A:$A,0),1),""),"")</f>
        <v>-8.68</v>
      </c>
      <c r="BG27">
        <f>+IFERROR(IF(VALUE('data-cash-crude'!BF27)&gt;0,'data-cash-crude'!BF27-INDEX('active-future'!$C:$C,MATCH('basis-cash-crude'!BG$1,'active-future'!$A:$A,0),1),""),"")</f>
        <v>-8.7100000000000009</v>
      </c>
      <c r="BH27">
        <f>+IFERROR(IF(VALUE('data-cash-crude'!BG27)&gt;0,'data-cash-crude'!BG27-INDEX('active-future'!$C:$C,MATCH('basis-cash-crude'!BH$1,'active-future'!$A:$A,0),1),""),"")</f>
        <v>-8.7100000000000009</v>
      </c>
      <c r="BI27">
        <f>+IFERROR(IF(VALUE('data-cash-crude'!BH27)&gt;0,'data-cash-crude'!BH27-INDEX('active-future'!$C:$C,MATCH('basis-cash-crude'!BI$1,'active-future'!$A:$A,0),1),""),"")</f>
        <v>-8.6900000000000048</v>
      </c>
      <c r="BJ27">
        <f>+IFERROR(IF(VALUE('data-cash-crude'!BI27)&gt;0,'data-cash-crude'!BI27-INDEX('active-future'!$C:$C,MATCH('basis-cash-crude'!BJ$1,'active-future'!$A:$A,0),1),""),"")</f>
        <v>-8.7000000000000028</v>
      </c>
      <c r="BK27">
        <f>+IFERROR(IF(VALUE('data-cash-crude'!BJ27)&gt;0,'data-cash-crude'!BJ27-INDEX('active-future'!$C:$C,MATCH('basis-cash-crude'!BK$1,'active-future'!$A:$A,0),1),""),"")</f>
        <v>-8.6999999999999957</v>
      </c>
      <c r="BL27">
        <f>+IFERROR(IF(VALUE('data-cash-crude'!BK27)&gt;0,'data-cash-crude'!BK27-INDEX('active-future'!$C:$C,MATCH('basis-cash-crude'!BL$1,'active-future'!$A:$A,0),1),""),"")</f>
        <v>-8.6900000000000048</v>
      </c>
      <c r="BM27">
        <f>+IFERROR(IF(VALUE('data-cash-crude'!BL27)&gt;0,'data-cash-crude'!BL27-INDEX('active-future'!$C:$C,MATCH('basis-cash-crude'!BM$1,'active-future'!$A:$A,0),1),""),"")</f>
        <v>-8.68</v>
      </c>
      <c r="BN27">
        <f>+IFERROR(IF(VALUE('data-cash-crude'!BM27)&gt;0,'data-cash-crude'!BM27-INDEX('active-future'!$C:$C,MATCH('basis-cash-crude'!BN$1,'active-future'!$A:$A,0),1),""),"")</f>
        <v>-8.7000000000000028</v>
      </c>
      <c r="BO27">
        <f>+IFERROR(IF(VALUE('data-cash-crude'!BN27)&gt;0,'data-cash-crude'!BN27-INDEX('active-future'!$C:$C,MATCH('basis-cash-crude'!BO$1,'active-future'!$A:$A,0),1),""),"")</f>
        <v>-8.7100000000000009</v>
      </c>
      <c r="BP27">
        <f>+IFERROR(IF(VALUE('data-cash-crude'!BO27)&gt;0,'data-cash-crude'!BO27-INDEX('active-future'!$C:$C,MATCH('basis-cash-crude'!BP$1,'active-future'!$A:$A,0),1),""),"")</f>
        <v>-8.7000000000000028</v>
      </c>
      <c r="BQ27" t="str">
        <f>+IFERROR(IF(VALUE('data-cash-crude'!BP27)&gt;0,'data-cash-crude'!BP27-INDEX('active-future'!$C:$C,MATCH('basis-cash-crude'!BQ$1,'active-future'!$A:$A,0),1),""),"")</f>
        <v/>
      </c>
      <c r="BR27" t="str">
        <f>+IFERROR(IF(VALUE('data-cash-crude'!BQ27)&gt;0,'data-cash-crude'!BQ27-INDEX('active-future'!$C:$C,MATCH('basis-cash-crude'!BR$1,'active-future'!$A:$A,0),1),""),"")</f>
        <v/>
      </c>
      <c r="BS27">
        <f>+IFERROR(IF(VALUE('data-cash-crude'!BR27)&gt;0,'data-cash-crude'!BR27-INDEX('active-future'!$C:$C,MATCH('basis-cash-crude'!BS$1,'active-future'!$A:$A,0),1),""),"")</f>
        <v>-5.490000000000002</v>
      </c>
      <c r="BT27">
        <f>+IFERROR(IF(VALUE('data-cash-crude'!BS27)&gt;0,'data-cash-crude'!BS27-INDEX('active-future'!$C:$C,MATCH('basis-cash-crude'!BT$1,'active-future'!$A:$A,0),1),""),"")</f>
        <v>-8.11</v>
      </c>
      <c r="BU27">
        <f>+IFERROR(IF(VALUE('data-cash-crude'!BT27)&gt;0,'data-cash-crude'!BT27-INDEX('active-future'!$C:$C,MATCH('basis-cash-crude'!BU$1,'active-future'!$A:$A,0),1),""),"")</f>
        <v>-8.11</v>
      </c>
      <c r="BV27" t="str">
        <f>+IFERROR(IF(VALUE('data-cash-crude'!BU27)&gt;0,'data-cash-crude'!BU27-INDEX('active-future'!$C:$C,MATCH('basis-cash-crude'!BV$1,'active-future'!$A:$A,0),1),""),"")</f>
        <v/>
      </c>
      <c r="BW27" t="str">
        <f>+IFERROR(IF(VALUE('data-cash-crude'!BV27)&gt;0,'data-cash-crude'!BV27-INDEX('active-future'!$C:$C,MATCH('basis-cash-crude'!BW$1,'active-future'!$A:$A,0),1),""),"")</f>
        <v/>
      </c>
      <c r="BX27">
        <f>+IFERROR(IF(VALUE('data-cash-crude'!BW27)&gt;0,'data-cash-crude'!BW27-INDEX('active-future'!$C:$C,MATCH('basis-cash-crude'!BX$1,'active-future'!$A:$A,0),1),""),"")</f>
        <v>-8.0900000000000034</v>
      </c>
      <c r="BY27">
        <f>+IFERROR(IF(VALUE('data-cash-crude'!BX27)&gt;0,'data-cash-crude'!BX27-INDEX('active-future'!$C:$C,MATCH('basis-cash-crude'!BY$1,'active-future'!$A:$A,0),1),""),"")</f>
        <v>-8.0900000000000034</v>
      </c>
      <c r="BZ27" t="str">
        <f>+IFERROR(IF(VALUE('data-cash-crude'!BY27)&gt;0,'data-cash-crude'!BY27-INDEX('active-future'!$C:$C,MATCH('basis-cash-crude'!BZ$1,'active-future'!$A:$A,0),1),""),"")</f>
        <v/>
      </c>
      <c r="CA27">
        <f>+IFERROR(IF(VALUE('data-cash-crude'!BZ27)&gt;0,'data-cash-crude'!BZ27-INDEX('active-future'!$C:$C,MATCH('basis-cash-crude'!CA$1,'active-future'!$A:$A,0),1),""),"")</f>
        <v>-8.0399999999999991</v>
      </c>
      <c r="CB27">
        <f>+IFERROR(IF(VALUE('data-cash-crude'!CA27)&gt;0,'data-cash-crude'!CA27-INDEX('active-future'!$C:$C,MATCH('basis-cash-crude'!CB$1,'active-future'!$A:$A,0),1),""),"")</f>
        <v>-8.0900000000000034</v>
      </c>
      <c r="CC27">
        <f>+IFERROR(IF(VALUE('data-cash-crude'!CB27)&gt;0,'data-cash-crude'!CB27-INDEX('active-future'!$C:$C,MATCH('basis-cash-crude'!CC$1,'active-future'!$A:$A,0),1),""),"")</f>
        <v>-8.1000000000000014</v>
      </c>
      <c r="CD27">
        <f>+IFERROR(IF(VALUE('data-cash-crude'!CC27)&gt;0,'data-cash-crude'!CC27-INDEX('active-future'!$C:$C,MATCH('basis-cash-crude'!CD$1,'active-future'!$A:$A,0),1),""),"")</f>
        <v>-8.1000000000000014</v>
      </c>
      <c r="CE27">
        <f>+IFERROR(IF(VALUE('data-cash-crude'!CD27)&gt;0,'data-cash-crude'!CD27-INDEX('active-future'!$C:$C,MATCH('basis-cash-crude'!CE$1,'active-future'!$A:$A,0),1),""),"")</f>
        <v>-8.0900000000000034</v>
      </c>
      <c r="CF27">
        <f>+IFERROR(IF(VALUE('data-cash-crude'!CE27)&gt;0,'data-cash-crude'!CE27-INDEX('active-future'!$C:$C,MATCH('basis-cash-crude'!CF$1,'active-future'!$A:$A,0),1),""),"")</f>
        <v>-8.1000000000000014</v>
      </c>
      <c r="CG27">
        <f>+IFERROR(IF(VALUE('data-cash-crude'!CF27)&gt;0,'data-cash-crude'!CF27-INDEX('active-future'!$C:$C,MATCH('basis-cash-crude'!CG$1,'active-future'!$A:$A,0),1),""),"")</f>
        <v>-8.1000000000000014</v>
      </c>
      <c r="CH27">
        <f>+IFERROR(IF(VALUE('data-cash-crude'!CG27)&gt;0,'data-cash-crude'!CG27-INDEX('active-future'!$C:$C,MATCH('basis-cash-crude'!CH$1,'active-future'!$A:$A,0),1),""),"")</f>
        <v>-8.1000000000000014</v>
      </c>
      <c r="CI27">
        <f>+IFERROR(IF(VALUE('data-cash-crude'!CH27)&gt;0,'data-cash-crude'!CH27-INDEX('active-future'!$C:$C,MATCH('basis-cash-crude'!CI$1,'active-future'!$A:$A,0),1),""),"")</f>
        <v>-8.1200000000000045</v>
      </c>
      <c r="CJ27">
        <f>+IFERROR(IF(VALUE('data-cash-crude'!CI27)&gt;0,'data-cash-crude'!CI27-INDEX('active-future'!$C:$C,MATCH('basis-cash-crude'!CJ$1,'active-future'!$A:$A,0),1),""),"")</f>
        <v>-8.0999999999999943</v>
      </c>
      <c r="CK27">
        <f>+IFERROR(IF(VALUE('data-cash-crude'!CJ27)&gt;0,'data-cash-crude'!CJ27-INDEX('active-future'!$C:$C,MATCH('basis-cash-crude'!CK$1,'active-future'!$A:$A,0),1),""),"")</f>
        <v>-8.11</v>
      </c>
      <c r="CL27" t="str">
        <f>+IFERROR(IF(VALUE('data-cash-crude'!CK27)&gt;0,'data-cash-crude'!CK27-INDEX('active-future'!$C:$C,MATCH('basis-cash-crude'!CL$1,'active-future'!$A:$A,0),1),""),"")</f>
        <v/>
      </c>
      <c r="CM27" t="str">
        <f>+IFERROR(IF(VALUE('data-cash-crude'!CL27)&gt;0,'data-cash-crude'!CL27-INDEX('active-future'!$C:$C,MATCH('basis-cash-crude'!CM$1,'active-future'!$A:$A,0),1),""),"")</f>
        <v/>
      </c>
      <c r="CN27">
        <f>+IFERROR(IF(VALUE('data-cash-crude'!CM27)&gt;0,'data-cash-crude'!CM27-INDEX('active-future'!$C:$C,MATCH('basis-cash-crude'!CN$1,'active-future'!$A:$A,0),1),""),"")</f>
        <v>-7.2100000000000009</v>
      </c>
      <c r="CO27">
        <f>+IFERROR(IF(VALUE('data-cash-crude'!CN27)&gt;0,'data-cash-crude'!CN27-INDEX('active-future'!$C:$C,MATCH('basis-cash-crude'!CO$1,'active-future'!$A:$A,0),1),""),"")</f>
        <v>-6.9600000000000009</v>
      </c>
      <c r="CP27">
        <f>+IFERROR(IF(VALUE('data-cash-crude'!CO27)&gt;0,'data-cash-crude'!CO27-INDEX('active-future'!$C:$C,MATCH('basis-cash-crude'!CP$1,'active-future'!$A:$A,0),1),""),"")</f>
        <v>-6.93</v>
      </c>
      <c r="CQ27">
        <f>+IFERROR(IF(VALUE('data-cash-crude'!CP27)&gt;0,'data-cash-crude'!CP27-INDEX('active-future'!$C:$C,MATCH('basis-cash-crude'!CQ$1,'active-future'!$A:$A,0),1),""),"")</f>
        <v>-6.93</v>
      </c>
      <c r="CR27">
        <f>+IFERROR(IF(VALUE('data-cash-crude'!CQ27)&gt;0,'data-cash-crude'!CQ27-INDEX('active-future'!$C:$C,MATCH('basis-cash-crude'!CR$1,'active-future'!$A:$A,0),1),""),"")</f>
        <v>-6.9399999999999977</v>
      </c>
      <c r="CS27">
        <f>+IFERROR(IF(VALUE('data-cash-crude'!CR27)&gt;0,'data-cash-crude'!CR27-INDEX('active-future'!$C:$C,MATCH('basis-cash-crude'!CS$1,'active-future'!$A:$A,0),1),""),"")</f>
        <v>-6.9699999999999989</v>
      </c>
      <c r="CT27" t="str">
        <f>+IFERROR(IF(VALUE('data-cash-crude'!CS27)&gt;0,'data-cash-crude'!CS27-INDEX('active-future'!$C:$C,MATCH('basis-cash-crude'!CT$1,'active-future'!$A:$A,0),1),""),"")</f>
        <v/>
      </c>
      <c r="CU27">
        <f>+IFERROR(IF(VALUE('data-cash-crude'!CT27)&gt;0,'data-cash-crude'!CT27-INDEX('active-future'!$C:$C,MATCH('basis-cash-crude'!CU$1,'active-future'!$A:$A,0),1),""),"")</f>
        <v>-6.93</v>
      </c>
      <c r="CV27">
        <f>+IFERROR(IF(VALUE('data-cash-crude'!CU27)&gt;0,'data-cash-crude'!CU27-INDEX('active-future'!$C:$C,MATCH('basis-cash-crude'!CV$1,'active-future'!$A:$A,0),1),""),"")</f>
        <v>-6.730000000000004</v>
      </c>
      <c r="CW27">
        <f>+IFERROR(IF(VALUE('data-cash-crude'!CV27)&gt;0,'data-cash-crude'!CV27-INDEX('active-future'!$C:$C,MATCH('basis-cash-crude'!CW$1,'active-future'!$A:$A,0),1),""),"")</f>
        <v>-6.8900000000000006</v>
      </c>
      <c r="CX27">
        <f>+IFERROR(IF(VALUE('data-cash-crude'!CW27)&gt;0,'data-cash-crude'!CW27-INDEX('active-future'!$C:$C,MATCH('basis-cash-crude'!CX$1,'active-future'!$A:$A,0),1),""),"")</f>
        <v>-6.9100000000000037</v>
      </c>
      <c r="CY27">
        <f>+IFERROR(IF(VALUE('data-cash-crude'!CX27)&gt;0,'data-cash-crude'!CX27-INDEX('active-future'!$C:$C,MATCH('basis-cash-crude'!CY$1,'active-future'!$A:$A,0),1),""),"")</f>
        <v>-6.9699999999999989</v>
      </c>
      <c r="CZ27">
        <f>+IFERROR(IF(VALUE('data-cash-crude'!CY27)&gt;0,'data-cash-crude'!CY27-INDEX('active-future'!$C:$C,MATCH('basis-cash-crude'!CZ$1,'active-future'!$A:$A,0),1),""),"")</f>
        <v>-7.0799999999999983</v>
      </c>
      <c r="DA27">
        <f>+IFERROR(IF(VALUE('data-cash-crude'!CZ27)&gt;0,'data-cash-crude'!CZ27-INDEX('active-future'!$C:$C,MATCH('basis-cash-crude'!DA$1,'active-future'!$A:$A,0),1),""),"")</f>
        <v>-6.8000000000000043</v>
      </c>
      <c r="DB27">
        <f>+IFERROR(IF(VALUE('data-cash-crude'!DA27)&gt;0,'data-cash-crude'!DA27-INDEX('active-future'!$C:$C,MATCH('basis-cash-crude'!DB$1,'active-future'!$A:$A,0),1),""),"")</f>
        <v>-6.93</v>
      </c>
      <c r="DC27">
        <f>+IFERROR(IF(VALUE('data-cash-crude'!DB27)&gt;0,'data-cash-crude'!DB27-INDEX('active-future'!$C:$C,MATCH('basis-cash-crude'!DC$1,'active-future'!$A:$A,0),1),""),"")</f>
        <v>-6.9500000000000028</v>
      </c>
      <c r="DD27">
        <f>+IFERROR(IF(VALUE('data-cash-crude'!DC27)&gt;0,'data-cash-crude'!DC27-INDEX('active-future'!$C:$C,MATCH('basis-cash-crude'!DD$1,'active-future'!$A:$A,0),1),""),"")</f>
        <v>-6.9399999999999977</v>
      </c>
      <c r="DE27">
        <f>+IFERROR(IF(VALUE('data-cash-crude'!DD27)&gt;0,'data-cash-crude'!DD27-INDEX('active-future'!$C:$C,MATCH('basis-cash-crude'!DE$1,'active-future'!$A:$A,0),1),""),"")</f>
        <v>-6.9400000000000048</v>
      </c>
      <c r="DF27" t="str">
        <f>+IFERROR(IF(VALUE('data-cash-crude'!DE27)&gt;0,'data-cash-crude'!DE27-INDEX('active-future'!$C:$C,MATCH('basis-cash-crude'!DF$1,'active-future'!$A:$A,0),1),""),"")</f>
        <v/>
      </c>
      <c r="DG27">
        <f>+IFERROR(IF(VALUE('data-cash-crude'!DF27)&gt;0,'data-cash-crude'!DF27-INDEX('active-future'!$C:$C,MATCH('basis-cash-crude'!DG$1,'active-future'!$A:$A,0),1),""),"")</f>
        <v>-6.9399999999999977</v>
      </c>
      <c r="DH27" t="str">
        <f>+IFERROR(IF(VALUE('data-cash-crude'!DG27)&gt;0,'data-cash-crude'!DG27-INDEX('active-future'!$C:$C,MATCH('basis-cash-crude'!DH$1,'active-future'!$A:$A,0),1),""),"")</f>
        <v/>
      </c>
      <c r="DI27">
        <f>+IFERROR(IF(VALUE('data-cash-crude'!DH27)&gt;0,'data-cash-crude'!DH27-INDEX('active-future'!$C:$C,MATCH('basis-cash-crude'!DI$1,'active-future'!$A:$A,0),1),""),"")</f>
        <v>-6.9500000000000028</v>
      </c>
      <c r="DJ27">
        <f>+IFERROR(IF(VALUE('data-cash-crude'!DI27)&gt;0,'data-cash-crude'!DI27-INDEX('active-future'!$C:$C,MATCH('basis-cash-crude'!DJ$1,'active-future'!$A:$A,0),1),""),"")</f>
        <v>-6.0300000000000011</v>
      </c>
      <c r="DK27">
        <f>+IFERROR(IF(VALUE('data-cash-crude'!DJ27)&gt;0,'data-cash-crude'!DJ27-INDEX('active-future'!$C:$C,MATCH('basis-cash-crude'!DK$1,'active-future'!$A:$A,0),1),""),"")</f>
        <v>-4.9499999999999957</v>
      </c>
      <c r="DL27">
        <f>+IFERROR(IF(VALUE('data-cash-crude'!DK27)&gt;0,'data-cash-crude'!DK27-INDEX('active-future'!$C:$C,MATCH('basis-cash-crude'!DL$1,'active-future'!$A:$A,0),1),""),"")</f>
        <v>-4.9699999999999989</v>
      </c>
      <c r="DM27" t="str">
        <f>+IFERROR(IF(VALUE('data-cash-crude'!DL27)&gt;0,'data-cash-crude'!DL27-INDEX('active-future'!$C:$C,MATCH('basis-cash-crude'!DM$1,'active-future'!$A:$A,0),1),""),"")</f>
        <v/>
      </c>
      <c r="DN27" t="str">
        <f>+IFERROR(IF(VALUE('data-cash-crude'!DM27)&gt;0,'data-cash-crude'!DM27-INDEX('active-future'!$C:$C,MATCH('basis-cash-crude'!DN$1,'active-future'!$A:$A,0),1),""),"")</f>
        <v/>
      </c>
      <c r="DO27" t="str">
        <f>+IFERROR(IF(VALUE('data-cash-crude'!DN27)&gt;0,'data-cash-crude'!DN27-INDEX('active-future'!$C:$C,MATCH('basis-cash-crude'!DO$1,'active-future'!$A:$A,0),1),""),"")</f>
        <v/>
      </c>
      <c r="DP27" t="str">
        <f>+IFERROR(IF(VALUE('data-cash-crude'!DO27)&gt;0,'data-cash-crude'!DO27-INDEX('active-future'!$C:$C,MATCH('basis-cash-crude'!DP$1,'active-future'!$A:$A,0),1),""),"")</f>
        <v/>
      </c>
      <c r="DQ27" t="str">
        <f>+IFERROR(IF(VALUE('data-cash-crude'!DP27)&gt;0,'data-cash-crude'!DP27-INDEX('active-future'!$C:$C,MATCH('basis-cash-crude'!DQ$1,'active-future'!$A:$A,0),1),""),"")</f>
        <v/>
      </c>
      <c r="DR27" t="str">
        <f>+IFERROR(IF(VALUE('data-cash-crude'!DQ27)&gt;0,'data-cash-crude'!DQ27-INDEX('active-future'!$C:$C,MATCH('basis-cash-crude'!DR$1,'active-future'!$A:$A,0),1),""),"")</f>
        <v/>
      </c>
      <c r="DS27" t="str">
        <f>+IFERROR(IF(VALUE('data-cash-crude'!DR27)&gt;0,'data-cash-crude'!DR27-INDEX('active-future'!$C:$C,MATCH('basis-cash-crude'!DS$1,'active-future'!$A:$A,0),1),""),"")</f>
        <v/>
      </c>
      <c r="DT27" t="str">
        <f>+IFERROR(IF(VALUE('data-cash-crude'!DS27)&gt;0,'data-cash-crude'!DS27-INDEX('active-future'!$C:$C,MATCH('basis-cash-crude'!DT$1,'active-future'!$A:$A,0),1),""),"")</f>
        <v/>
      </c>
      <c r="DU27" t="str">
        <f>+IFERROR(IF(VALUE('data-cash-crude'!DT27)&gt;0,'data-cash-crude'!DT27-INDEX('active-future'!$C:$C,MATCH('basis-cash-crude'!DU$1,'active-future'!$A:$A,0),1),""),"")</f>
        <v/>
      </c>
      <c r="DV27" t="str">
        <f>+IFERROR(IF(VALUE('data-cash-crude'!DU27)&gt;0,'data-cash-crude'!DU27-INDEX('active-future'!$C:$C,MATCH('basis-cash-crude'!DV$1,'active-future'!$A:$A,0),1),""),"")</f>
        <v/>
      </c>
      <c r="DW27" t="str">
        <f>+IFERROR(IF(VALUE('data-cash-crude'!DV27)&gt;0,'data-cash-crude'!DV27-INDEX('active-future'!$C:$C,MATCH('basis-cash-crude'!DW$1,'active-future'!$A:$A,0),1),""),"")</f>
        <v/>
      </c>
      <c r="DX27" t="str">
        <f>+IFERROR(IF(VALUE('data-cash-crude'!DW27)&gt;0,'data-cash-crude'!DW27-INDEX('active-future'!$C:$C,MATCH('basis-cash-crude'!DX$1,'active-future'!$A:$A,0),1),""),"")</f>
        <v/>
      </c>
      <c r="DY27" t="str">
        <f>+IFERROR(IF(VALUE('data-cash-crude'!DX27)&gt;0,'data-cash-crude'!DX27-INDEX('active-future'!$C:$C,MATCH('basis-cash-crude'!DY$1,'active-future'!$A:$A,0),1),""),"")</f>
        <v/>
      </c>
      <c r="DZ27" t="str">
        <f>+IFERROR(IF(VALUE('data-cash-crude'!DY27)&gt;0,'data-cash-crude'!DY27-INDEX('active-future'!$C:$C,MATCH('basis-cash-crude'!DZ$1,'active-future'!$A:$A,0),1),""),"")</f>
        <v/>
      </c>
      <c r="EA27" t="str">
        <f>+IFERROR(IF(VALUE('data-cash-crude'!DZ27)&gt;0,'data-cash-crude'!DZ27-INDEX('active-future'!$C:$C,MATCH('basis-cash-crude'!EA$1,'active-future'!$A:$A,0),1),""),"")</f>
        <v/>
      </c>
      <c r="EB27" t="str">
        <f>+IFERROR(IF(VALUE('data-cash-crude'!EA27)&gt;0,'data-cash-crude'!EA27-INDEX('active-future'!$C:$C,MATCH('basis-cash-crude'!EB$1,'active-future'!$A:$A,0),1),""),"")</f>
        <v/>
      </c>
      <c r="EC27" t="str">
        <f>+IFERROR(IF(VALUE('data-cash-crude'!EB27)&gt;0,'data-cash-crude'!EB27-INDEX('active-future'!$C:$C,MATCH('basis-cash-crude'!EC$1,'active-future'!$A:$A,0),1),""),"")</f>
        <v/>
      </c>
      <c r="ED27" t="str">
        <f>+IFERROR(IF(VALUE('data-cash-crude'!EC27)&gt;0,'data-cash-crude'!EC27-INDEX('active-future'!$C:$C,MATCH('basis-cash-crude'!ED$1,'active-future'!$A:$A,0),1),""),"")</f>
        <v/>
      </c>
      <c r="EE27" t="str">
        <f>+IFERROR(IF(VALUE('data-cash-crude'!ED27)&gt;0,'data-cash-crude'!ED27-INDEX('active-future'!$C:$C,MATCH('basis-cash-crude'!EE$1,'active-future'!$A:$A,0),1),""),"")</f>
        <v/>
      </c>
      <c r="EF27" t="str">
        <f>+IFERROR(IF(VALUE('data-cash-crude'!EE27)&gt;0,'data-cash-crude'!EE27-INDEX('active-future'!$C:$C,MATCH('basis-cash-crude'!EF$1,'active-future'!$A:$A,0),1),""),"")</f>
        <v/>
      </c>
      <c r="EG27" t="str">
        <f>+IFERROR(IF(VALUE('data-cash-crude'!EF27)&gt;0,'data-cash-crude'!EF27-INDEX('active-future'!$C:$C,MATCH('basis-cash-crude'!EG$1,'active-future'!$A:$A,0),1),""),"")</f>
        <v/>
      </c>
      <c r="EH27" t="str">
        <f>+IFERROR(IF(VALUE('data-cash-crude'!EG27)&gt;0,'data-cash-crude'!EG27-INDEX('active-future'!$C:$C,MATCH('basis-cash-crude'!EH$1,'active-future'!$A:$A,0),1),""),"")</f>
        <v/>
      </c>
      <c r="EI27" t="str">
        <f>+IFERROR(IF(VALUE('data-cash-crude'!EH27)&gt;0,'data-cash-crude'!EH27-INDEX('active-future'!$C:$C,MATCH('basis-cash-crude'!EI$1,'active-future'!$A:$A,0),1),""),"")</f>
        <v/>
      </c>
      <c r="EJ27" t="str">
        <f>+IFERROR(IF(VALUE('data-cash-crude'!EI27)&gt;0,'data-cash-crude'!EI27-INDEX('active-future'!$C:$C,MATCH('basis-cash-crude'!EJ$1,'active-future'!$A:$A,0),1),""),"")</f>
        <v/>
      </c>
      <c r="EK27" t="str">
        <f>+IFERROR(IF(VALUE('data-cash-crude'!EJ27)&gt;0,'data-cash-crude'!EJ27-INDEX('active-future'!$C:$C,MATCH('basis-cash-crude'!EK$1,'active-future'!$A:$A,0),1),""),"")</f>
        <v/>
      </c>
      <c r="EL27" t="str">
        <f>+IFERROR(IF(VALUE('data-cash-crude'!EK27)&gt;0,'data-cash-crude'!EK27-INDEX('active-future'!$C:$C,MATCH('basis-cash-crude'!EL$1,'active-future'!$A:$A,0),1),""),"")</f>
        <v/>
      </c>
      <c r="EM27" t="str">
        <f>+IFERROR(IF(VALUE('data-cash-crude'!EL27)&gt;0,'data-cash-crude'!EL27-INDEX('active-future'!$C:$C,MATCH('basis-cash-crude'!EM$1,'active-future'!$A:$A,0),1),""),"")</f>
        <v/>
      </c>
      <c r="EN27" t="str">
        <f>+IFERROR(IF(VALUE('data-cash-crude'!EM27)&gt;0,'data-cash-crude'!EM27-INDEX('active-future'!$C:$C,MATCH('basis-cash-crude'!EN$1,'active-future'!$A:$A,0),1),""),"")</f>
        <v/>
      </c>
      <c r="EO27" t="str">
        <f>+IFERROR(IF(VALUE('data-cash-crude'!EN27)&gt;0,'data-cash-crude'!EN27-INDEX('active-future'!$C:$C,MATCH('basis-cash-crude'!EO$1,'active-future'!$A:$A,0),1),""),"")</f>
        <v/>
      </c>
      <c r="EP27" t="str">
        <f>+IFERROR(IF(VALUE('data-cash-crude'!EO27)&gt;0,'data-cash-crude'!EO27-INDEX('active-future'!$C:$C,MATCH('basis-cash-crude'!EP$1,'active-future'!$A:$A,0),1),""),"")</f>
        <v/>
      </c>
      <c r="EQ27" t="str">
        <f>+IFERROR(IF(VALUE('data-cash-crude'!EP27)&gt;0,'data-cash-crude'!EP27-INDEX('active-future'!$C:$C,MATCH('basis-cash-crude'!EQ$1,'active-future'!$A:$A,0),1),""),"")</f>
        <v/>
      </c>
      <c r="ER27" t="str">
        <f>+IFERROR(IF(VALUE('data-cash-crude'!EQ27)&gt;0,'data-cash-crude'!EQ27-INDEX('active-future'!$C:$C,MATCH('basis-cash-crude'!ER$1,'active-future'!$A:$A,0),1),""),"")</f>
        <v/>
      </c>
      <c r="ES27" t="str">
        <f>+IFERROR(IF(VALUE('data-cash-crude'!ER27)&gt;0,'data-cash-crude'!ER27-INDEX('active-future'!$C:$C,MATCH('basis-cash-crude'!ES$1,'active-future'!$A:$A,0),1),""),"")</f>
        <v/>
      </c>
      <c r="ET27" t="str">
        <f>+IFERROR(IF(VALUE('data-cash-crude'!ES27)&gt;0,'data-cash-crude'!ES27-INDEX('active-future'!$C:$C,MATCH('basis-cash-crude'!ET$1,'active-future'!$A:$A,0),1),""),"")</f>
        <v/>
      </c>
      <c r="EU27" t="str">
        <f>+IFERROR(IF(VALUE('data-cash-crude'!ET27)&gt;0,'data-cash-crude'!ET27-INDEX('active-future'!$C:$C,MATCH('basis-cash-crude'!EU$1,'active-future'!$A:$A,0),1),""),"")</f>
        <v/>
      </c>
      <c r="EV27" t="str">
        <f>+IFERROR(IF(VALUE('data-cash-crude'!EU27)&gt;0,'data-cash-crude'!EU27-INDEX('active-future'!$C:$C,MATCH('basis-cash-crude'!EV$1,'active-future'!$A:$A,0),1),""),"")</f>
        <v/>
      </c>
      <c r="EW27" t="str">
        <f>+IFERROR(IF(VALUE('data-cash-crude'!EV27)&gt;0,'data-cash-crude'!EV27-INDEX('active-future'!$C:$C,MATCH('basis-cash-crude'!EW$1,'active-future'!$A:$A,0),1),""),"")</f>
        <v/>
      </c>
      <c r="EX27" t="str">
        <f>+IFERROR(IF(VALUE('data-cash-crude'!EW27)&gt;0,'data-cash-crude'!EW27-INDEX('active-future'!$C:$C,MATCH('basis-cash-crude'!EX$1,'active-future'!$A:$A,0),1),""),"")</f>
        <v/>
      </c>
      <c r="EY27" t="str">
        <f>+IFERROR(IF(VALUE('data-cash-crude'!EX27)&gt;0,'data-cash-crude'!EX27-INDEX('active-future'!$C:$C,MATCH('basis-cash-crude'!EY$1,'active-future'!$A:$A,0),1),""),"")</f>
        <v/>
      </c>
      <c r="EZ27" t="str">
        <f>+IFERROR(IF(VALUE('data-cash-crude'!EY27)&gt;0,'data-cash-crude'!EY27-INDEX('active-future'!$C:$C,MATCH('basis-cash-crude'!EZ$1,'active-future'!$A:$A,0),1),""),"")</f>
        <v/>
      </c>
      <c r="FA27" t="str">
        <f>+IFERROR(IF(VALUE('data-cash-crude'!EZ27)&gt;0,'data-cash-crude'!EZ27-INDEX('active-future'!$C:$C,MATCH('basis-cash-crude'!FA$1,'active-future'!$A:$A,0),1),""),"")</f>
        <v/>
      </c>
      <c r="FB27" t="str">
        <f>+IFERROR(IF(VALUE('data-cash-crude'!FA27)&gt;0,'data-cash-crude'!FA27-INDEX('active-future'!$C:$C,MATCH('basis-cash-crude'!FB$1,'active-future'!$A:$A,0),1),""),"")</f>
        <v/>
      </c>
      <c r="FC27" t="str">
        <f>+IFERROR(IF(VALUE('data-cash-crude'!FB27)&gt;0,'data-cash-crude'!FB27-INDEX('active-future'!$C:$C,MATCH('basis-cash-crude'!FC$1,'active-future'!$A:$A,0),1),""),"")</f>
        <v/>
      </c>
      <c r="FD27" t="str">
        <f>+IFERROR(IF(VALUE('data-cash-crude'!FC27)&gt;0,'data-cash-crude'!FC27-INDEX('active-future'!$C:$C,MATCH('basis-cash-crude'!FD$1,'active-future'!$A:$A,0),1),""),"")</f>
        <v/>
      </c>
      <c r="FE27" t="str">
        <f>+IFERROR(IF(VALUE('data-cash-crude'!FD27)&gt;0,'data-cash-crude'!FD27-INDEX('active-future'!$C:$C,MATCH('basis-cash-crude'!FE$1,'active-future'!$A:$A,0),1),""),"")</f>
        <v/>
      </c>
      <c r="FF27" t="str">
        <f>+IFERROR(IF(VALUE('data-cash-crude'!FE27)&gt;0,'data-cash-crude'!FE27-INDEX('active-future'!$C:$C,MATCH('basis-cash-crude'!FF$1,'active-future'!$A:$A,0),1),""),"")</f>
        <v/>
      </c>
      <c r="FG27" t="str">
        <f>+IFERROR(IF(VALUE('data-cash-crude'!FF27)&gt;0,'data-cash-crude'!FF27-INDEX('active-future'!$C:$C,MATCH('basis-cash-crude'!FG$1,'active-future'!$A:$A,0),1),""),"")</f>
        <v/>
      </c>
      <c r="FH27" t="str">
        <f>+IFERROR(IF(VALUE('data-cash-crude'!FG27)&gt;0,'data-cash-crude'!FG27-INDEX('active-future'!$C:$C,MATCH('basis-cash-crude'!FH$1,'active-future'!$A:$A,0),1),""),"")</f>
        <v/>
      </c>
      <c r="FI27" t="str">
        <f>+IFERROR(IF(VALUE('data-cash-crude'!FH27)&gt;0,'data-cash-crude'!FH27-INDEX('active-future'!$C:$C,MATCH('basis-cash-crude'!FI$1,'active-future'!$A:$A,0),1),""),"")</f>
        <v/>
      </c>
      <c r="FJ27" t="str">
        <f>+IFERROR(IF(VALUE('data-cash-crude'!FI27)&gt;0,'data-cash-crude'!FI27-INDEX('active-future'!$C:$C,MATCH('basis-cash-crude'!FJ$1,'active-future'!$A:$A,0),1),""),"")</f>
        <v/>
      </c>
      <c r="FK27" t="str">
        <f>+IFERROR(IF(VALUE('data-cash-crude'!FJ27)&gt;0,'data-cash-crude'!FJ27-INDEX('active-future'!$C:$C,MATCH('basis-cash-crude'!FK$1,'active-future'!$A:$A,0),1),""),"")</f>
        <v/>
      </c>
      <c r="FL27" t="str">
        <f>+IFERROR(IF(VALUE('data-cash-crude'!FK27)&gt;0,'data-cash-crude'!FK27-INDEX('active-future'!$C:$C,MATCH('basis-cash-crude'!FL$1,'active-future'!$A:$A,0),1),""),"")</f>
        <v/>
      </c>
    </row>
    <row r="28" spans="1:168" x14ac:dyDescent="0.2">
      <c r="A28">
        <f t="shared" si="0"/>
        <v>-8.0050000000000008</v>
      </c>
      <c r="B28">
        <f t="shared" si="1"/>
        <v>-8.0572000000000017</v>
      </c>
      <c r="C28">
        <f t="shared" si="2"/>
        <v>-8.2984722222222231</v>
      </c>
      <c r="D28" s="10" t="str">
        <f>+'data-cash-crude'!B28</f>
        <v>CLPA-11-135.CM</v>
      </c>
      <c r="E28">
        <f>+IFERROR(IF(VALUE('data-cash-crude'!D28)&gt;0,'data-cash-crude'!D28-INDEX('active-future'!$C:$C,MATCH('basis-cash-crude'!E$1,'active-future'!$A:$A,0),1),""),"")</f>
        <v>-8.9200000000000017</v>
      </c>
      <c r="F28">
        <f>+IFERROR(IF(VALUE('data-cash-crude'!E28)&gt;0,'data-cash-crude'!E28-INDEX('active-future'!$C:$C,MATCH('basis-cash-crude'!F$1,'active-future'!$A:$A,0),1),""),"")</f>
        <v>-7.68</v>
      </c>
      <c r="G28">
        <f>+IFERROR(IF(VALUE('data-cash-crude'!F28)&gt;0,'data-cash-crude'!F28-INDEX('active-future'!$C:$C,MATCH('basis-cash-crude'!G$1,'active-future'!$A:$A,0),1),""),"")</f>
        <v>-7.7199999999999989</v>
      </c>
      <c r="H28">
        <f>+IFERROR(IF(VALUE('data-cash-crude'!G28)&gt;0,'data-cash-crude'!G28-INDEX('active-future'!$C:$C,MATCH('basis-cash-crude'!H$1,'active-future'!$A:$A,0),1),""),"")</f>
        <v>-7.68</v>
      </c>
      <c r="I28" t="str">
        <f>+IFERROR(IF(VALUE('data-cash-crude'!H28)&gt;0,'data-cash-crude'!H28-INDEX('active-future'!$C:$C,MATCH('basis-cash-crude'!I$1,'active-future'!$A:$A,0),1),""),"")</f>
        <v/>
      </c>
      <c r="J28">
        <f>+IFERROR(IF(VALUE('data-cash-crude'!I28)&gt;0,'data-cash-crude'!I28-INDEX('active-future'!$C:$C,MATCH('basis-cash-crude'!J$1,'active-future'!$A:$A,0),1),""),"")</f>
        <v>-8.3100000000000023</v>
      </c>
      <c r="K28">
        <f>+IFERROR(IF(VALUE('data-cash-crude'!J28)&gt;0,'data-cash-crude'!J28-INDEX('active-future'!$C:$C,MATCH('basis-cash-crude'!K$1,'active-future'!$A:$A,0),1),""),"")</f>
        <v>-7.720000000000006</v>
      </c>
      <c r="L28" t="str">
        <f>+IFERROR(IF(VALUE('data-cash-crude'!K28)&gt;0,'data-cash-crude'!K28-INDEX('active-future'!$C:$C,MATCH('basis-cash-crude'!L$1,'active-future'!$A:$A,0),1),""),"")</f>
        <v/>
      </c>
      <c r="M28">
        <f>+IFERROR(IF(VALUE('data-cash-crude'!L28)&gt;0,'data-cash-crude'!L28-INDEX('active-future'!$C:$C,MATCH('basis-cash-crude'!M$1,'active-future'!$A:$A,0),1),""),"")</f>
        <v>-7.68</v>
      </c>
      <c r="N28">
        <f>+IFERROR(IF(VALUE('data-cash-crude'!M28)&gt;0,'data-cash-crude'!M28-INDEX('active-future'!$C:$C,MATCH('basis-cash-crude'!N$1,'active-future'!$A:$A,0),1),""),"")</f>
        <v>-7.6000000000000014</v>
      </c>
      <c r="O28">
        <f>+IFERROR(IF(VALUE('data-cash-crude'!N28)&gt;0,'data-cash-crude'!N28-INDEX('active-future'!$C:$C,MATCH('basis-cash-crude'!O$1,'active-future'!$A:$A,0),1),""),"")</f>
        <v>-7.6199999999999974</v>
      </c>
      <c r="P28">
        <f>+IFERROR(IF(VALUE('data-cash-crude'!O28)&gt;0,'data-cash-crude'!O28-INDEX('active-future'!$C:$C,MATCH('basis-cash-crude'!P$1,'active-future'!$A:$A,0),1),""),"")</f>
        <v>-7.7100000000000009</v>
      </c>
      <c r="Q28">
        <f>+IFERROR(IF(VALUE('data-cash-crude'!P28)&gt;0,'data-cash-crude'!P28-INDEX('active-future'!$C:$C,MATCH('basis-cash-crude'!Q$1,'active-future'!$A:$A,0),1),""),"")</f>
        <v>-8.57</v>
      </c>
      <c r="R28">
        <f>+IFERROR(IF(VALUE('data-cash-crude'!Q28)&gt;0,'data-cash-crude'!Q28-INDEX('active-future'!$C:$C,MATCH('basis-cash-crude'!R$1,'active-future'!$A:$A,0),1),""),"")</f>
        <v>-7.68</v>
      </c>
      <c r="S28">
        <f>+IFERROR(IF(VALUE('data-cash-crude'!R28)&gt;0,'data-cash-crude'!R28-INDEX('active-future'!$C:$C,MATCH('basis-cash-crude'!S$1,'active-future'!$A:$A,0),1),""),"")</f>
        <v>-7.7100000000000009</v>
      </c>
      <c r="T28">
        <f>+IFERROR(IF(VALUE('data-cash-crude'!S28)&gt;0,'data-cash-crude'!S28-INDEX('active-future'!$C:$C,MATCH('basis-cash-crude'!T$1,'active-future'!$A:$A,0),1),""),"")</f>
        <v>-7.6900000000000048</v>
      </c>
      <c r="U28">
        <f>+IFERROR(IF(VALUE('data-cash-crude'!T28)&gt;0,'data-cash-crude'!T28-INDEX('active-future'!$C:$C,MATCH('basis-cash-crude'!U$1,'active-future'!$A:$A,0),1),""),"")</f>
        <v>-7.720000000000006</v>
      </c>
      <c r="V28">
        <f>+IFERROR(IF(VALUE('data-cash-crude'!U28)&gt;0,'data-cash-crude'!U28-INDEX('active-future'!$C:$C,MATCH('basis-cash-crude'!V$1,'active-future'!$A:$A,0),1),""),"")</f>
        <v>-7.7000000000000028</v>
      </c>
      <c r="W28">
        <f>+IFERROR(IF(VALUE('data-cash-crude'!V28)&gt;0,'data-cash-crude'!V28-INDEX('active-future'!$C:$C,MATCH('basis-cash-crude'!W$1,'active-future'!$A:$A,0),1),""),"")</f>
        <v>-7.68</v>
      </c>
      <c r="X28">
        <f>+IFERROR(IF(VALUE('data-cash-crude'!W28)&gt;0,'data-cash-crude'!W28-INDEX('active-future'!$C:$C,MATCH('basis-cash-crude'!X$1,'active-future'!$A:$A,0),1),""),"")</f>
        <v>-7.68</v>
      </c>
      <c r="Y28" t="str">
        <f>+IFERROR(IF(VALUE('data-cash-crude'!X28)&gt;0,'data-cash-crude'!X28-INDEX('active-future'!$C:$C,MATCH('basis-cash-crude'!Y$1,'active-future'!$A:$A,0),1),""),"")</f>
        <v/>
      </c>
      <c r="Z28" t="str">
        <f>+IFERROR(IF(VALUE('data-cash-crude'!Y28)&gt;0,'data-cash-crude'!Y28-INDEX('active-future'!$C:$C,MATCH('basis-cash-crude'!Z$1,'active-future'!$A:$A,0),1),""),"")</f>
        <v/>
      </c>
      <c r="AA28">
        <f>+IFERROR(IF(VALUE('data-cash-crude'!Z28)&gt;0,'data-cash-crude'!Z28-INDEX('active-future'!$C:$C,MATCH('basis-cash-crude'!AA$1,'active-future'!$A:$A,0),1),""),"")</f>
        <v>-6.1200000000000045</v>
      </c>
      <c r="AB28" t="str">
        <f>+IFERROR(IF(VALUE('data-cash-crude'!AA28)&gt;0,'data-cash-crude'!AA28-INDEX('active-future'!$C:$C,MATCH('basis-cash-crude'!AB$1,'active-future'!$A:$A,0),1),""),"")</f>
        <v/>
      </c>
      <c r="AC28">
        <f>+IFERROR(IF(VALUE('data-cash-crude'!AB28)&gt;0,'data-cash-crude'!AB28-INDEX('active-future'!$C:$C,MATCH('basis-cash-crude'!AC$1,'active-future'!$A:$A,0),1),""),"")</f>
        <v>-9.0600000000000023</v>
      </c>
      <c r="AD28">
        <f>+IFERROR(IF(VALUE('data-cash-crude'!AC28)&gt;0,'data-cash-crude'!AC28-INDEX('active-future'!$C:$C,MATCH('basis-cash-crude'!AD$1,'active-future'!$A:$A,0),1),""),"")</f>
        <v>-9.0599999999999952</v>
      </c>
      <c r="AE28">
        <f>+IFERROR(IF(VALUE('data-cash-crude'!AD28)&gt;0,'data-cash-crude'!AD28-INDEX('active-future'!$C:$C,MATCH('basis-cash-crude'!AE$1,'active-future'!$A:$A,0),1),""),"")</f>
        <v>-9.0599999999999952</v>
      </c>
      <c r="AF28">
        <f>+IFERROR(IF(VALUE('data-cash-crude'!AE28)&gt;0,'data-cash-crude'!AE28-INDEX('active-future'!$C:$C,MATCH('basis-cash-crude'!AF$1,'active-future'!$A:$A,0),1),""),"")</f>
        <v>-9.07</v>
      </c>
      <c r="AG28">
        <f>+IFERROR(IF(VALUE('data-cash-crude'!AF28)&gt;0,'data-cash-crude'!AF28-INDEX('active-future'!$C:$C,MATCH('basis-cash-crude'!AG$1,'active-future'!$A:$A,0),1),""),"")</f>
        <v>-9.0300000000000011</v>
      </c>
      <c r="AH28">
        <f>+IFERROR(IF(VALUE('data-cash-crude'!AG28)&gt;0,'data-cash-crude'!AG28-INDEX('active-future'!$C:$C,MATCH('basis-cash-crude'!AH$1,'active-future'!$A:$A,0),1),""),"")</f>
        <v>-8.9600000000000009</v>
      </c>
      <c r="AI28">
        <f>+IFERROR(IF(VALUE('data-cash-crude'!AH28)&gt;0,'data-cash-crude'!AH28-INDEX('active-future'!$C:$C,MATCH('basis-cash-crude'!AI$1,'active-future'!$A:$A,0),1),""),"")</f>
        <v>-9.2000000000000028</v>
      </c>
      <c r="AJ28">
        <f>+IFERROR(IF(VALUE('data-cash-crude'!AI28)&gt;0,'data-cash-crude'!AI28-INDEX('active-future'!$C:$C,MATCH('basis-cash-crude'!AJ$1,'active-future'!$A:$A,0),1),""),"")</f>
        <v>-9.14</v>
      </c>
      <c r="AK28">
        <f>+IFERROR(IF(VALUE('data-cash-crude'!AJ28)&gt;0,'data-cash-crude'!AJ28-INDEX('active-future'!$C:$C,MATCH('basis-cash-crude'!AK$1,'active-future'!$A:$A,0),1),""),"")</f>
        <v>-9.07</v>
      </c>
      <c r="AL28">
        <f>+IFERROR(IF(VALUE('data-cash-crude'!AK28)&gt;0,'data-cash-crude'!AK28-INDEX('active-future'!$C:$C,MATCH('basis-cash-crude'!AL$1,'active-future'!$A:$A,0),1),""),"")</f>
        <v>-9.07</v>
      </c>
      <c r="AM28">
        <f>+IFERROR(IF(VALUE('data-cash-crude'!AL28)&gt;0,'data-cash-crude'!AL28-INDEX('active-future'!$C:$C,MATCH('basis-cash-crude'!AM$1,'active-future'!$A:$A,0),1),""),"")</f>
        <v>-9.07</v>
      </c>
      <c r="AN28">
        <f>+IFERROR(IF(VALUE('data-cash-crude'!AM28)&gt;0,'data-cash-crude'!AM28-INDEX('active-future'!$C:$C,MATCH('basis-cash-crude'!AN$1,'active-future'!$A:$A,0),1),""),"")</f>
        <v>-9.0499999999999972</v>
      </c>
      <c r="AO28">
        <f>+IFERROR(IF(VALUE('data-cash-crude'!AN28)&gt;0,'data-cash-crude'!AN28-INDEX('active-future'!$C:$C,MATCH('basis-cash-crude'!AO$1,'active-future'!$A:$A,0),1),""),"")</f>
        <v>-9.0600000000000023</v>
      </c>
      <c r="AP28">
        <f>+IFERROR(IF(VALUE('data-cash-crude'!AO28)&gt;0,'data-cash-crude'!AO28-INDEX('active-future'!$C:$C,MATCH('basis-cash-crude'!AP$1,'active-future'!$A:$A,0),1),""),"")</f>
        <v>-9.0399999999999991</v>
      </c>
      <c r="AQ28">
        <f>+IFERROR(IF(VALUE('data-cash-crude'!AP28)&gt;0,'data-cash-crude'!AP28-INDEX('active-future'!$C:$C,MATCH('basis-cash-crude'!AQ$1,'active-future'!$A:$A,0),1),""),"")</f>
        <v>-9.0499999999999972</v>
      </c>
      <c r="AR28" t="str">
        <f>+IFERROR(IF(VALUE('data-cash-crude'!AQ28)&gt;0,'data-cash-crude'!AQ28-INDEX('active-future'!$C:$C,MATCH('basis-cash-crude'!AR$1,'active-future'!$A:$A,0),1),""),"")</f>
        <v/>
      </c>
      <c r="AS28">
        <f>+IFERROR(IF(VALUE('data-cash-crude'!AR28)&gt;0,'data-cash-crude'!AR28-INDEX('active-future'!$C:$C,MATCH('basis-cash-crude'!AS$1,'active-future'!$A:$A,0),1),""),"")</f>
        <v>-9.029999999999994</v>
      </c>
      <c r="AT28" t="str">
        <f>+IFERROR(IF(VALUE('data-cash-crude'!AS28)&gt;0,'data-cash-crude'!AS28-INDEX('active-future'!$C:$C,MATCH('basis-cash-crude'!AT$1,'active-future'!$A:$A,0),1),""),"")</f>
        <v/>
      </c>
      <c r="AU28" t="str">
        <f>+IFERROR(IF(VALUE('data-cash-crude'!AT28)&gt;0,'data-cash-crude'!AT28-INDEX('active-future'!$C:$C,MATCH('basis-cash-crude'!AU$1,'active-future'!$A:$A,0),1),""),"")</f>
        <v/>
      </c>
      <c r="AV28">
        <f>+IFERROR(IF(VALUE('data-cash-crude'!AU28)&gt;0,'data-cash-crude'!AU28-INDEX('active-future'!$C:$C,MATCH('basis-cash-crude'!AV$1,'active-future'!$A:$A,0),1),""),"")</f>
        <v>-8.75</v>
      </c>
      <c r="AW28">
        <f>+IFERROR(IF(VALUE('data-cash-crude'!AV28)&gt;0,'data-cash-crude'!AV28-INDEX('active-future'!$C:$C,MATCH('basis-cash-crude'!AW$1,'active-future'!$A:$A,0),1),""),"")</f>
        <v>-8.7100000000000009</v>
      </c>
      <c r="AX28" t="str">
        <f>+IFERROR(IF(VALUE('data-cash-crude'!AW28)&gt;0,'data-cash-crude'!AW28-INDEX('active-future'!$C:$C,MATCH('basis-cash-crude'!AX$1,'active-future'!$A:$A,0),1),""),"")</f>
        <v/>
      </c>
      <c r="AY28" t="str">
        <f>+IFERROR(IF(VALUE('data-cash-crude'!AX28)&gt;0,'data-cash-crude'!AX28-INDEX('active-future'!$C:$C,MATCH('basis-cash-crude'!AY$1,'active-future'!$A:$A,0),1),""),"")</f>
        <v/>
      </c>
      <c r="AZ28" t="str">
        <f>+IFERROR(IF(VALUE('data-cash-crude'!AY28)&gt;0,'data-cash-crude'!AY28-INDEX('active-future'!$C:$C,MATCH('basis-cash-crude'!AZ$1,'active-future'!$A:$A,0),1),""),"")</f>
        <v/>
      </c>
      <c r="BA28">
        <f>+IFERROR(IF(VALUE('data-cash-crude'!AZ28)&gt;0,'data-cash-crude'!AZ28-INDEX('active-future'!$C:$C,MATCH('basis-cash-crude'!BA$1,'active-future'!$A:$A,0),1),""),"")</f>
        <v>-8.68</v>
      </c>
      <c r="BB28">
        <f>+IFERROR(IF(VALUE('data-cash-crude'!BA28)&gt;0,'data-cash-crude'!BA28-INDEX('active-future'!$C:$C,MATCH('basis-cash-crude'!BB$1,'active-future'!$A:$A,0),1),""),"")</f>
        <v>-8.7199999999999989</v>
      </c>
      <c r="BC28">
        <f>+IFERROR(IF(VALUE('data-cash-crude'!BB28)&gt;0,'data-cash-crude'!BB28-INDEX('active-future'!$C:$C,MATCH('basis-cash-crude'!BC$1,'active-future'!$A:$A,0),1),""),"")</f>
        <v>-9.029999999999994</v>
      </c>
      <c r="BD28">
        <f>+IFERROR(IF(VALUE('data-cash-crude'!BC28)&gt;0,'data-cash-crude'!BC28-INDEX('active-future'!$C:$C,MATCH('basis-cash-crude'!BD$1,'active-future'!$A:$A,0),1),""),"")</f>
        <v>-8.9099999999999966</v>
      </c>
      <c r="BE28">
        <f>+IFERROR(IF(VALUE('data-cash-crude'!BD28)&gt;0,'data-cash-crude'!BD28-INDEX('active-future'!$C:$C,MATCH('basis-cash-crude'!BE$1,'active-future'!$A:$A,0),1),""),"")</f>
        <v>-8.769999999999996</v>
      </c>
      <c r="BF28">
        <f>+IFERROR(IF(VALUE('data-cash-crude'!BE28)&gt;0,'data-cash-crude'!BE28-INDEX('active-future'!$C:$C,MATCH('basis-cash-crude'!BF$1,'active-future'!$A:$A,0),1),""),"")</f>
        <v>-8.68</v>
      </c>
      <c r="BG28">
        <f>+IFERROR(IF(VALUE('data-cash-crude'!BF28)&gt;0,'data-cash-crude'!BF28-INDEX('active-future'!$C:$C,MATCH('basis-cash-crude'!BG$1,'active-future'!$A:$A,0),1),""),"")</f>
        <v>-8.7100000000000009</v>
      </c>
      <c r="BH28">
        <f>+IFERROR(IF(VALUE('data-cash-crude'!BG28)&gt;0,'data-cash-crude'!BG28-INDEX('active-future'!$C:$C,MATCH('basis-cash-crude'!BH$1,'active-future'!$A:$A,0),1),""),"")</f>
        <v>-8.7100000000000009</v>
      </c>
      <c r="BI28">
        <f>+IFERROR(IF(VALUE('data-cash-crude'!BH28)&gt;0,'data-cash-crude'!BH28-INDEX('active-future'!$C:$C,MATCH('basis-cash-crude'!BI$1,'active-future'!$A:$A,0),1),""),"")</f>
        <v>-8.6900000000000048</v>
      </c>
      <c r="BJ28">
        <f>+IFERROR(IF(VALUE('data-cash-crude'!BI28)&gt;0,'data-cash-crude'!BI28-INDEX('active-future'!$C:$C,MATCH('basis-cash-crude'!BJ$1,'active-future'!$A:$A,0),1),""),"")</f>
        <v>-8.7000000000000028</v>
      </c>
      <c r="BK28">
        <f>+IFERROR(IF(VALUE('data-cash-crude'!BJ28)&gt;0,'data-cash-crude'!BJ28-INDEX('active-future'!$C:$C,MATCH('basis-cash-crude'!BK$1,'active-future'!$A:$A,0),1),""),"")</f>
        <v>-8.6999999999999957</v>
      </c>
      <c r="BL28">
        <f>+IFERROR(IF(VALUE('data-cash-crude'!BK28)&gt;0,'data-cash-crude'!BK28-INDEX('active-future'!$C:$C,MATCH('basis-cash-crude'!BL$1,'active-future'!$A:$A,0),1),""),"")</f>
        <v>-8.6900000000000048</v>
      </c>
      <c r="BM28">
        <f>+IFERROR(IF(VALUE('data-cash-crude'!BL28)&gt;0,'data-cash-crude'!BL28-INDEX('active-future'!$C:$C,MATCH('basis-cash-crude'!BM$1,'active-future'!$A:$A,0),1),""),"")</f>
        <v>-8.68</v>
      </c>
      <c r="BN28">
        <f>+IFERROR(IF(VALUE('data-cash-crude'!BM28)&gt;0,'data-cash-crude'!BM28-INDEX('active-future'!$C:$C,MATCH('basis-cash-crude'!BN$1,'active-future'!$A:$A,0),1),""),"")</f>
        <v>-8.7000000000000028</v>
      </c>
      <c r="BO28">
        <f>+IFERROR(IF(VALUE('data-cash-crude'!BN28)&gt;0,'data-cash-crude'!BN28-INDEX('active-future'!$C:$C,MATCH('basis-cash-crude'!BO$1,'active-future'!$A:$A,0),1),""),"")</f>
        <v>-8.7100000000000009</v>
      </c>
      <c r="BP28">
        <f>+IFERROR(IF(VALUE('data-cash-crude'!BO28)&gt;0,'data-cash-crude'!BO28-INDEX('active-future'!$C:$C,MATCH('basis-cash-crude'!BP$1,'active-future'!$A:$A,0),1),""),"")</f>
        <v>-8.7000000000000028</v>
      </c>
      <c r="BQ28" t="str">
        <f>+IFERROR(IF(VALUE('data-cash-crude'!BP28)&gt;0,'data-cash-crude'!BP28-INDEX('active-future'!$C:$C,MATCH('basis-cash-crude'!BQ$1,'active-future'!$A:$A,0),1),""),"")</f>
        <v/>
      </c>
      <c r="BR28" t="str">
        <f>+IFERROR(IF(VALUE('data-cash-crude'!BQ28)&gt;0,'data-cash-crude'!BQ28-INDEX('active-future'!$C:$C,MATCH('basis-cash-crude'!BR$1,'active-future'!$A:$A,0),1),""),"")</f>
        <v/>
      </c>
      <c r="BS28">
        <f>+IFERROR(IF(VALUE('data-cash-crude'!BR28)&gt;0,'data-cash-crude'!BR28-INDEX('active-future'!$C:$C,MATCH('basis-cash-crude'!BS$1,'active-future'!$A:$A,0),1),""),"")</f>
        <v>-5.490000000000002</v>
      </c>
      <c r="BT28">
        <f>+IFERROR(IF(VALUE('data-cash-crude'!BS28)&gt;0,'data-cash-crude'!BS28-INDEX('active-future'!$C:$C,MATCH('basis-cash-crude'!BT$1,'active-future'!$A:$A,0),1),""),"")</f>
        <v>-8.11</v>
      </c>
      <c r="BU28">
        <f>+IFERROR(IF(VALUE('data-cash-crude'!BT28)&gt;0,'data-cash-crude'!BT28-INDEX('active-future'!$C:$C,MATCH('basis-cash-crude'!BU$1,'active-future'!$A:$A,0),1),""),"")</f>
        <v>-8.11</v>
      </c>
      <c r="BV28" t="str">
        <f>+IFERROR(IF(VALUE('data-cash-crude'!BU28)&gt;0,'data-cash-crude'!BU28-INDEX('active-future'!$C:$C,MATCH('basis-cash-crude'!BV$1,'active-future'!$A:$A,0),1),""),"")</f>
        <v/>
      </c>
      <c r="BW28" t="str">
        <f>+IFERROR(IF(VALUE('data-cash-crude'!BV28)&gt;0,'data-cash-crude'!BV28-INDEX('active-future'!$C:$C,MATCH('basis-cash-crude'!BW$1,'active-future'!$A:$A,0),1),""),"")</f>
        <v/>
      </c>
      <c r="BX28">
        <f>+IFERROR(IF(VALUE('data-cash-crude'!BW28)&gt;0,'data-cash-crude'!BW28-INDEX('active-future'!$C:$C,MATCH('basis-cash-crude'!BX$1,'active-future'!$A:$A,0),1),""),"")</f>
        <v>-8.0900000000000034</v>
      </c>
      <c r="BY28">
        <f>+IFERROR(IF(VALUE('data-cash-crude'!BX28)&gt;0,'data-cash-crude'!BX28-INDEX('active-future'!$C:$C,MATCH('basis-cash-crude'!BY$1,'active-future'!$A:$A,0),1),""),"")</f>
        <v>-8.0900000000000034</v>
      </c>
      <c r="BZ28" t="str">
        <f>+IFERROR(IF(VALUE('data-cash-crude'!BY28)&gt;0,'data-cash-crude'!BY28-INDEX('active-future'!$C:$C,MATCH('basis-cash-crude'!BZ$1,'active-future'!$A:$A,0),1),""),"")</f>
        <v/>
      </c>
      <c r="CA28">
        <f>+IFERROR(IF(VALUE('data-cash-crude'!BZ28)&gt;0,'data-cash-crude'!BZ28-INDEX('active-future'!$C:$C,MATCH('basis-cash-crude'!CA$1,'active-future'!$A:$A,0),1),""),"")</f>
        <v>-8.0399999999999991</v>
      </c>
      <c r="CB28">
        <f>+IFERROR(IF(VALUE('data-cash-crude'!CA28)&gt;0,'data-cash-crude'!CA28-INDEX('active-future'!$C:$C,MATCH('basis-cash-crude'!CB$1,'active-future'!$A:$A,0),1),""),"")</f>
        <v>-8.0900000000000034</v>
      </c>
      <c r="CC28">
        <f>+IFERROR(IF(VALUE('data-cash-crude'!CB28)&gt;0,'data-cash-crude'!CB28-INDEX('active-future'!$C:$C,MATCH('basis-cash-crude'!CC$1,'active-future'!$A:$A,0),1),""),"")</f>
        <v>-8.1000000000000014</v>
      </c>
      <c r="CD28">
        <f>+IFERROR(IF(VALUE('data-cash-crude'!CC28)&gt;0,'data-cash-crude'!CC28-INDEX('active-future'!$C:$C,MATCH('basis-cash-crude'!CD$1,'active-future'!$A:$A,0),1),""),"")</f>
        <v>-8.1000000000000014</v>
      </c>
      <c r="CE28">
        <f>+IFERROR(IF(VALUE('data-cash-crude'!CD28)&gt;0,'data-cash-crude'!CD28-INDEX('active-future'!$C:$C,MATCH('basis-cash-crude'!CE$1,'active-future'!$A:$A,0),1),""),"")</f>
        <v>-8.0900000000000034</v>
      </c>
      <c r="CF28">
        <f>+IFERROR(IF(VALUE('data-cash-crude'!CE28)&gt;0,'data-cash-crude'!CE28-INDEX('active-future'!$C:$C,MATCH('basis-cash-crude'!CF$1,'active-future'!$A:$A,0),1),""),"")</f>
        <v>-8.1000000000000014</v>
      </c>
      <c r="CG28">
        <f>+IFERROR(IF(VALUE('data-cash-crude'!CF28)&gt;0,'data-cash-crude'!CF28-INDEX('active-future'!$C:$C,MATCH('basis-cash-crude'!CG$1,'active-future'!$A:$A,0),1),""),"")</f>
        <v>-8.1000000000000014</v>
      </c>
      <c r="CH28">
        <f>+IFERROR(IF(VALUE('data-cash-crude'!CG28)&gt;0,'data-cash-crude'!CG28-INDEX('active-future'!$C:$C,MATCH('basis-cash-crude'!CH$1,'active-future'!$A:$A,0),1),""),"")</f>
        <v>-8.1000000000000014</v>
      </c>
      <c r="CI28">
        <f>+IFERROR(IF(VALUE('data-cash-crude'!CH28)&gt;0,'data-cash-crude'!CH28-INDEX('active-future'!$C:$C,MATCH('basis-cash-crude'!CI$1,'active-future'!$A:$A,0),1),""),"")</f>
        <v>-8.1200000000000045</v>
      </c>
      <c r="CJ28">
        <f>+IFERROR(IF(VALUE('data-cash-crude'!CI28)&gt;0,'data-cash-crude'!CI28-INDEX('active-future'!$C:$C,MATCH('basis-cash-crude'!CJ$1,'active-future'!$A:$A,0),1),""),"")</f>
        <v>-8.0999999999999943</v>
      </c>
      <c r="CK28">
        <f>+IFERROR(IF(VALUE('data-cash-crude'!CJ28)&gt;0,'data-cash-crude'!CJ28-INDEX('active-future'!$C:$C,MATCH('basis-cash-crude'!CK$1,'active-future'!$A:$A,0),1),""),"")</f>
        <v>-8.11</v>
      </c>
      <c r="CL28" t="str">
        <f>+IFERROR(IF(VALUE('data-cash-crude'!CK28)&gt;0,'data-cash-crude'!CK28-INDEX('active-future'!$C:$C,MATCH('basis-cash-crude'!CL$1,'active-future'!$A:$A,0),1),""),"")</f>
        <v/>
      </c>
      <c r="CM28" t="str">
        <f>+IFERROR(IF(VALUE('data-cash-crude'!CL28)&gt;0,'data-cash-crude'!CL28-INDEX('active-future'!$C:$C,MATCH('basis-cash-crude'!CM$1,'active-future'!$A:$A,0),1),""),"")</f>
        <v/>
      </c>
      <c r="CN28">
        <f>+IFERROR(IF(VALUE('data-cash-crude'!CM28)&gt;0,'data-cash-crude'!CM28-INDEX('active-future'!$C:$C,MATCH('basis-cash-crude'!CN$1,'active-future'!$A:$A,0),1),""),"")</f>
        <v>-7.2100000000000009</v>
      </c>
      <c r="CO28">
        <f>+IFERROR(IF(VALUE('data-cash-crude'!CN28)&gt;0,'data-cash-crude'!CN28-INDEX('active-future'!$C:$C,MATCH('basis-cash-crude'!CO$1,'active-future'!$A:$A,0),1),""),"")</f>
        <v>-6.9600000000000009</v>
      </c>
      <c r="CP28">
        <f>+IFERROR(IF(VALUE('data-cash-crude'!CO28)&gt;0,'data-cash-crude'!CO28-INDEX('active-future'!$C:$C,MATCH('basis-cash-crude'!CP$1,'active-future'!$A:$A,0),1),""),"")</f>
        <v>-6.93</v>
      </c>
      <c r="CQ28">
        <f>+IFERROR(IF(VALUE('data-cash-crude'!CP28)&gt;0,'data-cash-crude'!CP28-INDEX('active-future'!$C:$C,MATCH('basis-cash-crude'!CQ$1,'active-future'!$A:$A,0),1),""),"")</f>
        <v>-6.93</v>
      </c>
      <c r="CR28">
        <f>+IFERROR(IF(VALUE('data-cash-crude'!CQ28)&gt;0,'data-cash-crude'!CQ28-INDEX('active-future'!$C:$C,MATCH('basis-cash-crude'!CR$1,'active-future'!$A:$A,0),1),""),"")</f>
        <v>-6.9399999999999977</v>
      </c>
      <c r="CS28">
        <f>+IFERROR(IF(VALUE('data-cash-crude'!CR28)&gt;0,'data-cash-crude'!CR28-INDEX('active-future'!$C:$C,MATCH('basis-cash-crude'!CS$1,'active-future'!$A:$A,0),1),""),"")</f>
        <v>-6.9699999999999989</v>
      </c>
      <c r="CT28" t="str">
        <f>+IFERROR(IF(VALUE('data-cash-crude'!CS28)&gt;0,'data-cash-crude'!CS28-INDEX('active-future'!$C:$C,MATCH('basis-cash-crude'!CT$1,'active-future'!$A:$A,0),1),""),"")</f>
        <v/>
      </c>
      <c r="CU28">
        <f>+IFERROR(IF(VALUE('data-cash-crude'!CT28)&gt;0,'data-cash-crude'!CT28-INDEX('active-future'!$C:$C,MATCH('basis-cash-crude'!CU$1,'active-future'!$A:$A,0),1),""),"")</f>
        <v>-6.93</v>
      </c>
      <c r="CV28">
        <f>+IFERROR(IF(VALUE('data-cash-crude'!CU28)&gt;0,'data-cash-crude'!CU28-INDEX('active-future'!$C:$C,MATCH('basis-cash-crude'!CV$1,'active-future'!$A:$A,0),1),""),"")</f>
        <v>-6.730000000000004</v>
      </c>
      <c r="CW28">
        <f>+IFERROR(IF(VALUE('data-cash-crude'!CV28)&gt;0,'data-cash-crude'!CV28-INDEX('active-future'!$C:$C,MATCH('basis-cash-crude'!CW$1,'active-future'!$A:$A,0),1),""),"")</f>
        <v>-6.8900000000000006</v>
      </c>
      <c r="CX28">
        <f>+IFERROR(IF(VALUE('data-cash-crude'!CW28)&gt;0,'data-cash-crude'!CW28-INDEX('active-future'!$C:$C,MATCH('basis-cash-crude'!CX$1,'active-future'!$A:$A,0),1),""),"")</f>
        <v>-6.9100000000000037</v>
      </c>
      <c r="CY28">
        <f>+IFERROR(IF(VALUE('data-cash-crude'!CX28)&gt;0,'data-cash-crude'!CX28-INDEX('active-future'!$C:$C,MATCH('basis-cash-crude'!CY$1,'active-future'!$A:$A,0),1),""),"")</f>
        <v>-6.9699999999999989</v>
      </c>
      <c r="CZ28">
        <f>+IFERROR(IF(VALUE('data-cash-crude'!CY28)&gt;0,'data-cash-crude'!CY28-INDEX('active-future'!$C:$C,MATCH('basis-cash-crude'!CZ$1,'active-future'!$A:$A,0),1),""),"")</f>
        <v>-7.0799999999999983</v>
      </c>
      <c r="DA28">
        <f>+IFERROR(IF(VALUE('data-cash-crude'!CZ28)&gt;0,'data-cash-crude'!CZ28-INDEX('active-future'!$C:$C,MATCH('basis-cash-crude'!DA$1,'active-future'!$A:$A,0),1),""),"")</f>
        <v>-6.8000000000000043</v>
      </c>
      <c r="DB28">
        <f>+IFERROR(IF(VALUE('data-cash-crude'!DA28)&gt;0,'data-cash-crude'!DA28-INDEX('active-future'!$C:$C,MATCH('basis-cash-crude'!DB$1,'active-future'!$A:$A,0),1),""),"")</f>
        <v>-6.93</v>
      </c>
      <c r="DC28">
        <f>+IFERROR(IF(VALUE('data-cash-crude'!DB28)&gt;0,'data-cash-crude'!DB28-INDEX('active-future'!$C:$C,MATCH('basis-cash-crude'!DC$1,'active-future'!$A:$A,0),1),""),"")</f>
        <v>-6.9500000000000028</v>
      </c>
      <c r="DD28">
        <f>+IFERROR(IF(VALUE('data-cash-crude'!DC28)&gt;0,'data-cash-crude'!DC28-INDEX('active-future'!$C:$C,MATCH('basis-cash-crude'!DD$1,'active-future'!$A:$A,0),1),""),"")</f>
        <v>-6.9399999999999977</v>
      </c>
      <c r="DE28">
        <f>+IFERROR(IF(VALUE('data-cash-crude'!DD28)&gt;0,'data-cash-crude'!DD28-INDEX('active-future'!$C:$C,MATCH('basis-cash-crude'!DE$1,'active-future'!$A:$A,0),1),""),"")</f>
        <v>-6.9400000000000048</v>
      </c>
      <c r="DF28" t="str">
        <f>+IFERROR(IF(VALUE('data-cash-crude'!DE28)&gt;0,'data-cash-crude'!DE28-INDEX('active-future'!$C:$C,MATCH('basis-cash-crude'!DF$1,'active-future'!$A:$A,0),1),""),"")</f>
        <v/>
      </c>
      <c r="DG28">
        <f>+IFERROR(IF(VALUE('data-cash-crude'!DF28)&gt;0,'data-cash-crude'!DF28-INDEX('active-future'!$C:$C,MATCH('basis-cash-crude'!DG$1,'active-future'!$A:$A,0),1),""),"")</f>
        <v>-6.9399999999999977</v>
      </c>
      <c r="DH28" t="str">
        <f>+IFERROR(IF(VALUE('data-cash-crude'!DG28)&gt;0,'data-cash-crude'!DG28-INDEX('active-future'!$C:$C,MATCH('basis-cash-crude'!DH$1,'active-future'!$A:$A,0),1),""),"")</f>
        <v/>
      </c>
      <c r="DI28">
        <f>+IFERROR(IF(VALUE('data-cash-crude'!DH28)&gt;0,'data-cash-crude'!DH28-INDEX('active-future'!$C:$C,MATCH('basis-cash-crude'!DI$1,'active-future'!$A:$A,0),1),""),"")</f>
        <v>-6.9500000000000028</v>
      </c>
      <c r="DJ28">
        <f>+IFERROR(IF(VALUE('data-cash-crude'!DI28)&gt;0,'data-cash-crude'!DI28-INDEX('active-future'!$C:$C,MATCH('basis-cash-crude'!DJ$1,'active-future'!$A:$A,0),1),""),"")</f>
        <v>-6.0300000000000011</v>
      </c>
      <c r="DK28">
        <f>+IFERROR(IF(VALUE('data-cash-crude'!DJ28)&gt;0,'data-cash-crude'!DJ28-INDEX('active-future'!$C:$C,MATCH('basis-cash-crude'!DK$1,'active-future'!$A:$A,0),1),""),"")</f>
        <v>-4.9499999999999957</v>
      </c>
      <c r="DL28">
        <f>+IFERROR(IF(VALUE('data-cash-crude'!DK28)&gt;0,'data-cash-crude'!DK28-INDEX('active-future'!$C:$C,MATCH('basis-cash-crude'!DL$1,'active-future'!$A:$A,0),1),""),"")</f>
        <v>-4.9699999999999989</v>
      </c>
      <c r="DM28" t="str">
        <f>+IFERROR(IF(VALUE('data-cash-crude'!DL28)&gt;0,'data-cash-crude'!DL28-INDEX('active-future'!$C:$C,MATCH('basis-cash-crude'!DM$1,'active-future'!$A:$A,0),1),""),"")</f>
        <v/>
      </c>
      <c r="DN28" t="str">
        <f>+IFERROR(IF(VALUE('data-cash-crude'!DM28)&gt;0,'data-cash-crude'!DM28-INDEX('active-future'!$C:$C,MATCH('basis-cash-crude'!DN$1,'active-future'!$A:$A,0),1),""),"")</f>
        <v/>
      </c>
      <c r="DO28" t="str">
        <f>+IFERROR(IF(VALUE('data-cash-crude'!DN28)&gt;0,'data-cash-crude'!DN28-INDEX('active-future'!$C:$C,MATCH('basis-cash-crude'!DO$1,'active-future'!$A:$A,0),1),""),"")</f>
        <v/>
      </c>
      <c r="DP28" t="str">
        <f>+IFERROR(IF(VALUE('data-cash-crude'!DO28)&gt;0,'data-cash-crude'!DO28-INDEX('active-future'!$C:$C,MATCH('basis-cash-crude'!DP$1,'active-future'!$A:$A,0),1),""),"")</f>
        <v/>
      </c>
      <c r="DQ28" t="str">
        <f>+IFERROR(IF(VALUE('data-cash-crude'!DP28)&gt;0,'data-cash-crude'!DP28-INDEX('active-future'!$C:$C,MATCH('basis-cash-crude'!DQ$1,'active-future'!$A:$A,0),1),""),"")</f>
        <v/>
      </c>
      <c r="DR28" t="str">
        <f>+IFERROR(IF(VALUE('data-cash-crude'!DQ28)&gt;0,'data-cash-crude'!DQ28-INDEX('active-future'!$C:$C,MATCH('basis-cash-crude'!DR$1,'active-future'!$A:$A,0),1),""),"")</f>
        <v/>
      </c>
      <c r="DS28" t="str">
        <f>+IFERROR(IF(VALUE('data-cash-crude'!DR28)&gt;0,'data-cash-crude'!DR28-INDEX('active-future'!$C:$C,MATCH('basis-cash-crude'!DS$1,'active-future'!$A:$A,0),1),""),"")</f>
        <v/>
      </c>
      <c r="DT28" t="str">
        <f>+IFERROR(IF(VALUE('data-cash-crude'!DS28)&gt;0,'data-cash-crude'!DS28-INDEX('active-future'!$C:$C,MATCH('basis-cash-crude'!DT$1,'active-future'!$A:$A,0),1),""),"")</f>
        <v/>
      </c>
      <c r="DU28" t="str">
        <f>+IFERROR(IF(VALUE('data-cash-crude'!DT28)&gt;0,'data-cash-crude'!DT28-INDEX('active-future'!$C:$C,MATCH('basis-cash-crude'!DU$1,'active-future'!$A:$A,0),1),""),"")</f>
        <v/>
      </c>
      <c r="DV28" t="str">
        <f>+IFERROR(IF(VALUE('data-cash-crude'!DU28)&gt;0,'data-cash-crude'!DU28-INDEX('active-future'!$C:$C,MATCH('basis-cash-crude'!DV$1,'active-future'!$A:$A,0),1),""),"")</f>
        <v/>
      </c>
      <c r="DW28" t="str">
        <f>+IFERROR(IF(VALUE('data-cash-crude'!DV28)&gt;0,'data-cash-crude'!DV28-INDEX('active-future'!$C:$C,MATCH('basis-cash-crude'!DW$1,'active-future'!$A:$A,0),1),""),"")</f>
        <v/>
      </c>
      <c r="DX28" t="str">
        <f>+IFERROR(IF(VALUE('data-cash-crude'!DW28)&gt;0,'data-cash-crude'!DW28-INDEX('active-future'!$C:$C,MATCH('basis-cash-crude'!DX$1,'active-future'!$A:$A,0),1),""),"")</f>
        <v/>
      </c>
      <c r="DY28" t="str">
        <f>+IFERROR(IF(VALUE('data-cash-crude'!DX28)&gt;0,'data-cash-crude'!DX28-INDEX('active-future'!$C:$C,MATCH('basis-cash-crude'!DY$1,'active-future'!$A:$A,0),1),""),"")</f>
        <v/>
      </c>
      <c r="DZ28" t="str">
        <f>+IFERROR(IF(VALUE('data-cash-crude'!DY28)&gt;0,'data-cash-crude'!DY28-INDEX('active-future'!$C:$C,MATCH('basis-cash-crude'!DZ$1,'active-future'!$A:$A,0),1),""),"")</f>
        <v/>
      </c>
      <c r="EA28" t="str">
        <f>+IFERROR(IF(VALUE('data-cash-crude'!DZ28)&gt;0,'data-cash-crude'!DZ28-INDEX('active-future'!$C:$C,MATCH('basis-cash-crude'!EA$1,'active-future'!$A:$A,0),1),""),"")</f>
        <v/>
      </c>
      <c r="EB28" t="str">
        <f>+IFERROR(IF(VALUE('data-cash-crude'!EA28)&gt;0,'data-cash-crude'!EA28-INDEX('active-future'!$C:$C,MATCH('basis-cash-crude'!EB$1,'active-future'!$A:$A,0),1),""),"")</f>
        <v/>
      </c>
      <c r="EC28" t="str">
        <f>+IFERROR(IF(VALUE('data-cash-crude'!EB28)&gt;0,'data-cash-crude'!EB28-INDEX('active-future'!$C:$C,MATCH('basis-cash-crude'!EC$1,'active-future'!$A:$A,0),1),""),"")</f>
        <v/>
      </c>
      <c r="ED28" t="str">
        <f>+IFERROR(IF(VALUE('data-cash-crude'!EC28)&gt;0,'data-cash-crude'!EC28-INDEX('active-future'!$C:$C,MATCH('basis-cash-crude'!ED$1,'active-future'!$A:$A,0),1),""),"")</f>
        <v/>
      </c>
      <c r="EE28" t="str">
        <f>+IFERROR(IF(VALUE('data-cash-crude'!ED28)&gt;0,'data-cash-crude'!ED28-INDEX('active-future'!$C:$C,MATCH('basis-cash-crude'!EE$1,'active-future'!$A:$A,0),1),""),"")</f>
        <v/>
      </c>
      <c r="EF28" t="str">
        <f>+IFERROR(IF(VALUE('data-cash-crude'!EE28)&gt;0,'data-cash-crude'!EE28-INDEX('active-future'!$C:$C,MATCH('basis-cash-crude'!EF$1,'active-future'!$A:$A,0),1),""),"")</f>
        <v/>
      </c>
      <c r="EG28" t="str">
        <f>+IFERROR(IF(VALUE('data-cash-crude'!EF28)&gt;0,'data-cash-crude'!EF28-INDEX('active-future'!$C:$C,MATCH('basis-cash-crude'!EG$1,'active-future'!$A:$A,0),1),""),"")</f>
        <v/>
      </c>
      <c r="EH28" t="str">
        <f>+IFERROR(IF(VALUE('data-cash-crude'!EG28)&gt;0,'data-cash-crude'!EG28-INDEX('active-future'!$C:$C,MATCH('basis-cash-crude'!EH$1,'active-future'!$A:$A,0),1),""),"")</f>
        <v/>
      </c>
      <c r="EI28" t="str">
        <f>+IFERROR(IF(VALUE('data-cash-crude'!EH28)&gt;0,'data-cash-crude'!EH28-INDEX('active-future'!$C:$C,MATCH('basis-cash-crude'!EI$1,'active-future'!$A:$A,0),1),""),"")</f>
        <v/>
      </c>
      <c r="EJ28" t="str">
        <f>+IFERROR(IF(VALUE('data-cash-crude'!EI28)&gt;0,'data-cash-crude'!EI28-INDEX('active-future'!$C:$C,MATCH('basis-cash-crude'!EJ$1,'active-future'!$A:$A,0),1),""),"")</f>
        <v/>
      </c>
      <c r="EK28" t="str">
        <f>+IFERROR(IF(VALUE('data-cash-crude'!EJ28)&gt;0,'data-cash-crude'!EJ28-INDEX('active-future'!$C:$C,MATCH('basis-cash-crude'!EK$1,'active-future'!$A:$A,0),1),""),"")</f>
        <v/>
      </c>
      <c r="EL28" t="str">
        <f>+IFERROR(IF(VALUE('data-cash-crude'!EK28)&gt;0,'data-cash-crude'!EK28-INDEX('active-future'!$C:$C,MATCH('basis-cash-crude'!EL$1,'active-future'!$A:$A,0),1),""),"")</f>
        <v/>
      </c>
      <c r="EM28" t="str">
        <f>+IFERROR(IF(VALUE('data-cash-crude'!EL28)&gt;0,'data-cash-crude'!EL28-INDEX('active-future'!$C:$C,MATCH('basis-cash-crude'!EM$1,'active-future'!$A:$A,0),1),""),"")</f>
        <v/>
      </c>
      <c r="EN28" t="str">
        <f>+IFERROR(IF(VALUE('data-cash-crude'!EM28)&gt;0,'data-cash-crude'!EM28-INDEX('active-future'!$C:$C,MATCH('basis-cash-crude'!EN$1,'active-future'!$A:$A,0),1),""),"")</f>
        <v/>
      </c>
      <c r="EO28" t="str">
        <f>+IFERROR(IF(VALUE('data-cash-crude'!EN28)&gt;0,'data-cash-crude'!EN28-INDEX('active-future'!$C:$C,MATCH('basis-cash-crude'!EO$1,'active-future'!$A:$A,0),1),""),"")</f>
        <v/>
      </c>
      <c r="EP28" t="str">
        <f>+IFERROR(IF(VALUE('data-cash-crude'!EO28)&gt;0,'data-cash-crude'!EO28-INDEX('active-future'!$C:$C,MATCH('basis-cash-crude'!EP$1,'active-future'!$A:$A,0),1),""),"")</f>
        <v/>
      </c>
      <c r="EQ28" t="str">
        <f>+IFERROR(IF(VALUE('data-cash-crude'!EP28)&gt;0,'data-cash-crude'!EP28-INDEX('active-future'!$C:$C,MATCH('basis-cash-crude'!EQ$1,'active-future'!$A:$A,0),1),""),"")</f>
        <v/>
      </c>
      <c r="ER28" t="str">
        <f>+IFERROR(IF(VALUE('data-cash-crude'!EQ28)&gt;0,'data-cash-crude'!EQ28-INDEX('active-future'!$C:$C,MATCH('basis-cash-crude'!ER$1,'active-future'!$A:$A,0),1),""),"")</f>
        <v/>
      </c>
      <c r="ES28" t="str">
        <f>+IFERROR(IF(VALUE('data-cash-crude'!ER28)&gt;0,'data-cash-crude'!ER28-INDEX('active-future'!$C:$C,MATCH('basis-cash-crude'!ES$1,'active-future'!$A:$A,0),1),""),"")</f>
        <v/>
      </c>
      <c r="ET28" t="str">
        <f>+IFERROR(IF(VALUE('data-cash-crude'!ES28)&gt;0,'data-cash-crude'!ES28-INDEX('active-future'!$C:$C,MATCH('basis-cash-crude'!ET$1,'active-future'!$A:$A,0),1),""),"")</f>
        <v/>
      </c>
      <c r="EU28" t="str">
        <f>+IFERROR(IF(VALUE('data-cash-crude'!ET28)&gt;0,'data-cash-crude'!ET28-INDEX('active-future'!$C:$C,MATCH('basis-cash-crude'!EU$1,'active-future'!$A:$A,0),1),""),"")</f>
        <v/>
      </c>
      <c r="EV28" t="str">
        <f>+IFERROR(IF(VALUE('data-cash-crude'!EU28)&gt;0,'data-cash-crude'!EU28-INDEX('active-future'!$C:$C,MATCH('basis-cash-crude'!EV$1,'active-future'!$A:$A,0),1),""),"")</f>
        <v/>
      </c>
      <c r="EW28" t="str">
        <f>+IFERROR(IF(VALUE('data-cash-crude'!EV28)&gt;0,'data-cash-crude'!EV28-INDEX('active-future'!$C:$C,MATCH('basis-cash-crude'!EW$1,'active-future'!$A:$A,0),1),""),"")</f>
        <v/>
      </c>
      <c r="EX28" t="str">
        <f>+IFERROR(IF(VALUE('data-cash-crude'!EW28)&gt;0,'data-cash-crude'!EW28-INDEX('active-future'!$C:$C,MATCH('basis-cash-crude'!EX$1,'active-future'!$A:$A,0),1),""),"")</f>
        <v/>
      </c>
      <c r="EY28" t="str">
        <f>+IFERROR(IF(VALUE('data-cash-crude'!EX28)&gt;0,'data-cash-crude'!EX28-INDEX('active-future'!$C:$C,MATCH('basis-cash-crude'!EY$1,'active-future'!$A:$A,0),1),""),"")</f>
        <v/>
      </c>
      <c r="EZ28" t="str">
        <f>+IFERROR(IF(VALUE('data-cash-crude'!EY28)&gt;0,'data-cash-crude'!EY28-INDEX('active-future'!$C:$C,MATCH('basis-cash-crude'!EZ$1,'active-future'!$A:$A,0),1),""),"")</f>
        <v/>
      </c>
      <c r="FA28" t="str">
        <f>+IFERROR(IF(VALUE('data-cash-crude'!EZ28)&gt;0,'data-cash-crude'!EZ28-INDEX('active-future'!$C:$C,MATCH('basis-cash-crude'!FA$1,'active-future'!$A:$A,0),1),""),"")</f>
        <v/>
      </c>
      <c r="FB28" t="str">
        <f>+IFERROR(IF(VALUE('data-cash-crude'!FA28)&gt;0,'data-cash-crude'!FA28-INDEX('active-future'!$C:$C,MATCH('basis-cash-crude'!FB$1,'active-future'!$A:$A,0),1),""),"")</f>
        <v/>
      </c>
      <c r="FC28" t="str">
        <f>+IFERROR(IF(VALUE('data-cash-crude'!FB28)&gt;0,'data-cash-crude'!FB28-INDEX('active-future'!$C:$C,MATCH('basis-cash-crude'!FC$1,'active-future'!$A:$A,0),1),""),"")</f>
        <v/>
      </c>
      <c r="FD28" t="str">
        <f>+IFERROR(IF(VALUE('data-cash-crude'!FC28)&gt;0,'data-cash-crude'!FC28-INDEX('active-future'!$C:$C,MATCH('basis-cash-crude'!FD$1,'active-future'!$A:$A,0),1),""),"")</f>
        <v/>
      </c>
      <c r="FE28" t="str">
        <f>+IFERROR(IF(VALUE('data-cash-crude'!FD28)&gt;0,'data-cash-crude'!FD28-INDEX('active-future'!$C:$C,MATCH('basis-cash-crude'!FE$1,'active-future'!$A:$A,0),1),""),"")</f>
        <v/>
      </c>
      <c r="FF28" t="str">
        <f>+IFERROR(IF(VALUE('data-cash-crude'!FE28)&gt;0,'data-cash-crude'!FE28-INDEX('active-future'!$C:$C,MATCH('basis-cash-crude'!FF$1,'active-future'!$A:$A,0),1),""),"")</f>
        <v/>
      </c>
      <c r="FG28" t="str">
        <f>+IFERROR(IF(VALUE('data-cash-crude'!FF28)&gt;0,'data-cash-crude'!FF28-INDEX('active-future'!$C:$C,MATCH('basis-cash-crude'!FG$1,'active-future'!$A:$A,0),1),""),"")</f>
        <v/>
      </c>
      <c r="FH28" t="str">
        <f>+IFERROR(IF(VALUE('data-cash-crude'!FG28)&gt;0,'data-cash-crude'!FG28-INDEX('active-future'!$C:$C,MATCH('basis-cash-crude'!FH$1,'active-future'!$A:$A,0),1),""),"")</f>
        <v/>
      </c>
      <c r="FI28" t="str">
        <f>+IFERROR(IF(VALUE('data-cash-crude'!FH28)&gt;0,'data-cash-crude'!FH28-INDEX('active-future'!$C:$C,MATCH('basis-cash-crude'!FI$1,'active-future'!$A:$A,0),1),""),"")</f>
        <v/>
      </c>
      <c r="FJ28" t="str">
        <f>+IFERROR(IF(VALUE('data-cash-crude'!FI28)&gt;0,'data-cash-crude'!FI28-INDEX('active-future'!$C:$C,MATCH('basis-cash-crude'!FJ$1,'active-future'!$A:$A,0),1),""),"")</f>
        <v/>
      </c>
      <c r="FK28" t="str">
        <f>+IFERROR(IF(VALUE('data-cash-crude'!FJ28)&gt;0,'data-cash-crude'!FJ28-INDEX('active-future'!$C:$C,MATCH('basis-cash-crude'!FK$1,'active-future'!$A:$A,0),1),""),"")</f>
        <v/>
      </c>
      <c r="FL28" t="str">
        <f>+IFERROR(IF(VALUE('data-cash-crude'!FK28)&gt;0,'data-cash-crude'!FK28-INDEX('active-future'!$C:$C,MATCH('basis-cash-crude'!FL$1,'active-future'!$A:$A,0),1),""),"")</f>
        <v/>
      </c>
    </row>
    <row r="29" spans="1:168" x14ac:dyDescent="0.2">
      <c r="A29">
        <f t="shared" si="0"/>
        <v>-10.528333333333334</v>
      </c>
      <c r="B29">
        <f t="shared" si="1"/>
        <v>-10.286800000000001</v>
      </c>
      <c r="C29">
        <f t="shared" si="2"/>
        <v>-9.7148611111111123</v>
      </c>
      <c r="D29" s="10" t="str">
        <f>+'data-cash-crude'!B29</f>
        <v>CLPA-11-136.CM</v>
      </c>
      <c r="E29">
        <f>+IFERROR(IF(VALUE('data-cash-crude'!D29)&gt;0,'data-cash-crude'!D29-INDEX('active-future'!$C:$C,MATCH('basis-cash-crude'!E$1,'active-future'!$A:$A,0),1),""),"")</f>
        <v>-11.46</v>
      </c>
      <c r="F29">
        <f>+IFERROR(IF(VALUE('data-cash-crude'!E29)&gt;0,'data-cash-crude'!E29-INDEX('active-future'!$C:$C,MATCH('basis-cash-crude'!F$1,'active-future'!$A:$A,0),1),""),"")</f>
        <v>-10.18</v>
      </c>
      <c r="G29">
        <f>+IFERROR(IF(VALUE('data-cash-crude'!F29)&gt;0,'data-cash-crude'!F29-INDEX('active-future'!$C:$C,MATCH('basis-cash-crude'!G$1,'active-future'!$A:$A,0),1),""),"")</f>
        <v>-10.219999999999999</v>
      </c>
      <c r="H29">
        <f>+IFERROR(IF(VALUE('data-cash-crude'!G29)&gt;0,'data-cash-crude'!G29-INDEX('active-future'!$C:$C,MATCH('basis-cash-crude'!H$1,'active-future'!$A:$A,0),1),""),"")</f>
        <v>-10.18</v>
      </c>
      <c r="I29" t="str">
        <f>+IFERROR(IF(VALUE('data-cash-crude'!H29)&gt;0,'data-cash-crude'!H29-INDEX('active-future'!$C:$C,MATCH('basis-cash-crude'!I$1,'active-future'!$A:$A,0),1),""),"")</f>
        <v/>
      </c>
      <c r="J29">
        <f>+IFERROR(IF(VALUE('data-cash-crude'!I29)&gt;0,'data-cash-crude'!I29-INDEX('active-future'!$C:$C,MATCH('basis-cash-crude'!J$1,'active-future'!$A:$A,0),1),""),"")</f>
        <v>-10.86</v>
      </c>
      <c r="K29">
        <f>+IFERROR(IF(VALUE('data-cash-crude'!J29)&gt;0,'data-cash-crude'!J29-INDEX('active-future'!$C:$C,MATCH('basis-cash-crude'!K$1,'active-future'!$A:$A,0),1),""),"")</f>
        <v>-10.270000000000003</v>
      </c>
      <c r="L29" t="str">
        <f>+IFERROR(IF(VALUE('data-cash-crude'!K29)&gt;0,'data-cash-crude'!K29-INDEX('active-future'!$C:$C,MATCH('basis-cash-crude'!L$1,'active-future'!$A:$A,0),1),""),"")</f>
        <v/>
      </c>
      <c r="M29">
        <f>+IFERROR(IF(VALUE('data-cash-crude'!L29)&gt;0,'data-cash-crude'!L29-INDEX('active-future'!$C:$C,MATCH('basis-cash-crude'!M$1,'active-future'!$A:$A,0),1),""),"")</f>
        <v>-10.18</v>
      </c>
      <c r="N29">
        <f>+IFERROR(IF(VALUE('data-cash-crude'!M29)&gt;0,'data-cash-crude'!M29-INDEX('active-future'!$C:$C,MATCH('basis-cash-crude'!N$1,'active-future'!$A:$A,0),1),""),"")</f>
        <v>-10.100000000000001</v>
      </c>
      <c r="O29">
        <f>+IFERROR(IF(VALUE('data-cash-crude'!N29)&gt;0,'data-cash-crude'!N29-INDEX('active-future'!$C:$C,MATCH('basis-cash-crude'!O$1,'active-future'!$A:$A,0),1),""),"")</f>
        <v>-10.119999999999997</v>
      </c>
      <c r="P29">
        <f>+IFERROR(IF(VALUE('data-cash-crude'!O29)&gt;0,'data-cash-crude'!O29-INDEX('active-future'!$C:$C,MATCH('basis-cash-crude'!P$1,'active-future'!$A:$A,0),1),""),"")</f>
        <v>-10.210000000000001</v>
      </c>
      <c r="Q29">
        <f>+IFERROR(IF(VALUE('data-cash-crude'!P29)&gt;0,'data-cash-crude'!P29-INDEX('active-future'!$C:$C,MATCH('basis-cash-crude'!Q$1,'active-future'!$A:$A,0),1),""),"")</f>
        <v>-11.07</v>
      </c>
      <c r="R29">
        <f>+IFERROR(IF(VALUE('data-cash-crude'!Q29)&gt;0,'data-cash-crude'!Q29-INDEX('active-future'!$C:$C,MATCH('basis-cash-crude'!R$1,'active-future'!$A:$A,0),1),""),"")</f>
        <v>-10.18</v>
      </c>
      <c r="S29">
        <f>+IFERROR(IF(VALUE('data-cash-crude'!R29)&gt;0,'data-cash-crude'!R29-INDEX('active-future'!$C:$C,MATCH('basis-cash-crude'!S$1,'active-future'!$A:$A,0),1),""),"")</f>
        <v>-10.259999999999998</v>
      </c>
      <c r="T29">
        <f>+IFERROR(IF(VALUE('data-cash-crude'!S29)&gt;0,'data-cash-crude'!S29-INDEX('active-future'!$C:$C,MATCH('basis-cash-crude'!T$1,'active-future'!$A:$A,0),1),""),"")</f>
        <v>-10.240000000000002</v>
      </c>
      <c r="U29">
        <f>+IFERROR(IF(VALUE('data-cash-crude'!T29)&gt;0,'data-cash-crude'!T29-INDEX('active-future'!$C:$C,MATCH('basis-cash-crude'!U$1,'active-future'!$A:$A,0),1),""),"")</f>
        <v>-10.270000000000003</v>
      </c>
      <c r="V29">
        <f>+IFERROR(IF(VALUE('data-cash-crude'!U29)&gt;0,'data-cash-crude'!U29-INDEX('active-future'!$C:$C,MATCH('basis-cash-crude'!V$1,'active-future'!$A:$A,0),1),""),"")</f>
        <v>-10.200000000000003</v>
      </c>
      <c r="W29">
        <f>+IFERROR(IF(VALUE('data-cash-crude'!V29)&gt;0,'data-cash-crude'!V29-INDEX('active-future'!$C:$C,MATCH('basis-cash-crude'!W$1,'active-future'!$A:$A,0),1),""),"")</f>
        <v>-10.18</v>
      </c>
      <c r="X29">
        <f>+IFERROR(IF(VALUE('data-cash-crude'!W29)&gt;0,'data-cash-crude'!W29-INDEX('active-future'!$C:$C,MATCH('basis-cash-crude'!X$1,'active-future'!$A:$A,0),1),""),"")</f>
        <v>-10.18</v>
      </c>
      <c r="Y29" t="str">
        <f>+IFERROR(IF(VALUE('data-cash-crude'!X29)&gt;0,'data-cash-crude'!X29-INDEX('active-future'!$C:$C,MATCH('basis-cash-crude'!Y$1,'active-future'!$A:$A,0),1),""),"")</f>
        <v/>
      </c>
      <c r="Z29" t="str">
        <f>+IFERROR(IF(VALUE('data-cash-crude'!Y29)&gt;0,'data-cash-crude'!Y29-INDEX('active-future'!$C:$C,MATCH('basis-cash-crude'!Z$1,'active-future'!$A:$A,0),1),""),"")</f>
        <v/>
      </c>
      <c r="AA29">
        <f>+IFERROR(IF(VALUE('data-cash-crude'!Z29)&gt;0,'data-cash-crude'!Z29-INDEX('active-future'!$C:$C,MATCH('basis-cash-crude'!AA$1,'active-future'!$A:$A,0),1),""),"")</f>
        <v>-7.6700000000000017</v>
      </c>
      <c r="AB29" t="str">
        <f>+IFERROR(IF(VALUE('data-cash-crude'!AA29)&gt;0,'data-cash-crude'!AA29-INDEX('active-future'!$C:$C,MATCH('basis-cash-crude'!AB$1,'active-future'!$A:$A,0),1),""),"")</f>
        <v/>
      </c>
      <c r="AC29">
        <f>+IFERROR(IF(VALUE('data-cash-crude'!AB29)&gt;0,'data-cash-crude'!AB29-INDEX('active-future'!$C:$C,MATCH('basis-cash-crude'!AC$1,'active-future'!$A:$A,0),1),""),"")</f>
        <v>-10.61</v>
      </c>
      <c r="AD29">
        <f>+IFERROR(IF(VALUE('data-cash-crude'!AC29)&gt;0,'data-cash-crude'!AC29-INDEX('active-future'!$C:$C,MATCH('basis-cash-crude'!AD$1,'active-future'!$A:$A,0),1),""),"")</f>
        <v>-10.409999999999997</v>
      </c>
      <c r="AE29">
        <f>+IFERROR(IF(VALUE('data-cash-crude'!AD29)&gt;0,'data-cash-crude'!AD29-INDEX('active-future'!$C:$C,MATCH('basis-cash-crude'!AE$1,'active-future'!$A:$A,0),1),""),"")</f>
        <v>-10.509999999999998</v>
      </c>
      <c r="AF29">
        <f>+IFERROR(IF(VALUE('data-cash-crude'!AE29)&gt;0,'data-cash-crude'!AE29-INDEX('active-future'!$C:$C,MATCH('basis-cash-crude'!AF$1,'active-future'!$A:$A,0),1),""),"")</f>
        <v>-10.520000000000003</v>
      </c>
      <c r="AG29">
        <f>+IFERROR(IF(VALUE('data-cash-crude'!AF29)&gt;0,'data-cash-crude'!AF29-INDEX('active-future'!$C:$C,MATCH('basis-cash-crude'!AG$1,'active-future'!$A:$A,0),1),""),"")</f>
        <v>-10.579999999999998</v>
      </c>
      <c r="AH29">
        <f>+IFERROR(IF(VALUE('data-cash-crude'!AG29)&gt;0,'data-cash-crude'!AG29-INDEX('active-future'!$C:$C,MATCH('basis-cash-crude'!AH$1,'active-future'!$A:$A,0),1),""),"")</f>
        <v>-10.509999999999998</v>
      </c>
      <c r="AI29">
        <f>+IFERROR(IF(VALUE('data-cash-crude'!AH29)&gt;0,'data-cash-crude'!AH29-INDEX('active-future'!$C:$C,MATCH('basis-cash-crude'!AI$1,'active-future'!$A:$A,0),1),""),"")</f>
        <v>-10.600000000000001</v>
      </c>
      <c r="AJ29">
        <f>+IFERROR(IF(VALUE('data-cash-crude'!AI29)&gt;0,'data-cash-crude'!AI29-INDEX('active-future'!$C:$C,MATCH('basis-cash-crude'!AJ$1,'active-future'!$A:$A,0),1),""),"")</f>
        <v>-10.64</v>
      </c>
      <c r="AK29">
        <f>+IFERROR(IF(VALUE('data-cash-crude'!AJ29)&gt;0,'data-cash-crude'!AJ29-INDEX('active-future'!$C:$C,MATCH('basis-cash-crude'!AK$1,'active-future'!$A:$A,0),1),""),"")</f>
        <v>-10.469999999999999</v>
      </c>
      <c r="AL29">
        <f>+IFERROR(IF(VALUE('data-cash-crude'!AK29)&gt;0,'data-cash-crude'!AK29-INDEX('active-future'!$C:$C,MATCH('basis-cash-crude'!AL$1,'active-future'!$A:$A,0),1),""),"")</f>
        <v>-10.520000000000003</v>
      </c>
      <c r="AM29">
        <f>+IFERROR(IF(VALUE('data-cash-crude'!AL29)&gt;0,'data-cash-crude'!AL29-INDEX('active-future'!$C:$C,MATCH('basis-cash-crude'!AM$1,'active-future'!$A:$A,0),1),""),"")</f>
        <v>-10.619999999999997</v>
      </c>
      <c r="AN29">
        <f>+IFERROR(IF(VALUE('data-cash-crude'!AM29)&gt;0,'data-cash-crude'!AM29-INDEX('active-future'!$C:$C,MATCH('basis-cash-crude'!AN$1,'active-future'!$A:$A,0),1),""),"")</f>
        <v>-10.549999999999997</v>
      </c>
      <c r="AO29">
        <f>+IFERROR(IF(VALUE('data-cash-crude'!AN29)&gt;0,'data-cash-crude'!AN29-INDEX('active-future'!$C:$C,MATCH('basis-cash-crude'!AO$1,'active-future'!$A:$A,0),1),""),"")</f>
        <v>-10.61</v>
      </c>
      <c r="AP29">
        <f>+IFERROR(IF(VALUE('data-cash-crude'!AO29)&gt;0,'data-cash-crude'!AO29-INDEX('active-future'!$C:$C,MATCH('basis-cash-crude'!AP$1,'active-future'!$A:$A,0),1),""),"")</f>
        <v>-10.490000000000002</v>
      </c>
      <c r="AQ29">
        <f>+IFERROR(IF(VALUE('data-cash-crude'!AP29)&gt;0,'data-cash-crude'!AP29-INDEX('active-future'!$C:$C,MATCH('basis-cash-crude'!AQ$1,'active-future'!$A:$A,0),1),""),"")</f>
        <v>-10.649999999999999</v>
      </c>
      <c r="AR29" t="str">
        <f>+IFERROR(IF(VALUE('data-cash-crude'!AQ29)&gt;0,'data-cash-crude'!AQ29-INDEX('active-future'!$C:$C,MATCH('basis-cash-crude'!AR$1,'active-future'!$A:$A,0),1),""),"")</f>
        <v/>
      </c>
      <c r="AS29">
        <f>+IFERROR(IF(VALUE('data-cash-crude'!AR29)&gt;0,'data-cash-crude'!AR29-INDEX('active-future'!$C:$C,MATCH('basis-cash-crude'!AS$1,'active-future'!$A:$A,0),1),""),"")</f>
        <v>-10.479999999999997</v>
      </c>
      <c r="AT29" t="str">
        <f>+IFERROR(IF(VALUE('data-cash-crude'!AS29)&gt;0,'data-cash-crude'!AS29-INDEX('active-future'!$C:$C,MATCH('basis-cash-crude'!AT$1,'active-future'!$A:$A,0),1),""),"")</f>
        <v/>
      </c>
      <c r="AU29" t="str">
        <f>+IFERROR(IF(VALUE('data-cash-crude'!AT29)&gt;0,'data-cash-crude'!AT29-INDEX('active-future'!$C:$C,MATCH('basis-cash-crude'!AU$1,'active-future'!$A:$A,0),1),""),"")</f>
        <v/>
      </c>
      <c r="AV29">
        <f>+IFERROR(IF(VALUE('data-cash-crude'!AU29)&gt;0,'data-cash-crude'!AU29-INDEX('active-future'!$C:$C,MATCH('basis-cash-crude'!AV$1,'active-future'!$A:$A,0),1),""),"")</f>
        <v>-10.07</v>
      </c>
      <c r="AW29">
        <f>+IFERROR(IF(VALUE('data-cash-crude'!AV29)&gt;0,'data-cash-crude'!AV29-INDEX('active-future'!$C:$C,MATCH('basis-cash-crude'!AW$1,'active-future'!$A:$A,0),1),""),"")</f>
        <v>-10.060000000000002</v>
      </c>
      <c r="AX29" t="str">
        <f>+IFERROR(IF(VALUE('data-cash-crude'!AW29)&gt;0,'data-cash-crude'!AW29-INDEX('active-future'!$C:$C,MATCH('basis-cash-crude'!AX$1,'active-future'!$A:$A,0),1),""),"")</f>
        <v/>
      </c>
      <c r="AY29" t="str">
        <f>+IFERROR(IF(VALUE('data-cash-crude'!AX29)&gt;0,'data-cash-crude'!AX29-INDEX('active-future'!$C:$C,MATCH('basis-cash-crude'!AY$1,'active-future'!$A:$A,0),1),""),"")</f>
        <v/>
      </c>
      <c r="AZ29" t="str">
        <f>+IFERROR(IF(VALUE('data-cash-crude'!AY29)&gt;0,'data-cash-crude'!AY29-INDEX('active-future'!$C:$C,MATCH('basis-cash-crude'!AZ$1,'active-future'!$A:$A,0),1),""),"")</f>
        <v/>
      </c>
      <c r="BA29">
        <f>+IFERROR(IF(VALUE('data-cash-crude'!AZ29)&gt;0,'data-cash-crude'!AZ29-INDEX('active-future'!$C:$C,MATCH('basis-cash-crude'!BA$1,'active-future'!$A:$A,0),1),""),"")</f>
        <v>-9.9799999999999969</v>
      </c>
      <c r="BB29">
        <f>+IFERROR(IF(VALUE('data-cash-crude'!BA29)&gt;0,'data-cash-crude'!BA29-INDEX('active-future'!$C:$C,MATCH('basis-cash-crude'!BB$1,'active-future'!$A:$A,0),1),""),"")</f>
        <v>-9.9699999999999989</v>
      </c>
      <c r="BC29">
        <f>+IFERROR(IF(VALUE('data-cash-crude'!BB29)&gt;0,'data-cash-crude'!BB29-INDEX('active-future'!$C:$C,MATCH('basis-cash-crude'!BC$1,'active-future'!$A:$A,0),1),""),"")</f>
        <v>-10.229999999999997</v>
      </c>
      <c r="BD29">
        <f>+IFERROR(IF(VALUE('data-cash-crude'!BC29)&gt;0,'data-cash-crude'!BC29-INDEX('active-future'!$C:$C,MATCH('basis-cash-crude'!BD$1,'active-future'!$A:$A,0),1),""),"")</f>
        <v>-10.259999999999998</v>
      </c>
      <c r="BE29">
        <f>+IFERROR(IF(VALUE('data-cash-crude'!BD29)&gt;0,'data-cash-crude'!BD29-INDEX('active-future'!$C:$C,MATCH('basis-cash-crude'!BE$1,'active-future'!$A:$A,0),1),""),"")</f>
        <v>-10.119999999999997</v>
      </c>
      <c r="BF29">
        <f>+IFERROR(IF(VALUE('data-cash-crude'!BE29)&gt;0,'data-cash-crude'!BE29-INDEX('active-future'!$C:$C,MATCH('basis-cash-crude'!BF$1,'active-future'!$A:$A,0),1),""),"")</f>
        <v>-9.93</v>
      </c>
      <c r="BG29">
        <f>+IFERROR(IF(VALUE('data-cash-crude'!BF29)&gt;0,'data-cash-crude'!BF29-INDEX('active-future'!$C:$C,MATCH('basis-cash-crude'!BG$1,'active-future'!$A:$A,0),1),""),"")</f>
        <v>-10.11</v>
      </c>
      <c r="BH29">
        <f>+IFERROR(IF(VALUE('data-cash-crude'!BG29)&gt;0,'data-cash-crude'!BG29-INDEX('active-future'!$C:$C,MATCH('basis-cash-crude'!BH$1,'active-future'!$A:$A,0),1),""),"")</f>
        <v>-10.060000000000002</v>
      </c>
      <c r="BI29">
        <f>+IFERROR(IF(VALUE('data-cash-crude'!BH29)&gt;0,'data-cash-crude'!BH29-INDEX('active-future'!$C:$C,MATCH('basis-cash-crude'!BI$1,'active-future'!$A:$A,0),1),""),"")</f>
        <v>-10.090000000000003</v>
      </c>
      <c r="BJ29">
        <f>+IFERROR(IF(VALUE('data-cash-crude'!BI29)&gt;0,'data-cash-crude'!BI29-INDEX('active-future'!$C:$C,MATCH('basis-cash-crude'!BJ$1,'active-future'!$A:$A,0),1),""),"")</f>
        <v>-9.9500000000000028</v>
      </c>
      <c r="BK29">
        <f>+IFERROR(IF(VALUE('data-cash-crude'!BJ29)&gt;0,'data-cash-crude'!BJ29-INDEX('active-future'!$C:$C,MATCH('basis-cash-crude'!BK$1,'active-future'!$A:$A,0),1),""),"")</f>
        <v>-10.049999999999997</v>
      </c>
      <c r="BL29">
        <f>+IFERROR(IF(VALUE('data-cash-crude'!BK29)&gt;0,'data-cash-crude'!BK29-INDEX('active-future'!$C:$C,MATCH('basis-cash-crude'!BL$1,'active-future'!$A:$A,0),1),""),"")</f>
        <v>-10.090000000000003</v>
      </c>
      <c r="BM29">
        <f>+IFERROR(IF(VALUE('data-cash-crude'!BL29)&gt;0,'data-cash-crude'!BL29-INDEX('active-future'!$C:$C,MATCH('basis-cash-crude'!BM$1,'active-future'!$A:$A,0),1),""),"")</f>
        <v>-10.130000000000003</v>
      </c>
      <c r="BN29">
        <f>+IFERROR(IF(VALUE('data-cash-crude'!BM29)&gt;0,'data-cash-crude'!BM29-INDEX('active-future'!$C:$C,MATCH('basis-cash-crude'!BN$1,'active-future'!$A:$A,0),1),""),"")</f>
        <v>-10</v>
      </c>
      <c r="BO29">
        <f>+IFERROR(IF(VALUE('data-cash-crude'!BN29)&gt;0,'data-cash-crude'!BN29-INDEX('active-future'!$C:$C,MATCH('basis-cash-crude'!BO$1,'active-future'!$A:$A,0),1),""),"")</f>
        <v>-10.060000000000002</v>
      </c>
      <c r="BP29">
        <f>+IFERROR(IF(VALUE('data-cash-crude'!BO29)&gt;0,'data-cash-crude'!BO29-INDEX('active-future'!$C:$C,MATCH('basis-cash-crude'!BP$1,'active-future'!$A:$A,0),1),""),"")</f>
        <v>-9.9500000000000028</v>
      </c>
      <c r="BQ29" t="str">
        <f>+IFERROR(IF(VALUE('data-cash-crude'!BP29)&gt;0,'data-cash-crude'!BP29-INDEX('active-future'!$C:$C,MATCH('basis-cash-crude'!BQ$1,'active-future'!$A:$A,0),1),""),"")</f>
        <v/>
      </c>
      <c r="BR29" t="str">
        <f>+IFERROR(IF(VALUE('data-cash-crude'!BQ29)&gt;0,'data-cash-crude'!BQ29-INDEX('active-future'!$C:$C,MATCH('basis-cash-crude'!BR$1,'active-future'!$A:$A,0),1),""),"")</f>
        <v/>
      </c>
      <c r="BS29">
        <f>+IFERROR(IF(VALUE('data-cash-crude'!BR29)&gt;0,'data-cash-crude'!BR29-INDEX('active-future'!$C:$C,MATCH('basis-cash-crude'!BS$1,'active-future'!$A:$A,0),1),""),"")</f>
        <v>-5.9500000000000028</v>
      </c>
      <c r="BT29">
        <f>+IFERROR(IF(VALUE('data-cash-crude'!BS29)&gt;0,'data-cash-crude'!BS29-INDEX('active-future'!$C:$C,MATCH('basis-cash-crude'!BT$1,'active-future'!$A:$A,0),1),""),"")</f>
        <v>-8.4099999999999966</v>
      </c>
      <c r="BU29">
        <f>+IFERROR(IF(VALUE('data-cash-crude'!BT29)&gt;0,'data-cash-crude'!BT29-INDEX('active-future'!$C:$C,MATCH('basis-cash-crude'!BU$1,'active-future'!$A:$A,0),1),""),"")</f>
        <v>-8.4099999999999966</v>
      </c>
      <c r="BV29" t="str">
        <f>+IFERROR(IF(VALUE('data-cash-crude'!BU29)&gt;0,'data-cash-crude'!BU29-INDEX('active-future'!$C:$C,MATCH('basis-cash-crude'!BV$1,'active-future'!$A:$A,0),1),""),"")</f>
        <v/>
      </c>
      <c r="BW29" t="str">
        <f>+IFERROR(IF(VALUE('data-cash-crude'!BV29)&gt;0,'data-cash-crude'!BV29-INDEX('active-future'!$C:$C,MATCH('basis-cash-crude'!BW$1,'active-future'!$A:$A,0),1),""),"")</f>
        <v/>
      </c>
      <c r="BX29">
        <f>+IFERROR(IF(VALUE('data-cash-crude'!BW29)&gt;0,'data-cash-crude'!BW29-INDEX('active-future'!$C:$C,MATCH('basis-cash-crude'!BX$1,'active-future'!$A:$A,0),1),""),"")</f>
        <v>-8.64</v>
      </c>
      <c r="BY29">
        <f>+IFERROR(IF(VALUE('data-cash-crude'!BX29)&gt;0,'data-cash-crude'!BX29-INDEX('active-future'!$C:$C,MATCH('basis-cash-crude'!BY$1,'active-future'!$A:$A,0),1),""),"")</f>
        <v>-8.5900000000000034</v>
      </c>
      <c r="BZ29" t="str">
        <f>+IFERROR(IF(VALUE('data-cash-crude'!BY29)&gt;0,'data-cash-crude'!BY29-INDEX('active-future'!$C:$C,MATCH('basis-cash-crude'!BZ$1,'active-future'!$A:$A,0),1),""),"")</f>
        <v/>
      </c>
      <c r="CA29">
        <f>+IFERROR(IF(VALUE('data-cash-crude'!BZ29)&gt;0,'data-cash-crude'!BZ29-INDEX('active-future'!$C:$C,MATCH('basis-cash-crude'!CA$1,'active-future'!$A:$A,0),1),""),"")</f>
        <v>-8.5399999999999991</v>
      </c>
      <c r="CB29">
        <f>+IFERROR(IF(VALUE('data-cash-crude'!CA29)&gt;0,'data-cash-crude'!CA29-INDEX('active-future'!$C:$C,MATCH('basis-cash-crude'!CB$1,'active-future'!$A:$A,0),1),""),"")</f>
        <v>-8.5900000000000034</v>
      </c>
      <c r="CC29">
        <f>+IFERROR(IF(VALUE('data-cash-crude'!CB29)&gt;0,'data-cash-crude'!CB29-INDEX('active-future'!$C:$C,MATCH('basis-cash-crude'!CC$1,'active-future'!$A:$A,0),1),""),"")</f>
        <v>-8.6499999999999986</v>
      </c>
      <c r="CD29">
        <f>+IFERROR(IF(VALUE('data-cash-crude'!CC29)&gt;0,'data-cash-crude'!CC29-INDEX('active-future'!$C:$C,MATCH('basis-cash-crude'!CD$1,'active-future'!$A:$A,0),1),""),"")</f>
        <v>-8.6000000000000014</v>
      </c>
      <c r="CE29">
        <f>+IFERROR(IF(VALUE('data-cash-crude'!CD29)&gt;0,'data-cash-crude'!CD29-INDEX('active-future'!$C:$C,MATCH('basis-cash-crude'!CE$1,'active-future'!$A:$A,0),1),""),"")</f>
        <v>-8.5900000000000034</v>
      </c>
      <c r="CF29">
        <f>+IFERROR(IF(VALUE('data-cash-crude'!CE29)&gt;0,'data-cash-crude'!CE29-INDEX('active-future'!$C:$C,MATCH('basis-cash-crude'!CF$1,'active-future'!$A:$A,0),1),""),"")</f>
        <v>-8.5</v>
      </c>
      <c r="CG29">
        <f>+IFERROR(IF(VALUE('data-cash-crude'!CF29)&gt;0,'data-cash-crude'!CF29-INDEX('active-future'!$C:$C,MATCH('basis-cash-crude'!CG$1,'active-future'!$A:$A,0),1),""),"")</f>
        <v>-8.6499999999999986</v>
      </c>
      <c r="CH29">
        <f>+IFERROR(IF(VALUE('data-cash-crude'!CG29)&gt;0,'data-cash-crude'!CG29-INDEX('active-future'!$C:$C,MATCH('basis-cash-crude'!CH$1,'active-future'!$A:$A,0),1),""),"")</f>
        <v>-8.6000000000000014</v>
      </c>
      <c r="CI29">
        <f>+IFERROR(IF(VALUE('data-cash-crude'!CH29)&gt;0,'data-cash-crude'!CH29-INDEX('active-future'!$C:$C,MATCH('basis-cash-crude'!CI$1,'active-future'!$A:$A,0),1),""),"")</f>
        <v>-8.5200000000000031</v>
      </c>
      <c r="CJ29">
        <f>+IFERROR(IF(VALUE('data-cash-crude'!CI29)&gt;0,'data-cash-crude'!CI29-INDEX('active-future'!$C:$C,MATCH('basis-cash-crude'!CJ$1,'active-future'!$A:$A,0),1),""),"")</f>
        <v>-8.5499999999999972</v>
      </c>
      <c r="CK29">
        <f>+IFERROR(IF(VALUE('data-cash-crude'!CJ29)&gt;0,'data-cash-crude'!CJ29-INDEX('active-future'!$C:$C,MATCH('basis-cash-crude'!CK$1,'active-future'!$A:$A,0),1),""),"")</f>
        <v>-8.509999999999998</v>
      </c>
      <c r="CL29" t="str">
        <f>+IFERROR(IF(VALUE('data-cash-crude'!CK29)&gt;0,'data-cash-crude'!CK29-INDEX('active-future'!$C:$C,MATCH('basis-cash-crude'!CL$1,'active-future'!$A:$A,0),1),""),"")</f>
        <v/>
      </c>
      <c r="CM29" t="str">
        <f>+IFERROR(IF(VALUE('data-cash-crude'!CL29)&gt;0,'data-cash-crude'!CL29-INDEX('active-future'!$C:$C,MATCH('basis-cash-crude'!CM$1,'active-future'!$A:$A,0),1),""),"")</f>
        <v/>
      </c>
      <c r="CN29">
        <f>+IFERROR(IF(VALUE('data-cash-crude'!CM29)&gt;0,'data-cash-crude'!CM29-INDEX('active-future'!$C:$C,MATCH('basis-cash-crude'!CN$1,'active-future'!$A:$A,0),1),""),"")</f>
        <v>-7.2700000000000031</v>
      </c>
      <c r="CO29">
        <f>+IFERROR(IF(VALUE('data-cash-crude'!CN29)&gt;0,'data-cash-crude'!CN29-INDEX('active-future'!$C:$C,MATCH('basis-cash-crude'!CO$1,'active-future'!$A:$A,0),1),""),"")</f>
        <v>-6.9600000000000009</v>
      </c>
      <c r="CP29">
        <f>+IFERROR(IF(VALUE('data-cash-crude'!CO29)&gt;0,'data-cash-crude'!CO29-INDEX('active-future'!$C:$C,MATCH('basis-cash-crude'!CP$1,'active-future'!$A:$A,0),1),""),"")</f>
        <v>-7.0300000000000011</v>
      </c>
      <c r="CQ29">
        <f>+IFERROR(IF(VALUE('data-cash-crude'!CP29)&gt;0,'data-cash-crude'!CP29-INDEX('active-future'!$C:$C,MATCH('basis-cash-crude'!CQ$1,'active-future'!$A:$A,0),1),""),"")</f>
        <v>-6.93</v>
      </c>
      <c r="CR29">
        <f>+IFERROR(IF(VALUE('data-cash-crude'!CQ29)&gt;0,'data-cash-crude'!CQ29-INDEX('active-future'!$C:$C,MATCH('basis-cash-crude'!CR$1,'active-future'!$A:$A,0),1),""),"")</f>
        <v>-7.1400000000000006</v>
      </c>
      <c r="CS29">
        <f>+IFERROR(IF(VALUE('data-cash-crude'!CR29)&gt;0,'data-cash-crude'!CR29-INDEX('active-future'!$C:$C,MATCH('basis-cash-crude'!CS$1,'active-future'!$A:$A,0),1),""),"")</f>
        <v>-6.9200000000000017</v>
      </c>
      <c r="CT29" t="str">
        <f>+IFERROR(IF(VALUE('data-cash-crude'!CS29)&gt;0,'data-cash-crude'!CS29-INDEX('active-future'!$C:$C,MATCH('basis-cash-crude'!CT$1,'active-future'!$A:$A,0),1),""),"")</f>
        <v/>
      </c>
      <c r="CU29">
        <f>+IFERROR(IF(VALUE('data-cash-crude'!CT29)&gt;0,'data-cash-crude'!CT29-INDEX('active-future'!$C:$C,MATCH('basis-cash-crude'!CU$1,'active-future'!$A:$A,0),1),""),"")</f>
        <v>-6.93</v>
      </c>
      <c r="CV29">
        <f>+IFERROR(IF(VALUE('data-cash-crude'!CU29)&gt;0,'data-cash-crude'!CU29-INDEX('active-future'!$C:$C,MATCH('basis-cash-crude'!CV$1,'active-future'!$A:$A,0),1),""),"")</f>
        <v>-6.8800000000000026</v>
      </c>
      <c r="CW29">
        <f>+IFERROR(IF(VALUE('data-cash-crude'!CV29)&gt;0,'data-cash-crude'!CV29-INDEX('active-future'!$C:$C,MATCH('basis-cash-crude'!CW$1,'active-future'!$A:$A,0),1),""),"")</f>
        <v>-6.8900000000000006</v>
      </c>
      <c r="CX29">
        <f>+IFERROR(IF(VALUE('data-cash-crude'!CW29)&gt;0,'data-cash-crude'!CW29-INDEX('active-future'!$C:$C,MATCH('basis-cash-crude'!CX$1,'active-future'!$A:$A,0),1),""),"")</f>
        <v>-7.0600000000000023</v>
      </c>
      <c r="CY29">
        <f>+IFERROR(IF(VALUE('data-cash-crude'!CX29)&gt;0,'data-cash-crude'!CX29-INDEX('active-future'!$C:$C,MATCH('basis-cash-crude'!CY$1,'active-future'!$A:$A,0),1),""),"")</f>
        <v>-6.9699999999999989</v>
      </c>
      <c r="CZ29">
        <f>+IFERROR(IF(VALUE('data-cash-crude'!CY29)&gt;0,'data-cash-crude'!CY29-INDEX('active-future'!$C:$C,MATCH('basis-cash-crude'!CZ$1,'active-future'!$A:$A,0),1),""),"")</f>
        <v>-6.9799999999999969</v>
      </c>
      <c r="DA29">
        <f>+IFERROR(IF(VALUE('data-cash-crude'!CZ29)&gt;0,'data-cash-crude'!CZ29-INDEX('active-future'!$C:$C,MATCH('basis-cash-crude'!DA$1,'active-future'!$A:$A,0),1),""),"")</f>
        <v>-7.1000000000000014</v>
      </c>
      <c r="DB29">
        <f>+IFERROR(IF(VALUE('data-cash-crude'!DA29)&gt;0,'data-cash-crude'!DA29-INDEX('active-future'!$C:$C,MATCH('basis-cash-crude'!DB$1,'active-future'!$A:$A,0),1),""),"")</f>
        <v>-6.93</v>
      </c>
      <c r="DC29">
        <f>+IFERROR(IF(VALUE('data-cash-crude'!DB29)&gt;0,'data-cash-crude'!DB29-INDEX('active-future'!$C:$C,MATCH('basis-cash-crude'!DC$1,'active-future'!$A:$A,0),1),""),"")</f>
        <v>-7</v>
      </c>
      <c r="DD29">
        <f>+IFERROR(IF(VALUE('data-cash-crude'!DC29)&gt;0,'data-cash-crude'!DC29-INDEX('active-future'!$C:$C,MATCH('basis-cash-crude'!DD$1,'active-future'!$A:$A,0),1),""),"")</f>
        <v>-7.0399999999999991</v>
      </c>
      <c r="DE29">
        <f>+IFERROR(IF(VALUE('data-cash-crude'!DD29)&gt;0,'data-cash-crude'!DD29-INDEX('active-future'!$C:$C,MATCH('basis-cash-crude'!DE$1,'active-future'!$A:$A,0),1),""),"")</f>
        <v>-7.0900000000000034</v>
      </c>
      <c r="DF29" t="str">
        <f>+IFERROR(IF(VALUE('data-cash-crude'!DE29)&gt;0,'data-cash-crude'!DE29-INDEX('active-future'!$C:$C,MATCH('basis-cash-crude'!DF$1,'active-future'!$A:$A,0),1),""),"")</f>
        <v/>
      </c>
      <c r="DG29">
        <f>+IFERROR(IF(VALUE('data-cash-crude'!DF29)&gt;0,'data-cash-crude'!DF29-INDEX('active-future'!$C:$C,MATCH('basis-cash-crude'!DG$1,'active-future'!$A:$A,0),1),""),"")</f>
        <v>-6.9399999999999977</v>
      </c>
      <c r="DH29" t="str">
        <f>+IFERROR(IF(VALUE('data-cash-crude'!DG29)&gt;0,'data-cash-crude'!DG29-INDEX('active-future'!$C:$C,MATCH('basis-cash-crude'!DH$1,'active-future'!$A:$A,0),1),""),"")</f>
        <v/>
      </c>
      <c r="DI29">
        <f>+IFERROR(IF(VALUE('data-cash-crude'!DH29)&gt;0,'data-cash-crude'!DH29-INDEX('active-future'!$C:$C,MATCH('basis-cash-crude'!DI$1,'active-future'!$A:$A,0),1),""),"")</f>
        <v>-6.9500000000000028</v>
      </c>
      <c r="DJ29">
        <f>+IFERROR(IF(VALUE('data-cash-crude'!DI29)&gt;0,'data-cash-crude'!DI29-INDEX('active-future'!$C:$C,MATCH('basis-cash-crude'!DJ$1,'active-future'!$A:$A,0),1),""),"")</f>
        <v>-7.3599999999999994</v>
      </c>
      <c r="DK29">
        <f>+IFERROR(IF(VALUE('data-cash-crude'!DJ29)&gt;0,'data-cash-crude'!DJ29-INDEX('active-future'!$C:$C,MATCH('basis-cash-crude'!DK$1,'active-future'!$A:$A,0),1),""),"")</f>
        <v>-6.2999999999999972</v>
      </c>
      <c r="DL29">
        <f>+IFERROR(IF(VALUE('data-cash-crude'!DK29)&gt;0,'data-cash-crude'!DK29-INDEX('active-future'!$C:$C,MATCH('basis-cash-crude'!DL$1,'active-future'!$A:$A,0),1),""),"")</f>
        <v>-6.3699999999999974</v>
      </c>
      <c r="DM29" t="str">
        <f>+IFERROR(IF(VALUE('data-cash-crude'!DL29)&gt;0,'data-cash-crude'!DL29-INDEX('active-future'!$C:$C,MATCH('basis-cash-crude'!DM$1,'active-future'!$A:$A,0),1),""),"")</f>
        <v/>
      </c>
      <c r="DN29" t="str">
        <f>+IFERROR(IF(VALUE('data-cash-crude'!DM29)&gt;0,'data-cash-crude'!DM29-INDEX('active-future'!$C:$C,MATCH('basis-cash-crude'!DN$1,'active-future'!$A:$A,0),1),""),"")</f>
        <v/>
      </c>
      <c r="DO29" t="str">
        <f>+IFERROR(IF(VALUE('data-cash-crude'!DN29)&gt;0,'data-cash-crude'!DN29-INDEX('active-future'!$C:$C,MATCH('basis-cash-crude'!DO$1,'active-future'!$A:$A,0),1),""),"")</f>
        <v/>
      </c>
      <c r="DP29" t="str">
        <f>+IFERROR(IF(VALUE('data-cash-crude'!DO29)&gt;0,'data-cash-crude'!DO29-INDEX('active-future'!$C:$C,MATCH('basis-cash-crude'!DP$1,'active-future'!$A:$A,0),1),""),"")</f>
        <v/>
      </c>
      <c r="DQ29" t="str">
        <f>+IFERROR(IF(VALUE('data-cash-crude'!DP29)&gt;0,'data-cash-crude'!DP29-INDEX('active-future'!$C:$C,MATCH('basis-cash-crude'!DQ$1,'active-future'!$A:$A,0),1),""),"")</f>
        <v/>
      </c>
      <c r="DR29" t="str">
        <f>+IFERROR(IF(VALUE('data-cash-crude'!DQ29)&gt;0,'data-cash-crude'!DQ29-INDEX('active-future'!$C:$C,MATCH('basis-cash-crude'!DR$1,'active-future'!$A:$A,0),1),""),"")</f>
        <v/>
      </c>
      <c r="DS29" t="str">
        <f>+IFERROR(IF(VALUE('data-cash-crude'!DR29)&gt;0,'data-cash-crude'!DR29-INDEX('active-future'!$C:$C,MATCH('basis-cash-crude'!DS$1,'active-future'!$A:$A,0),1),""),"")</f>
        <v/>
      </c>
      <c r="DT29" t="str">
        <f>+IFERROR(IF(VALUE('data-cash-crude'!DS29)&gt;0,'data-cash-crude'!DS29-INDEX('active-future'!$C:$C,MATCH('basis-cash-crude'!DT$1,'active-future'!$A:$A,0),1),""),"")</f>
        <v/>
      </c>
      <c r="DU29" t="str">
        <f>+IFERROR(IF(VALUE('data-cash-crude'!DT29)&gt;0,'data-cash-crude'!DT29-INDEX('active-future'!$C:$C,MATCH('basis-cash-crude'!DU$1,'active-future'!$A:$A,0),1),""),"")</f>
        <v/>
      </c>
      <c r="DV29" t="str">
        <f>+IFERROR(IF(VALUE('data-cash-crude'!DU29)&gt;0,'data-cash-crude'!DU29-INDEX('active-future'!$C:$C,MATCH('basis-cash-crude'!DV$1,'active-future'!$A:$A,0),1),""),"")</f>
        <v/>
      </c>
      <c r="DW29" t="str">
        <f>+IFERROR(IF(VALUE('data-cash-crude'!DV29)&gt;0,'data-cash-crude'!DV29-INDEX('active-future'!$C:$C,MATCH('basis-cash-crude'!DW$1,'active-future'!$A:$A,0),1),""),"")</f>
        <v/>
      </c>
      <c r="DX29" t="str">
        <f>+IFERROR(IF(VALUE('data-cash-crude'!DW29)&gt;0,'data-cash-crude'!DW29-INDEX('active-future'!$C:$C,MATCH('basis-cash-crude'!DX$1,'active-future'!$A:$A,0),1),""),"")</f>
        <v/>
      </c>
      <c r="DY29" t="str">
        <f>+IFERROR(IF(VALUE('data-cash-crude'!DX29)&gt;0,'data-cash-crude'!DX29-INDEX('active-future'!$C:$C,MATCH('basis-cash-crude'!DY$1,'active-future'!$A:$A,0),1),""),"")</f>
        <v/>
      </c>
      <c r="DZ29" t="str">
        <f>+IFERROR(IF(VALUE('data-cash-crude'!DY29)&gt;0,'data-cash-crude'!DY29-INDEX('active-future'!$C:$C,MATCH('basis-cash-crude'!DZ$1,'active-future'!$A:$A,0),1),""),"")</f>
        <v/>
      </c>
      <c r="EA29" t="str">
        <f>+IFERROR(IF(VALUE('data-cash-crude'!DZ29)&gt;0,'data-cash-crude'!DZ29-INDEX('active-future'!$C:$C,MATCH('basis-cash-crude'!EA$1,'active-future'!$A:$A,0),1),""),"")</f>
        <v/>
      </c>
      <c r="EB29" t="str">
        <f>+IFERROR(IF(VALUE('data-cash-crude'!EA29)&gt;0,'data-cash-crude'!EA29-INDEX('active-future'!$C:$C,MATCH('basis-cash-crude'!EB$1,'active-future'!$A:$A,0),1),""),"")</f>
        <v/>
      </c>
      <c r="EC29" t="str">
        <f>+IFERROR(IF(VALUE('data-cash-crude'!EB29)&gt;0,'data-cash-crude'!EB29-INDEX('active-future'!$C:$C,MATCH('basis-cash-crude'!EC$1,'active-future'!$A:$A,0),1),""),"")</f>
        <v/>
      </c>
      <c r="ED29" t="str">
        <f>+IFERROR(IF(VALUE('data-cash-crude'!EC29)&gt;0,'data-cash-crude'!EC29-INDEX('active-future'!$C:$C,MATCH('basis-cash-crude'!ED$1,'active-future'!$A:$A,0),1),""),"")</f>
        <v/>
      </c>
      <c r="EE29" t="str">
        <f>+IFERROR(IF(VALUE('data-cash-crude'!ED29)&gt;0,'data-cash-crude'!ED29-INDEX('active-future'!$C:$C,MATCH('basis-cash-crude'!EE$1,'active-future'!$A:$A,0),1),""),"")</f>
        <v/>
      </c>
      <c r="EF29" t="str">
        <f>+IFERROR(IF(VALUE('data-cash-crude'!EE29)&gt;0,'data-cash-crude'!EE29-INDEX('active-future'!$C:$C,MATCH('basis-cash-crude'!EF$1,'active-future'!$A:$A,0),1),""),"")</f>
        <v/>
      </c>
      <c r="EG29" t="str">
        <f>+IFERROR(IF(VALUE('data-cash-crude'!EF29)&gt;0,'data-cash-crude'!EF29-INDEX('active-future'!$C:$C,MATCH('basis-cash-crude'!EG$1,'active-future'!$A:$A,0),1),""),"")</f>
        <v/>
      </c>
      <c r="EH29" t="str">
        <f>+IFERROR(IF(VALUE('data-cash-crude'!EG29)&gt;0,'data-cash-crude'!EG29-INDEX('active-future'!$C:$C,MATCH('basis-cash-crude'!EH$1,'active-future'!$A:$A,0),1),""),"")</f>
        <v/>
      </c>
      <c r="EI29" t="str">
        <f>+IFERROR(IF(VALUE('data-cash-crude'!EH29)&gt;0,'data-cash-crude'!EH29-INDEX('active-future'!$C:$C,MATCH('basis-cash-crude'!EI$1,'active-future'!$A:$A,0),1),""),"")</f>
        <v/>
      </c>
      <c r="EJ29" t="str">
        <f>+IFERROR(IF(VALUE('data-cash-crude'!EI29)&gt;0,'data-cash-crude'!EI29-INDEX('active-future'!$C:$C,MATCH('basis-cash-crude'!EJ$1,'active-future'!$A:$A,0),1),""),"")</f>
        <v/>
      </c>
      <c r="EK29" t="str">
        <f>+IFERROR(IF(VALUE('data-cash-crude'!EJ29)&gt;0,'data-cash-crude'!EJ29-INDEX('active-future'!$C:$C,MATCH('basis-cash-crude'!EK$1,'active-future'!$A:$A,0),1),""),"")</f>
        <v/>
      </c>
      <c r="EL29" t="str">
        <f>+IFERROR(IF(VALUE('data-cash-crude'!EK29)&gt;0,'data-cash-crude'!EK29-INDEX('active-future'!$C:$C,MATCH('basis-cash-crude'!EL$1,'active-future'!$A:$A,0),1),""),"")</f>
        <v/>
      </c>
      <c r="EM29" t="str">
        <f>+IFERROR(IF(VALUE('data-cash-crude'!EL29)&gt;0,'data-cash-crude'!EL29-INDEX('active-future'!$C:$C,MATCH('basis-cash-crude'!EM$1,'active-future'!$A:$A,0),1),""),"")</f>
        <v/>
      </c>
      <c r="EN29" t="str">
        <f>+IFERROR(IF(VALUE('data-cash-crude'!EM29)&gt;0,'data-cash-crude'!EM29-INDEX('active-future'!$C:$C,MATCH('basis-cash-crude'!EN$1,'active-future'!$A:$A,0),1),""),"")</f>
        <v/>
      </c>
      <c r="EO29" t="str">
        <f>+IFERROR(IF(VALUE('data-cash-crude'!EN29)&gt;0,'data-cash-crude'!EN29-INDEX('active-future'!$C:$C,MATCH('basis-cash-crude'!EO$1,'active-future'!$A:$A,0),1),""),"")</f>
        <v/>
      </c>
      <c r="EP29" t="str">
        <f>+IFERROR(IF(VALUE('data-cash-crude'!EO29)&gt;0,'data-cash-crude'!EO29-INDEX('active-future'!$C:$C,MATCH('basis-cash-crude'!EP$1,'active-future'!$A:$A,0),1),""),"")</f>
        <v/>
      </c>
      <c r="EQ29" t="str">
        <f>+IFERROR(IF(VALUE('data-cash-crude'!EP29)&gt;0,'data-cash-crude'!EP29-INDEX('active-future'!$C:$C,MATCH('basis-cash-crude'!EQ$1,'active-future'!$A:$A,0),1),""),"")</f>
        <v/>
      </c>
      <c r="ER29" t="str">
        <f>+IFERROR(IF(VALUE('data-cash-crude'!EQ29)&gt;0,'data-cash-crude'!EQ29-INDEX('active-future'!$C:$C,MATCH('basis-cash-crude'!ER$1,'active-future'!$A:$A,0),1),""),"")</f>
        <v/>
      </c>
      <c r="ES29" t="str">
        <f>+IFERROR(IF(VALUE('data-cash-crude'!ER29)&gt;0,'data-cash-crude'!ER29-INDEX('active-future'!$C:$C,MATCH('basis-cash-crude'!ES$1,'active-future'!$A:$A,0),1),""),"")</f>
        <v/>
      </c>
      <c r="ET29" t="str">
        <f>+IFERROR(IF(VALUE('data-cash-crude'!ES29)&gt;0,'data-cash-crude'!ES29-INDEX('active-future'!$C:$C,MATCH('basis-cash-crude'!ET$1,'active-future'!$A:$A,0),1),""),"")</f>
        <v/>
      </c>
      <c r="EU29" t="str">
        <f>+IFERROR(IF(VALUE('data-cash-crude'!ET29)&gt;0,'data-cash-crude'!ET29-INDEX('active-future'!$C:$C,MATCH('basis-cash-crude'!EU$1,'active-future'!$A:$A,0),1),""),"")</f>
        <v/>
      </c>
      <c r="EV29" t="str">
        <f>+IFERROR(IF(VALUE('data-cash-crude'!EU29)&gt;0,'data-cash-crude'!EU29-INDEX('active-future'!$C:$C,MATCH('basis-cash-crude'!EV$1,'active-future'!$A:$A,0),1),""),"")</f>
        <v/>
      </c>
      <c r="EW29" t="str">
        <f>+IFERROR(IF(VALUE('data-cash-crude'!EV29)&gt;0,'data-cash-crude'!EV29-INDEX('active-future'!$C:$C,MATCH('basis-cash-crude'!EW$1,'active-future'!$A:$A,0),1),""),"")</f>
        <v/>
      </c>
      <c r="EX29" t="str">
        <f>+IFERROR(IF(VALUE('data-cash-crude'!EW29)&gt;0,'data-cash-crude'!EW29-INDEX('active-future'!$C:$C,MATCH('basis-cash-crude'!EX$1,'active-future'!$A:$A,0),1),""),"")</f>
        <v/>
      </c>
      <c r="EY29" t="str">
        <f>+IFERROR(IF(VALUE('data-cash-crude'!EX29)&gt;0,'data-cash-crude'!EX29-INDEX('active-future'!$C:$C,MATCH('basis-cash-crude'!EY$1,'active-future'!$A:$A,0),1),""),"")</f>
        <v/>
      </c>
      <c r="EZ29" t="str">
        <f>+IFERROR(IF(VALUE('data-cash-crude'!EY29)&gt;0,'data-cash-crude'!EY29-INDEX('active-future'!$C:$C,MATCH('basis-cash-crude'!EZ$1,'active-future'!$A:$A,0),1),""),"")</f>
        <v/>
      </c>
      <c r="FA29" t="str">
        <f>+IFERROR(IF(VALUE('data-cash-crude'!EZ29)&gt;0,'data-cash-crude'!EZ29-INDEX('active-future'!$C:$C,MATCH('basis-cash-crude'!FA$1,'active-future'!$A:$A,0),1),""),"")</f>
        <v/>
      </c>
      <c r="FB29" t="str">
        <f>+IFERROR(IF(VALUE('data-cash-crude'!FA29)&gt;0,'data-cash-crude'!FA29-INDEX('active-future'!$C:$C,MATCH('basis-cash-crude'!FB$1,'active-future'!$A:$A,0),1),""),"")</f>
        <v/>
      </c>
      <c r="FC29" t="str">
        <f>+IFERROR(IF(VALUE('data-cash-crude'!FB29)&gt;0,'data-cash-crude'!FB29-INDEX('active-future'!$C:$C,MATCH('basis-cash-crude'!FC$1,'active-future'!$A:$A,0),1),""),"")</f>
        <v/>
      </c>
      <c r="FD29" t="str">
        <f>+IFERROR(IF(VALUE('data-cash-crude'!FC29)&gt;0,'data-cash-crude'!FC29-INDEX('active-future'!$C:$C,MATCH('basis-cash-crude'!FD$1,'active-future'!$A:$A,0),1),""),"")</f>
        <v/>
      </c>
      <c r="FE29" t="str">
        <f>+IFERROR(IF(VALUE('data-cash-crude'!FD29)&gt;0,'data-cash-crude'!FD29-INDEX('active-future'!$C:$C,MATCH('basis-cash-crude'!FE$1,'active-future'!$A:$A,0),1),""),"")</f>
        <v/>
      </c>
      <c r="FF29" t="str">
        <f>+IFERROR(IF(VALUE('data-cash-crude'!FE29)&gt;0,'data-cash-crude'!FE29-INDEX('active-future'!$C:$C,MATCH('basis-cash-crude'!FF$1,'active-future'!$A:$A,0),1),""),"")</f>
        <v/>
      </c>
      <c r="FG29" t="str">
        <f>+IFERROR(IF(VALUE('data-cash-crude'!FF29)&gt;0,'data-cash-crude'!FF29-INDEX('active-future'!$C:$C,MATCH('basis-cash-crude'!FG$1,'active-future'!$A:$A,0),1),""),"")</f>
        <v/>
      </c>
      <c r="FH29" t="str">
        <f>+IFERROR(IF(VALUE('data-cash-crude'!FG29)&gt;0,'data-cash-crude'!FG29-INDEX('active-future'!$C:$C,MATCH('basis-cash-crude'!FH$1,'active-future'!$A:$A,0),1),""),"")</f>
        <v/>
      </c>
      <c r="FI29" t="str">
        <f>+IFERROR(IF(VALUE('data-cash-crude'!FH29)&gt;0,'data-cash-crude'!FH29-INDEX('active-future'!$C:$C,MATCH('basis-cash-crude'!FI$1,'active-future'!$A:$A,0),1),""),"")</f>
        <v/>
      </c>
      <c r="FJ29" t="str">
        <f>+IFERROR(IF(VALUE('data-cash-crude'!FI29)&gt;0,'data-cash-crude'!FI29-INDEX('active-future'!$C:$C,MATCH('basis-cash-crude'!FJ$1,'active-future'!$A:$A,0),1),""),"")</f>
        <v/>
      </c>
      <c r="FK29" t="str">
        <f>+IFERROR(IF(VALUE('data-cash-crude'!FJ29)&gt;0,'data-cash-crude'!FJ29-INDEX('active-future'!$C:$C,MATCH('basis-cash-crude'!FK$1,'active-future'!$A:$A,0),1),""),"")</f>
        <v/>
      </c>
      <c r="FL29" t="str">
        <f>+IFERROR(IF(VALUE('data-cash-crude'!FK29)&gt;0,'data-cash-crude'!FK29-INDEX('active-future'!$C:$C,MATCH('basis-cash-crude'!FL$1,'active-future'!$A:$A,0),1),""),"")</f>
        <v/>
      </c>
    </row>
    <row r="30" spans="1:168" x14ac:dyDescent="0.2">
      <c r="A30">
        <f t="shared" si="0"/>
        <v>-14.505000000000001</v>
      </c>
      <c r="B30">
        <f t="shared" si="1"/>
        <v>-14.5572</v>
      </c>
      <c r="C30">
        <f t="shared" si="2"/>
        <v>-14.798472222222232</v>
      </c>
      <c r="D30" s="10" t="str">
        <f>+'data-cash-crude'!B30</f>
        <v>CLPA-11-137.CM</v>
      </c>
      <c r="E30">
        <f>+IFERROR(IF(VALUE('data-cash-crude'!D30)&gt;0,'data-cash-crude'!D30-INDEX('active-future'!$C:$C,MATCH('basis-cash-crude'!E$1,'active-future'!$A:$A,0),1),""),"")</f>
        <v>-15.420000000000002</v>
      </c>
      <c r="F30">
        <f>+IFERROR(IF(VALUE('data-cash-crude'!E30)&gt;0,'data-cash-crude'!E30-INDEX('active-future'!$C:$C,MATCH('basis-cash-crude'!F$1,'active-future'!$A:$A,0),1),""),"")</f>
        <v>-14.18</v>
      </c>
      <c r="G30">
        <f>+IFERROR(IF(VALUE('data-cash-crude'!F30)&gt;0,'data-cash-crude'!F30-INDEX('active-future'!$C:$C,MATCH('basis-cash-crude'!G$1,'active-future'!$A:$A,0),1),""),"")</f>
        <v>-14.219999999999999</v>
      </c>
      <c r="H30">
        <f>+IFERROR(IF(VALUE('data-cash-crude'!G30)&gt;0,'data-cash-crude'!G30-INDEX('active-future'!$C:$C,MATCH('basis-cash-crude'!H$1,'active-future'!$A:$A,0),1),""),"")</f>
        <v>-14.18</v>
      </c>
      <c r="I30" t="str">
        <f>+IFERROR(IF(VALUE('data-cash-crude'!H30)&gt;0,'data-cash-crude'!H30-INDEX('active-future'!$C:$C,MATCH('basis-cash-crude'!I$1,'active-future'!$A:$A,0),1),""),"")</f>
        <v/>
      </c>
      <c r="J30">
        <f>+IFERROR(IF(VALUE('data-cash-crude'!I30)&gt;0,'data-cash-crude'!I30-INDEX('active-future'!$C:$C,MATCH('basis-cash-crude'!J$1,'active-future'!$A:$A,0),1),""),"")</f>
        <v>-14.810000000000002</v>
      </c>
      <c r="K30">
        <f>+IFERROR(IF(VALUE('data-cash-crude'!J30)&gt;0,'data-cash-crude'!J30-INDEX('active-future'!$C:$C,MATCH('basis-cash-crude'!K$1,'active-future'!$A:$A,0),1),""),"")</f>
        <v>-14.220000000000006</v>
      </c>
      <c r="L30" t="str">
        <f>+IFERROR(IF(VALUE('data-cash-crude'!K30)&gt;0,'data-cash-crude'!K30-INDEX('active-future'!$C:$C,MATCH('basis-cash-crude'!L$1,'active-future'!$A:$A,0),1),""),"")</f>
        <v/>
      </c>
      <c r="M30">
        <f>+IFERROR(IF(VALUE('data-cash-crude'!L30)&gt;0,'data-cash-crude'!L30-INDEX('active-future'!$C:$C,MATCH('basis-cash-crude'!M$1,'active-future'!$A:$A,0),1),""),"")</f>
        <v>-14.18</v>
      </c>
      <c r="N30">
        <f>+IFERROR(IF(VALUE('data-cash-crude'!M30)&gt;0,'data-cash-crude'!M30-INDEX('active-future'!$C:$C,MATCH('basis-cash-crude'!N$1,'active-future'!$A:$A,0),1),""),"")</f>
        <v>-14.100000000000001</v>
      </c>
      <c r="O30">
        <f>+IFERROR(IF(VALUE('data-cash-crude'!N30)&gt;0,'data-cash-crude'!N30-INDEX('active-future'!$C:$C,MATCH('basis-cash-crude'!O$1,'active-future'!$A:$A,0),1),""),"")</f>
        <v>-14.119999999999997</v>
      </c>
      <c r="P30">
        <f>+IFERROR(IF(VALUE('data-cash-crude'!O30)&gt;0,'data-cash-crude'!O30-INDEX('active-future'!$C:$C,MATCH('basis-cash-crude'!P$1,'active-future'!$A:$A,0),1),""),"")</f>
        <v>-14.21</v>
      </c>
      <c r="Q30">
        <f>+IFERROR(IF(VALUE('data-cash-crude'!P30)&gt;0,'data-cash-crude'!P30-INDEX('active-future'!$C:$C,MATCH('basis-cash-crude'!Q$1,'active-future'!$A:$A,0),1),""),"")</f>
        <v>-15.07</v>
      </c>
      <c r="R30">
        <f>+IFERROR(IF(VALUE('data-cash-crude'!Q30)&gt;0,'data-cash-crude'!Q30-INDEX('active-future'!$C:$C,MATCH('basis-cash-crude'!R$1,'active-future'!$A:$A,0),1),""),"")</f>
        <v>-14.18</v>
      </c>
      <c r="S30">
        <f>+IFERROR(IF(VALUE('data-cash-crude'!R30)&gt;0,'data-cash-crude'!R30-INDEX('active-future'!$C:$C,MATCH('basis-cash-crude'!S$1,'active-future'!$A:$A,0),1),""),"")</f>
        <v>-14.21</v>
      </c>
      <c r="T30">
        <f>+IFERROR(IF(VALUE('data-cash-crude'!S30)&gt;0,'data-cash-crude'!S30-INDEX('active-future'!$C:$C,MATCH('basis-cash-crude'!T$1,'active-future'!$A:$A,0),1),""),"")</f>
        <v>-14.190000000000005</v>
      </c>
      <c r="U30">
        <f>+IFERROR(IF(VALUE('data-cash-crude'!T30)&gt;0,'data-cash-crude'!T30-INDEX('active-future'!$C:$C,MATCH('basis-cash-crude'!U$1,'active-future'!$A:$A,0),1),""),"")</f>
        <v>-14.220000000000006</v>
      </c>
      <c r="V30">
        <f>+IFERROR(IF(VALUE('data-cash-crude'!U30)&gt;0,'data-cash-crude'!U30-INDEX('active-future'!$C:$C,MATCH('basis-cash-crude'!V$1,'active-future'!$A:$A,0),1),""),"")</f>
        <v>-14.200000000000003</v>
      </c>
      <c r="W30">
        <f>+IFERROR(IF(VALUE('data-cash-crude'!V30)&gt;0,'data-cash-crude'!V30-INDEX('active-future'!$C:$C,MATCH('basis-cash-crude'!W$1,'active-future'!$A:$A,0),1),""),"")</f>
        <v>-14.18</v>
      </c>
      <c r="X30">
        <f>+IFERROR(IF(VALUE('data-cash-crude'!W30)&gt;0,'data-cash-crude'!W30-INDEX('active-future'!$C:$C,MATCH('basis-cash-crude'!X$1,'active-future'!$A:$A,0),1),""),"")</f>
        <v>-14.18</v>
      </c>
      <c r="Y30" t="str">
        <f>+IFERROR(IF(VALUE('data-cash-crude'!X30)&gt;0,'data-cash-crude'!X30-INDEX('active-future'!$C:$C,MATCH('basis-cash-crude'!Y$1,'active-future'!$A:$A,0),1),""),"")</f>
        <v/>
      </c>
      <c r="Z30" t="str">
        <f>+IFERROR(IF(VALUE('data-cash-crude'!Y30)&gt;0,'data-cash-crude'!Y30-INDEX('active-future'!$C:$C,MATCH('basis-cash-crude'!Z$1,'active-future'!$A:$A,0),1),""),"")</f>
        <v/>
      </c>
      <c r="AA30">
        <f>+IFERROR(IF(VALUE('data-cash-crude'!Z30)&gt;0,'data-cash-crude'!Z30-INDEX('active-future'!$C:$C,MATCH('basis-cash-crude'!AA$1,'active-future'!$A:$A,0),1),""),"")</f>
        <v>-12.620000000000005</v>
      </c>
      <c r="AB30" t="str">
        <f>+IFERROR(IF(VALUE('data-cash-crude'!AA30)&gt;0,'data-cash-crude'!AA30-INDEX('active-future'!$C:$C,MATCH('basis-cash-crude'!AB$1,'active-future'!$A:$A,0),1),""),"")</f>
        <v/>
      </c>
      <c r="AC30">
        <f>+IFERROR(IF(VALUE('data-cash-crude'!AB30)&gt;0,'data-cash-crude'!AB30-INDEX('active-future'!$C:$C,MATCH('basis-cash-crude'!AC$1,'active-future'!$A:$A,0),1),""),"")</f>
        <v>-15.560000000000002</v>
      </c>
      <c r="AD30">
        <f>+IFERROR(IF(VALUE('data-cash-crude'!AC30)&gt;0,'data-cash-crude'!AC30-INDEX('active-future'!$C:$C,MATCH('basis-cash-crude'!AD$1,'active-future'!$A:$A,0),1),""),"")</f>
        <v>-15.559999999999995</v>
      </c>
      <c r="AE30">
        <f>+IFERROR(IF(VALUE('data-cash-crude'!AD30)&gt;0,'data-cash-crude'!AD30-INDEX('active-future'!$C:$C,MATCH('basis-cash-crude'!AE$1,'active-future'!$A:$A,0),1),""),"")</f>
        <v>-15.559999999999995</v>
      </c>
      <c r="AF30">
        <f>+IFERROR(IF(VALUE('data-cash-crude'!AE30)&gt;0,'data-cash-crude'!AE30-INDEX('active-future'!$C:$C,MATCH('basis-cash-crude'!AF$1,'active-future'!$A:$A,0),1),""),"")</f>
        <v>-15.57</v>
      </c>
      <c r="AG30">
        <f>+IFERROR(IF(VALUE('data-cash-crude'!AF30)&gt;0,'data-cash-crude'!AF30-INDEX('active-future'!$C:$C,MATCH('basis-cash-crude'!AG$1,'active-future'!$A:$A,0),1),""),"")</f>
        <v>-15.530000000000001</v>
      </c>
      <c r="AH30">
        <f>+IFERROR(IF(VALUE('data-cash-crude'!AG30)&gt;0,'data-cash-crude'!AG30-INDEX('active-future'!$C:$C,MATCH('basis-cash-crude'!AH$1,'active-future'!$A:$A,0),1),""),"")</f>
        <v>-15.46</v>
      </c>
      <c r="AI30">
        <f>+IFERROR(IF(VALUE('data-cash-crude'!AH30)&gt;0,'data-cash-crude'!AH30-INDEX('active-future'!$C:$C,MATCH('basis-cash-crude'!AI$1,'active-future'!$A:$A,0),1),""),"")</f>
        <v>-15.700000000000003</v>
      </c>
      <c r="AJ30">
        <f>+IFERROR(IF(VALUE('data-cash-crude'!AI30)&gt;0,'data-cash-crude'!AI30-INDEX('active-future'!$C:$C,MATCH('basis-cash-crude'!AJ$1,'active-future'!$A:$A,0),1),""),"")</f>
        <v>-15.64</v>
      </c>
      <c r="AK30">
        <f>+IFERROR(IF(VALUE('data-cash-crude'!AJ30)&gt;0,'data-cash-crude'!AJ30-INDEX('active-future'!$C:$C,MATCH('basis-cash-crude'!AK$1,'active-future'!$A:$A,0),1),""),"")</f>
        <v>-15.57</v>
      </c>
      <c r="AL30">
        <f>+IFERROR(IF(VALUE('data-cash-crude'!AK30)&gt;0,'data-cash-crude'!AK30-INDEX('active-future'!$C:$C,MATCH('basis-cash-crude'!AL$1,'active-future'!$A:$A,0),1),""),"")</f>
        <v>-15.57</v>
      </c>
      <c r="AM30">
        <f>+IFERROR(IF(VALUE('data-cash-crude'!AL30)&gt;0,'data-cash-crude'!AL30-INDEX('active-future'!$C:$C,MATCH('basis-cash-crude'!AM$1,'active-future'!$A:$A,0),1),""),"")</f>
        <v>-15.57</v>
      </c>
      <c r="AN30">
        <f>+IFERROR(IF(VALUE('data-cash-crude'!AM30)&gt;0,'data-cash-crude'!AM30-INDEX('active-future'!$C:$C,MATCH('basis-cash-crude'!AN$1,'active-future'!$A:$A,0),1),""),"")</f>
        <v>-15.549999999999997</v>
      </c>
      <c r="AO30">
        <f>+IFERROR(IF(VALUE('data-cash-crude'!AN30)&gt;0,'data-cash-crude'!AN30-INDEX('active-future'!$C:$C,MATCH('basis-cash-crude'!AO$1,'active-future'!$A:$A,0),1),""),"")</f>
        <v>-15.560000000000002</v>
      </c>
      <c r="AP30">
        <f>+IFERROR(IF(VALUE('data-cash-crude'!AO30)&gt;0,'data-cash-crude'!AO30-INDEX('active-future'!$C:$C,MATCH('basis-cash-crude'!AP$1,'active-future'!$A:$A,0),1),""),"")</f>
        <v>-15.54</v>
      </c>
      <c r="AQ30">
        <f>+IFERROR(IF(VALUE('data-cash-crude'!AP30)&gt;0,'data-cash-crude'!AP30-INDEX('active-future'!$C:$C,MATCH('basis-cash-crude'!AQ$1,'active-future'!$A:$A,0),1),""),"")</f>
        <v>-15.549999999999997</v>
      </c>
      <c r="AR30" t="str">
        <f>+IFERROR(IF(VALUE('data-cash-crude'!AQ30)&gt;0,'data-cash-crude'!AQ30-INDEX('active-future'!$C:$C,MATCH('basis-cash-crude'!AR$1,'active-future'!$A:$A,0),1),""),"")</f>
        <v/>
      </c>
      <c r="AS30">
        <f>+IFERROR(IF(VALUE('data-cash-crude'!AR30)&gt;0,'data-cash-crude'!AR30-INDEX('active-future'!$C:$C,MATCH('basis-cash-crude'!AS$1,'active-future'!$A:$A,0),1),""),"")</f>
        <v>-15.529999999999994</v>
      </c>
      <c r="AT30" t="str">
        <f>+IFERROR(IF(VALUE('data-cash-crude'!AS30)&gt;0,'data-cash-crude'!AS30-INDEX('active-future'!$C:$C,MATCH('basis-cash-crude'!AT$1,'active-future'!$A:$A,0),1),""),"")</f>
        <v/>
      </c>
      <c r="AU30" t="str">
        <f>+IFERROR(IF(VALUE('data-cash-crude'!AT30)&gt;0,'data-cash-crude'!AT30-INDEX('active-future'!$C:$C,MATCH('basis-cash-crude'!AU$1,'active-future'!$A:$A,0),1),""),"")</f>
        <v/>
      </c>
      <c r="AV30">
        <f>+IFERROR(IF(VALUE('data-cash-crude'!AU30)&gt;0,'data-cash-crude'!AU30-INDEX('active-future'!$C:$C,MATCH('basis-cash-crude'!AV$1,'active-future'!$A:$A,0),1),""),"")</f>
        <v>-15.25</v>
      </c>
      <c r="AW30">
        <f>+IFERROR(IF(VALUE('data-cash-crude'!AV30)&gt;0,'data-cash-crude'!AV30-INDEX('active-future'!$C:$C,MATCH('basis-cash-crude'!AW$1,'active-future'!$A:$A,0),1),""),"")</f>
        <v>-15.21</v>
      </c>
      <c r="AX30" t="str">
        <f>+IFERROR(IF(VALUE('data-cash-crude'!AW30)&gt;0,'data-cash-crude'!AW30-INDEX('active-future'!$C:$C,MATCH('basis-cash-crude'!AX$1,'active-future'!$A:$A,0),1),""),"")</f>
        <v/>
      </c>
      <c r="AY30" t="str">
        <f>+IFERROR(IF(VALUE('data-cash-crude'!AX30)&gt;0,'data-cash-crude'!AX30-INDEX('active-future'!$C:$C,MATCH('basis-cash-crude'!AY$1,'active-future'!$A:$A,0),1),""),"")</f>
        <v/>
      </c>
      <c r="AZ30" t="str">
        <f>+IFERROR(IF(VALUE('data-cash-crude'!AY30)&gt;0,'data-cash-crude'!AY30-INDEX('active-future'!$C:$C,MATCH('basis-cash-crude'!AZ$1,'active-future'!$A:$A,0),1),""),"")</f>
        <v/>
      </c>
      <c r="BA30">
        <f>+IFERROR(IF(VALUE('data-cash-crude'!AZ30)&gt;0,'data-cash-crude'!AZ30-INDEX('active-future'!$C:$C,MATCH('basis-cash-crude'!BA$1,'active-future'!$A:$A,0),1),""),"")</f>
        <v>-15.18</v>
      </c>
      <c r="BB30">
        <f>+IFERROR(IF(VALUE('data-cash-crude'!BA30)&gt;0,'data-cash-crude'!BA30-INDEX('active-future'!$C:$C,MATCH('basis-cash-crude'!BB$1,'active-future'!$A:$A,0),1),""),"")</f>
        <v>-15.219999999999999</v>
      </c>
      <c r="BC30">
        <f>+IFERROR(IF(VALUE('data-cash-crude'!BB30)&gt;0,'data-cash-crude'!BB30-INDEX('active-future'!$C:$C,MATCH('basis-cash-crude'!BC$1,'active-future'!$A:$A,0),1),""),"")</f>
        <v>-15.529999999999994</v>
      </c>
      <c r="BD30">
        <f>+IFERROR(IF(VALUE('data-cash-crude'!BC30)&gt;0,'data-cash-crude'!BC30-INDEX('active-future'!$C:$C,MATCH('basis-cash-crude'!BD$1,'active-future'!$A:$A,0),1),""),"")</f>
        <v>-15.409999999999997</v>
      </c>
      <c r="BE30">
        <f>+IFERROR(IF(VALUE('data-cash-crude'!BD30)&gt;0,'data-cash-crude'!BD30-INDEX('active-future'!$C:$C,MATCH('basis-cash-crude'!BE$1,'active-future'!$A:$A,0),1),""),"")</f>
        <v>-15.269999999999996</v>
      </c>
      <c r="BF30">
        <f>+IFERROR(IF(VALUE('data-cash-crude'!BE30)&gt;0,'data-cash-crude'!BE30-INDEX('active-future'!$C:$C,MATCH('basis-cash-crude'!BF$1,'active-future'!$A:$A,0),1),""),"")</f>
        <v>-15.18</v>
      </c>
      <c r="BG30">
        <f>+IFERROR(IF(VALUE('data-cash-crude'!BF30)&gt;0,'data-cash-crude'!BF30-INDEX('active-future'!$C:$C,MATCH('basis-cash-crude'!BG$1,'active-future'!$A:$A,0),1),""),"")</f>
        <v>-15.21</v>
      </c>
      <c r="BH30">
        <f>+IFERROR(IF(VALUE('data-cash-crude'!BG30)&gt;0,'data-cash-crude'!BG30-INDEX('active-future'!$C:$C,MATCH('basis-cash-crude'!BH$1,'active-future'!$A:$A,0),1),""),"")</f>
        <v>-15.21</v>
      </c>
      <c r="BI30">
        <f>+IFERROR(IF(VALUE('data-cash-crude'!BH30)&gt;0,'data-cash-crude'!BH30-INDEX('active-future'!$C:$C,MATCH('basis-cash-crude'!BI$1,'active-future'!$A:$A,0),1),""),"")</f>
        <v>-15.190000000000005</v>
      </c>
      <c r="BJ30">
        <f>+IFERROR(IF(VALUE('data-cash-crude'!BI30)&gt;0,'data-cash-crude'!BI30-INDEX('active-future'!$C:$C,MATCH('basis-cash-crude'!BJ$1,'active-future'!$A:$A,0),1),""),"")</f>
        <v>-15.200000000000003</v>
      </c>
      <c r="BK30">
        <f>+IFERROR(IF(VALUE('data-cash-crude'!BJ30)&gt;0,'data-cash-crude'!BJ30-INDEX('active-future'!$C:$C,MATCH('basis-cash-crude'!BK$1,'active-future'!$A:$A,0),1),""),"")</f>
        <v>-15.199999999999996</v>
      </c>
      <c r="BL30">
        <f>+IFERROR(IF(VALUE('data-cash-crude'!BK30)&gt;0,'data-cash-crude'!BK30-INDEX('active-future'!$C:$C,MATCH('basis-cash-crude'!BL$1,'active-future'!$A:$A,0),1),""),"")</f>
        <v>-15.190000000000005</v>
      </c>
      <c r="BM30">
        <f>+IFERROR(IF(VALUE('data-cash-crude'!BL30)&gt;0,'data-cash-crude'!BL30-INDEX('active-future'!$C:$C,MATCH('basis-cash-crude'!BM$1,'active-future'!$A:$A,0),1),""),"")</f>
        <v>-15.18</v>
      </c>
      <c r="BN30">
        <f>+IFERROR(IF(VALUE('data-cash-crude'!BM30)&gt;0,'data-cash-crude'!BM30-INDEX('active-future'!$C:$C,MATCH('basis-cash-crude'!BN$1,'active-future'!$A:$A,0),1),""),"")</f>
        <v>-15.200000000000003</v>
      </c>
      <c r="BO30">
        <f>+IFERROR(IF(VALUE('data-cash-crude'!BN30)&gt;0,'data-cash-crude'!BN30-INDEX('active-future'!$C:$C,MATCH('basis-cash-crude'!BO$1,'active-future'!$A:$A,0),1),""),"")</f>
        <v>-15.21</v>
      </c>
      <c r="BP30">
        <f>+IFERROR(IF(VALUE('data-cash-crude'!BO30)&gt;0,'data-cash-crude'!BO30-INDEX('active-future'!$C:$C,MATCH('basis-cash-crude'!BP$1,'active-future'!$A:$A,0),1),""),"")</f>
        <v>-15.200000000000003</v>
      </c>
      <c r="BQ30" t="str">
        <f>+IFERROR(IF(VALUE('data-cash-crude'!BP30)&gt;0,'data-cash-crude'!BP30-INDEX('active-future'!$C:$C,MATCH('basis-cash-crude'!BQ$1,'active-future'!$A:$A,0),1),""),"")</f>
        <v/>
      </c>
      <c r="BR30" t="str">
        <f>+IFERROR(IF(VALUE('data-cash-crude'!BQ30)&gt;0,'data-cash-crude'!BQ30-INDEX('active-future'!$C:$C,MATCH('basis-cash-crude'!BR$1,'active-future'!$A:$A,0),1),""),"")</f>
        <v/>
      </c>
      <c r="BS30">
        <f>+IFERROR(IF(VALUE('data-cash-crude'!BR30)&gt;0,'data-cash-crude'!BR30-INDEX('active-future'!$C:$C,MATCH('basis-cash-crude'!BS$1,'active-future'!$A:$A,0),1),""),"")</f>
        <v>-11.990000000000002</v>
      </c>
      <c r="BT30">
        <f>+IFERROR(IF(VALUE('data-cash-crude'!BS30)&gt;0,'data-cash-crude'!BS30-INDEX('active-future'!$C:$C,MATCH('basis-cash-crude'!BT$1,'active-future'!$A:$A,0),1),""),"")</f>
        <v>-14.61</v>
      </c>
      <c r="BU30">
        <f>+IFERROR(IF(VALUE('data-cash-crude'!BT30)&gt;0,'data-cash-crude'!BT30-INDEX('active-future'!$C:$C,MATCH('basis-cash-crude'!BU$1,'active-future'!$A:$A,0),1),""),"")</f>
        <v>-14.61</v>
      </c>
      <c r="BV30" t="str">
        <f>+IFERROR(IF(VALUE('data-cash-crude'!BU30)&gt;0,'data-cash-crude'!BU30-INDEX('active-future'!$C:$C,MATCH('basis-cash-crude'!BV$1,'active-future'!$A:$A,0),1),""),"")</f>
        <v/>
      </c>
      <c r="BW30" t="str">
        <f>+IFERROR(IF(VALUE('data-cash-crude'!BV30)&gt;0,'data-cash-crude'!BV30-INDEX('active-future'!$C:$C,MATCH('basis-cash-crude'!BW$1,'active-future'!$A:$A,0),1),""),"")</f>
        <v/>
      </c>
      <c r="BX30">
        <f>+IFERROR(IF(VALUE('data-cash-crude'!BW30)&gt;0,'data-cash-crude'!BW30-INDEX('active-future'!$C:$C,MATCH('basis-cash-crude'!BX$1,'active-future'!$A:$A,0),1),""),"")</f>
        <v>-14.590000000000003</v>
      </c>
      <c r="BY30">
        <f>+IFERROR(IF(VALUE('data-cash-crude'!BX30)&gt;0,'data-cash-crude'!BX30-INDEX('active-future'!$C:$C,MATCH('basis-cash-crude'!BY$1,'active-future'!$A:$A,0),1),""),"")</f>
        <v>-14.590000000000003</v>
      </c>
      <c r="BZ30" t="str">
        <f>+IFERROR(IF(VALUE('data-cash-crude'!BY30)&gt;0,'data-cash-crude'!BY30-INDEX('active-future'!$C:$C,MATCH('basis-cash-crude'!BZ$1,'active-future'!$A:$A,0),1),""),"")</f>
        <v/>
      </c>
      <c r="CA30">
        <f>+IFERROR(IF(VALUE('data-cash-crude'!BZ30)&gt;0,'data-cash-crude'!BZ30-INDEX('active-future'!$C:$C,MATCH('basis-cash-crude'!CA$1,'active-future'!$A:$A,0),1),""),"")</f>
        <v>-14.54</v>
      </c>
      <c r="CB30">
        <f>+IFERROR(IF(VALUE('data-cash-crude'!CA30)&gt;0,'data-cash-crude'!CA30-INDEX('active-future'!$C:$C,MATCH('basis-cash-crude'!CB$1,'active-future'!$A:$A,0),1),""),"")</f>
        <v>-14.590000000000003</v>
      </c>
      <c r="CC30">
        <f>+IFERROR(IF(VALUE('data-cash-crude'!CB30)&gt;0,'data-cash-crude'!CB30-INDEX('active-future'!$C:$C,MATCH('basis-cash-crude'!CC$1,'active-future'!$A:$A,0),1),""),"")</f>
        <v>-14.600000000000001</v>
      </c>
      <c r="CD30">
        <f>+IFERROR(IF(VALUE('data-cash-crude'!CC30)&gt;0,'data-cash-crude'!CC30-INDEX('active-future'!$C:$C,MATCH('basis-cash-crude'!CD$1,'active-future'!$A:$A,0),1),""),"")</f>
        <v>-14.600000000000001</v>
      </c>
      <c r="CE30">
        <f>+IFERROR(IF(VALUE('data-cash-crude'!CD30)&gt;0,'data-cash-crude'!CD30-INDEX('active-future'!$C:$C,MATCH('basis-cash-crude'!CE$1,'active-future'!$A:$A,0),1),""),"")</f>
        <v>-14.590000000000003</v>
      </c>
      <c r="CF30">
        <f>+IFERROR(IF(VALUE('data-cash-crude'!CE30)&gt;0,'data-cash-crude'!CE30-INDEX('active-future'!$C:$C,MATCH('basis-cash-crude'!CF$1,'active-future'!$A:$A,0),1),""),"")</f>
        <v>-14.600000000000001</v>
      </c>
      <c r="CG30">
        <f>+IFERROR(IF(VALUE('data-cash-crude'!CF30)&gt;0,'data-cash-crude'!CF30-INDEX('active-future'!$C:$C,MATCH('basis-cash-crude'!CG$1,'active-future'!$A:$A,0),1),""),"")</f>
        <v>-14.600000000000001</v>
      </c>
      <c r="CH30">
        <f>+IFERROR(IF(VALUE('data-cash-crude'!CG30)&gt;0,'data-cash-crude'!CG30-INDEX('active-future'!$C:$C,MATCH('basis-cash-crude'!CH$1,'active-future'!$A:$A,0),1),""),"")</f>
        <v>-14.600000000000001</v>
      </c>
      <c r="CI30">
        <f>+IFERROR(IF(VALUE('data-cash-crude'!CH30)&gt;0,'data-cash-crude'!CH30-INDEX('active-future'!$C:$C,MATCH('basis-cash-crude'!CI$1,'active-future'!$A:$A,0),1),""),"")</f>
        <v>-14.620000000000005</v>
      </c>
      <c r="CJ30">
        <f>+IFERROR(IF(VALUE('data-cash-crude'!CI30)&gt;0,'data-cash-crude'!CI30-INDEX('active-future'!$C:$C,MATCH('basis-cash-crude'!CJ$1,'active-future'!$A:$A,0),1),""),"")</f>
        <v>-14.599999999999994</v>
      </c>
      <c r="CK30">
        <f>+IFERROR(IF(VALUE('data-cash-crude'!CJ30)&gt;0,'data-cash-crude'!CJ30-INDEX('active-future'!$C:$C,MATCH('basis-cash-crude'!CK$1,'active-future'!$A:$A,0),1),""),"")</f>
        <v>-14.61</v>
      </c>
      <c r="CL30" t="str">
        <f>+IFERROR(IF(VALUE('data-cash-crude'!CK30)&gt;0,'data-cash-crude'!CK30-INDEX('active-future'!$C:$C,MATCH('basis-cash-crude'!CL$1,'active-future'!$A:$A,0),1),""),"")</f>
        <v/>
      </c>
      <c r="CM30" t="str">
        <f>+IFERROR(IF(VALUE('data-cash-crude'!CL30)&gt;0,'data-cash-crude'!CL30-INDEX('active-future'!$C:$C,MATCH('basis-cash-crude'!CM$1,'active-future'!$A:$A,0),1),""),"")</f>
        <v/>
      </c>
      <c r="CN30">
        <f>+IFERROR(IF(VALUE('data-cash-crude'!CM30)&gt;0,'data-cash-crude'!CM30-INDEX('active-future'!$C:$C,MATCH('basis-cash-crude'!CN$1,'active-future'!$A:$A,0),1),""),"")</f>
        <v>-13.71</v>
      </c>
      <c r="CO30">
        <f>+IFERROR(IF(VALUE('data-cash-crude'!CN30)&gt;0,'data-cash-crude'!CN30-INDEX('active-future'!$C:$C,MATCH('basis-cash-crude'!CO$1,'active-future'!$A:$A,0),1),""),"")</f>
        <v>-13.46</v>
      </c>
      <c r="CP30">
        <f>+IFERROR(IF(VALUE('data-cash-crude'!CO30)&gt;0,'data-cash-crude'!CO30-INDEX('active-future'!$C:$C,MATCH('basis-cash-crude'!CP$1,'active-future'!$A:$A,0),1),""),"")</f>
        <v>-13.43</v>
      </c>
      <c r="CQ30">
        <f>+IFERROR(IF(VALUE('data-cash-crude'!CP30)&gt;0,'data-cash-crude'!CP30-INDEX('active-future'!$C:$C,MATCH('basis-cash-crude'!CQ$1,'active-future'!$A:$A,0),1),""),"")</f>
        <v>-13.43</v>
      </c>
      <c r="CR30">
        <f>+IFERROR(IF(VALUE('data-cash-crude'!CQ30)&gt;0,'data-cash-crude'!CQ30-INDEX('active-future'!$C:$C,MATCH('basis-cash-crude'!CR$1,'active-future'!$A:$A,0),1),""),"")</f>
        <v>-13.439999999999998</v>
      </c>
      <c r="CS30">
        <f>+IFERROR(IF(VALUE('data-cash-crude'!CR30)&gt;0,'data-cash-crude'!CR30-INDEX('active-future'!$C:$C,MATCH('basis-cash-crude'!CS$1,'active-future'!$A:$A,0),1),""),"")</f>
        <v>-13.469999999999999</v>
      </c>
      <c r="CT30" t="str">
        <f>+IFERROR(IF(VALUE('data-cash-crude'!CS30)&gt;0,'data-cash-crude'!CS30-INDEX('active-future'!$C:$C,MATCH('basis-cash-crude'!CT$1,'active-future'!$A:$A,0),1),""),"")</f>
        <v/>
      </c>
      <c r="CU30">
        <f>+IFERROR(IF(VALUE('data-cash-crude'!CT30)&gt;0,'data-cash-crude'!CT30-INDEX('active-future'!$C:$C,MATCH('basis-cash-crude'!CU$1,'active-future'!$A:$A,0),1),""),"")</f>
        <v>-13.43</v>
      </c>
      <c r="CV30">
        <f>+IFERROR(IF(VALUE('data-cash-crude'!CU30)&gt;0,'data-cash-crude'!CU30-INDEX('active-future'!$C:$C,MATCH('basis-cash-crude'!CV$1,'active-future'!$A:$A,0),1),""),"")</f>
        <v>-13.230000000000004</v>
      </c>
      <c r="CW30">
        <f>+IFERROR(IF(VALUE('data-cash-crude'!CV30)&gt;0,'data-cash-crude'!CV30-INDEX('active-future'!$C:$C,MATCH('basis-cash-crude'!CW$1,'active-future'!$A:$A,0),1),""),"")</f>
        <v>-13.39</v>
      </c>
      <c r="CX30">
        <f>+IFERROR(IF(VALUE('data-cash-crude'!CW30)&gt;0,'data-cash-crude'!CW30-INDEX('active-future'!$C:$C,MATCH('basis-cash-crude'!CX$1,'active-future'!$A:$A,0),1),""),"")</f>
        <v>-13.410000000000004</v>
      </c>
      <c r="CY30">
        <f>+IFERROR(IF(VALUE('data-cash-crude'!CX30)&gt;0,'data-cash-crude'!CX30-INDEX('active-future'!$C:$C,MATCH('basis-cash-crude'!CY$1,'active-future'!$A:$A,0),1),""),"")</f>
        <v>-13.469999999999999</v>
      </c>
      <c r="CZ30">
        <f>+IFERROR(IF(VALUE('data-cash-crude'!CY30)&gt;0,'data-cash-crude'!CY30-INDEX('active-future'!$C:$C,MATCH('basis-cash-crude'!CZ$1,'active-future'!$A:$A,0),1),""),"")</f>
        <v>-13.43</v>
      </c>
      <c r="DA30">
        <f>+IFERROR(IF(VALUE('data-cash-crude'!CZ30)&gt;0,'data-cash-crude'!CZ30-INDEX('active-future'!$C:$C,MATCH('basis-cash-crude'!DA$1,'active-future'!$A:$A,0),1),""),"")</f>
        <v>-13.450000000000003</v>
      </c>
      <c r="DB30">
        <f>+IFERROR(IF(VALUE('data-cash-crude'!DA30)&gt;0,'data-cash-crude'!DA30-INDEX('active-future'!$C:$C,MATCH('basis-cash-crude'!DB$1,'active-future'!$A:$A,0),1),""),"")</f>
        <v>-13.43</v>
      </c>
      <c r="DC30">
        <f>+IFERROR(IF(VALUE('data-cash-crude'!DB30)&gt;0,'data-cash-crude'!DB30-INDEX('active-future'!$C:$C,MATCH('basis-cash-crude'!DC$1,'active-future'!$A:$A,0),1),""),"")</f>
        <v>-13.450000000000003</v>
      </c>
      <c r="DD30">
        <f>+IFERROR(IF(VALUE('data-cash-crude'!DC30)&gt;0,'data-cash-crude'!DC30-INDEX('active-future'!$C:$C,MATCH('basis-cash-crude'!DD$1,'active-future'!$A:$A,0),1),""),"")</f>
        <v>-13.439999999999998</v>
      </c>
      <c r="DE30">
        <f>+IFERROR(IF(VALUE('data-cash-crude'!DD30)&gt;0,'data-cash-crude'!DD30-INDEX('active-future'!$C:$C,MATCH('basis-cash-crude'!DE$1,'active-future'!$A:$A,0),1),""),"")</f>
        <v>-13.440000000000005</v>
      </c>
      <c r="DF30" t="str">
        <f>+IFERROR(IF(VALUE('data-cash-crude'!DE30)&gt;0,'data-cash-crude'!DE30-INDEX('active-future'!$C:$C,MATCH('basis-cash-crude'!DF$1,'active-future'!$A:$A,0),1),""),"")</f>
        <v/>
      </c>
      <c r="DG30">
        <f>+IFERROR(IF(VALUE('data-cash-crude'!DF30)&gt;0,'data-cash-crude'!DF30-INDEX('active-future'!$C:$C,MATCH('basis-cash-crude'!DG$1,'active-future'!$A:$A,0),1),""),"")</f>
        <v>-13.439999999999998</v>
      </c>
      <c r="DH30" t="str">
        <f>+IFERROR(IF(VALUE('data-cash-crude'!DG30)&gt;0,'data-cash-crude'!DG30-INDEX('active-future'!$C:$C,MATCH('basis-cash-crude'!DH$1,'active-future'!$A:$A,0),1),""),"")</f>
        <v/>
      </c>
      <c r="DI30">
        <f>+IFERROR(IF(VALUE('data-cash-crude'!DH30)&gt;0,'data-cash-crude'!DH30-INDEX('active-future'!$C:$C,MATCH('basis-cash-crude'!DI$1,'active-future'!$A:$A,0),1),""),"")</f>
        <v>-13.450000000000003</v>
      </c>
      <c r="DJ30">
        <f>+IFERROR(IF(VALUE('data-cash-crude'!DI30)&gt;0,'data-cash-crude'!DI30-INDEX('active-future'!$C:$C,MATCH('basis-cash-crude'!DJ$1,'active-future'!$A:$A,0),1),""),"")</f>
        <v>-12.530000000000001</v>
      </c>
      <c r="DK30">
        <f>+IFERROR(IF(VALUE('data-cash-crude'!DJ30)&gt;0,'data-cash-crude'!DJ30-INDEX('active-future'!$C:$C,MATCH('basis-cash-crude'!DK$1,'active-future'!$A:$A,0),1),""),"")</f>
        <v>-11.449999999999996</v>
      </c>
      <c r="DL30">
        <f>+IFERROR(IF(VALUE('data-cash-crude'!DK30)&gt;0,'data-cash-crude'!DK30-INDEX('active-future'!$C:$C,MATCH('basis-cash-crude'!DL$1,'active-future'!$A:$A,0),1),""),"")</f>
        <v>-11.469999999999999</v>
      </c>
      <c r="DM30" t="str">
        <f>+IFERROR(IF(VALUE('data-cash-crude'!DL30)&gt;0,'data-cash-crude'!DL30-INDEX('active-future'!$C:$C,MATCH('basis-cash-crude'!DM$1,'active-future'!$A:$A,0),1),""),"")</f>
        <v/>
      </c>
      <c r="DN30" t="str">
        <f>+IFERROR(IF(VALUE('data-cash-crude'!DM30)&gt;0,'data-cash-crude'!DM30-INDEX('active-future'!$C:$C,MATCH('basis-cash-crude'!DN$1,'active-future'!$A:$A,0),1),""),"")</f>
        <v/>
      </c>
      <c r="DO30" t="str">
        <f>+IFERROR(IF(VALUE('data-cash-crude'!DN30)&gt;0,'data-cash-crude'!DN30-INDEX('active-future'!$C:$C,MATCH('basis-cash-crude'!DO$1,'active-future'!$A:$A,0),1),""),"")</f>
        <v/>
      </c>
      <c r="DP30" t="str">
        <f>+IFERROR(IF(VALUE('data-cash-crude'!DO30)&gt;0,'data-cash-crude'!DO30-INDEX('active-future'!$C:$C,MATCH('basis-cash-crude'!DP$1,'active-future'!$A:$A,0),1),""),"")</f>
        <v/>
      </c>
      <c r="DQ30" t="str">
        <f>+IFERROR(IF(VALUE('data-cash-crude'!DP30)&gt;0,'data-cash-crude'!DP30-INDEX('active-future'!$C:$C,MATCH('basis-cash-crude'!DQ$1,'active-future'!$A:$A,0),1),""),"")</f>
        <v/>
      </c>
      <c r="DR30" t="str">
        <f>+IFERROR(IF(VALUE('data-cash-crude'!DQ30)&gt;0,'data-cash-crude'!DQ30-INDEX('active-future'!$C:$C,MATCH('basis-cash-crude'!DR$1,'active-future'!$A:$A,0),1),""),"")</f>
        <v/>
      </c>
      <c r="DS30" t="str">
        <f>+IFERROR(IF(VALUE('data-cash-crude'!DR30)&gt;0,'data-cash-crude'!DR30-INDEX('active-future'!$C:$C,MATCH('basis-cash-crude'!DS$1,'active-future'!$A:$A,0),1),""),"")</f>
        <v/>
      </c>
      <c r="DT30" t="str">
        <f>+IFERROR(IF(VALUE('data-cash-crude'!DS30)&gt;0,'data-cash-crude'!DS30-INDEX('active-future'!$C:$C,MATCH('basis-cash-crude'!DT$1,'active-future'!$A:$A,0),1),""),"")</f>
        <v/>
      </c>
      <c r="DU30" t="str">
        <f>+IFERROR(IF(VALUE('data-cash-crude'!DT30)&gt;0,'data-cash-crude'!DT30-INDEX('active-future'!$C:$C,MATCH('basis-cash-crude'!DU$1,'active-future'!$A:$A,0),1),""),"")</f>
        <v/>
      </c>
      <c r="DV30" t="str">
        <f>+IFERROR(IF(VALUE('data-cash-crude'!DU30)&gt;0,'data-cash-crude'!DU30-INDEX('active-future'!$C:$C,MATCH('basis-cash-crude'!DV$1,'active-future'!$A:$A,0),1),""),"")</f>
        <v/>
      </c>
      <c r="DW30" t="str">
        <f>+IFERROR(IF(VALUE('data-cash-crude'!DV30)&gt;0,'data-cash-crude'!DV30-INDEX('active-future'!$C:$C,MATCH('basis-cash-crude'!DW$1,'active-future'!$A:$A,0),1),""),"")</f>
        <v/>
      </c>
      <c r="DX30" t="str">
        <f>+IFERROR(IF(VALUE('data-cash-crude'!DW30)&gt;0,'data-cash-crude'!DW30-INDEX('active-future'!$C:$C,MATCH('basis-cash-crude'!DX$1,'active-future'!$A:$A,0),1),""),"")</f>
        <v/>
      </c>
      <c r="DY30" t="str">
        <f>+IFERROR(IF(VALUE('data-cash-crude'!DX30)&gt;0,'data-cash-crude'!DX30-INDEX('active-future'!$C:$C,MATCH('basis-cash-crude'!DY$1,'active-future'!$A:$A,0),1),""),"")</f>
        <v/>
      </c>
      <c r="DZ30" t="str">
        <f>+IFERROR(IF(VALUE('data-cash-crude'!DY30)&gt;0,'data-cash-crude'!DY30-INDEX('active-future'!$C:$C,MATCH('basis-cash-crude'!DZ$1,'active-future'!$A:$A,0),1),""),"")</f>
        <v/>
      </c>
      <c r="EA30" t="str">
        <f>+IFERROR(IF(VALUE('data-cash-crude'!DZ30)&gt;0,'data-cash-crude'!DZ30-INDEX('active-future'!$C:$C,MATCH('basis-cash-crude'!EA$1,'active-future'!$A:$A,0),1),""),"")</f>
        <v/>
      </c>
      <c r="EB30" t="str">
        <f>+IFERROR(IF(VALUE('data-cash-crude'!EA30)&gt;0,'data-cash-crude'!EA30-INDEX('active-future'!$C:$C,MATCH('basis-cash-crude'!EB$1,'active-future'!$A:$A,0),1),""),"")</f>
        <v/>
      </c>
      <c r="EC30" t="str">
        <f>+IFERROR(IF(VALUE('data-cash-crude'!EB30)&gt;0,'data-cash-crude'!EB30-INDEX('active-future'!$C:$C,MATCH('basis-cash-crude'!EC$1,'active-future'!$A:$A,0),1),""),"")</f>
        <v/>
      </c>
      <c r="ED30" t="str">
        <f>+IFERROR(IF(VALUE('data-cash-crude'!EC30)&gt;0,'data-cash-crude'!EC30-INDEX('active-future'!$C:$C,MATCH('basis-cash-crude'!ED$1,'active-future'!$A:$A,0),1),""),"")</f>
        <v/>
      </c>
      <c r="EE30" t="str">
        <f>+IFERROR(IF(VALUE('data-cash-crude'!ED30)&gt;0,'data-cash-crude'!ED30-INDEX('active-future'!$C:$C,MATCH('basis-cash-crude'!EE$1,'active-future'!$A:$A,0),1),""),"")</f>
        <v/>
      </c>
      <c r="EF30" t="str">
        <f>+IFERROR(IF(VALUE('data-cash-crude'!EE30)&gt;0,'data-cash-crude'!EE30-INDEX('active-future'!$C:$C,MATCH('basis-cash-crude'!EF$1,'active-future'!$A:$A,0),1),""),"")</f>
        <v/>
      </c>
      <c r="EG30" t="str">
        <f>+IFERROR(IF(VALUE('data-cash-crude'!EF30)&gt;0,'data-cash-crude'!EF30-INDEX('active-future'!$C:$C,MATCH('basis-cash-crude'!EG$1,'active-future'!$A:$A,0),1),""),"")</f>
        <v/>
      </c>
      <c r="EH30" t="str">
        <f>+IFERROR(IF(VALUE('data-cash-crude'!EG30)&gt;0,'data-cash-crude'!EG30-INDEX('active-future'!$C:$C,MATCH('basis-cash-crude'!EH$1,'active-future'!$A:$A,0),1),""),"")</f>
        <v/>
      </c>
      <c r="EI30" t="str">
        <f>+IFERROR(IF(VALUE('data-cash-crude'!EH30)&gt;0,'data-cash-crude'!EH30-INDEX('active-future'!$C:$C,MATCH('basis-cash-crude'!EI$1,'active-future'!$A:$A,0),1),""),"")</f>
        <v/>
      </c>
      <c r="EJ30" t="str">
        <f>+IFERROR(IF(VALUE('data-cash-crude'!EI30)&gt;0,'data-cash-crude'!EI30-INDEX('active-future'!$C:$C,MATCH('basis-cash-crude'!EJ$1,'active-future'!$A:$A,0),1),""),"")</f>
        <v/>
      </c>
      <c r="EK30" t="str">
        <f>+IFERROR(IF(VALUE('data-cash-crude'!EJ30)&gt;0,'data-cash-crude'!EJ30-INDEX('active-future'!$C:$C,MATCH('basis-cash-crude'!EK$1,'active-future'!$A:$A,0),1),""),"")</f>
        <v/>
      </c>
      <c r="EL30" t="str">
        <f>+IFERROR(IF(VALUE('data-cash-crude'!EK30)&gt;0,'data-cash-crude'!EK30-INDEX('active-future'!$C:$C,MATCH('basis-cash-crude'!EL$1,'active-future'!$A:$A,0),1),""),"")</f>
        <v/>
      </c>
      <c r="EM30" t="str">
        <f>+IFERROR(IF(VALUE('data-cash-crude'!EL30)&gt;0,'data-cash-crude'!EL30-INDEX('active-future'!$C:$C,MATCH('basis-cash-crude'!EM$1,'active-future'!$A:$A,0),1),""),"")</f>
        <v/>
      </c>
      <c r="EN30" t="str">
        <f>+IFERROR(IF(VALUE('data-cash-crude'!EM30)&gt;0,'data-cash-crude'!EM30-INDEX('active-future'!$C:$C,MATCH('basis-cash-crude'!EN$1,'active-future'!$A:$A,0),1),""),"")</f>
        <v/>
      </c>
      <c r="EO30" t="str">
        <f>+IFERROR(IF(VALUE('data-cash-crude'!EN30)&gt;0,'data-cash-crude'!EN30-INDEX('active-future'!$C:$C,MATCH('basis-cash-crude'!EO$1,'active-future'!$A:$A,0),1),""),"")</f>
        <v/>
      </c>
      <c r="EP30" t="str">
        <f>+IFERROR(IF(VALUE('data-cash-crude'!EO30)&gt;0,'data-cash-crude'!EO30-INDEX('active-future'!$C:$C,MATCH('basis-cash-crude'!EP$1,'active-future'!$A:$A,0),1),""),"")</f>
        <v/>
      </c>
      <c r="EQ30" t="str">
        <f>+IFERROR(IF(VALUE('data-cash-crude'!EP30)&gt;0,'data-cash-crude'!EP30-INDEX('active-future'!$C:$C,MATCH('basis-cash-crude'!EQ$1,'active-future'!$A:$A,0),1),""),"")</f>
        <v/>
      </c>
      <c r="ER30" t="str">
        <f>+IFERROR(IF(VALUE('data-cash-crude'!EQ30)&gt;0,'data-cash-crude'!EQ30-INDEX('active-future'!$C:$C,MATCH('basis-cash-crude'!ER$1,'active-future'!$A:$A,0),1),""),"")</f>
        <v/>
      </c>
      <c r="ES30" t="str">
        <f>+IFERROR(IF(VALUE('data-cash-crude'!ER30)&gt;0,'data-cash-crude'!ER30-INDEX('active-future'!$C:$C,MATCH('basis-cash-crude'!ES$1,'active-future'!$A:$A,0),1),""),"")</f>
        <v/>
      </c>
      <c r="ET30" t="str">
        <f>+IFERROR(IF(VALUE('data-cash-crude'!ES30)&gt;0,'data-cash-crude'!ES30-INDEX('active-future'!$C:$C,MATCH('basis-cash-crude'!ET$1,'active-future'!$A:$A,0),1),""),"")</f>
        <v/>
      </c>
      <c r="EU30" t="str">
        <f>+IFERROR(IF(VALUE('data-cash-crude'!ET30)&gt;0,'data-cash-crude'!ET30-INDEX('active-future'!$C:$C,MATCH('basis-cash-crude'!EU$1,'active-future'!$A:$A,0),1),""),"")</f>
        <v/>
      </c>
      <c r="EV30" t="str">
        <f>+IFERROR(IF(VALUE('data-cash-crude'!EU30)&gt;0,'data-cash-crude'!EU30-INDEX('active-future'!$C:$C,MATCH('basis-cash-crude'!EV$1,'active-future'!$A:$A,0),1),""),"")</f>
        <v/>
      </c>
      <c r="EW30" t="str">
        <f>+IFERROR(IF(VALUE('data-cash-crude'!EV30)&gt;0,'data-cash-crude'!EV30-INDEX('active-future'!$C:$C,MATCH('basis-cash-crude'!EW$1,'active-future'!$A:$A,0),1),""),"")</f>
        <v/>
      </c>
      <c r="EX30" t="str">
        <f>+IFERROR(IF(VALUE('data-cash-crude'!EW30)&gt;0,'data-cash-crude'!EW30-INDEX('active-future'!$C:$C,MATCH('basis-cash-crude'!EX$1,'active-future'!$A:$A,0),1),""),"")</f>
        <v/>
      </c>
      <c r="EY30" t="str">
        <f>+IFERROR(IF(VALUE('data-cash-crude'!EX30)&gt;0,'data-cash-crude'!EX30-INDEX('active-future'!$C:$C,MATCH('basis-cash-crude'!EY$1,'active-future'!$A:$A,0),1),""),"")</f>
        <v/>
      </c>
      <c r="EZ30" t="str">
        <f>+IFERROR(IF(VALUE('data-cash-crude'!EY30)&gt;0,'data-cash-crude'!EY30-INDEX('active-future'!$C:$C,MATCH('basis-cash-crude'!EZ$1,'active-future'!$A:$A,0),1),""),"")</f>
        <v/>
      </c>
      <c r="FA30" t="str">
        <f>+IFERROR(IF(VALUE('data-cash-crude'!EZ30)&gt;0,'data-cash-crude'!EZ30-INDEX('active-future'!$C:$C,MATCH('basis-cash-crude'!FA$1,'active-future'!$A:$A,0),1),""),"")</f>
        <v/>
      </c>
      <c r="FB30" t="str">
        <f>+IFERROR(IF(VALUE('data-cash-crude'!FA30)&gt;0,'data-cash-crude'!FA30-INDEX('active-future'!$C:$C,MATCH('basis-cash-crude'!FB$1,'active-future'!$A:$A,0),1),""),"")</f>
        <v/>
      </c>
      <c r="FC30" t="str">
        <f>+IFERROR(IF(VALUE('data-cash-crude'!FB30)&gt;0,'data-cash-crude'!FB30-INDEX('active-future'!$C:$C,MATCH('basis-cash-crude'!FC$1,'active-future'!$A:$A,0),1),""),"")</f>
        <v/>
      </c>
      <c r="FD30" t="str">
        <f>+IFERROR(IF(VALUE('data-cash-crude'!FC30)&gt;0,'data-cash-crude'!FC30-INDEX('active-future'!$C:$C,MATCH('basis-cash-crude'!FD$1,'active-future'!$A:$A,0),1),""),"")</f>
        <v/>
      </c>
      <c r="FE30" t="str">
        <f>+IFERROR(IF(VALUE('data-cash-crude'!FD30)&gt;0,'data-cash-crude'!FD30-INDEX('active-future'!$C:$C,MATCH('basis-cash-crude'!FE$1,'active-future'!$A:$A,0),1),""),"")</f>
        <v/>
      </c>
      <c r="FF30" t="str">
        <f>+IFERROR(IF(VALUE('data-cash-crude'!FE30)&gt;0,'data-cash-crude'!FE30-INDEX('active-future'!$C:$C,MATCH('basis-cash-crude'!FF$1,'active-future'!$A:$A,0),1),""),"")</f>
        <v/>
      </c>
      <c r="FG30" t="str">
        <f>+IFERROR(IF(VALUE('data-cash-crude'!FF30)&gt;0,'data-cash-crude'!FF30-INDEX('active-future'!$C:$C,MATCH('basis-cash-crude'!FG$1,'active-future'!$A:$A,0),1),""),"")</f>
        <v/>
      </c>
      <c r="FH30" t="str">
        <f>+IFERROR(IF(VALUE('data-cash-crude'!FG30)&gt;0,'data-cash-crude'!FG30-INDEX('active-future'!$C:$C,MATCH('basis-cash-crude'!FH$1,'active-future'!$A:$A,0),1),""),"")</f>
        <v/>
      </c>
      <c r="FI30" t="str">
        <f>+IFERROR(IF(VALUE('data-cash-crude'!FH30)&gt;0,'data-cash-crude'!FH30-INDEX('active-future'!$C:$C,MATCH('basis-cash-crude'!FI$1,'active-future'!$A:$A,0),1),""),"")</f>
        <v/>
      </c>
      <c r="FJ30" t="str">
        <f>+IFERROR(IF(VALUE('data-cash-crude'!FI30)&gt;0,'data-cash-crude'!FI30-INDEX('active-future'!$C:$C,MATCH('basis-cash-crude'!FJ$1,'active-future'!$A:$A,0),1),""),"")</f>
        <v/>
      </c>
      <c r="FK30" t="str">
        <f>+IFERROR(IF(VALUE('data-cash-crude'!FJ30)&gt;0,'data-cash-crude'!FJ30-INDEX('active-future'!$C:$C,MATCH('basis-cash-crude'!FK$1,'active-future'!$A:$A,0),1),""),"")</f>
        <v/>
      </c>
      <c r="FL30" t="str">
        <f>+IFERROR(IF(VALUE('data-cash-crude'!FK30)&gt;0,'data-cash-crude'!FK30-INDEX('active-future'!$C:$C,MATCH('basis-cash-crude'!FL$1,'active-future'!$A:$A,0),1),""),"")</f>
        <v/>
      </c>
    </row>
    <row r="31" spans="1:168" x14ac:dyDescent="0.2">
      <c r="A31">
        <f t="shared" si="0"/>
        <v>-8.0050000000000008</v>
      </c>
      <c r="B31">
        <f t="shared" si="1"/>
        <v>-8.0572000000000017</v>
      </c>
      <c r="C31">
        <f t="shared" si="2"/>
        <v>-8.2984722222222231</v>
      </c>
      <c r="D31" s="10" t="str">
        <f>+'data-cash-crude'!B31</f>
        <v>CLPA-11-138.CM</v>
      </c>
      <c r="E31">
        <f>+IFERROR(IF(VALUE('data-cash-crude'!D31)&gt;0,'data-cash-crude'!D31-INDEX('active-future'!$C:$C,MATCH('basis-cash-crude'!E$1,'active-future'!$A:$A,0),1),""),"")</f>
        <v>-8.9200000000000017</v>
      </c>
      <c r="F31">
        <f>+IFERROR(IF(VALUE('data-cash-crude'!E31)&gt;0,'data-cash-crude'!E31-INDEX('active-future'!$C:$C,MATCH('basis-cash-crude'!F$1,'active-future'!$A:$A,0),1),""),"")</f>
        <v>-7.68</v>
      </c>
      <c r="G31">
        <f>+IFERROR(IF(VALUE('data-cash-crude'!F31)&gt;0,'data-cash-crude'!F31-INDEX('active-future'!$C:$C,MATCH('basis-cash-crude'!G$1,'active-future'!$A:$A,0),1),""),"")</f>
        <v>-7.7199999999999989</v>
      </c>
      <c r="H31">
        <f>+IFERROR(IF(VALUE('data-cash-crude'!G31)&gt;0,'data-cash-crude'!G31-INDEX('active-future'!$C:$C,MATCH('basis-cash-crude'!H$1,'active-future'!$A:$A,0),1),""),"")</f>
        <v>-7.68</v>
      </c>
      <c r="I31" t="str">
        <f>+IFERROR(IF(VALUE('data-cash-crude'!H31)&gt;0,'data-cash-crude'!H31-INDEX('active-future'!$C:$C,MATCH('basis-cash-crude'!I$1,'active-future'!$A:$A,0),1),""),"")</f>
        <v/>
      </c>
      <c r="J31">
        <f>+IFERROR(IF(VALUE('data-cash-crude'!I31)&gt;0,'data-cash-crude'!I31-INDEX('active-future'!$C:$C,MATCH('basis-cash-crude'!J$1,'active-future'!$A:$A,0),1),""),"")</f>
        <v>-8.3100000000000023</v>
      </c>
      <c r="K31">
        <f>+IFERROR(IF(VALUE('data-cash-crude'!J31)&gt;0,'data-cash-crude'!J31-INDEX('active-future'!$C:$C,MATCH('basis-cash-crude'!K$1,'active-future'!$A:$A,0),1),""),"")</f>
        <v>-7.720000000000006</v>
      </c>
      <c r="L31" t="str">
        <f>+IFERROR(IF(VALUE('data-cash-crude'!K31)&gt;0,'data-cash-crude'!K31-INDEX('active-future'!$C:$C,MATCH('basis-cash-crude'!L$1,'active-future'!$A:$A,0),1),""),"")</f>
        <v/>
      </c>
      <c r="M31">
        <f>+IFERROR(IF(VALUE('data-cash-crude'!L31)&gt;0,'data-cash-crude'!L31-INDEX('active-future'!$C:$C,MATCH('basis-cash-crude'!M$1,'active-future'!$A:$A,0),1),""),"")</f>
        <v>-7.68</v>
      </c>
      <c r="N31">
        <f>+IFERROR(IF(VALUE('data-cash-crude'!M31)&gt;0,'data-cash-crude'!M31-INDEX('active-future'!$C:$C,MATCH('basis-cash-crude'!N$1,'active-future'!$A:$A,0),1),""),"")</f>
        <v>-7.6000000000000014</v>
      </c>
      <c r="O31">
        <f>+IFERROR(IF(VALUE('data-cash-crude'!N31)&gt;0,'data-cash-crude'!N31-INDEX('active-future'!$C:$C,MATCH('basis-cash-crude'!O$1,'active-future'!$A:$A,0),1),""),"")</f>
        <v>-7.6199999999999974</v>
      </c>
      <c r="P31">
        <f>+IFERROR(IF(VALUE('data-cash-crude'!O31)&gt;0,'data-cash-crude'!O31-INDEX('active-future'!$C:$C,MATCH('basis-cash-crude'!P$1,'active-future'!$A:$A,0),1),""),"")</f>
        <v>-7.7100000000000009</v>
      </c>
      <c r="Q31">
        <f>+IFERROR(IF(VALUE('data-cash-crude'!P31)&gt;0,'data-cash-crude'!P31-INDEX('active-future'!$C:$C,MATCH('basis-cash-crude'!Q$1,'active-future'!$A:$A,0),1),""),"")</f>
        <v>-8.57</v>
      </c>
      <c r="R31">
        <f>+IFERROR(IF(VALUE('data-cash-crude'!Q31)&gt;0,'data-cash-crude'!Q31-INDEX('active-future'!$C:$C,MATCH('basis-cash-crude'!R$1,'active-future'!$A:$A,0),1),""),"")</f>
        <v>-7.68</v>
      </c>
      <c r="S31">
        <f>+IFERROR(IF(VALUE('data-cash-crude'!R31)&gt;0,'data-cash-crude'!R31-INDEX('active-future'!$C:$C,MATCH('basis-cash-crude'!S$1,'active-future'!$A:$A,0),1),""),"")</f>
        <v>-7.7100000000000009</v>
      </c>
      <c r="T31">
        <f>+IFERROR(IF(VALUE('data-cash-crude'!S31)&gt;0,'data-cash-crude'!S31-INDEX('active-future'!$C:$C,MATCH('basis-cash-crude'!T$1,'active-future'!$A:$A,0),1),""),"")</f>
        <v>-7.6900000000000048</v>
      </c>
      <c r="U31">
        <f>+IFERROR(IF(VALUE('data-cash-crude'!T31)&gt;0,'data-cash-crude'!T31-INDEX('active-future'!$C:$C,MATCH('basis-cash-crude'!U$1,'active-future'!$A:$A,0),1),""),"")</f>
        <v>-7.720000000000006</v>
      </c>
      <c r="V31">
        <f>+IFERROR(IF(VALUE('data-cash-crude'!U31)&gt;0,'data-cash-crude'!U31-INDEX('active-future'!$C:$C,MATCH('basis-cash-crude'!V$1,'active-future'!$A:$A,0),1),""),"")</f>
        <v>-7.7000000000000028</v>
      </c>
      <c r="W31">
        <f>+IFERROR(IF(VALUE('data-cash-crude'!V31)&gt;0,'data-cash-crude'!V31-INDEX('active-future'!$C:$C,MATCH('basis-cash-crude'!W$1,'active-future'!$A:$A,0),1),""),"")</f>
        <v>-7.68</v>
      </c>
      <c r="X31">
        <f>+IFERROR(IF(VALUE('data-cash-crude'!W31)&gt;0,'data-cash-crude'!W31-INDEX('active-future'!$C:$C,MATCH('basis-cash-crude'!X$1,'active-future'!$A:$A,0),1),""),"")</f>
        <v>-7.68</v>
      </c>
      <c r="Y31" t="str">
        <f>+IFERROR(IF(VALUE('data-cash-crude'!X31)&gt;0,'data-cash-crude'!X31-INDEX('active-future'!$C:$C,MATCH('basis-cash-crude'!Y$1,'active-future'!$A:$A,0),1),""),"")</f>
        <v/>
      </c>
      <c r="Z31" t="str">
        <f>+IFERROR(IF(VALUE('data-cash-crude'!Y31)&gt;0,'data-cash-crude'!Y31-INDEX('active-future'!$C:$C,MATCH('basis-cash-crude'!Z$1,'active-future'!$A:$A,0),1),""),"")</f>
        <v/>
      </c>
      <c r="AA31">
        <f>+IFERROR(IF(VALUE('data-cash-crude'!Z31)&gt;0,'data-cash-crude'!Z31-INDEX('active-future'!$C:$C,MATCH('basis-cash-crude'!AA$1,'active-future'!$A:$A,0),1),""),"")</f>
        <v>-6.1200000000000045</v>
      </c>
      <c r="AB31" t="str">
        <f>+IFERROR(IF(VALUE('data-cash-crude'!AA31)&gt;0,'data-cash-crude'!AA31-INDEX('active-future'!$C:$C,MATCH('basis-cash-crude'!AB$1,'active-future'!$A:$A,0),1),""),"")</f>
        <v/>
      </c>
      <c r="AC31">
        <f>+IFERROR(IF(VALUE('data-cash-crude'!AB31)&gt;0,'data-cash-crude'!AB31-INDEX('active-future'!$C:$C,MATCH('basis-cash-crude'!AC$1,'active-future'!$A:$A,0),1),""),"")</f>
        <v>-9.0600000000000023</v>
      </c>
      <c r="AD31">
        <f>+IFERROR(IF(VALUE('data-cash-crude'!AC31)&gt;0,'data-cash-crude'!AC31-INDEX('active-future'!$C:$C,MATCH('basis-cash-crude'!AD$1,'active-future'!$A:$A,0),1),""),"")</f>
        <v>-9.0599999999999952</v>
      </c>
      <c r="AE31">
        <f>+IFERROR(IF(VALUE('data-cash-crude'!AD31)&gt;0,'data-cash-crude'!AD31-INDEX('active-future'!$C:$C,MATCH('basis-cash-crude'!AE$1,'active-future'!$A:$A,0),1),""),"")</f>
        <v>-9.0599999999999952</v>
      </c>
      <c r="AF31">
        <f>+IFERROR(IF(VALUE('data-cash-crude'!AE31)&gt;0,'data-cash-crude'!AE31-INDEX('active-future'!$C:$C,MATCH('basis-cash-crude'!AF$1,'active-future'!$A:$A,0),1),""),"")</f>
        <v>-9.07</v>
      </c>
      <c r="AG31">
        <f>+IFERROR(IF(VALUE('data-cash-crude'!AF31)&gt;0,'data-cash-crude'!AF31-INDEX('active-future'!$C:$C,MATCH('basis-cash-crude'!AG$1,'active-future'!$A:$A,0),1),""),"")</f>
        <v>-9.0300000000000011</v>
      </c>
      <c r="AH31">
        <f>+IFERROR(IF(VALUE('data-cash-crude'!AG31)&gt;0,'data-cash-crude'!AG31-INDEX('active-future'!$C:$C,MATCH('basis-cash-crude'!AH$1,'active-future'!$A:$A,0),1),""),"")</f>
        <v>-8.9600000000000009</v>
      </c>
      <c r="AI31">
        <f>+IFERROR(IF(VALUE('data-cash-crude'!AH31)&gt;0,'data-cash-crude'!AH31-INDEX('active-future'!$C:$C,MATCH('basis-cash-crude'!AI$1,'active-future'!$A:$A,0),1),""),"")</f>
        <v>-9.2000000000000028</v>
      </c>
      <c r="AJ31">
        <f>+IFERROR(IF(VALUE('data-cash-crude'!AI31)&gt;0,'data-cash-crude'!AI31-INDEX('active-future'!$C:$C,MATCH('basis-cash-crude'!AJ$1,'active-future'!$A:$A,0),1),""),"")</f>
        <v>-9.14</v>
      </c>
      <c r="AK31">
        <f>+IFERROR(IF(VALUE('data-cash-crude'!AJ31)&gt;0,'data-cash-crude'!AJ31-INDEX('active-future'!$C:$C,MATCH('basis-cash-crude'!AK$1,'active-future'!$A:$A,0),1),""),"")</f>
        <v>-9.07</v>
      </c>
      <c r="AL31">
        <f>+IFERROR(IF(VALUE('data-cash-crude'!AK31)&gt;0,'data-cash-crude'!AK31-INDEX('active-future'!$C:$C,MATCH('basis-cash-crude'!AL$1,'active-future'!$A:$A,0),1),""),"")</f>
        <v>-9.07</v>
      </c>
      <c r="AM31">
        <f>+IFERROR(IF(VALUE('data-cash-crude'!AL31)&gt;0,'data-cash-crude'!AL31-INDEX('active-future'!$C:$C,MATCH('basis-cash-crude'!AM$1,'active-future'!$A:$A,0),1),""),"")</f>
        <v>-9.07</v>
      </c>
      <c r="AN31">
        <f>+IFERROR(IF(VALUE('data-cash-crude'!AM31)&gt;0,'data-cash-crude'!AM31-INDEX('active-future'!$C:$C,MATCH('basis-cash-crude'!AN$1,'active-future'!$A:$A,0),1),""),"")</f>
        <v>-9.0499999999999972</v>
      </c>
      <c r="AO31">
        <f>+IFERROR(IF(VALUE('data-cash-crude'!AN31)&gt;0,'data-cash-crude'!AN31-INDEX('active-future'!$C:$C,MATCH('basis-cash-crude'!AO$1,'active-future'!$A:$A,0),1),""),"")</f>
        <v>-9.0600000000000023</v>
      </c>
      <c r="AP31">
        <f>+IFERROR(IF(VALUE('data-cash-crude'!AO31)&gt;0,'data-cash-crude'!AO31-INDEX('active-future'!$C:$C,MATCH('basis-cash-crude'!AP$1,'active-future'!$A:$A,0),1),""),"")</f>
        <v>-9.0399999999999991</v>
      </c>
      <c r="AQ31">
        <f>+IFERROR(IF(VALUE('data-cash-crude'!AP31)&gt;0,'data-cash-crude'!AP31-INDEX('active-future'!$C:$C,MATCH('basis-cash-crude'!AQ$1,'active-future'!$A:$A,0),1),""),"")</f>
        <v>-9.0499999999999972</v>
      </c>
      <c r="AR31" t="str">
        <f>+IFERROR(IF(VALUE('data-cash-crude'!AQ31)&gt;0,'data-cash-crude'!AQ31-INDEX('active-future'!$C:$C,MATCH('basis-cash-crude'!AR$1,'active-future'!$A:$A,0),1),""),"")</f>
        <v/>
      </c>
      <c r="AS31">
        <f>+IFERROR(IF(VALUE('data-cash-crude'!AR31)&gt;0,'data-cash-crude'!AR31-INDEX('active-future'!$C:$C,MATCH('basis-cash-crude'!AS$1,'active-future'!$A:$A,0),1),""),"")</f>
        <v>-9.029999999999994</v>
      </c>
      <c r="AT31" t="str">
        <f>+IFERROR(IF(VALUE('data-cash-crude'!AS31)&gt;0,'data-cash-crude'!AS31-INDEX('active-future'!$C:$C,MATCH('basis-cash-crude'!AT$1,'active-future'!$A:$A,0),1),""),"")</f>
        <v/>
      </c>
      <c r="AU31" t="str">
        <f>+IFERROR(IF(VALUE('data-cash-crude'!AT31)&gt;0,'data-cash-crude'!AT31-INDEX('active-future'!$C:$C,MATCH('basis-cash-crude'!AU$1,'active-future'!$A:$A,0),1),""),"")</f>
        <v/>
      </c>
      <c r="AV31">
        <f>+IFERROR(IF(VALUE('data-cash-crude'!AU31)&gt;0,'data-cash-crude'!AU31-INDEX('active-future'!$C:$C,MATCH('basis-cash-crude'!AV$1,'active-future'!$A:$A,0),1),""),"")</f>
        <v>-8.75</v>
      </c>
      <c r="AW31">
        <f>+IFERROR(IF(VALUE('data-cash-crude'!AV31)&gt;0,'data-cash-crude'!AV31-INDEX('active-future'!$C:$C,MATCH('basis-cash-crude'!AW$1,'active-future'!$A:$A,0),1),""),"")</f>
        <v>-8.7100000000000009</v>
      </c>
      <c r="AX31" t="str">
        <f>+IFERROR(IF(VALUE('data-cash-crude'!AW31)&gt;0,'data-cash-crude'!AW31-INDEX('active-future'!$C:$C,MATCH('basis-cash-crude'!AX$1,'active-future'!$A:$A,0),1),""),"")</f>
        <v/>
      </c>
      <c r="AY31" t="str">
        <f>+IFERROR(IF(VALUE('data-cash-crude'!AX31)&gt;0,'data-cash-crude'!AX31-INDEX('active-future'!$C:$C,MATCH('basis-cash-crude'!AY$1,'active-future'!$A:$A,0),1),""),"")</f>
        <v/>
      </c>
      <c r="AZ31" t="str">
        <f>+IFERROR(IF(VALUE('data-cash-crude'!AY31)&gt;0,'data-cash-crude'!AY31-INDEX('active-future'!$C:$C,MATCH('basis-cash-crude'!AZ$1,'active-future'!$A:$A,0),1),""),"")</f>
        <v/>
      </c>
      <c r="BA31">
        <f>+IFERROR(IF(VALUE('data-cash-crude'!AZ31)&gt;0,'data-cash-crude'!AZ31-INDEX('active-future'!$C:$C,MATCH('basis-cash-crude'!BA$1,'active-future'!$A:$A,0),1),""),"")</f>
        <v>-8.68</v>
      </c>
      <c r="BB31">
        <f>+IFERROR(IF(VALUE('data-cash-crude'!BA31)&gt;0,'data-cash-crude'!BA31-INDEX('active-future'!$C:$C,MATCH('basis-cash-crude'!BB$1,'active-future'!$A:$A,0),1),""),"")</f>
        <v>-8.7199999999999989</v>
      </c>
      <c r="BC31">
        <f>+IFERROR(IF(VALUE('data-cash-crude'!BB31)&gt;0,'data-cash-crude'!BB31-INDEX('active-future'!$C:$C,MATCH('basis-cash-crude'!BC$1,'active-future'!$A:$A,0),1),""),"")</f>
        <v>-9.029999999999994</v>
      </c>
      <c r="BD31">
        <f>+IFERROR(IF(VALUE('data-cash-crude'!BC31)&gt;0,'data-cash-crude'!BC31-INDEX('active-future'!$C:$C,MATCH('basis-cash-crude'!BD$1,'active-future'!$A:$A,0),1),""),"")</f>
        <v>-8.9099999999999966</v>
      </c>
      <c r="BE31">
        <f>+IFERROR(IF(VALUE('data-cash-crude'!BD31)&gt;0,'data-cash-crude'!BD31-INDEX('active-future'!$C:$C,MATCH('basis-cash-crude'!BE$1,'active-future'!$A:$A,0),1),""),"")</f>
        <v>-8.769999999999996</v>
      </c>
      <c r="BF31">
        <f>+IFERROR(IF(VALUE('data-cash-crude'!BE31)&gt;0,'data-cash-crude'!BE31-INDEX('active-future'!$C:$C,MATCH('basis-cash-crude'!BF$1,'active-future'!$A:$A,0),1),""),"")</f>
        <v>-8.68</v>
      </c>
      <c r="BG31">
        <f>+IFERROR(IF(VALUE('data-cash-crude'!BF31)&gt;0,'data-cash-crude'!BF31-INDEX('active-future'!$C:$C,MATCH('basis-cash-crude'!BG$1,'active-future'!$A:$A,0),1),""),"")</f>
        <v>-8.7100000000000009</v>
      </c>
      <c r="BH31">
        <f>+IFERROR(IF(VALUE('data-cash-crude'!BG31)&gt;0,'data-cash-crude'!BG31-INDEX('active-future'!$C:$C,MATCH('basis-cash-crude'!BH$1,'active-future'!$A:$A,0),1),""),"")</f>
        <v>-8.7100000000000009</v>
      </c>
      <c r="BI31">
        <f>+IFERROR(IF(VALUE('data-cash-crude'!BH31)&gt;0,'data-cash-crude'!BH31-INDEX('active-future'!$C:$C,MATCH('basis-cash-crude'!BI$1,'active-future'!$A:$A,0),1),""),"")</f>
        <v>-8.6900000000000048</v>
      </c>
      <c r="BJ31">
        <f>+IFERROR(IF(VALUE('data-cash-crude'!BI31)&gt;0,'data-cash-crude'!BI31-INDEX('active-future'!$C:$C,MATCH('basis-cash-crude'!BJ$1,'active-future'!$A:$A,0),1),""),"")</f>
        <v>-8.7000000000000028</v>
      </c>
      <c r="BK31">
        <f>+IFERROR(IF(VALUE('data-cash-crude'!BJ31)&gt;0,'data-cash-crude'!BJ31-INDEX('active-future'!$C:$C,MATCH('basis-cash-crude'!BK$1,'active-future'!$A:$A,0),1),""),"")</f>
        <v>-8.6999999999999957</v>
      </c>
      <c r="BL31">
        <f>+IFERROR(IF(VALUE('data-cash-crude'!BK31)&gt;0,'data-cash-crude'!BK31-INDEX('active-future'!$C:$C,MATCH('basis-cash-crude'!BL$1,'active-future'!$A:$A,0),1),""),"")</f>
        <v>-8.6900000000000048</v>
      </c>
      <c r="BM31">
        <f>+IFERROR(IF(VALUE('data-cash-crude'!BL31)&gt;0,'data-cash-crude'!BL31-INDEX('active-future'!$C:$C,MATCH('basis-cash-crude'!BM$1,'active-future'!$A:$A,0),1),""),"")</f>
        <v>-8.68</v>
      </c>
      <c r="BN31">
        <f>+IFERROR(IF(VALUE('data-cash-crude'!BM31)&gt;0,'data-cash-crude'!BM31-INDEX('active-future'!$C:$C,MATCH('basis-cash-crude'!BN$1,'active-future'!$A:$A,0),1),""),"")</f>
        <v>-8.7000000000000028</v>
      </c>
      <c r="BO31">
        <f>+IFERROR(IF(VALUE('data-cash-crude'!BN31)&gt;0,'data-cash-crude'!BN31-INDEX('active-future'!$C:$C,MATCH('basis-cash-crude'!BO$1,'active-future'!$A:$A,0),1),""),"")</f>
        <v>-8.7100000000000009</v>
      </c>
      <c r="BP31">
        <f>+IFERROR(IF(VALUE('data-cash-crude'!BO31)&gt;0,'data-cash-crude'!BO31-INDEX('active-future'!$C:$C,MATCH('basis-cash-crude'!BP$1,'active-future'!$A:$A,0),1),""),"")</f>
        <v>-8.7000000000000028</v>
      </c>
      <c r="BQ31" t="str">
        <f>+IFERROR(IF(VALUE('data-cash-crude'!BP31)&gt;0,'data-cash-crude'!BP31-INDEX('active-future'!$C:$C,MATCH('basis-cash-crude'!BQ$1,'active-future'!$A:$A,0),1),""),"")</f>
        <v/>
      </c>
      <c r="BR31" t="str">
        <f>+IFERROR(IF(VALUE('data-cash-crude'!BQ31)&gt;0,'data-cash-crude'!BQ31-INDEX('active-future'!$C:$C,MATCH('basis-cash-crude'!BR$1,'active-future'!$A:$A,0),1),""),"")</f>
        <v/>
      </c>
      <c r="BS31">
        <f>+IFERROR(IF(VALUE('data-cash-crude'!BR31)&gt;0,'data-cash-crude'!BR31-INDEX('active-future'!$C:$C,MATCH('basis-cash-crude'!BS$1,'active-future'!$A:$A,0),1),""),"")</f>
        <v>-5.490000000000002</v>
      </c>
      <c r="BT31">
        <f>+IFERROR(IF(VALUE('data-cash-crude'!BS31)&gt;0,'data-cash-crude'!BS31-INDEX('active-future'!$C:$C,MATCH('basis-cash-crude'!BT$1,'active-future'!$A:$A,0),1),""),"")</f>
        <v>-8.11</v>
      </c>
      <c r="BU31">
        <f>+IFERROR(IF(VALUE('data-cash-crude'!BT31)&gt;0,'data-cash-crude'!BT31-INDEX('active-future'!$C:$C,MATCH('basis-cash-crude'!BU$1,'active-future'!$A:$A,0),1),""),"")</f>
        <v>-8.11</v>
      </c>
      <c r="BV31" t="str">
        <f>+IFERROR(IF(VALUE('data-cash-crude'!BU31)&gt;0,'data-cash-crude'!BU31-INDEX('active-future'!$C:$C,MATCH('basis-cash-crude'!BV$1,'active-future'!$A:$A,0),1),""),"")</f>
        <v/>
      </c>
      <c r="BW31" t="str">
        <f>+IFERROR(IF(VALUE('data-cash-crude'!BV31)&gt;0,'data-cash-crude'!BV31-INDEX('active-future'!$C:$C,MATCH('basis-cash-crude'!BW$1,'active-future'!$A:$A,0),1),""),"")</f>
        <v/>
      </c>
      <c r="BX31">
        <f>+IFERROR(IF(VALUE('data-cash-crude'!BW31)&gt;0,'data-cash-crude'!BW31-INDEX('active-future'!$C:$C,MATCH('basis-cash-crude'!BX$1,'active-future'!$A:$A,0),1),""),"")</f>
        <v>-8.0900000000000034</v>
      </c>
      <c r="BY31">
        <f>+IFERROR(IF(VALUE('data-cash-crude'!BX31)&gt;0,'data-cash-crude'!BX31-INDEX('active-future'!$C:$C,MATCH('basis-cash-crude'!BY$1,'active-future'!$A:$A,0),1),""),"")</f>
        <v>-8.0900000000000034</v>
      </c>
      <c r="BZ31" t="str">
        <f>+IFERROR(IF(VALUE('data-cash-crude'!BY31)&gt;0,'data-cash-crude'!BY31-INDEX('active-future'!$C:$C,MATCH('basis-cash-crude'!BZ$1,'active-future'!$A:$A,0),1),""),"")</f>
        <v/>
      </c>
      <c r="CA31">
        <f>+IFERROR(IF(VALUE('data-cash-crude'!BZ31)&gt;0,'data-cash-crude'!BZ31-INDEX('active-future'!$C:$C,MATCH('basis-cash-crude'!CA$1,'active-future'!$A:$A,0),1),""),"")</f>
        <v>-8.0399999999999991</v>
      </c>
      <c r="CB31">
        <f>+IFERROR(IF(VALUE('data-cash-crude'!CA31)&gt;0,'data-cash-crude'!CA31-INDEX('active-future'!$C:$C,MATCH('basis-cash-crude'!CB$1,'active-future'!$A:$A,0),1),""),"")</f>
        <v>-8.0900000000000034</v>
      </c>
      <c r="CC31">
        <f>+IFERROR(IF(VALUE('data-cash-crude'!CB31)&gt;0,'data-cash-crude'!CB31-INDEX('active-future'!$C:$C,MATCH('basis-cash-crude'!CC$1,'active-future'!$A:$A,0),1),""),"")</f>
        <v>-8.1000000000000014</v>
      </c>
      <c r="CD31">
        <f>+IFERROR(IF(VALUE('data-cash-crude'!CC31)&gt;0,'data-cash-crude'!CC31-INDEX('active-future'!$C:$C,MATCH('basis-cash-crude'!CD$1,'active-future'!$A:$A,0),1),""),"")</f>
        <v>-8.1000000000000014</v>
      </c>
      <c r="CE31">
        <f>+IFERROR(IF(VALUE('data-cash-crude'!CD31)&gt;0,'data-cash-crude'!CD31-INDEX('active-future'!$C:$C,MATCH('basis-cash-crude'!CE$1,'active-future'!$A:$A,0),1),""),"")</f>
        <v>-8.0900000000000034</v>
      </c>
      <c r="CF31">
        <f>+IFERROR(IF(VALUE('data-cash-crude'!CE31)&gt;0,'data-cash-crude'!CE31-INDEX('active-future'!$C:$C,MATCH('basis-cash-crude'!CF$1,'active-future'!$A:$A,0),1),""),"")</f>
        <v>-8.1000000000000014</v>
      </c>
      <c r="CG31">
        <f>+IFERROR(IF(VALUE('data-cash-crude'!CF31)&gt;0,'data-cash-crude'!CF31-INDEX('active-future'!$C:$C,MATCH('basis-cash-crude'!CG$1,'active-future'!$A:$A,0),1),""),"")</f>
        <v>-8.1000000000000014</v>
      </c>
      <c r="CH31">
        <f>+IFERROR(IF(VALUE('data-cash-crude'!CG31)&gt;0,'data-cash-crude'!CG31-INDEX('active-future'!$C:$C,MATCH('basis-cash-crude'!CH$1,'active-future'!$A:$A,0),1),""),"")</f>
        <v>-8.1000000000000014</v>
      </c>
      <c r="CI31">
        <f>+IFERROR(IF(VALUE('data-cash-crude'!CH31)&gt;0,'data-cash-crude'!CH31-INDEX('active-future'!$C:$C,MATCH('basis-cash-crude'!CI$1,'active-future'!$A:$A,0),1),""),"")</f>
        <v>-8.1200000000000045</v>
      </c>
      <c r="CJ31">
        <f>+IFERROR(IF(VALUE('data-cash-crude'!CI31)&gt;0,'data-cash-crude'!CI31-INDEX('active-future'!$C:$C,MATCH('basis-cash-crude'!CJ$1,'active-future'!$A:$A,0),1),""),"")</f>
        <v>-8.0999999999999943</v>
      </c>
      <c r="CK31">
        <f>+IFERROR(IF(VALUE('data-cash-crude'!CJ31)&gt;0,'data-cash-crude'!CJ31-INDEX('active-future'!$C:$C,MATCH('basis-cash-crude'!CK$1,'active-future'!$A:$A,0),1),""),"")</f>
        <v>-8.11</v>
      </c>
      <c r="CL31" t="str">
        <f>+IFERROR(IF(VALUE('data-cash-crude'!CK31)&gt;0,'data-cash-crude'!CK31-INDEX('active-future'!$C:$C,MATCH('basis-cash-crude'!CL$1,'active-future'!$A:$A,0),1),""),"")</f>
        <v/>
      </c>
      <c r="CM31" t="str">
        <f>+IFERROR(IF(VALUE('data-cash-crude'!CL31)&gt;0,'data-cash-crude'!CL31-INDEX('active-future'!$C:$C,MATCH('basis-cash-crude'!CM$1,'active-future'!$A:$A,0),1),""),"")</f>
        <v/>
      </c>
      <c r="CN31">
        <f>+IFERROR(IF(VALUE('data-cash-crude'!CM31)&gt;0,'data-cash-crude'!CM31-INDEX('active-future'!$C:$C,MATCH('basis-cash-crude'!CN$1,'active-future'!$A:$A,0),1),""),"")</f>
        <v>-7.2100000000000009</v>
      </c>
      <c r="CO31">
        <f>+IFERROR(IF(VALUE('data-cash-crude'!CN31)&gt;0,'data-cash-crude'!CN31-INDEX('active-future'!$C:$C,MATCH('basis-cash-crude'!CO$1,'active-future'!$A:$A,0),1),""),"")</f>
        <v>-6.9600000000000009</v>
      </c>
      <c r="CP31">
        <f>+IFERROR(IF(VALUE('data-cash-crude'!CO31)&gt;0,'data-cash-crude'!CO31-INDEX('active-future'!$C:$C,MATCH('basis-cash-crude'!CP$1,'active-future'!$A:$A,0),1),""),"")</f>
        <v>-6.93</v>
      </c>
      <c r="CQ31">
        <f>+IFERROR(IF(VALUE('data-cash-crude'!CP31)&gt;0,'data-cash-crude'!CP31-INDEX('active-future'!$C:$C,MATCH('basis-cash-crude'!CQ$1,'active-future'!$A:$A,0),1),""),"")</f>
        <v>-6.93</v>
      </c>
      <c r="CR31">
        <f>+IFERROR(IF(VALUE('data-cash-crude'!CQ31)&gt;0,'data-cash-crude'!CQ31-INDEX('active-future'!$C:$C,MATCH('basis-cash-crude'!CR$1,'active-future'!$A:$A,0),1),""),"")</f>
        <v>-6.9399999999999977</v>
      </c>
      <c r="CS31">
        <f>+IFERROR(IF(VALUE('data-cash-crude'!CR31)&gt;0,'data-cash-crude'!CR31-INDEX('active-future'!$C:$C,MATCH('basis-cash-crude'!CS$1,'active-future'!$A:$A,0),1),""),"")</f>
        <v>-6.9699999999999989</v>
      </c>
      <c r="CT31" t="str">
        <f>+IFERROR(IF(VALUE('data-cash-crude'!CS31)&gt;0,'data-cash-crude'!CS31-INDEX('active-future'!$C:$C,MATCH('basis-cash-crude'!CT$1,'active-future'!$A:$A,0),1),""),"")</f>
        <v/>
      </c>
      <c r="CU31">
        <f>+IFERROR(IF(VALUE('data-cash-crude'!CT31)&gt;0,'data-cash-crude'!CT31-INDEX('active-future'!$C:$C,MATCH('basis-cash-crude'!CU$1,'active-future'!$A:$A,0),1),""),"")</f>
        <v>-6.93</v>
      </c>
      <c r="CV31">
        <f>+IFERROR(IF(VALUE('data-cash-crude'!CU31)&gt;0,'data-cash-crude'!CU31-INDEX('active-future'!$C:$C,MATCH('basis-cash-crude'!CV$1,'active-future'!$A:$A,0),1),""),"")</f>
        <v>-6.730000000000004</v>
      </c>
      <c r="CW31">
        <f>+IFERROR(IF(VALUE('data-cash-crude'!CV31)&gt;0,'data-cash-crude'!CV31-INDEX('active-future'!$C:$C,MATCH('basis-cash-crude'!CW$1,'active-future'!$A:$A,0),1),""),"")</f>
        <v>-6.8900000000000006</v>
      </c>
      <c r="CX31">
        <f>+IFERROR(IF(VALUE('data-cash-crude'!CW31)&gt;0,'data-cash-crude'!CW31-INDEX('active-future'!$C:$C,MATCH('basis-cash-crude'!CX$1,'active-future'!$A:$A,0),1),""),"")</f>
        <v>-6.9100000000000037</v>
      </c>
      <c r="CY31">
        <f>+IFERROR(IF(VALUE('data-cash-crude'!CX31)&gt;0,'data-cash-crude'!CX31-INDEX('active-future'!$C:$C,MATCH('basis-cash-crude'!CY$1,'active-future'!$A:$A,0),1),""),"")</f>
        <v>-6.9699999999999989</v>
      </c>
      <c r="CZ31">
        <f>+IFERROR(IF(VALUE('data-cash-crude'!CY31)&gt;0,'data-cash-crude'!CY31-INDEX('active-future'!$C:$C,MATCH('basis-cash-crude'!CZ$1,'active-future'!$A:$A,0),1),""),"")</f>
        <v>-7.0799999999999983</v>
      </c>
      <c r="DA31">
        <f>+IFERROR(IF(VALUE('data-cash-crude'!CZ31)&gt;0,'data-cash-crude'!CZ31-INDEX('active-future'!$C:$C,MATCH('basis-cash-crude'!DA$1,'active-future'!$A:$A,0),1),""),"")</f>
        <v>-6.8000000000000043</v>
      </c>
      <c r="DB31">
        <f>+IFERROR(IF(VALUE('data-cash-crude'!DA31)&gt;0,'data-cash-crude'!DA31-INDEX('active-future'!$C:$C,MATCH('basis-cash-crude'!DB$1,'active-future'!$A:$A,0),1),""),"")</f>
        <v>-6.93</v>
      </c>
      <c r="DC31">
        <f>+IFERROR(IF(VALUE('data-cash-crude'!DB31)&gt;0,'data-cash-crude'!DB31-INDEX('active-future'!$C:$C,MATCH('basis-cash-crude'!DC$1,'active-future'!$A:$A,0),1),""),"")</f>
        <v>-6.9500000000000028</v>
      </c>
      <c r="DD31">
        <f>+IFERROR(IF(VALUE('data-cash-crude'!DC31)&gt;0,'data-cash-crude'!DC31-INDEX('active-future'!$C:$C,MATCH('basis-cash-crude'!DD$1,'active-future'!$A:$A,0),1),""),"")</f>
        <v>-6.9399999999999977</v>
      </c>
      <c r="DE31">
        <f>+IFERROR(IF(VALUE('data-cash-crude'!DD31)&gt;0,'data-cash-crude'!DD31-INDEX('active-future'!$C:$C,MATCH('basis-cash-crude'!DE$1,'active-future'!$A:$A,0),1),""),"")</f>
        <v>-6.9400000000000048</v>
      </c>
      <c r="DF31" t="str">
        <f>+IFERROR(IF(VALUE('data-cash-crude'!DE31)&gt;0,'data-cash-crude'!DE31-INDEX('active-future'!$C:$C,MATCH('basis-cash-crude'!DF$1,'active-future'!$A:$A,0),1),""),"")</f>
        <v/>
      </c>
      <c r="DG31">
        <f>+IFERROR(IF(VALUE('data-cash-crude'!DF31)&gt;0,'data-cash-crude'!DF31-INDEX('active-future'!$C:$C,MATCH('basis-cash-crude'!DG$1,'active-future'!$A:$A,0),1),""),"")</f>
        <v>-6.9399999999999977</v>
      </c>
      <c r="DH31" t="str">
        <f>+IFERROR(IF(VALUE('data-cash-crude'!DG31)&gt;0,'data-cash-crude'!DG31-INDEX('active-future'!$C:$C,MATCH('basis-cash-crude'!DH$1,'active-future'!$A:$A,0),1),""),"")</f>
        <v/>
      </c>
      <c r="DI31">
        <f>+IFERROR(IF(VALUE('data-cash-crude'!DH31)&gt;0,'data-cash-crude'!DH31-INDEX('active-future'!$C:$C,MATCH('basis-cash-crude'!DI$1,'active-future'!$A:$A,0),1),""),"")</f>
        <v>-6.9500000000000028</v>
      </c>
      <c r="DJ31">
        <f>+IFERROR(IF(VALUE('data-cash-crude'!DI31)&gt;0,'data-cash-crude'!DI31-INDEX('active-future'!$C:$C,MATCH('basis-cash-crude'!DJ$1,'active-future'!$A:$A,0),1),""),"")</f>
        <v>-6.0300000000000011</v>
      </c>
      <c r="DK31">
        <f>+IFERROR(IF(VALUE('data-cash-crude'!DJ31)&gt;0,'data-cash-crude'!DJ31-INDEX('active-future'!$C:$C,MATCH('basis-cash-crude'!DK$1,'active-future'!$A:$A,0),1),""),"")</f>
        <v>-4.9499999999999957</v>
      </c>
      <c r="DL31">
        <f>+IFERROR(IF(VALUE('data-cash-crude'!DK31)&gt;0,'data-cash-crude'!DK31-INDEX('active-future'!$C:$C,MATCH('basis-cash-crude'!DL$1,'active-future'!$A:$A,0),1),""),"")</f>
        <v>-4.9699999999999989</v>
      </c>
      <c r="DM31" t="str">
        <f>+IFERROR(IF(VALUE('data-cash-crude'!DL31)&gt;0,'data-cash-crude'!DL31-INDEX('active-future'!$C:$C,MATCH('basis-cash-crude'!DM$1,'active-future'!$A:$A,0),1),""),"")</f>
        <v/>
      </c>
      <c r="DN31" t="str">
        <f>+IFERROR(IF(VALUE('data-cash-crude'!DM31)&gt;0,'data-cash-crude'!DM31-INDEX('active-future'!$C:$C,MATCH('basis-cash-crude'!DN$1,'active-future'!$A:$A,0),1),""),"")</f>
        <v/>
      </c>
      <c r="DO31" t="str">
        <f>+IFERROR(IF(VALUE('data-cash-crude'!DN31)&gt;0,'data-cash-crude'!DN31-INDEX('active-future'!$C:$C,MATCH('basis-cash-crude'!DO$1,'active-future'!$A:$A,0),1),""),"")</f>
        <v/>
      </c>
      <c r="DP31" t="str">
        <f>+IFERROR(IF(VALUE('data-cash-crude'!DO31)&gt;0,'data-cash-crude'!DO31-INDEX('active-future'!$C:$C,MATCH('basis-cash-crude'!DP$1,'active-future'!$A:$A,0),1),""),"")</f>
        <v/>
      </c>
      <c r="DQ31" t="str">
        <f>+IFERROR(IF(VALUE('data-cash-crude'!DP31)&gt;0,'data-cash-crude'!DP31-INDEX('active-future'!$C:$C,MATCH('basis-cash-crude'!DQ$1,'active-future'!$A:$A,0),1),""),"")</f>
        <v/>
      </c>
      <c r="DR31" t="str">
        <f>+IFERROR(IF(VALUE('data-cash-crude'!DQ31)&gt;0,'data-cash-crude'!DQ31-INDEX('active-future'!$C:$C,MATCH('basis-cash-crude'!DR$1,'active-future'!$A:$A,0),1),""),"")</f>
        <v/>
      </c>
      <c r="DS31" t="str">
        <f>+IFERROR(IF(VALUE('data-cash-crude'!DR31)&gt;0,'data-cash-crude'!DR31-INDEX('active-future'!$C:$C,MATCH('basis-cash-crude'!DS$1,'active-future'!$A:$A,0),1),""),"")</f>
        <v/>
      </c>
      <c r="DT31" t="str">
        <f>+IFERROR(IF(VALUE('data-cash-crude'!DS31)&gt;0,'data-cash-crude'!DS31-INDEX('active-future'!$C:$C,MATCH('basis-cash-crude'!DT$1,'active-future'!$A:$A,0),1),""),"")</f>
        <v/>
      </c>
      <c r="DU31" t="str">
        <f>+IFERROR(IF(VALUE('data-cash-crude'!DT31)&gt;0,'data-cash-crude'!DT31-INDEX('active-future'!$C:$C,MATCH('basis-cash-crude'!DU$1,'active-future'!$A:$A,0),1),""),"")</f>
        <v/>
      </c>
      <c r="DV31" t="str">
        <f>+IFERROR(IF(VALUE('data-cash-crude'!DU31)&gt;0,'data-cash-crude'!DU31-INDEX('active-future'!$C:$C,MATCH('basis-cash-crude'!DV$1,'active-future'!$A:$A,0),1),""),"")</f>
        <v/>
      </c>
      <c r="DW31" t="str">
        <f>+IFERROR(IF(VALUE('data-cash-crude'!DV31)&gt;0,'data-cash-crude'!DV31-INDEX('active-future'!$C:$C,MATCH('basis-cash-crude'!DW$1,'active-future'!$A:$A,0),1),""),"")</f>
        <v/>
      </c>
      <c r="DX31" t="str">
        <f>+IFERROR(IF(VALUE('data-cash-crude'!DW31)&gt;0,'data-cash-crude'!DW31-INDEX('active-future'!$C:$C,MATCH('basis-cash-crude'!DX$1,'active-future'!$A:$A,0),1),""),"")</f>
        <v/>
      </c>
      <c r="DY31" t="str">
        <f>+IFERROR(IF(VALUE('data-cash-crude'!DX31)&gt;0,'data-cash-crude'!DX31-INDEX('active-future'!$C:$C,MATCH('basis-cash-crude'!DY$1,'active-future'!$A:$A,0),1),""),"")</f>
        <v/>
      </c>
      <c r="DZ31" t="str">
        <f>+IFERROR(IF(VALUE('data-cash-crude'!DY31)&gt;0,'data-cash-crude'!DY31-INDEX('active-future'!$C:$C,MATCH('basis-cash-crude'!DZ$1,'active-future'!$A:$A,0),1),""),"")</f>
        <v/>
      </c>
      <c r="EA31" t="str">
        <f>+IFERROR(IF(VALUE('data-cash-crude'!DZ31)&gt;0,'data-cash-crude'!DZ31-INDEX('active-future'!$C:$C,MATCH('basis-cash-crude'!EA$1,'active-future'!$A:$A,0),1),""),"")</f>
        <v/>
      </c>
      <c r="EB31" t="str">
        <f>+IFERROR(IF(VALUE('data-cash-crude'!EA31)&gt;0,'data-cash-crude'!EA31-INDEX('active-future'!$C:$C,MATCH('basis-cash-crude'!EB$1,'active-future'!$A:$A,0),1),""),"")</f>
        <v/>
      </c>
      <c r="EC31" t="str">
        <f>+IFERROR(IF(VALUE('data-cash-crude'!EB31)&gt;0,'data-cash-crude'!EB31-INDEX('active-future'!$C:$C,MATCH('basis-cash-crude'!EC$1,'active-future'!$A:$A,0),1),""),"")</f>
        <v/>
      </c>
      <c r="ED31" t="str">
        <f>+IFERROR(IF(VALUE('data-cash-crude'!EC31)&gt;0,'data-cash-crude'!EC31-INDEX('active-future'!$C:$C,MATCH('basis-cash-crude'!ED$1,'active-future'!$A:$A,0),1),""),"")</f>
        <v/>
      </c>
      <c r="EE31" t="str">
        <f>+IFERROR(IF(VALUE('data-cash-crude'!ED31)&gt;0,'data-cash-crude'!ED31-INDEX('active-future'!$C:$C,MATCH('basis-cash-crude'!EE$1,'active-future'!$A:$A,0),1),""),"")</f>
        <v/>
      </c>
      <c r="EF31" t="str">
        <f>+IFERROR(IF(VALUE('data-cash-crude'!EE31)&gt;0,'data-cash-crude'!EE31-INDEX('active-future'!$C:$C,MATCH('basis-cash-crude'!EF$1,'active-future'!$A:$A,0),1),""),"")</f>
        <v/>
      </c>
      <c r="EG31" t="str">
        <f>+IFERROR(IF(VALUE('data-cash-crude'!EF31)&gt;0,'data-cash-crude'!EF31-INDEX('active-future'!$C:$C,MATCH('basis-cash-crude'!EG$1,'active-future'!$A:$A,0),1),""),"")</f>
        <v/>
      </c>
      <c r="EH31" t="str">
        <f>+IFERROR(IF(VALUE('data-cash-crude'!EG31)&gt;0,'data-cash-crude'!EG31-INDEX('active-future'!$C:$C,MATCH('basis-cash-crude'!EH$1,'active-future'!$A:$A,0),1),""),"")</f>
        <v/>
      </c>
      <c r="EI31" t="str">
        <f>+IFERROR(IF(VALUE('data-cash-crude'!EH31)&gt;0,'data-cash-crude'!EH31-INDEX('active-future'!$C:$C,MATCH('basis-cash-crude'!EI$1,'active-future'!$A:$A,0),1),""),"")</f>
        <v/>
      </c>
      <c r="EJ31" t="str">
        <f>+IFERROR(IF(VALUE('data-cash-crude'!EI31)&gt;0,'data-cash-crude'!EI31-INDEX('active-future'!$C:$C,MATCH('basis-cash-crude'!EJ$1,'active-future'!$A:$A,0),1),""),"")</f>
        <v/>
      </c>
      <c r="EK31" t="str">
        <f>+IFERROR(IF(VALUE('data-cash-crude'!EJ31)&gt;0,'data-cash-crude'!EJ31-INDEX('active-future'!$C:$C,MATCH('basis-cash-crude'!EK$1,'active-future'!$A:$A,0),1),""),"")</f>
        <v/>
      </c>
      <c r="EL31" t="str">
        <f>+IFERROR(IF(VALUE('data-cash-crude'!EK31)&gt;0,'data-cash-crude'!EK31-INDEX('active-future'!$C:$C,MATCH('basis-cash-crude'!EL$1,'active-future'!$A:$A,0),1),""),"")</f>
        <v/>
      </c>
      <c r="EM31" t="str">
        <f>+IFERROR(IF(VALUE('data-cash-crude'!EL31)&gt;0,'data-cash-crude'!EL31-INDEX('active-future'!$C:$C,MATCH('basis-cash-crude'!EM$1,'active-future'!$A:$A,0),1),""),"")</f>
        <v/>
      </c>
      <c r="EN31" t="str">
        <f>+IFERROR(IF(VALUE('data-cash-crude'!EM31)&gt;0,'data-cash-crude'!EM31-INDEX('active-future'!$C:$C,MATCH('basis-cash-crude'!EN$1,'active-future'!$A:$A,0),1),""),"")</f>
        <v/>
      </c>
      <c r="EO31" t="str">
        <f>+IFERROR(IF(VALUE('data-cash-crude'!EN31)&gt;0,'data-cash-crude'!EN31-INDEX('active-future'!$C:$C,MATCH('basis-cash-crude'!EO$1,'active-future'!$A:$A,0),1),""),"")</f>
        <v/>
      </c>
      <c r="EP31" t="str">
        <f>+IFERROR(IF(VALUE('data-cash-crude'!EO31)&gt;0,'data-cash-crude'!EO31-INDEX('active-future'!$C:$C,MATCH('basis-cash-crude'!EP$1,'active-future'!$A:$A,0),1),""),"")</f>
        <v/>
      </c>
      <c r="EQ31" t="str">
        <f>+IFERROR(IF(VALUE('data-cash-crude'!EP31)&gt;0,'data-cash-crude'!EP31-INDEX('active-future'!$C:$C,MATCH('basis-cash-crude'!EQ$1,'active-future'!$A:$A,0),1),""),"")</f>
        <v/>
      </c>
      <c r="ER31" t="str">
        <f>+IFERROR(IF(VALUE('data-cash-crude'!EQ31)&gt;0,'data-cash-crude'!EQ31-INDEX('active-future'!$C:$C,MATCH('basis-cash-crude'!ER$1,'active-future'!$A:$A,0),1),""),"")</f>
        <v/>
      </c>
      <c r="ES31" t="str">
        <f>+IFERROR(IF(VALUE('data-cash-crude'!ER31)&gt;0,'data-cash-crude'!ER31-INDEX('active-future'!$C:$C,MATCH('basis-cash-crude'!ES$1,'active-future'!$A:$A,0),1),""),"")</f>
        <v/>
      </c>
      <c r="ET31" t="str">
        <f>+IFERROR(IF(VALUE('data-cash-crude'!ES31)&gt;0,'data-cash-crude'!ES31-INDEX('active-future'!$C:$C,MATCH('basis-cash-crude'!ET$1,'active-future'!$A:$A,0),1),""),"")</f>
        <v/>
      </c>
      <c r="EU31" t="str">
        <f>+IFERROR(IF(VALUE('data-cash-crude'!ET31)&gt;0,'data-cash-crude'!ET31-INDEX('active-future'!$C:$C,MATCH('basis-cash-crude'!EU$1,'active-future'!$A:$A,0),1),""),"")</f>
        <v/>
      </c>
      <c r="EV31" t="str">
        <f>+IFERROR(IF(VALUE('data-cash-crude'!EU31)&gt;0,'data-cash-crude'!EU31-INDEX('active-future'!$C:$C,MATCH('basis-cash-crude'!EV$1,'active-future'!$A:$A,0),1),""),"")</f>
        <v/>
      </c>
      <c r="EW31" t="str">
        <f>+IFERROR(IF(VALUE('data-cash-crude'!EV31)&gt;0,'data-cash-crude'!EV31-INDEX('active-future'!$C:$C,MATCH('basis-cash-crude'!EW$1,'active-future'!$A:$A,0),1),""),"")</f>
        <v/>
      </c>
      <c r="EX31" t="str">
        <f>+IFERROR(IF(VALUE('data-cash-crude'!EW31)&gt;0,'data-cash-crude'!EW31-INDEX('active-future'!$C:$C,MATCH('basis-cash-crude'!EX$1,'active-future'!$A:$A,0),1),""),"")</f>
        <v/>
      </c>
      <c r="EY31" t="str">
        <f>+IFERROR(IF(VALUE('data-cash-crude'!EX31)&gt;0,'data-cash-crude'!EX31-INDEX('active-future'!$C:$C,MATCH('basis-cash-crude'!EY$1,'active-future'!$A:$A,0),1),""),"")</f>
        <v/>
      </c>
      <c r="EZ31" t="str">
        <f>+IFERROR(IF(VALUE('data-cash-crude'!EY31)&gt;0,'data-cash-crude'!EY31-INDEX('active-future'!$C:$C,MATCH('basis-cash-crude'!EZ$1,'active-future'!$A:$A,0),1),""),"")</f>
        <v/>
      </c>
      <c r="FA31" t="str">
        <f>+IFERROR(IF(VALUE('data-cash-crude'!EZ31)&gt;0,'data-cash-crude'!EZ31-INDEX('active-future'!$C:$C,MATCH('basis-cash-crude'!FA$1,'active-future'!$A:$A,0),1),""),"")</f>
        <v/>
      </c>
      <c r="FB31" t="str">
        <f>+IFERROR(IF(VALUE('data-cash-crude'!FA31)&gt;0,'data-cash-crude'!FA31-INDEX('active-future'!$C:$C,MATCH('basis-cash-crude'!FB$1,'active-future'!$A:$A,0),1),""),"")</f>
        <v/>
      </c>
      <c r="FC31" t="str">
        <f>+IFERROR(IF(VALUE('data-cash-crude'!FB31)&gt;0,'data-cash-crude'!FB31-INDEX('active-future'!$C:$C,MATCH('basis-cash-crude'!FC$1,'active-future'!$A:$A,0),1),""),"")</f>
        <v/>
      </c>
      <c r="FD31" t="str">
        <f>+IFERROR(IF(VALUE('data-cash-crude'!FC31)&gt;0,'data-cash-crude'!FC31-INDEX('active-future'!$C:$C,MATCH('basis-cash-crude'!FD$1,'active-future'!$A:$A,0),1),""),"")</f>
        <v/>
      </c>
      <c r="FE31" t="str">
        <f>+IFERROR(IF(VALUE('data-cash-crude'!FD31)&gt;0,'data-cash-crude'!FD31-INDEX('active-future'!$C:$C,MATCH('basis-cash-crude'!FE$1,'active-future'!$A:$A,0),1),""),"")</f>
        <v/>
      </c>
      <c r="FF31" t="str">
        <f>+IFERROR(IF(VALUE('data-cash-crude'!FE31)&gt;0,'data-cash-crude'!FE31-INDEX('active-future'!$C:$C,MATCH('basis-cash-crude'!FF$1,'active-future'!$A:$A,0),1),""),"")</f>
        <v/>
      </c>
      <c r="FG31" t="str">
        <f>+IFERROR(IF(VALUE('data-cash-crude'!FF31)&gt;0,'data-cash-crude'!FF31-INDEX('active-future'!$C:$C,MATCH('basis-cash-crude'!FG$1,'active-future'!$A:$A,0),1),""),"")</f>
        <v/>
      </c>
      <c r="FH31" t="str">
        <f>+IFERROR(IF(VALUE('data-cash-crude'!FG31)&gt;0,'data-cash-crude'!FG31-INDEX('active-future'!$C:$C,MATCH('basis-cash-crude'!FH$1,'active-future'!$A:$A,0),1),""),"")</f>
        <v/>
      </c>
      <c r="FI31" t="str">
        <f>+IFERROR(IF(VALUE('data-cash-crude'!FH31)&gt;0,'data-cash-crude'!FH31-INDEX('active-future'!$C:$C,MATCH('basis-cash-crude'!FI$1,'active-future'!$A:$A,0),1),""),"")</f>
        <v/>
      </c>
      <c r="FJ31" t="str">
        <f>+IFERROR(IF(VALUE('data-cash-crude'!FI31)&gt;0,'data-cash-crude'!FI31-INDEX('active-future'!$C:$C,MATCH('basis-cash-crude'!FJ$1,'active-future'!$A:$A,0),1),""),"")</f>
        <v/>
      </c>
      <c r="FK31" t="str">
        <f>+IFERROR(IF(VALUE('data-cash-crude'!FJ31)&gt;0,'data-cash-crude'!FJ31-INDEX('active-future'!$C:$C,MATCH('basis-cash-crude'!FK$1,'active-future'!$A:$A,0),1),""),"")</f>
        <v/>
      </c>
      <c r="FL31" t="str">
        <f>+IFERROR(IF(VALUE('data-cash-crude'!FK31)&gt;0,'data-cash-crude'!FK31-INDEX('active-future'!$C:$C,MATCH('basis-cash-crude'!FL$1,'active-future'!$A:$A,0),1),""),"")</f>
        <v/>
      </c>
    </row>
    <row r="32" spans="1:168" x14ac:dyDescent="0.2">
      <c r="A32">
        <f t="shared" si="0"/>
        <v>-9.0283333333333342</v>
      </c>
      <c r="B32">
        <f t="shared" si="1"/>
        <v>-9.9268000000000001</v>
      </c>
      <c r="C32">
        <f t="shared" si="2"/>
        <v>-9.5898611111111123</v>
      </c>
      <c r="D32" s="10" t="str">
        <f>+'data-cash-crude'!B32</f>
        <v>CLPA-11-139.CM</v>
      </c>
      <c r="E32">
        <f>+IFERROR(IF(VALUE('data-cash-crude'!D32)&gt;0,'data-cash-crude'!D32-INDEX('active-future'!$C:$C,MATCH('basis-cash-crude'!E$1,'active-future'!$A:$A,0),1),""),"")</f>
        <v>-8.4600000000000009</v>
      </c>
      <c r="F32">
        <f>+IFERROR(IF(VALUE('data-cash-crude'!E32)&gt;0,'data-cash-crude'!E32-INDEX('active-future'!$C:$C,MATCH('basis-cash-crude'!F$1,'active-future'!$A:$A,0),1),""),"")</f>
        <v>-7.18</v>
      </c>
      <c r="G32">
        <f>+IFERROR(IF(VALUE('data-cash-crude'!F32)&gt;0,'data-cash-crude'!F32-INDEX('active-future'!$C:$C,MATCH('basis-cash-crude'!G$1,'active-future'!$A:$A,0),1),""),"")</f>
        <v>-7.2199999999999989</v>
      </c>
      <c r="H32">
        <f>+IFERROR(IF(VALUE('data-cash-crude'!G32)&gt;0,'data-cash-crude'!G32-INDEX('active-future'!$C:$C,MATCH('basis-cash-crude'!H$1,'active-future'!$A:$A,0),1),""),"")</f>
        <v>-10.18</v>
      </c>
      <c r="I32" t="str">
        <f>+IFERROR(IF(VALUE('data-cash-crude'!H32)&gt;0,'data-cash-crude'!H32-INDEX('active-future'!$C:$C,MATCH('basis-cash-crude'!I$1,'active-future'!$A:$A,0),1),""),"")</f>
        <v/>
      </c>
      <c r="J32">
        <f>+IFERROR(IF(VALUE('data-cash-crude'!I32)&gt;0,'data-cash-crude'!I32-INDEX('active-future'!$C:$C,MATCH('basis-cash-crude'!J$1,'active-future'!$A:$A,0),1),""),"")</f>
        <v>-10.86</v>
      </c>
      <c r="K32">
        <f>+IFERROR(IF(VALUE('data-cash-crude'!J32)&gt;0,'data-cash-crude'!J32-INDEX('active-future'!$C:$C,MATCH('basis-cash-crude'!K$1,'active-future'!$A:$A,0),1),""),"")</f>
        <v>-10.270000000000003</v>
      </c>
      <c r="L32" t="str">
        <f>+IFERROR(IF(VALUE('data-cash-crude'!K32)&gt;0,'data-cash-crude'!K32-INDEX('active-future'!$C:$C,MATCH('basis-cash-crude'!L$1,'active-future'!$A:$A,0),1),""),"")</f>
        <v/>
      </c>
      <c r="M32">
        <f>+IFERROR(IF(VALUE('data-cash-crude'!L32)&gt;0,'data-cash-crude'!L32-INDEX('active-future'!$C:$C,MATCH('basis-cash-crude'!M$1,'active-future'!$A:$A,0),1),""),"")</f>
        <v>-10.18</v>
      </c>
      <c r="N32">
        <f>+IFERROR(IF(VALUE('data-cash-crude'!M32)&gt;0,'data-cash-crude'!M32-INDEX('active-future'!$C:$C,MATCH('basis-cash-crude'!N$1,'active-future'!$A:$A,0),1),""),"")</f>
        <v>-10.100000000000001</v>
      </c>
      <c r="O32">
        <f>+IFERROR(IF(VALUE('data-cash-crude'!N32)&gt;0,'data-cash-crude'!N32-INDEX('active-future'!$C:$C,MATCH('basis-cash-crude'!O$1,'active-future'!$A:$A,0),1),""),"")</f>
        <v>-10.119999999999997</v>
      </c>
      <c r="P32">
        <f>+IFERROR(IF(VALUE('data-cash-crude'!O32)&gt;0,'data-cash-crude'!O32-INDEX('active-future'!$C:$C,MATCH('basis-cash-crude'!P$1,'active-future'!$A:$A,0),1),""),"")</f>
        <v>-10.210000000000001</v>
      </c>
      <c r="Q32">
        <f>+IFERROR(IF(VALUE('data-cash-crude'!P32)&gt;0,'data-cash-crude'!P32-INDEX('active-future'!$C:$C,MATCH('basis-cash-crude'!Q$1,'active-future'!$A:$A,0),1),""),"")</f>
        <v>-11.07</v>
      </c>
      <c r="R32">
        <f>+IFERROR(IF(VALUE('data-cash-crude'!Q32)&gt;0,'data-cash-crude'!Q32-INDEX('active-future'!$C:$C,MATCH('basis-cash-crude'!R$1,'active-future'!$A:$A,0),1),""),"")</f>
        <v>-10.18</v>
      </c>
      <c r="S32">
        <f>+IFERROR(IF(VALUE('data-cash-crude'!R32)&gt;0,'data-cash-crude'!R32-INDEX('active-future'!$C:$C,MATCH('basis-cash-crude'!S$1,'active-future'!$A:$A,0),1),""),"")</f>
        <v>-10.259999999999998</v>
      </c>
      <c r="T32">
        <f>+IFERROR(IF(VALUE('data-cash-crude'!S32)&gt;0,'data-cash-crude'!S32-INDEX('active-future'!$C:$C,MATCH('basis-cash-crude'!T$1,'active-future'!$A:$A,0),1),""),"")</f>
        <v>-10.240000000000002</v>
      </c>
      <c r="U32">
        <f>+IFERROR(IF(VALUE('data-cash-crude'!T32)&gt;0,'data-cash-crude'!T32-INDEX('active-future'!$C:$C,MATCH('basis-cash-crude'!U$1,'active-future'!$A:$A,0),1),""),"")</f>
        <v>-10.270000000000003</v>
      </c>
      <c r="V32">
        <f>+IFERROR(IF(VALUE('data-cash-crude'!U32)&gt;0,'data-cash-crude'!U32-INDEX('active-future'!$C:$C,MATCH('basis-cash-crude'!V$1,'active-future'!$A:$A,0),1),""),"")</f>
        <v>-10.200000000000003</v>
      </c>
      <c r="W32">
        <f>+IFERROR(IF(VALUE('data-cash-crude'!V32)&gt;0,'data-cash-crude'!V32-INDEX('active-future'!$C:$C,MATCH('basis-cash-crude'!W$1,'active-future'!$A:$A,0),1),""),"")</f>
        <v>-10.18</v>
      </c>
      <c r="X32">
        <f>+IFERROR(IF(VALUE('data-cash-crude'!W32)&gt;0,'data-cash-crude'!W32-INDEX('active-future'!$C:$C,MATCH('basis-cash-crude'!X$1,'active-future'!$A:$A,0),1),""),"")</f>
        <v>-10.18</v>
      </c>
      <c r="Y32" t="str">
        <f>+IFERROR(IF(VALUE('data-cash-crude'!X32)&gt;0,'data-cash-crude'!X32-INDEX('active-future'!$C:$C,MATCH('basis-cash-crude'!Y$1,'active-future'!$A:$A,0),1),""),"")</f>
        <v/>
      </c>
      <c r="Z32" t="str">
        <f>+IFERROR(IF(VALUE('data-cash-crude'!Y32)&gt;0,'data-cash-crude'!Y32-INDEX('active-future'!$C:$C,MATCH('basis-cash-crude'!Z$1,'active-future'!$A:$A,0),1),""),"")</f>
        <v/>
      </c>
      <c r="AA32">
        <f>+IFERROR(IF(VALUE('data-cash-crude'!Z32)&gt;0,'data-cash-crude'!Z32-INDEX('active-future'!$C:$C,MATCH('basis-cash-crude'!AA$1,'active-future'!$A:$A,0),1),""),"")</f>
        <v>-7.6700000000000017</v>
      </c>
      <c r="AB32" t="str">
        <f>+IFERROR(IF(VALUE('data-cash-crude'!AA32)&gt;0,'data-cash-crude'!AA32-INDEX('active-future'!$C:$C,MATCH('basis-cash-crude'!AB$1,'active-future'!$A:$A,0),1),""),"")</f>
        <v/>
      </c>
      <c r="AC32">
        <f>+IFERROR(IF(VALUE('data-cash-crude'!AB32)&gt;0,'data-cash-crude'!AB32-INDEX('active-future'!$C:$C,MATCH('basis-cash-crude'!AC$1,'active-future'!$A:$A,0),1),""),"")</f>
        <v>-10.61</v>
      </c>
      <c r="AD32">
        <f>+IFERROR(IF(VALUE('data-cash-crude'!AC32)&gt;0,'data-cash-crude'!AC32-INDEX('active-future'!$C:$C,MATCH('basis-cash-crude'!AD$1,'active-future'!$A:$A,0),1),""),"")</f>
        <v>-10.409999999999997</v>
      </c>
      <c r="AE32">
        <f>+IFERROR(IF(VALUE('data-cash-crude'!AD32)&gt;0,'data-cash-crude'!AD32-INDEX('active-future'!$C:$C,MATCH('basis-cash-crude'!AE$1,'active-future'!$A:$A,0),1),""),"")</f>
        <v>-10.509999999999998</v>
      </c>
      <c r="AF32">
        <f>+IFERROR(IF(VALUE('data-cash-crude'!AE32)&gt;0,'data-cash-crude'!AE32-INDEX('active-future'!$C:$C,MATCH('basis-cash-crude'!AF$1,'active-future'!$A:$A,0),1),""),"")</f>
        <v>-10.520000000000003</v>
      </c>
      <c r="AG32">
        <f>+IFERROR(IF(VALUE('data-cash-crude'!AF32)&gt;0,'data-cash-crude'!AF32-INDEX('active-future'!$C:$C,MATCH('basis-cash-crude'!AG$1,'active-future'!$A:$A,0),1),""),"")</f>
        <v>-10.579999999999998</v>
      </c>
      <c r="AH32">
        <f>+IFERROR(IF(VALUE('data-cash-crude'!AG32)&gt;0,'data-cash-crude'!AG32-INDEX('active-future'!$C:$C,MATCH('basis-cash-crude'!AH$1,'active-future'!$A:$A,0),1),""),"")</f>
        <v>-10.509999999999998</v>
      </c>
      <c r="AI32">
        <f>+IFERROR(IF(VALUE('data-cash-crude'!AH32)&gt;0,'data-cash-crude'!AH32-INDEX('active-future'!$C:$C,MATCH('basis-cash-crude'!AI$1,'active-future'!$A:$A,0),1),""),"")</f>
        <v>-10.600000000000001</v>
      </c>
      <c r="AJ32">
        <f>+IFERROR(IF(VALUE('data-cash-crude'!AI32)&gt;0,'data-cash-crude'!AI32-INDEX('active-future'!$C:$C,MATCH('basis-cash-crude'!AJ$1,'active-future'!$A:$A,0),1),""),"")</f>
        <v>-10.64</v>
      </c>
      <c r="AK32">
        <f>+IFERROR(IF(VALUE('data-cash-crude'!AJ32)&gt;0,'data-cash-crude'!AJ32-INDEX('active-future'!$C:$C,MATCH('basis-cash-crude'!AK$1,'active-future'!$A:$A,0),1),""),"")</f>
        <v>-10.469999999999999</v>
      </c>
      <c r="AL32">
        <f>+IFERROR(IF(VALUE('data-cash-crude'!AK32)&gt;0,'data-cash-crude'!AK32-INDEX('active-future'!$C:$C,MATCH('basis-cash-crude'!AL$1,'active-future'!$A:$A,0),1),""),"")</f>
        <v>-10.520000000000003</v>
      </c>
      <c r="AM32">
        <f>+IFERROR(IF(VALUE('data-cash-crude'!AL32)&gt;0,'data-cash-crude'!AL32-INDEX('active-future'!$C:$C,MATCH('basis-cash-crude'!AM$1,'active-future'!$A:$A,0),1),""),"")</f>
        <v>-10.619999999999997</v>
      </c>
      <c r="AN32">
        <f>+IFERROR(IF(VALUE('data-cash-crude'!AM32)&gt;0,'data-cash-crude'!AM32-INDEX('active-future'!$C:$C,MATCH('basis-cash-crude'!AN$1,'active-future'!$A:$A,0),1),""),"")</f>
        <v>-10.549999999999997</v>
      </c>
      <c r="AO32">
        <f>+IFERROR(IF(VALUE('data-cash-crude'!AN32)&gt;0,'data-cash-crude'!AN32-INDEX('active-future'!$C:$C,MATCH('basis-cash-crude'!AO$1,'active-future'!$A:$A,0),1),""),"")</f>
        <v>-10.61</v>
      </c>
      <c r="AP32">
        <f>+IFERROR(IF(VALUE('data-cash-crude'!AO32)&gt;0,'data-cash-crude'!AO32-INDEX('active-future'!$C:$C,MATCH('basis-cash-crude'!AP$1,'active-future'!$A:$A,0),1),""),"")</f>
        <v>-10.490000000000002</v>
      </c>
      <c r="AQ32">
        <f>+IFERROR(IF(VALUE('data-cash-crude'!AP32)&gt;0,'data-cash-crude'!AP32-INDEX('active-future'!$C:$C,MATCH('basis-cash-crude'!AQ$1,'active-future'!$A:$A,0),1),""),"")</f>
        <v>-10.649999999999999</v>
      </c>
      <c r="AR32" t="str">
        <f>+IFERROR(IF(VALUE('data-cash-crude'!AQ32)&gt;0,'data-cash-crude'!AQ32-INDEX('active-future'!$C:$C,MATCH('basis-cash-crude'!AR$1,'active-future'!$A:$A,0),1),""),"")</f>
        <v/>
      </c>
      <c r="AS32">
        <f>+IFERROR(IF(VALUE('data-cash-crude'!AR32)&gt;0,'data-cash-crude'!AR32-INDEX('active-future'!$C:$C,MATCH('basis-cash-crude'!AS$1,'active-future'!$A:$A,0),1),""),"")</f>
        <v>-10.479999999999997</v>
      </c>
      <c r="AT32" t="str">
        <f>+IFERROR(IF(VALUE('data-cash-crude'!AS32)&gt;0,'data-cash-crude'!AS32-INDEX('active-future'!$C:$C,MATCH('basis-cash-crude'!AT$1,'active-future'!$A:$A,0),1),""),"")</f>
        <v/>
      </c>
      <c r="AU32" t="str">
        <f>+IFERROR(IF(VALUE('data-cash-crude'!AT32)&gt;0,'data-cash-crude'!AT32-INDEX('active-future'!$C:$C,MATCH('basis-cash-crude'!AU$1,'active-future'!$A:$A,0),1),""),"")</f>
        <v/>
      </c>
      <c r="AV32">
        <f>+IFERROR(IF(VALUE('data-cash-crude'!AU32)&gt;0,'data-cash-crude'!AU32-INDEX('active-future'!$C:$C,MATCH('basis-cash-crude'!AV$1,'active-future'!$A:$A,0),1),""),"")</f>
        <v>-10.07</v>
      </c>
      <c r="AW32">
        <f>+IFERROR(IF(VALUE('data-cash-crude'!AV32)&gt;0,'data-cash-crude'!AV32-INDEX('active-future'!$C:$C,MATCH('basis-cash-crude'!AW$1,'active-future'!$A:$A,0),1),""),"")</f>
        <v>-10.060000000000002</v>
      </c>
      <c r="AX32" t="str">
        <f>+IFERROR(IF(VALUE('data-cash-crude'!AW32)&gt;0,'data-cash-crude'!AW32-INDEX('active-future'!$C:$C,MATCH('basis-cash-crude'!AX$1,'active-future'!$A:$A,0),1),""),"")</f>
        <v/>
      </c>
      <c r="AY32" t="str">
        <f>+IFERROR(IF(VALUE('data-cash-crude'!AX32)&gt;0,'data-cash-crude'!AX32-INDEX('active-future'!$C:$C,MATCH('basis-cash-crude'!AY$1,'active-future'!$A:$A,0),1),""),"")</f>
        <v/>
      </c>
      <c r="AZ32" t="str">
        <f>+IFERROR(IF(VALUE('data-cash-crude'!AY32)&gt;0,'data-cash-crude'!AY32-INDEX('active-future'!$C:$C,MATCH('basis-cash-crude'!AZ$1,'active-future'!$A:$A,0),1),""),"")</f>
        <v/>
      </c>
      <c r="BA32">
        <f>+IFERROR(IF(VALUE('data-cash-crude'!AZ32)&gt;0,'data-cash-crude'!AZ32-INDEX('active-future'!$C:$C,MATCH('basis-cash-crude'!BA$1,'active-future'!$A:$A,0),1),""),"")</f>
        <v>-9.9799999999999969</v>
      </c>
      <c r="BB32">
        <f>+IFERROR(IF(VALUE('data-cash-crude'!BA32)&gt;0,'data-cash-crude'!BA32-INDEX('active-future'!$C:$C,MATCH('basis-cash-crude'!BB$1,'active-future'!$A:$A,0),1),""),"")</f>
        <v>-9.9699999999999989</v>
      </c>
      <c r="BC32">
        <f>+IFERROR(IF(VALUE('data-cash-crude'!BB32)&gt;0,'data-cash-crude'!BB32-INDEX('active-future'!$C:$C,MATCH('basis-cash-crude'!BC$1,'active-future'!$A:$A,0),1),""),"")</f>
        <v>-10.229999999999997</v>
      </c>
      <c r="BD32">
        <f>+IFERROR(IF(VALUE('data-cash-crude'!BC32)&gt;0,'data-cash-crude'!BC32-INDEX('active-future'!$C:$C,MATCH('basis-cash-crude'!BD$1,'active-future'!$A:$A,0),1),""),"")</f>
        <v>-10.259999999999998</v>
      </c>
      <c r="BE32">
        <f>+IFERROR(IF(VALUE('data-cash-crude'!BD32)&gt;0,'data-cash-crude'!BD32-INDEX('active-future'!$C:$C,MATCH('basis-cash-crude'!BE$1,'active-future'!$A:$A,0),1),""),"")</f>
        <v>-10.119999999999997</v>
      </c>
      <c r="BF32">
        <f>+IFERROR(IF(VALUE('data-cash-crude'!BE32)&gt;0,'data-cash-crude'!BE32-INDEX('active-future'!$C:$C,MATCH('basis-cash-crude'!BF$1,'active-future'!$A:$A,0),1),""),"")</f>
        <v>-9.93</v>
      </c>
      <c r="BG32">
        <f>+IFERROR(IF(VALUE('data-cash-crude'!BF32)&gt;0,'data-cash-crude'!BF32-INDEX('active-future'!$C:$C,MATCH('basis-cash-crude'!BG$1,'active-future'!$A:$A,0),1),""),"")</f>
        <v>-10.11</v>
      </c>
      <c r="BH32">
        <f>+IFERROR(IF(VALUE('data-cash-crude'!BG32)&gt;0,'data-cash-crude'!BG32-INDEX('active-future'!$C:$C,MATCH('basis-cash-crude'!BH$1,'active-future'!$A:$A,0),1),""),"")</f>
        <v>-10.060000000000002</v>
      </c>
      <c r="BI32">
        <f>+IFERROR(IF(VALUE('data-cash-crude'!BH32)&gt;0,'data-cash-crude'!BH32-INDEX('active-future'!$C:$C,MATCH('basis-cash-crude'!BI$1,'active-future'!$A:$A,0),1),""),"")</f>
        <v>-10.090000000000003</v>
      </c>
      <c r="BJ32">
        <f>+IFERROR(IF(VALUE('data-cash-crude'!BI32)&gt;0,'data-cash-crude'!BI32-INDEX('active-future'!$C:$C,MATCH('basis-cash-crude'!BJ$1,'active-future'!$A:$A,0),1),""),"")</f>
        <v>-9.9500000000000028</v>
      </c>
      <c r="BK32">
        <f>+IFERROR(IF(VALUE('data-cash-crude'!BJ32)&gt;0,'data-cash-crude'!BJ32-INDEX('active-future'!$C:$C,MATCH('basis-cash-crude'!BK$1,'active-future'!$A:$A,0),1),""),"")</f>
        <v>-10.049999999999997</v>
      </c>
      <c r="BL32">
        <f>+IFERROR(IF(VALUE('data-cash-crude'!BK32)&gt;0,'data-cash-crude'!BK32-INDEX('active-future'!$C:$C,MATCH('basis-cash-crude'!BL$1,'active-future'!$A:$A,0),1),""),"")</f>
        <v>-10.090000000000003</v>
      </c>
      <c r="BM32">
        <f>+IFERROR(IF(VALUE('data-cash-crude'!BL32)&gt;0,'data-cash-crude'!BL32-INDEX('active-future'!$C:$C,MATCH('basis-cash-crude'!BM$1,'active-future'!$A:$A,0),1),""),"")</f>
        <v>-10.130000000000003</v>
      </c>
      <c r="BN32">
        <f>+IFERROR(IF(VALUE('data-cash-crude'!BM32)&gt;0,'data-cash-crude'!BM32-INDEX('active-future'!$C:$C,MATCH('basis-cash-crude'!BN$1,'active-future'!$A:$A,0),1),""),"")</f>
        <v>-10</v>
      </c>
      <c r="BO32">
        <f>+IFERROR(IF(VALUE('data-cash-crude'!BN32)&gt;0,'data-cash-crude'!BN32-INDEX('active-future'!$C:$C,MATCH('basis-cash-crude'!BO$1,'active-future'!$A:$A,0),1),""),"")</f>
        <v>-10.060000000000002</v>
      </c>
      <c r="BP32">
        <f>+IFERROR(IF(VALUE('data-cash-crude'!BO32)&gt;0,'data-cash-crude'!BO32-INDEX('active-future'!$C:$C,MATCH('basis-cash-crude'!BP$1,'active-future'!$A:$A,0),1),""),"")</f>
        <v>-9.9500000000000028</v>
      </c>
      <c r="BQ32" t="str">
        <f>+IFERROR(IF(VALUE('data-cash-crude'!BP32)&gt;0,'data-cash-crude'!BP32-INDEX('active-future'!$C:$C,MATCH('basis-cash-crude'!BQ$1,'active-future'!$A:$A,0),1),""),"")</f>
        <v/>
      </c>
      <c r="BR32" t="str">
        <f>+IFERROR(IF(VALUE('data-cash-crude'!BQ32)&gt;0,'data-cash-crude'!BQ32-INDEX('active-future'!$C:$C,MATCH('basis-cash-crude'!BR$1,'active-future'!$A:$A,0),1),""),"")</f>
        <v/>
      </c>
      <c r="BS32">
        <f>+IFERROR(IF(VALUE('data-cash-crude'!BR32)&gt;0,'data-cash-crude'!BR32-INDEX('active-future'!$C:$C,MATCH('basis-cash-crude'!BS$1,'active-future'!$A:$A,0),1),""),"")</f>
        <v>-5.9500000000000028</v>
      </c>
      <c r="BT32">
        <f>+IFERROR(IF(VALUE('data-cash-crude'!BS32)&gt;0,'data-cash-crude'!BS32-INDEX('active-future'!$C:$C,MATCH('basis-cash-crude'!BT$1,'active-future'!$A:$A,0),1),""),"")</f>
        <v>-8.4099999999999966</v>
      </c>
      <c r="BU32">
        <f>+IFERROR(IF(VALUE('data-cash-crude'!BT32)&gt;0,'data-cash-crude'!BT32-INDEX('active-future'!$C:$C,MATCH('basis-cash-crude'!BU$1,'active-future'!$A:$A,0),1),""),"")</f>
        <v>-8.4099999999999966</v>
      </c>
      <c r="BV32" t="str">
        <f>+IFERROR(IF(VALUE('data-cash-crude'!BU32)&gt;0,'data-cash-crude'!BU32-INDEX('active-future'!$C:$C,MATCH('basis-cash-crude'!BV$1,'active-future'!$A:$A,0),1),""),"")</f>
        <v/>
      </c>
      <c r="BW32" t="str">
        <f>+IFERROR(IF(VALUE('data-cash-crude'!BV32)&gt;0,'data-cash-crude'!BV32-INDEX('active-future'!$C:$C,MATCH('basis-cash-crude'!BW$1,'active-future'!$A:$A,0),1),""),"")</f>
        <v/>
      </c>
      <c r="BX32">
        <f>+IFERROR(IF(VALUE('data-cash-crude'!BW32)&gt;0,'data-cash-crude'!BW32-INDEX('active-future'!$C:$C,MATCH('basis-cash-crude'!BX$1,'active-future'!$A:$A,0),1),""),"")</f>
        <v>-8.64</v>
      </c>
      <c r="BY32">
        <f>+IFERROR(IF(VALUE('data-cash-crude'!BX32)&gt;0,'data-cash-crude'!BX32-INDEX('active-future'!$C:$C,MATCH('basis-cash-crude'!BY$1,'active-future'!$A:$A,0),1),""),"")</f>
        <v>-8.5900000000000034</v>
      </c>
      <c r="BZ32" t="str">
        <f>+IFERROR(IF(VALUE('data-cash-crude'!BY32)&gt;0,'data-cash-crude'!BY32-INDEX('active-future'!$C:$C,MATCH('basis-cash-crude'!BZ$1,'active-future'!$A:$A,0),1),""),"")</f>
        <v/>
      </c>
      <c r="CA32">
        <f>+IFERROR(IF(VALUE('data-cash-crude'!BZ32)&gt;0,'data-cash-crude'!BZ32-INDEX('active-future'!$C:$C,MATCH('basis-cash-crude'!CA$1,'active-future'!$A:$A,0),1),""),"")</f>
        <v>-8.5399999999999991</v>
      </c>
      <c r="CB32">
        <f>+IFERROR(IF(VALUE('data-cash-crude'!CA32)&gt;0,'data-cash-crude'!CA32-INDEX('active-future'!$C:$C,MATCH('basis-cash-crude'!CB$1,'active-future'!$A:$A,0),1),""),"")</f>
        <v>-8.5900000000000034</v>
      </c>
      <c r="CC32">
        <f>+IFERROR(IF(VALUE('data-cash-crude'!CB32)&gt;0,'data-cash-crude'!CB32-INDEX('active-future'!$C:$C,MATCH('basis-cash-crude'!CC$1,'active-future'!$A:$A,0),1),""),"")</f>
        <v>-8.6499999999999986</v>
      </c>
      <c r="CD32">
        <f>+IFERROR(IF(VALUE('data-cash-crude'!CC32)&gt;0,'data-cash-crude'!CC32-INDEX('active-future'!$C:$C,MATCH('basis-cash-crude'!CD$1,'active-future'!$A:$A,0),1),""),"")</f>
        <v>-8.6000000000000014</v>
      </c>
      <c r="CE32">
        <f>+IFERROR(IF(VALUE('data-cash-crude'!CD32)&gt;0,'data-cash-crude'!CD32-INDEX('active-future'!$C:$C,MATCH('basis-cash-crude'!CE$1,'active-future'!$A:$A,0),1),""),"")</f>
        <v>-8.5900000000000034</v>
      </c>
      <c r="CF32">
        <f>+IFERROR(IF(VALUE('data-cash-crude'!CE32)&gt;0,'data-cash-crude'!CE32-INDEX('active-future'!$C:$C,MATCH('basis-cash-crude'!CF$1,'active-future'!$A:$A,0),1),""),"")</f>
        <v>-8.5</v>
      </c>
      <c r="CG32">
        <f>+IFERROR(IF(VALUE('data-cash-crude'!CF32)&gt;0,'data-cash-crude'!CF32-INDEX('active-future'!$C:$C,MATCH('basis-cash-crude'!CG$1,'active-future'!$A:$A,0),1),""),"")</f>
        <v>-8.6499999999999986</v>
      </c>
      <c r="CH32">
        <f>+IFERROR(IF(VALUE('data-cash-crude'!CG32)&gt;0,'data-cash-crude'!CG32-INDEX('active-future'!$C:$C,MATCH('basis-cash-crude'!CH$1,'active-future'!$A:$A,0),1),""),"")</f>
        <v>-8.6000000000000014</v>
      </c>
      <c r="CI32">
        <f>+IFERROR(IF(VALUE('data-cash-crude'!CH32)&gt;0,'data-cash-crude'!CH32-INDEX('active-future'!$C:$C,MATCH('basis-cash-crude'!CI$1,'active-future'!$A:$A,0),1),""),"")</f>
        <v>-8.5200000000000031</v>
      </c>
      <c r="CJ32">
        <f>+IFERROR(IF(VALUE('data-cash-crude'!CI32)&gt;0,'data-cash-crude'!CI32-INDEX('active-future'!$C:$C,MATCH('basis-cash-crude'!CJ$1,'active-future'!$A:$A,0),1),""),"")</f>
        <v>-8.5499999999999972</v>
      </c>
      <c r="CK32">
        <f>+IFERROR(IF(VALUE('data-cash-crude'!CJ32)&gt;0,'data-cash-crude'!CJ32-INDEX('active-future'!$C:$C,MATCH('basis-cash-crude'!CK$1,'active-future'!$A:$A,0),1),""),"")</f>
        <v>-8.509999999999998</v>
      </c>
      <c r="CL32" t="str">
        <f>+IFERROR(IF(VALUE('data-cash-crude'!CK32)&gt;0,'data-cash-crude'!CK32-INDEX('active-future'!$C:$C,MATCH('basis-cash-crude'!CL$1,'active-future'!$A:$A,0),1),""),"")</f>
        <v/>
      </c>
      <c r="CM32" t="str">
        <f>+IFERROR(IF(VALUE('data-cash-crude'!CL32)&gt;0,'data-cash-crude'!CL32-INDEX('active-future'!$C:$C,MATCH('basis-cash-crude'!CM$1,'active-future'!$A:$A,0),1),""),"")</f>
        <v/>
      </c>
      <c r="CN32">
        <f>+IFERROR(IF(VALUE('data-cash-crude'!CM32)&gt;0,'data-cash-crude'!CM32-INDEX('active-future'!$C:$C,MATCH('basis-cash-crude'!CN$1,'active-future'!$A:$A,0),1),""),"")</f>
        <v>-7.2700000000000031</v>
      </c>
      <c r="CO32">
        <f>+IFERROR(IF(VALUE('data-cash-crude'!CN32)&gt;0,'data-cash-crude'!CN32-INDEX('active-future'!$C:$C,MATCH('basis-cash-crude'!CO$1,'active-future'!$A:$A,0),1),""),"")</f>
        <v>-6.9600000000000009</v>
      </c>
      <c r="CP32">
        <f>+IFERROR(IF(VALUE('data-cash-crude'!CO32)&gt;0,'data-cash-crude'!CO32-INDEX('active-future'!$C:$C,MATCH('basis-cash-crude'!CP$1,'active-future'!$A:$A,0),1),""),"")</f>
        <v>-7.0300000000000011</v>
      </c>
      <c r="CQ32">
        <f>+IFERROR(IF(VALUE('data-cash-crude'!CP32)&gt;0,'data-cash-crude'!CP32-INDEX('active-future'!$C:$C,MATCH('basis-cash-crude'!CQ$1,'active-future'!$A:$A,0),1),""),"")</f>
        <v>-6.93</v>
      </c>
      <c r="CR32">
        <f>+IFERROR(IF(VALUE('data-cash-crude'!CQ32)&gt;0,'data-cash-crude'!CQ32-INDEX('active-future'!$C:$C,MATCH('basis-cash-crude'!CR$1,'active-future'!$A:$A,0),1),""),"")</f>
        <v>-7.1400000000000006</v>
      </c>
      <c r="CS32">
        <f>+IFERROR(IF(VALUE('data-cash-crude'!CR32)&gt;0,'data-cash-crude'!CR32-INDEX('active-future'!$C:$C,MATCH('basis-cash-crude'!CS$1,'active-future'!$A:$A,0),1),""),"")</f>
        <v>-6.9200000000000017</v>
      </c>
      <c r="CT32" t="str">
        <f>+IFERROR(IF(VALUE('data-cash-crude'!CS32)&gt;0,'data-cash-crude'!CS32-INDEX('active-future'!$C:$C,MATCH('basis-cash-crude'!CT$1,'active-future'!$A:$A,0),1),""),"")</f>
        <v/>
      </c>
      <c r="CU32">
        <f>+IFERROR(IF(VALUE('data-cash-crude'!CT32)&gt;0,'data-cash-crude'!CT32-INDEX('active-future'!$C:$C,MATCH('basis-cash-crude'!CU$1,'active-future'!$A:$A,0),1),""),"")</f>
        <v>-6.93</v>
      </c>
      <c r="CV32">
        <f>+IFERROR(IF(VALUE('data-cash-crude'!CU32)&gt;0,'data-cash-crude'!CU32-INDEX('active-future'!$C:$C,MATCH('basis-cash-crude'!CV$1,'active-future'!$A:$A,0),1),""),"")</f>
        <v>-6.8800000000000026</v>
      </c>
      <c r="CW32">
        <f>+IFERROR(IF(VALUE('data-cash-crude'!CV32)&gt;0,'data-cash-crude'!CV32-INDEX('active-future'!$C:$C,MATCH('basis-cash-crude'!CW$1,'active-future'!$A:$A,0),1),""),"")</f>
        <v>-6.8900000000000006</v>
      </c>
      <c r="CX32">
        <f>+IFERROR(IF(VALUE('data-cash-crude'!CW32)&gt;0,'data-cash-crude'!CW32-INDEX('active-future'!$C:$C,MATCH('basis-cash-crude'!CX$1,'active-future'!$A:$A,0),1),""),"")</f>
        <v>-7.0600000000000023</v>
      </c>
      <c r="CY32">
        <f>+IFERROR(IF(VALUE('data-cash-crude'!CX32)&gt;0,'data-cash-crude'!CX32-INDEX('active-future'!$C:$C,MATCH('basis-cash-crude'!CY$1,'active-future'!$A:$A,0),1),""),"")</f>
        <v>-6.9699999999999989</v>
      </c>
      <c r="CZ32">
        <f>+IFERROR(IF(VALUE('data-cash-crude'!CY32)&gt;0,'data-cash-crude'!CY32-INDEX('active-future'!$C:$C,MATCH('basis-cash-crude'!CZ$1,'active-future'!$A:$A,0),1),""),"")</f>
        <v>-6.9799999999999969</v>
      </c>
      <c r="DA32">
        <f>+IFERROR(IF(VALUE('data-cash-crude'!CZ32)&gt;0,'data-cash-crude'!CZ32-INDEX('active-future'!$C:$C,MATCH('basis-cash-crude'!DA$1,'active-future'!$A:$A,0),1),""),"")</f>
        <v>-7.1000000000000014</v>
      </c>
      <c r="DB32">
        <f>+IFERROR(IF(VALUE('data-cash-crude'!DA32)&gt;0,'data-cash-crude'!DA32-INDEX('active-future'!$C:$C,MATCH('basis-cash-crude'!DB$1,'active-future'!$A:$A,0),1),""),"")</f>
        <v>-6.93</v>
      </c>
      <c r="DC32">
        <f>+IFERROR(IF(VALUE('data-cash-crude'!DB32)&gt;0,'data-cash-crude'!DB32-INDEX('active-future'!$C:$C,MATCH('basis-cash-crude'!DC$1,'active-future'!$A:$A,0),1),""),"")</f>
        <v>-7</v>
      </c>
      <c r="DD32">
        <f>+IFERROR(IF(VALUE('data-cash-crude'!DC32)&gt;0,'data-cash-crude'!DC32-INDEX('active-future'!$C:$C,MATCH('basis-cash-crude'!DD$1,'active-future'!$A:$A,0),1),""),"")</f>
        <v>-7.0399999999999991</v>
      </c>
      <c r="DE32">
        <f>+IFERROR(IF(VALUE('data-cash-crude'!DD32)&gt;0,'data-cash-crude'!DD32-INDEX('active-future'!$C:$C,MATCH('basis-cash-crude'!DE$1,'active-future'!$A:$A,0),1),""),"")</f>
        <v>-7.0900000000000034</v>
      </c>
      <c r="DF32" t="str">
        <f>+IFERROR(IF(VALUE('data-cash-crude'!DE32)&gt;0,'data-cash-crude'!DE32-INDEX('active-future'!$C:$C,MATCH('basis-cash-crude'!DF$1,'active-future'!$A:$A,0),1),""),"")</f>
        <v/>
      </c>
      <c r="DG32">
        <f>+IFERROR(IF(VALUE('data-cash-crude'!DF32)&gt;0,'data-cash-crude'!DF32-INDEX('active-future'!$C:$C,MATCH('basis-cash-crude'!DG$1,'active-future'!$A:$A,0),1),""),"")</f>
        <v>-6.9399999999999977</v>
      </c>
      <c r="DH32" t="str">
        <f>+IFERROR(IF(VALUE('data-cash-crude'!DG32)&gt;0,'data-cash-crude'!DG32-INDEX('active-future'!$C:$C,MATCH('basis-cash-crude'!DH$1,'active-future'!$A:$A,0),1),""),"")</f>
        <v/>
      </c>
      <c r="DI32">
        <f>+IFERROR(IF(VALUE('data-cash-crude'!DH32)&gt;0,'data-cash-crude'!DH32-INDEX('active-future'!$C:$C,MATCH('basis-cash-crude'!DI$1,'active-future'!$A:$A,0),1),""),"")</f>
        <v>-6.9500000000000028</v>
      </c>
      <c r="DJ32">
        <f>+IFERROR(IF(VALUE('data-cash-crude'!DI32)&gt;0,'data-cash-crude'!DI32-INDEX('active-future'!$C:$C,MATCH('basis-cash-crude'!DJ$1,'active-future'!$A:$A,0),1),""),"")</f>
        <v>-7.3599999999999994</v>
      </c>
      <c r="DK32">
        <f>+IFERROR(IF(VALUE('data-cash-crude'!DJ32)&gt;0,'data-cash-crude'!DJ32-INDEX('active-future'!$C:$C,MATCH('basis-cash-crude'!DK$1,'active-future'!$A:$A,0),1),""),"")</f>
        <v>-6.2999999999999972</v>
      </c>
      <c r="DL32">
        <f>+IFERROR(IF(VALUE('data-cash-crude'!DK32)&gt;0,'data-cash-crude'!DK32-INDEX('active-future'!$C:$C,MATCH('basis-cash-crude'!DL$1,'active-future'!$A:$A,0),1),""),"")</f>
        <v>-6.3699999999999974</v>
      </c>
      <c r="DM32" t="str">
        <f>+IFERROR(IF(VALUE('data-cash-crude'!DL32)&gt;0,'data-cash-crude'!DL32-INDEX('active-future'!$C:$C,MATCH('basis-cash-crude'!DM$1,'active-future'!$A:$A,0),1),""),"")</f>
        <v/>
      </c>
      <c r="DN32" t="str">
        <f>+IFERROR(IF(VALUE('data-cash-crude'!DM32)&gt;0,'data-cash-crude'!DM32-INDEX('active-future'!$C:$C,MATCH('basis-cash-crude'!DN$1,'active-future'!$A:$A,0),1),""),"")</f>
        <v/>
      </c>
      <c r="DO32" t="str">
        <f>+IFERROR(IF(VALUE('data-cash-crude'!DN32)&gt;0,'data-cash-crude'!DN32-INDEX('active-future'!$C:$C,MATCH('basis-cash-crude'!DO$1,'active-future'!$A:$A,0),1),""),"")</f>
        <v/>
      </c>
      <c r="DP32" t="str">
        <f>+IFERROR(IF(VALUE('data-cash-crude'!DO32)&gt;0,'data-cash-crude'!DO32-INDEX('active-future'!$C:$C,MATCH('basis-cash-crude'!DP$1,'active-future'!$A:$A,0),1),""),"")</f>
        <v/>
      </c>
      <c r="DQ32" t="str">
        <f>+IFERROR(IF(VALUE('data-cash-crude'!DP32)&gt;0,'data-cash-crude'!DP32-INDEX('active-future'!$C:$C,MATCH('basis-cash-crude'!DQ$1,'active-future'!$A:$A,0),1),""),"")</f>
        <v/>
      </c>
      <c r="DR32" t="str">
        <f>+IFERROR(IF(VALUE('data-cash-crude'!DQ32)&gt;0,'data-cash-crude'!DQ32-INDEX('active-future'!$C:$C,MATCH('basis-cash-crude'!DR$1,'active-future'!$A:$A,0),1),""),"")</f>
        <v/>
      </c>
      <c r="DS32" t="str">
        <f>+IFERROR(IF(VALUE('data-cash-crude'!DR32)&gt;0,'data-cash-crude'!DR32-INDEX('active-future'!$C:$C,MATCH('basis-cash-crude'!DS$1,'active-future'!$A:$A,0),1),""),"")</f>
        <v/>
      </c>
      <c r="DT32" t="str">
        <f>+IFERROR(IF(VALUE('data-cash-crude'!DS32)&gt;0,'data-cash-crude'!DS32-INDEX('active-future'!$C:$C,MATCH('basis-cash-crude'!DT$1,'active-future'!$A:$A,0),1),""),"")</f>
        <v/>
      </c>
      <c r="DU32" t="str">
        <f>+IFERROR(IF(VALUE('data-cash-crude'!DT32)&gt;0,'data-cash-crude'!DT32-INDEX('active-future'!$C:$C,MATCH('basis-cash-crude'!DU$1,'active-future'!$A:$A,0),1),""),"")</f>
        <v/>
      </c>
      <c r="DV32" t="str">
        <f>+IFERROR(IF(VALUE('data-cash-crude'!DU32)&gt;0,'data-cash-crude'!DU32-INDEX('active-future'!$C:$C,MATCH('basis-cash-crude'!DV$1,'active-future'!$A:$A,0),1),""),"")</f>
        <v/>
      </c>
      <c r="DW32" t="str">
        <f>+IFERROR(IF(VALUE('data-cash-crude'!DV32)&gt;0,'data-cash-crude'!DV32-INDEX('active-future'!$C:$C,MATCH('basis-cash-crude'!DW$1,'active-future'!$A:$A,0),1),""),"")</f>
        <v/>
      </c>
      <c r="DX32" t="str">
        <f>+IFERROR(IF(VALUE('data-cash-crude'!DW32)&gt;0,'data-cash-crude'!DW32-INDEX('active-future'!$C:$C,MATCH('basis-cash-crude'!DX$1,'active-future'!$A:$A,0),1),""),"")</f>
        <v/>
      </c>
      <c r="DY32" t="str">
        <f>+IFERROR(IF(VALUE('data-cash-crude'!DX32)&gt;0,'data-cash-crude'!DX32-INDEX('active-future'!$C:$C,MATCH('basis-cash-crude'!DY$1,'active-future'!$A:$A,0),1),""),"")</f>
        <v/>
      </c>
      <c r="DZ32" t="str">
        <f>+IFERROR(IF(VALUE('data-cash-crude'!DY32)&gt;0,'data-cash-crude'!DY32-INDEX('active-future'!$C:$C,MATCH('basis-cash-crude'!DZ$1,'active-future'!$A:$A,0),1),""),"")</f>
        <v/>
      </c>
      <c r="EA32" t="str">
        <f>+IFERROR(IF(VALUE('data-cash-crude'!DZ32)&gt;0,'data-cash-crude'!DZ32-INDEX('active-future'!$C:$C,MATCH('basis-cash-crude'!EA$1,'active-future'!$A:$A,0),1),""),"")</f>
        <v/>
      </c>
      <c r="EB32" t="str">
        <f>+IFERROR(IF(VALUE('data-cash-crude'!EA32)&gt;0,'data-cash-crude'!EA32-INDEX('active-future'!$C:$C,MATCH('basis-cash-crude'!EB$1,'active-future'!$A:$A,0),1),""),"")</f>
        <v/>
      </c>
      <c r="EC32" t="str">
        <f>+IFERROR(IF(VALUE('data-cash-crude'!EB32)&gt;0,'data-cash-crude'!EB32-INDEX('active-future'!$C:$C,MATCH('basis-cash-crude'!EC$1,'active-future'!$A:$A,0),1),""),"")</f>
        <v/>
      </c>
      <c r="ED32" t="str">
        <f>+IFERROR(IF(VALUE('data-cash-crude'!EC32)&gt;0,'data-cash-crude'!EC32-INDEX('active-future'!$C:$C,MATCH('basis-cash-crude'!ED$1,'active-future'!$A:$A,0),1),""),"")</f>
        <v/>
      </c>
      <c r="EE32" t="str">
        <f>+IFERROR(IF(VALUE('data-cash-crude'!ED32)&gt;0,'data-cash-crude'!ED32-INDEX('active-future'!$C:$C,MATCH('basis-cash-crude'!EE$1,'active-future'!$A:$A,0),1),""),"")</f>
        <v/>
      </c>
      <c r="EF32" t="str">
        <f>+IFERROR(IF(VALUE('data-cash-crude'!EE32)&gt;0,'data-cash-crude'!EE32-INDEX('active-future'!$C:$C,MATCH('basis-cash-crude'!EF$1,'active-future'!$A:$A,0),1),""),"")</f>
        <v/>
      </c>
      <c r="EG32" t="str">
        <f>+IFERROR(IF(VALUE('data-cash-crude'!EF32)&gt;0,'data-cash-crude'!EF32-INDEX('active-future'!$C:$C,MATCH('basis-cash-crude'!EG$1,'active-future'!$A:$A,0),1),""),"")</f>
        <v/>
      </c>
      <c r="EH32" t="str">
        <f>+IFERROR(IF(VALUE('data-cash-crude'!EG32)&gt;0,'data-cash-crude'!EG32-INDEX('active-future'!$C:$C,MATCH('basis-cash-crude'!EH$1,'active-future'!$A:$A,0),1),""),"")</f>
        <v/>
      </c>
      <c r="EI32" t="str">
        <f>+IFERROR(IF(VALUE('data-cash-crude'!EH32)&gt;0,'data-cash-crude'!EH32-INDEX('active-future'!$C:$C,MATCH('basis-cash-crude'!EI$1,'active-future'!$A:$A,0),1),""),"")</f>
        <v/>
      </c>
      <c r="EJ32" t="str">
        <f>+IFERROR(IF(VALUE('data-cash-crude'!EI32)&gt;0,'data-cash-crude'!EI32-INDEX('active-future'!$C:$C,MATCH('basis-cash-crude'!EJ$1,'active-future'!$A:$A,0),1),""),"")</f>
        <v/>
      </c>
      <c r="EK32" t="str">
        <f>+IFERROR(IF(VALUE('data-cash-crude'!EJ32)&gt;0,'data-cash-crude'!EJ32-INDEX('active-future'!$C:$C,MATCH('basis-cash-crude'!EK$1,'active-future'!$A:$A,0),1),""),"")</f>
        <v/>
      </c>
      <c r="EL32" t="str">
        <f>+IFERROR(IF(VALUE('data-cash-crude'!EK32)&gt;0,'data-cash-crude'!EK32-INDEX('active-future'!$C:$C,MATCH('basis-cash-crude'!EL$1,'active-future'!$A:$A,0),1),""),"")</f>
        <v/>
      </c>
      <c r="EM32" t="str">
        <f>+IFERROR(IF(VALUE('data-cash-crude'!EL32)&gt;0,'data-cash-crude'!EL32-INDEX('active-future'!$C:$C,MATCH('basis-cash-crude'!EM$1,'active-future'!$A:$A,0),1),""),"")</f>
        <v/>
      </c>
      <c r="EN32" t="str">
        <f>+IFERROR(IF(VALUE('data-cash-crude'!EM32)&gt;0,'data-cash-crude'!EM32-INDEX('active-future'!$C:$C,MATCH('basis-cash-crude'!EN$1,'active-future'!$A:$A,0),1),""),"")</f>
        <v/>
      </c>
      <c r="EO32" t="str">
        <f>+IFERROR(IF(VALUE('data-cash-crude'!EN32)&gt;0,'data-cash-crude'!EN32-INDEX('active-future'!$C:$C,MATCH('basis-cash-crude'!EO$1,'active-future'!$A:$A,0),1),""),"")</f>
        <v/>
      </c>
      <c r="EP32" t="str">
        <f>+IFERROR(IF(VALUE('data-cash-crude'!EO32)&gt;0,'data-cash-crude'!EO32-INDEX('active-future'!$C:$C,MATCH('basis-cash-crude'!EP$1,'active-future'!$A:$A,0),1),""),"")</f>
        <v/>
      </c>
      <c r="EQ32" t="str">
        <f>+IFERROR(IF(VALUE('data-cash-crude'!EP32)&gt;0,'data-cash-crude'!EP32-INDEX('active-future'!$C:$C,MATCH('basis-cash-crude'!EQ$1,'active-future'!$A:$A,0),1),""),"")</f>
        <v/>
      </c>
      <c r="ER32" t="str">
        <f>+IFERROR(IF(VALUE('data-cash-crude'!EQ32)&gt;0,'data-cash-crude'!EQ32-INDEX('active-future'!$C:$C,MATCH('basis-cash-crude'!ER$1,'active-future'!$A:$A,0),1),""),"")</f>
        <v/>
      </c>
      <c r="ES32" t="str">
        <f>+IFERROR(IF(VALUE('data-cash-crude'!ER32)&gt;0,'data-cash-crude'!ER32-INDEX('active-future'!$C:$C,MATCH('basis-cash-crude'!ES$1,'active-future'!$A:$A,0),1),""),"")</f>
        <v/>
      </c>
      <c r="ET32" t="str">
        <f>+IFERROR(IF(VALUE('data-cash-crude'!ES32)&gt;0,'data-cash-crude'!ES32-INDEX('active-future'!$C:$C,MATCH('basis-cash-crude'!ET$1,'active-future'!$A:$A,0),1),""),"")</f>
        <v/>
      </c>
      <c r="EU32" t="str">
        <f>+IFERROR(IF(VALUE('data-cash-crude'!ET32)&gt;0,'data-cash-crude'!ET32-INDEX('active-future'!$C:$C,MATCH('basis-cash-crude'!EU$1,'active-future'!$A:$A,0),1),""),"")</f>
        <v/>
      </c>
      <c r="EV32" t="str">
        <f>+IFERROR(IF(VALUE('data-cash-crude'!EU32)&gt;0,'data-cash-crude'!EU32-INDEX('active-future'!$C:$C,MATCH('basis-cash-crude'!EV$1,'active-future'!$A:$A,0),1),""),"")</f>
        <v/>
      </c>
      <c r="EW32" t="str">
        <f>+IFERROR(IF(VALUE('data-cash-crude'!EV32)&gt;0,'data-cash-crude'!EV32-INDEX('active-future'!$C:$C,MATCH('basis-cash-crude'!EW$1,'active-future'!$A:$A,0),1),""),"")</f>
        <v/>
      </c>
      <c r="EX32" t="str">
        <f>+IFERROR(IF(VALUE('data-cash-crude'!EW32)&gt;0,'data-cash-crude'!EW32-INDEX('active-future'!$C:$C,MATCH('basis-cash-crude'!EX$1,'active-future'!$A:$A,0),1),""),"")</f>
        <v/>
      </c>
      <c r="EY32" t="str">
        <f>+IFERROR(IF(VALUE('data-cash-crude'!EX32)&gt;0,'data-cash-crude'!EX32-INDEX('active-future'!$C:$C,MATCH('basis-cash-crude'!EY$1,'active-future'!$A:$A,0),1),""),"")</f>
        <v/>
      </c>
      <c r="EZ32" t="str">
        <f>+IFERROR(IF(VALUE('data-cash-crude'!EY32)&gt;0,'data-cash-crude'!EY32-INDEX('active-future'!$C:$C,MATCH('basis-cash-crude'!EZ$1,'active-future'!$A:$A,0),1),""),"")</f>
        <v/>
      </c>
      <c r="FA32" t="str">
        <f>+IFERROR(IF(VALUE('data-cash-crude'!EZ32)&gt;0,'data-cash-crude'!EZ32-INDEX('active-future'!$C:$C,MATCH('basis-cash-crude'!FA$1,'active-future'!$A:$A,0),1),""),"")</f>
        <v/>
      </c>
      <c r="FB32" t="str">
        <f>+IFERROR(IF(VALUE('data-cash-crude'!FA32)&gt;0,'data-cash-crude'!FA32-INDEX('active-future'!$C:$C,MATCH('basis-cash-crude'!FB$1,'active-future'!$A:$A,0),1),""),"")</f>
        <v/>
      </c>
      <c r="FC32" t="str">
        <f>+IFERROR(IF(VALUE('data-cash-crude'!FB32)&gt;0,'data-cash-crude'!FB32-INDEX('active-future'!$C:$C,MATCH('basis-cash-crude'!FC$1,'active-future'!$A:$A,0),1),""),"")</f>
        <v/>
      </c>
      <c r="FD32" t="str">
        <f>+IFERROR(IF(VALUE('data-cash-crude'!FC32)&gt;0,'data-cash-crude'!FC32-INDEX('active-future'!$C:$C,MATCH('basis-cash-crude'!FD$1,'active-future'!$A:$A,0),1),""),"")</f>
        <v/>
      </c>
      <c r="FE32" t="str">
        <f>+IFERROR(IF(VALUE('data-cash-crude'!FD32)&gt;0,'data-cash-crude'!FD32-INDEX('active-future'!$C:$C,MATCH('basis-cash-crude'!FE$1,'active-future'!$A:$A,0),1),""),"")</f>
        <v/>
      </c>
      <c r="FF32" t="str">
        <f>+IFERROR(IF(VALUE('data-cash-crude'!FE32)&gt;0,'data-cash-crude'!FE32-INDEX('active-future'!$C:$C,MATCH('basis-cash-crude'!FF$1,'active-future'!$A:$A,0),1),""),"")</f>
        <v/>
      </c>
      <c r="FG32" t="str">
        <f>+IFERROR(IF(VALUE('data-cash-crude'!FF32)&gt;0,'data-cash-crude'!FF32-INDEX('active-future'!$C:$C,MATCH('basis-cash-crude'!FG$1,'active-future'!$A:$A,0),1),""),"")</f>
        <v/>
      </c>
      <c r="FH32" t="str">
        <f>+IFERROR(IF(VALUE('data-cash-crude'!FG32)&gt;0,'data-cash-crude'!FG32-INDEX('active-future'!$C:$C,MATCH('basis-cash-crude'!FH$1,'active-future'!$A:$A,0),1),""),"")</f>
        <v/>
      </c>
      <c r="FI32" t="str">
        <f>+IFERROR(IF(VALUE('data-cash-crude'!FH32)&gt;0,'data-cash-crude'!FH32-INDEX('active-future'!$C:$C,MATCH('basis-cash-crude'!FI$1,'active-future'!$A:$A,0),1),""),"")</f>
        <v/>
      </c>
      <c r="FJ32" t="str">
        <f>+IFERROR(IF(VALUE('data-cash-crude'!FI32)&gt;0,'data-cash-crude'!FI32-INDEX('active-future'!$C:$C,MATCH('basis-cash-crude'!FJ$1,'active-future'!$A:$A,0),1),""),"")</f>
        <v/>
      </c>
      <c r="FK32" t="str">
        <f>+IFERROR(IF(VALUE('data-cash-crude'!FJ32)&gt;0,'data-cash-crude'!FJ32-INDEX('active-future'!$C:$C,MATCH('basis-cash-crude'!FK$1,'active-future'!$A:$A,0),1),""),"")</f>
        <v/>
      </c>
      <c r="FL32" t="str">
        <f>+IFERROR(IF(VALUE('data-cash-crude'!FK32)&gt;0,'data-cash-crude'!FK32-INDEX('active-future'!$C:$C,MATCH('basis-cash-crude'!FL$1,'active-future'!$A:$A,0),1),""),"")</f>
        <v/>
      </c>
    </row>
    <row r="33" spans="1:168" x14ac:dyDescent="0.2">
      <c r="A33">
        <f t="shared" si="0"/>
        <v>-16.386666666666667</v>
      </c>
      <c r="B33">
        <f t="shared" si="1"/>
        <v>-10.068800000000001</v>
      </c>
      <c r="C33">
        <f t="shared" si="2"/>
        <v>-8.9969444444444449</v>
      </c>
      <c r="D33" s="10" t="str">
        <f>+'data-cash-crude'!B33</f>
        <v>CLPA-11-140.CM</v>
      </c>
      <c r="E33">
        <f>+IFERROR(IF(VALUE('data-cash-crude'!D33)&gt;0,'data-cash-crude'!D33-INDEX('active-future'!$C:$C,MATCH('basis-cash-crude'!E$1,'active-future'!$A:$A,0),1),""),"")</f>
        <v>-25.71</v>
      </c>
      <c r="F33">
        <f>+IFERROR(IF(VALUE('data-cash-crude'!E33)&gt;0,'data-cash-crude'!E33-INDEX('active-future'!$C:$C,MATCH('basis-cash-crude'!F$1,'active-future'!$A:$A,0),1),""),"")</f>
        <v>-24.43</v>
      </c>
      <c r="G33">
        <f>+IFERROR(IF(VALUE('data-cash-crude'!F33)&gt;0,'data-cash-crude'!F33-INDEX('active-future'!$C:$C,MATCH('basis-cash-crude'!G$1,'active-future'!$A:$A,0),1),""),"")</f>
        <v>-24.47</v>
      </c>
      <c r="H33">
        <f>+IFERROR(IF(VALUE('data-cash-crude'!G33)&gt;0,'data-cash-crude'!G33-INDEX('active-future'!$C:$C,MATCH('basis-cash-crude'!H$1,'active-future'!$A:$A,0),1),""),"")</f>
        <v>-7.68</v>
      </c>
      <c r="I33" t="str">
        <f>+IFERROR(IF(VALUE('data-cash-crude'!H33)&gt;0,'data-cash-crude'!H33-INDEX('active-future'!$C:$C,MATCH('basis-cash-crude'!I$1,'active-future'!$A:$A,0),1),""),"")</f>
        <v/>
      </c>
      <c r="J33">
        <f>+IFERROR(IF(VALUE('data-cash-crude'!I33)&gt;0,'data-cash-crude'!I33-INDEX('active-future'!$C:$C,MATCH('basis-cash-crude'!J$1,'active-future'!$A:$A,0),1),""),"")</f>
        <v>-8.3100000000000023</v>
      </c>
      <c r="K33">
        <f>+IFERROR(IF(VALUE('data-cash-crude'!J33)&gt;0,'data-cash-crude'!J33-INDEX('active-future'!$C:$C,MATCH('basis-cash-crude'!K$1,'active-future'!$A:$A,0),1),""),"")</f>
        <v>-7.720000000000006</v>
      </c>
      <c r="L33" t="str">
        <f>+IFERROR(IF(VALUE('data-cash-crude'!K33)&gt;0,'data-cash-crude'!K33-INDEX('active-future'!$C:$C,MATCH('basis-cash-crude'!L$1,'active-future'!$A:$A,0),1),""),"")</f>
        <v/>
      </c>
      <c r="M33">
        <f>+IFERROR(IF(VALUE('data-cash-crude'!L33)&gt;0,'data-cash-crude'!L33-INDEX('active-future'!$C:$C,MATCH('basis-cash-crude'!M$1,'active-future'!$A:$A,0),1),""),"")</f>
        <v>-7.68</v>
      </c>
      <c r="N33">
        <f>+IFERROR(IF(VALUE('data-cash-crude'!M33)&gt;0,'data-cash-crude'!M33-INDEX('active-future'!$C:$C,MATCH('basis-cash-crude'!N$1,'active-future'!$A:$A,0),1),""),"")</f>
        <v>-7.6000000000000014</v>
      </c>
      <c r="O33">
        <f>+IFERROR(IF(VALUE('data-cash-crude'!N33)&gt;0,'data-cash-crude'!N33-INDEX('active-future'!$C:$C,MATCH('basis-cash-crude'!O$1,'active-future'!$A:$A,0),1),""),"")</f>
        <v>-7.6199999999999974</v>
      </c>
      <c r="P33">
        <f>+IFERROR(IF(VALUE('data-cash-crude'!O33)&gt;0,'data-cash-crude'!O33-INDEX('active-future'!$C:$C,MATCH('basis-cash-crude'!P$1,'active-future'!$A:$A,0),1),""),"")</f>
        <v>-7.7100000000000009</v>
      </c>
      <c r="Q33">
        <f>+IFERROR(IF(VALUE('data-cash-crude'!P33)&gt;0,'data-cash-crude'!P33-INDEX('active-future'!$C:$C,MATCH('basis-cash-crude'!Q$1,'active-future'!$A:$A,0),1),""),"")</f>
        <v>-8.57</v>
      </c>
      <c r="R33">
        <f>+IFERROR(IF(VALUE('data-cash-crude'!Q33)&gt;0,'data-cash-crude'!Q33-INDEX('active-future'!$C:$C,MATCH('basis-cash-crude'!R$1,'active-future'!$A:$A,0),1),""),"")</f>
        <v>-7.68</v>
      </c>
      <c r="S33">
        <f>+IFERROR(IF(VALUE('data-cash-crude'!R33)&gt;0,'data-cash-crude'!R33-INDEX('active-future'!$C:$C,MATCH('basis-cash-crude'!S$1,'active-future'!$A:$A,0),1),""),"")</f>
        <v>-7.7100000000000009</v>
      </c>
      <c r="T33">
        <f>+IFERROR(IF(VALUE('data-cash-crude'!S33)&gt;0,'data-cash-crude'!S33-INDEX('active-future'!$C:$C,MATCH('basis-cash-crude'!T$1,'active-future'!$A:$A,0),1),""),"")</f>
        <v>-7.6900000000000048</v>
      </c>
      <c r="U33">
        <f>+IFERROR(IF(VALUE('data-cash-crude'!T33)&gt;0,'data-cash-crude'!T33-INDEX('active-future'!$C:$C,MATCH('basis-cash-crude'!U$1,'active-future'!$A:$A,0),1),""),"")</f>
        <v>-7.720000000000006</v>
      </c>
      <c r="V33">
        <f>+IFERROR(IF(VALUE('data-cash-crude'!U33)&gt;0,'data-cash-crude'!U33-INDEX('active-future'!$C:$C,MATCH('basis-cash-crude'!V$1,'active-future'!$A:$A,0),1),""),"")</f>
        <v>-7.7000000000000028</v>
      </c>
      <c r="W33">
        <f>+IFERROR(IF(VALUE('data-cash-crude'!V33)&gt;0,'data-cash-crude'!V33-INDEX('active-future'!$C:$C,MATCH('basis-cash-crude'!W$1,'active-future'!$A:$A,0),1),""),"")</f>
        <v>-7.68</v>
      </c>
      <c r="X33">
        <f>+IFERROR(IF(VALUE('data-cash-crude'!W33)&gt;0,'data-cash-crude'!W33-INDEX('active-future'!$C:$C,MATCH('basis-cash-crude'!X$1,'active-future'!$A:$A,0),1),""),"")</f>
        <v>-7.68</v>
      </c>
      <c r="Y33" t="str">
        <f>+IFERROR(IF(VALUE('data-cash-crude'!X33)&gt;0,'data-cash-crude'!X33-INDEX('active-future'!$C:$C,MATCH('basis-cash-crude'!Y$1,'active-future'!$A:$A,0),1),""),"")</f>
        <v/>
      </c>
      <c r="Z33" t="str">
        <f>+IFERROR(IF(VALUE('data-cash-crude'!Y33)&gt;0,'data-cash-crude'!Y33-INDEX('active-future'!$C:$C,MATCH('basis-cash-crude'!Z$1,'active-future'!$A:$A,0),1),""),"")</f>
        <v/>
      </c>
      <c r="AA33">
        <f>+IFERROR(IF(VALUE('data-cash-crude'!Z33)&gt;0,'data-cash-crude'!Z33-INDEX('active-future'!$C:$C,MATCH('basis-cash-crude'!AA$1,'active-future'!$A:$A,0),1),""),"")</f>
        <v>-6.1200000000000045</v>
      </c>
      <c r="AB33" t="str">
        <f>+IFERROR(IF(VALUE('data-cash-crude'!AA33)&gt;0,'data-cash-crude'!AA33-INDEX('active-future'!$C:$C,MATCH('basis-cash-crude'!AB$1,'active-future'!$A:$A,0),1),""),"")</f>
        <v/>
      </c>
      <c r="AC33">
        <f>+IFERROR(IF(VALUE('data-cash-crude'!AB33)&gt;0,'data-cash-crude'!AB33-INDEX('active-future'!$C:$C,MATCH('basis-cash-crude'!AC$1,'active-future'!$A:$A,0),1),""),"")</f>
        <v>-9.0600000000000023</v>
      </c>
      <c r="AD33">
        <f>+IFERROR(IF(VALUE('data-cash-crude'!AC33)&gt;0,'data-cash-crude'!AC33-INDEX('active-future'!$C:$C,MATCH('basis-cash-crude'!AD$1,'active-future'!$A:$A,0),1),""),"")</f>
        <v>-9.0599999999999952</v>
      </c>
      <c r="AE33">
        <f>+IFERROR(IF(VALUE('data-cash-crude'!AD33)&gt;0,'data-cash-crude'!AD33-INDEX('active-future'!$C:$C,MATCH('basis-cash-crude'!AE$1,'active-future'!$A:$A,0),1),""),"")</f>
        <v>-9.0599999999999952</v>
      </c>
      <c r="AF33">
        <f>+IFERROR(IF(VALUE('data-cash-crude'!AE33)&gt;0,'data-cash-crude'!AE33-INDEX('active-future'!$C:$C,MATCH('basis-cash-crude'!AF$1,'active-future'!$A:$A,0),1),""),"")</f>
        <v>-9.07</v>
      </c>
      <c r="AG33">
        <f>+IFERROR(IF(VALUE('data-cash-crude'!AF33)&gt;0,'data-cash-crude'!AF33-INDEX('active-future'!$C:$C,MATCH('basis-cash-crude'!AG$1,'active-future'!$A:$A,0),1),""),"")</f>
        <v>-9.0300000000000011</v>
      </c>
      <c r="AH33">
        <f>+IFERROR(IF(VALUE('data-cash-crude'!AG33)&gt;0,'data-cash-crude'!AG33-INDEX('active-future'!$C:$C,MATCH('basis-cash-crude'!AH$1,'active-future'!$A:$A,0),1),""),"")</f>
        <v>-8.9600000000000009</v>
      </c>
      <c r="AI33">
        <f>+IFERROR(IF(VALUE('data-cash-crude'!AH33)&gt;0,'data-cash-crude'!AH33-INDEX('active-future'!$C:$C,MATCH('basis-cash-crude'!AI$1,'active-future'!$A:$A,0),1),""),"")</f>
        <v>-9.2000000000000028</v>
      </c>
      <c r="AJ33">
        <f>+IFERROR(IF(VALUE('data-cash-crude'!AI33)&gt;0,'data-cash-crude'!AI33-INDEX('active-future'!$C:$C,MATCH('basis-cash-crude'!AJ$1,'active-future'!$A:$A,0),1),""),"")</f>
        <v>-9.14</v>
      </c>
      <c r="AK33">
        <f>+IFERROR(IF(VALUE('data-cash-crude'!AJ33)&gt;0,'data-cash-crude'!AJ33-INDEX('active-future'!$C:$C,MATCH('basis-cash-crude'!AK$1,'active-future'!$A:$A,0),1),""),"")</f>
        <v>-9.07</v>
      </c>
      <c r="AL33">
        <f>+IFERROR(IF(VALUE('data-cash-crude'!AK33)&gt;0,'data-cash-crude'!AK33-INDEX('active-future'!$C:$C,MATCH('basis-cash-crude'!AL$1,'active-future'!$A:$A,0),1),""),"")</f>
        <v>-9.07</v>
      </c>
      <c r="AM33">
        <f>+IFERROR(IF(VALUE('data-cash-crude'!AL33)&gt;0,'data-cash-crude'!AL33-INDEX('active-future'!$C:$C,MATCH('basis-cash-crude'!AM$1,'active-future'!$A:$A,0),1),""),"")</f>
        <v>-9.07</v>
      </c>
      <c r="AN33">
        <f>+IFERROR(IF(VALUE('data-cash-crude'!AM33)&gt;0,'data-cash-crude'!AM33-INDEX('active-future'!$C:$C,MATCH('basis-cash-crude'!AN$1,'active-future'!$A:$A,0),1),""),"")</f>
        <v>-9.0499999999999972</v>
      </c>
      <c r="AO33">
        <f>+IFERROR(IF(VALUE('data-cash-crude'!AN33)&gt;0,'data-cash-crude'!AN33-INDEX('active-future'!$C:$C,MATCH('basis-cash-crude'!AO$1,'active-future'!$A:$A,0),1),""),"")</f>
        <v>-9.0600000000000023</v>
      </c>
      <c r="AP33">
        <f>+IFERROR(IF(VALUE('data-cash-crude'!AO33)&gt;0,'data-cash-crude'!AO33-INDEX('active-future'!$C:$C,MATCH('basis-cash-crude'!AP$1,'active-future'!$A:$A,0),1),""),"")</f>
        <v>-9.0399999999999991</v>
      </c>
      <c r="AQ33">
        <f>+IFERROR(IF(VALUE('data-cash-crude'!AP33)&gt;0,'data-cash-crude'!AP33-INDEX('active-future'!$C:$C,MATCH('basis-cash-crude'!AQ$1,'active-future'!$A:$A,0),1),""),"")</f>
        <v>-9.0499999999999972</v>
      </c>
      <c r="AR33" t="str">
        <f>+IFERROR(IF(VALUE('data-cash-crude'!AQ33)&gt;0,'data-cash-crude'!AQ33-INDEX('active-future'!$C:$C,MATCH('basis-cash-crude'!AR$1,'active-future'!$A:$A,0),1),""),"")</f>
        <v/>
      </c>
      <c r="AS33">
        <f>+IFERROR(IF(VALUE('data-cash-crude'!AR33)&gt;0,'data-cash-crude'!AR33-INDEX('active-future'!$C:$C,MATCH('basis-cash-crude'!AS$1,'active-future'!$A:$A,0),1),""),"")</f>
        <v>-9.029999999999994</v>
      </c>
      <c r="AT33" t="str">
        <f>+IFERROR(IF(VALUE('data-cash-crude'!AS33)&gt;0,'data-cash-crude'!AS33-INDEX('active-future'!$C:$C,MATCH('basis-cash-crude'!AT$1,'active-future'!$A:$A,0),1),""),"")</f>
        <v/>
      </c>
      <c r="AU33" t="str">
        <f>+IFERROR(IF(VALUE('data-cash-crude'!AT33)&gt;0,'data-cash-crude'!AT33-INDEX('active-future'!$C:$C,MATCH('basis-cash-crude'!AU$1,'active-future'!$A:$A,0),1),""),"")</f>
        <v/>
      </c>
      <c r="AV33">
        <f>+IFERROR(IF(VALUE('data-cash-crude'!AU33)&gt;0,'data-cash-crude'!AU33-INDEX('active-future'!$C:$C,MATCH('basis-cash-crude'!AV$1,'active-future'!$A:$A,0),1),""),"")</f>
        <v>-8.75</v>
      </c>
      <c r="AW33">
        <f>+IFERROR(IF(VALUE('data-cash-crude'!AV33)&gt;0,'data-cash-crude'!AV33-INDEX('active-future'!$C:$C,MATCH('basis-cash-crude'!AW$1,'active-future'!$A:$A,0),1),""),"")</f>
        <v>-8.7100000000000009</v>
      </c>
      <c r="AX33" t="str">
        <f>+IFERROR(IF(VALUE('data-cash-crude'!AW33)&gt;0,'data-cash-crude'!AW33-INDEX('active-future'!$C:$C,MATCH('basis-cash-crude'!AX$1,'active-future'!$A:$A,0),1),""),"")</f>
        <v/>
      </c>
      <c r="AY33" t="str">
        <f>+IFERROR(IF(VALUE('data-cash-crude'!AX33)&gt;0,'data-cash-crude'!AX33-INDEX('active-future'!$C:$C,MATCH('basis-cash-crude'!AY$1,'active-future'!$A:$A,0),1),""),"")</f>
        <v/>
      </c>
      <c r="AZ33" t="str">
        <f>+IFERROR(IF(VALUE('data-cash-crude'!AY33)&gt;0,'data-cash-crude'!AY33-INDEX('active-future'!$C:$C,MATCH('basis-cash-crude'!AZ$1,'active-future'!$A:$A,0),1),""),"")</f>
        <v/>
      </c>
      <c r="BA33">
        <f>+IFERROR(IF(VALUE('data-cash-crude'!AZ33)&gt;0,'data-cash-crude'!AZ33-INDEX('active-future'!$C:$C,MATCH('basis-cash-crude'!BA$1,'active-future'!$A:$A,0),1),""),"")</f>
        <v>-8.68</v>
      </c>
      <c r="BB33">
        <f>+IFERROR(IF(VALUE('data-cash-crude'!BA33)&gt;0,'data-cash-crude'!BA33-INDEX('active-future'!$C:$C,MATCH('basis-cash-crude'!BB$1,'active-future'!$A:$A,0),1),""),"")</f>
        <v>-8.7199999999999989</v>
      </c>
      <c r="BC33">
        <f>+IFERROR(IF(VALUE('data-cash-crude'!BB33)&gt;0,'data-cash-crude'!BB33-INDEX('active-future'!$C:$C,MATCH('basis-cash-crude'!BC$1,'active-future'!$A:$A,0),1),""),"")</f>
        <v>-9.029999999999994</v>
      </c>
      <c r="BD33">
        <f>+IFERROR(IF(VALUE('data-cash-crude'!BC33)&gt;0,'data-cash-crude'!BC33-INDEX('active-future'!$C:$C,MATCH('basis-cash-crude'!BD$1,'active-future'!$A:$A,0),1),""),"")</f>
        <v>-8.9099999999999966</v>
      </c>
      <c r="BE33">
        <f>+IFERROR(IF(VALUE('data-cash-crude'!BD33)&gt;0,'data-cash-crude'!BD33-INDEX('active-future'!$C:$C,MATCH('basis-cash-crude'!BE$1,'active-future'!$A:$A,0),1),""),"")</f>
        <v>-8.769999999999996</v>
      </c>
      <c r="BF33">
        <f>+IFERROR(IF(VALUE('data-cash-crude'!BE33)&gt;0,'data-cash-crude'!BE33-INDEX('active-future'!$C:$C,MATCH('basis-cash-crude'!BF$1,'active-future'!$A:$A,0),1),""),"")</f>
        <v>-8.68</v>
      </c>
      <c r="BG33">
        <f>+IFERROR(IF(VALUE('data-cash-crude'!BF33)&gt;0,'data-cash-crude'!BF33-INDEX('active-future'!$C:$C,MATCH('basis-cash-crude'!BG$1,'active-future'!$A:$A,0),1),""),"")</f>
        <v>-8.7100000000000009</v>
      </c>
      <c r="BH33">
        <f>+IFERROR(IF(VALUE('data-cash-crude'!BG33)&gt;0,'data-cash-crude'!BG33-INDEX('active-future'!$C:$C,MATCH('basis-cash-crude'!BH$1,'active-future'!$A:$A,0),1),""),"")</f>
        <v>-8.7100000000000009</v>
      </c>
      <c r="BI33">
        <f>+IFERROR(IF(VALUE('data-cash-crude'!BH33)&gt;0,'data-cash-crude'!BH33-INDEX('active-future'!$C:$C,MATCH('basis-cash-crude'!BI$1,'active-future'!$A:$A,0),1),""),"")</f>
        <v>-8.6900000000000048</v>
      </c>
      <c r="BJ33">
        <f>+IFERROR(IF(VALUE('data-cash-crude'!BI33)&gt;0,'data-cash-crude'!BI33-INDEX('active-future'!$C:$C,MATCH('basis-cash-crude'!BJ$1,'active-future'!$A:$A,0),1),""),"")</f>
        <v>-8.7000000000000028</v>
      </c>
      <c r="BK33">
        <f>+IFERROR(IF(VALUE('data-cash-crude'!BJ33)&gt;0,'data-cash-crude'!BJ33-INDEX('active-future'!$C:$C,MATCH('basis-cash-crude'!BK$1,'active-future'!$A:$A,0),1),""),"")</f>
        <v>-8.6999999999999957</v>
      </c>
      <c r="BL33">
        <f>+IFERROR(IF(VALUE('data-cash-crude'!BK33)&gt;0,'data-cash-crude'!BK33-INDEX('active-future'!$C:$C,MATCH('basis-cash-crude'!BL$1,'active-future'!$A:$A,0),1),""),"")</f>
        <v>-8.6900000000000048</v>
      </c>
      <c r="BM33">
        <f>+IFERROR(IF(VALUE('data-cash-crude'!BL33)&gt;0,'data-cash-crude'!BL33-INDEX('active-future'!$C:$C,MATCH('basis-cash-crude'!BM$1,'active-future'!$A:$A,0),1),""),"")</f>
        <v>-8.68</v>
      </c>
      <c r="BN33">
        <f>+IFERROR(IF(VALUE('data-cash-crude'!BM33)&gt;0,'data-cash-crude'!BM33-INDEX('active-future'!$C:$C,MATCH('basis-cash-crude'!BN$1,'active-future'!$A:$A,0),1),""),"")</f>
        <v>-8.7000000000000028</v>
      </c>
      <c r="BO33">
        <f>+IFERROR(IF(VALUE('data-cash-crude'!BN33)&gt;0,'data-cash-crude'!BN33-INDEX('active-future'!$C:$C,MATCH('basis-cash-crude'!BO$1,'active-future'!$A:$A,0),1),""),"")</f>
        <v>-8.7100000000000009</v>
      </c>
      <c r="BP33">
        <f>+IFERROR(IF(VALUE('data-cash-crude'!BO33)&gt;0,'data-cash-crude'!BO33-INDEX('active-future'!$C:$C,MATCH('basis-cash-crude'!BP$1,'active-future'!$A:$A,0),1),""),"")</f>
        <v>-8.7000000000000028</v>
      </c>
      <c r="BQ33" t="str">
        <f>+IFERROR(IF(VALUE('data-cash-crude'!BP33)&gt;0,'data-cash-crude'!BP33-INDEX('active-future'!$C:$C,MATCH('basis-cash-crude'!BQ$1,'active-future'!$A:$A,0),1),""),"")</f>
        <v/>
      </c>
      <c r="BR33" t="str">
        <f>+IFERROR(IF(VALUE('data-cash-crude'!BQ33)&gt;0,'data-cash-crude'!BQ33-INDEX('active-future'!$C:$C,MATCH('basis-cash-crude'!BR$1,'active-future'!$A:$A,0),1),""),"")</f>
        <v/>
      </c>
      <c r="BS33">
        <f>+IFERROR(IF(VALUE('data-cash-crude'!BR33)&gt;0,'data-cash-crude'!BR33-INDEX('active-future'!$C:$C,MATCH('basis-cash-crude'!BS$1,'active-future'!$A:$A,0),1),""),"")</f>
        <v>-5.490000000000002</v>
      </c>
      <c r="BT33">
        <f>+IFERROR(IF(VALUE('data-cash-crude'!BS33)&gt;0,'data-cash-crude'!BS33-INDEX('active-future'!$C:$C,MATCH('basis-cash-crude'!BT$1,'active-future'!$A:$A,0),1),""),"")</f>
        <v>-8.11</v>
      </c>
      <c r="BU33">
        <f>+IFERROR(IF(VALUE('data-cash-crude'!BT33)&gt;0,'data-cash-crude'!BT33-INDEX('active-future'!$C:$C,MATCH('basis-cash-crude'!BU$1,'active-future'!$A:$A,0),1),""),"")</f>
        <v>-8.11</v>
      </c>
      <c r="BV33" t="str">
        <f>+IFERROR(IF(VALUE('data-cash-crude'!BU33)&gt;0,'data-cash-crude'!BU33-INDEX('active-future'!$C:$C,MATCH('basis-cash-crude'!BV$1,'active-future'!$A:$A,0),1),""),"")</f>
        <v/>
      </c>
      <c r="BW33" t="str">
        <f>+IFERROR(IF(VALUE('data-cash-crude'!BV33)&gt;0,'data-cash-crude'!BV33-INDEX('active-future'!$C:$C,MATCH('basis-cash-crude'!BW$1,'active-future'!$A:$A,0),1),""),"")</f>
        <v/>
      </c>
      <c r="BX33">
        <f>+IFERROR(IF(VALUE('data-cash-crude'!BW33)&gt;0,'data-cash-crude'!BW33-INDEX('active-future'!$C:$C,MATCH('basis-cash-crude'!BX$1,'active-future'!$A:$A,0),1),""),"")</f>
        <v>-8.0900000000000034</v>
      </c>
      <c r="BY33">
        <f>+IFERROR(IF(VALUE('data-cash-crude'!BX33)&gt;0,'data-cash-crude'!BX33-INDEX('active-future'!$C:$C,MATCH('basis-cash-crude'!BY$1,'active-future'!$A:$A,0),1),""),"")</f>
        <v>-8.0900000000000034</v>
      </c>
      <c r="BZ33" t="str">
        <f>+IFERROR(IF(VALUE('data-cash-crude'!BY33)&gt;0,'data-cash-crude'!BY33-INDEX('active-future'!$C:$C,MATCH('basis-cash-crude'!BZ$1,'active-future'!$A:$A,0),1),""),"")</f>
        <v/>
      </c>
      <c r="CA33">
        <f>+IFERROR(IF(VALUE('data-cash-crude'!BZ33)&gt;0,'data-cash-crude'!BZ33-INDEX('active-future'!$C:$C,MATCH('basis-cash-crude'!CA$1,'active-future'!$A:$A,0),1),""),"")</f>
        <v>-8.0399999999999991</v>
      </c>
      <c r="CB33">
        <f>+IFERROR(IF(VALUE('data-cash-crude'!CA33)&gt;0,'data-cash-crude'!CA33-INDEX('active-future'!$C:$C,MATCH('basis-cash-crude'!CB$1,'active-future'!$A:$A,0),1),""),"")</f>
        <v>-8.0900000000000034</v>
      </c>
      <c r="CC33">
        <f>+IFERROR(IF(VALUE('data-cash-crude'!CB33)&gt;0,'data-cash-crude'!CB33-INDEX('active-future'!$C:$C,MATCH('basis-cash-crude'!CC$1,'active-future'!$A:$A,0),1),""),"")</f>
        <v>-8.1000000000000014</v>
      </c>
      <c r="CD33">
        <f>+IFERROR(IF(VALUE('data-cash-crude'!CC33)&gt;0,'data-cash-crude'!CC33-INDEX('active-future'!$C:$C,MATCH('basis-cash-crude'!CD$1,'active-future'!$A:$A,0),1),""),"")</f>
        <v>-8.1000000000000014</v>
      </c>
      <c r="CE33">
        <f>+IFERROR(IF(VALUE('data-cash-crude'!CD33)&gt;0,'data-cash-crude'!CD33-INDEX('active-future'!$C:$C,MATCH('basis-cash-crude'!CE$1,'active-future'!$A:$A,0),1),""),"")</f>
        <v>-8.0900000000000034</v>
      </c>
      <c r="CF33">
        <f>+IFERROR(IF(VALUE('data-cash-crude'!CE33)&gt;0,'data-cash-crude'!CE33-INDEX('active-future'!$C:$C,MATCH('basis-cash-crude'!CF$1,'active-future'!$A:$A,0),1),""),"")</f>
        <v>-8.1000000000000014</v>
      </c>
      <c r="CG33">
        <f>+IFERROR(IF(VALUE('data-cash-crude'!CF33)&gt;0,'data-cash-crude'!CF33-INDEX('active-future'!$C:$C,MATCH('basis-cash-crude'!CG$1,'active-future'!$A:$A,0),1),""),"")</f>
        <v>-8.1000000000000014</v>
      </c>
      <c r="CH33">
        <f>+IFERROR(IF(VALUE('data-cash-crude'!CG33)&gt;0,'data-cash-crude'!CG33-INDEX('active-future'!$C:$C,MATCH('basis-cash-crude'!CH$1,'active-future'!$A:$A,0),1),""),"")</f>
        <v>-8.1000000000000014</v>
      </c>
      <c r="CI33">
        <f>+IFERROR(IF(VALUE('data-cash-crude'!CH33)&gt;0,'data-cash-crude'!CH33-INDEX('active-future'!$C:$C,MATCH('basis-cash-crude'!CI$1,'active-future'!$A:$A,0),1),""),"")</f>
        <v>-8.1200000000000045</v>
      </c>
      <c r="CJ33">
        <f>+IFERROR(IF(VALUE('data-cash-crude'!CI33)&gt;0,'data-cash-crude'!CI33-INDEX('active-future'!$C:$C,MATCH('basis-cash-crude'!CJ$1,'active-future'!$A:$A,0),1),""),"")</f>
        <v>-8.0999999999999943</v>
      </c>
      <c r="CK33">
        <f>+IFERROR(IF(VALUE('data-cash-crude'!CJ33)&gt;0,'data-cash-crude'!CJ33-INDEX('active-future'!$C:$C,MATCH('basis-cash-crude'!CK$1,'active-future'!$A:$A,0),1),""),"")</f>
        <v>-8.11</v>
      </c>
      <c r="CL33" t="str">
        <f>+IFERROR(IF(VALUE('data-cash-crude'!CK33)&gt;0,'data-cash-crude'!CK33-INDEX('active-future'!$C:$C,MATCH('basis-cash-crude'!CL$1,'active-future'!$A:$A,0),1),""),"")</f>
        <v/>
      </c>
      <c r="CM33" t="str">
        <f>+IFERROR(IF(VALUE('data-cash-crude'!CL33)&gt;0,'data-cash-crude'!CL33-INDEX('active-future'!$C:$C,MATCH('basis-cash-crude'!CM$1,'active-future'!$A:$A,0),1),""),"")</f>
        <v/>
      </c>
      <c r="CN33">
        <f>+IFERROR(IF(VALUE('data-cash-crude'!CM33)&gt;0,'data-cash-crude'!CM33-INDEX('active-future'!$C:$C,MATCH('basis-cash-crude'!CN$1,'active-future'!$A:$A,0),1),""),"")</f>
        <v>-7.2100000000000009</v>
      </c>
      <c r="CO33">
        <f>+IFERROR(IF(VALUE('data-cash-crude'!CN33)&gt;0,'data-cash-crude'!CN33-INDEX('active-future'!$C:$C,MATCH('basis-cash-crude'!CO$1,'active-future'!$A:$A,0),1),""),"")</f>
        <v>-6.9600000000000009</v>
      </c>
      <c r="CP33">
        <f>+IFERROR(IF(VALUE('data-cash-crude'!CO33)&gt;0,'data-cash-crude'!CO33-INDEX('active-future'!$C:$C,MATCH('basis-cash-crude'!CP$1,'active-future'!$A:$A,0),1),""),"")</f>
        <v>-6.93</v>
      </c>
      <c r="CQ33">
        <f>+IFERROR(IF(VALUE('data-cash-crude'!CP33)&gt;0,'data-cash-crude'!CP33-INDEX('active-future'!$C:$C,MATCH('basis-cash-crude'!CQ$1,'active-future'!$A:$A,0),1),""),"")</f>
        <v>-6.93</v>
      </c>
      <c r="CR33">
        <f>+IFERROR(IF(VALUE('data-cash-crude'!CQ33)&gt;0,'data-cash-crude'!CQ33-INDEX('active-future'!$C:$C,MATCH('basis-cash-crude'!CR$1,'active-future'!$A:$A,0),1),""),"")</f>
        <v>-6.9399999999999977</v>
      </c>
      <c r="CS33">
        <f>+IFERROR(IF(VALUE('data-cash-crude'!CR33)&gt;0,'data-cash-crude'!CR33-INDEX('active-future'!$C:$C,MATCH('basis-cash-crude'!CS$1,'active-future'!$A:$A,0),1),""),"")</f>
        <v>-6.9699999999999989</v>
      </c>
      <c r="CT33" t="str">
        <f>+IFERROR(IF(VALUE('data-cash-crude'!CS33)&gt;0,'data-cash-crude'!CS33-INDEX('active-future'!$C:$C,MATCH('basis-cash-crude'!CT$1,'active-future'!$A:$A,0),1),""),"")</f>
        <v/>
      </c>
      <c r="CU33">
        <f>+IFERROR(IF(VALUE('data-cash-crude'!CT33)&gt;0,'data-cash-crude'!CT33-INDEX('active-future'!$C:$C,MATCH('basis-cash-crude'!CU$1,'active-future'!$A:$A,0),1),""),"")</f>
        <v>-6.93</v>
      </c>
      <c r="CV33">
        <f>+IFERROR(IF(VALUE('data-cash-crude'!CU33)&gt;0,'data-cash-crude'!CU33-INDEX('active-future'!$C:$C,MATCH('basis-cash-crude'!CV$1,'active-future'!$A:$A,0),1),""),"")</f>
        <v>-6.730000000000004</v>
      </c>
      <c r="CW33">
        <f>+IFERROR(IF(VALUE('data-cash-crude'!CV33)&gt;0,'data-cash-crude'!CV33-INDEX('active-future'!$C:$C,MATCH('basis-cash-crude'!CW$1,'active-future'!$A:$A,0),1),""),"")</f>
        <v>-6.8900000000000006</v>
      </c>
      <c r="CX33">
        <f>+IFERROR(IF(VALUE('data-cash-crude'!CW33)&gt;0,'data-cash-crude'!CW33-INDEX('active-future'!$C:$C,MATCH('basis-cash-crude'!CX$1,'active-future'!$A:$A,0),1),""),"")</f>
        <v>-6.9100000000000037</v>
      </c>
      <c r="CY33">
        <f>+IFERROR(IF(VALUE('data-cash-crude'!CX33)&gt;0,'data-cash-crude'!CX33-INDEX('active-future'!$C:$C,MATCH('basis-cash-crude'!CY$1,'active-future'!$A:$A,0),1),""),"")</f>
        <v>-6.9699999999999989</v>
      </c>
      <c r="CZ33">
        <f>+IFERROR(IF(VALUE('data-cash-crude'!CY33)&gt;0,'data-cash-crude'!CY33-INDEX('active-future'!$C:$C,MATCH('basis-cash-crude'!CZ$1,'active-future'!$A:$A,0),1),""),"")</f>
        <v>-7.0799999999999983</v>
      </c>
      <c r="DA33">
        <f>+IFERROR(IF(VALUE('data-cash-crude'!CZ33)&gt;0,'data-cash-crude'!CZ33-INDEX('active-future'!$C:$C,MATCH('basis-cash-crude'!DA$1,'active-future'!$A:$A,0),1),""),"")</f>
        <v>-6.8000000000000043</v>
      </c>
      <c r="DB33">
        <f>+IFERROR(IF(VALUE('data-cash-crude'!DA33)&gt;0,'data-cash-crude'!DA33-INDEX('active-future'!$C:$C,MATCH('basis-cash-crude'!DB$1,'active-future'!$A:$A,0),1),""),"")</f>
        <v>-6.93</v>
      </c>
      <c r="DC33">
        <f>+IFERROR(IF(VALUE('data-cash-crude'!DB33)&gt;0,'data-cash-crude'!DB33-INDEX('active-future'!$C:$C,MATCH('basis-cash-crude'!DC$1,'active-future'!$A:$A,0),1),""),"")</f>
        <v>-6.9500000000000028</v>
      </c>
      <c r="DD33">
        <f>+IFERROR(IF(VALUE('data-cash-crude'!DC33)&gt;0,'data-cash-crude'!DC33-INDEX('active-future'!$C:$C,MATCH('basis-cash-crude'!DD$1,'active-future'!$A:$A,0),1),""),"")</f>
        <v>-6.9399999999999977</v>
      </c>
      <c r="DE33">
        <f>+IFERROR(IF(VALUE('data-cash-crude'!DD33)&gt;0,'data-cash-crude'!DD33-INDEX('active-future'!$C:$C,MATCH('basis-cash-crude'!DE$1,'active-future'!$A:$A,0),1),""),"")</f>
        <v>-6.9400000000000048</v>
      </c>
      <c r="DF33" t="str">
        <f>+IFERROR(IF(VALUE('data-cash-crude'!DE33)&gt;0,'data-cash-crude'!DE33-INDEX('active-future'!$C:$C,MATCH('basis-cash-crude'!DF$1,'active-future'!$A:$A,0),1),""),"")</f>
        <v/>
      </c>
      <c r="DG33">
        <f>+IFERROR(IF(VALUE('data-cash-crude'!DF33)&gt;0,'data-cash-crude'!DF33-INDEX('active-future'!$C:$C,MATCH('basis-cash-crude'!DG$1,'active-future'!$A:$A,0),1),""),"")</f>
        <v>-6.9399999999999977</v>
      </c>
      <c r="DH33" t="str">
        <f>+IFERROR(IF(VALUE('data-cash-crude'!DG33)&gt;0,'data-cash-crude'!DG33-INDEX('active-future'!$C:$C,MATCH('basis-cash-crude'!DH$1,'active-future'!$A:$A,0),1),""),"")</f>
        <v/>
      </c>
      <c r="DI33">
        <f>+IFERROR(IF(VALUE('data-cash-crude'!DH33)&gt;0,'data-cash-crude'!DH33-INDEX('active-future'!$C:$C,MATCH('basis-cash-crude'!DI$1,'active-future'!$A:$A,0),1),""),"")</f>
        <v>-6.9500000000000028</v>
      </c>
      <c r="DJ33">
        <f>+IFERROR(IF(VALUE('data-cash-crude'!DI33)&gt;0,'data-cash-crude'!DI33-INDEX('active-future'!$C:$C,MATCH('basis-cash-crude'!DJ$1,'active-future'!$A:$A,0),1),""),"")</f>
        <v>-6.0300000000000011</v>
      </c>
      <c r="DK33">
        <f>+IFERROR(IF(VALUE('data-cash-crude'!DJ33)&gt;0,'data-cash-crude'!DJ33-INDEX('active-future'!$C:$C,MATCH('basis-cash-crude'!DK$1,'active-future'!$A:$A,0),1),""),"")</f>
        <v>-4.9499999999999957</v>
      </c>
      <c r="DL33">
        <f>+IFERROR(IF(VALUE('data-cash-crude'!DK33)&gt;0,'data-cash-crude'!DK33-INDEX('active-future'!$C:$C,MATCH('basis-cash-crude'!DL$1,'active-future'!$A:$A,0),1),""),"")</f>
        <v>-4.9699999999999989</v>
      </c>
      <c r="DM33" t="str">
        <f>+IFERROR(IF(VALUE('data-cash-crude'!DL33)&gt;0,'data-cash-crude'!DL33-INDEX('active-future'!$C:$C,MATCH('basis-cash-crude'!DM$1,'active-future'!$A:$A,0),1),""),"")</f>
        <v/>
      </c>
      <c r="DN33" t="str">
        <f>+IFERROR(IF(VALUE('data-cash-crude'!DM33)&gt;0,'data-cash-crude'!DM33-INDEX('active-future'!$C:$C,MATCH('basis-cash-crude'!DN$1,'active-future'!$A:$A,0),1),""),"")</f>
        <v/>
      </c>
      <c r="DO33" t="str">
        <f>+IFERROR(IF(VALUE('data-cash-crude'!DN33)&gt;0,'data-cash-crude'!DN33-INDEX('active-future'!$C:$C,MATCH('basis-cash-crude'!DO$1,'active-future'!$A:$A,0),1),""),"")</f>
        <v/>
      </c>
      <c r="DP33" t="str">
        <f>+IFERROR(IF(VALUE('data-cash-crude'!DO33)&gt;0,'data-cash-crude'!DO33-INDEX('active-future'!$C:$C,MATCH('basis-cash-crude'!DP$1,'active-future'!$A:$A,0),1),""),"")</f>
        <v/>
      </c>
      <c r="DQ33" t="str">
        <f>+IFERROR(IF(VALUE('data-cash-crude'!DP33)&gt;0,'data-cash-crude'!DP33-INDEX('active-future'!$C:$C,MATCH('basis-cash-crude'!DQ$1,'active-future'!$A:$A,0),1),""),"")</f>
        <v/>
      </c>
      <c r="DR33" t="str">
        <f>+IFERROR(IF(VALUE('data-cash-crude'!DQ33)&gt;0,'data-cash-crude'!DQ33-INDEX('active-future'!$C:$C,MATCH('basis-cash-crude'!DR$1,'active-future'!$A:$A,0),1),""),"")</f>
        <v/>
      </c>
      <c r="DS33" t="str">
        <f>+IFERROR(IF(VALUE('data-cash-crude'!DR33)&gt;0,'data-cash-crude'!DR33-INDEX('active-future'!$C:$C,MATCH('basis-cash-crude'!DS$1,'active-future'!$A:$A,0),1),""),"")</f>
        <v/>
      </c>
      <c r="DT33" t="str">
        <f>+IFERROR(IF(VALUE('data-cash-crude'!DS33)&gt;0,'data-cash-crude'!DS33-INDEX('active-future'!$C:$C,MATCH('basis-cash-crude'!DT$1,'active-future'!$A:$A,0),1),""),"")</f>
        <v/>
      </c>
      <c r="DU33" t="str">
        <f>+IFERROR(IF(VALUE('data-cash-crude'!DT33)&gt;0,'data-cash-crude'!DT33-INDEX('active-future'!$C:$C,MATCH('basis-cash-crude'!DU$1,'active-future'!$A:$A,0),1),""),"")</f>
        <v/>
      </c>
      <c r="DV33" t="str">
        <f>+IFERROR(IF(VALUE('data-cash-crude'!DU33)&gt;0,'data-cash-crude'!DU33-INDEX('active-future'!$C:$C,MATCH('basis-cash-crude'!DV$1,'active-future'!$A:$A,0),1),""),"")</f>
        <v/>
      </c>
      <c r="DW33" t="str">
        <f>+IFERROR(IF(VALUE('data-cash-crude'!DV33)&gt;0,'data-cash-crude'!DV33-INDEX('active-future'!$C:$C,MATCH('basis-cash-crude'!DW$1,'active-future'!$A:$A,0),1),""),"")</f>
        <v/>
      </c>
      <c r="DX33" t="str">
        <f>+IFERROR(IF(VALUE('data-cash-crude'!DW33)&gt;0,'data-cash-crude'!DW33-INDEX('active-future'!$C:$C,MATCH('basis-cash-crude'!DX$1,'active-future'!$A:$A,0),1),""),"")</f>
        <v/>
      </c>
      <c r="DY33" t="str">
        <f>+IFERROR(IF(VALUE('data-cash-crude'!DX33)&gt;0,'data-cash-crude'!DX33-INDEX('active-future'!$C:$C,MATCH('basis-cash-crude'!DY$1,'active-future'!$A:$A,0),1),""),"")</f>
        <v/>
      </c>
      <c r="DZ33" t="str">
        <f>+IFERROR(IF(VALUE('data-cash-crude'!DY33)&gt;0,'data-cash-crude'!DY33-INDEX('active-future'!$C:$C,MATCH('basis-cash-crude'!DZ$1,'active-future'!$A:$A,0),1),""),"")</f>
        <v/>
      </c>
      <c r="EA33" t="str">
        <f>+IFERROR(IF(VALUE('data-cash-crude'!DZ33)&gt;0,'data-cash-crude'!DZ33-INDEX('active-future'!$C:$C,MATCH('basis-cash-crude'!EA$1,'active-future'!$A:$A,0),1),""),"")</f>
        <v/>
      </c>
      <c r="EB33" t="str">
        <f>+IFERROR(IF(VALUE('data-cash-crude'!EA33)&gt;0,'data-cash-crude'!EA33-INDEX('active-future'!$C:$C,MATCH('basis-cash-crude'!EB$1,'active-future'!$A:$A,0),1),""),"")</f>
        <v/>
      </c>
      <c r="EC33" t="str">
        <f>+IFERROR(IF(VALUE('data-cash-crude'!EB33)&gt;0,'data-cash-crude'!EB33-INDEX('active-future'!$C:$C,MATCH('basis-cash-crude'!EC$1,'active-future'!$A:$A,0),1),""),"")</f>
        <v/>
      </c>
      <c r="ED33" t="str">
        <f>+IFERROR(IF(VALUE('data-cash-crude'!EC33)&gt;0,'data-cash-crude'!EC33-INDEX('active-future'!$C:$C,MATCH('basis-cash-crude'!ED$1,'active-future'!$A:$A,0),1),""),"")</f>
        <v/>
      </c>
      <c r="EE33" t="str">
        <f>+IFERROR(IF(VALUE('data-cash-crude'!ED33)&gt;0,'data-cash-crude'!ED33-INDEX('active-future'!$C:$C,MATCH('basis-cash-crude'!EE$1,'active-future'!$A:$A,0),1),""),"")</f>
        <v/>
      </c>
      <c r="EF33" t="str">
        <f>+IFERROR(IF(VALUE('data-cash-crude'!EE33)&gt;0,'data-cash-crude'!EE33-INDEX('active-future'!$C:$C,MATCH('basis-cash-crude'!EF$1,'active-future'!$A:$A,0),1),""),"")</f>
        <v/>
      </c>
      <c r="EG33" t="str">
        <f>+IFERROR(IF(VALUE('data-cash-crude'!EF33)&gt;0,'data-cash-crude'!EF33-INDEX('active-future'!$C:$C,MATCH('basis-cash-crude'!EG$1,'active-future'!$A:$A,0),1),""),"")</f>
        <v/>
      </c>
      <c r="EH33" t="str">
        <f>+IFERROR(IF(VALUE('data-cash-crude'!EG33)&gt;0,'data-cash-crude'!EG33-INDEX('active-future'!$C:$C,MATCH('basis-cash-crude'!EH$1,'active-future'!$A:$A,0),1),""),"")</f>
        <v/>
      </c>
      <c r="EI33" t="str">
        <f>+IFERROR(IF(VALUE('data-cash-crude'!EH33)&gt;0,'data-cash-crude'!EH33-INDEX('active-future'!$C:$C,MATCH('basis-cash-crude'!EI$1,'active-future'!$A:$A,0),1),""),"")</f>
        <v/>
      </c>
      <c r="EJ33" t="str">
        <f>+IFERROR(IF(VALUE('data-cash-crude'!EI33)&gt;0,'data-cash-crude'!EI33-INDEX('active-future'!$C:$C,MATCH('basis-cash-crude'!EJ$1,'active-future'!$A:$A,0),1),""),"")</f>
        <v/>
      </c>
      <c r="EK33" t="str">
        <f>+IFERROR(IF(VALUE('data-cash-crude'!EJ33)&gt;0,'data-cash-crude'!EJ33-INDEX('active-future'!$C:$C,MATCH('basis-cash-crude'!EK$1,'active-future'!$A:$A,0),1),""),"")</f>
        <v/>
      </c>
      <c r="EL33" t="str">
        <f>+IFERROR(IF(VALUE('data-cash-crude'!EK33)&gt;0,'data-cash-crude'!EK33-INDEX('active-future'!$C:$C,MATCH('basis-cash-crude'!EL$1,'active-future'!$A:$A,0),1),""),"")</f>
        <v/>
      </c>
      <c r="EM33" t="str">
        <f>+IFERROR(IF(VALUE('data-cash-crude'!EL33)&gt;0,'data-cash-crude'!EL33-INDEX('active-future'!$C:$C,MATCH('basis-cash-crude'!EM$1,'active-future'!$A:$A,0),1),""),"")</f>
        <v/>
      </c>
      <c r="EN33" t="str">
        <f>+IFERROR(IF(VALUE('data-cash-crude'!EM33)&gt;0,'data-cash-crude'!EM33-INDEX('active-future'!$C:$C,MATCH('basis-cash-crude'!EN$1,'active-future'!$A:$A,0),1),""),"")</f>
        <v/>
      </c>
      <c r="EO33" t="str">
        <f>+IFERROR(IF(VALUE('data-cash-crude'!EN33)&gt;0,'data-cash-crude'!EN33-INDEX('active-future'!$C:$C,MATCH('basis-cash-crude'!EO$1,'active-future'!$A:$A,0),1),""),"")</f>
        <v/>
      </c>
      <c r="EP33" t="str">
        <f>+IFERROR(IF(VALUE('data-cash-crude'!EO33)&gt;0,'data-cash-crude'!EO33-INDEX('active-future'!$C:$C,MATCH('basis-cash-crude'!EP$1,'active-future'!$A:$A,0),1),""),"")</f>
        <v/>
      </c>
      <c r="EQ33" t="str">
        <f>+IFERROR(IF(VALUE('data-cash-crude'!EP33)&gt;0,'data-cash-crude'!EP33-INDEX('active-future'!$C:$C,MATCH('basis-cash-crude'!EQ$1,'active-future'!$A:$A,0),1),""),"")</f>
        <v/>
      </c>
      <c r="ER33" t="str">
        <f>+IFERROR(IF(VALUE('data-cash-crude'!EQ33)&gt;0,'data-cash-crude'!EQ33-INDEX('active-future'!$C:$C,MATCH('basis-cash-crude'!ER$1,'active-future'!$A:$A,0),1),""),"")</f>
        <v/>
      </c>
      <c r="ES33" t="str">
        <f>+IFERROR(IF(VALUE('data-cash-crude'!ER33)&gt;0,'data-cash-crude'!ER33-INDEX('active-future'!$C:$C,MATCH('basis-cash-crude'!ES$1,'active-future'!$A:$A,0),1),""),"")</f>
        <v/>
      </c>
      <c r="ET33" t="str">
        <f>+IFERROR(IF(VALUE('data-cash-crude'!ES33)&gt;0,'data-cash-crude'!ES33-INDEX('active-future'!$C:$C,MATCH('basis-cash-crude'!ET$1,'active-future'!$A:$A,0),1),""),"")</f>
        <v/>
      </c>
      <c r="EU33" t="str">
        <f>+IFERROR(IF(VALUE('data-cash-crude'!ET33)&gt;0,'data-cash-crude'!ET33-INDEX('active-future'!$C:$C,MATCH('basis-cash-crude'!EU$1,'active-future'!$A:$A,0),1),""),"")</f>
        <v/>
      </c>
      <c r="EV33" t="str">
        <f>+IFERROR(IF(VALUE('data-cash-crude'!EU33)&gt;0,'data-cash-crude'!EU33-INDEX('active-future'!$C:$C,MATCH('basis-cash-crude'!EV$1,'active-future'!$A:$A,0),1),""),"")</f>
        <v/>
      </c>
      <c r="EW33" t="str">
        <f>+IFERROR(IF(VALUE('data-cash-crude'!EV33)&gt;0,'data-cash-crude'!EV33-INDEX('active-future'!$C:$C,MATCH('basis-cash-crude'!EW$1,'active-future'!$A:$A,0),1),""),"")</f>
        <v/>
      </c>
      <c r="EX33" t="str">
        <f>+IFERROR(IF(VALUE('data-cash-crude'!EW33)&gt;0,'data-cash-crude'!EW33-INDEX('active-future'!$C:$C,MATCH('basis-cash-crude'!EX$1,'active-future'!$A:$A,0),1),""),"")</f>
        <v/>
      </c>
      <c r="EY33" t="str">
        <f>+IFERROR(IF(VALUE('data-cash-crude'!EX33)&gt;0,'data-cash-crude'!EX33-INDEX('active-future'!$C:$C,MATCH('basis-cash-crude'!EY$1,'active-future'!$A:$A,0),1),""),"")</f>
        <v/>
      </c>
      <c r="EZ33" t="str">
        <f>+IFERROR(IF(VALUE('data-cash-crude'!EY33)&gt;0,'data-cash-crude'!EY33-INDEX('active-future'!$C:$C,MATCH('basis-cash-crude'!EZ$1,'active-future'!$A:$A,0),1),""),"")</f>
        <v/>
      </c>
      <c r="FA33" t="str">
        <f>+IFERROR(IF(VALUE('data-cash-crude'!EZ33)&gt;0,'data-cash-crude'!EZ33-INDEX('active-future'!$C:$C,MATCH('basis-cash-crude'!FA$1,'active-future'!$A:$A,0),1),""),"")</f>
        <v/>
      </c>
      <c r="FB33" t="str">
        <f>+IFERROR(IF(VALUE('data-cash-crude'!FA33)&gt;0,'data-cash-crude'!FA33-INDEX('active-future'!$C:$C,MATCH('basis-cash-crude'!FB$1,'active-future'!$A:$A,0),1),""),"")</f>
        <v/>
      </c>
      <c r="FC33" t="str">
        <f>+IFERROR(IF(VALUE('data-cash-crude'!FB33)&gt;0,'data-cash-crude'!FB33-INDEX('active-future'!$C:$C,MATCH('basis-cash-crude'!FC$1,'active-future'!$A:$A,0),1),""),"")</f>
        <v/>
      </c>
      <c r="FD33" t="str">
        <f>+IFERROR(IF(VALUE('data-cash-crude'!FC33)&gt;0,'data-cash-crude'!FC33-INDEX('active-future'!$C:$C,MATCH('basis-cash-crude'!FD$1,'active-future'!$A:$A,0),1),""),"")</f>
        <v/>
      </c>
      <c r="FE33" t="str">
        <f>+IFERROR(IF(VALUE('data-cash-crude'!FD33)&gt;0,'data-cash-crude'!FD33-INDEX('active-future'!$C:$C,MATCH('basis-cash-crude'!FE$1,'active-future'!$A:$A,0),1),""),"")</f>
        <v/>
      </c>
      <c r="FF33" t="str">
        <f>+IFERROR(IF(VALUE('data-cash-crude'!FE33)&gt;0,'data-cash-crude'!FE33-INDEX('active-future'!$C:$C,MATCH('basis-cash-crude'!FF$1,'active-future'!$A:$A,0),1),""),"")</f>
        <v/>
      </c>
      <c r="FG33" t="str">
        <f>+IFERROR(IF(VALUE('data-cash-crude'!FF33)&gt;0,'data-cash-crude'!FF33-INDEX('active-future'!$C:$C,MATCH('basis-cash-crude'!FG$1,'active-future'!$A:$A,0),1),""),"")</f>
        <v/>
      </c>
      <c r="FH33" t="str">
        <f>+IFERROR(IF(VALUE('data-cash-crude'!FG33)&gt;0,'data-cash-crude'!FG33-INDEX('active-future'!$C:$C,MATCH('basis-cash-crude'!FH$1,'active-future'!$A:$A,0),1),""),"")</f>
        <v/>
      </c>
      <c r="FI33" t="str">
        <f>+IFERROR(IF(VALUE('data-cash-crude'!FH33)&gt;0,'data-cash-crude'!FH33-INDEX('active-future'!$C:$C,MATCH('basis-cash-crude'!FI$1,'active-future'!$A:$A,0),1),""),"")</f>
        <v/>
      </c>
      <c r="FJ33" t="str">
        <f>+IFERROR(IF(VALUE('data-cash-crude'!FI33)&gt;0,'data-cash-crude'!FI33-INDEX('active-future'!$C:$C,MATCH('basis-cash-crude'!FJ$1,'active-future'!$A:$A,0),1),""),"")</f>
        <v/>
      </c>
      <c r="FK33" t="str">
        <f>+IFERROR(IF(VALUE('data-cash-crude'!FJ33)&gt;0,'data-cash-crude'!FJ33-INDEX('active-future'!$C:$C,MATCH('basis-cash-crude'!FK$1,'active-future'!$A:$A,0),1),""),"")</f>
        <v/>
      </c>
      <c r="FL33" t="str">
        <f>+IFERROR(IF(VALUE('data-cash-crude'!FK33)&gt;0,'data-cash-crude'!FK33-INDEX('active-future'!$C:$C,MATCH('basis-cash-crude'!FL$1,'active-future'!$A:$A,0),1),""),"")</f>
        <v/>
      </c>
    </row>
    <row r="34" spans="1:168" x14ac:dyDescent="0.2">
      <c r="A34">
        <f t="shared" si="0"/>
        <v>-25.686666666666667</v>
      </c>
      <c r="B34">
        <f t="shared" si="1"/>
        <v>-23.410952380952377</v>
      </c>
      <c r="C34">
        <f t="shared" si="2"/>
        <v>-19.193676470588237</v>
      </c>
      <c r="D34" s="10" t="str">
        <f>+'data-cash-crude'!B34</f>
        <v>CLPA-11-146.CM</v>
      </c>
      <c r="E34" t="str">
        <f>+IFERROR(IF(VALUE('data-cash-crude'!D34)&gt;0,'data-cash-crude'!D34-INDEX('active-future'!$C:$C,MATCH('basis-cash-crude'!E$1,'active-future'!$A:$A,0),1),""),"")</f>
        <v/>
      </c>
      <c r="F34" t="str">
        <f>+IFERROR(IF(VALUE('data-cash-crude'!E34)&gt;0,'data-cash-crude'!E34-INDEX('active-future'!$C:$C,MATCH('basis-cash-crude'!F$1,'active-future'!$A:$A,0),1),""),"")</f>
        <v/>
      </c>
      <c r="G34" t="str">
        <f>+IFERROR(IF(VALUE('data-cash-crude'!F34)&gt;0,'data-cash-crude'!F34-INDEX('active-future'!$C:$C,MATCH('basis-cash-crude'!G$1,'active-future'!$A:$A,0),1),""),"")</f>
        <v/>
      </c>
      <c r="H34">
        <f>+IFERROR(IF(VALUE('data-cash-crude'!G34)&gt;0,'data-cash-crude'!G34-INDEX('active-future'!$C:$C,MATCH('basis-cash-crude'!H$1,'active-future'!$A:$A,0),1),""),"")</f>
        <v>-25.43</v>
      </c>
      <c r="I34" t="str">
        <f>+IFERROR(IF(VALUE('data-cash-crude'!H34)&gt;0,'data-cash-crude'!H34-INDEX('active-future'!$C:$C,MATCH('basis-cash-crude'!I$1,'active-future'!$A:$A,0),1),""),"")</f>
        <v/>
      </c>
      <c r="J34">
        <f>+IFERROR(IF(VALUE('data-cash-crude'!I34)&gt;0,'data-cash-crude'!I34-INDEX('active-future'!$C:$C,MATCH('basis-cash-crude'!J$1,'active-future'!$A:$A,0),1),""),"")</f>
        <v>-26.11</v>
      </c>
      <c r="K34">
        <f>+IFERROR(IF(VALUE('data-cash-crude'!J34)&gt;0,'data-cash-crude'!J34-INDEX('active-future'!$C:$C,MATCH('basis-cash-crude'!K$1,'active-future'!$A:$A,0),1),""),"")</f>
        <v>-25.520000000000003</v>
      </c>
      <c r="L34" t="str">
        <f>+IFERROR(IF(VALUE('data-cash-crude'!K34)&gt;0,'data-cash-crude'!K34-INDEX('active-future'!$C:$C,MATCH('basis-cash-crude'!L$1,'active-future'!$A:$A,0),1),""),"")</f>
        <v/>
      </c>
      <c r="M34" t="str">
        <f>+IFERROR(IF(VALUE('data-cash-crude'!L34)&gt;0,'data-cash-crude'!L34-INDEX('active-future'!$C:$C,MATCH('basis-cash-crude'!M$1,'active-future'!$A:$A,0),1),""),"")</f>
        <v/>
      </c>
      <c r="N34">
        <f>+IFERROR(IF(VALUE('data-cash-crude'!M34)&gt;0,'data-cash-crude'!M34-INDEX('active-future'!$C:$C,MATCH('basis-cash-crude'!N$1,'active-future'!$A:$A,0),1),""),"")</f>
        <v>-25.35</v>
      </c>
      <c r="O34">
        <f>+IFERROR(IF(VALUE('data-cash-crude'!N34)&gt;0,'data-cash-crude'!N34-INDEX('active-future'!$C:$C,MATCH('basis-cash-crude'!O$1,'active-future'!$A:$A,0),1),""),"")</f>
        <v>-25.369999999999997</v>
      </c>
      <c r="P34">
        <f>+IFERROR(IF(VALUE('data-cash-crude'!O34)&gt;0,'data-cash-crude'!O34-INDEX('active-future'!$C:$C,MATCH('basis-cash-crude'!P$1,'active-future'!$A:$A,0),1),""),"")</f>
        <v>-25.46</v>
      </c>
      <c r="Q34">
        <f>+IFERROR(IF(VALUE('data-cash-crude'!P34)&gt;0,'data-cash-crude'!P34-INDEX('active-future'!$C:$C,MATCH('basis-cash-crude'!Q$1,'active-future'!$A:$A,0),1),""),"")</f>
        <v>-26.32</v>
      </c>
      <c r="R34">
        <f>+IFERROR(IF(VALUE('data-cash-crude'!Q34)&gt;0,'data-cash-crude'!Q34-INDEX('active-future'!$C:$C,MATCH('basis-cash-crude'!R$1,'active-future'!$A:$A,0),1),""),"")</f>
        <v>-25.43</v>
      </c>
      <c r="S34">
        <f>+IFERROR(IF(VALUE('data-cash-crude'!R34)&gt;0,'data-cash-crude'!R34-INDEX('active-future'!$C:$C,MATCH('basis-cash-crude'!S$1,'active-future'!$A:$A,0),1),""),"")</f>
        <v>-25.509999999999998</v>
      </c>
      <c r="T34">
        <f>+IFERROR(IF(VALUE('data-cash-crude'!S34)&gt;0,'data-cash-crude'!S34-INDEX('active-future'!$C:$C,MATCH('basis-cash-crude'!T$1,'active-future'!$A:$A,0),1),""),"")</f>
        <v>-25.490000000000002</v>
      </c>
      <c r="U34">
        <f>+IFERROR(IF(VALUE('data-cash-crude'!T34)&gt;0,'data-cash-crude'!T34-INDEX('active-future'!$C:$C,MATCH('basis-cash-crude'!U$1,'active-future'!$A:$A,0),1),""),"")</f>
        <v>-25.520000000000003</v>
      </c>
      <c r="V34">
        <f>+IFERROR(IF(VALUE('data-cash-crude'!U34)&gt;0,'data-cash-crude'!U34-INDEX('active-future'!$C:$C,MATCH('basis-cash-crude'!V$1,'active-future'!$A:$A,0),1),""),"")</f>
        <v>-25.450000000000003</v>
      </c>
      <c r="W34">
        <f>+IFERROR(IF(VALUE('data-cash-crude'!V34)&gt;0,'data-cash-crude'!V34-INDEX('active-future'!$C:$C,MATCH('basis-cash-crude'!W$1,'active-future'!$A:$A,0),1),""),"")</f>
        <v>-25.43</v>
      </c>
      <c r="X34">
        <f>+IFERROR(IF(VALUE('data-cash-crude'!W34)&gt;0,'data-cash-crude'!W34-INDEX('active-future'!$C:$C,MATCH('basis-cash-crude'!X$1,'active-future'!$A:$A,0),1),""),"")</f>
        <v>-25.43</v>
      </c>
      <c r="Y34" t="str">
        <f>+IFERROR(IF(VALUE('data-cash-crude'!X34)&gt;0,'data-cash-crude'!X34-INDEX('active-future'!$C:$C,MATCH('basis-cash-crude'!Y$1,'active-future'!$A:$A,0),1),""),"")</f>
        <v/>
      </c>
      <c r="Z34" t="str">
        <f>+IFERROR(IF(VALUE('data-cash-crude'!Y34)&gt;0,'data-cash-crude'!Y34-INDEX('active-future'!$C:$C,MATCH('basis-cash-crude'!Z$1,'active-future'!$A:$A,0),1),""),"")</f>
        <v/>
      </c>
      <c r="AA34">
        <f>+IFERROR(IF(VALUE('data-cash-crude'!Z34)&gt;0,'data-cash-crude'!Z34-INDEX('active-future'!$C:$C,MATCH('basis-cash-crude'!AA$1,'active-future'!$A:$A,0),1),""),"")</f>
        <v>-16.670000000000002</v>
      </c>
      <c r="AB34" t="str">
        <f>+IFERROR(IF(VALUE('data-cash-crude'!AA34)&gt;0,'data-cash-crude'!AA34-INDEX('active-future'!$C:$C,MATCH('basis-cash-crude'!AB$1,'active-future'!$A:$A,0),1),""),"")</f>
        <v/>
      </c>
      <c r="AC34">
        <f>+IFERROR(IF(VALUE('data-cash-crude'!AB34)&gt;0,'data-cash-crude'!AB34-INDEX('active-future'!$C:$C,MATCH('basis-cash-crude'!AC$1,'active-future'!$A:$A,0),1),""),"")</f>
        <v>-19.61</v>
      </c>
      <c r="AD34">
        <f>+IFERROR(IF(VALUE('data-cash-crude'!AC34)&gt;0,'data-cash-crude'!AC34-INDEX('active-future'!$C:$C,MATCH('basis-cash-crude'!AD$1,'active-future'!$A:$A,0),1),""),"")</f>
        <v>-19.409999999999997</v>
      </c>
      <c r="AE34">
        <f>+IFERROR(IF(VALUE('data-cash-crude'!AD34)&gt;0,'data-cash-crude'!AD34-INDEX('active-future'!$C:$C,MATCH('basis-cash-crude'!AE$1,'active-future'!$A:$A,0),1),""),"")</f>
        <v>-19.509999999999998</v>
      </c>
      <c r="AF34">
        <f>+IFERROR(IF(VALUE('data-cash-crude'!AE34)&gt;0,'data-cash-crude'!AE34-INDEX('active-future'!$C:$C,MATCH('basis-cash-crude'!AF$1,'active-future'!$A:$A,0),1),""),"")</f>
        <v>-19.520000000000003</v>
      </c>
      <c r="AG34">
        <f>+IFERROR(IF(VALUE('data-cash-crude'!AF34)&gt;0,'data-cash-crude'!AF34-INDEX('active-future'!$C:$C,MATCH('basis-cash-crude'!AG$1,'active-future'!$A:$A,0),1),""),"")</f>
        <v>-19.579999999999998</v>
      </c>
      <c r="AH34">
        <f>+IFERROR(IF(VALUE('data-cash-crude'!AG34)&gt;0,'data-cash-crude'!AG34-INDEX('active-future'!$C:$C,MATCH('basis-cash-crude'!AH$1,'active-future'!$A:$A,0),1),""),"")</f>
        <v>-19.509999999999998</v>
      </c>
      <c r="AI34">
        <f>+IFERROR(IF(VALUE('data-cash-crude'!AH34)&gt;0,'data-cash-crude'!AH34-INDEX('active-future'!$C:$C,MATCH('basis-cash-crude'!AI$1,'active-future'!$A:$A,0),1),""),"")</f>
        <v>-19.600000000000001</v>
      </c>
      <c r="AJ34">
        <f>+IFERROR(IF(VALUE('data-cash-crude'!AI34)&gt;0,'data-cash-crude'!AI34-INDEX('active-future'!$C:$C,MATCH('basis-cash-crude'!AJ$1,'active-future'!$A:$A,0),1),""),"")</f>
        <v>-19.64</v>
      </c>
      <c r="AK34">
        <f>+IFERROR(IF(VALUE('data-cash-crude'!AJ34)&gt;0,'data-cash-crude'!AJ34-INDEX('active-future'!$C:$C,MATCH('basis-cash-crude'!AK$1,'active-future'!$A:$A,0),1),""),"")</f>
        <v>-19.47</v>
      </c>
      <c r="AL34">
        <f>+IFERROR(IF(VALUE('data-cash-crude'!AK34)&gt;0,'data-cash-crude'!AK34-INDEX('active-future'!$C:$C,MATCH('basis-cash-crude'!AL$1,'active-future'!$A:$A,0),1),""),"")</f>
        <v>-19.520000000000003</v>
      </c>
      <c r="AM34">
        <f>+IFERROR(IF(VALUE('data-cash-crude'!AL34)&gt;0,'data-cash-crude'!AL34-INDEX('active-future'!$C:$C,MATCH('basis-cash-crude'!AM$1,'active-future'!$A:$A,0),1),""),"")</f>
        <v>-19.619999999999997</v>
      </c>
      <c r="AN34">
        <f>+IFERROR(IF(VALUE('data-cash-crude'!AM34)&gt;0,'data-cash-crude'!AM34-INDEX('active-future'!$C:$C,MATCH('basis-cash-crude'!AN$1,'active-future'!$A:$A,0),1),""),"")</f>
        <v>-19.549999999999997</v>
      </c>
      <c r="AO34">
        <f>+IFERROR(IF(VALUE('data-cash-crude'!AN34)&gt;0,'data-cash-crude'!AN34-INDEX('active-future'!$C:$C,MATCH('basis-cash-crude'!AO$1,'active-future'!$A:$A,0),1),""),"")</f>
        <v>-19.61</v>
      </c>
      <c r="AP34">
        <f>+IFERROR(IF(VALUE('data-cash-crude'!AO34)&gt;0,'data-cash-crude'!AO34-INDEX('active-future'!$C:$C,MATCH('basis-cash-crude'!AP$1,'active-future'!$A:$A,0),1),""),"")</f>
        <v>-19.490000000000002</v>
      </c>
      <c r="AQ34">
        <f>+IFERROR(IF(VALUE('data-cash-crude'!AP34)&gt;0,'data-cash-crude'!AP34-INDEX('active-future'!$C:$C,MATCH('basis-cash-crude'!AQ$1,'active-future'!$A:$A,0),1),""),"")</f>
        <v>-19.649999999999999</v>
      </c>
      <c r="AR34" t="str">
        <f>+IFERROR(IF(VALUE('data-cash-crude'!AQ34)&gt;0,'data-cash-crude'!AQ34-INDEX('active-future'!$C:$C,MATCH('basis-cash-crude'!AR$1,'active-future'!$A:$A,0),1),""),"")</f>
        <v/>
      </c>
      <c r="AS34">
        <f>+IFERROR(IF(VALUE('data-cash-crude'!AR34)&gt;0,'data-cash-crude'!AR34-INDEX('active-future'!$C:$C,MATCH('basis-cash-crude'!AS$1,'active-future'!$A:$A,0),1),""),"")</f>
        <v>-19.479999999999997</v>
      </c>
      <c r="AT34" t="str">
        <f>+IFERROR(IF(VALUE('data-cash-crude'!AS34)&gt;0,'data-cash-crude'!AS34-INDEX('active-future'!$C:$C,MATCH('basis-cash-crude'!AT$1,'active-future'!$A:$A,0),1),""),"")</f>
        <v/>
      </c>
      <c r="AU34" t="str">
        <f>+IFERROR(IF(VALUE('data-cash-crude'!AT34)&gt;0,'data-cash-crude'!AT34-INDEX('active-future'!$C:$C,MATCH('basis-cash-crude'!AU$1,'active-future'!$A:$A,0),1),""),"")</f>
        <v/>
      </c>
      <c r="AV34">
        <f>+IFERROR(IF(VALUE('data-cash-crude'!AU34)&gt;0,'data-cash-crude'!AU34-INDEX('active-future'!$C:$C,MATCH('basis-cash-crude'!AV$1,'active-future'!$A:$A,0),1),""),"")</f>
        <v>-16.82</v>
      </c>
      <c r="AW34">
        <f>+IFERROR(IF(VALUE('data-cash-crude'!AV34)&gt;0,'data-cash-crude'!AV34-INDEX('active-future'!$C:$C,MATCH('basis-cash-crude'!AW$1,'active-future'!$A:$A,0),1),""),"")</f>
        <v>-16.810000000000002</v>
      </c>
      <c r="AX34" t="str">
        <f>+IFERROR(IF(VALUE('data-cash-crude'!AW34)&gt;0,'data-cash-crude'!AW34-INDEX('active-future'!$C:$C,MATCH('basis-cash-crude'!AX$1,'active-future'!$A:$A,0),1),""),"")</f>
        <v/>
      </c>
      <c r="AY34" t="str">
        <f>+IFERROR(IF(VALUE('data-cash-crude'!AX34)&gt;0,'data-cash-crude'!AX34-INDEX('active-future'!$C:$C,MATCH('basis-cash-crude'!AY$1,'active-future'!$A:$A,0),1),""),"")</f>
        <v/>
      </c>
      <c r="AZ34" t="str">
        <f>+IFERROR(IF(VALUE('data-cash-crude'!AY34)&gt;0,'data-cash-crude'!AY34-INDEX('active-future'!$C:$C,MATCH('basis-cash-crude'!AZ$1,'active-future'!$A:$A,0),1),""),"")</f>
        <v/>
      </c>
      <c r="BA34">
        <f>+IFERROR(IF(VALUE('data-cash-crude'!AZ34)&gt;0,'data-cash-crude'!AZ34-INDEX('active-future'!$C:$C,MATCH('basis-cash-crude'!BA$1,'active-future'!$A:$A,0),1),""),"")</f>
        <v>-16.729999999999997</v>
      </c>
      <c r="BB34">
        <f>+IFERROR(IF(VALUE('data-cash-crude'!BA34)&gt;0,'data-cash-crude'!BA34-INDEX('active-future'!$C:$C,MATCH('basis-cash-crude'!BB$1,'active-future'!$A:$A,0),1),""),"")</f>
        <v>-16.72</v>
      </c>
      <c r="BC34">
        <f>+IFERROR(IF(VALUE('data-cash-crude'!BB34)&gt;0,'data-cash-crude'!BB34-INDEX('active-future'!$C:$C,MATCH('basis-cash-crude'!BC$1,'active-future'!$A:$A,0),1),""),"")</f>
        <v>-16.979999999999997</v>
      </c>
      <c r="BD34">
        <f>+IFERROR(IF(VALUE('data-cash-crude'!BC34)&gt;0,'data-cash-crude'!BC34-INDEX('active-future'!$C:$C,MATCH('basis-cash-crude'!BD$1,'active-future'!$A:$A,0),1),""),"")</f>
        <v>-17.009999999999998</v>
      </c>
      <c r="BE34">
        <f>+IFERROR(IF(VALUE('data-cash-crude'!BD34)&gt;0,'data-cash-crude'!BD34-INDEX('active-future'!$C:$C,MATCH('basis-cash-crude'!BE$1,'active-future'!$A:$A,0),1),""),"")</f>
        <v>-16.869999999999997</v>
      </c>
      <c r="BF34">
        <f>+IFERROR(IF(VALUE('data-cash-crude'!BE34)&gt;0,'data-cash-crude'!BE34-INDEX('active-future'!$C:$C,MATCH('basis-cash-crude'!BF$1,'active-future'!$A:$A,0),1),""),"")</f>
        <v>-16.68</v>
      </c>
      <c r="BG34">
        <f>+IFERROR(IF(VALUE('data-cash-crude'!BF34)&gt;0,'data-cash-crude'!BF34-INDEX('active-future'!$C:$C,MATCH('basis-cash-crude'!BG$1,'active-future'!$A:$A,0),1),""),"")</f>
        <v>-16.86</v>
      </c>
      <c r="BH34">
        <f>+IFERROR(IF(VALUE('data-cash-crude'!BG34)&gt;0,'data-cash-crude'!BG34-INDEX('active-future'!$C:$C,MATCH('basis-cash-crude'!BH$1,'active-future'!$A:$A,0),1),""),"")</f>
        <v>-16.810000000000002</v>
      </c>
      <c r="BI34">
        <f>+IFERROR(IF(VALUE('data-cash-crude'!BH34)&gt;0,'data-cash-crude'!BH34-INDEX('active-future'!$C:$C,MATCH('basis-cash-crude'!BI$1,'active-future'!$A:$A,0),1),""),"")</f>
        <v>-16.840000000000003</v>
      </c>
      <c r="BJ34">
        <f>+IFERROR(IF(VALUE('data-cash-crude'!BI34)&gt;0,'data-cash-crude'!BI34-INDEX('active-future'!$C:$C,MATCH('basis-cash-crude'!BJ$1,'active-future'!$A:$A,0),1),""),"")</f>
        <v>-16.700000000000003</v>
      </c>
      <c r="BK34">
        <f>+IFERROR(IF(VALUE('data-cash-crude'!BJ34)&gt;0,'data-cash-crude'!BJ34-INDEX('active-future'!$C:$C,MATCH('basis-cash-crude'!BK$1,'active-future'!$A:$A,0),1),""),"")</f>
        <v>-16.799999999999997</v>
      </c>
      <c r="BL34">
        <f>+IFERROR(IF(VALUE('data-cash-crude'!BK34)&gt;0,'data-cash-crude'!BK34-INDEX('active-future'!$C:$C,MATCH('basis-cash-crude'!BL$1,'active-future'!$A:$A,0),1),""),"")</f>
        <v>-16.840000000000003</v>
      </c>
      <c r="BM34">
        <f>+IFERROR(IF(VALUE('data-cash-crude'!BL34)&gt;0,'data-cash-crude'!BL34-INDEX('active-future'!$C:$C,MATCH('basis-cash-crude'!BM$1,'active-future'!$A:$A,0),1),""),"")</f>
        <v>-16.880000000000003</v>
      </c>
      <c r="BN34">
        <f>+IFERROR(IF(VALUE('data-cash-crude'!BM34)&gt;0,'data-cash-crude'!BM34-INDEX('active-future'!$C:$C,MATCH('basis-cash-crude'!BN$1,'active-future'!$A:$A,0),1),""),"")</f>
        <v>-16.75</v>
      </c>
      <c r="BO34">
        <f>+IFERROR(IF(VALUE('data-cash-crude'!BN34)&gt;0,'data-cash-crude'!BN34-INDEX('active-future'!$C:$C,MATCH('basis-cash-crude'!BO$1,'active-future'!$A:$A,0),1),""),"")</f>
        <v>-16.810000000000002</v>
      </c>
      <c r="BP34">
        <f>+IFERROR(IF(VALUE('data-cash-crude'!BO34)&gt;0,'data-cash-crude'!BO34-INDEX('active-future'!$C:$C,MATCH('basis-cash-crude'!BP$1,'active-future'!$A:$A,0),1),""),"")</f>
        <v>-16.700000000000003</v>
      </c>
      <c r="BQ34" t="str">
        <f>+IFERROR(IF(VALUE('data-cash-crude'!BP34)&gt;0,'data-cash-crude'!BP34-INDEX('active-future'!$C:$C,MATCH('basis-cash-crude'!BQ$1,'active-future'!$A:$A,0),1),""),"")</f>
        <v/>
      </c>
      <c r="BR34" t="str">
        <f>+IFERROR(IF(VALUE('data-cash-crude'!BQ34)&gt;0,'data-cash-crude'!BQ34-INDEX('active-future'!$C:$C,MATCH('basis-cash-crude'!BR$1,'active-future'!$A:$A,0),1),""),"")</f>
        <v/>
      </c>
      <c r="BS34">
        <f>+IFERROR(IF(VALUE('data-cash-crude'!BR34)&gt;0,'data-cash-crude'!BR34-INDEX('active-future'!$C:$C,MATCH('basis-cash-crude'!BS$1,'active-future'!$A:$A,0),1),""),"")</f>
        <v>-14.189999999999998</v>
      </c>
      <c r="BT34">
        <f>+IFERROR(IF(VALUE('data-cash-crude'!BS34)&gt;0,'data-cash-crude'!BS34-INDEX('active-future'!$C:$C,MATCH('basis-cash-crude'!BT$1,'active-future'!$A:$A,0),1),""),"")</f>
        <v>-16.659999999999997</v>
      </c>
      <c r="BU34">
        <f>+IFERROR(IF(VALUE('data-cash-crude'!BT34)&gt;0,'data-cash-crude'!BT34-INDEX('active-future'!$C:$C,MATCH('basis-cash-crude'!BU$1,'active-future'!$A:$A,0),1),""),"")</f>
        <v>-16.659999999999997</v>
      </c>
      <c r="BV34" t="str">
        <f>+IFERROR(IF(VALUE('data-cash-crude'!BU34)&gt;0,'data-cash-crude'!BU34-INDEX('active-future'!$C:$C,MATCH('basis-cash-crude'!BV$1,'active-future'!$A:$A,0),1),""),"")</f>
        <v/>
      </c>
      <c r="BW34" t="str">
        <f>+IFERROR(IF(VALUE('data-cash-crude'!BV34)&gt;0,'data-cash-crude'!BV34-INDEX('active-future'!$C:$C,MATCH('basis-cash-crude'!BW$1,'active-future'!$A:$A,0),1),""),"")</f>
        <v/>
      </c>
      <c r="BX34">
        <f>+IFERROR(IF(VALUE('data-cash-crude'!BW34)&gt;0,'data-cash-crude'!BW34-INDEX('active-future'!$C:$C,MATCH('basis-cash-crude'!BX$1,'active-future'!$A:$A,0),1),""),"")</f>
        <v>-16.89</v>
      </c>
      <c r="BY34">
        <f>+IFERROR(IF(VALUE('data-cash-crude'!BX34)&gt;0,'data-cash-crude'!BX34-INDEX('active-future'!$C:$C,MATCH('basis-cash-crude'!BY$1,'active-future'!$A:$A,0),1),""),"")</f>
        <v>-16.840000000000003</v>
      </c>
      <c r="BZ34" t="str">
        <f>+IFERROR(IF(VALUE('data-cash-crude'!BY34)&gt;0,'data-cash-crude'!BY34-INDEX('active-future'!$C:$C,MATCH('basis-cash-crude'!BZ$1,'active-future'!$A:$A,0),1),""),"")</f>
        <v/>
      </c>
      <c r="CA34">
        <f>+IFERROR(IF(VALUE('data-cash-crude'!BZ34)&gt;0,'data-cash-crude'!BZ34-INDEX('active-future'!$C:$C,MATCH('basis-cash-crude'!CA$1,'active-future'!$A:$A,0),1),""),"")</f>
        <v>-16.79</v>
      </c>
      <c r="CB34">
        <f>+IFERROR(IF(VALUE('data-cash-crude'!CA34)&gt;0,'data-cash-crude'!CA34-INDEX('active-future'!$C:$C,MATCH('basis-cash-crude'!CB$1,'active-future'!$A:$A,0),1),""),"")</f>
        <v>-16.840000000000003</v>
      </c>
      <c r="CC34">
        <f>+IFERROR(IF(VALUE('data-cash-crude'!CB34)&gt;0,'data-cash-crude'!CB34-INDEX('active-future'!$C:$C,MATCH('basis-cash-crude'!CC$1,'active-future'!$A:$A,0),1),""),"")</f>
        <v>-16.899999999999999</v>
      </c>
      <c r="CD34">
        <f>+IFERROR(IF(VALUE('data-cash-crude'!CC34)&gt;0,'data-cash-crude'!CC34-INDEX('active-future'!$C:$C,MATCH('basis-cash-crude'!CD$1,'active-future'!$A:$A,0),1),""),"")</f>
        <v>-16.850000000000001</v>
      </c>
      <c r="CE34">
        <f>+IFERROR(IF(VALUE('data-cash-crude'!CD34)&gt;0,'data-cash-crude'!CD34-INDEX('active-future'!$C:$C,MATCH('basis-cash-crude'!CE$1,'active-future'!$A:$A,0),1),""),"")</f>
        <v>-16.840000000000003</v>
      </c>
      <c r="CF34">
        <f>+IFERROR(IF(VALUE('data-cash-crude'!CE34)&gt;0,'data-cash-crude'!CE34-INDEX('active-future'!$C:$C,MATCH('basis-cash-crude'!CF$1,'active-future'!$A:$A,0),1),""),"")</f>
        <v>-16.75</v>
      </c>
      <c r="CG34">
        <f>+IFERROR(IF(VALUE('data-cash-crude'!CF34)&gt;0,'data-cash-crude'!CF34-INDEX('active-future'!$C:$C,MATCH('basis-cash-crude'!CG$1,'active-future'!$A:$A,0),1),""),"")</f>
        <v>-16.899999999999999</v>
      </c>
      <c r="CH34">
        <f>+IFERROR(IF(VALUE('data-cash-crude'!CG34)&gt;0,'data-cash-crude'!CG34-INDEX('active-future'!$C:$C,MATCH('basis-cash-crude'!CH$1,'active-future'!$A:$A,0),1),""),"")</f>
        <v>-16.850000000000001</v>
      </c>
      <c r="CI34">
        <f>+IFERROR(IF(VALUE('data-cash-crude'!CH34)&gt;0,'data-cash-crude'!CH34-INDEX('active-future'!$C:$C,MATCH('basis-cash-crude'!CI$1,'active-future'!$A:$A,0),1),""),"")</f>
        <v>-16.770000000000003</v>
      </c>
      <c r="CJ34">
        <f>+IFERROR(IF(VALUE('data-cash-crude'!CI34)&gt;0,'data-cash-crude'!CI34-INDEX('active-future'!$C:$C,MATCH('basis-cash-crude'!CJ$1,'active-future'!$A:$A,0),1),""),"")</f>
        <v>-16.799999999999997</v>
      </c>
      <c r="CK34">
        <f>+IFERROR(IF(VALUE('data-cash-crude'!CJ34)&gt;0,'data-cash-crude'!CJ34-INDEX('active-future'!$C:$C,MATCH('basis-cash-crude'!CK$1,'active-future'!$A:$A,0),1),""),"")</f>
        <v>-16.759999999999998</v>
      </c>
      <c r="CL34" t="str">
        <f>+IFERROR(IF(VALUE('data-cash-crude'!CK34)&gt;0,'data-cash-crude'!CK34-INDEX('active-future'!$C:$C,MATCH('basis-cash-crude'!CL$1,'active-future'!$A:$A,0),1),""),"")</f>
        <v/>
      </c>
      <c r="CM34" t="str">
        <f>+IFERROR(IF(VALUE('data-cash-crude'!CL34)&gt;0,'data-cash-crude'!CL34-INDEX('active-future'!$C:$C,MATCH('basis-cash-crude'!CM$1,'active-future'!$A:$A,0),1),""),"")</f>
        <v/>
      </c>
      <c r="CN34">
        <f>+IFERROR(IF(VALUE('data-cash-crude'!CM34)&gt;0,'data-cash-crude'!CM34-INDEX('active-future'!$C:$C,MATCH('basis-cash-crude'!CN$1,'active-future'!$A:$A,0),1),""),"")</f>
        <v>-16.520000000000003</v>
      </c>
      <c r="CO34">
        <f>+IFERROR(IF(VALUE('data-cash-crude'!CN34)&gt;0,'data-cash-crude'!CN34-INDEX('active-future'!$C:$C,MATCH('basis-cash-crude'!CO$1,'active-future'!$A:$A,0),1),""),"")</f>
        <v>-16.21</v>
      </c>
      <c r="CP34">
        <f>+IFERROR(IF(VALUE('data-cash-crude'!CO34)&gt;0,'data-cash-crude'!CO34-INDEX('active-future'!$C:$C,MATCH('basis-cash-crude'!CP$1,'active-future'!$A:$A,0),1),""),"")</f>
        <v>-16.28</v>
      </c>
      <c r="CQ34">
        <f>+IFERROR(IF(VALUE('data-cash-crude'!CP34)&gt;0,'data-cash-crude'!CP34-INDEX('active-future'!$C:$C,MATCH('basis-cash-crude'!CQ$1,'active-future'!$A:$A,0),1),""),"")</f>
        <v>-16.18</v>
      </c>
      <c r="CR34">
        <f>+IFERROR(IF(VALUE('data-cash-crude'!CQ34)&gt;0,'data-cash-crude'!CQ34-INDEX('active-future'!$C:$C,MATCH('basis-cash-crude'!CR$1,'active-future'!$A:$A,0),1),""),"")</f>
        <v>-16.39</v>
      </c>
      <c r="CS34">
        <f>+IFERROR(IF(VALUE('data-cash-crude'!CR34)&gt;0,'data-cash-crude'!CR34-INDEX('active-future'!$C:$C,MATCH('basis-cash-crude'!CS$1,'active-future'!$A:$A,0),1),""),"")</f>
        <v>-16.170000000000002</v>
      </c>
      <c r="CT34" t="str">
        <f>+IFERROR(IF(VALUE('data-cash-crude'!CS34)&gt;0,'data-cash-crude'!CS34-INDEX('active-future'!$C:$C,MATCH('basis-cash-crude'!CT$1,'active-future'!$A:$A,0),1),""),"")</f>
        <v/>
      </c>
      <c r="CU34">
        <f>+IFERROR(IF(VALUE('data-cash-crude'!CT34)&gt;0,'data-cash-crude'!CT34-INDEX('active-future'!$C:$C,MATCH('basis-cash-crude'!CU$1,'active-future'!$A:$A,0),1),""),"")</f>
        <v>-16.18</v>
      </c>
      <c r="CV34">
        <f>+IFERROR(IF(VALUE('data-cash-crude'!CU34)&gt;0,'data-cash-crude'!CU34-INDEX('active-future'!$C:$C,MATCH('basis-cash-crude'!CV$1,'active-future'!$A:$A,0),1),""),"")</f>
        <v>-16.130000000000003</v>
      </c>
      <c r="CW34">
        <f>+IFERROR(IF(VALUE('data-cash-crude'!CV34)&gt;0,'data-cash-crude'!CV34-INDEX('active-future'!$C:$C,MATCH('basis-cash-crude'!CW$1,'active-future'!$A:$A,0),1),""),"")</f>
        <v>-16.14</v>
      </c>
      <c r="CX34">
        <f>+IFERROR(IF(VALUE('data-cash-crude'!CW34)&gt;0,'data-cash-crude'!CW34-INDEX('active-future'!$C:$C,MATCH('basis-cash-crude'!CX$1,'active-future'!$A:$A,0),1),""),"")</f>
        <v>-16.310000000000002</v>
      </c>
      <c r="CY34">
        <f>+IFERROR(IF(VALUE('data-cash-crude'!CX34)&gt;0,'data-cash-crude'!CX34-INDEX('active-future'!$C:$C,MATCH('basis-cash-crude'!CY$1,'active-future'!$A:$A,0),1),""),"")</f>
        <v>-16.22</v>
      </c>
      <c r="CZ34">
        <f>+IFERROR(IF(VALUE('data-cash-crude'!CY34)&gt;0,'data-cash-crude'!CY34-INDEX('active-future'!$C:$C,MATCH('basis-cash-crude'!CZ$1,'active-future'!$A:$A,0),1),""),"")</f>
        <v>-16.229999999999997</v>
      </c>
      <c r="DA34">
        <f>+IFERROR(IF(VALUE('data-cash-crude'!CZ34)&gt;0,'data-cash-crude'!CZ34-INDEX('active-future'!$C:$C,MATCH('basis-cash-crude'!DA$1,'active-future'!$A:$A,0),1),""),"")</f>
        <v>-16.350000000000001</v>
      </c>
      <c r="DB34">
        <f>+IFERROR(IF(VALUE('data-cash-crude'!DA34)&gt;0,'data-cash-crude'!DA34-INDEX('active-future'!$C:$C,MATCH('basis-cash-crude'!DB$1,'active-future'!$A:$A,0),1),""),"")</f>
        <v>-16.18</v>
      </c>
      <c r="DC34">
        <f>+IFERROR(IF(VALUE('data-cash-crude'!DB34)&gt;0,'data-cash-crude'!DB34-INDEX('active-future'!$C:$C,MATCH('basis-cash-crude'!DC$1,'active-future'!$A:$A,0),1),""),"")</f>
        <v>-16.25</v>
      </c>
      <c r="DD34">
        <f>+IFERROR(IF(VALUE('data-cash-crude'!DC34)&gt;0,'data-cash-crude'!DC34-INDEX('active-future'!$C:$C,MATCH('basis-cash-crude'!DD$1,'active-future'!$A:$A,0),1),""),"")</f>
        <v>-16.29</v>
      </c>
      <c r="DE34">
        <f>+IFERROR(IF(VALUE('data-cash-crude'!DD34)&gt;0,'data-cash-crude'!DD34-INDEX('active-future'!$C:$C,MATCH('basis-cash-crude'!DE$1,'active-future'!$A:$A,0),1),""),"")</f>
        <v>-16.340000000000003</v>
      </c>
      <c r="DF34" t="str">
        <f>+IFERROR(IF(VALUE('data-cash-crude'!DE34)&gt;0,'data-cash-crude'!DE34-INDEX('active-future'!$C:$C,MATCH('basis-cash-crude'!DF$1,'active-future'!$A:$A,0),1),""),"")</f>
        <v/>
      </c>
      <c r="DG34">
        <f>+IFERROR(IF(VALUE('data-cash-crude'!DF34)&gt;0,'data-cash-crude'!DF34-INDEX('active-future'!$C:$C,MATCH('basis-cash-crude'!DG$1,'active-future'!$A:$A,0),1),""),"")</f>
        <v>-16.189999999999998</v>
      </c>
      <c r="DH34" t="str">
        <f>+IFERROR(IF(VALUE('data-cash-crude'!DG34)&gt;0,'data-cash-crude'!DG34-INDEX('active-future'!$C:$C,MATCH('basis-cash-crude'!DH$1,'active-future'!$A:$A,0),1),""),"")</f>
        <v/>
      </c>
      <c r="DI34">
        <f>+IFERROR(IF(VALUE('data-cash-crude'!DH34)&gt;0,'data-cash-crude'!DH34-INDEX('active-future'!$C:$C,MATCH('basis-cash-crude'!DI$1,'active-future'!$A:$A,0),1),""),"")</f>
        <v>-16.200000000000003</v>
      </c>
      <c r="DJ34">
        <f>+IFERROR(IF(VALUE('data-cash-crude'!DI34)&gt;0,'data-cash-crude'!DI34-INDEX('active-future'!$C:$C,MATCH('basis-cash-crude'!DJ$1,'active-future'!$A:$A,0),1),""),"")</f>
        <v>-18.36</v>
      </c>
      <c r="DK34">
        <f>+IFERROR(IF(VALUE('data-cash-crude'!DJ34)&gt;0,'data-cash-crude'!DJ34-INDEX('active-future'!$C:$C,MATCH('basis-cash-crude'!DK$1,'active-future'!$A:$A,0),1),""),"")</f>
        <v>-17.299999999999997</v>
      </c>
      <c r="DL34">
        <f>+IFERROR(IF(VALUE('data-cash-crude'!DK34)&gt;0,'data-cash-crude'!DK34-INDEX('active-future'!$C:$C,MATCH('basis-cash-crude'!DL$1,'active-future'!$A:$A,0),1),""),"")</f>
        <v>-17.369999999999997</v>
      </c>
      <c r="DM34" t="str">
        <f>+IFERROR(IF(VALUE('data-cash-crude'!DL34)&gt;0,'data-cash-crude'!DL34-INDEX('active-future'!$C:$C,MATCH('basis-cash-crude'!DM$1,'active-future'!$A:$A,0),1),""),"")</f>
        <v/>
      </c>
      <c r="DN34" t="str">
        <f>+IFERROR(IF(VALUE('data-cash-crude'!DM34)&gt;0,'data-cash-crude'!DM34-INDEX('active-future'!$C:$C,MATCH('basis-cash-crude'!DN$1,'active-future'!$A:$A,0),1),""),"")</f>
        <v/>
      </c>
      <c r="DO34" t="str">
        <f>+IFERROR(IF(VALUE('data-cash-crude'!DN34)&gt;0,'data-cash-crude'!DN34-INDEX('active-future'!$C:$C,MATCH('basis-cash-crude'!DO$1,'active-future'!$A:$A,0),1),""),"")</f>
        <v/>
      </c>
      <c r="DP34" t="str">
        <f>+IFERROR(IF(VALUE('data-cash-crude'!DO34)&gt;0,'data-cash-crude'!DO34-INDEX('active-future'!$C:$C,MATCH('basis-cash-crude'!DP$1,'active-future'!$A:$A,0),1),""),"")</f>
        <v/>
      </c>
      <c r="DQ34" t="str">
        <f>+IFERROR(IF(VALUE('data-cash-crude'!DP34)&gt;0,'data-cash-crude'!DP34-INDEX('active-future'!$C:$C,MATCH('basis-cash-crude'!DQ$1,'active-future'!$A:$A,0),1),""),"")</f>
        <v/>
      </c>
      <c r="DR34" t="str">
        <f>+IFERROR(IF(VALUE('data-cash-crude'!DQ34)&gt;0,'data-cash-crude'!DQ34-INDEX('active-future'!$C:$C,MATCH('basis-cash-crude'!DR$1,'active-future'!$A:$A,0),1),""),"")</f>
        <v/>
      </c>
      <c r="DS34" t="str">
        <f>+IFERROR(IF(VALUE('data-cash-crude'!DR34)&gt;0,'data-cash-crude'!DR34-INDEX('active-future'!$C:$C,MATCH('basis-cash-crude'!DS$1,'active-future'!$A:$A,0),1),""),"")</f>
        <v/>
      </c>
      <c r="DT34" t="str">
        <f>+IFERROR(IF(VALUE('data-cash-crude'!DS34)&gt;0,'data-cash-crude'!DS34-INDEX('active-future'!$C:$C,MATCH('basis-cash-crude'!DT$1,'active-future'!$A:$A,0),1),""),"")</f>
        <v/>
      </c>
      <c r="DU34" t="str">
        <f>+IFERROR(IF(VALUE('data-cash-crude'!DT34)&gt;0,'data-cash-crude'!DT34-INDEX('active-future'!$C:$C,MATCH('basis-cash-crude'!DU$1,'active-future'!$A:$A,0),1),""),"")</f>
        <v/>
      </c>
      <c r="DV34" t="str">
        <f>+IFERROR(IF(VALUE('data-cash-crude'!DU34)&gt;0,'data-cash-crude'!DU34-INDEX('active-future'!$C:$C,MATCH('basis-cash-crude'!DV$1,'active-future'!$A:$A,0),1),""),"")</f>
        <v/>
      </c>
      <c r="DW34" t="str">
        <f>+IFERROR(IF(VALUE('data-cash-crude'!DV34)&gt;0,'data-cash-crude'!DV34-INDEX('active-future'!$C:$C,MATCH('basis-cash-crude'!DW$1,'active-future'!$A:$A,0),1),""),"")</f>
        <v/>
      </c>
      <c r="DX34" t="str">
        <f>+IFERROR(IF(VALUE('data-cash-crude'!DW34)&gt;0,'data-cash-crude'!DW34-INDEX('active-future'!$C:$C,MATCH('basis-cash-crude'!DX$1,'active-future'!$A:$A,0),1),""),"")</f>
        <v/>
      </c>
      <c r="DY34" t="str">
        <f>+IFERROR(IF(VALUE('data-cash-crude'!DX34)&gt;0,'data-cash-crude'!DX34-INDEX('active-future'!$C:$C,MATCH('basis-cash-crude'!DY$1,'active-future'!$A:$A,0),1),""),"")</f>
        <v/>
      </c>
      <c r="DZ34" t="str">
        <f>+IFERROR(IF(VALUE('data-cash-crude'!DY34)&gt;0,'data-cash-crude'!DY34-INDEX('active-future'!$C:$C,MATCH('basis-cash-crude'!DZ$1,'active-future'!$A:$A,0),1),""),"")</f>
        <v/>
      </c>
      <c r="EA34" t="str">
        <f>+IFERROR(IF(VALUE('data-cash-crude'!DZ34)&gt;0,'data-cash-crude'!DZ34-INDEX('active-future'!$C:$C,MATCH('basis-cash-crude'!EA$1,'active-future'!$A:$A,0),1),""),"")</f>
        <v/>
      </c>
      <c r="EB34" t="str">
        <f>+IFERROR(IF(VALUE('data-cash-crude'!EA34)&gt;0,'data-cash-crude'!EA34-INDEX('active-future'!$C:$C,MATCH('basis-cash-crude'!EB$1,'active-future'!$A:$A,0),1),""),"")</f>
        <v/>
      </c>
      <c r="EC34" t="str">
        <f>+IFERROR(IF(VALUE('data-cash-crude'!EB34)&gt;0,'data-cash-crude'!EB34-INDEX('active-future'!$C:$C,MATCH('basis-cash-crude'!EC$1,'active-future'!$A:$A,0),1),""),"")</f>
        <v/>
      </c>
      <c r="ED34" t="str">
        <f>+IFERROR(IF(VALUE('data-cash-crude'!EC34)&gt;0,'data-cash-crude'!EC34-INDEX('active-future'!$C:$C,MATCH('basis-cash-crude'!ED$1,'active-future'!$A:$A,0),1),""),"")</f>
        <v/>
      </c>
      <c r="EE34" t="str">
        <f>+IFERROR(IF(VALUE('data-cash-crude'!ED34)&gt;0,'data-cash-crude'!ED34-INDEX('active-future'!$C:$C,MATCH('basis-cash-crude'!EE$1,'active-future'!$A:$A,0),1),""),"")</f>
        <v/>
      </c>
      <c r="EF34" t="str">
        <f>+IFERROR(IF(VALUE('data-cash-crude'!EE34)&gt;0,'data-cash-crude'!EE34-INDEX('active-future'!$C:$C,MATCH('basis-cash-crude'!EF$1,'active-future'!$A:$A,0),1),""),"")</f>
        <v/>
      </c>
      <c r="EG34" t="str">
        <f>+IFERROR(IF(VALUE('data-cash-crude'!EF34)&gt;0,'data-cash-crude'!EF34-INDEX('active-future'!$C:$C,MATCH('basis-cash-crude'!EG$1,'active-future'!$A:$A,0),1),""),"")</f>
        <v/>
      </c>
      <c r="EH34" t="str">
        <f>+IFERROR(IF(VALUE('data-cash-crude'!EG34)&gt;0,'data-cash-crude'!EG34-INDEX('active-future'!$C:$C,MATCH('basis-cash-crude'!EH$1,'active-future'!$A:$A,0),1),""),"")</f>
        <v/>
      </c>
      <c r="EI34" t="str">
        <f>+IFERROR(IF(VALUE('data-cash-crude'!EH34)&gt;0,'data-cash-crude'!EH34-INDEX('active-future'!$C:$C,MATCH('basis-cash-crude'!EI$1,'active-future'!$A:$A,0),1),""),"")</f>
        <v/>
      </c>
      <c r="EJ34" t="str">
        <f>+IFERROR(IF(VALUE('data-cash-crude'!EI34)&gt;0,'data-cash-crude'!EI34-INDEX('active-future'!$C:$C,MATCH('basis-cash-crude'!EJ$1,'active-future'!$A:$A,0),1),""),"")</f>
        <v/>
      </c>
      <c r="EK34" t="str">
        <f>+IFERROR(IF(VALUE('data-cash-crude'!EJ34)&gt;0,'data-cash-crude'!EJ34-INDEX('active-future'!$C:$C,MATCH('basis-cash-crude'!EK$1,'active-future'!$A:$A,0),1),""),"")</f>
        <v/>
      </c>
      <c r="EL34" t="str">
        <f>+IFERROR(IF(VALUE('data-cash-crude'!EK34)&gt;0,'data-cash-crude'!EK34-INDEX('active-future'!$C:$C,MATCH('basis-cash-crude'!EL$1,'active-future'!$A:$A,0),1),""),"")</f>
        <v/>
      </c>
      <c r="EM34" t="str">
        <f>+IFERROR(IF(VALUE('data-cash-crude'!EL34)&gt;0,'data-cash-crude'!EL34-INDEX('active-future'!$C:$C,MATCH('basis-cash-crude'!EM$1,'active-future'!$A:$A,0),1),""),"")</f>
        <v/>
      </c>
      <c r="EN34" t="str">
        <f>+IFERROR(IF(VALUE('data-cash-crude'!EM34)&gt;0,'data-cash-crude'!EM34-INDEX('active-future'!$C:$C,MATCH('basis-cash-crude'!EN$1,'active-future'!$A:$A,0),1),""),"")</f>
        <v/>
      </c>
      <c r="EO34" t="str">
        <f>+IFERROR(IF(VALUE('data-cash-crude'!EN34)&gt;0,'data-cash-crude'!EN34-INDEX('active-future'!$C:$C,MATCH('basis-cash-crude'!EO$1,'active-future'!$A:$A,0),1),""),"")</f>
        <v/>
      </c>
      <c r="EP34" t="str">
        <f>+IFERROR(IF(VALUE('data-cash-crude'!EO34)&gt;0,'data-cash-crude'!EO34-INDEX('active-future'!$C:$C,MATCH('basis-cash-crude'!EP$1,'active-future'!$A:$A,0),1),""),"")</f>
        <v/>
      </c>
      <c r="EQ34" t="str">
        <f>+IFERROR(IF(VALUE('data-cash-crude'!EP34)&gt;0,'data-cash-crude'!EP34-INDEX('active-future'!$C:$C,MATCH('basis-cash-crude'!EQ$1,'active-future'!$A:$A,0),1),""),"")</f>
        <v/>
      </c>
      <c r="ER34" t="str">
        <f>+IFERROR(IF(VALUE('data-cash-crude'!EQ34)&gt;0,'data-cash-crude'!EQ34-INDEX('active-future'!$C:$C,MATCH('basis-cash-crude'!ER$1,'active-future'!$A:$A,0),1),""),"")</f>
        <v/>
      </c>
      <c r="ES34" t="str">
        <f>+IFERROR(IF(VALUE('data-cash-crude'!ER34)&gt;0,'data-cash-crude'!ER34-INDEX('active-future'!$C:$C,MATCH('basis-cash-crude'!ES$1,'active-future'!$A:$A,0),1),""),"")</f>
        <v/>
      </c>
      <c r="ET34" t="str">
        <f>+IFERROR(IF(VALUE('data-cash-crude'!ES34)&gt;0,'data-cash-crude'!ES34-INDEX('active-future'!$C:$C,MATCH('basis-cash-crude'!ET$1,'active-future'!$A:$A,0),1),""),"")</f>
        <v/>
      </c>
      <c r="EU34" t="str">
        <f>+IFERROR(IF(VALUE('data-cash-crude'!ET34)&gt;0,'data-cash-crude'!ET34-INDEX('active-future'!$C:$C,MATCH('basis-cash-crude'!EU$1,'active-future'!$A:$A,0),1),""),"")</f>
        <v/>
      </c>
      <c r="EV34" t="str">
        <f>+IFERROR(IF(VALUE('data-cash-crude'!EU34)&gt;0,'data-cash-crude'!EU34-INDEX('active-future'!$C:$C,MATCH('basis-cash-crude'!EV$1,'active-future'!$A:$A,0),1),""),"")</f>
        <v/>
      </c>
      <c r="EW34" t="str">
        <f>+IFERROR(IF(VALUE('data-cash-crude'!EV34)&gt;0,'data-cash-crude'!EV34-INDEX('active-future'!$C:$C,MATCH('basis-cash-crude'!EW$1,'active-future'!$A:$A,0),1),""),"")</f>
        <v/>
      </c>
      <c r="EX34" t="str">
        <f>+IFERROR(IF(VALUE('data-cash-crude'!EW34)&gt;0,'data-cash-crude'!EW34-INDEX('active-future'!$C:$C,MATCH('basis-cash-crude'!EX$1,'active-future'!$A:$A,0),1),""),"")</f>
        <v/>
      </c>
      <c r="EY34" t="str">
        <f>+IFERROR(IF(VALUE('data-cash-crude'!EX34)&gt;0,'data-cash-crude'!EX34-INDEX('active-future'!$C:$C,MATCH('basis-cash-crude'!EY$1,'active-future'!$A:$A,0),1),""),"")</f>
        <v/>
      </c>
      <c r="EZ34" t="str">
        <f>+IFERROR(IF(VALUE('data-cash-crude'!EY34)&gt;0,'data-cash-crude'!EY34-INDEX('active-future'!$C:$C,MATCH('basis-cash-crude'!EZ$1,'active-future'!$A:$A,0),1),""),"")</f>
        <v/>
      </c>
      <c r="FA34" t="str">
        <f>+IFERROR(IF(VALUE('data-cash-crude'!EZ34)&gt;0,'data-cash-crude'!EZ34-INDEX('active-future'!$C:$C,MATCH('basis-cash-crude'!FA$1,'active-future'!$A:$A,0),1),""),"")</f>
        <v/>
      </c>
      <c r="FB34" t="str">
        <f>+IFERROR(IF(VALUE('data-cash-crude'!FA34)&gt;0,'data-cash-crude'!FA34-INDEX('active-future'!$C:$C,MATCH('basis-cash-crude'!FB$1,'active-future'!$A:$A,0),1),""),"")</f>
        <v/>
      </c>
      <c r="FC34" t="str">
        <f>+IFERROR(IF(VALUE('data-cash-crude'!FB34)&gt;0,'data-cash-crude'!FB34-INDEX('active-future'!$C:$C,MATCH('basis-cash-crude'!FC$1,'active-future'!$A:$A,0),1),""),"")</f>
        <v/>
      </c>
      <c r="FD34" t="str">
        <f>+IFERROR(IF(VALUE('data-cash-crude'!FC34)&gt;0,'data-cash-crude'!FC34-INDEX('active-future'!$C:$C,MATCH('basis-cash-crude'!FD$1,'active-future'!$A:$A,0),1),""),"")</f>
        <v/>
      </c>
      <c r="FE34" t="str">
        <f>+IFERROR(IF(VALUE('data-cash-crude'!FD34)&gt;0,'data-cash-crude'!FD34-INDEX('active-future'!$C:$C,MATCH('basis-cash-crude'!FE$1,'active-future'!$A:$A,0),1),""),"")</f>
        <v/>
      </c>
      <c r="FF34" t="str">
        <f>+IFERROR(IF(VALUE('data-cash-crude'!FE34)&gt;0,'data-cash-crude'!FE34-INDEX('active-future'!$C:$C,MATCH('basis-cash-crude'!FF$1,'active-future'!$A:$A,0),1),""),"")</f>
        <v/>
      </c>
      <c r="FG34" t="str">
        <f>+IFERROR(IF(VALUE('data-cash-crude'!FF34)&gt;0,'data-cash-crude'!FF34-INDEX('active-future'!$C:$C,MATCH('basis-cash-crude'!FG$1,'active-future'!$A:$A,0),1),""),"")</f>
        <v/>
      </c>
      <c r="FH34" t="str">
        <f>+IFERROR(IF(VALUE('data-cash-crude'!FG34)&gt;0,'data-cash-crude'!FG34-INDEX('active-future'!$C:$C,MATCH('basis-cash-crude'!FH$1,'active-future'!$A:$A,0),1),""),"")</f>
        <v/>
      </c>
      <c r="FI34" t="str">
        <f>+IFERROR(IF(VALUE('data-cash-crude'!FH34)&gt;0,'data-cash-crude'!FH34-INDEX('active-future'!$C:$C,MATCH('basis-cash-crude'!FI$1,'active-future'!$A:$A,0),1),""),"")</f>
        <v/>
      </c>
      <c r="FJ34" t="str">
        <f>+IFERROR(IF(VALUE('data-cash-crude'!FI34)&gt;0,'data-cash-crude'!FI34-INDEX('active-future'!$C:$C,MATCH('basis-cash-crude'!FJ$1,'active-future'!$A:$A,0),1),""),"")</f>
        <v/>
      </c>
      <c r="FK34" t="str">
        <f>+IFERROR(IF(VALUE('data-cash-crude'!FJ34)&gt;0,'data-cash-crude'!FJ34-INDEX('active-future'!$C:$C,MATCH('basis-cash-crude'!FK$1,'active-future'!$A:$A,0),1),""),"")</f>
        <v/>
      </c>
      <c r="FL34" t="str">
        <f>+IFERROR(IF(VALUE('data-cash-crude'!FK34)&gt;0,'data-cash-crude'!FK34-INDEX('active-future'!$C:$C,MATCH('basis-cash-crude'!FL$1,'active-future'!$A:$A,0),1),""),"")</f>
        <v/>
      </c>
    </row>
    <row r="35" spans="1:168" x14ac:dyDescent="0.2">
      <c r="A35">
        <f t="shared" si="0"/>
        <v>-24.626666666666665</v>
      </c>
      <c r="B35">
        <f t="shared" si="1"/>
        <v>-22.370952380952378</v>
      </c>
      <c r="C35">
        <f t="shared" si="2"/>
        <v>-18.235882352941175</v>
      </c>
      <c r="D35" s="10" t="str">
        <f>+'data-cash-crude'!B35</f>
        <v>CLPA-11-148.CM</v>
      </c>
      <c r="E35" t="str">
        <f>+IFERROR(IF(VALUE('data-cash-crude'!D35)&gt;0,'data-cash-crude'!D35-INDEX('active-future'!$C:$C,MATCH('basis-cash-crude'!E$1,'active-future'!$A:$A,0),1),""),"")</f>
        <v/>
      </c>
      <c r="F35" t="str">
        <f>+IFERROR(IF(VALUE('data-cash-crude'!E35)&gt;0,'data-cash-crude'!E35-INDEX('active-future'!$C:$C,MATCH('basis-cash-crude'!F$1,'active-future'!$A:$A,0),1),""),"")</f>
        <v/>
      </c>
      <c r="G35" t="str">
        <f>+IFERROR(IF(VALUE('data-cash-crude'!F35)&gt;0,'data-cash-crude'!F35-INDEX('active-future'!$C:$C,MATCH('basis-cash-crude'!G$1,'active-future'!$A:$A,0),1),""),"")</f>
        <v/>
      </c>
      <c r="H35">
        <f>+IFERROR(IF(VALUE('data-cash-crude'!G35)&gt;0,'data-cash-crude'!G35-INDEX('active-future'!$C:$C,MATCH('basis-cash-crude'!H$1,'active-future'!$A:$A,0),1),""),"")</f>
        <v>-24.369999999999997</v>
      </c>
      <c r="I35" t="str">
        <f>+IFERROR(IF(VALUE('data-cash-crude'!H35)&gt;0,'data-cash-crude'!H35-INDEX('active-future'!$C:$C,MATCH('basis-cash-crude'!I$1,'active-future'!$A:$A,0),1),""),"")</f>
        <v/>
      </c>
      <c r="J35">
        <f>+IFERROR(IF(VALUE('data-cash-crude'!I35)&gt;0,'data-cash-crude'!I35-INDEX('active-future'!$C:$C,MATCH('basis-cash-crude'!J$1,'active-future'!$A:$A,0),1),""),"")</f>
        <v>-25.049999999999997</v>
      </c>
      <c r="K35">
        <f>+IFERROR(IF(VALUE('data-cash-crude'!J35)&gt;0,'data-cash-crude'!J35-INDEX('active-future'!$C:$C,MATCH('basis-cash-crude'!K$1,'active-future'!$A:$A,0),1),""),"")</f>
        <v>-24.46</v>
      </c>
      <c r="L35" t="str">
        <f>+IFERROR(IF(VALUE('data-cash-crude'!K35)&gt;0,'data-cash-crude'!K35-INDEX('active-future'!$C:$C,MATCH('basis-cash-crude'!L$1,'active-future'!$A:$A,0),1),""),"")</f>
        <v/>
      </c>
      <c r="M35" t="str">
        <f>+IFERROR(IF(VALUE('data-cash-crude'!L35)&gt;0,'data-cash-crude'!L35-INDEX('active-future'!$C:$C,MATCH('basis-cash-crude'!M$1,'active-future'!$A:$A,0),1),""),"")</f>
        <v/>
      </c>
      <c r="N35">
        <f>+IFERROR(IF(VALUE('data-cash-crude'!M35)&gt;0,'data-cash-crude'!M35-INDEX('active-future'!$C:$C,MATCH('basis-cash-crude'!N$1,'active-future'!$A:$A,0),1),""),"")</f>
        <v>-24.29</v>
      </c>
      <c r="O35">
        <f>+IFERROR(IF(VALUE('data-cash-crude'!N35)&gt;0,'data-cash-crude'!N35-INDEX('active-future'!$C:$C,MATCH('basis-cash-crude'!O$1,'active-future'!$A:$A,0),1),""),"")</f>
        <v>-24.309999999999995</v>
      </c>
      <c r="P35">
        <f>+IFERROR(IF(VALUE('data-cash-crude'!O35)&gt;0,'data-cash-crude'!O35-INDEX('active-future'!$C:$C,MATCH('basis-cash-crude'!P$1,'active-future'!$A:$A,0),1),""),"")</f>
        <v>-24.4</v>
      </c>
      <c r="Q35">
        <f>+IFERROR(IF(VALUE('data-cash-crude'!P35)&gt;0,'data-cash-crude'!P35-INDEX('active-future'!$C:$C,MATCH('basis-cash-crude'!Q$1,'active-future'!$A:$A,0),1),""),"")</f>
        <v>-25.259999999999998</v>
      </c>
      <c r="R35">
        <f>+IFERROR(IF(VALUE('data-cash-crude'!Q35)&gt;0,'data-cash-crude'!Q35-INDEX('active-future'!$C:$C,MATCH('basis-cash-crude'!R$1,'active-future'!$A:$A,0),1),""),"")</f>
        <v>-24.369999999999997</v>
      </c>
      <c r="S35">
        <f>+IFERROR(IF(VALUE('data-cash-crude'!R35)&gt;0,'data-cash-crude'!R35-INDEX('active-future'!$C:$C,MATCH('basis-cash-crude'!S$1,'active-future'!$A:$A,0),1),""),"")</f>
        <v>-24.449999999999996</v>
      </c>
      <c r="T35">
        <f>+IFERROR(IF(VALUE('data-cash-crude'!S35)&gt;0,'data-cash-crude'!S35-INDEX('active-future'!$C:$C,MATCH('basis-cash-crude'!T$1,'active-future'!$A:$A,0),1),""),"")</f>
        <v>-24.43</v>
      </c>
      <c r="U35">
        <f>+IFERROR(IF(VALUE('data-cash-crude'!T35)&gt;0,'data-cash-crude'!T35-INDEX('active-future'!$C:$C,MATCH('basis-cash-crude'!U$1,'active-future'!$A:$A,0),1),""),"")</f>
        <v>-24.46</v>
      </c>
      <c r="V35">
        <f>+IFERROR(IF(VALUE('data-cash-crude'!U35)&gt;0,'data-cash-crude'!U35-INDEX('active-future'!$C:$C,MATCH('basis-cash-crude'!V$1,'active-future'!$A:$A,0),1),""),"")</f>
        <v>-24.39</v>
      </c>
      <c r="W35">
        <f>+IFERROR(IF(VALUE('data-cash-crude'!V35)&gt;0,'data-cash-crude'!V35-INDEX('active-future'!$C:$C,MATCH('basis-cash-crude'!W$1,'active-future'!$A:$A,0),1),""),"")</f>
        <v>-24.369999999999997</v>
      </c>
      <c r="X35">
        <f>+IFERROR(IF(VALUE('data-cash-crude'!W35)&gt;0,'data-cash-crude'!W35-INDEX('active-future'!$C:$C,MATCH('basis-cash-crude'!X$1,'active-future'!$A:$A,0),1),""),"")</f>
        <v>-24.369999999999997</v>
      </c>
      <c r="Y35" t="str">
        <f>+IFERROR(IF(VALUE('data-cash-crude'!X35)&gt;0,'data-cash-crude'!X35-INDEX('active-future'!$C:$C,MATCH('basis-cash-crude'!Y$1,'active-future'!$A:$A,0),1),""),"")</f>
        <v/>
      </c>
      <c r="Z35" t="str">
        <f>+IFERROR(IF(VALUE('data-cash-crude'!Y35)&gt;0,'data-cash-crude'!Y35-INDEX('active-future'!$C:$C,MATCH('basis-cash-crude'!Z$1,'active-future'!$A:$A,0),1),""),"")</f>
        <v/>
      </c>
      <c r="AA35">
        <f>+IFERROR(IF(VALUE('data-cash-crude'!Z35)&gt;0,'data-cash-crude'!Z35-INDEX('active-future'!$C:$C,MATCH('basis-cash-crude'!AA$1,'active-future'!$A:$A,0),1),""),"")</f>
        <v>-15.670000000000002</v>
      </c>
      <c r="AB35" t="str">
        <f>+IFERROR(IF(VALUE('data-cash-crude'!AA35)&gt;0,'data-cash-crude'!AA35-INDEX('active-future'!$C:$C,MATCH('basis-cash-crude'!AB$1,'active-future'!$A:$A,0),1),""),"")</f>
        <v/>
      </c>
      <c r="AC35">
        <f>+IFERROR(IF(VALUE('data-cash-crude'!AB35)&gt;0,'data-cash-crude'!AB35-INDEX('active-future'!$C:$C,MATCH('basis-cash-crude'!AC$1,'active-future'!$A:$A,0),1),""),"")</f>
        <v>-18.61</v>
      </c>
      <c r="AD35">
        <f>+IFERROR(IF(VALUE('data-cash-crude'!AC35)&gt;0,'data-cash-crude'!AC35-INDEX('active-future'!$C:$C,MATCH('basis-cash-crude'!AD$1,'active-future'!$A:$A,0),1),""),"")</f>
        <v>-18.409999999999997</v>
      </c>
      <c r="AE35">
        <f>+IFERROR(IF(VALUE('data-cash-crude'!AD35)&gt;0,'data-cash-crude'!AD35-INDEX('active-future'!$C:$C,MATCH('basis-cash-crude'!AE$1,'active-future'!$A:$A,0),1),""),"")</f>
        <v>-18.509999999999998</v>
      </c>
      <c r="AF35">
        <f>+IFERROR(IF(VALUE('data-cash-crude'!AE35)&gt;0,'data-cash-crude'!AE35-INDEX('active-future'!$C:$C,MATCH('basis-cash-crude'!AF$1,'active-future'!$A:$A,0),1),""),"")</f>
        <v>-18.520000000000003</v>
      </c>
      <c r="AG35">
        <f>+IFERROR(IF(VALUE('data-cash-crude'!AF35)&gt;0,'data-cash-crude'!AF35-INDEX('active-future'!$C:$C,MATCH('basis-cash-crude'!AG$1,'active-future'!$A:$A,0),1),""),"")</f>
        <v>-18.579999999999998</v>
      </c>
      <c r="AH35">
        <f>+IFERROR(IF(VALUE('data-cash-crude'!AG35)&gt;0,'data-cash-crude'!AG35-INDEX('active-future'!$C:$C,MATCH('basis-cash-crude'!AH$1,'active-future'!$A:$A,0),1),""),"")</f>
        <v>-18.509999999999998</v>
      </c>
      <c r="AI35">
        <f>+IFERROR(IF(VALUE('data-cash-crude'!AH35)&gt;0,'data-cash-crude'!AH35-INDEX('active-future'!$C:$C,MATCH('basis-cash-crude'!AI$1,'active-future'!$A:$A,0),1),""),"")</f>
        <v>-18.600000000000001</v>
      </c>
      <c r="AJ35">
        <f>+IFERROR(IF(VALUE('data-cash-crude'!AI35)&gt;0,'data-cash-crude'!AI35-INDEX('active-future'!$C:$C,MATCH('basis-cash-crude'!AJ$1,'active-future'!$A:$A,0),1),""),"")</f>
        <v>-18.64</v>
      </c>
      <c r="AK35">
        <f>+IFERROR(IF(VALUE('data-cash-crude'!AJ35)&gt;0,'data-cash-crude'!AJ35-INDEX('active-future'!$C:$C,MATCH('basis-cash-crude'!AK$1,'active-future'!$A:$A,0),1),""),"")</f>
        <v>-18.47</v>
      </c>
      <c r="AL35">
        <f>+IFERROR(IF(VALUE('data-cash-crude'!AK35)&gt;0,'data-cash-crude'!AK35-INDEX('active-future'!$C:$C,MATCH('basis-cash-crude'!AL$1,'active-future'!$A:$A,0),1),""),"")</f>
        <v>-18.520000000000003</v>
      </c>
      <c r="AM35">
        <f>+IFERROR(IF(VALUE('data-cash-crude'!AL35)&gt;0,'data-cash-crude'!AL35-INDEX('active-future'!$C:$C,MATCH('basis-cash-crude'!AM$1,'active-future'!$A:$A,0),1),""),"")</f>
        <v>-18.619999999999997</v>
      </c>
      <c r="AN35">
        <f>+IFERROR(IF(VALUE('data-cash-crude'!AM35)&gt;0,'data-cash-crude'!AM35-INDEX('active-future'!$C:$C,MATCH('basis-cash-crude'!AN$1,'active-future'!$A:$A,0),1),""),"")</f>
        <v>-18.549999999999997</v>
      </c>
      <c r="AO35">
        <f>+IFERROR(IF(VALUE('data-cash-crude'!AN35)&gt;0,'data-cash-crude'!AN35-INDEX('active-future'!$C:$C,MATCH('basis-cash-crude'!AO$1,'active-future'!$A:$A,0),1),""),"")</f>
        <v>-18.61</v>
      </c>
      <c r="AP35">
        <f>+IFERROR(IF(VALUE('data-cash-crude'!AO35)&gt;0,'data-cash-crude'!AO35-INDEX('active-future'!$C:$C,MATCH('basis-cash-crude'!AP$1,'active-future'!$A:$A,0),1),""),"")</f>
        <v>-18.490000000000002</v>
      </c>
      <c r="AQ35">
        <f>+IFERROR(IF(VALUE('data-cash-crude'!AP35)&gt;0,'data-cash-crude'!AP35-INDEX('active-future'!$C:$C,MATCH('basis-cash-crude'!AQ$1,'active-future'!$A:$A,0),1),""),"")</f>
        <v>-18.649999999999999</v>
      </c>
      <c r="AR35" t="str">
        <f>+IFERROR(IF(VALUE('data-cash-crude'!AQ35)&gt;0,'data-cash-crude'!AQ35-INDEX('active-future'!$C:$C,MATCH('basis-cash-crude'!AR$1,'active-future'!$A:$A,0),1),""),"")</f>
        <v/>
      </c>
      <c r="AS35">
        <f>+IFERROR(IF(VALUE('data-cash-crude'!AR35)&gt;0,'data-cash-crude'!AR35-INDEX('active-future'!$C:$C,MATCH('basis-cash-crude'!AS$1,'active-future'!$A:$A,0),1),""),"")</f>
        <v>-18.479999999999997</v>
      </c>
      <c r="AT35" t="str">
        <f>+IFERROR(IF(VALUE('data-cash-crude'!AS35)&gt;0,'data-cash-crude'!AS35-INDEX('active-future'!$C:$C,MATCH('basis-cash-crude'!AT$1,'active-future'!$A:$A,0),1),""),"")</f>
        <v/>
      </c>
      <c r="AU35" t="str">
        <f>+IFERROR(IF(VALUE('data-cash-crude'!AT35)&gt;0,'data-cash-crude'!AT35-INDEX('active-future'!$C:$C,MATCH('basis-cash-crude'!AU$1,'active-future'!$A:$A,0),1),""),"")</f>
        <v/>
      </c>
      <c r="AV35">
        <f>+IFERROR(IF(VALUE('data-cash-crude'!AU35)&gt;0,'data-cash-crude'!AU35-INDEX('active-future'!$C:$C,MATCH('basis-cash-crude'!AV$1,'active-future'!$A:$A,0),1),""),"")</f>
        <v>-15.869999999999997</v>
      </c>
      <c r="AW35">
        <f>+IFERROR(IF(VALUE('data-cash-crude'!AV35)&gt;0,'data-cash-crude'!AV35-INDEX('active-future'!$C:$C,MATCH('basis-cash-crude'!AW$1,'active-future'!$A:$A,0),1),""),"")</f>
        <v>-15.86</v>
      </c>
      <c r="AX35" t="str">
        <f>+IFERROR(IF(VALUE('data-cash-crude'!AW35)&gt;0,'data-cash-crude'!AW35-INDEX('active-future'!$C:$C,MATCH('basis-cash-crude'!AX$1,'active-future'!$A:$A,0),1),""),"")</f>
        <v/>
      </c>
      <c r="AY35" t="str">
        <f>+IFERROR(IF(VALUE('data-cash-crude'!AX35)&gt;0,'data-cash-crude'!AX35-INDEX('active-future'!$C:$C,MATCH('basis-cash-crude'!AY$1,'active-future'!$A:$A,0),1),""),"")</f>
        <v/>
      </c>
      <c r="AZ35" t="str">
        <f>+IFERROR(IF(VALUE('data-cash-crude'!AY35)&gt;0,'data-cash-crude'!AY35-INDEX('active-future'!$C:$C,MATCH('basis-cash-crude'!AZ$1,'active-future'!$A:$A,0),1),""),"")</f>
        <v/>
      </c>
      <c r="BA35">
        <f>+IFERROR(IF(VALUE('data-cash-crude'!AZ35)&gt;0,'data-cash-crude'!AZ35-INDEX('active-future'!$C:$C,MATCH('basis-cash-crude'!BA$1,'active-future'!$A:$A,0),1),""),"")</f>
        <v>-15.779999999999994</v>
      </c>
      <c r="BB35">
        <f>+IFERROR(IF(VALUE('data-cash-crude'!BA35)&gt;0,'data-cash-crude'!BA35-INDEX('active-future'!$C:$C,MATCH('basis-cash-crude'!BB$1,'active-future'!$A:$A,0),1),""),"")</f>
        <v>-15.769999999999996</v>
      </c>
      <c r="BC35">
        <f>+IFERROR(IF(VALUE('data-cash-crude'!BB35)&gt;0,'data-cash-crude'!BB35-INDEX('active-future'!$C:$C,MATCH('basis-cash-crude'!BC$1,'active-future'!$A:$A,0),1),""),"")</f>
        <v>-16.029999999999994</v>
      </c>
      <c r="BD35">
        <f>+IFERROR(IF(VALUE('data-cash-crude'!BC35)&gt;0,'data-cash-crude'!BC35-INDEX('active-future'!$C:$C,MATCH('basis-cash-crude'!BD$1,'active-future'!$A:$A,0),1),""),"")</f>
        <v>-16.059999999999995</v>
      </c>
      <c r="BE35">
        <f>+IFERROR(IF(VALUE('data-cash-crude'!BD35)&gt;0,'data-cash-crude'!BD35-INDEX('active-future'!$C:$C,MATCH('basis-cash-crude'!BE$1,'active-future'!$A:$A,0),1),""),"")</f>
        <v>-15.919999999999995</v>
      </c>
      <c r="BF35">
        <f>+IFERROR(IF(VALUE('data-cash-crude'!BE35)&gt;0,'data-cash-crude'!BE35-INDEX('active-future'!$C:$C,MATCH('basis-cash-crude'!BF$1,'active-future'!$A:$A,0),1),""),"")</f>
        <v>-15.729999999999997</v>
      </c>
      <c r="BG35">
        <f>+IFERROR(IF(VALUE('data-cash-crude'!BF35)&gt;0,'data-cash-crude'!BF35-INDEX('active-future'!$C:$C,MATCH('basis-cash-crude'!BG$1,'active-future'!$A:$A,0),1),""),"")</f>
        <v>-15.909999999999997</v>
      </c>
      <c r="BH35">
        <f>+IFERROR(IF(VALUE('data-cash-crude'!BG35)&gt;0,'data-cash-crude'!BG35-INDEX('active-future'!$C:$C,MATCH('basis-cash-crude'!BH$1,'active-future'!$A:$A,0),1),""),"")</f>
        <v>-15.86</v>
      </c>
      <c r="BI35">
        <f>+IFERROR(IF(VALUE('data-cash-crude'!BH35)&gt;0,'data-cash-crude'!BH35-INDEX('active-future'!$C:$C,MATCH('basis-cash-crude'!BI$1,'active-future'!$A:$A,0),1),""),"")</f>
        <v>-15.89</v>
      </c>
      <c r="BJ35">
        <f>+IFERROR(IF(VALUE('data-cash-crude'!BI35)&gt;0,'data-cash-crude'!BI35-INDEX('active-future'!$C:$C,MATCH('basis-cash-crude'!BJ$1,'active-future'!$A:$A,0),1),""),"")</f>
        <v>-15.75</v>
      </c>
      <c r="BK35">
        <f>+IFERROR(IF(VALUE('data-cash-crude'!BJ35)&gt;0,'data-cash-crude'!BJ35-INDEX('active-future'!$C:$C,MATCH('basis-cash-crude'!BK$1,'active-future'!$A:$A,0),1),""),"")</f>
        <v>-15.849999999999994</v>
      </c>
      <c r="BL35">
        <f>+IFERROR(IF(VALUE('data-cash-crude'!BK35)&gt;0,'data-cash-crude'!BK35-INDEX('active-future'!$C:$C,MATCH('basis-cash-crude'!BL$1,'active-future'!$A:$A,0),1),""),"")</f>
        <v>-15.89</v>
      </c>
      <c r="BM35">
        <f>+IFERROR(IF(VALUE('data-cash-crude'!BL35)&gt;0,'data-cash-crude'!BL35-INDEX('active-future'!$C:$C,MATCH('basis-cash-crude'!BM$1,'active-future'!$A:$A,0),1),""),"")</f>
        <v>-15.93</v>
      </c>
      <c r="BN35">
        <f>+IFERROR(IF(VALUE('data-cash-crude'!BM35)&gt;0,'data-cash-crude'!BM35-INDEX('active-future'!$C:$C,MATCH('basis-cash-crude'!BN$1,'active-future'!$A:$A,0),1),""),"")</f>
        <v>-15.799999999999997</v>
      </c>
      <c r="BO35">
        <f>+IFERROR(IF(VALUE('data-cash-crude'!BN35)&gt;0,'data-cash-crude'!BN35-INDEX('active-future'!$C:$C,MATCH('basis-cash-crude'!BO$1,'active-future'!$A:$A,0),1),""),"")</f>
        <v>-15.86</v>
      </c>
      <c r="BP35">
        <f>+IFERROR(IF(VALUE('data-cash-crude'!BO35)&gt;0,'data-cash-crude'!BO35-INDEX('active-future'!$C:$C,MATCH('basis-cash-crude'!BP$1,'active-future'!$A:$A,0),1),""),"")</f>
        <v>-15.75</v>
      </c>
      <c r="BQ35" t="str">
        <f>+IFERROR(IF(VALUE('data-cash-crude'!BP35)&gt;0,'data-cash-crude'!BP35-INDEX('active-future'!$C:$C,MATCH('basis-cash-crude'!BQ$1,'active-future'!$A:$A,0),1),""),"")</f>
        <v/>
      </c>
      <c r="BR35" t="str">
        <f>+IFERROR(IF(VALUE('data-cash-crude'!BQ35)&gt;0,'data-cash-crude'!BQ35-INDEX('active-future'!$C:$C,MATCH('basis-cash-crude'!BR$1,'active-future'!$A:$A,0),1),""),"")</f>
        <v/>
      </c>
      <c r="BS35">
        <f>+IFERROR(IF(VALUE('data-cash-crude'!BR35)&gt;0,'data-cash-crude'!BR35-INDEX('active-future'!$C:$C,MATCH('basis-cash-crude'!BS$1,'active-future'!$A:$A,0),1),""),"")</f>
        <v>-13.329999999999998</v>
      </c>
      <c r="BT35">
        <f>+IFERROR(IF(VALUE('data-cash-crude'!BS35)&gt;0,'data-cash-crude'!BS35-INDEX('active-future'!$C:$C,MATCH('basis-cash-crude'!BT$1,'active-future'!$A:$A,0),1),""),"")</f>
        <v>-15.79</v>
      </c>
      <c r="BU35">
        <f>+IFERROR(IF(VALUE('data-cash-crude'!BT35)&gt;0,'data-cash-crude'!BT35-INDEX('active-future'!$C:$C,MATCH('basis-cash-crude'!BU$1,'active-future'!$A:$A,0),1),""),"")</f>
        <v>-15.79</v>
      </c>
      <c r="BV35" t="str">
        <f>+IFERROR(IF(VALUE('data-cash-crude'!BU35)&gt;0,'data-cash-crude'!BU35-INDEX('active-future'!$C:$C,MATCH('basis-cash-crude'!BV$1,'active-future'!$A:$A,0),1),""),"")</f>
        <v/>
      </c>
      <c r="BW35" t="str">
        <f>+IFERROR(IF(VALUE('data-cash-crude'!BV35)&gt;0,'data-cash-crude'!BV35-INDEX('active-future'!$C:$C,MATCH('basis-cash-crude'!BW$1,'active-future'!$A:$A,0),1),""),"")</f>
        <v/>
      </c>
      <c r="BX35">
        <f>+IFERROR(IF(VALUE('data-cash-crude'!BW35)&gt;0,'data-cash-crude'!BW35-INDEX('active-future'!$C:$C,MATCH('basis-cash-crude'!BX$1,'active-future'!$A:$A,0),1),""),"")</f>
        <v>-16.020000000000003</v>
      </c>
      <c r="BY35">
        <f>+IFERROR(IF(VALUE('data-cash-crude'!BX35)&gt;0,'data-cash-crude'!BX35-INDEX('active-future'!$C:$C,MATCH('basis-cash-crude'!BY$1,'active-future'!$A:$A,0),1),""),"")</f>
        <v>-15.970000000000006</v>
      </c>
      <c r="BZ35" t="str">
        <f>+IFERROR(IF(VALUE('data-cash-crude'!BY35)&gt;0,'data-cash-crude'!BY35-INDEX('active-future'!$C:$C,MATCH('basis-cash-crude'!BZ$1,'active-future'!$A:$A,0),1),""),"")</f>
        <v/>
      </c>
      <c r="CA35">
        <f>+IFERROR(IF(VALUE('data-cash-crude'!BZ35)&gt;0,'data-cash-crude'!BZ35-INDEX('active-future'!$C:$C,MATCH('basis-cash-crude'!CA$1,'active-future'!$A:$A,0),1),""),"")</f>
        <v>-15.920000000000002</v>
      </c>
      <c r="CB35">
        <f>+IFERROR(IF(VALUE('data-cash-crude'!CA35)&gt;0,'data-cash-crude'!CA35-INDEX('active-future'!$C:$C,MATCH('basis-cash-crude'!CB$1,'active-future'!$A:$A,0),1),""),"")</f>
        <v>-15.970000000000006</v>
      </c>
      <c r="CC35">
        <f>+IFERROR(IF(VALUE('data-cash-crude'!CB35)&gt;0,'data-cash-crude'!CB35-INDEX('active-future'!$C:$C,MATCH('basis-cash-crude'!CC$1,'active-future'!$A:$A,0),1),""),"")</f>
        <v>-16.03</v>
      </c>
      <c r="CD35">
        <f>+IFERROR(IF(VALUE('data-cash-crude'!CC35)&gt;0,'data-cash-crude'!CC35-INDEX('active-future'!$C:$C,MATCH('basis-cash-crude'!CD$1,'active-future'!$A:$A,0),1),""),"")</f>
        <v>-15.980000000000004</v>
      </c>
      <c r="CE35">
        <f>+IFERROR(IF(VALUE('data-cash-crude'!CD35)&gt;0,'data-cash-crude'!CD35-INDEX('active-future'!$C:$C,MATCH('basis-cash-crude'!CE$1,'active-future'!$A:$A,0),1),""),"")</f>
        <v>-15.970000000000006</v>
      </c>
      <c r="CF35">
        <f>+IFERROR(IF(VALUE('data-cash-crude'!CE35)&gt;0,'data-cash-crude'!CE35-INDEX('active-future'!$C:$C,MATCH('basis-cash-crude'!CF$1,'active-future'!$A:$A,0),1),""),"")</f>
        <v>-15.880000000000003</v>
      </c>
      <c r="CG35">
        <f>+IFERROR(IF(VALUE('data-cash-crude'!CF35)&gt;0,'data-cash-crude'!CF35-INDEX('active-future'!$C:$C,MATCH('basis-cash-crude'!CG$1,'active-future'!$A:$A,0),1),""),"")</f>
        <v>-16.03</v>
      </c>
      <c r="CH35">
        <f>+IFERROR(IF(VALUE('data-cash-crude'!CG35)&gt;0,'data-cash-crude'!CG35-INDEX('active-future'!$C:$C,MATCH('basis-cash-crude'!CH$1,'active-future'!$A:$A,0),1),""),"")</f>
        <v>-15.980000000000004</v>
      </c>
      <c r="CI35">
        <f>+IFERROR(IF(VALUE('data-cash-crude'!CH35)&gt;0,'data-cash-crude'!CH35-INDEX('active-future'!$C:$C,MATCH('basis-cash-crude'!CI$1,'active-future'!$A:$A,0),1),""),"")</f>
        <v>-15.900000000000006</v>
      </c>
      <c r="CJ35">
        <f>+IFERROR(IF(VALUE('data-cash-crude'!CI35)&gt;0,'data-cash-crude'!CI35-INDEX('active-future'!$C:$C,MATCH('basis-cash-crude'!CJ$1,'active-future'!$A:$A,0),1),""),"")</f>
        <v>-15.93</v>
      </c>
      <c r="CK35">
        <f>+IFERROR(IF(VALUE('data-cash-crude'!CJ35)&gt;0,'data-cash-crude'!CJ35-INDEX('active-future'!$C:$C,MATCH('basis-cash-crude'!CK$1,'active-future'!$A:$A,0),1),""),"")</f>
        <v>-15.89</v>
      </c>
      <c r="CL35" t="str">
        <f>+IFERROR(IF(VALUE('data-cash-crude'!CK35)&gt;0,'data-cash-crude'!CK35-INDEX('active-future'!$C:$C,MATCH('basis-cash-crude'!CL$1,'active-future'!$A:$A,0),1),""),"")</f>
        <v/>
      </c>
      <c r="CM35" t="str">
        <f>+IFERROR(IF(VALUE('data-cash-crude'!CL35)&gt;0,'data-cash-crude'!CL35-INDEX('active-future'!$C:$C,MATCH('basis-cash-crude'!CM$1,'active-future'!$A:$A,0),1),""),"")</f>
        <v/>
      </c>
      <c r="CN35">
        <f>+IFERROR(IF(VALUE('data-cash-crude'!CM35)&gt;0,'data-cash-crude'!CM35-INDEX('active-future'!$C:$C,MATCH('basis-cash-crude'!CN$1,'active-future'!$A:$A,0),1),""),"")</f>
        <v>-15.759999999999998</v>
      </c>
      <c r="CO35">
        <f>+IFERROR(IF(VALUE('data-cash-crude'!CN35)&gt;0,'data-cash-crude'!CN35-INDEX('active-future'!$C:$C,MATCH('basis-cash-crude'!CO$1,'active-future'!$A:$A,0),1),""),"")</f>
        <v>-15.450000000000003</v>
      </c>
      <c r="CP35">
        <f>+IFERROR(IF(VALUE('data-cash-crude'!CO35)&gt;0,'data-cash-crude'!CO35-INDEX('active-future'!$C:$C,MATCH('basis-cash-crude'!CP$1,'active-future'!$A:$A,0),1),""),"")</f>
        <v>-15.520000000000003</v>
      </c>
      <c r="CQ35">
        <f>+IFERROR(IF(VALUE('data-cash-crude'!CP35)&gt;0,'data-cash-crude'!CP35-INDEX('active-future'!$C:$C,MATCH('basis-cash-crude'!CQ$1,'active-future'!$A:$A,0),1),""),"")</f>
        <v>-15.420000000000002</v>
      </c>
      <c r="CR35">
        <f>+IFERROR(IF(VALUE('data-cash-crude'!CQ35)&gt;0,'data-cash-crude'!CQ35-INDEX('active-future'!$C:$C,MATCH('basis-cash-crude'!CR$1,'active-future'!$A:$A,0),1),""),"")</f>
        <v>-15.630000000000003</v>
      </c>
      <c r="CS35">
        <f>+IFERROR(IF(VALUE('data-cash-crude'!CR35)&gt;0,'data-cash-crude'!CR35-INDEX('active-future'!$C:$C,MATCH('basis-cash-crude'!CS$1,'active-future'!$A:$A,0),1),""),"")</f>
        <v>-15.410000000000004</v>
      </c>
      <c r="CT35" t="str">
        <f>+IFERROR(IF(VALUE('data-cash-crude'!CS35)&gt;0,'data-cash-crude'!CS35-INDEX('active-future'!$C:$C,MATCH('basis-cash-crude'!CT$1,'active-future'!$A:$A,0),1),""),"")</f>
        <v/>
      </c>
      <c r="CU35">
        <f>+IFERROR(IF(VALUE('data-cash-crude'!CT35)&gt;0,'data-cash-crude'!CT35-INDEX('active-future'!$C:$C,MATCH('basis-cash-crude'!CU$1,'active-future'!$A:$A,0),1),""),"")</f>
        <v>-15.420000000000002</v>
      </c>
      <c r="CV35">
        <f>+IFERROR(IF(VALUE('data-cash-crude'!CU35)&gt;0,'data-cash-crude'!CU35-INDEX('active-future'!$C:$C,MATCH('basis-cash-crude'!CV$1,'active-future'!$A:$A,0),1),""),"")</f>
        <v>-15.370000000000005</v>
      </c>
      <c r="CW35">
        <f>+IFERROR(IF(VALUE('data-cash-crude'!CV35)&gt;0,'data-cash-crude'!CV35-INDEX('active-future'!$C:$C,MATCH('basis-cash-crude'!CW$1,'active-future'!$A:$A,0),1),""),"")</f>
        <v>-15.380000000000003</v>
      </c>
      <c r="CX35">
        <f>+IFERROR(IF(VALUE('data-cash-crude'!CW35)&gt;0,'data-cash-crude'!CW35-INDEX('active-future'!$C:$C,MATCH('basis-cash-crude'!CX$1,'active-future'!$A:$A,0),1),""),"")</f>
        <v>-15.550000000000004</v>
      </c>
      <c r="CY35">
        <f>+IFERROR(IF(VALUE('data-cash-crude'!CX35)&gt;0,'data-cash-crude'!CX35-INDEX('active-future'!$C:$C,MATCH('basis-cash-crude'!CY$1,'active-future'!$A:$A,0),1),""),"")</f>
        <v>-15.46</v>
      </c>
      <c r="CZ35">
        <f>+IFERROR(IF(VALUE('data-cash-crude'!CY35)&gt;0,'data-cash-crude'!CY35-INDEX('active-future'!$C:$C,MATCH('basis-cash-crude'!CZ$1,'active-future'!$A:$A,0),1),""),"")</f>
        <v>-15.469999999999999</v>
      </c>
      <c r="DA35">
        <f>+IFERROR(IF(VALUE('data-cash-crude'!CZ35)&gt;0,'data-cash-crude'!CZ35-INDEX('active-future'!$C:$C,MATCH('basis-cash-crude'!DA$1,'active-future'!$A:$A,0),1),""),"")</f>
        <v>-15.590000000000003</v>
      </c>
      <c r="DB35">
        <f>+IFERROR(IF(VALUE('data-cash-crude'!DA35)&gt;0,'data-cash-crude'!DA35-INDEX('active-future'!$C:$C,MATCH('basis-cash-crude'!DB$1,'active-future'!$A:$A,0),1),""),"")</f>
        <v>-15.420000000000002</v>
      </c>
      <c r="DC35">
        <f>+IFERROR(IF(VALUE('data-cash-crude'!DB35)&gt;0,'data-cash-crude'!DB35-INDEX('active-future'!$C:$C,MATCH('basis-cash-crude'!DC$1,'active-future'!$A:$A,0),1),""),"")</f>
        <v>-15.490000000000002</v>
      </c>
      <c r="DD35">
        <f>+IFERROR(IF(VALUE('data-cash-crude'!DC35)&gt;0,'data-cash-crude'!DC35-INDEX('active-future'!$C:$C,MATCH('basis-cash-crude'!DD$1,'active-future'!$A:$A,0),1),""),"")</f>
        <v>-15.530000000000001</v>
      </c>
      <c r="DE35">
        <f>+IFERROR(IF(VALUE('data-cash-crude'!DD35)&gt;0,'data-cash-crude'!DD35-INDEX('active-future'!$C:$C,MATCH('basis-cash-crude'!DE$1,'active-future'!$A:$A,0),1),""),"")</f>
        <v>-15.580000000000005</v>
      </c>
      <c r="DF35" t="str">
        <f>+IFERROR(IF(VALUE('data-cash-crude'!DE35)&gt;0,'data-cash-crude'!DE35-INDEX('active-future'!$C:$C,MATCH('basis-cash-crude'!DF$1,'active-future'!$A:$A,0),1),""),"")</f>
        <v/>
      </c>
      <c r="DG35">
        <f>+IFERROR(IF(VALUE('data-cash-crude'!DF35)&gt;0,'data-cash-crude'!DF35-INDEX('active-future'!$C:$C,MATCH('basis-cash-crude'!DG$1,'active-future'!$A:$A,0),1),""),"")</f>
        <v>-15.43</v>
      </c>
      <c r="DH35" t="str">
        <f>+IFERROR(IF(VALUE('data-cash-crude'!DG35)&gt;0,'data-cash-crude'!DG35-INDEX('active-future'!$C:$C,MATCH('basis-cash-crude'!DH$1,'active-future'!$A:$A,0),1),""),"")</f>
        <v/>
      </c>
      <c r="DI35">
        <f>+IFERROR(IF(VALUE('data-cash-crude'!DH35)&gt;0,'data-cash-crude'!DH35-INDEX('active-future'!$C:$C,MATCH('basis-cash-crude'!DI$1,'active-future'!$A:$A,0),1),""),"")</f>
        <v>-15.440000000000005</v>
      </c>
      <c r="DJ35">
        <f>+IFERROR(IF(VALUE('data-cash-crude'!DI35)&gt;0,'data-cash-crude'!DI35-INDEX('active-future'!$C:$C,MATCH('basis-cash-crude'!DJ$1,'active-future'!$A:$A,0),1),""),"")</f>
        <v>-17.71</v>
      </c>
      <c r="DK35">
        <f>+IFERROR(IF(VALUE('data-cash-crude'!DJ35)&gt;0,'data-cash-crude'!DJ35-INDEX('active-future'!$C:$C,MATCH('basis-cash-crude'!DK$1,'active-future'!$A:$A,0),1),""),"")</f>
        <v>-16.649999999999999</v>
      </c>
      <c r="DL35">
        <f>+IFERROR(IF(VALUE('data-cash-crude'!DK35)&gt;0,'data-cash-crude'!DK35-INDEX('active-future'!$C:$C,MATCH('basis-cash-crude'!DL$1,'active-future'!$A:$A,0),1),""),"")</f>
        <v>-16.72</v>
      </c>
      <c r="DM35" t="str">
        <f>+IFERROR(IF(VALUE('data-cash-crude'!DL35)&gt;0,'data-cash-crude'!DL35-INDEX('active-future'!$C:$C,MATCH('basis-cash-crude'!DM$1,'active-future'!$A:$A,0),1),""),"")</f>
        <v/>
      </c>
      <c r="DN35" t="str">
        <f>+IFERROR(IF(VALUE('data-cash-crude'!DM35)&gt;0,'data-cash-crude'!DM35-INDEX('active-future'!$C:$C,MATCH('basis-cash-crude'!DN$1,'active-future'!$A:$A,0),1),""),"")</f>
        <v/>
      </c>
      <c r="DO35" t="str">
        <f>+IFERROR(IF(VALUE('data-cash-crude'!DN35)&gt;0,'data-cash-crude'!DN35-INDEX('active-future'!$C:$C,MATCH('basis-cash-crude'!DO$1,'active-future'!$A:$A,0),1),""),"")</f>
        <v/>
      </c>
      <c r="DP35" t="str">
        <f>+IFERROR(IF(VALUE('data-cash-crude'!DO35)&gt;0,'data-cash-crude'!DO35-INDEX('active-future'!$C:$C,MATCH('basis-cash-crude'!DP$1,'active-future'!$A:$A,0),1),""),"")</f>
        <v/>
      </c>
      <c r="DQ35" t="str">
        <f>+IFERROR(IF(VALUE('data-cash-crude'!DP35)&gt;0,'data-cash-crude'!DP35-INDEX('active-future'!$C:$C,MATCH('basis-cash-crude'!DQ$1,'active-future'!$A:$A,0),1),""),"")</f>
        <v/>
      </c>
      <c r="DR35" t="str">
        <f>+IFERROR(IF(VALUE('data-cash-crude'!DQ35)&gt;0,'data-cash-crude'!DQ35-INDEX('active-future'!$C:$C,MATCH('basis-cash-crude'!DR$1,'active-future'!$A:$A,0),1),""),"")</f>
        <v/>
      </c>
      <c r="DS35" t="str">
        <f>+IFERROR(IF(VALUE('data-cash-crude'!DR35)&gt;0,'data-cash-crude'!DR35-INDEX('active-future'!$C:$C,MATCH('basis-cash-crude'!DS$1,'active-future'!$A:$A,0),1),""),"")</f>
        <v/>
      </c>
      <c r="DT35" t="str">
        <f>+IFERROR(IF(VALUE('data-cash-crude'!DS35)&gt;0,'data-cash-crude'!DS35-INDEX('active-future'!$C:$C,MATCH('basis-cash-crude'!DT$1,'active-future'!$A:$A,0),1),""),"")</f>
        <v/>
      </c>
      <c r="DU35" t="str">
        <f>+IFERROR(IF(VALUE('data-cash-crude'!DT35)&gt;0,'data-cash-crude'!DT35-INDEX('active-future'!$C:$C,MATCH('basis-cash-crude'!DU$1,'active-future'!$A:$A,0),1),""),"")</f>
        <v/>
      </c>
      <c r="DV35" t="str">
        <f>+IFERROR(IF(VALUE('data-cash-crude'!DU35)&gt;0,'data-cash-crude'!DU35-INDEX('active-future'!$C:$C,MATCH('basis-cash-crude'!DV$1,'active-future'!$A:$A,0),1),""),"")</f>
        <v/>
      </c>
      <c r="DW35" t="str">
        <f>+IFERROR(IF(VALUE('data-cash-crude'!DV35)&gt;0,'data-cash-crude'!DV35-INDEX('active-future'!$C:$C,MATCH('basis-cash-crude'!DW$1,'active-future'!$A:$A,0),1),""),"")</f>
        <v/>
      </c>
      <c r="DX35" t="str">
        <f>+IFERROR(IF(VALUE('data-cash-crude'!DW35)&gt;0,'data-cash-crude'!DW35-INDEX('active-future'!$C:$C,MATCH('basis-cash-crude'!DX$1,'active-future'!$A:$A,0),1),""),"")</f>
        <v/>
      </c>
      <c r="DY35" t="str">
        <f>+IFERROR(IF(VALUE('data-cash-crude'!DX35)&gt;0,'data-cash-crude'!DX35-INDEX('active-future'!$C:$C,MATCH('basis-cash-crude'!DY$1,'active-future'!$A:$A,0),1),""),"")</f>
        <v/>
      </c>
      <c r="DZ35" t="str">
        <f>+IFERROR(IF(VALUE('data-cash-crude'!DY35)&gt;0,'data-cash-crude'!DY35-INDEX('active-future'!$C:$C,MATCH('basis-cash-crude'!DZ$1,'active-future'!$A:$A,0),1),""),"")</f>
        <v/>
      </c>
      <c r="EA35" t="str">
        <f>+IFERROR(IF(VALUE('data-cash-crude'!DZ35)&gt;0,'data-cash-crude'!DZ35-INDEX('active-future'!$C:$C,MATCH('basis-cash-crude'!EA$1,'active-future'!$A:$A,0),1),""),"")</f>
        <v/>
      </c>
      <c r="EB35" t="str">
        <f>+IFERROR(IF(VALUE('data-cash-crude'!EA35)&gt;0,'data-cash-crude'!EA35-INDEX('active-future'!$C:$C,MATCH('basis-cash-crude'!EB$1,'active-future'!$A:$A,0),1),""),"")</f>
        <v/>
      </c>
      <c r="EC35" t="str">
        <f>+IFERROR(IF(VALUE('data-cash-crude'!EB35)&gt;0,'data-cash-crude'!EB35-INDEX('active-future'!$C:$C,MATCH('basis-cash-crude'!EC$1,'active-future'!$A:$A,0),1),""),"")</f>
        <v/>
      </c>
      <c r="ED35" t="str">
        <f>+IFERROR(IF(VALUE('data-cash-crude'!EC35)&gt;0,'data-cash-crude'!EC35-INDEX('active-future'!$C:$C,MATCH('basis-cash-crude'!ED$1,'active-future'!$A:$A,0),1),""),"")</f>
        <v/>
      </c>
      <c r="EE35" t="str">
        <f>+IFERROR(IF(VALUE('data-cash-crude'!ED35)&gt;0,'data-cash-crude'!ED35-INDEX('active-future'!$C:$C,MATCH('basis-cash-crude'!EE$1,'active-future'!$A:$A,0),1),""),"")</f>
        <v/>
      </c>
      <c r="EF35" t="str">
        <f>+IFERROR(IF(VALUE('data-cash-crude'!EE35)&gt;0,'data-cash-crude'!EE35-INDEX('active-future'!$C:$C,MATCH('basis-cash-crude'!EF$1,'active-future'!$A:$A,0),1),""),"")</f>
        <v/>
      </c>
      <c r="EG35" t="str">
        <f>+IFERROR(IF(VALUE('data-cash-crude'!EF35)&gt;0,'data-cash-crude'!EF35-INDEX('active-future'!$C:$C,MATCH('basis-cash-crude'!EG$1,'active-future'!$A:$A,0),1),""),"")</f>
        <v/>
      </c>
      <c r="EH35" t="str">
        <f>+IFERROR(IF(VALUE('data-cash-crude'!EG35)&gt;0,'data-cash-crude'!EG35-INDEX('active-future'!$C:$C,MATCH('basis-cash-crude'!EH$1,'active-future'!$A:$A,0),1),""),"")</f>
        <v/>
      </c>
      <c r="EI35" t="str">
        <f>+IFERROR(IF(VALUE('data-cash-crude'!EH35)&gt;0,'data-cash-crude'!EH35-INDEX('active-future'!$C:$C,MATCH('basis-cash-crude'!EI$1,'active-future'!$A:$A,0),1),""),"")</f>
        <v/>
      </c>
      <c r="EJ35" t="str">
        <f>+IFERROR(IF(VALUE('data-cash-crude'!EI35)&gt;0,'data-cash-crude'!EI35-INDEX('active-future'!$C:$C,MATCH('basis-cash-crude'!EJ$1,'active-future'!$A:$A,0),1),""),"")</f>
        <v/>
      </c>
      <c r="EK35" t="str">
        <f>+IFERROR(IF(VALUE('data-cash-crude'!EJ35)&gt;0,'data-cash-crude'!EJ35-INDEX('active-future'!$C:$C,MATCH('basis-cash-crude'!EK$1,'active-future'!$A:$A,0),1),""),"")</f>
        <v/>
      </c>
      <c r="EL35" t="str">
        <f>+IFERROR(IF(VALUE('data-cash-crude'!EK35)&gt;0,'data-cash-crude'!EK35-INDEX('active-future'!$C:$C,MATCH('basis-cash-crude'!EL$1,'active-future'!$A:$A,0),1),""),"")</f>
        <v/>
      </c>
      <c r="EM35" t="str">
        <f>+IFERROR(IF(VALUE('data-cash-crude'!EL35)&gt;0,'data-cash-crude'!EL35-INDEX('active-future'!$C:$C,MATCH('basis-cash-crude'!EM$1,'active-future'!$A:$A,0),1),""),"")</f>
        <v/>
      </c>
      <c r="EN35" t="str">
        <f>+IFERROR(IF(VALUE('data-cash-crude'!EM35)&gt;0,'data-cash-crude'!EM35-INDEX('active-future'!$C:$C,MATCH('basis-cash-crude'!EN$1,'active-future'!$A:$A,0),1),""),"")</f>
        <v/>
      </c>
      <c r="EO35" t="str">
        <f>+IFERROR(IF(VALUE('data-cash-crude'!EN35)&gt;0,'data-cash-crude'!EN35-INDEX('active-future'!$C:$C,MATCH('basis-cash-crude'!EO$1,'active-future'!$A:$A,0),1),""),"")</f>
        <v/>
      </c>
      <c r="EP35" t="str">
        <f>+IFERROR(IF(VALUE('data-cash-crude'!EO35)&gt;0,'data-cash-crude'!EO35-INDEX('active-future'!$C:$C,MATCH('basis-cash-crude'!EP$1,'active-future'!$A:$A,0),1),""),"")</f>
        <v/>
      </c>
      <c r="EQ35" t="str">
        <f>+IFERROR(IF(VALUE('data-cash-crude'!EP35)&gt;0,'data-cash-crude'!EP35-INDEX('active-future'!$C:$C,MATCH('basis-cash-crude'!EQ$1,'active-future'!$A:$A,0),1),""),"")</f>
        <v/>
      </c>
      <c r="ER35" t="str">
        <f>+IFERROR(IF(VALUE('data-cash-crude'!EQ35)&gt;0,'data-cash-crude'!EQ35-INDEX('active-future'!$C:$C,MATCH('basis-cash-crude'!ER$1,'active-future'!$A:$A,0),1),""),"")</f>
        <v/>
      </c>
      <c r="ES35" t="str">
        <f>+IFERROR(IF(VALUE('data-cash-crude'!ER35)&gt;0,'data-cash-crude'!ER35-INDEX('active-future'!$C:$C,MATCH('basis-cash-crude'!ES$1,'active-future'!$A:$A,0),1),""),"")</f>
        <v/>
      </c>
      <c r="ET35" t="str">
        <f>+IFERROR(IF(VALUE('data-cash-crude'!ES35)&gt;0,'data-cash-crude'!ES35-INDEX('active-future'!$C:$C,MATCH('basis-cash-crude'!ET$1,'active-future'!$A:$A,0),1),""),"")</f>
        <v/>
      </c>
      <c r="EU35" t="str">
        <f>+IFERROR(IF(VALUE('data-cash-crude'!ET35)&gt;0,'data-cash-crude'!ET35-INDEX('active-future'!$C:$C,MATCH('basis-cash-crude'!EU$1,'active-future'!$A:$A,0),1),""),"")</f>
        <v/>
      </c>
      <c r="EV35" t="str">
        <f>+IFERROR(IF(VALUE('data-cash-crude'!EU35)&gt;0,'data-cash-crude'!EU35-INDEX('active-future'!$C:$C,MATCH('basis-cash-crude'!EV$1,'active-future'!$A:$A,0),1),""),"")</f>
        <v/>
      </c>
      <c r="EW35" t="str">
        <f>+IFERROR(IF(VALUE('data-cash-crude'!EV35)&gt;0,'data-cash-crude'!EV35-INDEX('active-future'!$C:$C,MATCH('basis-cash-crude'!EW$1,'active-future'!$A:$A,0),1),""),"")</f>
        <v/>
      </c>
      <c r="EX35" t="str">
        <f>+IFERROR(IF(VALUE('data-cash-crude'!EW35)&gt;0,'data-cash-crude'!EW35-INDEX('active-future'!$C:$C,MATCH('basis-cash-crude'!EX$1,'active-future'!$A:$A,0),1),""),"")</f>
        <v/>
      </c>
      <c r="EY35" t="str">
        <f>+IFERROR(IF(VALUE('data-cash-crude'!EX35)&gt;0,'data-cash-crude'!EX35-INDEX('active-future'!$C:$C,MATCH('basis-cash-crude'!EY$1,'active-future'!$A:$A,0),1),""),"")</f>
        <v/>
      </c>
      <c r="EZ35" t="str">
        <f>+IFERROR(IF(VALUE('data-cash-crude'!EY35)&gt;0,'data-cash-crude'!EY35-INDEX('active-future'!$C:$C,MATCH('basis-cash-crude'!EZ$1,'active-future'!$A:$A,0),1),""),"")</f>
        <v/>
      </c>
      <c r="FA35" t="str">
        <f>+IFERROR(IF(VALUE('data-cash-crude'!EZ35)&gt;0,'data-cash-crude'!EZ35-INDEX('active-future'!$C:$C,MATCH('basis-cash-crude'!FA$1,'active-future'!$A:$A,0),1),""),"")</f>
        <v/>
      </c>
      <c r="FB35" t="str">
        <f>+IFERROR(IF(VALUE('data-cash-crude'!FA35)&gt;0,'data-cash-crude'!FA35-INDEX('active-future'!$C:$C,MATCH('basis-cash-crude'!FB$1,'active-future'!$A:$A,0),1),""),"")</f>
        <v/>
      </c>
      <c r="FC35" t="str">
        <f>+IFERROR(IF(VALUE('data-cash-crude'!FB35)&gt;0,'data-cash-crude'!FB35-INDEX('active-future'!$C:$C,MATCH('basis-cash-crude'!FC$1,'active-future'!$A:$A,0),1),""),"")</f>
        <v/>
      </c>
      <c r="FD35" t="str">
        <f>+IFERROR(IF(VALUE('data-cash-crude'!FC35)&gt;0,'data-cash-crude'!FC35-INDEX('active-future'!$C:$C,MATCH('basis-cash-crude'!FD$1,'active-future'!$A:$A,0),1),""),"")</f>
        <v/>
      </c>
      <c r="FE35" t="str">
        <f>+IFERROR(IF(VALUE('data-cash-crude'!FD35)&gt;0,'data-cash-crude'!FD35-INDEX('active-future'!$C:$C,MATCH('basis-cash-crude'!FE$1,'active-future'!$A:$A,0),1),""),"")</f>
        <v/>
      </c>
      <c r="FF35" t="str">
        <f>+IFERROR(IF(VALUE('data-cash-crude'!FE35)&gt;0,'data-cash-crude'!FE35-INDEX('active-future'!$C:$C,MATCH('basis-cash-crude'!FF$1,'active-future'!$A:$A,0),1),""),"")</f>
        <v/>
      </c>
      <c r="FG35" t="str">
        <f>+IFERROR(IF(VALUE('data-cash-crude'!FF35)&gt;0,'data-cash-crude'!FF35-INDEX('active-future'!$C:$C,MATCH('basis-cash-crude'!FG$1,'active-future'!$A:$A,0),1),""),"")</f>
        <v/>
      </c>
      <c r="FH35" t="str">
        <f>+IFERROR(IF(VALUE('data-cash-crude'!FG35)&gt;0,'data-cash-crude'!FG35-INDEX('active-future'!$C:$C,MATCH('basis-cash-crude'!FH$1,'active-future'!$A:$A,0),1),""),"")</f>
        <v/>
      </c>
      <c r="FI35" t="str">
        <f>+IFERROR(IF(VALUE('data-cash-crude'!FH35)&gt;0,'data-cash-crude'!FH35-INDEX('active-future'!$C:$C,MATCH('basis-cash-crude'!FI$1,'active-future'!$A:$A,0),1),""),"")</f>
        <v/>
      </c>
      <c r="FJ35" t="str">
        <f>+IFERROR(IF(VALUE('data-cash-crude'!FI35)&gt;0,'data-cash-crude'!FI35-INDEX('active-future'!$C:$C,MATCH('basis-cash-crude'!FJ$1,'active-future'!$A:$A,0),1),""),"")</f>
        <v/>
      </c>
      <c r="FK35" t="str">
        <f>+IFERROR(IF(VALUE('data-cash-crude'!FJ35)&gt;0,'data-cash-crude'!FJ35-INDEX('active-future'!$C:$C,MATCH('basis-cash-crude'!FK$1,'active-future'!$A:$A,0),1),""),"")</f>
        <v/>
      </c>
      <c r="FL35" t="str">
        <f>+IFERROR(IF(VALUE('data-cash-crude'!FK35)&gt;0,'data-cash-crude'!FK35-INDEX('active-future'!$C:$C,MATCH('basis-cash-crude'!FL$1,'active-future'!$A:$A,0),1),""),"")</f>
        <v/>
      </c>
    </row>
    <row r="36" spans="1:168" x14ac:dyDescent="0.2">
      <c r="A36">
        <f t="shared" si="0"/>
        <v>-23.626666666666665</v>
      </c>
      <c r="B36">
        <f t="shared" si="1"/>
        <v>-21.461818181818177</v>
      </c>
      <c r="C36">
        <f t="shared" si="2"/>
        <v>-17.324782608695653</v>
      </c>
      <c r="D36" s="10" t="str">
        <f>+'data-cash-crude'!B36</f>
        <v>CLPA-11-149.CM</v>
      </c>
      <c r="E36" t="str">
        <f>+IFERROR(IF(VALUE('data-cash-crude'!D36)&gt;0,'data-cash-crude'!D36-INDEX('active-future'!$C:$C,MATCH('basis-cash-crude'!E$1,'active-future'!$A:$A,0),1),""),"")</f>
        <v/>
      </c>
      <c r="F36" t="str">
        <f>+IFERROR(IF(VALUE('data-cash-crude'!E36)&gt;0,'data-cash-crude'!E36-INDEX('active-future'!$C:$C,MATCH('basis-cash-crude'!F$1,'active-future'!$A:$A,0),1),""),"")</f>
        <v/>
      </c>
      <c r="G36" t="str">
        <f>+IFERROR(IF(VALUE('data-cash-crude'!F36)&gt;0,'data-cash-crude'!F36-INDEX('active-future'!$C:$C,MATCH('basis-cash-crude'!G$1,'active-future'!$A:$A,0),1),""),"")</f>
        <v/>
      </c>
      <c r="H36">
        <f>+IFERROR(IF(VALUE('data-cash-crude'!G36)&gt;0,'data-cash-crude'!G36-INDEX('active-future'!$C:$C,MATCH('basis-cash-crude'!H$1,'active-future'!$A:$A,0),1),""),"")</f>
        <v>-23.369999999999997</v>
      </c>
      <c r="I36" t="str">
        <f>+IFERROR(IF(VALUE('data-cash-crude'!H36)&gt;0,'data-cash-crude'!H36-INDEX('active-future'!$C:$C,MATCH('basis-cash-crude'!I$1,'active-future'!$A:$A,0),1),""),"")</f>
        <v/>
      </c>
      <c r="J36">
        <f>+IFERROR(IF(VALUE('data-cash-crude'!I36)&gt;0,'data-cash-crude'!I36-INDEX('active-future'!$C:$C,MATCH('basis-cash-crude'!J$1,'active-future'!$A:$A,0),1),""),"")</f>
        <v>-24.049999999999997</v>
      </c>
      <c r="K36">
        <f>+IFERROR(IF(VALUE('data-cash-crude'!J36)&gt;0,'data-cash-crude'!J36-INDEX('active-future'!$C:$C,MATCH('basis-cash-crude'!K$1,'active-future'!$A:$A,0),1),""),"")</f>
        <v>-23.46</v>
      </c>
      <c r="L36" t="str">
        <f>+IFERROR(IF(VALUE('data-cash-crude'!K36)&gt;0,'data-cash-crude'!K36-INDEX('active-future'!$C:$C,MATCH('basis-cash-crude'!L$1,'active-future'!$A:$A,0),1),""),"")</f>
        <v/>
      </c>
      <c r="M36">
        <f>+IFERROR(IF(VALUE('data-cash-crude'!L36)&gt;0,'data-cash-crude'!L36-INDEX('active-future'!$C:$C,MATCH('basis-cash-crude'!M$1,'active-future'!$A:$A,0),1),""),"")</f>
        <v>-23.369999999999997</v>
      </c>
      <c r="N36">
        <f>+IFERROR(IF(VALUE('data-cash-crude'!M36)&gt;0,'data-cash-crude'!M36-INDEX('active-future'!$C:$C,MATCH('basis-cash-crude'!N$1,'active-future'!$A:$A,0),1),""),"")</f>
        <v>-23.29</v>
      </c>
      <c r="O36">
        <f>+IFERROR(IF(VALUE('data-cash-crude'!N36)&gt;0,'data-cash-crude'!N36-INDEX('active-future'!$C:$C,MATCH('basis-cash-crude'!O$1,'active-future'!$A:$A,0),1),""),"")</f>
        <v>-23.309999999999995</v>
      </c>
      <c r="P36">
        <f>+IFERROR(IF(VALUE('data-cash-crude'!O36)&gt;0,'data-cash-crude'!O36-INDEX('active-future'!$C:$C,MATCH('basis-cash-crude'!P$1,'active-future'!$A:$A,0),1),""),"")</f>
        <v>-23.4</v>
      </c>
      <c r="Q36">
        <f>+IFERROR(IF(VALUE('data-cash-crude'!P36)&gt;0,'data-cash-crude'!P36-INDEX('active-future'!$C:$C,MATCH('basis-cash-crude'!Q$1,'active-future'!$A:$A,0),1),""),"")</f>
        <v>-24.259999999999998</v>
      </c>
      <c r="R36">
        <f>+IFERROR(IF(VALUE('data-cash-crude'!Q36)&gt;0,'data-cash-crude'!Q36-INDEX('active-future'!$C:$C,MATCH('basis-cash-crude'!R$1,'active-future'!$A:$A,0),1),""),"")</f>
        <v>-23.369999999999997</v>
      </c>
      <c r="S36">
        <f>+IFERROR(IF(VALUE('data-cash-crude'!R36)&gt;0,'data-cash-crude'!R36-INDEX('active-future'!$C:$C,MATCH('basis-cash-crude'!S$1,'active-future'!$A:$A,0),1),""),"")</f>
        <v>-23.449999999999996</v>
      </c>
      <c r="T36">
        <f>+IFERROR(IF(VALUE('data-cash-crude'!S36)&gt;0,'data-cash-crude'!S36-INDEX('active-future'!$C:$C,MATCH('basis-cash-crude'!T$1,'active-future'!$A:$A,0),1),""),"")</f>
        <v>-23.43</v>
      </c>
      <c r="U36">
        <f>+IFERROR(IF(VALUE('data-cash-crude'!T36)&gt;0,'data-cash-crude'!T36-INDEX('active-future'!$C:$C,MATCH('basis-cash-crude'!U$1,'active-future'!$A:$A,0),1),""),"")</f>
        <v>-23.46</v>
      </c>
      <c r="V36">
        <f>+IFERROR(IF(VALUE('data-cash-crude'!U36)&gt;0,'data-cash-crude'!U36-INDEX('active-future'!$C:$C,MATCH('basis-cash-crude'!V$1,'active-future'!$A:$A,0),1),""),"")</f>
        <v>-23.39</v>
      </c>
      <c r="W36">
        <f>+IFERROR(IF(VALUE('data-cash-crude'!V36)&gt;0,'data-cash-crude'!V36-INDEX('active-future'!$C:$C,MATCH('basis-cash-crude'!W$1,'active-future'!$A:$A,0),1),""),"")</f>
        <v>-23.369999999999997</v>
      </c>
      <c r="X36">
        <f>+IFERROR(IF(VALUE('data-cash-crude'!W36)&gt;0,'data-cash-crude'!W36-INDEX('active-future'!$C:$C,MATCH('basis-cash-crude'!X$1,'active-future'!$A:$A,0),1),""),"")</f>
        <v>-23.369999999999997</v>
      </c>
      <c r="Y36" t="str">
        <f>+IFERROR(IF(VALUE('data-cash-crude'!X36)&gt;0,'data-cash-crude'!X36-INDEX('active-future'!$C:$C,MATCH('basis-cash-crude'!Y$1,'active-future'!$A:$A,0),1),""),"")</f>
        <v/>
      </c>
      <c r="Z36" t="str">
        <f>+IFERROR(IF(VALUE('data-cash-crude'!Y36)&gt;0,'data-cash-crude'!Y36-INDEX('active-future'!$C:$C,MATCH('basis-cash-crude'!Z$1,'active-future'!$A:$A,0),1),""),"")</f>
        <v/>
      </c>
      <c r="AA36">
        <f>+IFERROR(IF(VALUE('data-cash-crude'!Z36)&gt;0,'data-cash-crude'!Z36-INDEX('active-future'!$C:$C,MATCH('basis-cash-crude'!AA$1,'active-future'!$A:$A,0),1),""),"")</f>
        <v>-14.670000000000002</v>
      </c>
      <c r="AB36" t="str">
        <f>+IFERROR(IF(VALUE('data-cash-crude'!AA36)&gt;0,'data-cash-crude'!AA36-INDEX('active-future'!$C:$C,MATCH('basis-cash-crude'!AB$1,'active-future'!$A:$A,0),1),""),"")</f>
        <v/>
      </c>
      <c r="AC36">
        <f>+IFERROR(IF(VALUE('data-cash-crude'!AB36)&gt;0,'data-cash-crude'!AB36-INDEX('active-future'!$C:$C,MATCH('basis-cash-crude'!AC$1,'active-future'!$A:$A,0),1),""),"")</f>
        <v>-17.61</v>
      </c>
      <c r="AD36">
        <f>+IFERROR(IF(VALUE('data-cash-crude'!AC36)&gt;0,'data-cash-crude'!AC36-INDEX('active-future'!$C:$C,MATCH('basis-cash-crude'!AD$1,'active-future'!$A:$A,0),1),""),"")</f>
        <v>-17.409999999999997</v>
      </c>
      <c r="AE36">
        <f>+IFERROR(IF(VALUE('data-cash-crude'!AD36)&gt;0,'data-cash-crude'!AD36-INDEX('active-future'!$C:$C,MATCH('basis-cash-crude'!AE$1,'active-future'!$A:$A,0),1),""),"")</f>
        <v>-17.509999999999998</v>
      </c>
      <c r="AF36">
        <f>+IFERROR(IF(VALUE('data-cash-crude'!AE36)&gt;0,'data-cash-crude'!AE36-INDEX('active-future'!$C:$C,MATCH('basis-cash-crude'!AF$1,'active-future'!$A:$A,0),1),""),"")</f>
        <v>-17.520000000000003</v>
      </c>
      <c r="AG36">
        <f>+IFERROR(IF(VALUE('data-cash-crude'!AF36)&gt;0,'data-cash-crude'!AF36-INDEX('active-future'!$C:$C,MATCH('basis-cash-crude'!AG$1,'active-future'!$A:$A,0),1),""),"")</f>
        <v>-17.579999999999998</v>
      </c>
      <c r="AH36">
        <f>+IFERROR(IF(VALUE('data-cash-crude'!AG36)&gt;0,'data-cash-crude'!AG36-INDEX('active-future'!$C:$C,MATCH('basis-cash-crude'!AH$1,'active-future'!$A:$A,0),1),""),"")</f>
        <v>-17.509999999999998</v>
      </c>
      <c r="AI36">
        <f>+IFERROR(IF(VALUE('data-cash-crude'!AH36)&gt;0,'data-cash-crude'!AH36-INDEX('active-future'!$C:$C,MATCH('basis-cash-crude'!AI$1,'active-future'!$A:$A,0),1),""),"")</f>
        <v>-17.600000000000001</v>
      </c>
      <c r="AJ36">
        <f>+IFERROR(IF(VALUE('data-cash-crude'!AI36)&gt;0,'data-cash-crude'!AI36-INDEX('active-future'!$C:$C,MATCH('basis-cash-crude'!AJ$1,'active-future'!$A:$A,0),1),""),"")</f>
        <v>-17.64</v>
      </c>
      <c r="AK36">
        <f>+IFERROR(IF(VALUE('data-cash-crude'!AJ36)&gt;0,'data-cash-crude'!AJ36-INDEX('active-future'!$C:$C,MATCH('basis-cash-crude'!AK$1,'active-future'!$A:$A,0),1),""),"")</f>
        <v>-17.47</v>
      </c>
      <c r="AL36">
        <f>+IFERROR(IF(VALUE('data-cash-crude'!AK36)&gt;0,'data-cash-crude'!AK36-INDEX('active-future'!$C:$C,MATCH('basis-cash-crude'!AL$1,'active-future'!$A:$A,0),1),""),"")</f>
        <v>-17.520000000000003</v>
      </c>
      <c r="AM36">
        <f>+IFERROR(IF(VALUE('data-cash-crude'!AL36)&gt;0,'data-cash-crude'!AL36-INDEX('active-future'!$C:$C,MATCH('basis-cash-crude'!AM$1,'active-future'!$A:$A,0),1),""),"")</f>
        <v>-17.619999999999997</v>
      </c>
      <c r="AN36">
        <f>+IFERROR(IF(VALUE('data-cash-crude'!AM36)&gt;0,'data-cash-crude'!AM36-INDEX('active-future'!$C:$C,MATCH('basis-cash-crude'!AN$1,'active-future'!$A:$A,0),1),""),"")</f>
        <v>-17.549999999999997</v>
      </c>
      <c r="AO36">
        <f>+IFERROR(IF(VALUE('data-cash-crude'!AN36)&gt;0,'data-cash-crude'!AN36-INDEX('active-future'!$C:$C,MATCH('basis-cash-crude'!AO$1,'active-future'!$A:$A,0),1),""),"")</f>
        <v>-17.61</v>
      </c>
      <c r="AP36">
        <f>+IFERROR(IF(VALUE('data-cash-crude'!AO36)&gt;0,'data-cash-crude'!AO36-INDEX('active-future'!$C:$C,MATCH('basis-cash-crude'!AP$1,'active-future'!$A:$A,0),1),""),"")</f>
        <v>-17.490000000000002</v>
      </c>
      <c r="AQ36">
        <f>+IFERROR(IF(VALUE('data-cash-crude'!AP36)&gt;0,'data-cash-crude'!AP36-INDEX('active-future'!$C:$C,MATCH('basis-cash-crude'!AQ$1,'active-future'!$A:$A,0),1),""),"")</f>
        <v>-17.649999999999999</v>
      </c>
      <c r="AR36" t="str">
        <f>+IFERROR(IF(VALUE('data-cash-crude'!AQ36)&gt;0,'data-cash-crude'!AQ36-INDEX('active-future'!$C:$C,MATCH('basis-cash-crude'!AR$1,'active-future'!$A:$A,0),1),""),"")</f>
        <v/>
      </c>
      <c r="AS36">
        <f>+IFERROR(IF(VALUE('data-cash-crude'!AR36)&gt;0,'data-cash-crude'!AR36-INDEX('active-future'!$C:$C,MATCH('basis-cash-crude'!AS$1,'active-future'!$A:$A,0),1),""),"")</f>
        <v>-17.479999999999997</v>
      </c>
      <c r="AT36" t="str">
        <f>+IFERROR(IF(VALUE('data-cash-crude'!AS36)&gt;0,'data-cash-crude'!AS36-INDEX('active-future'!$C:$C,MATCH('basis-cash-crude'!AT$1,'active-future'!$A:$A,0),1),""),"")</f>
        <v/>
      </c>
      <c r="AU36" t="str">
        <f>+IFERROR(IF(VALUE('data-cash-crude'!AT36)&gt;0,'data-cash-crude'!AT36-INDEX('active-future'!$C:$C,MATCH('basis-cash-crude'!AU$1,'active-future'!$A:$A,0),1),""),"")</f>
        <v/>
      </c>
      <c r="AV36">
        <f>+IFERROR(IF(VALUE('data-cash-crude'!AU36)&gt;0,'data-cash-crude'!AU36-INDEX('active-future'!$C:$C,MATCH('basis-cash-crude'!AV$1,'active-future'!$A:$A,0),1),""),"")</f>
        <v>-14.869999999999997</v>
      </c>
      <c r="AW36">
        <f>+IFERROR(IF(VALUE('data-cash-crude'!AV36)&gt;0,'data-cash-crude'!AV36-INDEX('active-future'!$C:$C,MATCH('basis-cash-crude'!AW$1,'active-future'!$A:$A,0),1),""),"")</f>
        <v>-14.86</v>
      </c>
      <c r="AX36" t="str">
        <f>+IFERROR(IF(VALUE('data-cash-crude'!AW36)&gt;0,'data-cash-crude'!AW36-INDEX('active-future'!$C:$C,MATCH('basis-cash-crude'!AX$1,'active-future'!$A:$A,0),1),""),"")</f>
        <v/>
      </c>
      <c r="AY36" t="str">
        <f>+IFERROR(IF(VALUE('data-cash-crude'!AX36)&gt;0,'data-cash-crude'!AX36-INDEX('active-future'!$C:$C,MATCH('basis-cash-crude'!AY$1,'active-future'!$A:$A,0),1),""),"")</f>
        <v/>
      </c>
      <c r="AZ36" t="str">
        <f>+IFERROR(IF(VALUE('data-cash-crude'!AY36)&gt;0,'data-cash-crude'!AY36-INDEX('active-future'!$C:$C,MATCH('basis-cash-crude'!AZ$1,'active-future'!$A:$A,0),1),""),"")</f>
        <v/>
      </c>
      <c r="BA36">
        <f>+IFERROR(IF(VALUE('data-cash-crude'!AZ36)&gt;0,'data-cash-crude'!AZ36-INDEX('active-future'!$C:$C,MATCH('basis-cash-crude'!BA$1,'active-future'!$A:$A,0),1),""),"")</f>
        <v>-14.779999999999994</v>
      </c>
      <c r="BB36">
        <f>+IFERROR(IF(VALUE('data-cash-crude'!BA36)&gt;0,'data-cash-crude'!BA36-INDEX('active-future'!$C:$C,MATCH('basis-cash-crude'!BB$1,'active-future'!$A:$A,0),1),""),"")</f>
        <v>-14.769999999999996</v>
      </c>
      <c r="BC36">
        <f>+IFERROR(IF(VALUE('data-cash-crude'!BB36)&gt;0,'data-cash-crude'!BB36-INDEX('active-future'!$C:$C,MATCH('basis-cash-crude'!BC$1,'active-future'!$A:$A,0),1),""),"")</f>
        <v>-15.029999999999994</v>
      </c>
      <c r="BD36">
        <f>+IFERROR(IF(VALUE('data-cash-crude'!BC36)&gt;0,'data-cash-crude'!BC36-INDEX('active-future'!$C:$C,MATCH('basis-cash-crude'!BD$1,'active-future'!$A:$A,0),1),""),"")</f>
        <v>-15.059999999999995</v>
      </c>
      <c r="BE36">
        <f>+IFERROR(IF(VALUE('data-cash-crude'!BD36)&gt;0,'data-cash-crude'!BD36-INDEX('active-future'!$C:$C,MATCH('basis-cash-crude'!BE$1,'active-future'!$A:$A,0),1),""),"")</f>
        <v>-14.919999999999995</v>
      </c>
      <c r="BF36">
        <f>+IFERROR(IF(VALUE('data-cash-crude'!BE36)&gt;0,'data-cash-crude'!BE36-INDEX('active-future'!$C:$C,MATCH('basis-cash-crude'!BF$1,'active-future'!$A:$A,0),1),""),"")</f>
        <v>-14.729999999999997</v>
      </c>
      <c r="BG36">
        <f>+IFERROR(IF(VALUE('data-cash-crude'!BF36)&gt;0,'data-cash-crude'!BF36-INDEX('active-future'!$C:$C,MATCH('basis-cash-crude'!BG$1,'active-future'!$A:$A,0),1),""),"")</f>
        <v>-14.909999999999997</v>
      </c>
      <c r="BH36">
        <f>+IFERROR(IF(VALUE('data-cash-crude'!BG36)&gt;0,'data-cash-crude'!BG36-INDEX('active-future'!$C:$C,MATCH('basis-cash-crude'!BH$1,'active-future'!$A:$A,0),1),""),"")</f>
        <v>-14.86</v>
      </c>
      <c r="BI36">
        <f>+IFERROR(IF(VALUE('data-cash-crude'!BH36)&gt;0,'data-cash-crude'!BH36-INDEX('active-future'!$C:$C,MATCH('basis-cash-crude'!BI$1,'active-future'!$A:$A,0),1),""),"")</f>
        <v>-14.89</v>
      </c>
      <c r="BJ36">
        <f>+IFERROR(IF(VALUE('data-cash-crude'!BI36)&gt;0,'data-cash-crude'!BI36-INDEX('active-future'!$C:$C,MATCH('basis-cash-crude'!BJ$1,'active-future'!$A:$A,0),1),""),"")</f>
        <v>-14.75</v>
      </c>
      <c r="BK36">
        <f>+IFERROR(IF(VALUE('data-cash-crude'!BJ36)&gt;0,'data-cash-crude'!BJ36-INDEX('active-future'!$C:$C,MATCH('basis-cash-crude'!BK$1,'active-future'!$A:$A,0),1),""),"")</f>
        <v>-14.849999999999994</v>
      </c>
      <c r="BL36">
        <f>+IFERROR(IF(VALUE('data-cash-crude'!BK36)&gt;0,'data-cash-crude'!BK36-INDEX('active-future'!$C:$C,MATCH('basis-cash-crude'!BL$1,'active-future'!$A:$A,0),1),""),"")</f>
        <v>-14.89</v>
      </c>
      <c r="BM36">
        <f>+IFERROR(IF(VALUE('data-cash-crude'!BL36)&gt;0,'data-cash-crude'!BL36-INDEX('active-future'!$C:$C,MATCH('basis-cash-crude'!BM$1,'active-future'!$A:$A,0),1),""),"")</f>
        <v>-14.93</v>
      </c>
      <c r="BN36">
        <f>+IFERROR(IF(VALUE('data-cash-crude'!BM36)&gt;0,'data-cash-crude'!BM36-INDEX('active-future'!$C:$C,MATCH('basis-cash-crude'!BN$1,'active-future'!$A:$A,0),1),""),"")</f>
        <v>-14.799999999999997</v>
      </c>
      <c r="BO36">
        <f>+IFERROR(IF(VALUE('data-cash-crude'!BN36)&gt;0,'data-cash-crude'!BN36-INDEX('active-future'!$C:$C,MATCH('basis-cash-crude'!BO$1,'active-future'!$A:$A,0),1),""),"")</f>
        <v>-14.86</v>
      </c>
      <c r="BP36">
        <f>+IFERROR(IF(VALUE('data-cash-crude'!BO36)&gt;0,'data-cash-crude'!BO36-INDEX('active-future'!$C:$C,MATCH('basis-cash-crude'!BP$1,'active-future'!$A:$A,0),1),""),"")</f>
        <v>-14.75</v>
      </c>
      <c r="BQ36" t="str">
        <f>+IFERROR(IF(VALUE('data-cash-crude'!BP36)&gt;0,'data-cash-crude'!BP36-INDEX('active-future'!$C:$C,MATCH('basis-cash-crude'!BQ$1,'active-future'!$A:$A,0),1),""),"")</f>
        <v/>
      </c>
      <c r="BR36" t="str">
        <f>+IFERROR(IF(VALUE('data-cash-crude'!BQ36)&gt;0,'data-cash-crude'!BQ36-INDEX('active-future'!$C:$C,MATCH('basis-cash-crude'!BR$1,'active-future'!$A:$A,0),1),""),"")</f>
        <v/>
      </c>
      <c r="BS36">
        <f>+IFERROR(IF(VALUE('data-cash-crude'!BR36)&gt;0,'data-cash-crude'!BR36-INDEX('active-future'!$C:$C,MATCH('basis-cash-crude'!BS$1,'active-future'!$A:$A,0),1),""),"")</f>
        <v>-12.329999999999998</v>
      </c>
      <c r="BT36">
        <f>+IFERROR(IF(VALUE('data-cash-crude'!BS36)&gt;0,'data-cash-crude'!BS36-INDEX('active-future'!$C:$C,MATCH('basis-cash-crude'!BT$1,'active-future'!$A:$A,0),1),""),"")</f>
        <v>-14.79</v>
      </c>
      <c r="BU36">
        <f>+IFERROR(IF(VALUE('data-cash-crude'!BT36)&gt;0,'data-cash-crude'!BT36-INDEX('active-future'!$C:$C,MATCH('basis-cash-crude'!BU$1,'active-future'!$A:$A,0),1),""),"")</f>
        <v>-14.79</v>
      </c>
      <c r="BV36" t="str">
        <f>+IFERROR(IF(VALUE('data-cash-crude'!BU36)&gt;0,'data-cash-crude'!BU36-INDEX('active-future'!$C:$C,MATCH('basis-cash-crude'!BV$1,'active-future'!$A:$A,0),1),""),"")</f>
        <v/>
      </c>
      <c r="BW36" t="str">
        <f>+IFERROR(IF(VALUE('data-cash-crude'!BV36)&gt;0,'data-cash-crude'!BV36-INDEX('active-future'!$C:$C,MATCH('basis-cash-crude'!BW$1,'active-future'!$A:$A,0),1),""),"")</f>
        <v/>
      </c>
      <c r="BX36">
        <f>+IFERROR(IF(VALUE('data-cash-crude'!BW36)&gt;0,'data-cash-crude'!BW36-INDEX('active-future'!$C:$C,MATCH('basis-cash-crude'!BX$1,'active-future'!$A:$A,0),1),""),"")</f>
        <v>-15.020000000000003</v>
      </c>
      <c r="BY36">
        <f>+IFERROR(IF(VALUE('data-cash-crude'!BX36)&gt;0,'data-cash-crude'!BX36-INDEX('active-future'!$C:$C,MATCH('basis-cash-crude'!BY$1,'active-future'!$A:$A,0),1),""),"")</f>
        <v>-14.970000000000006</v>
      </c>
      <c r="BZ36" t="str">
        <f>+IFERROR(IF(VALUE('data-cash-crude'!BY36)&gt;0,'data-cash-crude'!BY36-INDEX('active-future'!$C:$C,MATCH('basis-cash-crude'!BZ$1,'active-future'!$A:$A,0),1),""),"")</f>
        <v/>
      </c>
      <c r="CA36">
        <f>+IFERROR(IF(VALUE('data-cash-crude'!BZ36)&gt;0,'data-cash-crude'!BZ36-INDEX('active-future'!$C:$C,MATCH('basis-cash-crude'!CA$1,'active-future'!$A:$A,0),1),""),"")</f>
        <v>-14.920000000000002</v>
      </c>
      <c r="CB36">
        <f>+IFERROR(IF(VALUE('data-cash-crude'!CA36)&gt;0,'data-cash-crude'!CA36-INDEX('active-future'!$C:$C,MATCH('basis-cash-crude'!CB$1,'active-future'!$A:$A,0),1),""),"")</f>
        <v>-14.970000000000006</v>
      </c>
      <c r="CC36">
        <f>+IFERROR(IF(VALUE('data-cash-crude'!CB36)&gt;0,'data-cash-crude'!CB36-INDEX('active-future'!$C:$C,MATCH('basis-cash-crude'!CC$1,'active-future'!$A:$A,0),1),""),"")</f>
        <v>-15.030000000000001</v>
      </c>
      <c r="CD36">
        <f>+IFERROR(IF(VALUE('data-cash-crude'!CC36)&gt;0,'data-cash-crude'!CC36-INDEX('active-future'!$C:$C,MATCH('basis-cash-crude'!CD$1,'active-future'!$A:$A,0),1),""),"")</f>
        <v>-14.980000000000004</v>
      </c>
      <c r="CE36">
        <f>+IFERROR(IF(VALUE('data-cash-crude'!CD36)&gt;0,'data-cash-crude'!CD36-INDEX('active-future'!$C:$C,MATCH('basis-cash-crude'!CE$1,'active-future'!$A:$A,0),1),""),"")</f>
        <v>-14.970000000000006</v>
      </c>
      <c r="CF36">
        <f>+IFERROR(IF(VALUE('data-cash-crude'!CE36)&gt;0,'data-cash-crude'!CE36-INDEX('active-future'!$C:$C,MATCH('basis-cash-crude'!CF$1,'active-future'!$A:$A,0),1),""),"")</f>
        <v>-14.880000000000003</v>
      </c>
      <c r="CG36">
        <f>+IFERROR(IF(VALUE('data-cash-crude'!CF36)&gt;0,'data-cash-crude'!CF36-INDEX('active-future'!$C:$C,MATCH('basis-cash-crude'!CG$1,'active-future'!$A:$A,0),1),""),"")</f>
        <v>-15.030000000000001</v>
      </c>
      <c r="CH36">
        <f>+IFERROR(IF(VALUE('data-cash-crude'!CG36)&gt;0,'data-cash-crude'!CG36-INDEX('active-future'!$C:$C,MATCH('basis-cash-crude'!CH$1,'active-future'!$A:$A,0),1),""),"")</f>
        <v>-14.980000000000004</v>
      </c>
      <c r="CI36">
        <f>+IFERROR(IF(VALUE('data-cash-crude'!CH36)&gt;0,'data-cash-crude'!CH36-INDEX('active-future'!$C:$C,MATCH('basis-cash-crude'!CI$1,'active-future'!$A:$A,0),1),""),"")</f>
        <v>-14.900000000000006</v>
      </c>
      <c r="CJ36">
        <f>+IFERROR(IF(VALUE('data-cash-crude'!CI36)&gt;0,'data-cash-crude'!CI36-INDEX('active-future'!$C:$C,MATCH('basis-cash-crude'!CJ$1,'active-future'!$A:$A,0),1),""),"")</f>
        <v>-14.93</v>
      </c>
      <c r="CK36">
        <f>+IFERROR(IF(VALUE('data-cash-crude'!CJ36)&gt;0,'data-cash-crude'!CJ36-INDEX('active-future'!$C:$C,MATCH('basis-cash-crude'!CK$1,'active-future'!$A:$A,0),1),""),"")</f>
        <v>-14.89</v>
      </c>
      <c r="CL36" t="str">
        <f>+IFERROR(IF(VALUE('data-cash-crude'!CK36)&gt;0,'data-cash-crude'!CK36-INDEX('active-future'!$C:$C,MATCH('basis-cash-crude'!CL$1,'active-future'!$A:$A,0),1),""),"")</f>
        <v/>
      </c>
      <c r="CM36" t="str">
        <f>+IFERROR(IF(VALUE('data-cash-crude'!CL36)&gt;0,'data-cash-crude'!CL36-INDEX('active-future'!$C:$C,MATCH('basis-cash-crude'!CM$1,'active-future'!$A:$A,0),1),""),"")</f>
        <v/>
      </c>
      <c r="CN36">
        <f>+IFERROR(IF(VALUE('data-cash-crude'!CM36)&gt;0,'data-cash-crude'!CM36-INDEX('active-future'!$C:$C,MATCH('basis-cash-crude'!CN$1,'active-future'!$A:$A,0),1),""),"")</f>
        <v>-14.759999999999998</v>
      </c>
      <c r="CO36">
        <f>+IFERROR(IF(VALUE('data-cash-crude'!CN36)&gt;0,'data-cash-crude'!CN36-INDEX('active-future'!$C:$C,MATCH('basis-cash-crude'!CO$1,'active-future'!$A:$A,0),1),""),"")</f>
        <v>-14.450000000000003</v>
      </c>
      <c r="CP36">
        <f>+IFERROR(IF(VALUE('data-cash-crude'!CO36)&gt;0,'data-cash-crude'!CO36-INDEX('active-future'!$C:$C,MATCH('basis-cash-crude'!CP$1,'active-future'!$A:$A,0),1),""),"")</f>
        <v>-14.520000000000003</v>
      </c>
      <c r="CQ36">
        <f>+IFERROR(IF(VALUE('data-cash-crude'!CP36)&gt;0,'data-cash-crude'!CP36-INDEX('active-future'!$C:$C,MATCH('basis-cash-crude'!CQ$1,'active-future'!$A:$A,0),1),""),"")</f>
        <v>-14.420000000000002</v>
      </c>
      <c r="CR36">
        <f>+IFERROR(IF(VALUE('data-cash-crude'!CQ36)&gt;0,'data-cash-crude'!CQ36-INDEX('active-future'!$C:$C,MATCH('basis-cash-crude'!CR$1,'active-future'!$A:$A,0),1),""),"")</f>
        <v>-14.630000000000003</v>
      </c>
      <c r="CS36">
        <f>+IFERROR(IF(VALUE('data-cash-crude'!CR36)&gt;0,'data-cash-crude'!CR36-INDEX('active-future'!$C:$C,MATCH('basis-cash-crude'!CS$1,'active-future'!$A:$A,0),1),""),"")</f>
        <v>-14.410000000000004</v>
      </c>
      <c r="CT36" t="str">
        <f>+IFERROR(IF(VALUE('data-cash-crude'!CS36)&gt;0,'data-cash-crude'!CS36-INDEX('active-future'!$C:$C,MATCH('basis-cash-crude'!CT$1,'active-future'!$A:$A,0),1),""),"")</f>
        <v/>
      </c>
      <c r="CU36">
        <f>+IFERROR(IF(VALUE('data-cash-crude'!CT36)&gt;0,'data-cash-crude'!CT36-INDEX('active-future'!$C:$C,MATCH('basis-cash-crude'!CU$1,'active-future'!$A:$A,0),1),""),"")</f>
        <v>-14.420000000000002</v>
      </c>
      <c r="CV36">
        <f>+IFERROR(IF(VALUE('data-cash-crude'!CU36)&gt;0,'data-cash-crude'!CU36-INDEX('active-future'!$C:$C,MATCH('basis-cash-crude'!CV$1,'active-future'!$A:$A,0),1),""),"")</f>
        <v>-14.370000000000005</v>
      </c>
      <c r="CW36">
        <f>+IFERROR(IF(VALUE('data-cash-crude'!CV36)&gt;0,'data-cash-crude'!CV36-INDEX('active-future'!$C:$C,MATCH('basis-cash-crude'!CW$1,'active-future'!$A:$A,0),1),""),"")</f>
        <v>-14.380000000000003</v>
      </c>
      <c r="CX36">
        <f>+IFERROR(IF(VALUE('data-cash-crude'!CW36)&gt;0,'data-cash-crude'!CW36-INDEX('active-future'!$C:$C,MATCH('basis-cash-crude'!CX$1,'active-future'!$A:$A,0),1),""),"")</f>
        <v>-14.550000000000004</v>
      </c>
      <c r="CY36">
        <f>+IFERROR(IF(VALUE('data-cash-crude'!CX36)&gt;0,'data-cash-crude'!CX36-INDEX('active-future'!$C:$C,MATCH('basis-cash-crude'!CY$1,'active-future'!$A:$A,0),1),""),"")</f>
        <v>-14.46</v>
      </c>
      <c r="CZ36">
        <f>+IFERROR(IF(VALUE('data-cash-crude'!CY36)&gt;0,'data-cash-crude'!CY36-INDEX('active-future'!$C:$C,MATCH('basis-cash-crude'!CZ$1,'active-future'!$A:$A,0),1),""),"")</f>
        <v>-14.469999999999999</v>
      </c>
      <c r="DA36">
        <f>+IFERROR(IF(VALUE('data-cash-crude'!CZ36)&gt;0,'data-cash-crude'!CZ36-INDEX('active-future'!$C:$C,MATCH('basis-cash-crude'!DA$1,'active-future'!$A:$A,0),1),""),"")</f>
        <v>-14.590000000000003</v>
      </c>
      <c r="DB36">
        <f>+IFERROR(IF(VALUE('data-cash-crude'!DA36)&gt;0,'data-cash-crude'!DA36-INDEX('active-future'!$C:$C,MATCH('basis-cash-crude'!DB$1,'active-future'!$A:$A,0),1),""),"")</f>
        <v>-14.420000000000002</v>
      </c>
      <c r="DC36">
        <f>+IFERROR(IF(VALUE('data-cash-crude'!DB36)&gt;0,'data-cash-crude'!DB36-INDEX('active-future'!$C:$C,MATCH('basis-cash-crude'!DC$1,'active-future'!$A:$A,0),1),""),"")</f>
        <v>-14.490000000000002</v>
      </c>
      <c r="DD36">
        <f>+IFERROR(IF(VALUE('data-cash-crude'!DC36)&gt;0,'data-cash-crude'!DC36-INDEX('active-future'!$C:$C,MATCH('basis-cash-crude'!DD$1,'active-future'!$A:$A,0),1),""),"")</f>
        <v>-14.530000000000001</v>
      </c>
      <c r="DE36">
        <f>+IFERROR(IF(VALUE('data-cash-crude'!DD36)&gt;0,'data-cash-crude'!DD36-INDEX('active-future'!$C:$C,MATCH('basis-cash-crude'!DE$1,'active-future'!$A:$A,0),1),""),"")</f>
        <v>-14.580000000000005</v>
      </c>
      <c r="DF36" t="str">
        <f>+IFERROR(IF(VALUE('data-cash-crude'!DE36)&gt;0,'data-cash-crude'!DE36-INDEX('active-future'!$C:$C,MATCH('basis-cash-crude'!DF$1,'active-future'!$A:$A,0),1),""),"")</f>
        <v/>
      </c>
      <c r="DG36">
        <f>+IFERROR(IF(VALUE('data-cash-crude'!DF36)&gt;0,'data-cash-crude'!DF36-INDEX('active-future'!$C:$C,MATCH('basis-cash-crude'!DG$1,'active-future'!$A:$A,0),1),""),"")</f>
        <v>-14.43</v>
      </c>
      <c r="DH36" t="str">
        <f>+IFERROR(IF(VALUE('data-cash-crude'!DG36)&gt;0,'data-cash-crude'!DG36-INDEX('active-future'!$C:$C,MATCH('basis-cash-crude'!DH$1,'active-future'!$A:$A,0),1),""),"")</f>
        <v/>
      </c>
      <c r="DI36">
        <f>+IFERROR(IF(VALUE('data-cash-crude'!DH36)&gt;0,'data-cash-crude'!DH36-INDEX('active-future'!$C:$C,MATCH('basis-cash-crude'!DI$1,'active-future'!$A:$A,0),1),""),"")</f>
        <v>-14.440000000000005</v>
      </c>
      <c r="DJ36">
        <f>+IFERROR(IF(VALUE('data-cash-crude'!DI36)&gt;0,'data-cash-crude'!DI36-INDEX('active-future'!$C:$C,MATCH('basis-cash-crude'!DJ$1,'active-future'!$A:$A,0),1),""),"")</f>
        <v>-16.71</v>
      </c>
      <c r="DK36">
        <f>+IFERROR(IF(VALUE('data-cash-crude'!DJ36)&gt;0,'data-cash-crude'!DJ36-INDEX('active-future'!$C:$C,MATCH('basis-cash-crude'!DK$1,'active-future'!$A:$A,0),1),""),"")</f>
        <v>-15.649999999999999</v>
      </c>
      <c r="DL36">
        <f>+IFERROR(IF(VALUE('data-cash-crude'!DK36)&gt;0,'data-cash-crude'!DK36-INDEX('active-future'!$C:$C,MATCH('basis-cash-crude'!DL$1,'active-future'!$A:$A,0),1),""),"")</f>
        <v>-15.719999999999999</v>
      </c>
      <c r="DM36" t="str">
        <f>+IFERROR(IF(VALUE('data-cash-crude'!DL36)&gt;0,'data-cash-crude'!DL36-INDEX('active-future'!$C:$C,MATCH('basis-cash-crude'!DM$1,'active-future'!$A:$A,0),1),""),"")</f>
        <v/>
      </c>
      <c r="DN36" t="str">
        <f>+IFERROR(IF(VALUE('data-cash-crude'!DM36)&gt;0,'data-cash-crude'!DM36-INDEX('active-future'!$C:$C,MATCH('basis-cash-crude'!DN$1,'active-future'!$A:$A,0),1),""),"")</f>
        <v/>
      </c>
      <c r="DO36" t="str">
        <f>+IFERROR(IF(VALUE('data-cash-crude'!DN36)&gt;0,'data-cash-crude'!DN36-INDEX('active-future'!$C:$C,MATCH('basis-cash-crude'!DO$1,'active-future'!$A:$A,0),1),""),"")</f>
        <v/>
      </c>
      <c r="DP36" t="str">
        <f>+IFERROR(IF(VALUE('data-cash-crude'!DO36)&gt;0,'data-cash-crude'!DO36-INDEX('active-future'!$C:$C,MATCH('basis-cash-crude'!DP$1,'active-future'!$A:$A,0),1),""),"")</f>
        <v/>
      </c>
      <c r="DQ36" t="str">
        <f>+IFERROR(IF(VALUE('data-cash-crude'!DP36)&gt;0,'data-cash-crude'!DP36-INDEX('active-future'!$C:$C,MATCH('basis-cash-crude'!DQ$1,'active-future'!$A:$A,0),1),""),"")</f>
        <v/>
      </c>
      <c r="DR36" t="str">
        <f>+IFERROR(IF(VALUE('data-cash-crude'!DQ36)&gt;0,'data-cash-crude'!DQ36-INDEX('active-future'!$C:$C,MATCH('basis-cash-crude'!DR$1,'active-future'!$A:$A,0),1),""),"")</f>
        <v/>
      </c>
      <c r="DS36" t="str">
        <f>+IFERROR(IF(VALUE('data-cash-crude'!DR36)&gt;0,'data-cash-crude'!DR36-INDEX('active-future'!$C:$C,MATCH('basis-cash-crude'!DS$1,'active-future'!$A:$A,0),1),""),"")</f>
        <v/>
      </c>
      <c r="DT36" t="str">
        <f>+IFERROR(IF(VALUE('data-cash-crude'!DS36)&gt;0,'data-cash-crude'!DS36-INDEX('active-future'!$C:$C,MATCH('basis-cash-crude'!DT$1,'active-future'!$A:$A,0),1),""),"")</f>
        <v/>
      </c>
      <c r="DU36" t="str">
        <f>+IFERROR(IF(VALUE('data-cash-crude'!DT36)&gt;0,'data-cash-crude'!DT36-INDEX('active-future'!$C:$C,MATCH('basis-cash-crude'!DU$1,'active-future'!$A:$A,0),1),""),"")</f>
        <v/>
      </c>
      <c r="DV36" t="str">
        <f>+IFERROR(IF(VALUE('data-cash-crude'!DU36)&gt;0,'data-cash-crude'!DU36-INDEX('active-future'!$C:$C,MATCH('basis-cash-crude'!DV$1,'active-future'!$A:$A,0),1),""),"")</f>
        <v/>
      </c>
      <c r="DW36" t="str">
        <f>+IFERROR(IF(VALUE('data-cash-crude'!DV36)&gt;0,'data-cash-crude'!DV36-INDEX('active-future'!$C:$C,MATCH('basis-cash-crude'!DW$1,'active-future'!$A:$A,0),1),""),"")</f>
        <v/>
      </c>
      <c r="DX36" t="str">
        <f>+IFERROR(IF(VALUE('data-cash-crude'!DW36)&gt;0,'data-cash-crude'!DW36-INDEX('active-future'!$C:$C,MATCH('basis-cash-crude'!DX$1,'active-future'!$A:$A,0),1),""),"")</f>
        <v/>
      </c>
      <c r="DY36" t="str">
        <f>+IFERROR(IF(VALUE('data-cash-crude'!DX36)&gt;0,'data-cash-crude'!DX36-INDEX('active-future'!$C:$C,MATCH('basis-cash-crude'!DY$1,'active-future'!$A:$A,0),1),""),"")</f>
        <v/>
      </c>
      <c r="DZ36" t="str">
        <f>+IFERROR(IF(VALUE('data-cash-crude'!DY36)&gt;0,'data-cash-crude'!DY36-INDEX('active-future'!$C:$C,MATCH('basis-cash-crude'!DZ$1,'active-future'!$A:$A,0),1),""),"")</f>
        <v/>
      </c>
      <c r="EA36" t="str">
        <f>+IFERROR(IF(VALUE('data-cash-crude'!DZ36)&gt;0,'data-cash-crude'!DZ36-INDEX('active-future'!$C:$C,MATCH('basis-cash-crude'!EA$1,'active-future'!$A:$A,0),1),""),"")</f>
        <v/>
      </c>
      <c r="EB36" t="str">
        <f>+IFERROR(IF(VALUE('data-cash-crude'!EA36)&gt;0,'data-cash-crude'!EA36-INDEX('active-future'!$C:$C,MATCH('basis-cash-crude'!EB$1,'active-future'!$A:$A,0),1),""),"")</f>
        <v/>
      </c>
      <c r="EC36" t="str">
        <f>+IFERROR(IF(VALUE('data-cash-crude'!EB36)&gt;0,'data-cash-crude'!EB36-INDEX('active-future'!$C:$C,MATCH('basis-cash-crude'!EC$1,'active-future'!$A:$A,0),1),""),"")</f>
        <v/>
      </c>
      <c r="ED36" t="str">
        <f>+IFERROR(IF(VALUE('data-cash-crude'!EC36)&gt;0,'data-cash-crude'!EC36-INDEX('active-future'!$C:$C,MATCH('basis-cash-crude'!ED$1,'active-future'!$A:$A,0),1),""),"")</f>
        <v/>
      </c>
      <c r="EE36" t="str">
        <f>+IFERROR(IF(VALUE('data-cash-crude'!ED36)&gt;0,'data-cash-crude'!ED36-INDEX('active-future'!$C:$C,MATCH('basis-cash-crude'!EE$1,'active-future'!$A:$A,0),1),""),"")</f>
        <v/>
      </c>
      <c r="EF36" t="str">
        <f>+IFERROR(IF(VALUE('data-cash-crude'!EE36)&gt;0,'data-cash-crude'!EE36-INDEX('active-future'!$C:$C,MATCH('basis-cash-crude'!EF$1,'active-future'!$A:$A,0),1),""),"")</f>
        <v/>
      </c>
      <c r="EG36" t="str">
        <f>+IFERROR(IF(VALUE('data-cash-crude'!EF36)&gt;0,'data-cash-crude'!EF36-INDEX('active-future'!$C:$C,MATCH('basis-cash-crude'!EG$1,'active-future'!$A:$A,0),1),""),"")</f>
        <v/>
      </c>
      <c r="EH36" t="str">
        <f>+IFERROR(IF(VALUE('data-cash-crude'!EG36)&gt;0,'data-cash-crude'!EG36-INDEX('active-future'!$C:$C,MATCH('basis-cash-crude'!EH$1,'active-future'!$A:$A,0),1),""),"")</f>
        <v/>
      </c>
      <c r="EI36" t="str">
        <f>+IFERROR(IF(VALUE('data-cash-crude'!EH36)&gt;0,'data-cash-crude'!EH36-INDEX('active-future'!$C:$C,MATCH('basis-cash-crude'!EI$1,'active-future'!$A:$A,0),1),""),"")</f>
        <v/>
      </c>
      <c r="EJ36" t="str">
        <f>+IFERROR(IF(VALUE('data-cash-crude'!EI36)&gt;0,'data-cash-crude'!EI36-INDEX('active-future'!$C:$C,MATCH('basis-cash-crude'!EJ$1,'active-future'!$A:$A,0),1),""),"")</f>
        <v/>
      </c>
      <c r="EK36" t="str">
        <f>+IFERROR(IF(VALUE('data-cash-crude'!EJ36)&gt;0,'data-cash-crude'!EJ36-INDEX('active-future'!$C:$C,MATCH('basis-cash-crude'!EK$1,'active-future'!$A:$A,0),1),""),"")</f>
        <v/>
      </c>
      <c r="EL36" t="str">
        <f>+IFERROR(IF(VALUE('data-cash-crude'!EK36)&gt;0,'data-cash-crude'!EK36-INDEX('active-future'!$C:$C,MATCH('basis-cash-crude'!EL$1,'active-future'!$A:$A,0),1),""),"")</f>
        <v/>
      </c>
      <c r="EM36" t="str">
        <f>+IFERROR(IF(VALUE('data-cash-crude'!EL36)&gt;0,'data-cash-crude'!EL36-INDEX('active-future'!$C:$C,MATCH('basis-cash-crude'!EM$1,'active-future'!$A:$A,0),1),""),"")</f>
        <v/>
      </c>
      <c r="EN36" t="str">
        <f>+IFERROR(IF(VALUE('data-cash-crude'!EM36)&gt;0,'data-cash-crude'!EM36-INDEX('active-future'!$C:$C,MATCH('basis-cash-crude'!EN$1,'active-future'!$A:$A,0),1),""),"")</f>
        <v/>
      </c>
      <c r="EO36" t="str">
        <f>+IFERROR(IF(VALUE('data-cash-crude'!EN36)&gt;0,'data-cash-crude'!EN36-INDEX('active-future'!$C:$C,MATCH('basis-cash-crude'!EO$1,'active-future'!$A:$A,0),1),""),"")</f>
        <v/>
      </c>
      <c r="EP36" t="str">
        <f>+IFERROR(IF(VALUE('data-cash-crude'!EO36)&gt;0,'data-cash-crude'!EO36-INDEX('active-future'!$C:$C,MATCH('basis-cash-crude'!EP$1,'active-future'!$A:$A,0),1),""),"")</f>
        <v/>
      </c>
      <c r="EQ36" t="str">
        <f>+IFERROR(IF(VALUE('data-cash-crude'!EP36)&gt;0,'data-cash-crude'!EP36-INDEX('active-future'!$C:$C,MATCH('basis-cash-crude'!EQ$1,'active-future'!$A:$A,0),1),""),"")</f>
        <v/>
      </c>
      <c r="ER36" t="str">
        <f>+IFERROR(IF(VALUE('data-cash-crude'!EQ36)&gt;0,'data-cash-crude'!EQ36-INDEX('active-future'!$C:$C,MATCH('basis-cash-crude'!ER$1,'active-future'!$A:$A,0),1),""),"")</f>
        <v/>
      </c>
      <c r="ES36" t="str">
        <f>+IFERROR(IF(VALUE('data-cash-crude'!ER36)&gt;0,'data-cash-crude'!ER36-INDEX('active-future'!$C:$C,MATCH('basis-cash-crude'!ES$1,'active-future'!$A:$A,0),1),""),"")</f>
        <v/>
      </c>
      <c r="ET36" t="str">
        <f>+IFERROR(IF(VALUE('data-cash-crude'!ES36)&gt;0,'data-cash-crude'!ES36-INDEX('active-future'!$C:$C,MATCH('basis-cash-crude'!ET$1,'active-future'!$A:$A,0),1),""),"")</f>
        <v/>
      </c>
      <c r="EU36" t="str">
        <f>+IFERROR(IF(VALUE('data-cash-crude'!ET36)&gt;0,'data-cash-crude'!ET36-INDEX('active-future'!$C:$C,MATCH('basis-cash-crude'!EU$1,'active-future'!$A:$A,0),1),""),"")</f>
        <v/>
      </c>
      <c r="EV36" t="str">
        <f>+IFERROR(IF(VALUE('data-cash-crude'!EU36)&gt;0,'data-cash-crude'!EU36-INDEX('active-future'!$C:$C,MATCH('basis-cash-crude'!EV$1,'active-future'!$A:$A,0),1),""),"")</f>
        <v/>
      </c>
      <c r="EW36" t="str">
        <f>+IFERROR(IF(VALUE('data-cash-crude'!EV36)&gt;0,'data-cash-crude'!EV36-INDEX('active-future'!$C:$C,MATCH('basis-cash-crude'!EW$1,'active-future'!$A:$A,0),1),""),"")</f>
        <v/>
      </c>
      <c r="EX36" t="str">
        <f>+IFERROR(IF(VALUE('data-cash-crude'!EW36)&gt;0,'data-cash-crude'!EW36-INDEX('active-future'!$C:$C,MATCH('basis-cash-crude'!EX$1,'active-future'!$A:$A,0),1),""),"")</f>
        <v/>
      </c>
      <c r="EY36" t="str">
        <f>+IFERROR(IF(VALUE('data-cash-crude'!EX36)&gt;0,'data-cash-crude'!EX36-INDEX('active-future'!$C:$C,MATCH('basis-cash-crude'!EY$1,'active-future'!$A:$A,0),1),""),"")</f>
        <v/>
      </c>
      <c r="EZ36" t="str">
        <f>+IFERROR(IF(VALUE('data-cash-crude'!EY36)&gt;0,'data-cash-crude'!EY36-INDEX('active-future'!$C:$C,MATCH('basis-cash-crude'!EZ$1,'active-future'!$A:$A,0),1),""),"")</f>
        <v/>
      </c>
      <c r="FA36" t="str">
        <f>+IFERROR(IF(VALUE('data-cash-crude'!EZ36)&gt;0,'data-cash-crude'!EZ36-INDEX('active-future'!$C:$C,MATCH('basis-cash-crude'!FA$1,'active-future'!$A:$A,0),1),""),"")</f>
        <v/>
      </c>
      <c r="FB36" t="str">
        <f>+IFERROR(IF(VALUE('data-cash-crude'!FA36)&gt;0,'data-cash-crude'!FA36-INDEX('active-future'!$C:$C,MATCH('basis-cash-crude'!FB$1,'active-future'!$A:$A,0),1),""),"")</f>
        <v/>
      </c>
      <c r="FC36" t="str">
        <f>+IFERROR(IF(VALUE('data-cash-crude'!FB36)&gt;0,'data-cash-crude'!FB36-INDEX('active-future'!$C:$C,MATCH('basis-cash-crude'!FC$1,'active-future'!$A:$A,0),1),""),"")</f>
        <v/>
      </c>
      <c r="FD36" t="str">
        <f>+IFERROR(IF(VALUE('data-cash-crude'!FC36)&gt;0,'data-cash-crude'!FC36-INDEX('active-future'!$C:$C,MATCH('basis-cash-crude'!FD$1,'active-future'!$A:$A,0),1),""),"")</f>
        <v/>
      </c>
      <c r="FE36" t="str">
        <f>+IFERROR(IF(VALUE('data-cash-crude'!FD36)&gt;0,'data-cash-crude'!FD36-INDEX('active-future'!$C:$C,MATCH('basis-cash-crude'!FE$1,'active-future'!$A:$A,0),1),""),"")</f>
        <v/>
      </c>
      <c r="FF36" t="str">
        <f>+IFERROR(IF(VALUE('data-cash-crude'!FE36)&gt;0,'data-cash-crude'!FE36-INDEX('active-future'!$C:$C,MATCH('basis-cash-crude'!FF$1,'active-future'!$A:$A,0),1),""),"")</f>
        <v/>
      </c>
      <c r="FG36" t="str">
        <f>+IFERROR(IF(VALUE('data-cash-crude'!FF36)&gt;0,'data-cash-crude'!FF36-INDEX('active-future'!$C:$C,MATCH('basis-cash-crude'!FG$1,'active-future'!$A:$A,0),1),""),"")</f>
        <v/>
      </c>
      <c r="FH36" t="str">
        <f>+IFERROR(IF(VALUE('data-cash-crude'!FG36)&gt;0,'data-cash-crude'!FG36-INDEX('active-future'!$C:$C,MATCH('basis-cash-crude'!FH$1,'active-future'!$A:$A,0),1),""),"")</f>
        <v/>
      </c>
      <c r="FI36" t="str">
        <f>+IFERROR(IF(VALUE('data-cash-crude'!FH36)&gt;0,'data-cash-crude'!FH36-INDEX('active-future'!$C:$C,MATCH('basis-cash-crude'!FI$1,'active-future'!$A:$A,0),1),""),"")</f>
        <v/>
      </c>
      <c r="FJ36" t="str">
        <f>+IFERROR(IF(VALUE('data-cash-crude'!FI36)&gt;0,'data-cash-crude'!FI36-INDEX('active-future'!$C:$C,MATCH('basis-cash-crude'!FJ$1,'active-future'!$A:$A,0),1),""),"")</f>
        <v/>
      </c>
      <c r="FK36" t="str">
        <f>+IFERROR(IF(VALUE('data-cash-crude'!FJ36)&gt;0,'data-cash-crude'!FJ36-INDEX('active-future'!$C:$C,MATCH('basis-cash-crude'!FK$1,'active-future'!$A:$A,0),1),""),"")</f>
        <v/>
      </c>
      <c r="FL36" t="str">
        <f>+IFERROR(IF(VALUE('data-cash-crude'!FK36)&gt;0,'data-cash-crude'!FK36-INDEX('active-future'!$C:$C,MATCH('basis-cash-crude'!FL$1,'active-future'!$A:$A,0),1),""),"")</f>
        <v/>
      </c>
    </row>
    <row r="37" spans="1:168" x14ac:dyDescent="0.2">
      <c r="A37">
        <f t="shared" si="0"/>
        <v>-7.4366666666666674</v>
      </c>
      <c r="B37">
        <f t="shared" si="1"/>
        <v>-7.3209090909090913</v>
      </c>
      <c r="C37">
        <f t="shared" si="2"/>
        <v>-8.0342028985507259</v>
      </c>
      <c r="D37" s="10" t="str">
        <f>+'data-cash-crude'!B37</f>
        <v>CLPA-11-150.CM</v>
      </c>
      <c r="E37" t="str">
        <f>+IFERROR(IF(VALUE('data-cash-crude'!D37)&gt;0,'data-cash-crude'!D37-INDEX('active-future'!$C:$C,MATCH('basis-cash-crude'!E$1,'active-future'!$A:$A,0),1),""),"")</f>
        <v/>
      </c>
      <c r="F37" t="str">
        <f>+IFERROR(IF(VALUE('data-cash-crude'!E37)&gt;0,'data-cash-crude'!E37-INDEX('active-future'!$C:$C,MATCH('basis-cash-crude'!F$1,'active-future'!$A:$A,0),1),""),"")</f>
        <v/>
      </c>
      <c r="G37" t="str">
        <f>+IFERROR(IF(VALUE('data-cash-crude'!F37)&gt;0,'data-cash-crude'!F37-INDEX('active-future'!$C:$C,MATCH('basis-cash-crude'!G$1,'active-future'!$A:$A,0),1),""),"")</f>
        <v/>
      </c>
      <c r="H37">
        <f>+IFERROR(IF(VALUE('data-cash-crude'!G37)&gt;0,'data-cash-crude'!G37-INDEX('active-future'!$C:$C,MATCH('basis-cash-crude'!H$1,'active-future'!$A:$A,0),1),""),"")</f>
        <v>-7.18</v>
      </c>
      <c r="I37" t="str">
        <f>+IFERROR(IF(VALUE('data-cash-crude'!H37)&gt;0,'data-cash-crude'!H37-INDEX('active-future'!$C:$C,MATCH('basis-cash-crude'!I$1,'active-future'!$A:$A,0),1),""),"")</f>
        <v/>
      </c>
      <c r="J37">
        <f>+IFERROR(IF(VALUE('data-cash-crude'!I37)&gt;0,'data-cash-crude'!I37-INDEX('active-future'!$C:$C,MATCH('basis-cash-crude'!J$1,'active-future'!$A:$A,0),1),""),"")</f>
        <v>-7.8599999999999994</v>
      </c>
      <c r="K37">
        <f>+IFERROR(IF(VALUE('data-cash-crude'!J37)&gt;0,'data-cash-crude'!J37-INDEX('active-future'!$C:$C,MATCH('basis-cash-crude'!K$1,'active-future'!$A:$A,0),1),""),"")</f>
        <v>-7.2700000000000031</v>
      </c>
      <c r="L37" t="str">
        <f>+IFERROR(IF(VALUE('data-cash-crude'!K37)&gt;0,'data-cash-crude'!K37-INDEX('active-future'!$C:$C,MATCH('basis-cash-crude'!L$1,'active-future'!$A:$A,0),1),""),"")</f>
        <v/>
      </c>
      <c r="M37">
        <f>+IFERROR(IF(VALUE('data-cash-crude'!L37)&gt;0,'data-cash-crude'!L37-INDEX('active-future'!$C:$C,MATCH('basis-cash-crude'!M$1,'active-future'!$A:$A,0),1),""),"")</f>
        <v>-7.18</v>
      </c>
      <c r="N37">
        <f>+IFERROR(IF(VALUE('data-cash-crude'!M37)&gt;0,'data-cash-crude'!M37-INDEX('active-future'!$C:$C,MATCH('basis-cash-crude'!N$1,'active-future'!$A:$A,0),1),""),"")</f>
        <v>-7.1000000000000014</v>
      </c>
      <c r="O37">
        <f>+IFERROR(IF(VALUE('data-cash-crude'!N37)&gt;0,'data-cash-crude'!N37-INDEX('active-future'!$C:$C,MATCH('basis-cash-crude'!O$1,'active-future'!$A:$A,0),1),""),"")</f>
        <v>-7.1199999999999974</v>
      </c>
      <c r="P37">
        <f>+IFERROR(IF(VALUE('data-cash-crude'!O37)&gt;0,'data-cash-crude'!O37-INDEX('active-future'!$C:$C,MATCH('basis-cash-crude'!P$1,'active-future'!$A:$A,0),1),""),"")</f>
        <v>-7.2100000000000009</v>
      </c>
      <c r="Q37">
        <f>+IFERROR(IF(VALUE('data-cash-crude'!P37)&gt;0,'data-cash-crude'!P37-INDEX('active-future'!$C:$C,MATCH('basis-cash-crude'!Q$1,'active-future'!$A:$A,0),1),""),"")</f>
        <v>-8.07</v>
      </c>
      <c r="R37">
        <f>+IFERROR(IF(VALUE('data-cash-crude'!Q37)&gt;0,'data-cash-crude'!Q37-INDEX('active-future'!$C:$C,MATCH('basis-cash-crude'!R$1,'active-future'!$A:$A,0),1),""),"")</f>
        <v>-7.18</v>
      </c>
      <c r="S37">
        <f>+IFERROR(IF(VALUE('data-cash-crude'!R37)&gt;0,'data-cash-crude'!R37-INDEX('active-future'!$C:$C,MATCH('basis-cash-crude'!S$1,'active-future'!$A:$A,0),1),""),"")</f>
        <v>-7.259999999999998</v>
      </c>
      <c r="T37">
        <f>+IFERROR(IF(VALUE('data-cash-crude'!S37)&gt;0,'data-cash-crude'!S37-INDEX('active-future'!$C:$C,MATCH('basis-cash-crude'!T$1,'active-future'!$A:$A,0),1),""),"")</f>
        <v>-7.240000000000002</v>
      </c>
      <c r="U37">
        <f>+IFERROR(IF(VALUE('data-cash-crude'!T37)&gt;0,'data-cash-crude'!T37-INDEX('active-future'!$C:$C,MATCH('basis-cash-crude'!U$1,'active-future'!$A:$A,0),1),""),"")</f>
        <v>-7.2700000000000031</v>
      </c>
      <c r="V37">
        <f>+IFERROR(IF(VALUE('data-cash-crude'!U37)&gt;0,'data-cash-crude'!U37-INDEX('active-future'!$C:$C,MATCH('basis-cash-crude'!V$1,'active-future'!$A:$A,0),1),""),"")</f>
        <v>-7.2000000000000028</v>
      </c>
      <c r="W37">
        <f>+IFERROR(IF(VALUE('data-cash-crude'!V37)&gt;0,'data-cash-crude'!V37-INDEX('active-future'!$C:$C,MATCH('basis-cash-crude'!W$1,'active-future'!$A:$A,0),1),""),"")</f>
        <v>-7.18</v>
      </c>
      <c r="X37">
        <f>+IFERROR(IF(VALUE('data-cash-crude'!W37)&gt;0,'data-cash-crude'!W37-INDEX('active-future'!$C:$C,MATCH('basis-cash-crude'!X$1,'active-future'!$A:$A,0),1),""),"")</f>
        <v>-7.18</v>
      </c>
      <c r="Y37" t="str">
        <f>+IFERROR(IF(VALUE('data-cash-crude'!X37)&gt;0,'data-cash-crude'!X37-INDEX('active-future'!$C:$C,MATCH('basis-cash-crude'!Y$1,'active-future'!$A:$A,0),1),""),"")</f>
        <v/>
      </c>
      <c r="Z37" t="str">
        <f>+IFERROR(IF(VALUE('data-cash-crude'!Y37)&gt;0,'data-cash-crude'!Y37-INDEX('active-future'!$C:$C,MATCH('basis-cash-crude'!Z$1,'active-future'!$A:$A,0),1),""),"")</f>
        <v/>
      </c>
      <c r="AA37">
        <f>+IFERROR(IF(VALUE('data-cash-crude'!Z37)&gt;0,'data-cash-crude'!Z37-INDEX('active-future'!$C:$C,MATCH('basis-cash-crude'!AA$1,'active-future'!$A:$A,0),1),""),"")</f>
        <v>-4.9200000000000017</v>
      </c>
      <c r="AB37" t="str">
        <f>+IFERROR(IF(VALUE('data-cash-crude'!AA37)&gt;0,'data-cash-crude'!AA37-INDEX('active-future'!$C:$C,MATCH('basis-cash-crude'!AB$1,'active-future'!$A:$A,0),1),""),"")</f>
        <v/>
      </c>
      <c r="AC37">
        <f>+IFERROR(IF(VALUE('data-cash-crude'!AB37)&gt;0,'data-cash-crude'!AB37-INDEX('active-future'!$C:$C,MATCH('basis-cash-crude'!AC$1,'active-future'!$A:$A,0),1),""),"")</f>
        <v>-7.8599999999999994</v>
      </c>
      <c r="AD37">
        <f>+IFERROR(IF(VALUE('data-cash-crude'!AC37)&gt;0,'data-cash-crude'!AC37-INDEX('active-future'!$C:$C,MATCH('basis-cash-crude'!AD$1,'active-future'!$A:$A,0),1),""),"")</f>
        <v>-7.6599999999999966</v>
      </c>
      <c r="AE37">
        <f>+IFERROR(IF(VALUE('data-cash-crude'!AD37)&gt;0,'data-cash-crude'!AD37-INDEX('active-future'!$C:$C,MATCH('basis-cash-crude'!AE$1,'active-future'!$A:$A,0),1),""),"")</f>
        <v>-7.759999999999998</v>
      </c>
      <c r="AF37">
        <f>+IFERROR(IF(VALUE('data-cash-crude'!AE37)&gt;0,'data-cash-crude'!AE37-INDEX('active-future'!$C:$C,MATCH('basis-cash-crude'!AF$1,'active-future'!$A:$A,0),1),""),"")</f>
        <v>-7.7700000000000031</v>
      </c>
      <c r="AG37">
        <f>+IFERROR(IF(VALUE('data-cash-crude'!AF37)&gt;0,'data-cash-crude'!AF37-INDEX('active-future'!$C:$C,MATCH('basis-cash-crude'!AG$1,'active-future'!$A:$A,0),1),""),"")</f>
        <v>-7.8299999999999983</v>
      </c>
      <c r="AH37">
        <f>+IFERROR(IF(VALUE('data-cash-crude'!AG37)&gt;0,'data-cash-crude'!AG37-INDEX('active-future'!$C:$C,MATCH('basis-cash-crude'!AH$1,'active-future'!$A:$A,0),1),""),"")</f>
        <v>-7.759999999999998</v>
      </c>
      <c r="AI37">
        <f>+IFERROR(IF(VALUE('data-cash-crude'!AH37)&gt;0,'data-cash-crude'!AH37-INDEX('active-future'!$C:$C,MATCH('basis-cash-crude'!AI$1,'active-future'!$A:$A,0),1),""),"")</f>
        <v>-7.8500000000000014</v>
      </c>
      <c r="AJ37">
        <f>+IFERROR(IF(VALUE('data-cash-crude'!AI37)&gt;0,'data-cash-crude'!AI37-INDEX('active-future'!$C:$C,MATCH('basis-cash-crude'!AJ$1,'active-future'!$A:$A,0),1),""),"")</f>
        <v>-7.8900000000000006</v>
      </c>
      <c r="AK37">
        <f>+IFERROR(IF(VALUE('data-cash-crude'!AJ37)&gt;0,'data-cash-crude'!AJ37-INDEX('active-future'!$C:$C,MATCH('basis-cash-crude'!AK$1,'active-future'!$A:$A,0),1),""),"")</f>
        <v>-7.7199999999999989</v>
      </c>
      <c r="AL37">
        <f>+IFERROR(IF(VALUE('data-cash-crude'!AK37)&gt;0,'data-cash-crude'!AK37-INDEX('active-future'!$C:$C,MATCH('basis-cash-crude'!AL$1,'active-future'!$A:$A,0),1),""),"")</f>
        <v>-7.7700000000000031</v>
      </c>
      <c r="AM37">
        <f>+IFERROR(IF(VALUE('data-cash-crude'!AL37)&gt;0,'data-cash-crude'!AL37-INDEX('active-future'!$C:$C,MATCH('basis-cash-crude'!AM$1,'active-future'!$A:$A,0),1),""),"")</f>
        <v>-7.8699999999999974</v>
      </c>
      <c r="AN37">
        <f>+IFERROR(IF(VALUE('data-cash-crude'!AM37)&gt;0,'data-cash-crude'!AM37-INDEX('active-future'!$C:$C,MATCH('basis-cash-crude'!AN$1,'active-future'!$A:$A,0),1),""),"")</f>
        <v>-7.7999999999999972</v>
      </c>
      <c r="AO37">
        <f>+IFERROR(IF(VALUE('data-cash-crude'!AN37)&gt;0,'data-cash-crude'!AN37-INDEX('active-future'!$C:$C,MATCH('basis-cash-crude'!AO$1,'active-future'!$A:$A,0),1),""),"")</f>
        <v>-7.8599999999999994</v>
      </c>
      <c r="AP37">
        <f>+IFERROR(IF(VALUE('data-cash-crude'!AO37)&gt;0,'data-cash-crude'!AO37-INDEX('active-future'!$C:$C,MATCH('basis-cash-crude'!AP$1,'active-future'!$A:$A,0),1),""),"")</f>
        <v>-7.740000000000002</v>
      </c>
      <c r="AQ37">
        <f>+IFERROR(IF(VALUE('data-cash-crude'!AP37)&gt;0,'data-cash-crude'!AP37-INDEX('active-future'!$C:$C,MATCH('basis-cash-crude'!AQ$1,'active-future'!$A:$A,0),1),""),"")</f>
        <v>-7.8999999999999986</v>
      </c>
      <c r="AR37" t="str">
        <f>+IFERROR(IF(VALUE('data-cash-crude'!AQ37)&gt;0,'data-cash-crude'!AQ37-INDEX('active-future'!$C:$C,MATCH('basis-cash-crude'!AR$1,'active-future'!$A:$A,0),1),""),"")</f>
        <v/>
      </c>
      <c r="AS37">
        <f>+IFERROR(IF(VALUE('data-cash-crude'!AR37)&gt;0,'data-cash-crude'!AR37-INDEX('active-future'!$C:$C,MATCH('basis-cash-crude'!AS$1,'active-future'!$A:$A,0),1),""),"")</f>
        <v>-7.7299999999999969</v>
      </c>
      <c r="AT37" t="str">
        <f>+IFERROR(IF(VALUE('data-cash-crude'!AS37)&gt;0,'data-cash-crude'!AS37-INDEX('active-future'!$C:$C,MATCH('basis-cash-crude'!AT$1,'active-future'!$A:$A,0),1),""),"")</f>
        <v/>
      </c>
      <c r="AU37" t="str">
        <f>+IFERROR(IF(VALUE('data-cash-crude'!AT37)&gt;0,'data-cash-crude'!AT37-INDEX('active-future'!$C:$C,MATCH('basis-cash-crude'!AU$1,'active-future'!$A:$A,0),1),""),"")</f>
        <v/>
      </c>
      <c r="AV37">
        <f>+IFERROR(IF(VALUE('data-cash-crude'!AU37)&gt;0,'data-cash-crude'!AU37-INDEX('active-future'!$C:$C,MATCH('basis-cash-crude'!AV$1,'active-future'!$A:$A,0),1),""),"")</f>
        <v>-9.32</v>
      </c>
      <c r="AW37">
        <f>+IFERROR(IF(VALUE('data-cash-crude'!AV37)&gt;0,'data-cash-crude'!AV37-INDEX('active-future'!$C:$C,MATCH('basis-cash-crude'!AW$1,'active-future'!$A:$A,0),1),""),"")</f>
        <v>-9.3100000000000023</v>
      </c>
      <c r="AX37" t="str">
        <f>+IFERROR(IF(VALUE('data-cash-crude'!AW37)&gt;0,'data-cash-crude'!AW37-INDEX('active-future'!$C:$C,MATCH('basis-cash-crude'!AX$1,'active-future'!$A:$A,0),1),""),"")</f>
        <v/>
      </c>
      <c r="AY37" t="str">
        <f>+IFERROR(IF(VALUE('data-cash-crude'!AX37)&gt;0,'data-cash-crude'!AX37-INDEX('active-future'!$C:$C,MATCH('basis-cash-crude'!AY$1,'active-future'!$A:$A,0),1),""),"")</f>
        <v/>
      </c>
      <c r="AZ37" t="str">
        <f>+IFERROR(IF(VALUE('data-cash-crude'!AY37)&gt;0,'data-cash-crude'!AY37-INDEX('active-future'!$C:$C,MATCH('basis-cash-crude'!AZ$1,'active-future'!$A:$A,0),1),""),"")</f>
        <v/>
      </c>
      <c r="BA37">
        <f>+IFERROR(IF(VALUE('data-cash-crude'!AZ37)&gt;0,'data-cash-crude'!AZ37-INDEX('active-future'!$C:$C,MATCH('basis-cash-crude'!BA$1,'active-future'!$A:$A,0),1),""),"")</f>
        <v>-9.2299999999999969</v>
      </c>
      <c r="BB37">
        <f>+IFERROR(IF(VALUE('data-cash-crude'!BA37)&gt;0,'data-cash-crude'!BA37-INDEX('active-future'!$C:$C,MATCH('basis-cash-crude'!BB$1,'active-future'!$A:$A,0),1),""),"")</f>
        <v>-9.2199999999999989</v>
      </c>
      <c r="BC37">
        <f>+IFERROR(IF(VALUE('data-cash-crude'!BB37)&gt;0,'data-cash-crude'!BB37-INDEX('active-future'!$C:$C,MATCH('basis-cash-crude'!BC$1,'active-future'!$A:$A,0),1),""),"")</f>
        <v>-9.4799999999999969</v>
      </c>
      <c r="BD37">
        <f>+IFERROR(IF(VALUE('data-cash-crude'!BC37)&gt;0,'data-cash-crude'!BC37-INDEX('active-future'!$C:$C,MATCH('basis-cash-crude'!BD$1,'active-future'!$A:$A,0),1),""),"")</f>
        <v>-9.509999999999998</v>
      </c>
      <c r="BE37">
        <f>+IFERROR(IF(VALUE('data-cash-crude'!BD37)&gt;0,'data-cash-crude'!BD37-INDEX('active-future'!$C:$C,MATCH('basis-cash-crude'!BE$1,'active-future'!$A:$A,0),1),""),"")</f>
        <v>-9.3699999999999974</v>
      </c>
      <c r="BF37">
        <f>+IFERROR(IF(VALUE('data-cash-crude'!BE37)&gt;0,'data-cash-crude'!BE37-INDEX('active-future'!$C:$C,MATCH('basis-cash-crude'!BF$1,'active-future'!$A:$A,0),1),""),"")</f>
        <v>-9.18</v>
      </c>
      <c r="BG37">
        <f>+IFERROR(IF(VALUE('data-cash-crude'!BF37)&gt;0,'data-cash-crude'!BF37-INDEX('active-future'!$C:$C,MATCH('basis-cash-crude'!BG$1,'active-future'!$A:$A,0),1),""),"")</f>
        <v>-9.36</v>
      </c>
      <c r="BH37">
        <f>+IFERROR(IF(VALUE('data-cash-crude'!BG37)&gt;0,'data-cash-crude'!BG37-INDEX('active-future'!$C:$C,MATCH('basis-cash-crude'!BH$1,'active-future'!$A:$A,0),1),""),"")</f>
        <v>-9.3100000000000023</v>
      </c>
      <c r="BI37">
        <f>+IFERROR(IF(VALUE('data-cash-crude'!BH37)&gt;0,'data-cash-crude'!BH37-INDEX('active-future'!$C:$C,MATCH('basis-cash-crude'!BI$1,'active-future'!$A:$A,0),1),""),"")</f>
        <v>-9.3400000000000034</v>
      </c>
      <c r="BJ37">
        <f>+IFERROR(IF(VALUE('data-cash-crude'!BI37)&gt;0,'data-cash-crude'!BI37-INDEX('active-future'!$C:$C,MATCH('basis-cash-crude'!BJ$1,'active-future'!$A:$A,0),1),""),"")</f>
        <v>-9.2000000000000028</v>
      </c>
      <c r="BK37">
        <f>+IFERROR(IF(VALUE('data-cash-crude'!BJ37)&gt;0,'data-cash-crude'!BJ37-INDEX('active-future'!$C:$C,MATCH('basis-cash-crude'!BK$1,'active-future'!$A:$A,0),1),""),"")</f>
        <v>-9.2999999999999972</v>
      </c>
      <c r="BL37">
        <f>+IFERROR(IF(VALUE('data-cash-crude'!BK37)&gt;0,'data-cash-crude'!BK37-INDEX('active-future'!$C:$C,MATCH('basis-cash-crude'!BL$1,'active-future'!$A:$A,0),1),""),"")</f>
        <v>-9.3400000000000034</v>
      </c>
      <c r="BM37">
        <f>+IFERROR(IF(VALUE('data-cash-crude'!BL37)&gt;0,'data-cash-crude'!BL37-INDEX('active-future'!$C:$C,MATCH('basis-cash-crude'!BM$1,'active-future'!$A:$A,0),1),""),"")</f>
        <v>-9.3800000000000026</v>
      </c>
      <c r="BN37">
        <f>+IFERROR(IF(VALUE('data-cash-crude'!BM37)&gt;0,'data-cash-crude'!BM37-INDEX('active-future'!$C:$C,MATCH('basis-cash-crude'!BN$1,'active-future'!$A:$A,0),1),""),"")</f>
        <v>-9.25</v>
      </c>
      <c r="BO37">
        <f>+IFERROR(IF(VALUE('data-cash-crude'!BN37)&gt;0,'data-cash-crude'!BN37-INDEX('active-future'!$C:$C,MATCH('basis-cash-crude'!BO$1,'active-future'!$A:$A,0),1),""),"")</f>
        <v>-9.3100000000000023</v>
      </c>
      <c r="BP37">
        <f>+IFERROR(IF(VALUE('data-cash-crude'!BO37)&gt;0,'data-cash-crude'!BO37-INDEX('active-future'!$C:$C,MATCH('basis-cash-crude'!BP$1,'active-future'!$A:$A,0),1),""),"")</f>
        <v>-9.2000000000000028</v>
      </c>
      <c r="BQ37" t="str">
        <f>+IFERROR(IF(VALUE('data-cash-crude'!BP37)&gt;0,'data-cash-crude'!BP37-INDEX('active-future'!$C:$C,MATCH('basis-cash-crude'!BQ$1,'active-future'!$A:$A,0),1),""),"")</f>
        <v/>
      </c>
      <c r="BR37" t="str">
        <f>+IFERROR(IF(VALUE('data-cash-crude'!BQ37)&gt;0,'data-cash-crude'!BQ37-INDEX('active-future'!$C:$C,MATCH('basis-cash-crude'!BR$1,'active-future'!$A:$A,0),1),""),"")</f>
        <v/>
      </c>
      <c r="BS37">
        <f>+IFERROR(IF(VALUE('data-cash-crude'!BR37)&gt;0,'data-cash-crude'!BR37-INDEX('active-future'!$C:$C,MATCH('basis-cash-crude'!BS$1,'active-future'!$A:$A,0),1),""),"")</f>
        <v>-5.4500000000000028</v>
      </c>
      <c r="BT37">
        <f>+IFERROR(IF(VALUE('data-cash-crude'!BS37)&gt;0,'data-cash-crude'!BS37-INDEX('active-future'!$C:$C,MATCH('basis-cash-crude'!BT$1,'active-future'!$A:$A,0),1),""),"")</f>
        <v>-7.9099999999999966</v>
      </c>
      <c r="BU37">
        <f>+IFERROR(IF(VALUE('data-cash-crude'!BT37)&gt;0,'data-cash-crude'!BT37-INDEX('active-future'!$C:$C,MATCH('basis-cash-crude'!BU$1,'active-future'!$A:$A,0),1),""),"")</f>
        <v>-7.9099999999999966</v>
      </c>
      <c r="BV37" t="str">
        <f>+IFERROR(IF(VALUE('data-cash-crude'!BU37)&gt;0,'data-cash-crude'!BU37-INDEX('active-future'!$C:$C,MATCH('basis-cash-crude'!BV$1,'active-future'!$A:$A,0),1),""),"")</f>
        <v/>
      </c>
      <c r="BW37" t="str">
        <f>+IFERROR(IF(VALUE('data-cash-crude'!BV37)&gt;0,'data-cash-crude'!BV37-INDEX('active-future'!$C:$C,MATCH('basis-cash-crude'!BW$1,'active-future'!$A:$A,0),1),""),"")</f>
        <v/>
      </c>
      <c r="BX37">
        <f>+IFERROR(IF(VALUE('data-cash-crude'!BW37)&gt;0,'data-cash-crude'!BW37-INDEX('active-future'!$C:$C,MATCH('basis-cash-crude'!BX$1,'active-future'!$A:$A,0),1),""),"")</f>
        <v>-8.14</v>
      </c>
      <c r="BY37">
        <f>+IFERROR(IF(VALUE('data-cash-crude'!BX37)&gt;0,'data-cash-crude'!BX37-INDEX('active-future'!$C:$C,MATCH('basis-cash-crude'!BY$1,'active-future'!$A:$A,0),1),""),"")</f>
        <v>-8.0900000000000034</v>
      </c>
      <c r="BZ37" t="str">
        <f>+IFERROR(IF(VALUE('data-cash-crude'!BY37)&gt;0,'data-cash-crude'!BY37-INDEX('active-future'!$C:$C,MATCH('basis-cash-crude'!BZ$1,'active-future'!$A:$A,0),1),""),"")</f>
        <v/>
      </c>
      <c r="CA37">
        <f>+IFERROR(IF(VALUE('data-cash-crude'!BZ37)&gt;0,'data-cash-crude'!BZ37-INDEX('active-future'!$C:$C,MATCH('basis-cash-crude'!CA$1,'active-future'!$A:$A,0),1),""),"")</f>
        <v>-8.0399999999999991</v>
      </c>
      <c r="CB37">
        <f>+IFERROR(IF(VALUE('data-cash-crude'!CA37)&gt;0,'data-cash-crude'!CA37-INDEX('active-future'!$C:$C,MATCH('basis-cash-crude'!CB$1,'active-future'!$A:$A,0),1),""),"")</f>
        <v>-8.0900000000000034</v>
      </c>
      <c r="CC37">
        <f>+IFERROR(IF(VALUE('data-cash-crude'!CB37)&gt;0,'data-cash-crude'!CB37-INDEX('active-future'!$C:$C,MATCH('basis-cash-crude'!CC$1,'active-future'!$A:$A,0),1),""),"")</f>
        <v>-8.1499999999999986</v>
      </c>
      <c r="CD37">
        <f>+IFERROR(IF(VALUE('data-cash-crude'!CC37)&gt;0,'data-cash-crude'!CC37-INDEX('active-future'!$C:$C,MATCH('basis-cash-crude'!CD$1,'active-future'!$A:$A,0),1),""),"")</f>
        <v>-8.1000000000000014</v>
      </c>
      <c r="CE37">
        <f>+IFERROR(IF(VALUE('data-cash-crude'!CD37)&gt;0,'data-cash-crude'!CD37-INDEX('active-future'!$C:$C,MATCH('basis-cash-crude'!CE$1,'active-future'!$A:$A,0),1),""),"")</f>
        <v>-8.0900000000000034</v>
      </c>
      <c r="CF37">
        <f>+IFERROR(IF(VALUE('data-cash-crude'!CE37)&gt;0,'data-cash-crude'!CE37-INDEX('active-future'!$C:$C,MATCH('basis-cash-crude'!CF$1,'active-future'!$A:$A,0),1),""),"")</f>
        <v>-8</v>
      </c>
      <c r="CG37">
        <f>+IFERROR(IF(VALUE('data-cash-crude'!CF37)&gt;0,'data-cash-crude'!CF37-INDEX('active-future'!$C:$C,MATCH('basis-cash-crude'!CG$1,'active-future'!$A:$A,0),1),""),"")</f>
        <v>-8.1499999999999986</v>
      </c>
      <c r="CH37">
        <f>+IFERROR(IF(VALUE('data-cash-crude'!CG37)&gt;0,'data-cash-crude'!CG37-INDEX('active-future'!$C:$C,MATCH('basis-cash-crude'!CH$1,'active-future'!$A:$A,0),1),""),"")</f>
        <v>-8.1000000000000014</v>
      </c>
      <c r="CI37">
        <f>+IFERROR(IF(VALUE('data-cash-crude'!CH37)&gt;0,'data-cash-crude'!CH37-INDEX('active-future'!$C:$C,MATCH('basis-cash-crude'!CI$1,'active-future'!$A:$A,0),1),""),"")</f>
        <v>-8.0200000000000031</v>
      </c>
      <c r="CJ37">
        <f>+IFERROR(IF(VALUE('data-cash-crude'!CI37)&gt;0,'data-cash-crude'!CI37-INDEX('active-future'!$C:$C,MATCH('basis-cash-crude'!CJ$1,'active-future'!$A:$A,0),1),""),"")</f>
        <v>-8.0499999999999972</v>
      </c>
      <c r="CK37">
        <f>+IFERROR(IF(VALUE('data-cash-crude'!CJ37)&gt;0,'data-cash-crude'!CJ37-INDEX('active-future'!$C:$C,MATCH('basis-cash-crude'!CK$1,'active-future'!$A:$A,0),1),""),"")</f>
        <v>-8.009999999999998</v>
      </c>
      <c r="CL37" t="str">
        <f>+IFERROR(IF(VALUE('data-cash-crude'!CK37)&gt;0,'data-cash-crude'!CK37-INDEX('active-future'!$C:$C,MATCH('basis-cash-crude'!CL$1,'active-future'!$A:$A,0),1),""),"")</f>
        <v/>
      </c>
      <c r="CM37" t="str">
        <f>+IFERROR(IF(VALUE('data-cash-crude'!CL37)&gt;0,'data-cash-crude'!CL37-INDEX('active-future'!$C:$C,MATCH('basis-cash-crude'!CM$1,'active-future'!$A:$A,0),1),""),"")</f>
        <v/>
      </c>
      <c r="CN37">
        <f>+IFERROR(IF(VALUE('data-cash-crude'!CM37)&gt;0,'data-cash-crude'!CM37-INDEX('active-future'!$C:$C,MATCH('basis-cash-crude'!CN$1,'active-future'!$A:$A,0),1),""),"")</f>
        <v>-7.2700000000000031</v>
      </c>
      <c r="CO37">
        <f>+IFERROR(IF(VALUE('data-cash-crude'!CN37)&gt;0,'data-cash-crude'!CN37-INDEX('active-future'!$C:$C,MATCH('basis-cash-crude'!CO$1,'active-future'!$A:$A,0),1),""),"")</f>
        <v>-6.9600000000000009</v>
      </c>
      <c r="CP37">
        <f>+IFERROR(IF(VALUE('data-cash-crude'!CO37)&gt;0,'data-cash-crude'!CO37-INDEX('active-future'!$C:$C,MATCH('basis-cash-crude'!CP$1,'active-future'!$A:$A,0),1),""),"")</f>
        <v>-7.0300000000000011</v>
      </c>
      <c r="CQ37">
        <f>+IFERROR(IF(VALUE('data-cash-crude'!CP37)&gt;0,'data-cash-crude'!CP37-INDEX('active-future'!$C:$C,MATCH('basis-cash-crude'!CQ$1,'active-future'!$A:$A,0),1),""),"")</f>
        <v>-6.93</v>
      </c>
      <c r="CR37">
        <f>+IFERROR(IF(VALUE('data-cash-crude'!CQ37)&gt;0,'data-cash-crude'!CQ37-INDEX('active-future'!$C:$C,MATCH('basis-cash-crude'!CR$1,'active-future'!$A:$A,0),1),""),"")</f>
        <v>-7.1400000000000006</v>
      </c>
      <c r="CS37">
        <f>+IFERROR(IF(VALUE('data-cash-crude'!CR37)&gt;0,'data-cash-crude'!CR37-INDEX('active-future'!$C:$C,MATCH('basis-cash-crude'!CS$1,'active-future'!$A:$A,0),1),""),"")</f>
        <v>-6.9200000000000017</v>
      </c>
      <c r="CT37" t="str">
        <f>+IFERROR(IF(VALUE('data-cash-crude'!CS37)&gt;0,'data-cash-crude'!CS37-INDEX('active-future'!$C:$C,MATCH('basis-cash-crude'!CT$1,'active-future'!$A:$A,0),1),""),"")</f>
        <v/>
      </c>
      <c r="CU37">
        <f>+IFERROR(IF(VALUE('data-cash-crude'!CT37)&gt;0,'data-cash-crude'!CT37-INDEX('active-future'!$C:$C,MATCH('basis-cash-crude'!CU$1,'active-future'!$A:$A,0),1),""),"")</f>
        <v>-6.93</v>
      </c>
      <c r="CV37">
        <f>+IFERROR(IF(VALUE('data-cash-crude'!CU37)&gt;0,'data-cash-crude'!CU37-INDEX('active-future'!$C:$C,MATCH('basis-cash-crude'!CV$1,'active-future'!$A:$A,0),1),""),"")</f>
        <v>-6.8800000000000026</v>
      </c>
      <c r="CW37">
        <f>+IFERROR(IF(VALUE('data-cash-crude'!CV37)&gt;0,'data-cash-crude'!CV37-INDEX('active-future'!$C:$C,MATCH('basis-cash-crude'!CW$1,'active-future'!$A:$A,0),1),""),"")</f>
        <v>-6.8900000000000006</v>
      </c>
      <c r="CX37">
        <f>+IFERROR(IF(VALUE('data-cash-crude'!CW37)&gt;0,'data-cash-crude'!CW37-INDEX('active-future'!$C:$C,MATCH('basis-cash-crude'!CX$1,'active-future'!$A:$A,0),1),""),"")</f>
        <v>-7.0600000000000023</v>
      </c>
      <c r="CY37">
        <f>+IFERROR(IF(VALUE('data-cash-crude'!CX37)&gt;0,'data-cash-crude'!CX37-INDEX('active-future'!$C:$C,MATCH('basis-cash-crude'!CY$1,'active-future'!$A:$A,0),1),""),"")</f>
        <v>-6.9699999999999989</v>
      </c>
      <c r="CZ37">
        <f>+IFERROR(IF(VALUE('data-cash-crude'!CY37)&gt;0,'data-cash-crude'!CY37-INDEX('active-future'!$C:$C,MATCH('basis-cash-crude'!CZ$1,'active-future'!$A:$A,0),1),""),"")</f>
        <v>-6.9799999999999969</v>
      </c>
      <c r="DA37">
        <f>+IFERROR(IF(VALUE('data-cash-crude'!CZ37)&gt;0,'data-cash-crude'!CZ37-INDEX('active-future'!$C:$C,MATCH('basis-cash-crude'!DA$1,'active-future'!$A:$A,0),1),""),"")</f>
        <v>-7.1000000000000014</v>
      </c>
      <c r="DB37">
        <f>+IFERROR(IF(VALUE('data-cash-crude'!DA37)&gt;0,'data-cash-crude'!DA37-INDEX('active-future'!$C:$C,MATCH('basis-cash-crude'!DB$1,'active-future'!$A:$A,0),1),""),"")</f>
        <v>-6.93</v>
      </c>
      <c r="DC37">
        <f>+IFERROR(IF(VALUE('data-cash-crude'!DB37)&gt;0,'data-cash-crude'!DB37-INDEX('active-future'!$C:$C,MATCH('basis-cash-crude'!DC$1,'active-future'!$A:$A,0),1),""),"")</f>
        <v>-7</v>
      </c>
      <c r="DD37">
        <f>+IFERROR(IF(VALUE('data-cash-crude'!DC37)&gt;0,'data-cash-crude'!DC37-INDEX('active-future'!$C:$C,MATCH('basis-cash-crude'!DD$1,'active-future'!$A:$A,0),1),""),"")</f>
        <v>-7.0399999999999991</v>
      </c>
      <c r="DE37">
        <f>+IFERROR(IF(VALUE('data-cash-crude'!DD37)&gt;0,'data-cash-crude'!DD37-INDEX('active-future'!$C:$C,MATCH('basis-cash-crude'!DE$1,'active-future'!$A:$A,0),1),""),"")</f>
        <v>-7.0900000000000034</v>
      </c>
      <c r="DF37" t="str">
        <f>+IFERROR(IF(VALUE('data-cash-crude'!DE37)&gt;0,'data-cash-crude'!DE37-INDEX('active-future'!$C:$C,MATCH('basis-cash-crude'!DF$1,'active-future'!$A:$A,0),1),""),"")</f>
        <v/>
      </c>
      <c r="DG37">
        <f>+IFERROR(IF(VALUE('data-cash-crude'!DF37)&gt;0,'data-cash-crude'!DF37-INDEX('active-future'!$C:$C,MATCH('basis-cash-crude'!DG$1,'active-future'!$A:$A,0),1),""),"")</f>
        <v>-6.9399999999999977</v>
      </c>
      <c r="DH37" t="str">
        <f>+IFERROR(IF(VALUE('data-cash-crude'!DG37)&gt;0,'data-cash-crude'!DG37-INDEX('active-future'!$C:$C,MATCH('basis-cash-crude'!DH$1,'active-future'!$A:$A,0),1),""),"")</f>
        <v/>
      </c>
      <c r="DI37">
        <f>+IFERROR(IF(VALUE('data-cash-crude'!DH37)&gt;0,'data-cash-crude'!DH37-INDEX('active-future'!$C:$C,MATCH('basis-cash-crude'!DI$1,'active-future'!$A:$A,0),1),""),"")</f>
        <v>-6.9500000000000028</v>
      </c>
      <c r="DJ37">
        <f>+IFERROR(IF(VALUE('data-cash-crude'!DI37)&gt;0,'data-cash-crude'!DI37-INDEX('active-future'!$C:$C,MATCH('basis-cash-crude'!DJ$1,'active-future'!$A:$A,0),1),""),"")</f>
        <v>-7.6099999999999994</v>
      </c>
      <c r="DK37">
        <f>+IFERROR(IF(VALUE('data-cash-crude'!DJ37)&gt;0,'data-cash-crude'!DJ37-INDEX('active-future'!$C:$C,MATCH('basis-cash-crude'!DK$1,'active-future'!$A:$A,0),1),""),"")</f>
        <v>-6.5499999999999972</v>
      </c>
      <c r="DL37">
        <f>+IFERROR(IF(VALUE('data-cash-crude'!DK37)&gt;0,'data-cash-crude'!DK37-INDEX('active-future'!$C:$C,MATCH('basis-cash-crude'!DL$1,'active-future'!$A:$A,0),1),""),"")</f>
        <v>-6.6199999999999974</v>
      </c>
      <c r="DM37" t="str">
        <f>+IFERROR(IF(VALUE('data-cash-crude'!DL37)&gt;0,'data-cash-crude'!DL37-INDEX('active-future'!$C:$C,MATCH('basis-cash-crude'!DM$1,'active-future'!$A:$A,0),1),""),"")</f>
        <v/>
      </c>
      <c r="DN37" t="str">
        <f>+IFERROR(IF(VALUE('data-cash-crude'!DM37)&gt;0,'data-cash-crude'!DM37-INDEX('active-future'!$C:$C,MATCH('basis-cash-crude'!DN$1,'active-future'!$A:$A,0),1),""),"")</f>
        <v/>
      </c>
      <c r="DO37" t="str">
        <f>+IFERROR(IF(VALUE('data-cash-crude'!DN37)&gt;0,'data-cash-crude'!DN37-INDEX('active-future'!$C:$C,MATCH('basis-cash-crude'!DO$1,'active-future'!$A:$A,0),1),""),"")</f>
        <v/>
      </c>
      <c r="DP37" t="str">
        <f>+IFERROR(IF(VALUE('data-cash-crude'!DO37)&gt;0,'data-cash-crude'!DO37-INDEX('active-future'!$C:$C,MATCH('basis-cash-crude'!DP$1,'active-future'!$A:$A,0),1),""),"")</f>
        <v/>
      </c>
      <c r="DQ37" t="str">
        <f>+IFERROR(IF(VALUE('data-cash-crude'!DP37)&gt;0,'data-cash-crude'!DP37-INDEX('active-future'!$C:$C,MATCH('basis-cash-crude'!DQ$1,'active-future'!$A:$A,0),1),""),"")</f>
        <v/>
      </c>
      <c r="DR37" t="str">
        <f>+IFERROR(IF(VALUE('data-cash-crude'!DQ37)&gt;0,'data-cash-crude'!DQ37-INDEX('active-future'!$C:$C,MATCH('basis-cash-crude'!DR$1,'active-future'!$A:$A,0),1),""),"")</f>
        <v/>
      </c>
      <c r="DS37" t="str">
        <f>+IFERROR(IF(VALUE('data-cash-crude'!DR37)&gt;0,'data-cash-crude'!DR37-INDEX('active-future'!$C:$C,MATCH('basis-cash-crude'!DS$1,'active-future'!$A:$A,0),1),""),"")</f>
        <v/>
      </c>
      <c r="DT37" t="str">
        <f>+IFERROR(IF(VALUE('data-cash-crude'!DS37)&gt;0,'data-cash-crude'!DS37-INDEX('active-future'!$C:$C,MATCH('basis-cash-crude'!DT$1,'active-future'!$A:$A,0),1),""),"")</f>
        <v/>
      </c>
      <c r="DU37" t="str">
        <f>+IFERROR(IF(VALUE('data-cash-crude'!DT37)&gt;0,'data-cash-crude'!DT37-INDEX('active-future'!$C:$C,MATCH('basis-cash-crude'!DU$1,'active-future'!$A:$A,0),1),""),"")</f>
        <v/>
      </c>
      <c r="DV37" t="str">
        <f>+IFERROR(IF(VALUE('data-cash-crude'!DU37)&gt;0,'data-cash-crude'!DU37-INDEX('active-future'!$C:$C,MATCH('basis-cash-crude'!DV$1,'active-future'!$A:$A,0),1),""),"")</f>
        <v/>
      </c>
      <c r="DW37" t="str">
        <f>+IFERROR(IF(VALUE('data-cash-crude'!DV37)&gt;0,'data-cash-crude'!DV37-INDEX('active-future'!$C:$C,MATCH('basis-cash-crude'!DW$1,'active-future'!$A:$A,0),1),""),"")</f>
        <v/>
      </c>
      <c r="DX37" t="str">
        <f>+IFERROR(IF(VALUE('data-cash-crude'!DW37)&gt;0,'data-cash-crude'!DW37-INDEX('active-future'!$C:$C,MATCH('basis-cash-crude'!DX$1,'active-future'!$A:$A,0),1),""),"")</f>
        <v/>
      </c>
      <c r="DY37" t="str">
        <f>+IFERROR(IF(VALUE('data-cash-crude'!DX37)&gt;0,'data-cash-crude'!DX37-INDEX('active-future'!$C:$C,MATCH('basis-cash-crude'!DY$1,'active-future'!$A:$A,0),1),""),"")</f>
        <v/>
      </c>
      <c r="DZ37" t="str">
        <f>+IFERROR(IF(VALUE('data-cash-crude'!DY37)&gt;0,'data-cash-crude'!DY37-INDEX('active-future'!$C:$C,MATCH('basis-cash-crude'!DZ$1,'active-future'!$A:$A,0),1),""),"")</f>
        <v/>
      </c>
      <c r="EA37" t="str">
        <f>+IFERROR(IF(VALUE('data-cash-crude'!DZ37)&gt;0,'data-cash-crude'!DZ37-INDEX('active-future'!$C:$C,MATCH('basis-cash-crude'!EA$1,'active-future'!$A:$A,0),1),""),"")</f>
        <v/>
      </c>
      <c r="EB37" t="str">
        <f>+IFERROR(IF(VALUE('data-cash-crude'!EA37)&gt;0,'data-cash-crude'!EA37-INDEX('active-future'!$C:$C,MATCH('basis-cash-crude'!EB$1,'active-future'!$A:$A,0),1),""),"")</f>
        <v/>
      </c>
      <c r="EC37" t="str">
        <f>+IFERROR(IF(VALUE('data-cash-crude'!EB37)&gt;0,'data-cash-crude'!EB37-INDEX('active-future'!$C:$C,MATCH('basis-cash-crude'!EC$1,'active-future'!$A:$A,0),1),""),"")</f>
        <v/>
      </c>
      <c r="ED37" t="str">
        <f>+IFERROR(IF(VALUE('data-cash-crude'!EC37)&gt;0,'data-cash-crude'!EC37-INDEX('active-future'!$C:$C,MATCH('basis-cash-crude'!ED$1,'active-future'!$A:$A,0),1),""),"")</f>
        <v/>
      </c>
      <c r="EE37" t="str">
        <f>+IFERROR(IF(VALUE('data-cash-crude'!ED37)&gt;0,'data-cash-crude'!ED37-INDEX('active-future'!$C:$C,MATCH('basis-cash-crude'!EE$1,'active-future'!$A:$A,0),1),""),"")</f>
        <v/>
      </c>
      <c r="EF37" t="str">
        <f>+IFERROR(IF(VALUE('data-cash-crude'!EE37)&gt;0,'data-cash-crude'!EE37-INDEX('active-future'!$C:$C,MATCH('basis-cash-crude'!EF$1,'active-future'!$A:$A,0),1),""),"")</f>
        <v/>
      </c>
      <c r="EG37" t="str">
        <f>+IFERROR(IF(VALUE('data-cash-crude'!EF37)&gt;0,'data-cash-crude'!EF37-INDEX('active-future'!$C:$C,MATCH('basis-cash-crude'!EG$1,'active-future'!$A:$A,0),1),""),"")</f>
        <v/>
      </c>
      <c r="EH37" t="str">
        <f>+IFERROR(IF(VALUE('data-cash-crude'!EG37)&gt;0,'data-cash-crude'!EG37-INDEX('active-future'!$C:$C,MATCH('basis-cash-crude'!EH$1,'active-future'!$A:$A,0),1),""),"")</f>
        <v/>
      </c>
      <c r="EI37" t="str">
        <f>+IFERROR(IF(VALUE('data-cash-crude'!EH37)&gt;0,'data-cash-crude'!EH37-INDEX('active-future'!$C:$C,MATCH('basis-cash-crude'!EI$1,'active-future'!$A:$A,0),1),""),"")</f>
        <v/>
      </c>
      <c r="EJ37" t="str">
        <f>+IFERROR(IF(VALUE('data-cash-crude'!EI37)&gt;0,'data-cash-crude'!EI37-INDEX('active-future'!$C:$C,MATCH('basis-cash-crude'!EJ$1,'active-future'!$A:$A,0),1),""),"")</f>
        <v/>
      </c>
      <c r="EK37" t="str">
        <f>+IFERROR(IF(VALUE('data-cash-crude'!EJ37)&gt;0,'data-cash-crude'!EJ37-INDEX('active-future'!$C:$C,MATCH('basis-cash-crude'!EK$1,'active-future'!$A:$A,0),1),""),"")</f>
        <v/>
      </c>
      <c r="EL37" t="str">
        <f>+IFERROR(IF(VALUE('data-cash-crude'!EK37)&gt;0,'data-cash-crude'!EK37-INDEX('active-future'!$C:$C,MATCH('basis-cash-crude'!EL$1,'active-future'!$A:$A,0),1),""),"")</f>
        <v/>
      </c>
      <c r="EM37" t="str">
        <f>+IFERROR(IF(VALUE('data-cash-crude'!EL37)&gt;0,'data-cash-crude'!EL37-INDEX('active-future'!$C:$C,MATCH('basis-cash-crude'!EM$1,'active-future'!$A:$A,0),1),""),"")</f>
        <v/>
      </c>
      <c r="EN37" t="str">
        <f>+IFERROR(IF(VALUE('data-cash-crude'!EM37)&gt;0,'data-cash-crude'!EM37-INDEX('active-future'!$C:$C,MATCH('basis-cash-crude'!EN$1,'active-future'!$A:$A,0),1),""),"")</f>
        <v/>
      </c>
      <c r="EO37" t="str">
        <f>+IFERROR(IF(VALUE('data-cash-crude'!EN37)&gt;0,'data-cash-crude'!EN37-INDEX('active-future'!$C:$C,MATCH('basis-cash-crude'!EO$1,'active-future'!$A:$A,0),1),""),"")</f>
        <v/>
      </c>
      <c r="EP37" t="str">
        <f>+IFERROR(IF(VALUE('data-cash-crude'!EO37)&gt;0,'data-cash-crude'!EO37-INDEX('active-future'!$C:$C,MATCH('basis-cash-crude'!EP$1,'active-future'!$A:$A,0),1),""),"")</f>
        <v/>
      </c>
      <c r="EQ37" t="str">
        <f>+IFERROR(IF(VALUE('data-cash-crude'!EP37)&gt;0,'data-cash-crude'!EP37-INDEX('active-future'!$C:$C,MATCH('basis-cash-crude'!EQ$1,'active-future'!$A:$A,0),1),""),"")</f>
        <v/>
      </c>
      <c r="ER37" t="str">
        <f>+IFERROR(IF(VALUE('data-cash-crude'!EQ37)&gt;0,'data-cash-crude'!EQ37-INDEX('active-future'!$C:$C,MATCH('basis-cash-crude'!ER$1,'active-future'!$A:$A,0),1),""),"")</f>
        <v/>
      </c>
      <c r="ES37" t="str">
        <f>+IFERROR(IF(VALUE('data-cash-crude'!ER37)&gt;0,'data-cash-crude'!ER37-INDEX('active-future'!$C:$C,MATCH('basis-cash-crude'!ES$1,'active-future'!$A:$A,0),1),""),"")</f>
        <v/>
      </c>
      <c r="ET37" t="str">
        <f>+IFERROR(IF(VALUE('data-cash-crude'!ES37)&gt;0,'data-cash-crude'!ES37-INDEX('active-future'!$C:$C,MATCH('basis-cash-crude'!ET$1,'active-future'!$A:$A,0),1),""),"")</f>
        <v/>
      </c>
      <c r="EU37" t="str">
        <f>+IFERROR(IF(VALUE('data-cash-crude'!ET37)&gt;0,'data-cash-crude'!ET37-INDEX('active-future'!$C:$C,MATCH('basis-cash-crude'!EU$1,'active-future'!$A:$A,0),1),""),"")</f>
        <v/>
      </c>
      <c r="EV37" t="str">
        <f>+IFERROR(IF(VALUE('data-cash-crude'!EU37)&gt;0,'data-cash-crude'!EU37-INDEX('active-future'!$C:$C,MATCH('basis-cash-crude'!EV$1,'active-future'!$A:$A,0),1),""),"")</f>
        <v/>
      </c>
      <c r="EW37" t="str">
        <f>+IFERROR(IF(VALUE('data-cash-crude'!EV37)&gt;0,'data-cash-crude'!EV37-INDEX('active-future'!$C:$C,MATCH('basis-cash-crude'!EW$1,'active-future'!$A:$A,0),1),""),"")</f>
        <v/>
      </c>
      <c r="EX37" t="str">
        <f>+IFERROR(IF(VALUE('data-cash-crude'!EW37)&gt;0,'data-cash-crude'!EW37-INDEX('active-future'!$C:$C,MATCH('basis-cash-crude'!EX$1,'active-future'!$A:$A,0),1),""),"")</f>
        <v/>
      </c>
      <c r="EY37" t="str">
        <f>+IFERROR(IF(VALUE('data-cash-crude'!EX37)&gt;0,'data-cash-crude'!EX37-INDEX('active-future'!$C:$C,MATCH('basis-cash-crude'!EY$1,'active-future'!$A:$A,0),1),""),"")</f>
        <v/>
      </c>
      <c r="EZ37" t="str">
        <f>+IFERROR(IF(VALUE('data-cash-crude'!EY37)&gt;0,'data-cash-crude'!EY37-INDEX('active-future'!$C:$C,MATCH('basis-cash-crude'!EZ$1,'active-future'!$A:$A,0),1),""),"")</f>
        <v/>
      </c>
      <c r="FA37" t="str">
        <f>+IFERROR(IF(VALUE('data-cash-crude'!EZ37)&gt;0,'data-cash-crude'!EZ37-INDEX('active-future'!$C:$C,MATCH('basis-cash-crude'!FA$1,'active-future'!$A:$A,0),1),""),"")</f>
        <v/>
      </c>
      <c r="FB37" t="str">
        <f>+IFERROR(IF(VALUE('data-cash-crude'!FA37)&gt;0,'data-cash-crude'!FA37-INDEX('active-future'!$C:$C,MATCH('basis-cash-crude'!FB$1,'active-future'!$A:$A,0),1),""),"")</f>
        <v/>
      </c>
      <c r="FC37" t="str">
        <f>+IFERROR(IF(VALUE('data-cash-crude'!FB37)&gt;0,'data-cash-crude'!FB37-INDEX('active-future'!$C:$C,MATCH('basis-cash-crude'!FC$1,'active-future'!$A:$A,0),1),""),"")</f>
        <v/>
      </c>
      <c r="FD37" t="str">
        <f>+IFERROR(IF(VALUE('data-cash-crude'!FC37)&gt;0,'data-cash-crude'!FC37-INDEX('active-future'!$C:$C,MATCH('basis-cash-crude'!FD$1,'active-future'!$A:$A,0),1),""),"")</f>
        <v/>
      </c>
      <c r="FE37" t="str">
        <f>+IFERROR(IF(VALUE('data-cash-crude'!FD37)&gt;0,'data-cash-crude'!FD37-INDEX('active-future'!$C:$C,MATCH('basis-cash-crude'!FE$1,'active-future'!$A:$A,0),1),""),"")</f>
        <v/>
      </c>
      <c r="FF37" t="str">
        <f>+IFERROR(IF(VALUE('data-cash-crude'!FE37)&gt;0,'data-cash-crude'!FE37-INDEX('active-future'!$C:$C,MATCH('basis-cash-crude'!FF$1,'active-future'!$A:$A,0),1),""),"")</f>
        <v/>
      </c>
      <c r="FG37" t="str">
        <f>+IFERROR(IF(VALUE('data-cash-crude'!FF37)&gt;0,'data-cash-crude'!FF37-INDEX('active-future'!$C:$C,MATCH('basis-cash-crude'!FG$1,'active-future'!$A:$A,0),1),""),"")</f>
        <v/>
      </c>
      <c r="FH37" t="str">
        <f>+IFERROR(IF(VALUE('data-cash-crude'!FG37)&gt;0,'data-cash-crude'!FG37-INDEX('active-future'!$C:$C,MATCH('basis-cash-crude'!FH$1,'active-future'!$A:$A,0),1),""),"")</f>
        <v/>
      </c>
      <c r="FI37" t="str">
        <f>+IFERROR(IF(VALUE('data-cash-crude'!FH37)&gt;0,'data-cash-crude'!FH37-INDEX('active-future'!$C:$C,MATCH('basis-cash-crude'!FI$1,'active-future'!$A:$A,0),1),""),"")</f>
        <v/>
      </c>
      <c r="FJ37" t="str">
        <f>+IFERROR(IF(VALUE('data-cash-crude'!FI37)&gt;0,'data-cash-crude'!FI37-INDEX('active-future'!$C:$C,MATCH('basis-cash-crude'!FJ$1,'active-future'!$A:$A,0),1),""),"")</f>
        <v/>
      </c>
      <c r="FK37" t="str">
        <f>+IFERROR(IF(VALUE('data-cash-crude'!FJ37)&gt;0,'data-cash-crude'!FJ37-INDEX('active-future'!$C:$C,MATCH('basis-cash-crude'!FK$1,'active-future'!$A:$A,0),1),""),"")</f>
        <v/>
      </c>
      <c r="FL37" t="str">
        <f>+IFERROR(IF(VALUE('data-cash-crude'!FK37)&gt;0,'data-cash-crude'!FK37-INDEX('active-future'!$C:$C,MATCH('basis-cash-crude'!FL$1,'active-future'!$A:$A,0),1),""),"")</f>
        <v/>
      </c>
    </row>
    <row r="38" spans="1:168" x14ac:dyDescent="0.2">
      <c r="A38">
        <f t="shared" si="0"/>
        <v>-24.686666666666667</v>
      </c>
      <c r="B38">
        <f t="shared" si="1"/>
        <v>-22.502727272727274</v>
      </c>
      <c r="C38">
        <f t="shared" si="2"/>
        <v>-18.284057971014491</v>
      </c>
      <c r="D38" s="10" t="str">
        <f>+'data-cash-crude'!B38</f>
        <v>CLPA-11-152.CM</v>
      </c>
      <c r="E38" t="str">
        <f>+IFERROR(IF(VALUE('data-cash-crude'!D38)&gt;0,'data-cash-crude'!D38-INDEX('active-future'!$C:$C,MATCH('basis-cash-crude'!E$1,'active-future'!$A:$A,0),1),""),"")</f>
        <v/>
      </c>
      <c r="F38" t="str">
        <f>+IFERROR(IF(VALUE('data-cash-crude'!E38)&gt;0,'data-cash-crude'!E38-INDEX('active-future'!$C:$C,MATCH('basis-cash-crude'!F$1,'active-future'!$A:$A,0),1),""),"")</f>
        <v/>
      </c>
      <c r="G38" t="str">
        <f>+IFERROR(IF(VALUE('data-cash-crude'!F38)&gt;0,'data-cash-crude'!F38-INDEX('active-future'!$C:$C,MATCH('basis-cash-crude'!G$1,'active-future'!$A:$A,0),1),""),"")</f>
        <v/>
      </c>
      <c r="H38">
        <f>+IFERROR(IF(VALUE('data-cash-crude'!G38)&gt;0,'data-cash-crude'!G38-INDEX('active-future'!$C:$C,MATCH('basis-cash-crude'!H$1,'active-future'!$A:$A,0),1),""),"")</f>
        <v>-24.43</v>
      </c>
      <c r="I38" t="str">
        <f>+IFERROR(IF(VALUE('data-cash-crude'!H38)&gt;0,'data-cash-crude'!H38-INDEX('active-future'!$C:$C,MATCH('basis-cash-crude'!I$1,'active-future'!$A:$A,0),1),""),"")</f>
        <v/>
      </c>
      <c r="J38">
        <f>+IFERROR(IF(VALUE('data-cash-crude'!I38)&gt;0,'data-cash-crude'!I38-INDEX('active-future'!$C:$C,MATCH('basis-cash-crude'!J$1,'active-future'!$A:$A,0),1),""),"")</f>
        <v>-25.11</v>
      </c>
      <c r="K38">
        <f>+IFERROR(IF(VALUE('data-cash-crude'!J38)&gt;0,'data-cash-crude'!J38-INDEX('active-future'!$C:$C,MATCH('basis-cash-crude'!K$1,'active-future'!$A:$A,0),1),""),"")</f>
        <v>-24.520000000000003</v>
      </c>
      <c r="L38" t="str">
        <f>+IFERROR(IF(VALUE('data-cash-crude'!K38)&gt;0,'data-cash-crude'!K38-INDEX('active-future'!$C:$C,MATCH('basis-cash-crude'!L$1,'active-future'!$A:$A,0),1),""),"")</f>
        <v/>
      </c>
      <c r="M38">
        <f>+IFERROR(IF(VALUE('data-cash-crude'!L38)&gt;0,'data-cash-crude'!L38-INDEX('active-future'!$C:$C,MATCH('basis-cash-crude'!M$1,'active-future'!$A:$A,0),1),""),"")</f>
        <v>-24.43</v>
      </c>
      <c r="N38">
        <f>+IFERROR(IF(VALUE('data-cash-crude'!M38)&gt;0,'data-cash-crude'!M38-INDEX('active-future'!$C:$C,MATCH('basis-cash-crude'!N$1,'active-future'!$A:$A,0),1),""),"")</f>
        <v>-24.35</v>
      </c>
      <c r="O38">
        <f>+IFERROR(IF(VALUE('data-cash-crude'!N38)&gt;0,'data-cash-crude'!N38-INDEX('active-future'!$C:$C,MATCH('basis-cash-crude'!O$1,'active-future'!$A:$A,0),1),""),"")</f>
        <v>-24.369999999999997</v>
      </c>
      <c r="P38">
        <f>+IFERROR(IF(VALUE('data-cash-crude'!O38)&gt;0,'data-cash-crude'!O38-INDEX('active-future'!$C:$C,MATCH('basis-cash-crude'!P$1,'active-future'!$A:$A,0),1),""),"")</f>
        <v>-24.46</v>
      </c>
      <c r="Q38">
        <f>+IFERROR(IF(VALUE('data-cash-crude'!P38)&gt;0,'data-cash-crude'!P38-INDEX('active-future'!$C:$C,MATCH('basis-cash-crude'!Q$1,'active-future'!$A:$A,0),1),""),"")</f>
        <v>-25.32</v>
      </c>
      <c r="R38">
        <f>+IFERROR(IF(VALUE('data-cash-crude'!Q38)&gt;0,'data-cash-crude'!Q38-INDEX('active-future'!$C:$C,MATCH('basis-cash-crude'!R$1,'active-future'!$A:$A,0),1),""),"")</f>
        <v>-24.43</v>
      </c>
      <c r="S38">
        <f>+IFERROR(IF(VALUE('data-cash-crude'!R38)&gt;0,'data-cash-crude'!R38-INDEX('active-future'!$C:$C,MATCH('basis-cash-crude'!S$1,'active-future'!$A:$A,0),1),""),"")</f>
        <v>-24.509999999999998</v>
      </c>
      <c r="T38">
        <f>+IFERROR(IF(VALUE('data-cash-crude'!S38)&gt;0,'data-cash-crude'!S38-INDEX('active-future'!$C:$C,MATCH('basis-cash-crude'!T$1,'active-future'!$A:$A,0),1),""),"")</f>
        <v>-24.490000000000002</v>
      </c>
      <c r="U38">
        <f>+IFERROR(IF(VALUE('data-cash-crude'!T38)&gt;0,'data-cash-crude'!T38-INDEX('active-future'!$C:$C,MATCH('basis-cash-crude'!U$1,'active-future'!$A:$A,0),1),""),"")</f>
        <v>-24.520000000000003</v>
      </c>
      <c r="V38">
        <f>+IFERROR(IF(VALUE('data-cash-crude'!U38)&gt;0,'data-cash-crude'!U38-INDEX('active-future'!$C:$C,MATCH('basis-cash-crude'!V$1,'active-future'!$A:$A,0),1),""),"")</f>
        <v>-24.450000000000003</v>
      </c>
      <c r="W38">
        <f>+IFERROR(IF(VALUE('data-cash-crude'!V38)&gt;0,'data-cash-crude'!V38-INDEX('active-future'!$C:$C,MATCH('basis-cash-crude'!W$1,'active-future'!$A:$A,0),1),""),"")</f>
        <v>-24.43</v>
      </c>
      <c r="X38">
        <f>+IFERROR(IF(VALUE('data-cash-crude'!W38)&gt;0,'data-cash-crude'!W38-INDEX('active-future'!$C:$C,MATCH('basis-cash-crude'!X$1,'active-future'!$A:$A,0),1),""),"")</f>
        <v>-24.43</v>
      </c>
      <c r="Y38" t="str">
        <f>+IFERROR(IF(VALUE('data-cash-crude'!X38)&gt;0,'data-cash-crude'!X38-INDEX('active-future'!$C:$C,MATCH('basis-cash-crude'!Y$1,'active-future'!$A:$A,0),1),""),"")</f>
        <v/>
      </c>
      <c r="Z38" t="str">
        <f>+IFERROR(IF(VALUE('data-cash-crude'!Y38)&gt;0,'data-cash-crude'!Y38-INDEX('active-future'!$C:$C,MATCH('basis-cash-crude'!Z$1,'active-future'!$A:$A,0),1),""),"")</f>
        <v/>
      </c>
      <c r="AA38">
        <f>+IFERROR(IF(VALUE('data-cash-crude'!Z38)&gt;0,'data-cash-crude'!Z38-INDEX('active-future'!$C:$C,MATCH('basis-cash-crude'!AA$1,'active-future'!$A:$A,0),1),""),"")</f>
        <v>-15.670000000000002</v>
      </c>
      <c r="AB38" t="str">
        <f>+IFERROR(IF(VALUE('data-cash-crude'!AA38)&gt;0,'data-cash-crude'!AA38-INDEX('active-future'!$C:$C,MATCH('basis-cash-crude'!AB$1,'active-future'!$A:$A,0),1),""),"")</f>
        <v/>
      </c>
      <c r="AC38">
        <f>+IFERROR(IF(VALUE('data-cash-crude'!AB38)&gt;0,'data-cash-crude'!AB38-INDEX('active-future'!$C:$C,MATCH('basis-cash-crude'!AC$1,'active-future'!$A:$A,0),1),""),"")</f>
        <v>-18.61</v>
      </c>
      <c r="AD38">
        <f>+IFERROR(IF(VALUE('data-cash-crude'!AC38)&gt;0,'data-cash-crude'!AC38-INDEX('active-future'!$C:$C,MATCH('basis-cash-crude'!AD$1,'active-future'!$A:$A,0),1),""),"")</f>
        <v>-18.409999999999997</v>
      </c>
      <c r="AE38">
        <f>+IFERROR(IF(VALUE('data-cash-crude'!AD38)&gt;0,'data-cash-crude'!AD38-INDEX('active-future'!$C:$C,MATCH('basis-cash-crude'!AE$1,'active-future'!$A:$A,0),1),""),"")</f>
        <v>-18.509999999999998</v>
      </c>
      <c r="AF38">
        <f>+IFERROR(IF(VALUE('data-cash-crude'!AE38)&gt;0,'data-cash-crude'!AE38-INDEX('active-future'!$C:$C,MATCH('basis-cash-crude'!AF$1,'active-future'!$A:$A,0),1),""),"")</f>
        <v>-18.520000000000003</v>
      </c>
      <c r="AG38">
        <f>+IFERROR(IF(VALUE('data-cash-crude'!AF38)&gt;0,'data-cash-crude'!AF38-INDEX('active-future'!$C:$C,MATCH('basis-cash-crude'!AG$1,'active-future'!$A:$A,0),1),""),"")</f>
        <v>-18.579999999999998</v>
      </c>
      <c r="AH38">
        <f>+IFERROR(IF(VALUE('data-cash-crude'!AG38)&gt;0,'data-cash-crude'!AG38-INDEX('active-future'!$C:$C,MATCH('basis-cash-crude'!AH$1,'active-future'!$A:$A,0),1),""),"")</f>
        <v>-18.509999999999998</v>
      </c>
      <c r="AI38">
        <f>+IFERROR(IF(VALUE('data-cash-crude'!AH38)&gt;0,'data-cash-crude'!AH38-INDEX('active-future'!$C:$C,MATCH('basis-cash-crude'!AI$1,'active-future'!$A:$A,0),1),""),"")</f>
        <v>-18.600000000000001</v>
      </c>
      <c r="AJ38">
        <f>+IFERROR(IF(VALUE('data-cash-crude'!AI38)&gt;0,'data-cash-crude'!AI38-INDEX('active-future'!$C:$C,MATCH('basis-cash-crude'!AJ$1,'active-future'!$A:$A,0),1),""),"")</f>
        <v>-18.64</v>
      </c>
      <c r="AK38">
        <f>+IFERROR(IF(VALUE('data-cash-crude'!AJ38)&gt;0,'data-cash-crude'!AJ38-INDEX('active-future'!$C:$C,MATCH('basis-cash-crude'!AK$1,'active-future'!$A:$A,0),1),""),"")</f>
        <v>-18.47</v>
      </c>
      <c r="AL38">
        <f>+IFERROR(IF(VALUE('data-cash-crude'!AK38)&gt;0,'data-cash-crude'!AK38-INDEX('active-future'!$C:$C,MATCH('basis-cash-crude'!AL$1,'active-future'!$A:$A,0),1),""),"")</f>
        <v>-18.520000000000003</v>
      </c>
      <c r="AM38">
        <f>+IFERROR(IF(VALUE('data-cash-crude'!AL38)&gt;0,'data-cash-crude'!AL38-INDEX('active-future'!$C:$C,MATCH('basis-cash-crude'!AM$1,'active-future'!$A:$A,0),1),""),"")</f>
        <v>-18.619999999999997</v>
      </c>
      <c r="AN38">
        <f>+IFERROR(IF(VALUE('data-cash-crude'!AM38)&gt;0,'data-cash-crude'!AM38-INDEX('active-future'!$C:$C,MATCH('basis-cash-crude'!AN$1,'active-future'!$A:$A,0),1),""),"")</f>
        <v>-18.549999999999997</v>
      </c>
      <c r="AO38">
        <f>+IFERROR(IF(VALUE('data-cash-crude'!AN38)&gt;0,'data-cash-crude'!AN38-INDEX('active-future'!$C:$C,MATCH('basis-cash-crude'!AO$1,'active-future'!$A:$A,0),1),""),"")</f>
        <v>-18.61</v>
      </c>
      <c r="AP38">
        <f>+IFERROR(IF(VALUE('data-cash-crude'!AO38)&gt;0,'data-cash-crude'!AO38-INDEX('active-future'!$C:$C,MATCH('basis-cash-crude'!AP$1,'active-future'!$A:$A,0),1),""),"")</f>
        <v>-18.490000000000002</v>
      </c>
      <c r="AQ38">
        <f>+IFERROR(IF(VALUE('data-cash-crude'!AP38)&gt;0,'data-cash-crude'!AP38-INDEX('active-future'!$C:$C,MATCH('basis-cash-crude'!AQ$1,'active-future'!$A:$A,0),1),""),"")</f>
        <v>-18.649999999999999</v>
      </c>
      <c r="AR38" t="str">
        <f>+IFERROR(IF(VALUE('data-cash-crude'!AQ38)&gt;0,'data-cash-crude'!AQ38-INDEX('active-future'!$C:$C,MATCH('basis-cash-crude'!AR$1,'active-future'!$A:$A,0),1),""),"")</f>
        <v/>
      </c>
      <c r="AS38">
        <f>+IFERROR(IF(VALUE('data-cash-crude'!AR38)&gt;0,'data-cash-crude'!AR38-INDEX('active-future'!$C:$C,MATCH('basis-cash-crude'!AS$1,'active-future'!$A:$A,0),1),""),"")</f>
        <v>-18.479999999999997</v>
      </c>
      <c r="AT38" t="str">
        <f>+IFERROR(IF(VALUE('data-cash-crude'!AS38)&gt;0,'data-cash-crude'!AS38-INDEX('active-future'!$C:$C,MATCH('basis-cash-crude'!AT$1,'active-future'!$A:$A,0),1),""),"")</f>
        <v/>
      </c>
      <c r="AU38" t="str">
        <f>+IFERROR(IF(VALUE('data-cash-crude'!AT38)&gt;0,'data-cash-crude'!AT38-INDEX('active-future'!$C:$C,MATCH('basis-cash-crude'!AU$1,'active-future'!$A:$A,0),1),""),"")</f>
        <v/>
      </c>
      <c r="AV38">
        <f>+IFERROR(IF(VALUE('data-cash-crude'!AU38)&gt;0,'data-cash-crude'!AU38-INDEX('active-future'!$C:$C,MATCH('basis-cash-crude'!AV$1,'active-future'!$A:$A,0),1),""),"")</f>
        <v>-15.82</v>
      </c>
      <c r="AW38">
        <f>+IFERROR(IF(VALUE('data-cash-crude'!AV38)&gt;0,'data-cash-crude'!AV38-INDEX('active-future'!$C:$C,MATCH('basis-cash-crude'!AW$1,'active-future'!$A:$A,0),1),""),"")</f>
        <v>-15.810000000000002</v>
      </c>
      <c r="AX38" t="str">
        <f>+IFERROR(IF(VALUE('data-cash-crude'!AW38)&gt;0,'data-cash-crude'!AW38-INDEX('active-future'!$C:$C,MATCH('basis-cash-crude'!AX$1,'active-future'!$A:$A,0),1),""),"")</f>
        <v/>
      </c>
      <c r="AY38" t="str">
        <f>+IFERROR(IF(VALUE('data-cash-crude'!AX38)&gt;0,'data-cash-crude'!AX38-INDEX('active-future'!$C:$C,MATCH('basis-cash-crude'!AY$1,'active-future'!$A:$A,0),1),""),"")</f>
        <v/>
      </c>
      <c r="AZ38" t="str">
        <f>+IFERROR(IF(VALUE('data-cash-crude'!AY38)&gt;0,'data-cash-crude'!AY38-INDEX('active-future'!$C:$C,MATCH('basis-cash-crude'!AZ$1,'active-future'!$A:$A,0),1),""),"")</f>
        <v/>
      </c>
      <c r="BA38">
        <f>+IFERROR(IF(VALUE('data-cash-crude'!AZ38)&gt;0,'data-cash-crude'!AZ38-INDEX('active-future'!$C:$C,MATCH('basis-cash-crude'!BA$1,'active-future'!$A:$A,0),1),""),"")</f>
        <v>-15.729999999999997</v>
      </c>
      <c r="BB38">
        <f>+IFERROR(IF(VALUE('data-cash-crude'!BA38)&gt;0,'data-cash-crude'!BA38-INDEX('active-future'!$C:$C,MATCH('basis-cash-crude'!BB$1,'active-future'!$A:$A,0),1),""),"")</f>
        <v>-15.719999999999999</v>
      </c>
      <c r="BC38">
        <f>+IFERROR(IF(VALUE('data-cash-crude'!BB38)&gt;0,'data-cash-crude'!BB38-INDEX('active-future'!$C:$C,MATCH('basis-cash-crude'!BC$1,'active-future'!$A:$A,0),1),""),"")</f>
        <v>-15.979999999999997</v>
      </c>
      <c r="BD38">
        <f>+IFERROR(IF(VALUE('data-cash-crude'!BC38)&gt;0,'data-cash-crude'!BC38-INDEX('active-future'!$C:$C,MATCH('basis-cash-crude'!BD$1,'active-future'!$A:$A,0),1),""),"")</f>
        <v>-16.009999999999998</v>
      </c>
      <c r="BE38">
        <f>+IFERROR(IF(VALUE('data-cash-crude'!BD38)&gt;0,'data-cash-crude'!BD38-INDEX('active-future'!$C:$C,MATCH('basis-cash-crude'!BE$1,'active-future'!$A:$A,0),1),""),"")</f>
        <v>-15.869999999999997</v>
      </c>
      <c r="BF38">
        <f>+IFERROR(IF(VALUE('data-cash-crude'!BE38)&gt;0,'data-cash-crude'!BE38-INDEX('active-future'!$C:$C,MATCH('basis-cash-crude'!BF$1,'active-future'!$A:$A,0),1),""),"")</f>
        <v>-15.68</v>
      </c>
      <c r="BG38">
        <f>+IFERROR(IF(VALUE('data-cash-crude'!BF38)&gt;0,'data-cash-crude'!BF38-INDEX('active-future'!$C:$C,MATCH('basis-cash-crude'!BG$1,'active-future'!$A:$A,0),1),""),"")</f>
        <v>-15.86</v>
      </c>
      <c r="BH38">
        <f>+IFERROR(IF(VALUE('data-cash-crude'!BG38)&gt;0,'data-cash-crude'!BG38-INDEX('active-future'!$C:$C,MATCH('basis-cash-crude'!BH$1,'active-future'!$A:$A,0),1),""),"")</f>
        <v>-15.810000000000002</v>
      </c>
      <c r="BI38">
        <f>+IFERROR(IF(VALUE('data-cash-crude'!BH38)&gt;0,'data-cash-crude'!BH38-INDEX('active-future'!$C:$C,MATCH('basis-cash-crude'!BI$1,'active-future'!$A:$A,0),1),""),"")</f>
        <v>-15.840000000000003</v>
      </c>
      <c r="BJ38">
        <f>+IFERROR(IF(VALUE('data-cash-crude'!BI38)&gt;0,'data-cash-crude'!BI38-INDEX('active-future'!$C:$C,MATCH('basis-cash-crude'!BJ$1,'active-future'!$A:$A,0),1),""),"")</f>
        <v>-15.700000000000003</v>
      </c>
      <c r="BK38">
        <f>+IFERROR(IF(VALUE('data-cash-crude'!BJ38)&gt;0,'data-cash-crude'!BJ38-INDEX('active-future'!$C:$C,MATCH('basis-cash-crude'!BK$1,'active-future'!$A:$A,0),1),""),"")</f>
        <v>-15.799999999999997</v>
      </c>
      <c r="BL38">
        <f>+IFERROR(IF(VALUE('data-cash-crude'!BK38)&gt;0,'data-cash-crude'!BK38-INDEX('active-future'!$C:$C,MATCH('basis-cash-crude'!BL$1,'active-future'!$A:$A,0),1),""),"")</f>
        <v>-15.840000000000003</v>
      </c>
      <c r="BM38">
        <f>+IFERROR(IF(VALUE('data-cash-crude'!BL38)&gt;0,'data-cash-crude'!BL38-INDEX('active-future'!$C:$C,MATCH('basis-cash-crude'!BM$1,'active-future'!$A:$A,0),1),""),"")</f>
        <v>-15.880000000000003</v>
      </c>
      <c r="BN38">
        <f>+IFERROR(IF(VALUE('data-cash-crude'!BM38)&gt;0,'data-cash-crude'!BM38-INDEX('active-future'!$C:$C,MATCH('basis-cash-crude'!BN$1,'active-future'!$A:$A,0),1),""),"")</f>
        <v>-15.75</v>
      </c>
      <c r="BO38">
        <f>+IFERROR(IF(VALUE('data-cash-crude'!BN38)&gt;0,'data-cash-crude'!BN38-INDEX('active-future'!$C:$C,MATCH('basis-cash-crude'!BO$1,'active-future'!$A:$A,0),1),""),"")</f>
        <v>-15.810000000000002</v>
      </c>
      <c r="BP38">
        <f>+IFERROR(IF(VALUE('data-cash-crude'!BO38)&gt;0,'data-cash-crude'!BO38-INDEX('active-future'!$C:$C,MATCH('basis-cash-crude'!BP$1,'active-future'!$A:$A,0),1),""),"")</f>
        <v>-15.700000000000003</v>
      </c>
      <c r="BQ38" t="str">
        <f>+IFERROR(IF(VALUE('data-cash-crude'!BP38)&gt;0,'data-cash-crude'!BP38-INDEX('active-future'!$C:$C,MATCH('basis-cash-crude'!BQ$1,'active-future'!$A:$A,0),1),""),"")</f>
        <v/>
      </c>
      <c r="BR38" t="str">
        <f>+IFERROR(IF(VALUE('data-cash-crude'!BQ38)&gt;0,'data-cash-crude'!BQ38-INDEX('active-future'!$C:$C,MATCH('basis-cash-crude'!BR$1,'active-future'!$A:$A,0),1),""),"")</f>
        <v/>
      </c>
      <c r="BS38">
        <f>+IFERROR(IF(VALUE('data-cash-crude'!BR38)&gt;0,'data-cash-crude'!BR38-INDEX('active-future'!$C:$C,MATCH('basis-cash-crude'!BS$1,'active-future'!$A:$A,0),1),""),"")</f>
        <v>-13.189999999999998</v>
      </c>
      <c r="BT38">
        <f>+IFERROR(IF(VALUE('data-cash-crude'!BS38)&gt;0,'data-cash-crude'!BS38-INDEX('active-future'!$C:$C,MATCH('basis-cash-crude'!BT$1,'active-future'!$A:$A,0),1),""),"")</f>
        <v>-15.659999999999997</v>
      </c>
      <c r="BU38">
        <f>+IFERROR(IF(VALUE('data-cash-crude'!BT38)&gt;0,'data-cash-crude'!BT38-INDEX('active-future'!$C:$C,MATCH('basis-cash-crude'!BU$1,'active-future'!$A:$A,0),1),""),"")</f>
        <v>-15.659999999999997</v>
      </c>
      <c r="BV38" t="str">
        <f>+IFERROR(IF(VALUE('data-cash-crude'!BU38)&gt;0,'data-cash-crude'!BU38-INDEX('active-future'!$C:$C,MATCH('basis-cash-crude'!BV$1,'active-future'!$A:$A,0),1),""),"")</f>
        <v/>
      </c>
      <c r="BW38" t="str">
        <f>+IFERROR(IF(VALUE('data-cash-crude'!BV38)&gt;0,'data-cash-crude'!BV38-INDEX('active-future'!$C:$C,MATCH('basis-cash-crude'!BW$1,'active-future'!$A:$A,0),1),""),"")</f>
        <v/>
      </c>
      <c r="BX38">
        <f>+IFERROR(IF(VALUE('data-cash-crude'!BW38)&gt;0,'data-cash-crude'!BW38-INDEX('active-future'!$C:$C,MATCH('basis-cash-crude'!BX$1,'active-future'!$A:$A,0),1),""),"")</f>
        <v>-15.89</v>
      </c>
      <c r="BY38">
        <f>+IFERROR(IF(VALUE('data-cash-crude'!BX38)&gt;0,'data-cash-crude'!BX38-INDEX('active-future'!$C:$C,MATCH('basis-cash-crude'!BY$1,'active-future'!$A:$A,0),1),""),"")</f>
        <v>-15.840000000000003</v>
      </c>
      <c r="BZ38" t="str">
        <f>+IFERROR(IF(VALUE('data-cash-crude'!BY38)&gt;0,'data-cash-crude'!BY38-INDEX('active-future'!$C:$C,MATCH('basis-cash-crude'!BZ$1,'active-future'!$A:$A,0),1),""),"")</f>
        <v/>
      </c>
      <c r="CA38">
        <f>+IFERROR(IF(VALUE('data-cash-crude'!BZ38)&gt;0,'data-cash-crude'!BZ38-INDEX('active-future'!$C:$C,MATCH('basis-cash-crude'!CA$1,'active-future'!$A:$A,0),1),""),"")</f>
        <v>-15.79</v>
      </c>
      <c r="CB38">
        <f>+IFERROR(IF(VALUE('data-cash-crude'!CA38)&gt;0,'data-cash-crude'!CA38-INDEX('active-future'!$C:$C,MATCH('basis-cash-crude'!CB$1,'active-future'!$A:$A,0),1),""),"")</f>
        <v>-15.840000000000003</v>
      </c>
      <c r="CC38">
        <f>+IFERROR(IF(VALUE('data-cash-crude'!CB38)&gt;0,'data-cash-crude'!CB38-INDEX('active-future'!$C:$C,MATCH('basis-cash-crude'!CC$1,'active-future'!$A:$A,0),1),""),"")</f>
        <v>-15.899999999999999</v>
      </c>
      <c r="CD38">
        <f>+IFERROR(IF(VALUE('data-cash-crude'!CC38)&gt;0,'data-cash-crude'!CC38-INDEX('active-future'!$C:$C,MATCH('basis-cash-crude'!CD$1,'active-future'!$A:$A,0),1),""),"")</f>
        <v>-15.850000000000001</v>
      </c>
      <c r="CE38">
        <f>+IFERROR(IF(VALUE('data-cash-crude'!CD38)&gt;0,'data-cash-crude'!CD38-INDEX('active-future'!$C:$C,MATCH('basis-cash-crude'!CE$1,'active-future'!$A:$A,0),1),""),"")</f>
        <v>-15.840000000000003</v>
      </c>
      <c r="CF38">
        <f>+IFERROR(IF(VALUE('data-cash-crude'!CE38)&gt;0,'data-cash-crude'!CE38-INDEX('active-future'!$C:$C,MATCH('basis-cash-crude'!CF$1,'active-future'!$A:$A,0),1),""),"")</f>
        <v>-15.75</v>
      </c>
      <c r="CG38">
        <f>+IFERROR(IF(VALUE('data-cash-crude'!CF38)&gt;0,'data-cash-crude'!CF38-INDEX('active-future'!$C:$C,MATCH('basis-cash-crude'!CG$1,'active-future'!$A:$A,0),1),""),"")</f>
        <v>-15.899999999999999</v>
      </c>
      <c r="CH38">
        <f>+IFERROR(IF(VALUE('data-cash-crude'!CG38)&gt;0,'data-cash-crude'!CG38-INDEX('active-future'!$C:$C,MATCH('basis-cash-crude'!CH$1,'active-future'!$A:$A,0),1),""),"")</f>
        <v>-15.850000000000001</v>
      </c>
      <c r="CI38">
        <f>+IFERROR(IF(VALUE('data-cash-crude'!CH38)&gt;0,'data-cash-crude'!CH38-INDEX('active-future'!$C:$C,MATCH('basis-cash-crude'!CI$1,'active-future'!$A:$A,0),1),""),"")</f>
        <v>-15.770000000000003</v>
      </c>
      <c r="CJ38">
        <f>+IFERROR(IF(VALUE('data-cash-crude'!CI38)&gt;0,'data-cash-crude'!CI38-INDEX('active-future'!$C:$C,MATCH('basis-cash-crude'!CJ$1,'active-future'!$A:$A,0),1),""),"")</f>
        <v>-15.799999999999997</v>
      </c>
      <c r="CK38">
        <f>+IFERROR(IF(VALUE('data-cash-crude'!CJ38)&gt;0,'data-cash-crude'!CJ38-INDEX('active-future'!$C:$C,MATCH('basis-cash-crude'!CK$1,'active-future'!$A:$A,0),1),""),"")</f>
        <v>-15.759999999999998</v>
      </c>
      <c r="CL38" t="str">
        <f>+IFERROR(IF(VALUE('data-cash-crude'!CK38)&gt;0,'data-cash-crude'!CK38-INDEX('active-future'!$C:$C,MATCH('basis-cash-crude'!CL$1,'active-future'!$A:$A,0),1),""),"")</f>
        <v/>
      </c>
      <c r="CM38" t="str">
        <f>+IFERROR(IF(VALUE('data-cash-crude'!CL38)&gt;0,'data-cash-crude'!CL38-INDEX('active-future'!$C:$C,MATCH('basis-cash-crude'!CM$1,'active-future'!$A:$A,0),1),""),"")</f>
        <v/>
      </c>
      <c r="CN38">
        <f>+IFERROR(IF(VALUE('data-cash-crude'!CM38)&gt;0,'data-cash-crude'!CM38-INDEX('active-future'!$C:$C,MATCH('basis-cash-crude'!CN$1,'active-future'!$A:$A,0),1),""),"")</f>
        <v>-15.520000000000003</v>
      </c>
      <c r="CO38">
        <f>+IFERROR(IF(VALUE('data-cash-crude'!CN38)&gt;0,'data-cash-crude'!CN38-INDEX('active-future'!$C:$C,MATCH('basis-cash-crude'!CO$1,'active-future'!$A:$A,0),1),""),"")</f>
        <v>-15.21</v>
      </c>
      <c r="CP38">
        <f>+IFERROR(IF(VALUE('data-cash-crude'!CO38)&gt;0,'data-cash-crude'!CO38-INDEX('active-future'!$C:$C,MATCH('basis-cash-crude'!CP$1,'active-future'!$A:$A,0),1),""),"")</f>
        <v>-15.280000000000001</v>
      </c>
      <c r="CQ38">
        <f>+IFERROR(IF(VALUE('data-cash-crude'!CP38)&gt;0,'data-cash-crude'!CP38-INDEX('active-future'!$C:$C,MATCH('basis-cash-crude'!CQ$1,'active-future'!$A:$A,0),1),""),"")</f>
        <v>-15.18</v>
      </c>
      <c r="CR38">
        <f>+IFERROR(IF(VALUE('data-cash-crude'!CQ38)&gt;0,'data-cash-crude'!CQ38-INDEX('active-future'!$C:$C,MATCH('basis-cash-crude'!CR$1,'active-future'!$A:$A,0),1),""),"")</f>
        <v>-15.39</v>
      </c>
      <c r="CS38">
        <f>+IFERROR(IF(VALUE('data-cash-crude'!CR38)&gt;0,'data-cash-crude'!CR38-INDEX('active-future'!$C:$C,MATCH('basis-cash-crude'!CS$1,'active-future'!$A:$A,0),1),""),"")</f>
        <v>-15.170000000000002</v>
      </c>
      <c r="CT38" t="str">
        <f>+IFERROR(IF(VALUE('data-cash-crude'!CS38)&gt;0,'data-cash-crude'!CS38-INDEX('active-future'!$C:$C,MATCH('basis-cash-crude'!CT$1,'active-future'!$A:$A,0),1),""),"")</f>
        <v/>
      </c>
      <c r="CU38">
        <f>+IFERROR(IF(VALUE('data-cash-crude'!CT38)&gt;0,'data-cash-crude'!CT38-INDEX('active-future'!$C:$C,MATCH('basis-cash-crude'!CU$1,'active-future'!$A:$A,0),1),""),"")</f>
        <v>-15.18</v>
      </c>
      <c r="CV38">
        <f>+IFERROR(IF(VALUE('data-cash-crude'!CU38)&gt;0,'data-cash-crude'!CU38-INDEX('active-future'!$C:$C,MATCH('basis-cash-crude'!CV$1,'active-future'!$A:$A,0),1),""),"")</f>
        <v>-15.130000000000003</v>
      </c>
      <c r="CW38">
        <f>+IFERROR(IF(VALUE('data-cash-crude'!CV38)&gt;0,'data-cash-crude'!CV38-INDEX('active-future'!$C:$C,MATCH('basis-cash-crude'!CW$1,'active-future'!$A:$A,0),1),""),"")</f>
        <v>-15.14</v>
      </c>
      <c r="CX38">
        <f>+IFERROR(IF(VALUE('data-cash-crude'!CW38)&gt;0,'data-cash-crude'!CW38-INDEX('active-future'!$C:$C,MATCH('basis-cash-crude'!CX$1,'active-future'!$A:$A,0),1),""),"")</f>
        <v>-15.310000000000002</v>
      </c>
      <c r="CY38">
        <f>+IFERROR(IF(VALUE('data-cash-crude'!CX38)&gt;0,'data-cash-crude'!CX38-INDEX('active-future'!$C:$C,MATCH('basis-cash-crude'!CY$1,'active-future'!$A:$A,0),1),""),"")</f>
        <v>-15.219999999999999</v>
      </c>
      <c r="CZ38">
        <f>+IFERROR(IF(VALUE('data-cash-crude'!CY38)&gt;0,'data-cash-crude'!CY38-INDEX('active-future'!$C:$C,MATCH('basis-cash-crude'!CZ$1,'active-future'!$A:$A,0),1),""),"")</f>
        <v>-15.229999999999997</v>
      </c>
      <c r="DA38">
        <f>+IFERROR(IF(VALUE('data-cash-crude'!CZ38)&gt;0,'data-cash-crude'!CZ38-INDEX('active-future'!$C:$C,MATCH('basis-cash-crude'!DA$1,'active-future'!$A:$A,0),1),""),"")</f>
        <v>-15.350000000000001</v>
      </c>
      <c r="DB38">
        <f>+IFERROR(IF(VALUE('data-cash-crude'!DA38)&gt;0,'data-cash-crude'!DA38-INDEX('active-future'!$C:$C,MATCH('basis-cash-crude'!DB$1,'active-future'!$A:$A,0),1),""),"")</f>
        <v>-15.18</v>
      </c>
      <c r="DC38">
        <f>+IFERROR(IF(VALUE('data-cash-crude'!DB38)&gt;0,'data-cash-crude'!DB38-INDEX('active-future'!$C:$C,MATCH('basis-cash-crude'!DC$1,'active-future'!$A:$A,0),1),""),"")</f>
        <v>-15.25</v>
      </c>
      <c r="DD38">
        <f>+IFERROR(IF(VALUE('data-cash-crude'!DC38)&gt;0,'data-cash-crude'!DC38-INDEX('active-future'!$C:$C,MATCH('basis-cash-crude'!DD$1,'active-future'!$A:$A,0),1),""),"")</f>
        <v>-15.29</v>
      </c>
      <c r="DE38">
        <f>+IFERROR(IF(VALUE('data-cash-crude'!DD38)&gt;0,'data-cash-crude'!DD38-INDEX('active-future'!$C:$C,MATCH('basis-cash-crude'!DE$1,'active-future'!$A:$A,0),1),""),"")</f>
        <v>-15.340000000000003</v>
      </c>
      <c r="DF38" t="str">
        <f>+IFERROR(IF(VALUE('data-cash-crude'!DE38)&gt;0,'data-cash-crude'!DE38-INDEX('active-future'!$C:$C,MATCH('basis-cash-crude'!DF$1,'active-future'!$A:$A,0),1),""),"")</f>
        <v/>
      </c>
      <c r="DG38">
        <f>+IFERROR(IF(VALUE('data-cash-crude'!DF38)&gt;0,'data-cash-crude'!DF38-INDEX('active-future'!$C:$C,MATCH('basis-cash-crude'!DG$1,'active-future'!$A:$A,0),1),""),"")</f>
        <v>-15.189999999999998</v>
      </c>
      <c r="DH38" t="str">
        <f>+IFERROR(IF(VALUE('data-cash-crude'!DG38)&gt;0,'data-cash-crude'!DG38-INDEX('active-future'!$C:$C,MATCH('basis-cash-crude'!DH$1,'active-future'!$A:$A,0),1),""),"")</f>
        <v/>
      </c>
      <c r="DI38">
        <f>+IFERROR(IF(VALUE('data-cash-crude'!DH38)&gt;0,'data-cash-crude'!DH38-INDEX('active-future'!$C:$C,MATCH('basis-cash-crude'!DI$1,'active-future'!$A:$A,0),1),""),"")</f>
        <v>-15.200000000000003</v>
      </c>
      <c r="DJ38">
        <f>+IFERROR(IF(VALUE('data-cash-crude'!DI38)&gt;0,'data-cash-crude'!DI38-INDEX('active-future'!$C:$C,MATCH('basis-cash-crude'!DJ$1,'active-future'!$A:$A,0),1),""),"")</f>
        <v>-17.36</v>
      </c>
      <c r="DK38">
        <f>+IFERROR(IF(VALUE('data-cash-crude'!DJ38)&gt;0,'data-cash-crude'!DJ38-INDEX('active-future'!$C:$C,MATCH('basis-cash-crude'!DK$1,'active-future'!$A:$A,0),1),""),"")</f>
        <v>-16.299999999999997</v>
      </c>
      <c r="DL38">
        <f>+IFERROR(IF(VALUE('data-cash-crude'!DK38)&gt;0,'data-cash-crude'!DK38-INDEX('active-future'!$C:$C,MATCH('basis-cash-crude'!DL$1,'active-future'!$A:$A,0),1),""),"")</f>
        <v>-16.369999999999997</v>
      </c>
      <c r="DM38" t="str">
        <f>+IFERROR(IF(VALUE('data-cash-crude'!DL38)&gt;0,'data-cash-crude'!DL38-INDEX('active-future'!$C:$C,MATCH('basis-cash-crude'!DM$1,'active-future'!$A:$A,0),1),""),"")</f>
        <v/>
      </c>
      <c r="DN38" t="str">
        <f>+IFERROR(IF(VALUE('data-cash-crude'!DM38)&gt;0,'data-cash-crude'!DM38-INDEX('active-future'!$C:$C,MATCH('basis-cash-crude'!DN$1,'active-future'!$A:$A,0),1),""),"")</f>
        <v/>
      </c>
      <c r="DO38" t="str">
        <f>+IFERROR(IF(VALUE('data-cash-crude'!DN38)&gt;0,'data-cash-crude'!DN38-INDEX('active-future'!$C:$C,MATCH('basis-cash-crude'!DO$1,'active-future'!$A:$A,0),1),""),"")</f>
        <v/>
      </c>
      <c r="DP38" t="str">
        <f>+IFERROR(IF(VALUE('data-cash-crude'!DO38)&gt;0,'data-cash-crude'!DO38-INDEX('active-future'!$C:$C,MATCH('basis-cash-crude'!DP$1,'active-future'!$A:$A,0),1),""),"")</f>
        <v/>
      </c>
      <c r="DQ38" t="str">
        <f>+IFERROR(IF(VALUE('data-cash-crude'!DP38)&gt;0,'data-cash-crude'!DP38-INDEX('active-future'!$C:$C,MATCH('basis-cash-crude'!DQ$1,'active-future'!$A:$A,0),1),""),"")</f>
        <v/>
      </c>
      <c r="DR38" t="str">
        <f>+IFERROR(IF(VALUE('data-cash-crude'!DQ38)&gt;0,'data-cash-crude'!DQ38-INDEX('active-future'!$C:$C,MATCH('basis-cash-crude'!DR$1,'active-future'!$A:$A,0),1),""),"")</f>
        <v/>
      </c>
      <c r="DS38" t="str">
        <f>+IFERROR(IF(VALUE('data-cash-crude'!DR38)&gt;0,'data-cash-crude'!DR38-INDEX('active-future'!$C:$C,MATCH('basis-cash-crude'!DS$1,'active-future'!$A:$A,0),1),""),"")</f>
        <v/>
      </c>
      <c r="DT38" t="str">
        <f>+IFERROR(IF(VALUE('data-cash-crude'!DS38)&gt;0,'data-cash-crude'!DS38-INDEX('active-future'!$C:$C,MATCH('basis-cash-crude'!DT$1,'active-future'!$A:$A,0),1),""),"")</f>
        <v/>
      </c>
      <c r="DU38" t="str">
        <f>+IFERROR(IF(VALUE('data-cash-crude'!DT38)&gt;0,'data-cash-crude'!DT38-INDEX('active-future'!$C:$C,MATCH('basis-cash-crude'!DU$1,'active-future'!$A:$A,0),1),""),"")</f>
        <v/>
      </c>
      <c r="DV38" t="str">
        <f>+IFERROR(IF(VALUE('data-cash-crude'!DU38)&gt;0,'data-cash-crude'!DU38-INDEX('active-future'!$C:$C,MATCH('basis-cash-crude'!DV$1,'active-future'!$A:$A,0),1),""),"")</f>
        <v/>
      </c>
      <c r="DW38" t="str">
        <f>+IFERROR(IF(VALUE('data-cash-crude'!DV38)&gt;0,'data-cash-crude'!DV38-INDEX('active-future'!$C:$C,MATCH('basis-cash-crude'!DW$1,'active-future'!$A:$A,0),1),""),"")</f>
        <v/>
      </c>
      <c r="DX38" t="str">
        <f>+IFERROR(IF(VALUE('data-cash-crude'!DW38)&gt;0,'data-cash-crude'!DW38-INDEX('active-future'!$C:$C,MATCH('basis-cash-crude'!DX$1,'active-future'!$A:$A,0),1),""),"")</f>
        <v/>
      </c>
      <c r="DY38" t="str">
        <f>+IFERROR(IF(VALUE('data-cash-crude'!DX38)&gt;0,'data-cash-crude'!DX38-INDEX('active-future'!$C:$C,MATCH('basis-cash-crude'!DY$1,'active-future'!$A:$A,0),1),""),"")</f>
        <v/>
      </c>
      <c r="DZ38" t="str">
        <f>+IFERROR(IF(VALUE('data-cash-crude'!DY38)&gt;0,'data-cash-crude'!DY38-INDEX('active-future'!$C:$C,MATCH('basis-cash-crude'!DZ$1,'active-future'!$A:$A,0),1),""),"")</f>
        <v/>
      </c>
      <c r="EA38" t="str">
        <f>+IFERROR(IF(VALUE('data-cash-crude'!DZ38)&gt;0,'data-cash-crude'!DZ38-INDEX('active-future'!$C:$C,MATCH('basis-cash-crude'!EA$1,'active-future'!$A:$A,0),1),""),"")</f>
        <v/>
      </c>
      <c r="EB38" t="str">
        <f>+IFERROR(IF(VALUE('data-cash-crude'!EA38)&gt;0,'data-cash-crude'!EA38-INDEX('active-future'!$C:$C,MATCH('basis-cash-crude'!EB$1,'active-future'!$A:$A,0),1),""),"")</f>
        <v/>
      </c>
      <c r="EC38" t="str">
        <f>+IFERROR(IF(VALUE('data-cash-crude'!EB38)&gt;0,'data-cash-crude'!EB38-INDEX('active-future'!$C:$C,MATCH('basis-cash-crude'!EC$1,'active-future'!$A:$A,0),1),""),"")</f>
        <v/>
      </c>
      <c r="ED38" t="str">
        <f>+IFERROR(IF(VALUE('data-cash-crude'!EC38)&gt;0,'data-cash-crude'!EC38-INDEX('active-future'!$C:$C,MATCH('basis-cash-crude'!ED$1,'active-future'!$A:$A,0),1),""),"")</f>
        <v/>
      </c>
      <c r="EE38" t="str">
        <f>+IFERROR(IF(VALUE('data-cash-crude'!ED38)&gt;0,'data-cash-crude'!ED38-INDEX('active-future'!$C:$C,MATCH('basis-cash-crude'!EE$1,'active-future'!$A:$A,0),1),""),"")</f>
        <v/>
      </c>
      <c r="EF38" t="str">
        <f>+IFERROR(IF(VALUE('data-cash-crude'!EE38)&gt;0,'data-cash-crude'!EE38-INDEX('active-future'!$C:$C,MATCH('basis-cash-crude'!EF$1,'active-future'!$A:$A,0),1),""),"")</f>
        <v/>
      </c>
      <c r="EG38" t="str">
        <f>+IFERROR(IF(VALUE('data-cash-crude'!EF38)&gt;0,'data-cash-crude'!EF38-INDEX('active-future'!$C:$C,MATCH('basis-cash-crude'!EG$1,'active-future'!$A:$A,0),1),""),"")</f>
        <v/>
      </c>
      <c r="EH38" t="str">
        <f>+IFERROR(IF(VALUE('data-cash-crude'!EG38)&gt;0,'data-cash-crude'!EG38-INDEX('active-future'!$C:$C,MATCH('basis-cash-crude'!EH$1,'active-future'!$A:$A,0),1),""),"")</f>
        <v/>
      </c>
      <c r="EI38" t="str">
        <f>+IFERROR(IF(VALUE('data-cash-crude'!EH38)&gt;0,'data-cash-crude'!EH38-INDEX('active-future'!$C:$C,MATCH('basis-cash-crude'!EI$1,'active-future'!$A:$A,0),1),""),"")</f>
        <v/>
      </c>
      <c r="EJ38" t="str">
        <f>+IFERROR(IF(VALUE('data-cash-crude'!EI38)&gt;0,'data-cash-crude'!EI38-INDEX('active-future'!$C:$C,MATCH('basis-cash-crude'!EJ$1,'active-future'!$A:$A,0),1),""),"")</f>
        <v/>
      </c>
      <c r="EK38" t="str">
        <f>+IFERROR(IF(VALUE('data-cash-crude'!EJ38)&gt;0,'data-cash-crude'!EJ38-INDEX('active-future'!$C:$C,MATCH('basis-cash-crude'!EK$1,'active-future'!$A:$A,0),1),""),"")</f>
        <v/>
      </c>
      <c r="EL38" t="str">
        <f>+IFERROR(IF(VALUE('data-cash-crude'!EK38)&gt;0,'data-cash-crude'!EK38-INDEX('active-future'!$C:$C,MATCH('basis-cash-crude'!EL$1,'active-future'!$A:$A,0),1),""),"")</f>
        <v/>
      </c>
      <c r="EM38" t="str">
        <f>+IFERROR(IF(VALUE('data-cash-crude'!EL38)&gt;0,'data-cash-crude'!EL38-INDEX('active-future'!$C:$C,MATCH('basis-cash-crude'!EM$1,'active-future'!$A:$A,0),1),""),"")</f>
        <v/>
      </c>
      <c r="EN38" t="str">
        <f>+IFERROR(IF(VALUE('data-cash-crude'!EM38)&gt;0,'data-cash-crude'!EM38-INDEX('active-future'!$C:$C,MATCH('basis-cash-crude'!EN$1,'active-future'!$A:$A,0),1),""),"")</f>
        <v/>
      </c>
      <c r="EO38" t="str">
        <f>+IFERROR(IF(VALUE('data-cash-crude'!EN38)&gt;0,'data-cash-crude'!EN38-INDEX('active-future'!$C:$C,MATCH('basis-cash-crude'!EO$1,'active-future'!$A:$A,0),1),""),"")</f>
        <v/>
      </c>
      <c r="EP38" t="str">
        <f>+IFERROR(IF(VALUE('data-cash-crude'!EO38)&gt;0,'data-cash-crude'!EO38-INDEX('active-future'!$C:$C,MATCH('basis-cash-crude'!EP$1,'active-future'!$A:$A,0),1),""),"")</f>
        <v/>
      </c>
      <c r="EQ38" t="str">
        <f>+IFERROR(IF(VALUE('data-cash-crude'!EP38)&gt;0,'data-cash-crude'!EP38-INDEX('active-future'!$C:$C,MATCH('basis-cash-crude'!EQ$1,'active-future'!$A:$A,0),1),""),"")</f>
        <v/>
      </c>
      <c r="ER38" t="str">
        <f>+IFERROR(IF(VALUE('data-cash-crude'!EQ38)&gt;0,'data-cash-crude'!EQ38-INDEX('active-future'!$C:$C,MATCH('basis-cash-crude'!ER$1,'active-future'!$A:$A,0),1),""),"")</f>
        <v/>
      </c>
      <c r="ES38" t="str">
        <f>+IFERROR(IF(VALUE('data-cash-crude'!ER38)&gt;0,'data-cash-crude'!ER38-INDEX('active-future'!$C:$C,MATCH('basis-cash-crude'!ES$1,'active-future'!$A:$A,0),1),""),"")</f>
        <v/>
      </c>
      <c r="ET38" t="str">
        <f>+IFERROR(IF(VALUE('data-cash-crude'!ES38)&gt;0,'data-cash-crude'!ES38-INDEX('active-future'!$C:$C,MATCH('basis-cash-crude'!ET$1,'active-future'!$A:$A,0),1),""),"")</f>
        <v/>
      </c>
      <c r="EU38" t="str">
        <f>+IFERROR(IF(VALUE('data-cash-crude'!ET38)&gt;0,'data-cash-crude'!ET38-INDEX('active-future'!$C:$C,MATCH('basis-cash-crude'!EU$1,'active-future'!$A:$A,0),1),""),"")</f>
        <v/>
      </c>
      <c r="EV38" t="str">
        <f>+IFERROR(IF(VALUE('data-cash-crude'!EU38)&gt;0,'data-cash-crude'!EU38-INDEX('active-future'!$C:$C,MATCH('basis-cash-crude'!EV$1,'active-future'!$A:$A,0),1),""),"")</f>
        <v/>
      </c>
      <c r="EW38" t="str">
        <f>+IFERROR(IF(VALUE('data-cash-crude'!EV38)&gt;0,'data-cash-crude'!EV38-INDEX('active-future'!$C:$C,MATCH('basis-cash-crude'!EW$1,'active-future'!$A:$A,0),1),""),"")</f>
        <v/>
      </c>
      <c r="EX38" t="str">
        <f>+IFERROR(IF(VALUE('data-cash-crude'!EW38)&gt;0,'data-cash-crude'!EW38-INDEX('active-future'!$C:$C,MATCH('basis-cash-crude'!EX$1,'active-future'!$A:$A,0),1),""),"")</f>
        <v/>
      </c>
      <c r="EY38" t="str">
        <f>+IFERROR(IF(VALUE('data-cash-crude'!EX38)&gt;0,'data-cash-crude'!EX38-INDEX('active-future'!$C:$C,MATCH('basis-cash-crude'!EY$1,'active-future'!$A:$A,0),1),""),"")</f>
        <v/>
      </c>
      <c r="EZ38" t="str">
        <f>+IFERROR(IF(VALUE('data-cash-crude'!EY38)&gt;0,'data-cash-crude'!EY38-INDEX('active-future'!$C:$C,MATCH('basis-cash-crude'!EZ$1,'active-future'!$A:$A,0),1),""),"")</f>
        <v/>
      </c>
      <c r="FA38" t="str">
        <f>+IFERROR(IF(VALUE('data-cash-crude'!EZ38)&gt;0,'data-cash-crude'!EZ38-INDEX('active-future'!$C:$C,MATCH('basis-cash-crude'!FA$1,'active-future'!$A:$A,0),1),""),"")</f>
        <v/>
      </c>
      <c r="FB38" t="str">
        <f>+IFERROR(IF(VALUE('data-cash-crude'!FA38)&gt;0,'data-cash-crude'!FA38-INDEX('active-future'!$C:$C,MATCH('basis-cash-crude'!FB$1,'active-future'!$A:$A,0),1),""),"")</f>
        <v/>
      </c>
      <c r="FC38" t="str">
        <f>+IFERROR(IF(VALUE('data-cash-crude'!FB38)&gt;0,'data-cash-crude'!FB38-INDEX('active-future'!$C:$C,MATCH('basis-cash-crude'!FC$1,'active-future'!$A:$A,0),1),""),"")</f>
        <v/>
      </c>
      <c r="FD38" t="str">
        <f>+IFERROR(IF(VALUE('data-cash-crude'!FC38)&gt;0,'data-cash-crude'!FC38-INDEX('active-future'!$C:$C,MATCH('basis-cash-crude'!FD$1,'active-future'!$A:$A,0),1),""),"")</f>
        <v/>
      </c>
      <c r="FE38" t="str">
        <f>+IFERROR(IF(VALUE('data-cash-crude'!FD38)&gt;0,'data-cash-crude'!FD38-INDEX('active-future'!$C:$C,MATCH('basis-cash-crude'!FE$1,'active-future'!$A:$A,0),1),""),"")</f>
        <v/>
      </c>
      <c r="FF38" t="str">
        <f>+IFERROR(IF(VALUE('data-cash-crude'!FE38)&gt;0,'data-cash-crude'!FE38-INDEX('active-future'!$C:$C,MATCH('basis-cash-crude'!FF$1,'active-future'!$A:$A,0),1),""),"")</f>
        <v/>
      </c>
      <c r="FG38" t="str">
        <f>+IFERROR(IF(VALUE('data-cash-crude'!FF38)&gt;0,'data-cash-crude'!FF38-INDEX('active-future'!$C:$C,MATCH('basis-cash-crude'!FG$1,'active-future'!$A:$A,0),1),""),"")</f>
        <v/>
      </c>
      <c r="FH38" t="str">
        <f>+IFERROR(IF(VALUE('data-cash-crude'!FG38)&gt;0,'data-cash-crude'!FG38-INDEX('active-future'!$C:$C,MATCH('basis-cash-crude'!FH$1,'active-future'!$A:$A,0),1),""),"")</f>
        <v/>
      </c>
      <c r="FI38" t="str">
        <f>+IFERROR(IF(VALUE('data-cash-crude'!FH38)&gt;0,'data-cash-crude'!FH38-INDEX('active-future'!$C:$C,MATCH('basis-cash-crude'!FI$1,'active-future'!$A:$A,0),1),""),"")</f>
        <v/>
      </c>
      <c r="FJ38" t="str">
        <f>+IFERROR(IF(VALUE('data-cash-crude'!FI38)&gt;0,'data-cash-crude'!FI38-INDEX('active-future'!$C:$C,MATCH('basis-cash-crude'!FJ$1,'active-future'!$A:$A,0),1),""),"")</f>
        <v/>
      </c>
      <c r="FK38" t="str">
        <f>+IFERROR(IF(VALUE('data-cash-crude'!FJ38)&gt;0,'data-cash-crude'!FJ38-INDEX('active-future'!$C:$C,MATCH('basis-cash-crude'!FK$1,'active-future'!$A:$A,0),1),""),"")</f>
        <v/>
      </c>
      <c r="FL38" t="str">
        <f>+IFERROR(IF(VALUE('data-cash-crude'!FK38)&gt;0,'data-cash-crude'!FK38-INDEX('active-future'!$C:$C,MATCH('basis-cash-crude'!FL$1,'active-future'!$A:$A,0),1),""),"")</f>
        <v/>
      </c>
    </row>
    <row r="39" spans="1:168" x14ac:dyDescent="0.2">
      <c r="A39">
        <f t="shared" si="0"/>
        <v>-4.5866666666666669</v>
      </c>
      <c r="B39">
        <f t="shared" si="1"/>
        <v>-4.4208000000000007</v>
      </c>
      <c r="C39">
        <f t="shared" si="2"/>
        <v>-4.50875</v>
      </c>
      <c r="D39" s="10" t="str">
        <f>+'data-cash-crude'!B39</f>
        <v>CLPA-11-26.CM</v>
      </c>
      <c r="E39">
        <f>+IFERROR(IF(VALUE('data-cash-crude'!D39)&gt;0,'data-cash-crude'!D39-INDEX('active-future'!$C:$C,MATCH('basis-cash-crude'!E$1,'active-future'!$A:$A,0),1),""),"")</f>
        <v>-4.5600000000000023</v>
      </c>
      <c r="F39">
        <f>+IFERROR(IF(VALUE('data-cash-crude'!E39)&gt;0,'data-cash-crude'!E39-INDEX('active-future'!$C:$C,MATCH('basis-cash-crude'!F$1,'active-future'!$A:$A,0),1),""),"")</f>
        <v>-4.43</v>
      </c>
      <c r="G39">
        <f>+IFERROR(IF(VALUE('data-cash-crude'!F39)&gt;0,'data-cash-crude'!F39-INDEX('active-future'!$C:$C,MATCH('basis-cash-crude'!G$1,'active-future'!$A:$A,0),1),""),"")</f>
        <v>-4.4699999999999989</v>
      </c>
      <c r="H39">
        <f>+IFERROR(IF(VALUE('data-cash-crude'!G39)&gt;0,'data-cash-crude'!G39-INDEX('active-future'!$C:$C,MATCH('basis-cash-crude'!H$1,'active-future'!$A:$A,0),1),""),"")</f>
        <v>-4.43</v>
      </c>
      <c r="I39" t="str">
        <f>+IFERROR(IF(VALUE('data-cash-crude'!H39)&gt;0,'data-cash-crude'!H39-INDEX('active-future'!$C:$C,MATCH('basis-cash-crude'!I$1,'active-future'!$A:$A,0),1),""),"")</f>
        <v/>
      </c>
      <c r="J39">
        <f>+IFERROR(IF(VALUE('data-cash-crude'!I39)&gt;0,'data-cash-crude'!I39-INDEX('active-future'!$C:$C,MATCH('basis-cash-crude'!J$1,'active-future'!$A:$A,0),1),""),"")</f>
        <v>-5.1099999999999994</v>
      </c>
      <c r="K39">
        <f>+IFERROR(IF(VALUE('data-cash-crude'!J39)&gt;0,'data-cash-crude'!J39-INDEX('active-future'!$C:$C,MATCH('basis-cash-crude'!K$1,'active-future'!$A:$A,0),1),""),"")</f>
        <v>-4.5200000000000031</v>
      </c>
      <c r="L39" t="str">
        <f>+IFERROR(IF(VALUE('data-cash-crude'!K39)&gt;0,'data-cash-crude'!K39-INDEX('active-future'!$C:$C,MATCH('basis-cash-crude'!L$1,'active-future'!$A:$A,0),1),""),"")</f>
        <v/>
      </c>
      <c r="M39">
        <f>+IFERROR(IF(VALUE('data-cash-crude'!L39)&gt;0,'data-cash-crude'!L39-INDEX('active-future'!$C:$C,MATCH('basis-cash-crude'!M$1,'active-future'!$A:$A,0),1),""),"")</f>
        <v>-4.43</v>
      </c>
      <c r="N39">
        <f>+IFERROR(IF(VALUE('data-cash-crude'!M39)&gt;0,'data-cash-crude'!M39-INDEX('active-future'!$C:$C,MATCH('basis-cash-crude'!N$1,'active-future'!$A:$A,0),1),""),"")</f>
        <v>-4.3500000000000014</v>
      </c>
      <c r="O39">
        <f>+IFERROR(IF(VALUE('data-cash-crude'!N39)&gt;0,'data-cash-crude'!N39-INDEX('active-future'!$C:$C,MATCH('basis-cash-crude'!O$1,'active-future'!$A:$A,0),1),""),"")</f>
        <v>-4.3699999999999974</v>
      </c>
      <c r="P39">
        <f>+IFERROR(IF(VALUE('data-cash-crude'!O39)&gt;0,'data-cash-crude'!O39-INDEX('active-future'!$C:$C,MATCH('basis-cash-crude'!P$1,'active-future'!$A:$A,0),1),""),"")</f>
        <v>-4.4600000000000009</v>
      </c>
      <c r="Q39">
        <f>+IFERROR(IF(VALUE('data-cash-crude'!P39)&gt;0,'data-cash-crude'!P39-INDEX('active-future'!$C:$C,MATCH('basis-cash-crude'!Q$1,'active-future'!$A:$A,0),1),""),"")</f>
        <v>-5.32</v>
      </c>
      <c r="R39">
        <f>+IFERROR(IF(VALUE('data-cash-crude'!Q39)&gt;0,'data-cash-crude'!Q39-INDEX('active-future'!$C:$C,MATCH('basis-cash-crude'!R$1,'active-future'!$A:$A,0),1),""),"")</f>
        <v>-4.43</v>
      </c>
      <c r="S39">
        <f>+IFERROR(IF(VALUE('data-cash-crude'!R39)&gt;0,'data-cash-crude'!R39-INDEX('active-future'!$C:$C,MATCH('basis-cash-crude'!S$1,'active-future'!$A:$A,0),1),""),"")</f>
        <v>-4.509999999999998</v>
      </c>
      <c r="T39">
        <f>+IFERROR(IF(VALUE('data-cash-crude'!S39)&gt;0,'data-cash-crude'!S39-INDEX('active-future'!$C:$C,MATCH('basis-cash-crude'!T$1,'active-future'!$A:$A,0),1),""),"")</f>
        <v>-4.490000000000002</v>
      </c>
      <c r="U39">
        <f>+IFERROR(IF(VALUE('data-cash-crude'!T39)&gt;0,'data-cash-crude'!T39-INDEX('active-future'!$C:$C,MATCH('basis-cash-crude'!U$1,'active-future'!$A:$A,0),1),""),"")</f>
        <v>-4.5200000000000031</v>
      </c>
      <c r="V39">
        <f>+IFERROR(IF(VALUE('data-cash-crude'!U39)&gt;0,'data-cash-crude'!U39-INDEX('active-future'!$C:$C,MATCH('basis-cash-crude'!V$1,'active-future'!$A:$A,0),1),""),"")</f>
        <v>-4.4500000000000028</v>
      </c>
      <c r="W39">
        <f>+IFERROR(IF(VALUE('data-cash-crude'!V39)&gt;0,'data-cash-crude'!V39-INDEX('active-future'!$C:$C,MATCH('basis-cash-crude'!W$1,'active-future'!$A:$A,0),1),""),"")</f>
        <v>-4.43</v>
      </c>
      <c r="X39">
        <f>+IFERROR(IF(VALUE('data-cash-crude'!W39)&gt;0,'data-cash-crude'!W39-INDEX('active-future'!$C:$C,MATCH('basis-cash-crude'!X$1,'active-future'!$A:$A,0),1),""),"")</f>
        <v>-4.43</v>
      </c>
      <c r="Y39" t="str">
        <f>+IFERROR(IF(VALUE('data-cash-crude'!X39)&gt;0,'data-cash-crude'!X39-INDEX('active-future'!$C:$C,MATCH('basis-cash-crude'!Y$1,'active-future'!$A:$A,0),1),""),"")</f>
        <v/>
      </c>
      <c r="Z39" t="str">
        <f>+IFERROR(IF(VALUE('data-cash-crude'!Y39)&gt;0,'data-cash-crude'!Y39-INDEX('active-future'!$C:$C,MATCH('basis-cash-crude'!Z$1,'active-future'!$A:$A,0),1),""),"")</f>
        <v/>
      </c>
      <c r="AA39">
        <f>+IFERROR(IF(VALUE('data-cash-crude'!Z39)&gt;0,'data-cash-crude'!Z39-INDEX('active-future'!$C:$C,MATCH('basis-cash-crude'!AA$1,'active-future'!$A:$A,0),1),""),"")</f>
        <v>-1.6700000000000017</v>
      </c>
      <c r="AB39" t="str">
        <f>+IFERROR(IF(VALUE('data-cash-crude'!AA39)&gt;0,'data-cash-crude'!AA39-INDEX('active-future'!$C:$C,MATCH('basis-cash-crude'!AB$1,'active-future'!$A:$A,0),1),""),"")</f>
        <v/>
      </c>
      <c r="AC39">
        <f>+IFERROR(IF(VALUE('data-cash-crude'!AB39)&gt;0,'data-cash-crude'!AB39-INDEX('active-future'!$C:$C,MATCH('basis-cash-crude'!AC$1,'active-future'!$A:$A,0),1),""),"")</f>
        <v>-4.6099999999999994</v>
      </c>
      <c r="AD39">
        <f>+IFERROR(IF(VALUE('data-cash-crude'!AC39)&gt;0,'data-cash-crude'!AC39-INDEX('active-future'!$C:$C,MATCH('basis-cash-crude'!AD$1,'active-future'!$A:$A,0),1),""),"")</f>
        <v>-4.4099999999999966</v>
      </c>
      <c r="AE39">
        <f>+IFERROR(IF(VALUE('data-cash-crude'!AD39)&gt;0,'data-cash-crude'!AD39-INDEX('active-future'!$C:$C,MATCH('basis-cash-crude'!AE$1,'active-future'!$A:$A,0),1),""),"")</f>
        <v>-4.509999999999998</v>
      </c>
      <c r="AF39">
        <f>+IFERROR(IF(VALUE('data-cash-crude'!AE39)&gt;0,'data-cash-crude'!AE39-INDEX('active-future'!$C:$C,MATCH('basis-cash-crude'!AF$1,'active-future'!$A:$A,0),1),""),"")</f>
        <v>-4.5200000000000031</v>
      </c>
      <c r="AG39">
        <f>+IFERROR(IF(VALUE('data-cash-crude'!AF39)&gt;0,'data-cash-crude'!AF39-INDEX('active-future'!$C:$C,MATCH('basis-cash-crude'!AG$1,'active-future'!$A:$A,0),1),""),"")</f>
        <v>-4.5799999999999983</v>
      </c>
      <c r="AH39">
        <f>+IFERROR(IF(VALUE('data-cash-crude'!AG39)&gt;0,'data-cash-crude'!AG39-INDEX('active-future'!$C:$C,MATCH('basis-cash-crude'!AH$1,'active-future'!$A:$A,0),1),""),"")</f>
        <v>-4.509999999999998</v>
      </c>
      <c r="AI39">
        <f>+IFERROR(IF(VALUE('data-cash-crude'!AH39)&gt;0,'data-cash-crude'!AH39-INDEX('active-future'!$C:$C,MATCH('basis-cash-crude'!AI$1,'active-future'!$A:$A,0),1),""),"")</f>
        <v>-4.6000000000000014</v>
      </c>
      <c r="AJ39">
        <f>+IFERROR(IF(VALUE('data-cash-crude'!AI39)&gt;0,'data-cash-crude'!AI39-INDEX('active-future'!$C:$C,MATCH('basis-cash-crude'!AJ$1,'active-future'!$A:$A,0),1),""),"")</f>
        <v>-4.6400000000000006</v>
      </c>
      <c r="AK39">
        <f>+IFERROR(IF(VALUE('data-cash-crude'!AJ39)&gt;0,'data-cash-crude'!AJ39-INDEX('active-future'!$C:$C,MATCH('basis-cash-crude'!AK$1,'active-future'!$A:$A,0),1),""),"")</f>
        <v>-4.4699999999999989</v>
      </c>
      <c r="AL39">
        <f>+IFERROR(IF(VALUE('data-cash-crude'!AK39)&gt;0,'data-cash-crude'!AK39-INDEX('active-future'!$C:$C,MATCH('basis-cash-crude'!AL$1,'active-future'!$A:$A,0),1),""),"")</f>
        <v>-4.5200000000000031</v>
      </c>
      <c r="AM39">
        <f>+IFERROR(IF(VALUE('data-cash-crude'!AL39)&gt;0,'data-cash-crude'!AL39-INDEX('active-future'!$C:$C,MATCH('basis-cash-crude'!AM$1,'active-future'!$A:$A,0),1),""),"")</f>
        <v>-4.6199999999999974</v>
      </c>
      <c r="AN39">
        <f>+IFERROR(IF(VALUE('data-cash-crude'!AM39)&gt;0,'data-cash-crude'!AM39-INDEX('active-future'!$C:$C,MATCH('basis-cash-crude'!AN$1,'active-future'!$A:$A,0),1),""),"")</f>
        <v>-4.5499999999999972</v>
      </c>
      <c r="AO39">
        <f>+IFERROR(IF(VALUE('data-cash-crude'!AN39)&gt;0,'data-cash-crude'!AN39-INDEX('active-future'!$C:$C,MATCH('basis-cash-crude'!AO$1,'active-future'!$A:$A,0),1),""),"")</f>
        <v>-4.6099999999999994</v>
      </c>
      <c r="AP39">
        <f>+IFERROR(IF(VALUE('data-cash-crude'!AO39)&gt;0,'data-cash-crude'!AO39-INDEX('active-future'!$C:$C,MATCH('basis-cash-crude'!AP$1,'active-future'!$A:$A,0),1),""),"")</f>
        <v>-4.490000000000002</v>
      </c>
      <c r="AQ39">
        <f>+IFERROR(IF(VALUE('data-cash-crude'!AP39)&gt;0,'data-cash-crude'!AP39-INDEX('active-future'!$C:$C,MATCH('basis-cash-crude'!AQ$1,'active-future'!$A:$A,0),1),""),"")</f>
        <v>-4.6499999999999986</v>
      </c>
      <c r="AR39" t="str">
        <f>+IFERROR(IF(VALUE('data-cash-crude'!AQ39)&gt;0,'data-cash-crude'!AQ39-INDEX('active-future'!$C:$C,MATCH('basis-cash-crude'!AR$1,'active-future'!$A:$A,0),1),""),"")</f>
        <v/>
      </c>
      <c r="AS39">
        <f>+IFERROR(IF(VALUE('data-cash-crude'!AR39)&gt;0,'data-cash-crude'!AR39-INDEX('active-future'!$C:$C,MATCH('basis-cash-crude'!AS$1,'active-future'!$A:$A,0),1),""),"")</f>
        <v>-4.4799999999999969</v>
      </c>
      <c r="AT39" t="str">
        <f>+IFERROR(IF(VALUE('data-cash-crude'!AS39)&gt;0,'data-cash-crude'!AS39-INDEX('active-future'!$C:$C,MATCH('basis-cash-crude'!AT$1,'active-future'!$A:$A,0),1),""),"")</f>
        <v/>
      </c>
      <c r="AU39" t="str">
        <f>+IFERROR(IF(VALUE('data-cash-crude'!AT39)&gt;0,'data-cash-crude'!AT39-INDEX('active-future'!$C:$C,MATCH('basis-cash-crude'!AU$1,'active-future'!$A:$A,0),1),""),"")</f>
        <v/>
      </c>
      <c r="AV39">
        <f>+IFERROR(IF(VALUE('data-cash-crude'!AU39)&gt;0,'data-cash-crude'!AU39-INDEX('active-future'!$C:$C,MATCH('basis-cash-crude'!AV$1,'active-future'!$A:$A,0),1),""),"")</f>
        <v>-4.43</v>
      </c>
      <c r="AW39">
        <f>+IFERROR(IF(VALUE('data-cash-crude'!AV39)&gt;0,'data-cash-crude'!AV39-INDEX('active-future'!$C:$C,MATCH('basis-cash-crude'!AW$1,'active-future'!$A:$A,0),1),""),"")</f>
        <v>-4.5600000000000023</v>
      </c>
      <c r="AX39" t="str">
        <f>+IFERROR(IF(VALUE('data-cash-crude'!AW39)&gt;0,'data-cash-crude'!AW39-INDEX('active-future'!$C:$C,MATCH('basis-cash-crude'!AX$1,'active-future'!$A:$A,0),1),""),"")</f>
        <v/>
      </c>
      <c r="AY39" t="str">
        <f>+IFERROR(IF(VALUE('data-cash-crude'!AX39)&gt;0,'data-cash-crude'!AX39-INDEX('active-future'!$C:$C,MATCH('basis-cash-crude'!AY$1,'active-future'!$A:$A,0),1),""),"")</f>
        <v/>
      </c>
      <c r="AZ39" t="str">
        <f>+IFERROR(IF(VALUE('data-cash-crude'!AY39)&gt;0,'data-cash-crude'!AY39-INDEX('active-future'!$C:$C,MATCH('basis-cash-crude'!AZ$1,'active-future'!$A:$A,0),1),""),"")</f>
        <v/>
      </c>
      <c r="BA39">
        <f>+IFERROR(IF(VALUE('data-cash-crude'!AZ39)&gt;0,'data-cash-crude'!AZ39-INDEX('active-future'!$C:$C,MATCH('basis-cash-crude'!BA$1,'active-future'!$A:$A,0),1),""),"")</f>
        <v>-4.4799999999999969</v>
      </c>
      <c r="BB39">
        <f>+IFERROR(IF(VALUE('data-cash-crude'!BA39)&gt;0,'data-cash-crude'!BA39-INDEX('active-future'!$C:$C,MATCH('basis-cash-crude'!BB$1,'active-future'!$A:$A,0),1),""),"")</f>
        <v>-4.4699999999999989</v>
      </c>
      <c r="BC39">
        <f>+IFERROR(IF(VALUE('data-cash-crude'!BB39)&gt;0,'data-cash-crude'!BB39-INDEX('active-future'!$C:$C,MATCH('basis-cash-crude'!BC$1,'active-future'!$A:$A,0),1),""),"")</f>
        <v>-4.7299999999999969</v>
      </c>
      <c r="BD39">
        <f>+IFERROR(IF(VALUE('data-cash-crude'!BC39)&gt;0,'data-cash-crude'!BC39-INDEX('active-future'!$C:$C,MATCH('basis-cash-crude'!BD$1,'active-future'!$A:$A,0),1),""),"")</f>
        <v>-4.759999999999998</v>
      </c>
      <c r="BE39">
        <f>+IFERROR(IF(VALUE('data-cash-crude'!BD39)&gt;0,'data-cash-crude'!BD39-INDEX('active-future'!$C:$C,MATCH('basis-cash-crude'!BE$1,'active-future'!$A:$A,0),1),""),"")</f>
        <v>-4.6199999999999974</v>
      </c>
      <c r="BF39">
        <f>+IFERROR(IF(VALUE('data-cash-crude'!BE39)&gt;0,'data-cash-crude'!BE39-INDEX('active-future'!$C:$C,MATCH('basis-cash-crude'!BF$1,'active-future'!$A:$A,0),1),""),"")</f>
        <v>-4.43</v>
      </c>
      <c r="BG39">
        <f>+IFERROR(IF(VALUE('data-cash-crude'!BF39)&gt;0,'data-cash-crude'!BF39-INDEX('active-future'!$C:$C,MATCH('basis-cash-crude'!BG$1,'active-future'!$A:$A,0),1),""),"")</f>
        <v>-4.6099999999999994</v>
      </c>
      <c r="BH39">
        <f>+IFERROR(IF(VALUE('data-cash-crude'!BG39)&gt;0,'data-cash-crude'!BG39-INDEX('active-future'!$C:$C,MATCH('basis-cash-crude'!BH$1,'active-future'!$A:$A,0),1),""),"")</f>
        <v>-4.5600000000000023</v>
      </c>
      <c r="BI39">
        <f>+IFERROR(IF(VALUE('data-cash-crude'!BH39)&gt;0,'data-cash-crude'!BH39-INDEX('active-future'!$C:$C,MATCH('basis-cash-crude'!BI$1,'active-future'!$A:$A,0),1),""),"")</f>
        <v>-4.5900000000000034</v>
      </c>
      <c r="BJ39">
        <f>+IFERROR(IF(VALUE('data-cash-crude'!BI39)&gt;0,'data-cash-crude'!BI39-INDEX('active-future'!$C:$C,MATCH('basis-cash-crude'!BJ$1,'active-future'!$A:$A,0),1),""),"")</f>
        <v>-4.4500000000000028</v>
      </c>
      <c r="BK39">
        <f>+IFERROR(IF(VALUE('data-cash-crude'!BJ39)&gt;0,'data-cash-crude'!BJ39-INDEX('active-future'!$C:$C,MATCH('basis-cash-crude'!BK$1,'active-future'!$A:$A,0),1),""),"")</f>
        <v>-4.5499999999999972</v>
      </c>
      <c r="BL39">
        <f>+IFERROR(IF(VALUE('data-cash-crude'!BK39)&gt;0,'data-cash-crude'!BK39-INDEX('active-future'!$C:$C,MATCH('basis-cash-crude'!BL$1,'active-future'!$A:$A,0),1),""),"")</f>
        <v>-4.5900000000000034</v>
      </c>
      <c r="BM39">
        <f>+IFERROR(IF(VALUE('data-cash-crude'!BL39)&gt;0,'data-cash-crude'!BL39-INDEX('active-future'!$C:$C,MATCH('basis-cash-crude'!BM$1,'active-future'!$A:$A,0),1),""),"")</f>
        <v>-4.6300000000000026</v>
      </c>
      <c r="BN39">
        <f>+IFERROR(IF(VALUE('data-cash-crude'!BM39)&gt;0,'data-cash-crude'!BM39-INDEX('active-future'!$C:$C,MATCH('basis-cash-crude'!BN$1,'active-future'!$A:$A,0),1),""),"")</f>
        <v>-4.5</v>
      </c>
      <c r="BO39">
        <f>+IFERROR(IF(VALUE('data-cash-crude'!BN39)&gt;0,'data-cash-crude'!BN39-INDEX('active-future'!$C:$C,MATCH('basis-cash-crude'!BO$1,'active-future'!$A:$A,0),1),""),"")</f>
        <v>-4.5600000000000023</v>
      </c>
      <c r="BP39">
        <f>+IFERROR(IF(VALUE('data-cash-crude'!BO39)&gt;0,'data-cash-crude'!BO39-INDEX('active-future'!$C:$C,MATCH('basis-cash-crude'!BP$1,'active-future'!$A:$A,0),1),""),"")</f>
        <v>-4.4500000000000028</v>
      </c>
      <c r="BQ39" t="str">
        <f>+IFERROR(IF(VALUE('data-cash-crude'!BP39)&gt;0,'data-cash-crude'!BP39-INDEX('active-future'!$C:$C,MATCH('basis-cash-crude'!BQ$1,'active-future'!$A:$A,0),1),""),"")</f>
        <v/>
      </c>
      <c r="BR39" t="str">
        <f>+IFERROR(IF(VALUE('data-cash-crude'!BQ39)&gt;0,'data-cash-crude'!BQ39-INDEX('active-future'!$C:$C,MATCH('basis-cash-crude'!BR$1,'active-future'!$A:$A,0),1),""),"")</f>
        <v/>
      </c>
      <c r="BS39">
        <f>+IFERROR(IF(VALUE('data-cash-crude'!BR39)&gt;0,'data-cash-crude'!BR39-INDEX('active-future'!$C:$C,MATCH('basis-cash-crude'!BS$1,'active-future'!$A:$A,0),1),""),"")</f>
        <v>-4.57</v>
      </c>
      <c r="BT39">
        <f>+IFERROR(IF(VALUE('data-cash-crude'!BS39)&gt;0,'data-cash-crude'!BS39-INDEX('active-future'!$C:$C,MATCH('basis-cash-crude'!BT$1,'active-future'!$A:$A,0),1),""),"")</f>
        <v>-4.4099999999999966</v>
      </c>
      <c r="BU39">
        <f>+IFERROR(IF(VALUE('data-cash-crude'!BT39)&gt;0,'data-cash-crude'!BT39-INDEX('active-future'!$C:$C,MATCH('basis-cash-crude'!BU$1,'active-future'!$A:$A,0),1),""),"")</f>
        <v>-4.4099999999999966</v>
      </c>
      <c r="BV39" t="str">
        <f>+IFERROR(IF(VALUE('data-cash-crude'!BU39)&gt;0,'data-cash-crude'!BU39-INDEX('active-future'!$C:$C,MATCH('basis-cash-crude'!BV$1,'active-future'!$A:$A,0),1),""),"")</f>
        <v/>
      </c>
      <c r="BW39" t="str">
        <f>+IFERROR(IF(VALUE('data-cash-crude'!BV39)&gt;0,'data-cash-crude'!BV39-INDEX('active-future'!$C:$C,MATCH('basis-cash-crude'!BW$1,'active-future'!$A:$A,0),1),""),"")</f>
        <v/>
      </c>
      <c r="BX39">
        <f>+IFERROR(IF(VALUE('data-cash-crude'!BW39)&gt;0,'data-cash-crude'!BW39-INDEX('active-future'!$C:$C,MATCH('basis-cash-crude'!BX$1,'active-future'!$A:$A,0),1),""),"")</f>
        <v>-4.6400000000000006</v>
      </c>
      <c r="BY39">
        <f>+IFERROR(IF(VALUE('data-cash-crude'!BX39)&gt;0,'data-cash-crude'!BX39-INDEX('active-future'!$C:$C,MATCH('basis-cash-crude'!BY$1,'active-future'!$A:$A,0),1),""),"")</f>
        <v>-4.5900000000000034</v>
      </c>
      <c r="BZ39" t="str">
        <f>+IFERROR(IF(VALUE('data-cash-crude'!BY39)&gt;0,'data-cash-crude'!BY39-INDEX('active-future'!$C:$C,MATCH('basis-cash-crude'!BZ$1,'active-future'!$A:$A,0),1),""),"")</f>
        <v/>
      </c>
      <c r="CA39">
        <f>+IFERROR(IF(VALUE('data-cash-crude'!BZ39)&gt;0,'data-cash-crude'!BZ39-INDEX('active-future'!$C:$C,MATCH('basis-cash-crude'!CA$1,'active-future'!$A:$A,0),1),""),"")</f>
        <v>-4.5399999999999991</v>
      </c>
      <c r="CB39">
        <f>+IFERROR(IF(VALUE('data-cash-crude'!CA39)&gt;0,'data-cash-crude'!CA39-INDEX('active-future'!$C:$C,MATCH('basis-cash-crude'!CB$1,'active-future'!$A:$A,0),1),""),"")</f>
        <v>-4.5900000000000034</v>
      </c>
      <c r="CC39">
        <f>+IFERROR(IF(VALUE('data-cash-crude'!CB39)&gt;0,'data-cash-crude'!CB39-INDEX('active-future'!$C:$C,MATCH('basis-cash-crude'!CC$1,'active-future'!$A:$A,0),1),""),"")</f>
        <v>-4.6499999999999986</v>
      </c>
      <c r="CD39">
        <f>+IFERROR(IF(VALUE('data-cash-crude'!CC39)&gt;0,'data-cash-crude'!CC39-INDEX('active-future'!$C:$C,MATCH('basis-cash-crude'!CD$1,'active-future'!$A:$A,0),1),""),"")</f>
        <v>-4.6000000000000014</v>
      </c>
      <c r="CE39">
        <f>+IFERROR(IF(VALUE('data-cash-crude'!CD39)&gt;0,'data-cash-crude'!CD39-INDEX('active-future'!$C:$C,MATCH('basis-cash-crude'!CE$1,'active-future'!$A:$A,0),1),""),"")</f>
        <v>-4.5900000000000034</v>
      </c>
      <c r="CF39">
        <f>+IFERROR(IF(VALUE('data-cash-crude'!CE39)&gt;0,'data-cash-crude'!CE39-INDEX('active-future'!$C:$C,MATCH('basis-cash-crude'!CF$1,'active-future'!$A:$A,0),1),""),"")</f>
        <v>-4.5</v>
      </c>
      <c r="CG39">
        <f>+IFERROR(IF(VALUE('data-cash-crude'!CF39)&gt;0,'data-cash-crude'!CF39-INDEX('active-future'!$C:$C,MATCH('basis-cash-crude'!CG$1,'active-future'!$A:$A,0),1),""),"")</f>
        <v>-4.6499999999999986</v>
      </c>
      <c r="CH39">
        <f>+IFERROR(IF(VALUE('data-cash-crude'!CG39)&gt;0,'data-cash-crude'!CG39-INDEX('active-future'!$C:$C,MATCH('basis-cash-crude'!CH$1,'active-future'!$A:$A,0),1),""),"")</f>
        <v>-4.6000000000000014</v>
      </c>
      <c r="CI39">
        <f>+IFERROR(IF(VALUE('data-cash-crude'!CH39)&gt;0,'data-cash-crude'!CH39-INDEX('active-future'!$C:$C,MATCH('basis-cash-crude'!CI$1,'active-future'!$A:$A,0),1),""),"")</f>
        <v>-4.5200000000000031</v>
      </c>
      <c r="CJ39">
        <f>+IFERROR(IF(VALUE('data-cash-crude'!CI39)&gt;0,'data-cash-crude'!CI39-INDEX('active-future'!$C:$C,MATCH('basis-cash-crude'!CJ$1,'active-future'!$A:$A,0),1),""),"")</f>
        <v>-4.5499999999999972</v>
      </c>
      <c r="CK39">
        <f>+IFERROR(IF(VALUE('data-cash-crude'!CJ39)&gt;0,'data-cash-crude'!CJ39-INDEX('active-future'!$C:$C,MATCH('basis-cash-crude'!CK$1,'active-future'!$A:$A,0),1),""),"")</f>
        <v>-4.509999999999998</v>
      </c>
      <c r="CL39" t="str">
        <f>+IFERROR(IF(VALUE('data-cash-crude'!CK39)&gt;0,'data-cash-crude'!CK39-INDEX('active-future'!$C:$C,MATCH('basis-cash-crude'!CL$1,'active-future'!$A:$A,0),1),""),"")</f>
        <v/>
      </c>
      <c r="CM39" t="str">
        <f>+IFERROR(IF(VALUE('data-cash-crude'!CL39)&gt;0,'data-cash-crude'!CL39-INDEX('active-future'!$C:$C,MATCH('basis-cash-crude'!CM$1,'active-future'!$A:$A,0),1),""),"")</f>
        <v/>
      </c>
      <c r="CN39">
        <f>+IFERROR(IF(VALUE('data-cash-crude'!CM39)&gt;0,'data-cash-crude'!CM39-INDEX('active-future'!$C:$C,MATCH('basis-cash-crude'!CN$1,'active-future'!$A:$A,0),1),""),"")</f>
        <v>-4.6000000000000014</v>
      </c>
      <c r="CO39">
        <f>+IFERROR(IF(VALUE('data-cash-crude'!CN39)&gt;0,'data-cash-crude'!CN39-INDEX('active-future'!$C:$C,MATCH('basis-cash-crude'!CO$1,'active-future'!$A:$A,0),1),""),"")</f>
        <v>-4.4600000000000009</v>
      </c>
      <c r="CP39">
        <f>+IFERROR(IF(VALUE('data-cash-crude'!CO39)&gt;0,'data-cash-crude'!CO39-INDEX('active-future'!$C:$C,MATCH('basis-cash-crude'!CP$1,'active-future'!$A:$A,0),1),""),"")</f>
        <v>-4.5300000000000011</v>
      </c>
      <c r="CQ39">
        <f>+IFERROR(IF(VALUE('data-cash-crude'!CP39)&gt;0,'data-cash-crude'!CP39-INDEX('active-future'!$C:$C,MATCH('basis-cash-crude'!CQ$1,'active-future'!$A:$A,0),1),""),"")</f>
        <v>-4.43</v>
      </c>
      <c r="CR39">
        <f>+IFERROR(IF(VALUE('data-cash-crude'!CQ39)&gt;0,'data-cash-crude'!CQ39-INDEX('active-future'!$C:$C,MATCH('basis-cash-crude'!CR$1,'active-future'!$A:$A,0),1),""),"")</f>
        <v>-4.6400000000000006</v>
      </c>
      <c r="CS39">
        <f>+IFERROR(IF(VALUE('data-cash-crude'!CR39)&gt;0,'data-cash-crude'!CR39-INDEX('active-future'!$C:$C,MATCH('basis-cash-crude'!CS$1,'active-future'!$A:$A,0),1),""),"")</f>
        <v>-4.4200000000000017</v>
      </c>
      <c r="CT39" t="str">
        <f>+IFERROR(IF(VALUE('data-cash-crude'!CS39)&gt;0,'data-cash-crude'!CS39-INDEX('active-future'!$C:$C,MATCH('basis-cash-crude'!CT$1,'active-future'!$A:$A,0),1),""),"")</f>
        <v/>
      </c>
      <c r="CU39">
        <f>+IFERROR(IF(VALUE('data-cash-crude'!CT39)&gt;0,'data-cash-crude'!CT39-INDEX('active-future'!$C:$C,MATCH('basis-cash-crude'!CU$1,'active-future'!$A:$A,0),1),""),"")</f>
        <v>-4.43</v>
      </c>
      <c r="CV39">
        <f>+IFERROR(IF(VALUE('data-cash-crude'!CU39)&gt;0,'data-cash-crude'!CU39-INDEX('active-future'!$C:$C,MATCH('basis-cash-crude'!CV$1,'active-future'!$A:$A,0),1),""),"")</f>
        <v>-4.3800000000000026</v>
      </c>
      <c r="CW39">
        <f>+IFERROR(IF(VALUE('data-cash-crude'!CV39)&gt;0,'data-cash-crude'!CV39-INDEX('active-future'!$C:$C,MATCH('basis-cash-crude'!CW$1,'active-future'!$A:$A,0),1),""),"")</f>
        <v>-4.3900000000000006</v>
      </c>
      <c r="CX39">
        <f>+IFERROR(IF(VALUE('data-cash-crude'!CW39)&gt;0,'data-cash-crude'!CW39-INDEX('active-future'!$C:$C,MATCH('basis-cash-crude'!CX$1,'active-future'!$A:$A,0),1),""),"")</f>
        <v>-4.5600000000000023</v>
      </c>
      <c r="CY39">
        <f>+IFERROR(IF(VALUE('data-cash-crude'!CX39)&gt;0,'data-cash-crude'!CX39-INDEX('active-future'!$C:$C,MATCH('basis-cash-crude'!CY$1,'active-future'!$A:$A,0),1),""),"")</f>
        <v>-4.4699999999999989</v>
      </c>
      <c r="CZ39">
        <f>+IFERROR(IF(VALUE('data-cash-crude'!CY39)&gt;0,'data-cash-crude'!CY39-INDEX('active-future'!$C:$C,MATCH('basis-cash-crude'!CZ$1,'active-future'!$A:$A,0),1),""),"")</f>
        <v>-4.4799999999999969</v>
      </c>
      <c r="DA39">
        <f>+IFERROR(IF(VALUE('data-cash-crude'!CZ39)&gt;0,'data-cash-crude'!CZ39-INDEX('active-future'!$C:$C,MATCH('basis-cash-crude'!DA$1,'active-future'!$A:$A,0),1),""),"")</f>
        <v>-4.6000000000000014</v>
      </c>
      <c r="DB39">
        <f>+IFERROR(IF(VALUE('data-cash-crude'!DA39)&gt;0,'data-cash-crude'!DA39-INDEX('active-future'!$C:$C,MATCH('basis-cash-crude'!DB$1,'active-future'!$A:$A,0),1),""),"")</f>
        <v>-4.43</v>
      </c>
      <c r="DC39">
        <f>+IFERROR(IF(VALUE('data-cash-crude'!DB39)&gt;0,'data-cash-crude'!DB39-INDEX('active-future'!$C:$C,MATCH('basis-cash-crude'!DC$1,'active-future'!$A:$A,0),1),""),"")</f>
        <v>-4.5</v>
      </c>
      <c r="DD39">
        <f>+IFERROR(IF(VALUE('data-cash-crude'!DC39)&gt;0,'data-cash-crude'!DC39-INDEX('active-future'!$C:$C,MATCH('basis-cash-crude'!DD$1,'active-future'!$A:$A,0),1),""),"")</f>
        <v>-4.5399999999999991</v>
      </c>
      <c r="DE39">
        <f>+IFERROR(IF(VALUE('data-cash-crude'!DD39)&gt;0,'data-cash-crude'!DD39-INDEX('active-future'!$C:$C,MATCH('basis-cash-crude'!DE$1,'active-future'!$A:$A,0),1),""),"")</f>
        <v>-4.5900000000000034</v>
      </c>
      <c r="DF39" t="str">
        <f>+IFERROR(IF(VALUE('data-cash-crude'!DE39)&gt;0,'data-cash-crude'!DE39-INDEX('active-future'!$C:$C,MATCH('basis-cash-crude'!DF$1,'active-future'!$A:$A,0),1),""),"")</f>
        <v/>
      </c>
      <c r="DG39">
        <f>+IFERROR(IF(VALUE('data-cash-crude'!DF39)&gt;0,'data-cash-crude'!DF39-INDEX('active-future'!$C:$C,MATCH('basis-cash-crude'!DG$1,'active-future'!$A:$A,0),1),""),"")</f>
        <v>-4.4399999999999977</v>
      </c>
      <c r="DH39" t="str">
        <f>+IFERROR(IF(VALUE('data-cash-crude'!DG39)&gt;0,'data-cash-crude'!DG39-INDEX('active-future'!$C:$C,MATCH('basis-cash-crude'!DH$1,'active-future'!$A:$A,0),1),""),"")</f>
        <v/>
      </c>
      <c r="DI39">
        <f>+IFERROR(IF(VALUE('data-cash-crude'!DH39)&gt;0,'data-cash-crude'!DH39-INDEX('active-future'!$C:$C,MATCH('basis-cash-crude'!DI$1,'active-future'!$A:$A,0),1),""),"")</f>
        <v>-4.4500000000000028</v>
      </c>
      <c r="DJ39">
        <f>+IFERROR(IF(VALUE('data-cash-crude'!DI39)&gt;0,'data-cash-crude'!DI39-INDEX('active-future'!$C:$C,MATCH('basis-cash-crude'!DJ$1,'active-future'!$A:$A,0),1),""),"")</f>
        <v>-4.5799999999999983</v>
      </c>
      <c r="DK39">
        <f>+IFERROR(IF(VALUE('data-cash-crude'!DJ39)&gt;0,'data-cash-crude'!DJ39-INDEX('active-future'!$C:$C,MATCH('basis-cash-crude'!DK$1,'active-future'!$A:$A,0),1),""),"")</f>
        <v>-4.5499999999999972</v>
      </c>
      <c r="DL39">
        <f>+IFERROR(IF(VALUE('data-cash-crude'!DK39)&gt;0,'data-cash-crude'!DK39-INDEX('active-future'!$C:$C,MATCH('basis-cash-crude'!DL$1,'active-future'!$A:$A,0),1),""),"")</f>
        <v>-4.6199999999999974</v>
      </c>
      <c r="DM39" t="str">
        <f>+IFERROR(IF(VALUE('data-cash-crude'!DL39)&gt;0,'data-cash-crude'!DL39-INDEX('active-future'!$C:$C,MATCH('basis-cash-crude'!DM$1,'active-future'!$A:$A,0),1),""),"")</f>
        <v/>
      </c>
      <c r="DN39" t="str">
        <f>+IFERROR(IF(VALUE('data-cash-crude'!DM39)&gt;0,'data-cash-crude'!DM39-INDEX('active-future'!$C:$C,MATCH('basis-cash-crude'!DN$1,'active-future'!$A:$A,0),1),""),"")</f>
        <v/>
      </c>
      <c r="DO39" t="str">
        <f>+IFERROR(IF(VALUE('data-cash-crude'!DN39)&gt;0,'data-cash-crude'!DN39-INDEX('active-future'!$C:$C,MATCH('basis-cash-crude'!DO$1,'active-future'!$A:$A,0),1),""),"")</f>
        <v/>
      </c>
      <c r="DP39" t="str">
        <f>+IFERROR(IF(VALUE('data-cash-crude'!DO39)&gt;0,'data-cash-crude'!DO39-INDEX('active-future'!$C:$C,MATCH('basis-cash-crude'!DP$1,'active-future'!$A:$A,0),1),""),"")</f>
        <v/>
      </c>
      <c r="DQ39" t="str">
        <f>+IFERROR(IF(VALUE('data-cash-crude'!DP39)&gt;0,'data-cash-crude'!DP39-INDEX('active-future'!$C:$C,MATCH('basis-cash-crude'!DQ$1,'active-future'!$A:$A,0),1),""),"")</f>
        <v/>
      </c>
      <c r="DR39" t="str">
        <f>+IFERROR(IF(VALUE('data-cash-crude'!DQ39)&gt;0,'data-cash-crude'!DQ39-INDEX('active-future'!$C:$C,MATCH('basis-cash-crude'!DR$1,'active-future'!$A:$A,0),1),""),"")</f>
        <v/>
      </c>
      <c r="DS39" t="str">
        <f>+IFERROR(IF(VALUE('data-cash-crude'!DR39)&gt;0,'data-cash-crude'!DR39-INDEX('active-future'!$C:$C,MATCH('basis-cash-crude'!DS$1,'active-future'!$A:$A,0),1),""),"")</f>
        <v/>
      </c>
      <c r="DT39" t="str">
        <f>+IFERROR(IF(VALUE('data-cash-crude'!DS39)&gt;0,'data-cash-crude'!DS39-INDEX('active-future'!$C:$C,MATCH('basis-cash-crude'!DT$1,'active-future'!$A:$A,0),1),""),"")</f>
        <v/>
      </c>
      <c r="DU39" t="str">
        <f>+IFERROR(IF(VALUE('data-cash-crude'!DT39)&gt;0,'data-cash-crude'!DT39-INDEX('active-future'!$C:$C,MATCH('basis-cash-crude'!DU$1,'active-future'!$A:$A,0),1),""),"")</f>
        <v/>
      </c>
      <c r="DV39" t="str">
        <f>+IFERROR(IF(VALUE('data-cash-crude'!DU39)&gt;0,'data-cash-crude'!DU39-INDEX('active-future'!$C:$C,MATCH('basis-cash-crude'!DV$1,'active-future'!$A:$A,0),1),""),"")</f>
        <v/>
      </c>
      <c r="DW39" t="str">
        <f>+IFERROR(IF(VALUE('data-cash-crude'!DV39)&gt;0,'data-cash-crude'!DV39-INDEX('active-future'!$C:$C,MATCH('basis-cash-crude'!DW$1,'active-future'!$A:$A,0),1),""),"")</f>
        <v/>
      </c>
      <c r="DX39" t="str">
        <f>+IFERROR(IF(VALUE('data-cash-crude'!DW39)&gt;0,'data-cash-crude'!DW39-INDEX('active-future'!$C:$C,MATCH('basis-cash-crude'!DX$1,'active-future'!$A:$A,0),1),""),"")</f>
        <v/>
      </c>
      <c r="DY39" t="str">
        <f>+IFERROR(IF(VALUE('data-cash-crude'!DX39)&gt;0,'data-cash-crude'!DX39-INDEX('active-future'!$C:$C,MATCH('basis-cash-crude'!DY$1,'active-future'!$A:$A,0),1),""),"")</f>
        <v/>
      </c>
      <c r="DZ39" t="str">
        <f>+IFERROR(IF(VALUE('data-cash-crude'!DY39)&gt;0,'data-cash-crude'!DY39-INDEX('active-future'!$C:$C,MATCH('basis-cash-crude'!DZ$1,'active-future'!$A:$A,0),1),""),"")</f>
        <v/>
      </c>
      <c r="EA39" t="str">
        <f>+IFERROR(IF(VALUE('data-cash-crude'!DZ39)&gt;0,'data-cash-crude'!DZ39-INDEX('active-future'!$C:$C,MATCH('basis-cash-crude'!EA$1,'active-future'!$A:$A,0),1),""),"")</f>
        <v/>
      </c>
      <c r="EB39" t="str">
        <f>+IFERROR(IF(VALUE('data-cash-crude'!EA39)&gt;0,'data-cash-crude'!EA39-INDEX('active-future'!$C:$C,MATCH('basis-cash-crude'!EB$1,'active-future'!$A:$A,0),1),""),"")</f>
        <v/>
      </c>
      <c r="EC39" t="str">
        <f>+IFERROR(IF(VALUE('data-cash-crude'!EB39)&gt;0,'data-cash-crude'!EB39-INDEX('active-future'!$C:$C,MATCH('basis-cash-crude'!EC$1,'active-future'!$A:$A,0),1),""),"")</f>
        <v/>
      </c>
      <c r="ED39" t="str">
        <f>+IFERROR(IF(VALUE('data-cash-crude'!EC39)&gt;0,'data-cash-crude'!EC39-INDEX('active-future'!$C:$C,MATCH('basis-cash-crude'!ED$1,'active-future'!$A:$A,0),1),""),"")</f>
        <v/>
      </c>
      <c r="EE39" t="str">
        <f>+IFERROR(IF(VALUE('data-cash-crude'!ED39)&gt;0,'data-cash-crude'!ED39-INDEX('active-future'!$C:$C,MATCH('basis-cash-crude'!EE$1,'active-future'!$A:$A,0),1),""),"")</f>
        <v/>
      </c>
      <c r="EF39" t="str">
        <f>+IFERROR(IF(VALUE('data-cash-crude'!EE39)&gt;0,'data-cash-crude'!EE39-INDEX('active-future'!$C:$C,MATCH('basis-cash-crude'!EF$1,'active-future'!$A:$A,0),1),""),"")</f>
        <v/>
      </c>
      <c r="EG39" t="str">
        <f>+IFERROR(IF(VALUE('data-cash-crude'!EF39)&gt;0,'data-cash-crude'!EF39-INDEX('active-future'!$C:$C,MATCH('basis-cash-crude'!EG$1,'active-future'!$A:$A,0),1),""),"")</f>
        <v/>
      </c>
      <c r="EH39" t="str">
        <f>+IFERROR(IF(VALUE('data-cash-crude'!EG39)&gt;0,'data-cash-crude'!EG39-INDEX('active-future'!$C:$C,MATCH('basis-cash-crude'!EH$1,'active-future'!$A:$A,0),1),""),"")</f>
        <v/>
      </c>
      <c r="EI39" t="str">
        <f>+IFERROR(IF(VALUE('data-cash-crude'!EH39)&gt;0,'data-cash-crude'!EH39-INDEX('active-future'!$C:$C,MATCH('basis-cash-crude'!EI$1,'active-future'!$A:$A,0),1),""),"")</f>
        <v/>
      </c>
      <c r="EJ39" t="str">
        <f>+IFERROR(IF(VALUE('data-cash-crude'!EI39)&gt;0,'data-cash-crude'!EI39-INDEX('active-future'!$C:$C,MATCH('basis-cash-crude'!EJ$1,'active-future'!$A:$A,0),1),""),"")</f>
        <v/>
      </c>
      <c r="EK39" t="str">
        <f>+IFERROR(IF(VALUE('data-cash-crude'!EJ39)&gt;0,'data-cash-crude'!EJ39-INDEX('active-future'!$C:$C,MATCH('basis-cash-crude'!EK$1,'active-future'!$A:$A,0),1),""),"")</f>
        <v/>
      </c>
      <c r="EL39" t="str">
        <f>+IFERROR(IF(VALUE('data-cash-crude'!EK39)&gt;0,'data-cash-crude'!EK39-INDEX('active-future'!$C:$C,MATCH('basis-cash-crude'!EL$1,'active-future'!$A:$A,0),1),""),"")</f>
        <v/>
      </c>
      <c r="EM39" t="str">
        <f>+IFERROR(IF(VALUE('data-cash-crude'!EL39)&gt;0,'data-cash-crude'!EL39-INDEX('active-future'!$C:$C,MATCH('basis-cash-crude'!EM$1,'active-future'!$A:$A,0),1),""),"")</f>
        <v/>
      </c>
      <c r="EN39" t="str">
        <f>+IFERROR(IF(VALUE('data-cash-crude'!EM39)&gt;0,'data-cash-crude'!EM39-INDEX('active-future'!$C:$C,MATCH('basis-cash-crude'!EN$1,'active-future'!$A:$A,0),1),""),"")</f>
        <v/>
      </c>
      <c r="EO39" t="str">
        <f>+IFERROR(IF(VALUE('data-cash-crude'!EN39)&gt;0,'data-cash-crude'!EN39-INDEX('active-future'!$C:$C,MATCH('basis-cash-crude'!EO$1,'active-future'!$A:$A,0),1),""),"")</f>
        <v/>
      </c>
      <c r="EP39" t="str">
        <f>+IFERROR(IF(VALUE('data-cash-crude'!EO39)&gt;0,'data-cash-crude'!EO39-INDEX('active-future'!$C:$C,MATCH('basis-cash-crude'!EP$1,'active-future'!$A:$A,0),1),""),"")</f>
        <v/>
      </c>
      <c r="EQ39" t="str">
        <f>+IFERROR(IF(VALUE('data-cash-crude'!EP39)&gt;0,'data-cash-crude'!EP39-INDEX('active-future'!$C:$C,MATCH('basis-cash-crude'!EQ$1,'active-future'!$A:$A,0),1),""),"")</f>
        <v/>
      </c>
      <c r="ER39" t="str">
        <f>+IFERROR(IF(VALUE('data-cash-crude'!EQ39)&gt;0,'data-cash-crude'!EQ39-INDEX('active-future'!$C:$C,MATCH('basis-cash-crude'!ER$1,'active-future'!$A:$A,0),1),""),"")</f>
        <v/>
      </c>
      <c r="ES39" t="str">
        <f>+IFERROR(IF(VALUE('data-cash-crude'!ER39)&gt;0,'data-cash-crude'!ER39-INDEX('active-future'!$C:$C,MATCH('basis-cash-crude'!ES$1,'active-future'!$A:$A,0),1),""),"")</f>
        <v/>
      </c>
      <c r="ET39" t="str">
        <f>+IFERROR(IF(VALUE('data-cash-crude'!ES39)&gt;0,'data-cash-crude'!ES39-INDEX('active-future'!$C:$C,MATCH('basis-cash-crude'!ET$1,'active-future'!$A:$A,0),1),""),"")</f>
        <v/>
      </c>
      <c r="EU39" t="str">
        <f>+IFERROR(IF(VALUE('data-cash-crude'!ET39)&gt;0,'data-cash-crude'!ET39-INDEX('active-future'!$C:$C,MATCH('basis-cash-crude'!EU$1,'active-future'!$A:$A,0),1),""),"")</f>
        <v/>
      </c>
      <c r="EV39" t="str">
        <f>+IFERROR(IF(VALUE('data-cash-crude'!EU39)&gt;0,'data-cash-crude'!EU39-INDEX('active-future'!$C:$C,MATCH('basis-cash-crude'!EV$1,'active-future'!$A:$A,0),1),""),"")</f>
        <v/>
      </c>
      <c r="EW39" t="str">
        <f>+IFERROR(IF(VALUE('data-cash-crude'!EV39)&gt;0,'data-cash-crude'!EV39-INDEX('active-future'!$C:$C,MATCH('basis-cash-crude'!EW$1,'active-future'!$A:$A,0),1),""),"")</f>
        <v/>
      </c>
      <c r="EX39" t="str">
        <f>+IFERROR(IF(VALUE('data-cash-crude'!EW39)&gt;0,'data-cash-crude'!EW39-INDEX('active-future'!$C:$C,MATCH('basis-cash-crude'!EX$1,'active-future'!$A:$A,0),1),""),"")</f>
        <v/>
      </c>
      <c r="EY39" t="str">
        <f>+IFERROR(IF(VALUE('data-cash-crude'!EX39)&gt;0,'data-cash-crude'!EX39-INDEX('active-future'!$C:$C,MATCH('basis-cash-crude'!EY$1,'active-future'!$A:$A,0),1),""),"")</f>
        <v/>
      </c>
      <c r="EZ39" t="str">
        <f>+IFERROR(IF(VALUE('data-cash-crude'!EY39)&gt;0,'data-cash-crude'!EY39-INDEX('active-future'!$C:$C,MATCH('basis-cash-crude'!EZ$1,'active-future'!$A:$A,0),1),""),"")</f>
        <v/>
      </c>
      <c r="FA39" t="str">
        <f>+IFERROR(IF(VALUE('data-cash-crude'!EZ39)&gt;0,'data-cash-crude'!EZ39-INDEX('active-future'!$C:$C,MATCH('basis-cash-crude'!FA$1,'active-future'!$A:$A,0),1),""),"")</f>
        <v/>
      </c>
      <c r="FB39" t="str">
        <f>+IFERROR(IF(VALUE('data-cash-crude'!FA39)&gt;0,'data-cash-crude'!FA39-INDEX('active-future'!$C:$C,MATCH('basis-cash-crude'!FB$1,'active-future'!$A:$A,0),1),""),"")</f>
        <v/>
      </c>
      <c r="FC39" t="str">
        <f>+IFERROR(IF(VALUE('data-cash-crude'!FB39)&gt;0,'data-cash-crude'!FB39-INDEX('active-future'!$C:$C,MATCH('basis-cash-crude'!FC$1,'active-future'!$A:$A,0),1),""),"")</f>
        <v/>
      </c>
      <c r="FD39" t="str">
        <f>+IFERROR(IF(VALUE('data-cash-crude'!FC39)&gt;0,'data-cash-crude'!FC39-INDEX('active-future'!$C:$C,MATCH('basis-cash-crude'!FD$1,'active-future'!$A:$A,0),1),""),"")</f>
        <v/>
      </c>
      <c r="FE39" t="str">
        <f>+IFERROR(IF(VALUE('data-cash-crude'!FD39)&gt;0,'data-cash-crude'!FD39-INDEX('active-future'!$C:$C,MATCH('basis-cash-crude'!FE$1,'active-future'!$A:$A,0),1),""),"")</f>
        <v/>
      </c>
      <c r="FF39" t="str">
        <f>+IFERROR(IF(VALUE('data-cash-crude'!FE39)&gt;0,'data-cash-crude'!FE39-INDEX('active-future'!$C:$C,MATCH('basis-cash-crude'!FF$1,'active-future'!$A:$A,0),1),""),"")</f>
        <v/>
      </c>
      <c r="FG39" t="str">
        <f>+IFERROR(IF(VALUE('data-cash-crude'!FF39)&gt;0,'data-cash-crude'!FF39-INDEX('active-future'!$C:$C,MATCH('basis-cash-crude'!FG$1,'active-future'!$A:$A,0),1),""),"")</f>
        <v/>
      </c>
      <c r="FH39" t="str">
        <f>+IFERROR(IF(VALUE('data-cash-crude'!FG39)&gt;0,'data-cash-crude'!FG39-INDEX('active-future'!$C:$C,MATCH('basis-cash-crude'!FH$1,'active-future'!$A:$A,0),1),""),"")</f>
        <v/>
      </c>
      <c r="FI39" t="str">
        <f>+IFERROR(IF(VALUE('data-cash-crude'!FH39)&gt;0,'data-cash-crude'!FH39-INDEX('active-future'!$C:$C,MATCH('basis-cash-crude'!FI$1,'active-future'!$A:$A,0),1),""),"")</f>
        <v/>
      </c>
      <c r="FJ39" t="str">
        <f>+IFERROR(IF(VALUE('data-cash-crude'!FI39)&gt;0,'data-cash-crude'!FI39-INDEX('active-future'!$C:$C,MATCH('basis-cash-crude'!FJ$1,'active-future'!$A:$A,0),1),""),"")</f>
        <v/>
      </c>
      <c r="FK39" t="str">
        <f>+IFERROR(IF(VALUE('data-cash-crude'!FJ39)&gt;0,'data-cash-crude'!FJ39-INDEX('active-future'!$C:$C,MATCH('basis-cash-crude'!FK$1,'active-future'!$A:$A,0),1),""),"")</f>
        <v/>
      </c>
      <c r="FL39" t="str">
        <f>+IFERROR(IF(VALUE('data-cash-crude'!FK39)&gt;0,'data-cash-crude'!FK39-INDEX('active-future'!$C:$C,MATCH('basis-cash-crude'!FL$1,'active-future'!$A:$A,0),1),""),"")</f>
        <v/>
      </c>
    </row>
    <row r="40" spans="1:168" x14ac:dyDescent="0.2">
      <c r="A40">
        <f t="shared" si="0"/>
        <v>-23.018333333333334</v>
      </c>
      <c r="B40">
        <f t="shared" si="1"/>
        <v>-21.769166666666674</v>
      </c>
      <c r="C40">
        <f t="shared" si="2"/>
        <v>-20.572394366197177</v>
      </c>
      <c r="D40" s="10" t="str">
        <f>+'data-cash-crude'!B40</f>
        <v>CLPA-11-74.CM</v>
      </c>
      <c r="E40">
        <f>+IFERROR(IF(VALUE('data-cash-crude'!D40)&gt;0,'data-cash-crude'!D40-INDEX('active-future'!$C:$C,MATCH('basis-cash-crude'!E$1,'active-future'!$A:$A,0),1),""),"")</f>
        <v>-23.950000000000003</v>
      </c>
      <c r="F40">
        <f>+IFERROR(IF(VALUE('data-cash-crude'!E40)&gt;0,'data-cash-crude'!E40-INDEX('active-future'!$C:$C,MATCH('basis-cash-crude'!F$1,'active-future'!$A:$A,0),1),""),"")</f>
        <v>-22.67</v>
      </c>
      <c r="G40">
        <f>+IFERROR(IF(VALUE('data-cash-crude'!F40)&gt;0,'data-cash-crude'!F40-INDEX('active-future'!$C:$C,MATCH('basis-cash-crude'!G$1,'active-future'!$A:$A,0),1),""),"")</f>
        <v>-22.71</v>
      </c>
      <c r="H40">
        <f>+IFERROR(IF(VALUE('data-cash-crude'!G40)&gt;0,'data-cash-crude'!G40-INDEX('active-future'!$C:$C,MATCH('basis-cash-crude'!H$1,'active-future'!$A:$A,0),1),""),"")</f>
        <v>-22.67</v>
      </c>
      <c r="I40" t="str">
        <f>+IFERROR(IF(VALUE('data-cash-crude'!H40)&gt;0,'data-cash-crude'!H40-INDEX('active-future'!$C:$C,MATCH('basis-cash-crude'!I$1,'active-future'!$A:$A,0),1),""),"")</f>
        <v/>
      </c>
      <c r="J40">
        <f>+IFERROR(IF(VALUE('data-cash-crude'!I40)&gt;0,'data-cash-crude'!I40-INDEX('active-future'!$C:$C,MATCH('basis-cash-crude'!J$1,'active-future'!$A:$A,0),1),""),"")</f>
        <v>-23.35</v>
      </c>
      <c r="K40">
        <f>+IFERROR(IF(VALUE('data-cash-crude'!J40)&gt;0,'data-cash-crude'!J40-INDEX('active-future'!$C:$C,MATCH('basis-cash-crude'!K$1,'active-future'!$A:$A,0),1),""),"")</f>
        <v>-22.760000000000005</v>
      </c>
      <c r="L40" t="str">
        <f>+IFERROR(IF(VALUE('data-cash-crude'!K40)&gt;0,'data-cash-crude'!K40-INDEX('active-future'!$C:$C,MATCH('basis-cash-crude'!L$1,'active-future'!$A:$A,0),1),""),"")</f>
        <v/>
      </c>
      <c r="M40" t="str">
        <f>+IFERROR(IF(VALUE('data-cash-crude'!L40)&gt;0,'data-cash-crude'!L40-INDEX('active-future'!$C:$C,MATCH('basis-cash-crude'!M$1,'active-future'!$A:$A,0),1),""),"")</f>
        <v/>
      </c>
      <c r="N40">
        <f>+IFERROR(IF(VALUE('data-cash-crude'!M40)&gt;0,'data-cash-crude'!M40-INDEX('active-future'!$C:$C,MATCH('basis-cash-crude'!N$1,'active-future'!$A:$A,0),1),""),"")</f>
        <v>-22.590000000000003</v>
      </c>
      <c r="O40">
        <f>+IFERROR(IF(VALUE('data-cash-crude'!N40)&gt;0,'data-cash-crude'!N40-INDEX('active-future'!$C:$C,MATCH('basis-cash-crude'!O$1,'active-future'!$A:$A,0),1),""),"")</f>
        <v>-22.61</v>
      </c>
      <c r="P40">
        <f>+IFERROR(IF(VALUE('data-cash-crude'!O40)&gt;0,'data-cash-crude'!O40-INDEX('active-future'!$C:$C,MATCH('basis-cash-crude'!P$1,'active-future'!$A:$A,0),1),""),"")</f>
        <v>-22.700000000000003</v>
      </c>
      <c r="Q40">
        <f>+IFERROR(IF(VALUE('data-cash-crude'!P40)&gt;0,'data-cash-crude'!P40-INDEX('active-future'!$C:$C,MATCH('basis-cash-crude'!Q$1,'active-future'!$A:$A,0),1),""),"")</f>
        <v>-23.560000000000002</v>
      </c>
      <c r="R40">
        <f>+IFERROR(IF(VALUE('data-cash-crude'!Q40)&gt;0,'data-cash-crude'!Q40-INDEX('active-future'!$C:$C,MATCH('basis-cash-crude'!R$1,'active-future'!$A:$A,0),1),""),"")</f>
        <v>-22.67</v>
      </c>
      <c r="S40">
        <f>+IFERROR(IF(VALUE('data-cash-crude'!R40)&gt;0,'data-cash-crude'!R40-INDEX('active-future'!$C:$C,MATCH('basis-cash-crude'!S$1,'active-future'!$A:$A,0),1),""),"")</f>
        <v>-22.75</v>
      </c>
      <c r="T40">
        <f>+IFERROR(IF(VALUE('data-cash-crude'!S40)&gt;0,'data-cash-crude'!S40-INDEX('active-future'!$C:$C,MATCH('basis-cash-crude'!T$1,'active-future'!$A:$A,0),1),""),"")</f>
        <v>-22.730000000000004</v>
      </c>
      <c r="U40">
        <f>+IFERROR(IF(VALUE('data-cash-crude'!T40)&gt;0,'data-cash-crude'!T40-INDEX('active-future'!$C:$C,MATCH('basis-cash-crude'!U$1,'active-future'!$A:$A,0),1),""),"")</f>
        <v>-22.760000000000005</v>
      </c>
      <c r="V40">
        <f>+IFERROR(IF(VALUE('data-cash-crude'!U40)&gt;0,'data-cash-crude'!U40-INDEX('active-future'!$C:$C,MATCH('basis-cash-crude'!V$1,'active-future'!$A:$A,0),1),""),"")</f>
        <v>-22.690000000000005</v>
      </c>
      <c r="W40">
        <f>+IFERROR(IF(VALUE('data-cash-crude'!V40)&gt;0,'data-cash-crude'!V40-INDEX('active-future'!$C:$C,MATCH('basis-cash-crude'!W$1,'active-future'!$A:$A,0),1),""),"")</f>
        <v>-22.67</v>
      </c>
      <c r="X40">
        <f>+IFERROR(IF(VALUE('data-cash-crude'!W40)&gt;0,'data-cash-crude'!W40-INDEX('active-future'!$C:$C,MATCH('basis-cash-crude'!X$1,'active-future'!$A:$A,0),1),""),"")</f>
        <v>-22.67</v>
      </c>
      <c r="Y40" t="str">
        <f>+IFERROR(IF(VALUE('data-cash-crude'!X40)&gt;0,'data-cash-crude'!X40-INDEX('active-future'!$C:$C,MATCH('basis-cash-crude'!Y$1,'active-future'!$A:$A,0),1),""),"")</f>
        <v/>
      </c>
      <c r="Z40" t="str">
        <f>+IFERROR(IF(VALUE('data-cash-crude'!Y40)&gt;0,'data-cash-crude'!Y40-INDEX('active-future'!$C:$C,MATCH('basis-cash-crude'!Z$1,'active-future'!$A:$A,0),1),""),"")</f>
        <v/>
      </c>
      <c r="AA40">
        <f>+IFERROR(IF(VALUE('data-cash-crude'!Z40)&gt;0,'data-cash-crude'!Z40-INDEX('active-future'!$C:$C,MATCH('basis-cash-crude'!AA$1,'active-future'!$A:$A,0),1),""),"")</f>
        <v>-16.690000000000005</v>
      </c>
      <c r="AB40" t="str">
        <f>+IFERROR(IF(VALUE('data-cash-crude'!AA40)&gt;0,'data-cash-crude'!AA40-INDEX('active-future'!$C:$C,MATCH('basis-cash-crude'!AB$1,'active-future'!$A:$A,0),1),""),"")</f>
        <v/>
      </c>
      <c r="AC40">
        <f>+IFERROR(IF(VALUE('data-cash-crude'!AB40)&gt;0,'data-cash-crude'!AB40-INDEX('active-future'!$C:$C,MATCH('basis-cash-crude'!AC$1,'active-future'!$A:$A,0),1),""),"")</f>
        <v>-19.630000000000003</v>
      </c>
      <c r="AD40">
        <f>+IFERROR(IF(VALUE('data-cash-crude'!AC40)&gt;0,'data-cash-crude'!AC40-INDEX('active-future'!$C:$C,MATCH('basis-cash-crude'!AD$1,'active-future'!$A:$A,0),1),""),"")</f>
        <v>-19.43</v>
      </c>
      <c r="AE40">
        <f>+IFERROR(IF(VALUE('data-cash-crude'!AD40)&gt;0,'data-cash-crude'!AD40-INDEX('active-future'!$C:$C,MATCH('basis-cash-crude'!AE$1,'active-future'!$A:$A,0),1),""),"")</f>
        <v>-19.53</v>
      </c>
      <c r="AF40">
        <f>+IFERROR(IF(VALUE('data-cash-crude'!AE40)&gt;0,'data-cash-crude'!AE40-INDEX('active-future'!$C:$C,MATCH('basis-cash-crude'!AF$1,'active-future'!$A:$A,0),1),""),"")</f>
        <v>-19.540000000000006</v>
      </c>
      <c r="AG40">
        <f>+IFERROR(IF(VALUE('data-cash-crude'!AF40)&gt;0,'data-cash-crude'!AF40-INDEX('active-future'!$C:$C,MATCH('basis-cash-crude'!AG$1,'active-future'!$A:$A,0),1),""),"")</f>
        <v>-19.600000000000001</v>
      </c>
      <c r="AH40">
        <f>+IFERROR(IF(VALUE('data-cash-crude'!AG40)&gt;0,'data-cash-crude'!AG40-INDEX('active-future'!$C:$C,MATCH('basis-cash-crude'!AH$1,'active-future'!$A:$A,0),1),""),"")</f>
        <v>-19.53</v>
      </c>
      <c r="AI40">
        <f>+IFERROR(IF(VALUE('data-cash-crude'!AH40)&gt;0,'data-cash-crude'!AH40-INDEX('active-future'!$C:$C,MATCH('basis-cash-crude'!AI$1,'active-future'!$A:$A,0),1),""),"")</f>
        <v>-19.620000000000005</v>
      </c>
      <c r="AJ40">
        <f>+IFERROR(IF(VALUE('data-cash-crude'!AI40)&gt;0,'data-cash-crude'!AI40-INDEX('active-future'!$C:$C,MATCH('basis-cash-crude'!AJ$1,'active-future'!$A:$A,0),1),""),"")</f>
        <v>-19.660000000000004</v>
      </c>
      <c r="AK40">
        <f>+IFERROR(IF(VALUE('data-cash-crude'!AJ40)&gt;0,'data-cash-crude'!AJ40-INDEX('active-future'!$C:$C,MATCH('basis-cash-crude'!AK$1,'active-future'!$A:$A,0),1),""),"")</f>
        <v>-19.490000000000002</v>
      </c>
      <c r="AL40">
        <f>+IFERROR(IF(VALUE('data-cash-crude'!AK40)&gt;0,'data-cash-crude'!AK40-INDEX('active-future'!$C:$C,MATCH('basis-cash-crude'!AL$1,'active-future'!$A:$A,0),1),""),"")</f>
        <v>-19.540000000000006</v>
      </c>
      <c r="AM40">
        <f>+IFERROR(IF(VALUE('data-cash-crude'!AL40)&gt;0,'data-cash-crude'!AL40-INDEX('active-future'!$C:$C,MATCH('basis-cash-crude'!AM$1,'active-future'!$A:$A,0),1),""),"")</f>
        <v>-19.64</v>
      </c>
      <c r="AN40">
        <f>+IFERROR(IF(VALUE('data-cash-crude'!AM40)&gt;0,'data-cash-crude'!AM40-INDEX('active-future'!$C:$C,MATCH('basis-cash-crude'!AN$1,'active-future'!$A:$A,0),1),""),"")</f>
        <v>-19.57</v>
      </c>
      <c r="AO40">
        <f>+IFERROR(IF(VALUE('data-cash-crude'!AN40)&gt;0,'data-cash-crude'!AN40-INDEX('active-future'!$C:$C,MATCH('basis-cash-crude'!AO$1,'active-future'!$A:$A,0),1),""),"")</f>
        <v>-19.630000000000003</v>
      </c>
      <c r="AP40">
        <f>+IFERROR(IF(VALUE('data-cash-crude'!AO40)&gt;0,'data-cash-crude'!AO40-INDEX('active-future'!$C:$C,MATCH('basis-cash-crude'!AP$1,'active-future'!$A:$A,0),1),""),"")</f>
        <v>-19.510000000000005</v>
      </c>
      <c r="AQ40">
        <f>+IFERROR(IF(VALUE('data-cash-crude'!AP40)&gt;0,'data-cash-crude'!AP40-INDEX('active-future'!$C:$C,MATCH('basis-cash-crude'!AQ$1,'active-future'!$A:$A,0),1),""),"")</f>
        <v>-19.670000000000002</v>
      </c>
      <c r="AR40" t="str">
        <f>+IFERROR(IF(VALUE('data-cash-crude'!AQ40)&gt;0,'data-cash-crude'!AQ40-INDEX('active-future'!$C:$C,MATCH('basis-cash-crude'!AR$1,'active-future'!$A:$A,0),1),""),"")</f>
        <v/>
      </c>
      <c r="AS40">
        <f>+IFERROR(IF(VALUE('data-cash-crude'!AR40)&gt;0,'data-cash-crude'!AR40-INDEX('active-future'!$C:$C,MATCH('basis-cash-crude'!AS$1,'active-future'!$A:$A,0),1),""),"")</f>
        <v>-19.5</v>
      </c>
      <c r="AT40" t="str">
        <f>+IFERROR(IF(VALUE('data-cash-crude'!AS40)&gt;0,'data-cash-crude'!AS40-INDEX('active-future'!$C:$C,MATCH('basis-cash-crude'!AT$1,'active-future'!$A:$A,0),1),""),"")</f>
        <v/>
      </c>
      <c r="AU40" t="str">
        <f>+IFERROR(IF(VALUE('data-cash-crude'!AT40)&gt;0,'data-cash-crude'!AT40-INDEX('active-future'!$C:$C,MATCH('basis-cash-crude'!AU$1,'active-future'!$A:$A,0),1),""),"")</f>
        <v/>
      </c>
      <c r="AV40">
        <f>+IFERROR(IF(VALUE('data-cash-crude'!AU40)&gt;0,'data-cash-crude'!AU40-INDEX('active-future'!$C:$C,MATCH('basis-cash-crude'!AV$1,'active-future'!$A:$A,0),1),""),"")</f>
        <v>-20.89</v>
      </c>
      <c r="AW40">
        <f>+IFERROR(IF(VALUE('data-cash-crude'!AV40)&gt;0,'data-cash-crude'!AV40-INDEX('active-future'!$C:$C,MATCH('basis-cash-crude'!AW$1,'active-future'!$A:$A,0),1),""),"")</f>
        <v>-20.880000000000003</v>
      </c>
      <c r="AX40" t="str">
        <f>+IFERROR(IF(VALUE('data-cash-crude'!AW40)&gt;0,'data-cash-crude'!AW40-INDEX('active-future'!$C:$C,MATCH('basis-cash-crude'!AX$1,'active-future'!$A:$A,0),1),""),"")</f>
        <v/>
      </c>
      <c r="AY40" t="str">
        <f>+IFERROR(IF(VALUE('data-cash-crude'!AX40)&gt;0,'data-cash-crude'!AX40-INDEX('active-future'!$C:$C,MATCH('basis-cash-crude'!AY$1,'active-future'!$A:$A,0),1),""),"")</f>
        <v/>
      </c>
      <c r="AZ40" t="str">
        <f>+IFERROR(IF(VALUE('data-cash-crude'!AY40)&gt;0,'data-cash-crude'!AY40-INDEX('active-future'!$C:$C,MATCH('basis-cash-crude'!AZ$1,'active-future'!$A:$A,0),1),""),"")</f>
        <v/>
      </c>
      <c r="BA40">
        <f>+IFERROR(IF(VALUE('data-cash-crude'!AZ40)&gt;0,'data-cash-crude'!AZ40-INDEX('active-future'!$C:$C,MATCH('basis-cash-crude'!BA$1,'active-future'!$A:$A,0),1),""),"")</f>
        <v>-20.799999999999997</v>
      </c>
      <c r="BB40">
        <f>+IFERROR(IF(VALUE('data-cash-crude'!BA40)&gt;0,'data-cash-crude'!BA40-INDEX('active-future'!$C:$C,MATCH('basis-cash-crude'!BB$1,'active-future'!$A:$A,0),1),""),"")</f>
        <v>-20.79</v>
      </c>
      <c r="BC40">
        <f>+IFERROR(IF(VALUE('data-cash-crude'!BB40)&gt;0,'data-cash-crude'!BB40-INDEX('active-future'!$C:$C,MATCH('basis-cash-crude'!BC$1,'active-future'!$A:$A,0),1),""),"")</f>
        <v>-21.049999999999997</v>
      </c>
      <c r="BD40">
        <f>+IFERROR(IF(VALUE('data-cash-crude'!BC40)&gt;0,'data-cash-crude'!BC40-INDEX('active-future'!$C:$C,MATCH('basis-cash-crude'!BD$1,'active-future'!$A:$A,0),1),""),"")</f>
        <v>-21.08</v>
      </c>
      <c r="BE40">
        <f>+IFERROR(IF(VALUE('data-cash-crude'!BD40)&gt;0,'data-cash-crude'!BD40-INDEX('active-future'!$C:$C,MATCH('basis-cash-crude'!BE$1,'active-future'!$A:$A,0),1),""),"")</f>
        <v>-20.939999999999998</v>
      </c>
      <c r="BF40">
        <f>+IFERROR(IF(VALUE('data-cash-crude'!BE40)&gt;0,'data-cash-crude'!BE40-INDEX('active-future'!$C:$C,MATCH('basis-cash-crude'!BF$1,'active-future'!$A:$A,0),1),""),"")</f>
        <v>-20.75</v>
      </c>
      <c r="BG40">
        <f>+IFERROR(IF(VALUE('data-cash-crude'!BF40)&gt;0,'data-cash-crude'!BF40-INDEX('active-future'!$C:$C,MATCH('basis-cash-crude'!BG$1,'active-future'!$A:$A,0),1),""),"")</f>
        <v>-20.93</v>
      </c>
      <c r="BH40">
        <f>+IFERROR(IF(VALUE('data-cash-crude'!BG40)&gt;0,'data-cash-crude'!BG40-INDEX('active-future'!$C:$C,MATCH('basis-cash-crude'!BH$1,'active-future'!$A:$A,0),1),""),"")</f>
        <v>-20.880000000000003</v>
      </c>
      <c r="BI40">
        <f>+IFERROR(IF(VALUE('data-cash-crude'!BH40)&gt;0,'data-cash-crude'!BH40-INDEX('active-future'!$C:$C,MATCH('basis-cash-crude'!BI$1,'active-future'!$A:$A,0),1),""),"")</f>
        <v>-20.910000000000004</v>
      </c>
      <c r="BJ40">
        <f>+IFERROR(IF(VALUE('data-cash-crude'!BI40)&gt;0,'data-cash-crude'!BI40-INDEX('active-future'!$C:$C,MATCH('basis-cash-crude'!BJ$1,'active-future'!$A:$A,0),1),""),"")</f>
        <v>-20.770000000000003</v>
      </c>
      <c r="BK40">
        <f>+IFERROR(IF(VALUE('data-cash-crude'!BJ40)&gt;0,'data-cash-crude'!BJ40-INDEX('active-future'!$C:$C,MATCH('basis-cash-crude'!BK$1,'active-future'!$A:$A,0),1),""),"")</f>
        <v>-20.869999999999997</v>
      </c>
      <c r="BL40">
        <f>+IFERROR(IF(VALUE('data-cash-crude'!BK40)&gt;0,'data-cash-crude'!BK40-INDEX('active-future'!$C:$C,MATCH('basis-cash-crude'!BL$1,'active-future'!$A:$A,0),1),""),"")</f>
        <v>-20.910000000000004</v>
      </c>
      <c r="BM40">
        <f>+IFERROR(IF(VALUE('data-cash-crude'!BL40)&gt;0,'data-cash-crude'!BL40-INDEX('active-future'!$C:$C,MATCH('basis-cash-crude'!BM$1,'active-future'!$A:$A,0),1),""),"")</f>
        <v>-20.950000000000003</v>
      </c>
      <c r="BN40">
        <f>+IFERROR(IF(VALUE('data-cash-crude'!BM40)&gt;0,'data-cash-crude'!BM40-INDEX('active-future'!$C:$C,MATCH('basis-cash-crude'!BN$1,'active-future'!$A:$A,0),1),""),"")</f>
        <v>-20.82</v>
      </c>
      <c r="BO40">
        <f>+IFERROR(IF(VALUE('data-cash-crude'!BN40)&gt;0,'data-cash-crude'!BN40-INDEX('active-future'!$C:$C,MATCH('basis-cash-crude'!BO$1,'active-future'!$A:$A,0),1),""),"")</f>
        <v>-20.880000000000003</v>
      </c>
      <c r="BP40">
        <f>+IFERROR(IF(VALUE('data-cash-crude'!BO40)&gt;0,'data-cash-crude'!BO40-INDEX('active-future'!$C:$C,MATCH('basis-cash-crude'!BP$1,'active-future'!$A:$A,0),1),""),"")</f>
        <v>-20.770000000000003</v>
      </c>
      <c r="BQ40" t="str">
        <f>+IFERROR(IF(VALUE('data-cash-crude'!BP40)&gt;0,'data-cash-crude'!BP40-INDEX('active-future'!$C:$C,MATCH('basis-cash-crude'!BQ$1,'active-future'!$A:$A,0),1),""),"")</f>
        <v/>
      </c>
      <c r="BR40" t="str">
        <f>+IFERROR(IF(VALUE('data-cash-crude'!BQ40)&gt;0,'data-cash-crude'!BQ40-INDEX('active-future'!$C:$C,MATCH('basis-cash-crude'!BR$1,'active-future'!$A:$A,0),1),""),"")</f>
        <v/>
      </c>
      <c r="BS40">
        <f>+IFERROR(IF(VALUE('data-cash-crude'!BR40)&gt;0,'data-cash-crude'!BR40-INDEX('active-future'!$C:$C,MATCH('basis-cash-crude'!BS$1,'active-future'!$A:$A,0),1),""),"")</f>
        <v>-16.920000000000002</v>
      </c>
      <c r="BT40">
        <f>+IFERROR(IF(VALUE('data-cash-crude'!BS40)&gt;0,'data-cash-crude'!BS40-INDEX('active-future'!$C:$C,MATCH('basis-cash-crude'!BT$1,'active-future'!$A:$A,0),1),""),"")</f>
        <v>-19.389999999999993</v>
      </c>
      <c r="BU40">
        <f>+IFERROR(IF(VALUE('data-cash-crude'!BT40)&gt;0,'data-cash-crude'!BT40-INDEX('active-future'!$C:$C,MATCH('basis-cash-crude'!BU$1,'active-future'!$A:$A,0),1),""),"")</f>
        <v>-19.389999999999993</v>
      </c>
      <c r="BV40" t="str">
        <f>+IFERROR(IF(VALUE('data-cash-crude'!BU40)&gt;0,'data-cash-crude'!BU40-INDEX('active-future'!$C:$C,MATCH('basis-cash-crude'!BV$1,'active-future'!$A:$A,0),1),""),"")</f>
        <v/>
      </c>
      <c r="BW40" t="str">
        <f>+IFERROR(IF(VALUE('data-cash-crude'!BV40)&gt;0,'data-cash-crude'!BV40-INDEX('active-future'!$C:$C,MATCH('basis-cash-crude'!BW$1,'active-future'!$A:$A,0),1),""),"")</f>
        <v/>
      </c>
      <c r="BX40">
        <f>+IFERROR(IF(VALUE('data-cash-crude'!BW40)&gt;0,'data-cash-crude'!BW40-INDEX('active-future'!$C:$C,MATCH('basis-cash-crude'!BX$1,'active-future'!$A:$A,0),1),""),"")</f>
        <v>-19.619999999999997</v>
      </c>
      <c r="BY40">
        <f>+IFERROR(IF(VALUE('data-cash-crude'!BX40)&gt;0,'data-cash-crude'!BX40-INDEX('active-future'!$C:$C,MATCH('basis-cash-crude'!BY$1,'active-future'!$A:$A,0),1),""),"")</f>
        <v>-19.57</v>
      </c>
      <c r="BZ40" t="str">
        <f>+IFERROR(IF(VALUE('data-cash-crude'!BY40)&gt;0,'data-cash-crude'!BY40-INDEX('active-future'!$C:$C,MATCH('basis-cash-crude'!BZ$1,'active-future'!$A:$A,0),1),""),"")</f>
        <v/>
      </c>
      <c r="CA40">
        <f>+IFERROR(IF(VALUE('data-cash-crude'!BZ40)&gt;0,'data-cash-crude'!BZ40-INDEX('active-future'!$C:$C,MATCH('basis-cash-crude'!CA$1,'active-future'!$A:$A,0),1),""),"")</f>
        <v>-19.519999999999996</v>
      </c>
      <c r="CB40">
        <f>+IFERROR(IF(VALUE('data-cash-crude'!CA40)&gt;0,'data-cash-crude'!CA40-INDEX('active-future'!$C:$C,MATCH('basis-cash-crude'!CB$1,'active-future'!$A:$A,0),1),""),"")</f>
        <v>-19.57</v>
      </c>
      <c r="CC40">
        <f>+IFERROR(IF(VALUE('data-cash-crude'!CB40)&gt;0,'data-cash-crude'!CB40-INDEX('active-future'!$C:$C,MATCH('basis-cash-crude'!CC$1,'active-future'!$A:$A,0),1),""),"")</f>
        <v>-19.629999999999995</v>
      </c>
      <c r="CD40">
        <f>+IFERROR(IF(VALUE('data-cash-crude'!CC40)&gt;0,'data-cash-crude'!CC40-INDEX('active-future'!$C:$C,MATCH('basis-cash-crude'!CD$1,'active-future'!$A:$A,0),1),""),"")</f>
        <v>-19.579999999999998</v>
      </c>
      <c r="CE40">
        <f>+IFERROR(IF(VALUE('data-cash-crude'!CD40)&gt;0,'data-cash-crude'!CD40-INDEX('active-future'!$C:$C,MATCH('basis-cash-crude'!CE$1,'active-future'!$A:$A,0),1),""),"")</f>
        <v>-19.57</v>
      </c>
      <c r="CF40">
        <f>+IFERROR(IF(VALUE('data-cash-crude'!CE40)&gt;0,'data-cash-crude'!CE40-INDEX('active-future'!$C:$C,MATCH('basis-cash-crude'!CF$1,'active-future'!$A:$A,0),1),""),"")</f>
        <v>-19.479999999999997</v>
      </c>
      <c r="CG40">
        <f>+IFERROR(IF(VALUE('data-cash-crude'!CF40)&gt;0,'data-cash-crude'!CF40-INDEX('active-future'!$C:$C,MATCH('basis-cash-crude'!CG$1,'active-future'!$A:$A,0),1),""),"")</f>
        <v>-19.629999999999995</v>
      </c>
      <c r="CH40">
        <f>+IFERROR(IF(VALUE('data-cash-crude'!CG40)&gt;0,'data-cash-crude'!CG40-INDEX('active-future'!$C:$C,MATCH('basis-cash-crude'!CH$1,'active-future'!$A:$A,0),1),""),"")</f>
        <v>-19.579999999999998</v>
      </c>
      <c r="CI40">
        <f>+IFERROR(IF(VALUE('data-cash-crude'!CH40)&gt;0,'data-cash-crude'!CH40-INDEX('active-future'!$C:$C,MATCH('basis-cash-crude'!CI$1,'active-future'!$A:$A,0),1),""),"")</f>
        <v>-19.5</v>
      </c>
      <c r="CJ40">
        <f>+IFERROR(IF(VALUE('data-cash-crude'!CI40)&gt;0,'data-cash-crude'!CI40-INDEX('active-future'!$C:$C,MATCH('basis-cash-crude'!CJ$1,'active-future'!$A:$A,0),1),""),"")</f>
        <v>-19.529999999999994</v>
      </c>
      <c r="CK40">
        <f>+IFERROR(IF(VALUE('data-cash-crude'!CJ40)&gt;0,'data-cash-crude'!CJ40-INDEX('active-future'!$C:$C,MATCH('basis-cash-crude'!CK$1,'active-future'!$A:$A,0),1),""),"")</f>
        <v>-19.489999999999995</v>
      </c>
      <c r="CL40" t="str">
        <f>+IFERROR(IF(VALUE('data-cash-crude'!CK40)&gt;0,'data-cash-crude'!CK40-INDEX('active-future'!$C:$C,MATCH('basis-cash-crude'!CL$1,'active-future'!$A:$A,0),1),""),"")</f>
        <v/>
      </c>
      <c r="CM40" t="str">
        <f>+IFERROR(IF(VALUE('data-cash-crude'!CL40)&gt;0,'data-cash-crude'!CL40-INDEX('active-future'!$C:$C,MATCH('basis-cash-crude'!CM$1,'active-future'!$A:$A,0),1),""),"")</f>
        <v/>
      </c>
      <c r="CN40">
        <f>+IFERROR(IF(VALUE('data-cash-crude'!CM40)&gt;0,'data-cash-crude'!CM40-INDEX('active-future'!$C:$C,MATCH('basis-cash-crude'!CN$1,'active-future'!$A:$A,0),1),""),"")</f>
        <v>-19.020000000000003</v>
      </c>
      <c r="CO40">
        <f>+IFERROR(IF(VALUE('data-cash-crude'!CN40)&gt;0,'data-cash-crude'!CN40-INDEX('active-future'!$C:$C,MATCH('basis-cash-crude'!CO$1,'active-future'!$A:$A,0),1),""),"")</f>
        <v>-18.71</v>
      </c>
      <c r="CP40">
        <f>+IFERROR(IF(VALUE('data-cash-crude'!CO40)&gt;0,'data-cash-crude'!CO40-INDEX('active-future'!$C:$C,MATCH('basis-cash-crude'!CP$1,'active-future'!$A:$A,0),1),""),"")</f>
        <v>-18.78</v>
      </c>
      <c r="CQ40">
        <f>+IFERROR(IF(VALUE('data-cash-crude'!CP40)&gt;0,'data-cash-crude'!CP40-INDEX('active-future'!$C:$C,MATCH('basis-cash-crude'!CQ$1,'active-future'!$A:$A,0),1),""),"")</f>
        <v>-18.68</v>
      </c>
      <c r="CR40">
        <f>+IFERROR(IF(VALUE('data-cash-crude'!CQ40)&gt;0,'data-cash-crude'!CQ40-INDEX('active-future'!$C:$C,MATCH('basis-cash-crude'!CR$1,'active-future'!$A:$A,0),1),""),"")</f>
        <v>-18.89</v>
      </c>
      <c r="CS40">
        <f>+IFERROR(IF(VALUE('data-cash-crude'!CR40)&gt;0,'data-cash-crude'!CR40-INDEX('active-future'!$C:$C,MATCH('basis-cash-crude'!CS$1,'active-future'!$A:$A,0),1),""),"")</f>
        <v>-18.670000000000002</v>
      </c>
      <c r="CT40" t="str">
        <f>+IFERROR(IF(VALUE('data-cash-crude'!CS40)&gt;0,'data-cash-crude'!CS40-INDEX('active-future'!$C:$C,MATCH('basis-cash-crude'!CT$1,'active-future'!$A:$A,0),1),""),"")</f>
        <v/>
      </c>
      <c r="CU40">
        <f>+IFERROR(IF(VALUE('data-cash-crude'!CT40)&gt;0,'data-cash-crude'!CT40-INDEX('active-future'!$C:$C,MATCH('basis-cash-crude'!CU$1,'active-future'!$A:$A,0),1),""),"")</f>
        <v>-18.68</v>
      </c>
      <c r="CV40">
        <f>+IFERROR(IF(VALUE('data-cash-crude'!CU40)&gt;0,'data-cash-crude'!CU40-INDEX('active-future'!$C:$C,MATCH('basis-cash-crude'!CV$1,'active-future'!$A:$A,0),1),""),"")</f>
        <v>-18.630000000000003</v>
      </c>
      <c r="CW40">
        <f>+IFERROR(IF(VALUE('data-cash-crude'!CV40)&gt;0,'data-cash-crude'!CV40-INDEX('active-future'!$C:$C,MATCH('basis-cash-crude'!CW$1,'active-future'!$A:$A,0),1),""),"")</f>
        <v>-18.64</v>
      </c>
      <c r="CX40">
        <f>+IFERROR(IF(VALUE('data-cash-crude'!CW40)&gt;0,'data-cash-crude'!CW40-INDEX('active-future'!$C:$C,MATCH('basis-cash-crude'!CX$1,'active-future'!$A:$A,0),1),""),"")</f>
        <v>-18.810000000000002</v>
      </c>
      <c r="CY40">
        <f>+IFERROR(IF(VALUE('data-cash-crude'!CX40)&gt;0,'data-cash-crude'!CX40-INDEX('active-future'!$C:$C,MATCH('basis-cash-crude'!CY$1,'active-future'!$A:$A,0),1),""),"")</f>
        <v>-18.72</v>
      </c>
      <c r="CZ40">
        <f>+IFERROR(IF(VALUE('data-cash-crude'!CY40)&gt;0,'data-cash-crude'!CY40-INDEX('active-future'!$C:$C,MATCH('basis-cash-crude'!CZ$1,'active-future'!$A:$A,0),1),""),"")</f>
        <v>-18.729999999999997</v>
      </c>
      <c r="DA40">
        <f>+IFERROR(IF(VALUE('data-cash-crude'!CZ40)&gt;0,'data-cash-crude'!CZ40-INDEX('active-future'!$C:$C,MATCH('basis-cash-crude'!DA$1,'active-future'!$A:$A,0),1),""),"")</f>
        <v>-18.850000000000001</v>
      </c>
      <c r="DB40">
        <f>+IFERROR(IF(VALUE('data-cash-crude'!DA40)&gt;0,'data-cash-crude'!DA40-INDEX('active-future'!$C:$C,MATCH('basis-cash-crude'!DB$1,'active-future'!$A:$A,0),1),""),"")</f>
        <v>-18.68</v>
      </c>
      <c r="DC40">
        <f>+IFERROR(IF(VALUE('data-cash-crude'!DB40)&gt;0,'data-cash-crude'!DB40-INDEX('active-future'!$C:$C,MATCH('basis-cash-crude'!DC$1,'active-future'!$A:$A,0),1),""),"")</f>
        <v>-18.75</v>
      </c>
      <c r="DD40">
        <f>+IFERROR(IF(VALUE('data-cash-crude'!DC40)&gt;0,'data-cash-crude'!DC40-INDEX('active-future'!$C:$C,MATCH('basis-cash-crude'!DD$1,'active-future'!$A:$A,0),1),""),"")</f>
        <v>-18.79</v>
      </c>
      <c r="DE40">
        <f>+IFERROR(IF(VALUE('data-cash-crude'!DD40)&gt;0,'data-cash-crude'!DD40-INDEX('active-future'!$C:$C,MATCH('basis-cash-crude'!DE$1,'active-future'!$A:$A,0),1),""),"")</f>
        <v>-18.840000000000003</v>
      </c>
      <c r="DF40" t="str">
        <f>+IFERROR(IF(VALUE('data-cash-crude'!DE40)&gt;0,'data-cash-crude'!DE40-INDEX('active-future'!$C:$C,MATCH('basis-cash-crude'!DF$1,'active-future'!$A:$A,0),1),""),"")</f>
        <v/>
      </c>
      <c r="DG40">
        <f>+IFERROR(IF(VALUE('data-cash-crude'!DF40)&gt;0,'data-cash-crude'!DF40-INDEX('active-future'!$C:$C,MATCH('basis-cash-crude'!DG$1,'active-future'!$A:$A,0),1),""),"")</f>
        <v>-18.689999999999998</v>
      </c>
      <c r="DH40" t="str">
        <f>+IFERROR(IF(VALUE('data-cash-crude'!DG40)&gt;0,'data-cash-crude'!DG40-INDEX('active-future'!$C:$C,MATCH('basis-cash-crude'!DH$1,'active-future'!$A:$A,0),1),""),"")</f>
        <v/>
      </c>
      <c r="DI40">
        <f>+IFERROR(IF(VALUE('data-cash-crude'!DH40)&gt;0,'data-cash-crude'!DH40-INDEX('active-future'!$C:$C,MATCH('basis-cash-crude'!DI$1,'active-future'!$A:$A,0),1),""),"")</f>
        <v>-18.700000000000003</v>
      </c>
      <c r="DJ40">
        <f>+IFERROR(IF(VALUE('data-cash-crude'!DI40)&gt;0,'data-cash-crude'!DI40-INDEX('active-future'!$C:$C,MATCH('basis-cash-crude'!DJ$1,'active-future'!$A:$A,0),1),""),"")</f>
        <v>-22.119999999999997</v>
      </c>
      <c r="DK40">
        <f>+IFERROR(IF(VALUE('data-cash-crude'!DJ40)&gt;0,'data-cash-crude'!DJ40-INDEX('active-future'!$C:$C,MATCH('basis-cash-crude'!DK$1,'active-future'!$A:$A,0),1),""),"")</f>
        <v>-21.059999999999995</v>
      </c>
      <c r="DL40">
        <f>+IFERROR(IF(VALUE('data-cash-crude'!DK40)&gt;0,'data-cash-crude'!DK40-INDEX('active-future'!$C:$C,MATCH('basis-cash-crude'!DL$1,'active-future'!$A:$A,0),1),""),"")</f>
        <v>-21.129999999999995</v>
      </c>
      <c r="DM40" t="str">
        <f>+IFERROR(IF(VALUE('data-cash-crude'!DL40)&gt;0,'data-cash-crude'!DL40-INDEX('active-future'!$C:$C,MATCH('basis-cash-crude'!DM$1,'active-future'!$A:$A,0),1),""),"")</f>
        <v/>
      </c>
      <c r="DN40" t="str">
        <f>+IFERROR(IF(VALUE('data-cash-crude'!DM40)&gt;0,'data-cash-crude'!DM40-INDEX('active-future'!$C:$C,MATCH('basis-cash-crude'!DN$1,'active-future'!$A:$A,0),1),""),"")</f>
        <v/>
      </c>
      <c r="DO40" t="str">
        <f>+IFERROR(IF(VALUE('data-cash-crude'!DN40)&gt;0,'data-cash-crude'!DN40-INDEX('active-future'!$C:$C,MATCH('basis-cash-crude'!DO$1,'active-future'!$A:$A,0),1),""),"")</f>
        <v/>
      </c>
      <c r="DP40" t="str">
        <f>+IFERROR(IF(VALUE('data-cash-crude'!DO40)&gt;0,'data-cash-crude'!DO40-INDEX('active-future'!$C:$C,MATCH('basis-cash-crude'!DP$1,'active-future'!$A:$A,0),1),""),"")</f>
        <v/>
      </c>
      <c r="DQ40" t="str">
        <f>+IFERROR(IF(VALUE('data-cash-crude'!DP40)&gt;0,'data-cash-crude'!DP40-INDEX('active-future'!$C:$C,MATCH('basis-cash-crude'!DQ$1,'active-future'!$A:$A,0),1),""),"")</f>
        <v/>
      </c>
      <c r="DR40" t="str">
        <f>+IFERROR(IF(VALUE('data-cash-crude'!DQ40)&gt;0,'data-cash-crude'!DQ40-INDEX('active-future'!$C:$C,MATCH('basis-cash-crude'!DR$1,'active-future'!$A:$A,0),1),""),"")</f>
        <v/>
      </c>
      <c r="DS40" t="str">
        <f>+IFERROR(IF(VALUE('data-cash-crude'!DR40)&gt;0,'data-cash-crude'!DR40-INDEX('active-future'!$C:$C,MATCH('basis-cash-crude'!DS$1,'active-future'!$A:$A,0),1),""),"")</f>
        <v/>
      </c>
      <c r="DT40" t="str">
        <f>+IFERROR(IF(VALUE('data-cash-crude'!DS40)&gt;0,'data-cash-crude'!DS40-INDEX('active-future'!$C:$C,MATCH('basis-cash-crude'!DT$1,'active-future'!$A:$A,0),1),""),"")</f>
        <v/>
      </c>
      <c r="DU40" t="str">
        <f>+IFERROR(IF(VALUE('data-cash-crude'!DT40)&gt;0,'data-cash-crude'!DT40-INDEX('active-future'!$C:$C,MATCH('basis-cash-crude'!DU$1,'active-future'!$A:$A,0),1),""),"")</f>
        <v/>
      </c>
      <c r="DV40" t="str">
        <f>+IFERROR(IF(VALUE('data-cash-crude'!DU40)&gt;0,'data-cash-crude'!DU40-INDEX('active-future'!$C:$C,MATCH('basis-cash-crude'!DV$1,'active-future'!$A:$A,0),1),""),"")</f>
        <v/>
      </c>
      <c r="DW40" t="str">
        <f>+IFERROR(IF(VALUE('data-cash-crude'!DV40)&gt;0,'data-cash-crude'!DV40-INDEX('active-future'!$C:$C,MATCH('basis-cash-crude'!DW$1,'active-future'!$A:$A,0),1),""),"")</f>
        <v/>
      </c>
      <c r="DX40" t="str">
        <f>+IFERROR(IF(VALUE('data-cash-crude'!DW40)&gt;0,'data-cash-crude'!DW40-INDEX('active-future'!$C:$C,MATCH('basis-cash-crude'!DX$1,'active-future'!$A:$A,0),1),""),"")</f>
        <v/>
      </c>
      <c r="DY40" t="str">
        <f>+IFERROR(IF(VALUE('data-cash-crude'!DX40)&gt;0,'data-cash-crude'!DX40-INDEX('active-future'!$C:$C,MATCH('basis-cash-crude'!DY$1,'active-future'!$A:$A,0),1),""),"")</f>
        <v/>
      </c>
      <c r="DZ40" t="str">
        <f>+IFERROR(IF(VALUE('data-cash-crude'!DY40)&gt;0,'data-cash-crude'!DY40-INDEX('active-future'!$C:$C,MATCH('basis-cash-crude'!DZ$1,'active-future'!$A:$A,0),1),""),"")</f>
        <v/>
      </c>
      <c r="EA40" t="str">
        <f>+IFERROR(IF(VALUE('data-cash-crude'!DZ40)&gt;0,'data-cash-crude'!DZ40-INDEX('active-future'!$C:$C,MATCH('basis-cash-crude'!EA$1,'active-future'!$A:$A,0),1),""),"")</f>
        <v/>
      </c>
      <c r="EB40" t="str">
        <f>+IFERROR(IF(VALUE('data-cash-crude'!EA40)&gt;0,'data-cash-crude'!EA40-INDEX('active-future'!$C:$C,MATCH('basis-cash-crude'!EB$1,'active-future'!$A:$A,0),1),""),"")</f>
        <v/>
      </c>
      <c r="EC40" t="str">
        <f>+IFERROR(IF(VALUE('data-cash-crude'!EB40)&gt;0,'data-cash-crude'!EB40-INDEX('active-future'!$C:$C,MATCH('basis-cash-crude'!EC$1,'active-future'!$A:$A,0),1),""),"")</f>
        <v/>
      </c>
      <c r="ED40" t="str">
        <f>+IFERROR(IF(VALUE('data-cash-crude'!EC40)&gt;0,'data-cash-crude'!EC40-INDEX('active-future'!$C:$C,MATCH('basis-cash-crude'!ED$1,'active-future'!$A:$A,0),1),""),"")</f>
        <v/>
      </c>
      <c r="EE40" t="str">
        <f>+IFERROR(IF(VALUE('data-cash-crude'!ED40)&gt;0,'data-cash-crude'!ED40-INDEX('active-future'!$C:$C,MATCH('basis-cash-crude'!EE$1,'active-future'!$A:$A,0),1),""),"")</f>
        <v/>
      </c>
      <c r="EF40" t="str">
        <f>+IFERROR(IF(VALUE('data-cash-crude'!EE40)&gt;0,'data-cash-crude'!EE40-INDEX('active-future'!$C:$C,MATCH('basis-cash-crude'!EF$1,'active-future'!$A:$A,0),1),""),"")</f>
        <v/>
      </c>
      <c r="EG40" t="str">
        <f>+IFERROR(IF(VALUE('data-cash-crude'!EF40)&gt;0,'data-cash-crude'!EF40-INDEX('active-future'!$C:$C,MATCH('basis-cash-crude'!EG$1,'active-future'!$A:$A,0),1),""),"")</f>
        <v/>
      </c>
      <c r="EH40" t="str">
        <f>+IFERROR(IF(VALUE('data-cash-crude'!EG40)&gt;0,'data-cash-crude'!EG40-INDEX('active-future'!$C:$C,MATCH('basis-cash-crude'!EH$1,'active-future'!$A:$A,0),1),""),"")</f>
        <v/>
      </c>
      <c r="EI40" t="str">
        <f>+IFERROR(IF(VALUE('data-cash-crude'!EH40)&gt;0,'data-cash-crude'!EH40-INDEX('active-future'!$C:$C,MATCH('basis-cash-crude'!EI$1,'active-future'!$A:$A,0),1),""),"")</f>
        <v/>
      </c>
      <c r="EJ40" t="str">
        <f>+IFERROR(IF(VALUE('data-cash-crude'!EI40)&gt;0,'data-cash-crude'!EI40-INDEX('active-future'!$C:$C,MATCH('basis-cash-crude'!EJ$1,'active-future'!$A:$A,0),1),""),"")</f>
        <v/>
      </c>
      <c r="EK40" t="str">
        <f>+IFERROR(IF(VALUE('data-cash-crude'!EJ40)&gt;0,'data-cash-crude'!EJ40-INDEX('active-future'!$C:$C,MATCH('basis-cash-crude'!EK$1,'active-future'!$A:$A,0),1),""),"")</f>
        <v/>
      </c>
      <c r="EL40" t="str">
        <f>+IFERROR(IF(VALUE('data-cash-crude'!EK40)&gt;0,'data-cash-crude'!EK40-INDEX('active-future'!$C:$C,MATCH('basis-cash-crude'!EL$1,'active-future'!$A:$A,0),1),""),"")</f>
        <v/>
      </c>
      <c r="EM40" t="str">
        <f>+IFERROR(IF(VALUE('data-cash-crude'!EL40)&gt;0,'data-cash-crude'!EL40-INDEX('active-future'!$C:$C,MATCH('basis-cash-crude'!EM$1,'active-future'!$A:$A,0),1),""),"")</f>
        <v/>
      </c>
      <c r="EN40" t="str">
        <f>+IFERROR(IF(VALUE('data-cash-crude'!EM40)&gt;0,'data-cash-crude'!EM40-INDEX('active-future'!$C:$C,MATCH('basis-cash-crude'!EN$1,'active-future'!$A:$A,0),1),""),"")</f>
        <v/>
      </c>
      <c r="EO40" t="str">
        <f>+IFERROR(IF(VALUE('data-cash-crude'!EN40)&gt;0,'data-cash-crude'!EN40-INDEX('active-future'!$C:$C,MATCH('basis-cash-crude'!EO$1,'active-future'!$A:$A,0),1),""),"")</f>
        <v/>
      </c>
      <c r="EP40" t="str">
        <f>+IFERROR(IF(VALUE('data-cash-crude'!EO40)&gt;0,'data-cash-crude'!EO40-INDEX('active-future'!$C:$C,MATCH('basis-cash-crude'!EP$1,'active-future'!$A:$A,0),1),""),"")</f>
        <v/>
      </c>
      <c r="EQ40" t="str">
        <f>+IFERROR(IF(VALUE('data-cash-crude'!EP40)&gt;0,'data-cash-crude'!EP40-INDEX('active-future'!$C:$C,MATCH('basis-cash-crude'!EQ$1,'active-future'!$A:$A,0),1),""),"")</f>
        <v/>
      </c>
      <c r="ER40" t="str">
        <f>+IFERROR(IF(VALUE('data-cash-crude'!EQ40)&gt;0,'data-cash-crude'!EQ40-INDEX('active-future'!$C:$C,MATCH('basis-cash-crude'!ER$1,'active-future'!$A:$A,0),1),""),"")</f>
        <v/>
      </c>
      <c r="ES40" t="str">
        <f>+IFERROR(IF(VALUE('data-cash-crude'!ER40)&gt;0,'data-cash-crude'!ER40-INDEX('active-future'!$C:$C,MATCH('basis-cash-crude'!ES$1,'active-future'!$A:$A,0),1),""),"")</f>
        <v/>
      </c>
      <c r="ET40" t="str">
        <f>+IFERROR(IF(VALUE('data-cash-crude'!ES40)&gt;0,'data-cash-crude'!ES40-INDEX('active-future'!$C:$C,MATCH('basis-cash-crude'!ET$1,'active-future'!$A:$A,0),1),""),"")</f>
        <v/>
      </c>
      <c r="EU40" t="str">
        <f>+IFERROR(IF(VALUE('data-cash-crude'!ET40)&gt;0,'data-cash-crude'!ET40-INDEX('active-future'!$C:$C,MATCH('basis-cash-crude'!EU$1,'active-future'!$A:$A,0),1),""),"")</f>
        <v/>
      </c>
      <c r="EV40" t="str">
        <f>+IFERROR(IF(VALUE('data-cash-crude'!EU40)&gt;0,'data-cash-crude'!EU40-INDEX('active-future'!$C:$C,MATCH('basis-cash-crude'!EV$1,'active-future'!$A:$A,0),1),""),"")</f>
        <v/>
      </c>
      <c r="EW40" t="str">
        <f>+IFERROR(IF(VALUE('data-cash-crude'!EV40)&gt;0,'data-cash-crude'!EV40-INDEX('active-future'!$C:$C,MATCH('basis-cash-crude'!EW$1,'active-future'!$A:$A,0),1),""),"")</f>
        <v/>
      </c>
      <c r="EX40" t="str">
        <f>+IFERROR(IF(VALUE('data-cash-crude'!EW40)&gt;0,'data-cash-crude'!EW40-INDEX('active-future'!$C:$C,MATCH('basis-cash-crude'!EX$1,'active-future'!$A:$A,0),1),""),"")</f>
        <v/>
      </c>
      <c r="EY40" t="str">
        <f>+IFERROR(IF(VALUE('data-cash-crude'!EX40)&gt;0,'data-cash-crude'!EX40-INDEX('active-future'!$C:$C,MATCH('basis-cash-crude'!EY$1,'active-future'!$A:$A,0),1),""),"")</f>
        <v/>
      </c>
      <c r="EZ40" t="str">
        <f>+IFERROR(IF(VALUE('data-cash-crude'!EY40)&gt;0,'data-cash-crude'!EY40-INDEX('active-future'!$C:$C,MATCH('basis-cash-crude'!EZ$1,'active-future'!$A:$A,0),1),""),"")</f>
        <v/>
      </c>
      <c r="FA40" t="str">
        <f>+IFERROR(IF(VALUE('data-cash-crude'!EZ40)&gt;0,'data-cash-crude'!EZ40-INDEX('active-future'!$C:$C,MATCH('basis-cash-crude'!FA$1,'active-future'!$A:$A,0),1),""),"")</f>
        <v/>
      </c>
      <c r="FB40" t="str">
        <f>+IFERROR(IF(VALUE('data-cash-crude'!FA40)&gt;0,'data-cash-crude'!FA40-INDEX('active-future'!$C:$C,MATCH('basis-cash-crude'!FB$1,'active-future'!$A:$A,0),1),""),"")</f>
        <v/>
      </c>
      <c r="FC40" t="str">
        <f>+IFERROR(IF(VALUE('data-cash-crude'!FB40)&gt;0,'data-cash-crude'!FB40-INDEX('active-future'!$C:$C,MATCH('basis-cash-crude'!FC$1,'active-future'!$A:$A,0),1),""),"")</f>
        <v/>
      </c>
      <c r="FD40" t="str">
        <f>+IFERROR(IF(VALUE('data-cash-crude'!FC40)&gt;0,'data-cash-crude'!FC40-INDEX('active-future'!$C:$C,MATCH('basis-cash-crude'!FD$1,'active-future'!$A:$A,0),1),""),"")</f>
        <v/>
      </c>
      <c r="FE40" t="str">
        <f>+IFERROR(IF(VALUE('data-cash-crude'!FD40)&gt;0,'data-cash-crude'!FD40-INDEX('active-future'!$C:$C,MATCH('basis-cash-crude'!FE$1,'active-future'!$A:$A,0),1),""),"")</f>
        <v/>
      </c>
      <c r="FF40" t="str">
        <f>+IFERROR(IF(VALUE('data-cash-crude'!FE40)&gt;0,'data-cash-crude'!FE40-INDEX('active-future'!$C:$C,MATCH('basis-cash-crude'!FF$1,'active-future'!$A:$A,0),1),""),"")</f>
        <v/>
      </c>
      <c r="FG40" t="str">
        <f>+IFERROR(IF(VALUE('data-cash-crude'!FF40)&gt;0,'data-cash-crude'!FF40-INDEX('active-future'!$C:$C,MATCH('basis-cash-crude'!FG$1,'active-future'!$A:$A,0),1),""),"")</f>
        <v/>
      </c>
      <c r="FH40" t="str">
        <f>+IFERROR(IF(VALUE('data-cash-crude'!FG40)&gt;0,'data-cash-crude'!FG40-INDEX('active-future'!$C:$C,MATCH('basis-cash-crude'!FH$1,'active-future'!$A:$A,0),1),""),"")</f>
        <v/>
      </c>
      <c r="FI40" t="str">
        <f>+IFERROR(IF(VALUE('data-cash-crude'!FH40)&gt;0,'data-cash-crude'!FH40-INDEX('active-future'!$C:$C,MATCH('basis-cash-crude'!FI$1,'active-future'!$A:$A,0),1),""),"")</f>
        <v/>
      </c>
      <c r="FJ40" t="str">
        <f>+IFERROR(IF(VALUE('data-cash-crude'!FI40)&gt;0,'data-cash-crude'!FI40-INDEX('active-future'!$C:$C,MATCH('basis-cash-crude'!FJ$1,'active-future'!$A:$A,0),1),""),"")</f>
        <v/>
      </c>
      <c r="FK40" t="str">
        <f>+IFERROR(IF(VALUE('data-cash-crude'!FJ40)&gt;0,'data-cash-crude'!FJ40-INDEX('active-future'!$C:$C,MATCH('basis-cash-crude'!FK$1,'active-future'!$A:$A,0),1),""),"")</f>
        <v/>
      </c>
      <c r="FL40" t="str">
        <f>+IFERROR(IF(VALUE('data-cash-crude'!FK40)&gt;0,'data-cash-crude'!FK40-INDEX('active-future'!$C:$C,MATCH('basis-cash-crude'!FL$1,'active-future'!$A:$A,0),1),""),"")</f>
        <v/>
      </c>
    </row>
    <row r="41" spans="1:168" x14ac:dyDescent="0.2">
      <c r="A41">
        <f t="shared" si="0"/>
        <v>-11.778333333333334</v>
      </c>
      <c r="B41">
        <f t="shared" si="1"/>
        <v>-13.58375</v>
      </c>
      <c r="C41">
        <f t="shared" si="2"/>
        <v>-13.479154929577467</v>
      </c>
      <c r="D41" s="10" t="str">
        <f>+'data-cash-crude'!B41</f>
        <v>CLPA-11-75.CM</v>
      </c>
      <c r="E41">
        <f>+IFERROR(IF(VALUE('data-cash-crude'!D41)&gt;0,'data-cash-crude'!D41-INDEX('active-future'!$C:$C,MATCH('basis-cash-crude'!E$1,'active-future'!$A:$A,0),1),""),"")</f>
        <v>-12.71</v>
      </c>
      <c r="F41">
        <f>+IFERROR(IF(VALUE('data-cash-crude'!E41)&gt;0,'data-cash-crude'!E41-INDEX('active-future'!$C:$C,MATCH('basis-cash-crude'!F$1,'active-future'!$A:$A,0),1),""),"")</f>
        <v>-11.43</v>
      </c>
      <c r="G41">
        <f>+IFERROR(IF(VALUE('data-cash-crude'!F41)&gt;0,'data-cash-crude'!F41-INDEX('active-future'!$C:$C,MATCH('basis-cash-crude'!G$1,'active-future'!$A:$A,0),1),""),"")</f>
        <v>-11.469999999999999</v>
      </c>
      <c r="H41">
        <f>+IFERROR(IF(VALUE('data-cash-crude'!G41)&gt;0,'data-cash-crude'!G41-INDEX('active-future'!$C:$C,MATCH('basis-cash-crude'!H$1,'active-future'!$A:$A,0),1),""),"")</f>
        <v>-11.43</v>
      </c>
      <c r="I41" t="str">
        <f>+IFERROR(IF(VALUE('data-cash-crude'!H41)&gt;0,'data-cash-crude'!H41-INDEX('active-future'!$C:$C,MATCH('basis-cash-crude'!I$1,'active-future'!$A:$A,0),1),""),"")</f>
        <v/>
      </c>
      <c r="J41">
        <f>+IFERROR(IF(VALUE('data-cash-crude'!I41)&gt;0,'data-cash-crude'!I41-INDEX('active-future'!$C:$C,MATCH('basis-cash-crude'!J$1,'active-future'!$A:$A,0),1),""),"")</f>
        <v>-12.11</v>
      </c>
      <c r="K41">
        <f>+IFERROR(IF(VALUE('data-cash-crude'!J41)&gt;0,'data-cash-crude'!J41-INDEX('active-future'!$C:$C,MATCH('basis-cash-crude'!K$1,'active-future'!$A:$A,0),1),""),"")</f>
        <v>-11.520000000000003</v>
      </c>
      <c r="L41" t="str">
        <f>+IFERROR(IF(VALUE('data-cash-crude'!K41)&gt;0,'data-cash-crude'!K41-INDEX('active-future'!$C:$C,MATCH('basis-cash-crude'!L$1,'active-future'!$A:$A,0),1),""),"")</f>
        <v/>
      </c>
      <c r="M41" t="str">
        <f>+IFERROR(IF(VALUE('data-cash-crude'!L41)&gt;0,'data-cash-crude'!L41-INDEX('active-future'!$C:$C,MATCH('basis-cash-crude'!M$1,'active-future'!$A:$A,0),1),""),"")</f>
        <v/>
      </c>
      <c r="N41">
        <f>+IFERROR(IF(VALUE('data-cash-crude'!M41)&gt;0,'data-cash-crude'!M41-INDEX('active-future'!$C:$C,MATCH('basis-cash-crude'!N$1,'active-future'!$A:$A,0),1),""),"")</f>
        <v>-16.93</v>
      </c>
      <c r="O41">
        <f>+IFERROR(IF(VALUE('data-cash-crude'!N41)&gt;0,'data-cash-crude'!N41-INDEX('active-future'!$C:$C,MATCH('basis-cash-crude'!O$1,'active-future'!$A:$A,0),1),""),"")</f>
        <v>-16.949999999999996</v>
      </c>
      <c r="P41">
        <f>+IFERROR(IF(VALUE('data-cash-crude'!O41)&gt;0,'data-cash-crude'!O41-INDEX('active-future'!$C:$C,MATCH('basis-cash-crude'!P$1,'active-future'!$A:$A,0),1),""),"")</f>
        <v>-17.04</v>
      </c>
      <c r="Q41">
        <f>+IFERROR(IF(VALUE('data-cash-crude'!P41)&gt;0,'data-cash-crude'!P41-INDEX('active-future'!$C:$C,MATCH('basis-cash-crude'!Q$1,'active-future'!$A:$A,0),1),""),"")</f>
        <v>-17.899999999999999</v>
      </c>
      <c r="R41">
        <f>+IFERROR(IF(VALUE('data-cash-crude'!Q41)&gt;0,'data-cash-crude'!Q41-INDEX('active-future'!$C:$C,MATCH('basis-cash-crude'!R$1,'active-future'!$A:$A,0),1),""),"")</f>
        <v>-17.009999999999998</v>
      </c>
      <c r="S41">
        <f>+IFERROR(IF(VALUE('data-cash-crude'!R41)&gt;0,'data-cash-crude'!R41-INDEX('active-future'!$C:$C,MATCH('basis-cash-crude'!S$1,'active-future'!$A:$A,0),1),""),"")</f>
        <v>-11.509999999999998</v>
      </c>
      <c r="T41">
        <f>+IFERROR(IF(VALUE('data-cash-crude'!S41)&gt;0,'data-cash-crude'!S41-INDEX('active-future'!$C:$C,MATCH('basis-cash-crude'!T$1,'active-future'!$A:$A,0),1),""),"")</f>
        <v>-11.490000000000002</v>
      </c>
      <c r="U41">
        <f>+IFERROR(IF(VALUE('data-cash-crude'!T41)&gt;0,'data-cash-crude'!T41-INDEX('active-future'!$C:$C,MATCH('basis-cash-crude'!U$1,'active-future'!$A:$A,0),1),""),"")</f>
        <v>-11.520000000000003</v>
      </c>
      <c r="V41">
        <f>+IFERROR(IF(VALUE('data-cash-crude'!U41)&gt;0,'data-cash-crude'!U41-INDEX('active-future'!$C:$C,MATCH('basis-cash-crude'!V$1,'active-future'!$A:$A,0),1),""),"")</f>
        <v>-11.450000000000003</v>
      </c>
      <c r="W41">
        <f>+IFERROR(IF(VALUE('data-cash-crude'!V41)&gt;0,'data-cash-crude'!V41-INDEX('active-future'!$C:$C,MATCH('basis-cash-crude'!W$1,'active-future'!$A:$A,0),1),""),"")</f>
        <v>-11.43</v>
      </c>
      <c r="X41">
        <f>+IFERROR(IF(VALUE('data-cash-crude'!W41)&gt;0,'data-cash-crude'!W41-INDEX('active-future'!$C:$C,MATCH('basis-cash-crude'!X$1,'active-future'!$A:$A,0),1),""),"")</f>
        <v>-17.009999999999998</v>
      </c>
      <c r="Y41" t="str">
        <f>+IFERROR(IF(VALUE('data-cash-crude'!X41)&gt;0,'data-cash-crude'!X41-INDEX('active-future'!$C:$C,MATCH('basis-cash-crude'!Y$1,'active-future'!$A:$A,0),1),""),"")</f>
        <v/>
      </c>
      <c r="Z41" t="str">
        <f>+IFERROR(IF(VALUE('data-cash-crude'!Y41)&gt;0,'data-cash-crude'!Y41-INDEX('active-future'!$C:$C,MATCH('basis-cash-crude'!Z$1,'active-future'!$A:$A,0),1),""),"")</f>
        <v/>
      </c>
      <c r="AA41">
        <f>+IFERROR(IF(VALUE('data-cash-crude'!Z41)&gt;0,'data-cash-crude'!Z41-INDEX('active-future'!$C:$C,MATCH('basis-cash-crude'!AA$1,'active-future'!$A:$A,0),1),""),"")</f>
        <v>-11.14</v>
      </c>
      <c r="AB41" t="str">
        <f>+IFERROR(IF(VALUE('data-cash-crude'!AA41)&gt;0,'data-cash-crude'!AA41-INDEX('active-future'!$C:$C,MATCH('basis-cash-crude'!AB$1,'active-future'!$A:$A,0),1),""),"")</f>
        <v/>
      </c>
      <c r="AC41">
        <f>+IFERROR(IF(VALUE('data-cash-crude'!AB41)&gt;0,'data-cash-crude'!AB41-INDEX('active-future'!$C:$C,MATCH('basis-cash-crude'!AC$1,'active-future'!$A:$A,0),1),""),"")</f>
        <v>-14.079999999999998</v>
      </c>
      <c r="AD41">
        <f>+IFERROR(IF(VALUE('data-cash-crude'!AC41)&gt;0,'data-cash-crude'!AC41-INDEX('active-future'!$C:$C,MATCH('basis-cash-crude'!AD$1,'active-future'!$A:$A,0),1),""),"")</f>
        <v>-13.879999999999995</v>
      </c>
      <c r="AE41">
        <f>+IFERROR(IF(VALUE('data-cash-crude'!AD41)&gt;0,'data-cash-crude'!AD41-INDEX('active-future'!$C:$C,MATCH('basis-cash-crude'!AE$1,'active-future'!$A:$A,0),1),""),"")</f>
        <v>-13.979999999999997</v>
      </c>
      <c r="AF41">
        <f>+IFERROR(IF(VALUE('data-cash-crude'!AE41)&gt;0,'data-cash-crude'!AE41-INDEX('active-future'!$C:$C,MATCH('basis-cash-crude'!AF$1,'active-future'!$A:$A,0),1),""),"")</f>
        <v>-13.990000000000002</v>
      </c>
      <c r="AG41">
        <f>+IFERROR(IF(VALUE('data-cash-crude'!AF41)&gt;0,'data-cash-crude'!AF41-INDEX('active-future'!$C:$C,MATCH('basis-cash-crude'!AG$1,'active-future'!$A:$A,0),1),""),"")</f>
        <v>-14.049999999999997</v>
      </c>
      <c r="AH41">
        <f>+IFERROR(IF(VALUE('data-cash-crude'!AG41)&gt;0,'data-cash-crude'!AG41-INDEX('active-future'!$C:$C,MATCH('basis-cash-crude'!AH$1,'active-future'!$A:$A,0),1),""),"")</f>
        <v>-13.979999999999997</v>
      </c>
      <c r="AI41">
        <f>+IFERROR(IF(VALUE('data-cash-crude'!AH41)&gt;0,'data-cash-crude'!AH41-INDEX('active-future'!$C:$C,MATCH('basis-cash-crude'!AI$1,'active-future'!$A:$A,0),1),""),"")</f>
        <v>-14.07</v>
      </c>
      <c r="AJ41">
        <f>+IFERROR(IF(VALUE('data-cash-crude'!AI41)&gt;0,'data-cash-crude'!AI41-INDEX('active-future'!$C:$C,MATCH('basis-cash-crude'!AJ$1,'active-future'!$A:$A,0),1),""),"")</f>
        <v>-14.11</v>
      </c>
      <c r="AK41">
        <f>+IFERROR(IF(VALUE('data-cash-crude'!AJ41)&gt;0,'data-cash-crude'!AJ41-INDEX('active-future'!$C:$C,MATCH('basis-cash-crude'!AK$1,'active-future'!$A:$A,0),1),""),"")</f>
        <v>-13.939999999999998</v>
      </c>
      <c r="AL41">
        <f>+IFERROR(IF(VALUE('data-cash-crude'!AK41)&gt;0,'data-cash-crude'!AK41-INDEX('active-future'!$C:$C,MATCH('basis-cash-crude'!AL$1,'active-future'!$A:$A,0),1),""),"")</f>
        <v>-13.990000000000002</v>
      </c>
      <c r="AM41">
        <f>+IFERROR(IF(VALUE('data-cash-crude'!AL41)&gt;0,'data-cash-crude'!AL41-INDEX('active-future'!$C:$C,MATCH('basis-cash-crude'!AM$1,'active-future'!$A:$A,0),1),""),"")</f>
        <v>-14.089999999999996</v>
      </c>
      <c r="AN41">
        <f>+IFERROR(IF(VALUE('data-cash-crude'!AM41)&gt;0,'data-cash-crude'!AM41-INDEX('active-future'!$C:$C,MATCH('basis-cash-crude'!AN$1,'active-future'!$A:$A,0),1),""),"")</f>
        <v>-14.019999999999996</v>
      </c>
      <c r="AO41">
        <f>+IFERROR(IF(VALUE('data-cash-crude'!AN41)&gt;0,'data-cash-crude'!AN41-INDEX('active-future'!$C:$C,MATCH('basis-cash-crude'!AO$1,'active-future'!$A:$A,0),1),""),"")</f>
        <v>-14.079999999999998</v>
      </c>
      <c r="AP41">
        <f>+IFERROR(IF(VALUE('data-cash-crude'!AO41)&gt;0,'data-cash-crude'!AO41-INDEX('active-future'!$C:$C,MATCH('basis-cash-crude'!AP$1,'active-future'!$A:$A,0),1),""),"")</f>
        <v>-13.96</v>
      </c>
      <c r="AQ41">
        <f>+IFERROR(IF(VALUE('data-cash-crude'!AP41)&gt;0,'data-cash-crude'!AP41-INDEX('active-future'!$C:$C,MATCH('basis-cash-crude'!AQ$1,'active-future'!$A:$A,0),1),""),"")</f>
        <v>-14.119999999999997</v>
      </c>
      <c r="AR41" t="str">
        <f>+IFERROR(IF(VALUE('data-cash-crude'!AQ41)&gt;0,'data-cash-crude'!AQ41-INDEX('active-future'!$C:$C,MATCH('basis-cash-crude'!AR$1,'active-future'!$A:$A,0),1),""),"")</f>
        <v/>
      </c>
      <c r="AS41">
        <f>+IFERROR(IF(VALUE('data-cash-crude'!AR41)&gt;0,'data-cash-crude'!AR41-INDEX('active-future'!$C:$C,MATCH('basis-cash-crude'!AS$1,'active-future'!$A:$A,0),1),""),"")</f>
        <v>-13.949999999999996</v>
      </c>
      <c r="AT41" t="str">
        <f>+IFERROR(IF(VALUE('data-cash-crude'!AS41)&gt;0,'data-cash-crude'!AS41-INDEX('active-future'!$C:$C,MATCH('basis-cash-crude'!AT$1,'active-future'!$A:$A,0),1),""),"")</f>
        <v/>
      </c>
      <c r="AU41" t="str">
        <f>+IFERROR(IF(VALUE('data-cash-crude'!AT41)&gt;0,'data-cash-crude'!AT41-INDEX('active-future'!$C:$C,MATCH('basis-cash-crude'!AU$1,'active-future'!$A:$A,0),1),""),"")</f>
        <v/>
      </c>
      <c r="AV41">
        <f>+IFERROR(IF(VALUE('data-cash-crude'!AU41)&gt;0,'data-cash-crude'!AU41-INDEX('active-future'!$C:$C,MATCH('basis-cash-crude'!AV$1,'active-future'!$A:$A,0),1),""),"")</f>
        <v>-15.170000000000002</v>
      </c>
      <c r="AW41">
        <f>+IFERROR(IF(VALUE('data-cash-crude'!AV41)&gt;0,'data-cash-crude'!AV41-INDEX('active-future'!$C:$C,MATCH('basis-cash-crude'!AW$1,'active-future'!$A:$A,0),1),""),"")</f>
        <v>-15.160000000000004</v>
      </c>
      <c r="AX41" t="str">
        <f>+IFERROR(IF(VALUE('data-cash-crude'!AW41)&gt;0,'data-cash-crude'!AW41-INDEX('active-future'!$C:$C,MATCH('basis-cash-crude'!AX$1,'active-future'!$A:$A,0),1),""),"")</f>
        <v/>
      </c>
      <c r="AY41" t="str">
        <f>+IFERROR(IF(VALUE('data-cash-crude'!AX41)&gt;0,'data-cash-crude'!AX41-INDEX('active-future'!$C:$C,MATCH('basis-cash-crude'!AY$1,'active-future'!$A:$A,0),1),""),"")</f>
        <v/>
      </c>
      <c r="AZ41" t="str">
        <f>+IFERROR(IF(VALUE('data-cash-crude'!AY41)&gt;0,'data-cash-crude'!AY41-INDEX('active-future'!$C:$C,MATCH('basis-cash-crude'!AZ$1,'active-future'!$A:$A,0),1),""),"")</f>
        <v/>
      </c>
      <c r="BA41">
        <f>+IFERROR(IF(VALUE('data-cash-crude'!AZ41)&gt;0,'data-cash-crude'!AZ41-INDEX('active-future'!$C:$C,MATCH('basis-cash-crude'!BA$1,'active-future'!$A:$A,0),1),""),"")</f>
        <v>-15.079999999999998</v>
      </c>
      <c r="BB41">
        <f>+IFERROR(IF(VALUE('data-cash-crude'!BA41)&gt;0,'data-cash-crude'!BA41-INDEX('active-future'!$C:$C,MATCH('basis-cash-crude'!BB$1,'active-future'!$A:$A,0),1),""),"")</f>
        <v>-15.07</v>
      </c>
      <c r="BC41">
        <f>+IFERROR(IF(VALUE('data-cash-crude'!BB41)&gt;0,'data-cash-crude'!BB41-INDEX('active-future'!$C:$C,MATCH('basis-cash-crude'!BC$1,'active-future'!$A:$A,0),1),""),"")</f>
        <v>-15.329999999999998</v>
      </c>
      <c r="BD41">
        <f>+IFERROR(IF(VALUE('data-cash-crude'!BC41)&gt;0,'data-cash-crude'!BC41-INDEX('active-future'!$C:$C,MATCH('basis-cash-crude'!BD$1,'active-future'!$A:$A,0),1),""),"")</f>
        <v>-15.36</v>
      </c>
      <c r="BE41">
        <f>+IFERROR(IF(VALUE('data-cash-crude'!BD41)&gt;0,'data-cash-crude'!BD41-INDEX('active-future'!$C:$C,MATCH('basis-cash-crude'!BE$1,'active-future'!$A:$A,0),1),""),"")</f>
        <v>-15.219999999999999</v>
      </c>
      <c r="BF41">
        <f>+IFERROR(IF(VALUE('data-cash-crude'!BE41)&gt;0,'data-cash-crude'!BE41-INDEX('active-future'!$C:$C,MATCH('basis-cash-crude'!BF$1,'active-future'!$A:$A,0),1),""),"")</f>
        <v>-15.030000000000001</v>
      </c>
      <c r="BG41">
        <f>+IFERROR(IF(VALUE('data-cash-crude'!BF41)&gt;0,'data-cash-crude'!BF41-INDEX('active-future'!$C:$C,MATCH('basis-cash-crude'!BG$1,'active-future'!$A:$A,0),1),""),"")</f>
        <v>-15.21</v>
      </c>
      <c r="BH41">
        <f>+IFERROR(IF(VALUE('data-cash-crude'!BG41)&gt;0,'data-cash-crude'!BG41-INDEX('active-future'!$C:$C,MATCH('basis-cash-crude'!BH$1,'active-future'!$A:$A,0),1),""),"")</f>
        <v>-12.310000000000002</v>
      </c>
      <c r="BI41">
        <f>+IFERROR(IF(VALUE('data-cash-crude'!BH41)&gt;0,'data-cash-crude'!BH41-INDEX('active-future'!$C:$C,MATCH('basis-cash-crude'!BI$1,'active-future'!$A:$A,0),1),""),"")</f>
        <v>-12.340000000000003</v>
      </c>
      <c r="BJ41">
        <f>+IFERROR(IF(VALUE('data-cash-crude'!BI41)&gt;0,'data-cash-crude'!BI41-INDEX('active-future'!$C:$C,MATCH('basis-cash-crude'!BJ$1,'active-future'!$A:$A,0),1),""),"")</f>
        <v>-12.200000000000003</v>
      </c>
      <c r="BK41">
        <f>+IFERROR(IF(VALUE('data-cash-crude'!BJ41)&gt;0,'data-cash-crude'!BJ41-INDEX('active-future'!$C:$C,MATCH('basis-cash-crude'!BK$1,'active-future'!$A:$A,0),1),""),"")</f>
        <v>-12.299999999999997</v>
      </c>
      <c r="BL41">
        <f>+IFERROR(IF(VALUE('data-cash-crude'!BK41)&gt;0,'data-cash-crude'!BK41-INDEX('active-future'!$C:$C,MATCH('basis-cash-crude'!BL$1,'active-future'!$A:$A,0),1),""),"")</f>
        <v>-12.340000000000003</v>
      </c>
      <c r="BM41">
        <f>+IFERROR(IF(VALUE('data-cash-crude'!BL41)&gt;0,'data-cash-crude'!BL41-INDEX('active-future'!$C:$C,MATCH('basis-cash-crude'!BM$1,'active-future'!$A:$A,0),1),""),"")</f>
        <v>-12.380000000000003</v>
      </c>
      <c r="BN41">
        <f>+IFERROR(IF(VALUE('data-cash-crude'!BM41)&gt;0,'data-cash-crude'!BM41-INDEX('active-future'!$C:$C,MATCH('basis-cash-crude'!BN$1,'active-future'!$A:$A,0),1),""),"")</f>
        <v>-12.25</v>
      </c>
      <c r="BO41">
        <f>+IFERROR(IF(VALUE('data-cash-crude'!BN41)&gt;0,'data-cash-crude'!BN41-INDEX('active-future'!$C:$C,MATCH('basis-cash-crude'!BO$1,'active-future'!$A:$A,0),1),""),"")</f>
        <v>-15.160000000000004</v>
      </c>
      <c r="BP41">
        <f>+IFERROR(IF(VALUE('data-cash-crude'!BO41)&gt;0,'data-cash-crude'!BO41-INDEX('active-future'!$C:$C,MATCH('basis-cash-crude'!BP$1,'active-future'!$A:$A,0),1),""),"")</f>
        <v>-15.050000000000004</v>
      </c>
      <c r="BQ41" t="str">
        <f>+IFERROR(IF(VALUE('data-cash-crude'!BP41)&gt;0,'data-cash-crude'!BP41-INDEX('active-future'!$C:$C,MATCH('basis-cash-crude'!BQ$1,'active-future'!$A:$A,0),1),""),"")</f>
        <v/>
      </c>
      <c r="BR41" t="str">
        <f>+IFERROR(IF(VALUE('data-cash-crude'!BQ41)&gt;0,'data-cash-crude'!BQ41-INDEX('active-future'!$C:$C,MATCH('basis-cash-crude'!BR$1,'active-future'!$A:$A,0),1),""),"")</f>
        <v/>
      </c>
      <c r="BS41">
        <f>+IFERROR(IF(VALUE('data-cash-crude'!BR41)&gt;0,'data-cash-crude'!BR41-INDEX('active-future'!$C:$C,MATCH('basis-cash-crude'!BS$1,'active-future'!$A:$A,0),1),""),"")</f>
        <v>-7.1899999999999977</v>
      </c>
      <c r="BT41">
        <f>+IFERROR(IF(VALUE('data-cash-crude'!BS41)&gt;0,'data-cash-crude'!BS41-INDEX('active-future'!$C:$C,MATCH('basis-cash-crude'!BT$1,'active-future'!$A:$A,0),1),""),"")</f>
        <v>-9.6599999999999966</v>
      </c>
      <c r="BU41">
        <f>+IFERROR(IF(VALUE('data-cash-crude'!BT41)&gt;0,'data-cash-crude'!BT41-INDEX('active-future'!$C:$C,MATCH('basis-cash-crude'!BU$1,'active-future'!$A:$A,0),1),""),"")</f>
        <v>-9.6599999999999966</v>
      </c>
      <c r="BV41" t="str">
        <f>+IFERROR(IF(VALUE('data-cash-crude'!BU41)&gt;0,'data-cash-crude'!BU41-INDEX('active-future'!$C:$C,MATCH('basis-cash-crude'!BV$1,'active-future'!$A:$A,0),1),""),"")</f>
        <v/>
      </c>
      <c r="BW41" t="str">
        <f>+IFERROR(IF(VALUE('data-cash-crude'!BV41)&gt;0,'data-cash-crude'!BV41-INDEX('active-future'!$C:$C,MATCH('basis-cash-crude'!BW$1,'active-future'!$A:$A,0),1),""),"")</f>
        <v/>
      </c>
      <c r="BX41">
        <f>+IFERROR(IF(VALUE('data-cash-crude'!BW41)&gt;0,'data-cash-crude'!BW41-INDEX('active-future'!$C:$C,MATCH('basis-cash-crude'!BX$1,'active-future'!$A:$A,0),1),""),"")</f>
        <v>-9.89</v>
      </c>
      <c r="BY41">
        <f>+IFERROR(IF(VALUE('data-cash-crude'!BX41)&gt;0,'data-cash-crude'!BX41-INDEX('active-future'!$C:$C,MATCH('basis-cash-crude'!BY$1,'active-future'!$A:$A,0),1),""),"")</f>
        <v>-9.8400000000000034</v>
      </c>
      <c r="BZ41" t="str">
        <f>+IFERROR(IF(VALUE('data-cash-crude'!BY41)&gt;0,'data-cash-crude'!BY41-INDEX('active-future'!$C:$C,MATCH('basis-cash-crude'!BZ$1,'active-future'!$A:$A,0),1),""),"")</f>
        <v/>
      </c>
      <c r="CA41">
        <f>+IFERROR(IF(VALUE('data-cash-crude'!BZ41)&gt;0,'data-cash-crude'!BZ41-INDEX('active-future'!$C:$C,MATCH('basis-cash-crude'!CA$1,'active-future'!$A:$A,0),1),""),"")</f>
        <v>-13.5</v>
      </c>
      <c r="CB41">
        <f>+IFERROR(IF(VALUE('data-cash-crude'!CA41)&gt;0,'data-cash-crude'!CA41-INDEX('active-future'!$C:$C,MATCH('basis-cash-crude'!CB$1,'active-future'!$A:$A,0),1),""),"")</f>
        <v>-13.550000000000004</v>
      </c>
      <c r="CC41">
        <f>+IFERROR(IF(VALUE('data-cash-crude'!CB41)&gt;0,'data-cash-crude'!CB41-INDEX('active-future'!$C:$C,MATCH('basis-cash-crude'!CC$1,'active-future'!$A:$A,0),1),""),"")</f>
        <v>-13.61</v>
      </c>
      <c r="CD41">
        <f>+IFERROR(IF(VALUE('data-cash-crude'!CC41)&gt;0,'data-cash-crude'!CC41-INDEX('active-future'!$C:$C,MATCH('basis-cash-crude'!CD$1,'active-future'!$A:$A,0),1),""),"")</f>
        <v>-13.560000000000002</v>
      </c>
      <c r="CE41">
        <f>+IFERROR(IF(VALUE('data-cash-crude'!CD41)&gt;0,'data-cash-crude'!CD41-INDEX('active-future'!$C:$C,MATCH('basis-cash-crude'!CE$1,'active-future'!$A:$A,0),1),""),"")</f>
        <v>-13.550000000000004</v>
      </c>
      <c r="CF41">
        <f>+IFERROR(IF(VALUE('data-cash-crude'!CE41)&gt;0,'data-cash-crude'!CE41-INDEX('active-future'!$C:$C,MATCH('basis-cash-crude'!CF$1,'active-future'!$A:$A,0),1),""),"")</f>
        <v>-13.46</v>
      </c>
      <c r="CG41">
        <f>+IFERROR(IF(VALUE('data-cash-crude'!CF41)&gt;0,'data-cash-crude'!CF41-INDEX('active-future'!$C:$C,MATCH('basis-cash-crude'!CG$1,'active-future'!$A:$A,0),1),""),"")</f>
        <v>-13.61</v>
      </c>
      <c r="CH41">
        <f>+IFERROR(IF(VALUE('data-cash-crude'!CG41)&gt;0,'data-cash-crude'!CG41-INDEX('active-future'!$C:$C,MATCH('basis-cash-crude'!CH$1,'active-future'!$A:$A,0),1),""),"")</f>
        <v>-13.560000000000002</v>
      </c>
      <c r="CI41">
        <f>+IFERROR(IF(VALUE('data-cash-crude'!CH41)&gt;0,'data-cash-crude'!CH41-INDEX('active-future'!$C:$C,MATCH('basis-cash-crude'!CI$1,'active-future'!$A:$A,0),1),""),"")</f>
        <v>-13.480000000000004</v>
      </c>
      <c r="CJ41">
        <f>+IFERROR(IF(VALUE('data-cash-crude'!CI41)&gt;0,'data-cash-crude'!CI41-INDEX('active-future'!$C:$C,MATCH('basis-cash-crude'!CJ$1,'active-future'!$A:$A,0),1),""),"")</f>
        <v>-13.509999999999998</v>
      </c>
      <c r="CK41">
        <f>+IFERROR(IF(VALUE('data-cash-crude'!CJ41)&gt;0,'data-cash-crude'!CJ41-INDEX('active-future'!$C:$C,MATCH('basis-cash-crude'!CK$1,'active-future'!$A:$A,0),1),""),"")</f>
        <v>-13.469999999999999</v>
      </c>
      <c r="CL41" t="str">
        <f>+IFERROR(IF(VALUE('data-cash-crude'!CK41)&gt;0,'data-cash-crude'!CK41-INDEX('active-future'!$C:$C,MATCH('basis-cash-crude'!CL$1,'active-future'!$A:$A,0),1),""),"")</f>
        <v/>
      </c>
      <c r="CM41" t="str">
        <f>+IFERROR(IF(VALUE('data-cash-crude'!CL41)&gt;0,'data-cash-crude'!CL41-INDEX('active-future'!$C:$C,MATCH('basis-cash-crude'!CM$1,'active-future'!$A:$A,0),1),""),"")</f>
        <v/>
      </c>
      <c r="CN41">
        <f>+IFERROR(IF(VALUE('data-cash-crude'!CM41)&gt;0,'data-cash-crude'!CM41-INDEX('active-future'!$C:$C,MATCH('basis-cash-crude'!CN$1,'active-future'!$A:$A,0),1),""),"")</f>
        <v>-14.39</v>
      </c>
      <c r="CO41">
        <f>+IFERROR(IF(VALUE('data-cash-crude'!CN41)&gt;0,'data-cash-crude'!CN41-INDEX('active-future'!$C:$C,MATCH('basis-cash-crude'!CO$1,'active-future'!$A:$A,0),1),""),"")</f>
        <v>-14.079999999999998</v>
      </c>
      <c r="CP41">
        <f>+IFERROR(IF(VALUE('data-cash-crude'!CO41)&gt;0,'data-cash-crude'!CO41-INDEX('active-future'!$C:$C,MATCH('basis-cash-crude'!CP$1,'active-future'!$A:$A,0),1),""),"")</f>
        <v>-14.149999999999999</v>
      </c>
      <c r="CQ41">
        <f>+IFERROR(IF(VALUE('data-cash-crude'!CP41)&gt;0,'data-cash-crude'!CP41-INDEX('active-future'!$C:$C,MATCH('basis-cash-crude'!CQ$1,'active-future'!$A:$A,0),1),""),"")</f>
        <v>-14.049999999999997</v>
      </c>
      <c r="CR41">
        <f>+IFERROR(IF(VALUE('data-cash-crude'!CQ41)&gt;0,'data-cash-crude'!CQ41-INDEX('active-future'!$C:$C,MATCH('basis-cash-crude'!CR$1,'active-future'!$A:$A,0),1),""),"")</f>
        <v>-14.259999999999998</v>
      </c>
      <c r="CS41">
        <f>+IFERROR(IF(VALUE('data-cash-crude'!CR41)&gt;0,'data-cash-crude'!CR41-INDEX('active-future'!$C:$C,MATCH('basis-cash-crude'!CS$1,'active-future'!$A:$A,0),1),""),"")</f>
        <v>-14.04</v>
      </c>
      <c r="CT41" t="str">
        <f>+IFERROR(IF(VALUE('data-cash-crude'!CS41)&gt;0,'data-cash-crude'!CS41-INDEX('active-future'!$C:$C,MATCH('basis-cash-crude'!CT$1,'active-future'!$A:$A,0),1),""),"")</f>
        <v/>
      </c>
      <c r="CU41">
        <f>+IFERROR(IF(VALUE('data-cash-crude'!CT41)&gt;0,'data-cash-crude'!CT41-INDEX('active-future'!$C:$C,MATCH('basis-cash-crude'!CU$1,'active-future'!$A:$A,0),1),""),"")</f>
        <v>-14.049999999999997</v>
      </c>
      <c r="CV41">
        <f>+IFERROR(IF(VALUE('data-cash-crude'!CU41)&gt;0,'data-cash-crude'!CU41-INDEX('active-future'!$C:$C,MATCH('basis-cash-crude'!CV$1,'active-future'!$A:$A,0),1),""),"")</f>
        <v>-14</v>
      </c>
      <c r="CW41">
        <f>+IFERROR(IF(VALUE('data-cash-crude'!CV41)&gt;0,'data-cash-crude'!CV41-INDEX('active-future'!$C:$C,MATCH('basis-cash-crude'!CW$1,'active-future'!$A:$A,0),1),""),"")</f>
        <v>-14.009999999999998</v>
      </c>
      <c r="CX41">
        <f>+IFERROR(IF(VALUE('data-cash-crude'!CW41)&gt;0,'data-cash-crude'!CW41-INDEX('active-future'!$C:$C,MATCH('basis-cash-crude'!CX$1,'active-future'!$A:$A,0),1),""),"")</f>
        <v>-14.18</v>
      </c>
      <c r="CY41">
        <f>+IFERROR(IF(VALUE('data-cash-crude'!CX41)&gt;0,'data-cash-crude'!CX41-INDEX('active-future'!$C:$C,MATCH('basis-cash-crude'!CY$1,'active-future'!$A:$A,0),1),""),"")</f>
        <v>-14.089999999999996</v>
      </c>
      <c r="CZ41">
        <f>+IFERROR(IF(VALUE('data-cash-crude'!CY41)&gt;0,'data-cash-crude'!CY41-INDEX('active-future'!$C:$C,MATCH('basis-cash-crude'!CZ$1,'active-future'!$A:$A,0),1),""),"")</f>
        <v>-14.099999999999994</v>
      </c>
      <c r="DA41">
        <f>+IFERROR(IF(VALUE('data-cash-crude'!CZ41)&gt;0,'data-cash-crude'!CZ41-INDEX('active-future'!$C:$C,MATCH('basis-cash-crude'!DA$1,'active-future'!$A:$A,0),1),""),"")</f>
        <v>-14.219999999999999</v>
      </c>
      <c r="DB41">
        <f>+IFERROR(IF(VALUE('data-cash-crude'!DA41)&gt;0,'data-cash-crude'!DA41-INDEX('active-future'!$C:$C,MATCH('basis-cash-crude'!DB$1,'active-future'!$A:$A,0),1),""),"")</f>
        <v>-14.049999999999997</v>
      </c>
      <c r="DC41">
        <f>+IFERROR(IF(VALUE('data-cash-crude'!DB41)&gt;0,'data-cash-crude'!DB41-INDEX('active-future'!$C:$C,MATCH('basis-cash-crude'!DC$1,'active-future'!$A:$A,0),1),""),"")</f>
        <v>-14.119999999999997</v>
      </c>
      <c r="DD41">
        <f>+IFERROR(IF(VALUE('data-cash-crude'!DC41)&gt;0,'data-cash-crude'!DC41-INDEX('active-future'!$C:$C,MATCH('basis-cash-crude'!DD$1,'active-future'!$A:$A,0),1),""),"")</f>
        <v>-14.159999999999997</v>
      </c>
      <c r="DE41">
        <f>+IFERROR(IF(VALUE('data-cash-crude'!DD41)&gt;0,'data-cash-crude'!DD41-INDEX('active-future'!$C:$C,MATCH('basis-cash-crude'!DE$1,'active-future'!$A:$A,0),1),""),"")</f>
        <v>-14.21</v>
      </c>
      <c r="DF41" t="str">
        <f>+IFERROR(IF(VALUE('data-cash-crude'!DE41)&gt;0,'data-cash-crude'!DE41-INDEX('active-future'!$C:$C,MATCH('basis-cash-crude'!DF$1,'active-future'!$A:$A,0),1),""),"")</f>
        <v/>
      </c>
      <c r="DG41">
        <f>+IFERROR(IF(VALUE('data-cash-crude'!DF41)&gt;0,'data-cash-crude'!DF41-INDEX('active-future'!$C:$C,MATCH('basis-cash-crude'!DG$1,'active-future'!$A:$A,0),1),""),"")</f>
        <v>-14.059999999999995</v>
      </c>
      <c r="DH41" t="str">
        <f>+IFERROR(IF(VALUE('data-cash-crude'!DG41)&gt;0,'data-cash-crude'!DG41-INDEX('active-future'!$C:$C,MATCH('basis-cash-crude'!DH$1,'active-future'!$A:$A,0),1),""),"")</f>
        <v/>
      </c>
      <c r="DI41">
        <f>+IFERROR(IF(VALUE('data-cash-crude'!DH41)&gt;0,'data-cash-crude'!DH41-INDEX('active-future'!$C:$C,MATCH('basis-cash-crude'!DI$1,'active-future'!$A:$A,0),1),""),"")</f>
        <v>-14.07</v>
      </c>
      <c r="DJ41">
        <f>+IFERROR(IF(VALUE('data-cash-crude'!DI41)&gt;0,'data-cash-crude'!DI41-INDEX('active-future'!$C:$C,MATCH('basis-cash-crude'!DJ$1,'active-future'!$A:$A,0),1),""),"")</f>
        <v>-16.839999999999996</v>
      </c>
      <c r="DK41">
        <f>+IFERROR(IF(VALUE('data-cash-crude'!DJ41)&gt;0,'data-cash-crude'!DJ41-INDEX('active-future'!$C:$C,MATCH('basis-cash-crude'!DK$1,'active-future'!$A:$A,0),1),""),"")</f>
        <v>-15.779999999999994</v>
      </c>
      <c r="DL41">
        <f>+IFERROR(IF(VALUE('data-cash-crude'!DK41)&gt;0,'data-cash-crude'!DK41-INDEX('active-future'!$C:$C,MATCH('basis-cash-crude'!DL$1,'active-future'!$A:$A,0),1),""),"")</f>
        <v>-15.849999999999994</v>
      </c>
      <c r="DM41" t="str">
        <f>+IFERROR(IF(VALUE('data-cash-crude'!DL41)&gt;0,'data-cash-crude'!DL41-INDEX('active-future'!$C:$C,MATCH('basis-cash-crude'!DM$1,'active-future'!$A:$A,0),1),""),"")</f>
        <v/>
      </c>
      <c r="DN41" t="str">
        <f>+IFERROR(IF(VALUE('data-cash-crude'!DM41)&gt;0,'data-cash-crude'!DM41-INDEX('active-future'!$C:$C,MATCH('basis-cash-crude'!DN$1,'active-future'!$A:$A,0),1),""),"")</f>
        <v/>
      </c>
      <c r="DO41" t="str">
        <f>+IFERROR(IF(VALUE('data-cash-crude'!DN41)&gt;0,'data-cash-crude'!DN41-INDEX('active-future'!$C:$C,MATCH('basis-cash-crude'!DO$1,'active-future'!$A:$A,0),1),""),"")</f>
        <v/>
      </c>
      <c r="DP41" t="str">
        <f>+IFERROR(IF(VALUE('data-cash-crude'!DO41)&gt;0,'data-cash-crude'!DO41-INDEX('active-future'!$C:$C,MATCH('basis-cash-crude'!DP$1,'active-future'!$A:$A,0),1),""),"")</f>
        <v/>
      </c>
      <c r="DQ41" t="str">
        <f>+IFERROR(IF(VALUE('data-cash-crude'!DP41)&gt;0,'data-cash-crude'!DP41-INDEX('active-future'!$C:$C,MATCH('basis-cash-crude'!DQ$1,'active-future'!$A:$A,0),1),""),"")</f>
        <v/>
      </c>
      <c r="DR41" t="str">
        <f>+IFERROR(IF(VALUE('data-cash-crude'!DQ41)&gt;0,'data-cash-crude'!DQ41-INDEX('active-future'!$C:$C,MATCH('basis-cash-crude'!DR$1,'active-future'!$A:$A,0),1),""),"")</f>
        <v/>
      </c>
      <c r="DS41" t="str">
        <f>+IFERROR(IF(VALUE('data-cash-crude'!DR41)&gt;0,'data-cash-crude'!DR41-INDEX('active-future'!$C:$C,MATCH('basis-cash-crude'!DS$1,'active-future'!$A:$A,0),1),""),"")</f>
        <v/>
      </c>
      <c r="DT41" t="str">
        <f>+IFERROR(IF(VALUE('data-cash-crude'!DS41)&gt;0,'data-cash-crude'!DS41-INDEX('active-future'!$C:$C,MATCH('basis-cash-crude'!DT$1,'active-future'!$A:$A,0),1),""),"")</f>
        <v/>
      </c>
      <c r="DU41" t="str">
        <f>+IFERROR(IF(VALUE('data-cash-crude'!DT41)&gt;0,'data-cash-crude'!DT41-INDEX('active-future'!$C:$C,MATCH('basis-cash-crude'!DU$1,'active-future'!$A:$A,0),1),""),"")</f>
        <v/>
      </c>
      <c r="DV41" t="str">
        <f>+IFERROR(IF(VALUE('data-cash-crude'!DU41)&gt;0,'data-cash-crude'!DU41-INDEX('active-future'!$C:$C,MATCH('basis-cash-crude'!DV$1,'active-future'!$A:$A,0),1),""),"")</f>
        <v/>
      </c>
      <c r="DW41" t="str">
        <f>+IFERROR(IF(VALUE('data-cash-crude'!DV41)&gt;0,'data-cash-crude'!DV41-INDEX('active-future'!$C:$C,MATCH('basis-cash-crude'!DW$1,'active-future'!$A:$A,0),1),""),"")</f>
        <v/>
      </c>
      <c r="DX41" t="str">
        <f>+IFERROR(IF(VALUE('data-cash-crude'!DW41)&gt;0,'data-cash-crude'!DW41-INDEX('active-future'!$C:$C,MATCH('basis-cash-crude'!DX$1,'active-future'!$A:$A,0),1),""),"")</f>
        <v/>
      </c>
      <c r="DY41" t="str">
        <f>+IFERROR(IF(VALUE('data-cash-crude'!DX41)&gt;0,'data-cash-crude'!DX41-INDEX('active-future'!$C:$C,MATCH('basis-cash-crude'!DY$1,'active-future'!$A:$A,0),1),""),"")</f>
        <v/>
      </c>
      <c r="DZ41" t="str">
        <f>+IFERROR(IF(VALUE('data-cash-crude'!DY41)&gt;0,'data-cash-crude'!DY41-INDEX('active-future'!$C:$C,MATCH('basis-cash-crude'!DZ$1,'active-future'!$A:$A,0),1),""),"")</f>
        <v/>
      </c>
      <c r="EA41" t="str">
        <f>+IFERROR(IF(VALUE('data-cash-crude'!DZ41)&gt;0,'data-cash-crude'!DZ41-INDEX('active-future'!$C:$C,MATCH('basis-cash-crude'!EA$1,'active-future'!$A:$A,0),1),""),"")</f>
        <v/>
      </c>
      <c r="EB41" t="str">
        <f>+IFERROR(IF(VALUE('data-cash-crude'!EA41)&gt;0,'data-cash-crude'!EA41-INDEX('active-future'!$C:$C,MATCH('basis-cash-crude'!EB$1,'active-future'!$A:$A,0),1),""),"")</f>
        <v/>
      </c>
      <c r="EC41" t="str">
        <f>+IFERROR(IF(VALUE('data-cash-crude'!EB41)&gt;0,'data-cash-crude'!EB41-INDEX('active-future'!$C:$C,MATCH('basis-cash-crude'!EC$1,'active-future'!$A:$A,0),1),""),"")</f>
        <v/>
      </c>
      <c r="ED41" t="str">
        <f>+IFERROR(IF(VALUE('data-cash-crude'!EC41)&gt;0,'data-cash-crude'!EC41-INDEX('active-future'!$C:$C,MATCH('basis-cash-crude'!ED$1,'active-future'!$A:$A,0),1),""),"")</f>
        <v/>
      </c>
      <c r="EE41" t="str">
        <f>+IFERROR(IF(VALUE('data-cash-crude'!ED41)&gt;0,'data-cash-crude'!ED41-INDEX('active-future'!$C:$C,MATCH('basis-cash-crude'!EE$1,'active-future'!$A:$A,0),1),""),"")</f>
        <v/>
      </c>
      <c r="EF41" t="str">
        <f>+IFERROR(IF(VALUE('data-cash-crude'!EE41)&gt;0,'data-cash-crude'!EE41-INDEX('active-future'!$C:$C,MATCH('basis-cash-crude'!EF$1,'active-future'!$A:$A,0),1),""),"")</f>
        <v/>
      </c>
      <c r="EG41" t="str">
        <f>+IFERROR(IF(VALUE('data-cash-crude'!EF41)&gt;0,'data-cash-crude'!EF41-INDEX('active-future'!$C:$C,MATCH('basis-cash-crude'!EG$1,'active-future'!$A:$A,0),1),""),"")</f>
        <v/>
      </c>
      <c r="EH41" t="str">
        <f>+IFERROR(IF(VALUE('data-cash-crude'!EG41)&gt;0,'data-cash-crude'!EG41-INDEX('active-future'!$C:$C,MATCH('basis-cash-crude'!EH$1,'active-future'!$A:$A,0),1),""),"")</f>
        <v/>
      </c>
      <c r="EI41" t="str">
        <f>+IFERROR(IF(VALUE('data-cash-crude'!EH41)&gt;0,'data-cash-crude'!EH41-INDEX('active-future'!$C:$C,MATCH('basis-cash-crude'!EI$1,'active-future'!$A:$A,0),1),""),"")</f>
        <v/>
      </c>
      <c r="EJ41" t="str">
        <f>+IFERROR(IF(VALUE('data-cash-crude'!EI41)&gt;0,'data-cash-crude'!EI41-INDEX('active-future'!$C:$C,MATCH('basis-cash-crude'!EJ$1,'active-future'!$A:$A,0),1),""),"")</f>
        <v/>
      </c>
      <c r="EK41" t="str">
        <f>+IFERROR(IF(VALUE('data-cash-crude'!EJ41)&gt;0,'data-cash-crude'!EJ41-INDEX('active-future'!$C:$C,MATCH('basis-cash-crude'!EK$1,'active-future'!$A:$A,0),1),""),"")</f>
        <v/>
      </c>
      <c r="EL41" t="str">
        <f>+IFERROR(IF(VALUE('data-cash-crude'!EK41)&gt;0,'data-cash-crude'!EK41-INDEX('active-future'!$C:$C,MATCH('basis-cash-crude'!EL$1,'active-future'!$A:$A,0),1),""),"")</f>
        <v/>
      </c>
      <c r="EM41" t="str">
        <f>+IFERROR(IF(VALUE('data-cash-crude'!EL41)&gt;0,'data-cash-crude'!EL41-INDEX('active-future'!$C:$C,MATCH('basis-cash-crude'!EM$1,'active-future'!$A:$A,0),1),""),"")</f>
        <v/>
      </c>
      <c r="EN41" t="str">
        <f>+IFERROR(IF(VALUE('data-cash-crude'!EM41)&gt;0,'data-cash-crude'!EM41-INDEX('active-future'!$C:$C,MATCH('basis-cash-crude'!EN$1,'active-future'!$A:$A,0),1),""),"")</f>
        <v/>
      </c>
      <c r="EO41" t="str">
        <f>+IFERROR(IF(VALUE('data-cash-crude'!EN41)&gt;0,'data-cash-crude'!EN41-INDEX('active-future'!$C:$C,MATCH('basis-cash-crude'!EO$1,'active-future'!$A:$A,0),1),""),"")</f>
        <v/>
      </c>
      <c r="EP41" t="str">
        <f>+IFERROR(IF(VALUE('data-cash-crude'!EO41)&gt;0,'data-cash-crude'!EO41-INDEX('active-future'!$C:$C,MATCH('basis-cash-crude'!EP$1,'active-future'!$A:$A,0),1),""),"")</f>
        <v/>
      </c>
      <c r="EQ41" t="str">
        <f>+IFERROR(IF(VALUE('data-cash-crude'!EP41)&gt;0,'data-cash-crude'!EP41-INDEX('active-future'!$C:$C,MATCH('basis-cash-crude'!EQ$1,'active-future'!$A:$A,0),1),""),"")</f>
        <v/>
      </c>
      <c r="ER41" t="str">
        <f>+IFERROR(IF(VALUE('data-cash-crude'!EQ41)&gt;0,'data-cash-crude'!EQ41-INDEX('active-future'!$C:$C,MATCH('basis-cash-crude'!ER$1,'active-future'!$A:$A,0),1),""),"")</f>
        <v/>
      </c>
      <c r="ES41" t="str">
        <f>+IFERROR(IF(VALUE('data-cash-crude'!ER41)&gt;0,'data-cash-crude'!ER41-INDEX('active-future'!$C:$C,MATCH('basis-cash-crude'!ES$1,'active-future'!$A:$A,0),1),""),"")</f>
        <v/>
      </c>
      <c r="ET41" t="str">
        <f>+IFERROR(IF(VALUE('data-cash-crude'!ES41)&gt;0,'data-cash-crude'!ES41-INDEX('active-future'!$C:$C,MATCH('basis-cash-crude'!ET$1,'active-future'!$A:$A,0),1),""),"")</f>
        <v/>
      </c>
      <c r="EU41" t="str">
        <f>+IFERROR(IF(VALUE('data-cash-crude'!ET41)&gt;0,'data-cash-crude'!ET41-INDEX('active-future'!$C:$C,MATCH('basis-cash-crude'!EU$1,'active-future'!$A:$A,0),1),""),"")</f>
        <v/>
      </c>
      <c r="EV41" t="str">
        <f>+IFERROR(IF(VALUE('data-cash-crude'!EU41)&gt;0,'data-cash-crude'!EU41-INDEX('active-future'!$C:$C,MATCH('basis-cash-crude'!EV$1,'active-future'!$A:$A,0),1),""),"")</f>
        <v/>
      </c>
      <c r="EW41" t="str">
        <f>+IFERROR(IF(VALUE('data-cash-crude'!EV41)&gt;0,'data-cash-crude'!EV41-INDEX('active-future'!$C:$C,MATCH('basis-cash-crude'!EW$1,'active-future'!$A:$A,0),1),""),"")</f>
        <v/>
      </c>
      <c r="EX41" t="str">
        <f>+IFERROR(IF(VALUE('data-cash-crude'!EW41)&gt;0,'data-cash-crude'!EW41-INDEX('active-future'!$C:$C,MATCH('basis-cash-crude'!EX$1,'active-future'!$A:$A,0),1),""),"")</f>
        <v/>
      </c>
      <c r="EY41" t="str">
        <f>+IFERROR(IF(VALUE('data-cash-crude'!EX41)&gt;0,'data-cash-crude'!EX41-INDEX('active-future'!$C:$C,MATCH('basis-cash-crude'!EY$1,'active-future'!$A:$A,0),1),""),"")</f>
        <v/>
      </c>
      <c r="EZ41" t="str">
        <f>+IFERROR(IF(VALUE('data-cash-crude'!EY41)&gt;0,'data-cash-crude'!EY41-INDEX('active-future'!$C:$C,MATCH('basis-cash-crude'!EZ$1,'active-future'!$A:$A,0),1),""),"")</f>
        <v/>
      </c>
      <c r="FA41" t="str">
        <f>+IFERROR(IF(VALUE('data-cash-crude'!EZ41)&gt;0,'data-cash-crude'!EZ41-INDEX('active-future'!$C:$C,MATCH('basis-cash-crude'!FA$1,'active-future'!$A:$A,0),1),""),"")</f>
        <v/>
      </c>
      <c r="FB41" t="str">
        <f>+IFERROR(IF(VALUE('data-cash-crude'!FA41)&gt;0,'data-cash-crude'!FA41-INDEX('active-future'!$C:$C,MATCH('basis-cash-crude'!FB$1,'active-future'!$A:$A,0),1),""),"")</f>
        <v/>
      </c>
      <c r="FC41" t="str">
        <f>+IFERROR(IF(VALUE('data-cash-crude'!FB41)&gt;0,'data-cash-crude'!FB41-INDEX('active-future'!$C:$C,MATCH('basis-cash-crude'!FC$1,'active-future'!$A:$A,0),1),""),"")</f>
        <v/>
      </c>
      <c r="FD41" t="str">
        <f>+IFERROR(IF(VALUE('data-cash-crude'!FC41)&gt;0,'data-cash-crude'!FC41-INDEX('active-future'!$C:$C,MATCH('basis-cash-crude'!FD$1,'active-future'!$A:$A,0),1),""),"")</f>
        <v/>
      </c>
      <c r="FE41" t="str">
        <f>+IFERROR(IF(VALUE('data-cash-crude'!FD41)&gt;0,'data-cash-crude'!FD41-INDEX('active-future'!$C:$C,MATCH('basis-cash-crude'!FE$1,'active-future'!$A:$A,0),1),""),"")</f>
        <v/>
      </c>
      <c r="FF41" t="str">
        <f>+IFERROR(IF(VALUE('data-cash-crude'!FE41)&gt;0,'data-cash-crude'!FE41-INDEX('active-future'!$C:$C,MATCH('basis-cash-crude'!FF$1,'active-future'!$A:$A,0),1),""),"")</f>
        <v/>
      </c>
      <c r="FG41" t="str">
        <f>+IFERROR(IF(VALUE('data-cash-crude'!FF41)&gt;0,'data-cash-crude'!FF41-INDEX('active-future'!$C:$C,MATCH('basis-cash-crude'!FG$1,'active-future'!$A:$A,0),1),""),"")</f>
        <v/>
      </c>
      <c r="FH41" t="str">
        <f>+IFERROR(IF(VALUE('data-cash-crude'!FG41)&gt;0,'data-cash-crude'!FG41-INDEX('active-future'!$C:$C,MATCH('basis-cash-crude'!FH$1,'active-future'!$A:$A,0),1),""),"")</f>
        <v/>
      </c>
      <c r="FI41" t="str">
        <f>+IFERROR(IF(VALUE('data-cash-crude'!FH41)&gt;0,'data-cash-crude'!FH41-INDEX('active-future'!$C:$C,MATCH('basis-cash-crude'!FI$1,'active-future'!$A:$A,0),1),""),"")</f>
        <v/>
      </c>
      <c r="FJ41" t="str">
        <f>+IFERROR(IF(VALUE('data-cash-crude'!FI41)&gt;0,'data-cash-crude'!FI41-INDEX('active-future'!$C:$C,MATCH('basis-cash-crude'!FJ$1,'active-future'!$A:$A,0),1),""),"")</f>
        <v/>
      </c>
      <c r="FK41" t="str">
        <f>+IFERROR(IF(VALUE('data-cash-crude'!FJ41)&gt;0,'data-cash-crude'!FJ41-INDEX('active-future'!$C:$C,MATCH('basis-cash-crude'!FK$1,'active-future'!$A:$A,0),1),""),"")</f>
        <v/>
      </c>
      <c r="FL41" t="str">
        <f>+IFERROR(IF(VALUE('data-cash-crude'!FK41)&gt;0,'data-cash-crude'!FK41-INDEX('active-future'!$C:$C,MATCH('basis-cash-crude'!FL$1,'active-future'!$A:$A,0),1),""),"")</f>
        <v/>
      </c>
    </row>
    <row r="42" spans="1:168" x14ac:dyDescent="0.2">
      <c r="A42">
        <f t="shared" si="0"/>
        <v>-21.358333333333331</v>
      </c>
      <c r="B42">
        <f t="shared" si="1"/>
        <v>-15.713333333333331</v>
      </c>
      <c r="C42">
        <f t="shared" si="2"/>
        <v>-13.819295774647886</v>
      </c>
      <c r="D42" s="10" t="str">
        <f>+'data-cash-crude'!B42</f>
        <v>CLPA-11-76.CM</v>
      </c>
      <c r="E42">
        <f>+IFERROR(IF(VALUE('data-cash-crude'!D42)&gt;0,'data-cash-crude'!D42-INDEX('active-future'!$C:$C,MATCH('basis-cash-crude'!E$1,'active-future'!$A:$A,0),1),""),"")</f>
        <v>-22.29</v>
      </c>
      <c r="F42">
        <f>+IFERROR(IF(VALUE('data-cash-crude'!E42)&gt;0,'data-cash-crude'!E42-INDEX('active-future'!$C:$C,MATCH('basis-cash-crude'!F$1,'active-future'!$A:$A,0),1),""),"")</f>
        <v>-21.009999999999998</v>
      </c>
      <c r="G42">
        <f>+IFERROR(IF(VALUE('data-cash-crude'!F42)&gt;0,'data-cash-crude'!F42-INDEX('active-future'!$C:$C,MATCH('basis-cash-crude'!G$1,'active-future'!$A:$A,0),1),""),"")</f>
        <v>-21.049999999999997</v>
      </c>
      <c r="H42">
        <f>+IFERROR(IF(VALUE('data-cash-crude'!G42)&gt;0,'data-cash-crude'!G42-INDEX('active-future'!$C:$C,MATCH('basis-cash-crude'!H$1,'active-future'!$A:$A,0),1),""),"")</f>
        <v>-21.009999999999998</v>
      </c>
      <c r="I42" t="str">
        <f>+IFERROR(IF(VALUE('data-cash-crude'!H42)&gt;0,'data-cash-crude'!H42-INDEX('active-future'!$C:$C,MATCH('basis-cash-crude'!I$1,'active-future'!$A:$A,0),1),""),"")</f>
        <v/>
      </c>
      <c r="J42">
        <f>+IFERROR(IF(VALUE('data-cash-crude'!I42)&gt;0,'data-cash-crude'!I42-INDEX('active-future'!$C:$C,MATCH('basis-cash-crude'!J$1,'active-future'!$A:$A,0),1),""),"")</f>
        <v>-21.689999999999998</v>
      </c>
      <c r="K42">
        <f>+IFERROR(IF(VALUE('data-cash-crude'!J42)&gt;0,'data-cash-crude'!J42-INDEX('active-future'!$C:$C,MATCH('basis-cash-crude'!K$1,'active-future'!$A:$A,0),1),""),"")</f>
        <v>-21.1</v>
      </c>
      <c r="L42" t="str">
        <f>+IFERROR(IF(VALUE('data-cash-crude'!K42)&gt;0,'data-cash-crude'!K42-INDEX('active-future'!$C:$C,MATCH('basis-cash-crude'!L$1,'active-future'!$A:$A,0),1),""),"")</f>
        <v/>
      </c>
      <c r="M42" t="str">
        <f>+IFERROR(IF(VALUE('data-cash-crude'!L42)&gt;0,'data-cash-crude'!L42-INDEX('active-future'!$C:$C,MATCH('basis-cash-crude'!M$1,'active-future'!$A:$A,0),1),""),"")</f>
        <v/>
      </c>
      <c r="N42">
        <f>+IFERROR(IF(VALUE('data-cash-crude'!M42)&gt;0,'data-cash-crude'!M42-INDEX('active-future'!$C:$C,MATCH('basis-cash-crude'!N$1,'active-future'!$A:$A,0),1),""),"")</f>
        <v>-11.350000000000001</v>
      </c>
      <c r="O42">
        <f>+IFERROR(IF(VALUE('data-cash-crude'!N42)&gt;0,'data-cash-crude'!N42-INDEX('active-future'!$C:$C,MATCH('basis-cash-crude'!O$1,'active-future'!$A:$A,0),1),""),"")</f>
        <v>-11.369999999999997</v>
      </c>
      <c r="P42">
        <f>+IFERROR(IF(VALUE('data-cash-crude'!O42)&gt;0,'data-cash-crude'!O42-INDEX('active-future'!$C:$C,MATCH('basis-cash-crude'!P$1,'active-future'!$A:$A,0),1),""),"")</f>
        <v>-11.46</v>
      </c>
      <c r="Q42">
        <f>+IFERROR(IF(VALUE('data-cash-crude'!P42)&gt;0,'data-cash-crude'!P42-INDEX('active-future'!$C:$C,MATCH('basis-cash-crude'!Q$1,'active-future'!$A:$A,0),1),""),"")</f>
        <v>-12.32</v>
      </c>
      <c r="R42">
        <f>+IFERROR(IF(VALUE('data-cash-crude'!Q42)&gt;0,'data-cash-crude'!Q42-INDEX('active-future'!$C:$C,MATCH('basis-cash-crude'!R$1,'active-future'!$A:$A,0),1),""),"")</f>
        <v>-11.43</v>
      </c>
      <c r="S42">
        <f>+IFERROR(IF(VALUE('data-cash-crude'!R42)&gt;0,'data-cash-crude'!R42-INDEX('active-future'!$C:$C,MATCH('basis-cash-crude'!S$1,'active-future'!$A:$A,0),1),""),"")</f>
        <v>-21.089999999999996</v>
      </c>
      <c r="T42">
        <f>+IFERROR(IF(VALUE('data-cash-crude'!S42)&gt;0,'data-cash-crude'!S42-INDEX('active-future'!$C:$C,MATCH('basis-cash-crude'!T$1,'active-future'!$A:$A,0),1),""),"")</f>
        <v>-21.07</v>
      </c>
      <c r="U42">
        <f>+IFERROR(IF(VALUE('data-cash-crude'!T42)&gt;0,'data-cash-crude'!T42-INDEX('active-future'!$C:$C,MATCH('basis-cash-crude'!U$1,'active-future'!$A:$A,0),1),""),"")</f>
        <v>-21.1</v>
      </c>
      <c r="V42">
        <f>+IFERROR(IF(VALUE('data-cash-crude'!U42)&gt;0,'data-cash-crude'!U42-INDEX('active-future'!$C:$C,MATCH('basis-cash-crude'!V$1,'active-future'!$A:$A,0),1),""),"")</f>
        <v>-21.03</v>
      </c>
      <c r="W42">
        <f>+IFERROR(IF(VALUE('data-cash-crude'!V42)&gt;0,'data-cash-crude'!V42-INDEX('active-future'!$C:$C,MATCH('basis-cash-crude'!W$1,'active-future'!$A:$A,0),1),""),"")</f>
        <v>-21.009999999999998</v>
      </c>
      <c r="X42">
        <f>+IFERROR(IF(VALUE('data-cash-crude'!W42)&gt;0,'data-cash-crude'!W42-INDEX('active-future'!$C:$C,MATCH('basis-cash-crude'!X$1,'active-future'!$A:$A,0),1),""),"")</f>
        <v>-11.43</v>
      </c>
      <c r="Y42" t="str">
        <f>+IFERROR(IF(VALUE('data-cash-crude'!X42)&gt;0,'data-cash-crude'!X42-INDEX('active-future'!$C:$C,MATCH('basis-cash-crude'!Y$1,'active-future'!$A:$A,0),1),""),"")</f>
        <v/>
      </c>
      <c r="Z42" t="str">
        <f>+IFERROR(IF(VALUE('data-cash-crude'!Y42)&gt;0,'data-cash-crude'!Y42-INDEX('active-future'!$C:$C,MATCH('basis-cash-crude'!Z$1,'active-future'!$A:$A,0),1),""),"")</f>
        <v/>
      </c>
      <c r="AA42">
        <f>+IFERROR(IF(VALUE('data-cash-crude'!Z42)&gt;0,'data-cash-crude'!Z42-INDEX('active-future'!$C:$C,MATCH('basis-cash-crude'!AA$1,'active-future'!$A:$A,0),1),""),"")</f>
        <v>-8.1700000000000017</v>
      </c>
      <c r="AB42" t="str">
        <f>+IFERROR(IF(VALUE('data-cash-crude'!AA42)&gt;0,'data-cash-crude'!AA42-INDEX('active-future'!$C:$C,MATCH('basis-cash-crude'!AB$1,'active-future'!$A:$A,0),1),""),"")</f>
        <v/>
      </c>
      <c r="AC42">
        <f>+IFERROR(IF(VALUE('data-cash-crude'!AB42)&gt;0,'data-cash-crude'!AB42-INDEX('active-future'!$C:$C,MATCH('basis-cash-crude'!AC$1,'active-future'!$A:$A,0),1),""),"")</f>
        <v>-11.11</v>
      </c>
      <c r="AD42">
        <f>+IFERROR(IF(VALUE('data-cash-crude'!AC42)&gt;0,'data-cash-crude'!AC42-INDEX('active-future'!$C:$C,MATCH('basis-cash-crude'!AD$1,'active-future'!$A:$A,0),1),""),"")</f>
        <v>-10.909999999999997</v>
      </c>
      <c r="AE42">
        <f>+IFERROR(IF(VALUE('data-cash-crude'!AD42)&gt;0,'data-cash-crude'!AD42-INDEX('active-future'!$C:$C,MATCH('basis-cash-crude'!AE$1,'active-future'!$A:$A,0),1),""),"")</f>
        <v>-11.009999999999998</v>
      </c>
      <c r="AF42">
        <f>+IFERROR(IF(VALUE('data-cash-crude'!AE42)&gt;0,'data-cash-crude'!AE42-INDEX('active-future'!$C:$C,MATCH('basis-cash-crude'!AF$1,'active-future'!$A:$A,0),1),""),"")</f>
        <v>-11.020000000000003</v>
      </c>
      <c r="AG42">
        <f>+IFERROR(IF(VALUE('data-cash-crude'!AF42)&gt;0,'data-cash-crude'!AF42-INDEX('active-future'!$C:$C,MATCH('basis-cash-crude'!AG$1,'active-future'!$A:$A,0),1),""),"")</f>
        <v>-11.079999999999998</v>
      </c>
      <c r="AH42">
        <f>+IFERROR(IF(VALUE('data-cash-crude'!AG42)&gt;0,'data-cash-crude'!AG42-INDEX('active-future'!$C:$C,MATCH('basis-cash-crude'!AH$1,'active-future'!$A:$A,0),1),""),"")</f>
        <v>-11.009999999999998</v>
      </c>
      <c r="AI42">
        <f>+IFERROR(IF(VALUE('data-cash-crude'!AH42)&gt;0,'data-cash-crude'!AH42-INDEX('active-future'!$C:$C,MATCH('basis-cash-crude'!AI$1,'active-future'!$A:$A,0),1),""),"")</f>
        <v>-11.100000000000001</v>
      </c>
      <c r="AJ42">
        <f>+IFERROR(IF(VALUE('data-cash-crude'!AI42)&gt;0,'data-cash-crude'!AI42-INDEX('active-future'!$C:$C,MATCH('basis-cash-crude'!AJ$1,'active-future'!$A:$A,0),1),""),"")</f>
        <v>-11.14</v>
      </c>
      <c r="AK42">
        <f>+IFERROR(IF(VALUE('data-cash-crude'!AJ42)&gt;0,'data-cash-crude'!AJ42-INDEX('active-future'!$C:$C,MATCH('basis-cash-crude'!AK$1,'active-future'!$A:$A,0),1),""),"")</f>
        <v>-10.969999999999999</v>
      </c>
      <c r="AL42">
        <f>+IFERROR(IF(VALUE('data-cash-crude'!AK42)&gt;0,'data-cash-crude'!AK42-INDEX('active-future'!$C:$C,MATCH('basis-cash-crude'!AL$1,'active-future'!$A:$A,0),1),""),"")</f>
        <v>-11.020000000000003</v>
      </c>
      <c r="AM42">
        <f>+IFERROR(IF(VALUE('data-cash-crude'!AL42)&gt;0,'data-cash-crude'!AL42-INDEX('active-future'!$C:$C,MATCH('basis-cash-crude'!AM$1,'active-future'!$A:$A,0),1),""),"")</f>
        <v>-11.119999999999997</v>
      </c>
      <c r="AN42">
        <f>+IFERROR(IF(VALUE('data-cash-crude'!AM42)&gt;0,'data-cash-crude'!AM42-INDEX('active-future'!$C:$C,MATCH('basis-cash-crude'!AN$1,'active-future'!$A:$A,0),1),""),"")</f>
        <v>-11.049999999999997</v>
      </c>
      <c r="AO42">
        <f>+IFERROR(IF(VALUE('data-cash-crude'!AN42)&gt;0,'data-cash-crude'!AN42-INDEX('active-future'!$C:$C,MATCH('basis-cash-crude'!AO$1,'active-future'!$A:$A,0),1),""),"")</f>
        <v>-11.11</v>
      </c>
      <c r="AP42">
        <f>+IFERROR(IF(VALUE('data-cash-crude'!AO42)&gt;0,'data-cash-crude'!AO42-INDEX('active-future'!$C:$C,MATCH('basis-cash-crude'!AP$1,'active-future'!$A:$A,0),1),""),"")</f>
        <v>-10.990000000000002</v>
      </c>
      <c r="AQ42">
        <f>+IFERROR(IF(VALUE('data-cash-crude'!AP42)&gt;0,'data-cash-crude'!AP42-INDEX('active-future'!$C:$C,MATCH('basis-cash-crude'!AQ$1,'active-future'!$A:$A,0),1),""),"")</f>
        <v>-11.149999999999999</v>
      </c>
      <c r="AR42" t="str">
        <f>+IFERROR(IF(VALUE('data-cash-crude'!AQ42)&gt;0,'data-cash-crude'!AQ42-INDEX('active-future'!$C:$C,MATCH('basis-cash-crude'!AR$1,'active-future'!$A:$A,0),1),""),"")</f>
        <v/>
      </c>
      <c r="AS42">
        <f>+IFERROR(IF(VALUE('data-cash-crude'!AR42)&gt;0,'data-cash-crude'!AR42-INDEX('active-future'!$C:$C,MATCH('basis-cash-crude'!AS$1,'active-future'!$A:$A,0),1),""),"")</f>
        <v>-10.979999999999997</v>
      </c>
      <c r="AT42" t="str">
        <f>+IFERROR(IF(VALUE('data-cash-crude'!AS42)&gt;0,'data-cash-crude'!AS42-INDEX('active-future'!$C:$C,MATCH('basis-cash-crude'!AT$1,'active-future'!$A:$A,0),1),""),"")</f>
        <v/>
      </c>
      <c r="AU42" t="str">
        <f>+IFERROR(IF(VALUE('data-cash-crude'!AT42)&gt;0,'data-cash-crude'!AT42-INDEX('active-future'!$C:$C,MATCH('basis-cash-crude'!AU$1,'active-future'!$A:$A,0),1),""),"")</f>
        <v/>
      </c>
      <c r="AV42">
        <f>+IFERROR(IF(VALUE('data-cash-crude'!AU42)&gt;0,'data-cash-crude'!AU42-INDEX('active-future'!$C:$C,MATCH('basis-cash-crude'!AV$1,'active-future'!$A:$A,0),1),""),"")</f>
        <v>-12.32</v>
      </c>
      <c r="AW42">
        <f>+IFERROR(IF(VALUE('data-cash-crude'!AV42)&gt;0,'data-cash-crude'!AV42-INDEX('active-future'!$C:$C,MATCH('basis-cash-crude'!AW$1,'active-future'!$A:$A,0),1),""),"")</f>
        <v>-12.310000000000002</v>
      </c>
      <c r="AX42" t="str">
        <f>+IFERROR(IF(VALUE('data-cash-crude'!AW42)&gt;0,'data-cash-crude'!AW42-INDEX('active-future'!$C:$C,MATCH('basis-cash-crude'!AX$1,'active-future'!$A:$A,0),1),""),"")</f>
        <v/>
      </c>
      <c r="AY42" t="str">
        <f>+IFERROR(IF(VALUE('data-cash-crude'!AX42)&gt;0,'data-cash-crude'!AX42-INDEX('active-future'!$C:$C,MATCH('basis-cash-crude'!AY$1,'active-future'!$A:$A,0),1),""),"")</f>
        <v/>
      </c>
      <c r="AZ42" t="str">
        <f>+IFERROR(IF(VALUE('data-cash-crude'!AY42)&gt;0,'data-cash-crude'!AY42-INDEX('active-future'!$C:$C,MATCH('basis-cash-crude'!AZ$1,'active-future'!$A:$A,0),1),""),"")</f>
        <v/>
      </c>
      <c r="BA42">
        <f>+IFERROR(IF(VALUE('data-cash-crude'!AZ42)&gt;0,'data-cash-crude'!AZ42-INDEX('active-future'!$C:$C,MATCH('basis-cash-crude'!BA$1,'active-future'!$A:$A,0),1),""),"")</f>
        <v>-12.229999999999997</v>
      </c>
      <c r="BB42">
        <f>+IFERROR(IF(VALUE('data-cash-crude'!BA42)&gt;0,'data-cash-crude'!BA42-INDEX('active-future'!$C:$C,MATCH('basis-cash-crude'!BB$1,'active-future'!$A:$A,0),1),""),"")</f>
        <v>-12.219999999999999</v>
      </c>
      <c r="BC42">
        <f>+IFERROR(IF(VALUE('data-cash-crude'!BB42)&gt;0,'data-cash-crude'!BB42-INDEX('active-future'!$C:$C,MATCH('basis-cash-crude'!BC$1,'active-future'!$A:$A,0),1),""),"")</f>
        <v>-12.479999999999997</v>
      </c>
      <c r="BD42">
        <f>+IFERROR(IF(VALUE('data-cash-crude'!BC42)&gt;0,'data-cash-crude'!BC42-INDEX('active-future'!$C:$C,MATCH('basis-cash-crude'!BD$1,'active-future'!$A:$A,0),1),""),"")</f>
        <v>-12.509999999999998</v>
      </c>
      <c r="BE42">
        <f>+IFERROR(IF(VALUE('data-cash-crude'!BD42)&gt;0,'data-cash-crude'!BD42-INDEX('active-future'!$C:$C,MATCH('basis-cash-crude'!BE$1,'active-future'!$A:$A,0),1),""),"")</f>
        <v>-12.369999999999997</v>
      </c>
      <c r="BF42">
        <f>+IFERROR(IF(VALUE('data-cash-crude'!BE42)&gt;0,'data-cash-crude'!BE42-INDEX('active-future'!$C:$C,MATCH('basis-cash-crude'!BF$1,'active-future'!$A:$A,0),1),""),"")</f>
        <v>-12.18</v>
      </c>
      <c r="BG42">
        <f>+IFERROR(IF(VALUE('data-cash-crude'!BF42)&gt;0,'data-cash-crude'!BF42-INDEX('active-future'!$C:$C,MATCH('basis-cash-crude'!BG$1,'active-future'!$A:$A,0),1),""),"")</f>
        <v>-12.36</v>
      </c>
      <c r="BH42">
        <f>+IFERROR(IF(VALUE('data-cash-crude'!BG42)&gt;0,'data-cash-crude'!BG42-INDEX('active-future'!$C:$C,MATCH('basis-cash-crude'!BH$1,'active-future'!$A:$A,0),1),""),"")</f>
        <v>-19.160000000000004</v>
      </c>
      <c r="BI42">
        <f>+IFERROR(IF(VALUE('data-cash-crude'!BH42)&gt;0,'data-cash-crude'!BH42-INDEX('active-future'!$C:$C,MATCH('basis-cash-crude'!BI$1,'active-future'!$A:$A,0),1),""),"")</f>
        <v>-19.190000000000005</v>
      </c>
      <c r="BJ42">
        <f>+IFERROR(IF(VALUE('data-cash-crude'!BI42)&gt;0,'data-cash-crude'!BI42-INDEX('active-future'!$C:$C,MATCH('basis-cash-crude'!BJ$1,'active-future'!$A:$A,0),1),""),"")</f>
        <v>-19.050000000000004</v>
      </c>
      <c r="BK42">
        <f>+IFERROR(IF(VALUE('data-cash-crude'!BJ42)&gt;0,'data-cash-crude'!BJ42-INDEX('active-future'!$C:$C,MATCH('basis-cash-crude'!BK$1,'active-future'!$A:$A,0),1),""),"")</f>
        <v>-19.149999999999999</v>
      </c>
      <c r="BL42">
        <f>+IFERROR(IF(VALUE('data-cash-crude'!BK42)&gt;0,'data-cash-crude'!BK42-INDEX('active-future'!$C:$C,MATCH('basis-cash-crude'!BL$1,'active-future'!$A:$A,0),1),""),"")</f>
        <v>-19.190000000000005</v>
      </c>
      <c r="BM42">
        <f>+IFERROR(IF(VALUE('data-cash-crude'!BL42)&gt;0,'data-cash-crude'!BL42-INDEX('active-future'!$C:$C,MATCH('basis-cash-crude'!BM$1,'active-future'!$A:$A,0),1),""),"")</f>
        <v>-19.230000000000004</v>
      </c>
      <c r="BN42">
        <f>+IFERROR(IF(VALUE('data-cash-crude'!BM42)&gt;0,'data-cash-crude'!BM42-INDEX('active-future'!$C:$C,MATCH('basis-cash-crude'!BN$1,'active-future'!$A:$A,0),1),""),"")</f>
        <v>-19.100000000000001</v>
      </c>
      <c r="BO42">
        <f>+IFERROR(IF(VALUE('data-cash-crude'!BN42)&gt;0,'data-cash-crude'!BN42-INDEX('active-future'!$C:$C,MATCH('basis-cash-crude'!BO$1,'active-future'!$A:$A,0),1),""),"")</f>
        <v>-12.310000000000002</v>
      </c>
      <c r="BP42">
        <f>+IFERROR(IF(VALUE('data-cash-crude'!BO42)&gt;0,'data-cash-crude'!BO42-INDEX('active-future'!$C:$C,MATCH('basis-cash-crude'!BP$1,'active-future'!$A:$A,0),1),""),"")</f>
        <v>-12.200000000000003</v>
      </c>
      <c r="BQ42" t="str">
        <f>+IFERROR(IF(VALUE('data-cash-crude'!BP42)&gt;0,'data-cash-crude'!BP42-INDEX('active-future'!$C:$C,MATCH('basis-cash-crude'!BQ$1,'active-future'!$A:$A,0),1),""),"")</f>
        <v/>
      </c>
      <c r="BR42" t="str">
        <f>+IFERROR(IF(VALUE('data-cash-crude'!BQ42)&gt;0,'data-cash-crude'!BQ42-INDEX('active-future'!$C:$C,MATCH('basis-cash-crude'!BR$1,'active-future'!$A:$A,0),1),""),"")</f>
        <v/>
      </c>
      <c r="BS42">
        <f>+IFERROR(IF(VALUE('data-cash-crude'!BR42)&gt;0,'data-cash-crude'!BR42-INDEX('active-future'!$C:$C,MATCH('basis-cash-crude'!BS$1,'active-future'!$A:$A,0),1),""),"")</f>
        <v>-14.910000000000004</v>
      </c>
      <c r="BT42">
        <f>+IFERROR(IF(VALUE('data-cash-crude'!BS42)&gt;0,'data-cash-crude'!BS42-INDEX('active-future'!$C:$C,MATCH('basis-cash-crude'!BT$1,'active-future'!$A:$A,0),1),""),"")</f>
        <v>-17.369999999999997</v>
      </c>
      <c r="BU42">
        <f>+IFERROR(IF(VALUE('data-cash-crude'!BT42)&gt;0,'data-cash-crude'!BT42-INDEX('active-future'!$C:$C,MATCH('basis-cash-crude'!BU$1,'active-future'!$A:$A,0),1),""),"")</f>
        <v>-17.369999999999997</v>
      </c>
      <c r="BV42" t="str">
        <f>+IFERROR(IF(VALUE('data-cash-crude'!BU42)&gt;0,'data-cash-crude'!BU42-INDEX('active-future'!$C:$C,MATCH('basis-cash-crude'!BV$1,'active-future'!$A:$A,0),1),""),"")</f>
        <v/>
      </c>
      <c r="BW42" t="str">
        <f>+IFERROR(IF(VALUE('data-cash-crude'!BV42)&gt;0,'data-cash-crude'!BV42-INDEX('active-future'!$C:$C,MATCH('basis-cash-crude'!BW$1,'active-future'!$A:$A,0),1),""),"")</f>
        <v/>
      </c>
      <c r="BX42">
        <f>+IFERROR(IF(VALUE('data-cash-crude'!BW42)&gt;0,'data-cash-crude'!BW42-INDEX('active-future'!$C:$C,MATCH('basis-cash-crude'!BX$1,'active-future'!$A:$A,0),1),""),"")</f>
        <v>-17.600000000000001</v>
      </c>
      <c r="BY42">
        <f>+IFERROR(IF(VALUE('data-cash-crude'!BX42)&gt;0,'data-cash-crude'!BX42-INDEX('active-future'!$C:$C,MATCH('basis-cash-crude'!BY$1,'active-future'!$A:$A,0),1),""),"")</f>
        <v>-17.550000000000004</v>
      </c>
      <c r="BZ42" t="str">
        <f>+IFERROR(IF(VALUE('data-cash-crude'!BY42)&gt;0,'data-cash-crude'!BY42-INDEX('active-future'!$C:$C,MATCH('basis-cash-crude'!BZ$1,'active-future'!$A:$A,0),1),""),"")</f>
        <v/>
      </c>
      <c r="CA42">
        <f>+IFERROR(IF(VALUE('data-cash-crude'!BZ42)&gt;0,'data-cash-crude'!BZ42-INDEX('active-future'!$C:$C,MATCH('basis-cash-crude'!CA$1,'active-future'!$A:$A,0),1),""),"")</f>
        <v>-9.7899999999999991</v>
      </c>
      <c r="CB42">
        <f>+IFERROR(IF(VALUE('data-cash-crude'!CA42)&gt;0,'data-cash-crude'!CA42-INDEX('active-future'!$C:$C,MATCH('basis-cash-crude'!CB$1,'active-future'!$A:$A,0),1),""),"")</f>
        <v>-9.8400000000000034</v>
      </c>
      <c r="CC42">
        <f>+IFERROR(IF(VALUE('data-cash-crude'!CB42)&gt;0,'data-cash-crude'!CB42-INDEX('active-future'!$C:$C,MATCH('basis-cash-crude'!CC$1,'active-future'!$A:$A,0),1),""),"")</f>
        <v>-9.8999999999999986</v>
      </c>
      <c r="CD42">
        <f>+IFERROR(IF(VALUE('data-cash-crude'!CC42)&gt;0,'data-cash-crude'!CC42-INDEX('active-future'!$C:$C,MATCH('basis-cash-crude'!CD$1,'active-future'!$A:$A,0),1),""),"")</f>
        <v>-9.8500000000000014</v>
      </c>
      <c r="CE42">
        <f>+IFERROR(IF(VALUE('data-cash-crude'!CD42)&gt;0,'data-cash-crude'!CD42-INDEX('active-future'!$C:$C,MATCH('basis-cash-crude'!CE$1,'active-future'!$A:$A,0),1),""),"")</f>
        <v>-9.8400000000000034</v>
      </c>
      <c r="CF42">
        <f>+IFERROR(IF(VALUE('data-cash-crude'!CE42)&gt;0,'data-cash-crude'!CE42-INDEX('active-future'!$C:$C,MATCH('basis-cash-crude'!CF$1,'active-future'!$A:$A,0),1),""),"")</f>
        <v>-9.75</v>
      </c>
      <c r="CG42">
        <f>+IFERROR(IF(VALUE('data-cash-crude'!CF42)&gt;0,'data-cash-crude'!CF42-INDEX('active-future'!$C:$C,MATCH('basis-cash-crude'!CG$1,'active-future'!$A:$A,0),1),""),"")</f>
        <v>-9.8999999999999986</v>
      </c>
      <c r="CH42">
        <f>+IFERROR(IF(VALUE('data-cash-crude'!CG42)&gt;0,'data-cash-crude'!CG42-INDEX('active-future'!$C:$C,MATCH('basis-cash-crude'!CH$1,'active-future'!$A:$A,0),1),""),"")</f>
        <v>-9.8500000000000014</v>
      </c>
      <c r="CI42">
        <f>+IFERROR(IF(VALUE('data-cash-crude'!CH42)&gt;0,'data-cash-crude'!CH42-INDEX('active-future'!$C:$C,MATCH('basis-cash-crude'!CI$1,'active-future'!$A:$A,0),1),""),"")</f>
        <v>-9.7700000000000031</v>
      </c>
      <c r="CJ42">
        <f>+IFERROR(IF(VALUE('data-cash-crude'!CI42)&gt;0,'data-cash-crude'!CI42-INDEX('active-future'!$C:$C,MATCH('basis-cash-crude'!CJ$1,'active-future'!$A:$A,0),1),""),"")</f>
        <v>-9.7999999999999972</v>
      </c>
      <c r="CK42">
        <f>+IFERROR(IF(VALUE('data-cash-crude'!CJ42)&gt;0,'data-cash-crude'!CJ42-INDEX('active-future'!$C:$C,MATCH('basis-cash-crude'!CK$1,'active-future'!$A:$A,0),1),""),"")</f>
        <v>-9.759999999999998</v>
      </c>
      <c r="CL42" t="str">
        <f>+IFERROR(IF(VALUE('data-cash-crude'!CK42)&gt;0,'data-cash-crude'!CK42-INDEX('active-future'!$C:$C,MATCH('basis-cash-crude'!CL$1,'active-future'!$A:$A,0),1),""),"")</f>
        <v/>
      </c>
      <c r="CM42" t="str">
        <f>+IFERROR(IF(VALUE('data-cash-crude'!CL42)&gt;0,'data-cash-crude'!CL42-INDEX('active-future'!$C:$C,MATCH('basis-cash-crude'!CM$1,'active-future'!$A:$A,0),1),""),"")</f>
        <v/>
      </c>
      <c r="CN42">
        <f>+IFERROR(IF(VALUE('data-cash-crude'!CM42)&gt;0,'data-cash-crude'!CM42-INDEX('active-future'!$C:$C,MATCH('basis-cash-crude'!CN$1,'active-future'!$A:$A,0),1),""),"")</f>
        <v>-10.520000000000003</v>
      </c>
      <c r="CO42">
        <f>+IFERROR(IF(VALUE('data-cash-crude'!CN42)&gt;0,'data-cash-crude'!CN42-INDEX('active-future'!$C:$C,MATCH('basis-cash-crude'!CO$1,'active-future'!$A:$A,0),1),""),"")</f>
        <v>-10.210000000000001</v>
      </c>
      <c r="CP42">
        <f>+IFERROR(IF(VALUE('data-cash-crude'!CO42)&gt;0,'data-cash-crude'!CO42-INDEX('active-future'!$C:$C,MATCH('basis-cash-crude'!CP$1,'active-future'!$A:$A,0),1),""),"")</f>
        <v>-10.280000000000001</v>
      </c>
      <c r="CQ42">
        <f>+IFERROR(IF(VALUE('data-cash-crude'!CP42)&gt;0,'data-cash-crude'!CP42-INDEX('active-future'!$C:$C,MATCH('basis-cash-crude'!CQ$1,'active-future'!$A:$A,0),1),""),"")</f>
        <v>-10.18</v>
      </c>
      <c r="CR42">
        <f>+IFERROR(IF(VALUE('data-cash-crude'!CQ42)&gt;0,'data-cash-crude'!CQ42-INDEX('active-future'!$C:$C,MATCH('basis-cash-crude'!CR$1,'active-future'!$A:$A,0),1),""),"")</f>
        <v>-10.39</v>
      </c>
      <c r="CS42">
        <f>+IFERROR(IF(VALUE('data-cash-crude'!CR42)&gt;0,'data-cash-crude'!CR42-INDEX('active-future'!$C:$C,MATCH('basis-cash-crude'!CS$1,'active-future'!$A:$A,0),1),""),"")</f>
        <v>-10.170000000000002</v>
      </c>
      <c r="CT42" t="str">
        <f>+IFERROR(IF(VALUE('data-cash-crude'!CS42)&gt;0,'data-cash-crude'!CS42-INDEX('active-future'!$C:$C,MATCH('basis-cash-crude'!CT$1,'active-future'!$A:$A,0),1),""),"")</f>
        <v/>
      </c>
      <c r="CU42">
        <f>+IFERROR(IF(VALUE('data-cash-crude'!CT42)&gt;0,'data-cash-crude'!CT42-INDEX('active-future'!$C:$C,MATCH('basis-cash-crude'!CU$1,'active-future'!$A:$A,0),1),""),"")</f>
        <v>-10.18</v>
      </c>
      <c r="CV42">
        <f>+IFERROR(IF(VALUE('data-cash-crude'!CU42)&gt;0,'data-cash-crude'!CU42-INDEX('active-future'!$C:$C,MATCH('basis-cash-crude'!CV$1,'active-future'!$A:$A,0),1),""),"")</f>
        <v>-10.130000000000003</v>
      </c>
      <c r="CW42">
        <f>+IFERROR(IF(VALUE('data-cash-crude'!CV42)&gt;0,'data-cash-crude'!CV42-INDEX('active-future'!$C:$C,MATCH('basis-cash-crude'!CW$1,'active-future'!$A:$A,0),1),""),"")</f>
        <v>-10.14</v>
      </c>
      <c r="CX42">
        <f>+IFERROR(IF(VALUE('data-cash-crude'!CW42)&gt;0,'data-cash-crude'!CW42-INDEX('active-future'!$C:$C,MATCH('basis-cash-crude'!CX$1,'active-future'!$A:$A,0),1),""),"")</f>
        <v>-10.310000000000002</v>
      </c>
      <c r="CY42">
        <f>+IFERROR(IF(VALUE('data-cash-crude'!CX42)&gt;0,'data-cash-crude'!CX42-INDEX('active-future'!$C:$C,MATCH('basis-cash-crude'!CY$1,'active-future'!$A:$A,0),1),""),"")</f>
        <v>-10.219999999999999</v>
      </c>
      <c r="CZ42">
        <f>+IFERROR(IF(VALUE('data-cash-crude'!CY42)&gt;0,'data-cash-crude'!CY42-INDEX('active-future'!$C:$C,MATCH('basis-cash-crude'!CZ$1,'active-future'!$A:$A,0),1),""),"")</f>
        <v>-10.229999999999997</v>
      </c>
      <c r="DA42">
        <f>+IFERROR(IF(VALUE('data-cash-crude'!CZ42)&gt;0,'data-cash-crude'!CZ42-INDEX('active-future'!$C:$C,MATCH('basis-cash-crude'!DA$1,'active-future'!$A:$A,0),1),""),"")</f>
        <v>-10.350000000000001</v>
      </c>
      <c r="DB42">
        <f>+IFERROR(IF(VALUE('data-cash-crude'!DA42)&gt;0,'data-cash-crude'!DA42-INDEX('active-future'!$C:$C,MATCH('basis-cash-crude'!DB$1,'active-future'!$A:$A,0),1),""),"")</f>
        <v>-10.18</v>
      </c>
      <c r="DC42">
        <f>+IFERROR(IF(VALUE('data-cash-crude'!DB42)&gt;0,'data-cash-crude'!DB42-INDEX('active-future'!$C:$C,MATCH('basis-cash-crude'!DC$1,'active-future'!$A:$A,0),1),""),"")</f>
        <v>-10.25</v>
      </c>
      <c r="DD42">
        <f>+IFERROR(IF(VALUE('data-cash-crude'!DC42)&gt;0,'data-cash-crude'!DC42-INDEX('active-future'!$C:$C,MATCH('basis-cash-crude'!DD$1,'active-future'!$A:$A,0),1),""),"")</f>
        <v>-10.29</v>
      </c>
      <c r="DE42">
        <f>+IFERROR(IF(VALUE('data-cash-crude'!DD42)&gt;0,'data-cash-crude'!DD42-INDEX('active-future'!$C:$C,MATCH('basis-cash-crude'!DE$1,'active-future'!$A:$A,0),1),""),"")</f>
        <v>-10.340000000000003</v>
      </c>
      <c r="DF42" t="str">
        <f>+IFERROR(IF(VALUE('data-cash-crude'!DE42)&gt;0,'data-cash-crude'!DE42-INDEX('active-future'!$C:$C,MATCH('basis-cash-crude'!DF$1,'active-future'!$A:$A,0),1),""),"")</f>
        <v/>
      </c>
      <c r="DG42">
        <f>+IFERROR(IF(VALUE('data-cash-crude'!DF42)&gt;0,'data-cash-crude'!DF42-INDEX('active-future'!$C:$C,MATCH('basis-cash-crude'!DG$1,'active-future'!$A:$A,0),1),""),"")</f>
        <v>-10.189999999999998</v>
      </c>
      <c r="DH42" t="str">
        <f>+IFERROR(IF(VALUE('data-cash-crude'!DG42)&gt;0,'data-cash-crude'!DG42-INDEX('active-future'!$C:$C,MATCH('basis-cash-crude'!DH$1,'active-future'!$A:$A,0),1),""),"")</f>
        <v/>
      </c>
      <c r="DI42">
        <f>+IFERROR(IF(VALUE('data-cash-crude'!DH42)&gt;0,'data-cash-crude'!DH42-INDEX('active-future'!$C:$C,MATCH('basis-cash-crude'!DI$1,'active-future'!$A:$A,0),1),""),"")</f>
        <v>-10.200000000000003</v>
      </c>
      <c r="DJ42">
        <f>+IFERROR(IF(VALUE('data-cash-crude'!DI42)&gt;0,'data-cash-crude'!DI42-INDEX('active-future'!$C:$C,MATCH('basis-cash-crude'!DJ$1,'active-future'!$A:$A,0),1),""),"")</f>
        <v>-11.86</v>
      </c>
      <c r="DK42">
        <f>+IFERROR(IF(VALUE('data-cash-crude'!DJ42)&gt;0,'data-cash-crude'!DJ42-INDEX('active-future'!$C:$C,MATCH('basis-cash-crude'!DK$1,'active-future'!$A:$A,0),1),""),"")</f>
        <v>-10.799999999999997</v>
      </c>
      <c r="DL42">
        <f>+IFERROR(IF(VALUE('data-cash-crude'!DK42)&gt;0,'data-cash-crude'!DK42-INDEX('active-future'!$C:$C,MATCH('basis-cash-crude'!DL$1,'active-future'!$A:$A,0),1),""),"")</f>
        <v>-10.869999999999997</v>
      </c>
      <c r="DM42" t="str">
        <f>+IFERROR(IF(VALUE('data-cash-crude'!DL42)&gt;0,'data-cash-crude'!DL42-INDEX('active-future'!$C:$C,MATCH('basis-cash-crude'!DM$1,'active-future'!$A:$A,0),1),""),"")</f>
        <v/>
      </c>
      <c r="DN42" t="str">
        <f>+IFERROR(IF(VALUE('data-cash-crude'!DM42)&gt;0,'data-cash-crude'!DM42-INDEX('active-future'!$C:$C,MATCH('basis-cash-crude'!DN$1,'active-future'!$A:$A,0),1),""),"")</f>
        <v/>
      </c>
      <c r="DO42" t="str">
        <f>+IFERROR(IF(VALUE('data-cash-crude'!DN42)&gt;0,'data-cash-crude'!DN42-INDEX('active-future'!$C:$C,MATCH('basis-cash-crude'!DO$1,'active-future'!$A:$A,0),1),""),"")</f>
        <v/>
      </c>
      <c r="DP42" t="str">
        <f>+IFERROR(IF(VALUE('data-cash-crude'!DO42)&gt;0,'data-cash-crude'!DO42-INDEX('active-future'!$C:$C,MATCH('basis-cash-crude'!DP$1,'active-future'!$A:$A,0),1),""),"")</f>
        <v/>
      </c>
      <c r="DQ42" t="str">
        <f>+IFERROR(IF(VALUE('data-cash-crude'!DP42)&gt;0,'data-cash-crude'!DP42-INDEX('active-future'!$C:$C,MATCH('basis-cash-crude'!DQ$1,'active-future'!$A:$A,0),1),""),"")</f>
        <v/>
      </c>
      <c r="DR42" t="str">
        <f>+IFERROR(IF(VALUE('data-cash-crude'!DQ42)&gt;0,'data-cash-crude'!DQ42-INDEX('active-future'!$C:$C,MATCH('basis-cash-crude'!DR$1,'active-future'!$A:$A,0),1),""),"")</f>
        <v/>
      </c>
      <c r="DS42" t="str">
        <f>+IFERROR(IF(VALUE('data-cash-crude'!DR42)&gt;0,'data-cash-crude'!DR42-INDEX('active-future'!$C:$C,MATCH('basis-cash-crude'!DS$1,'active-future'!$A:$A,0),1),""),"")</f>
        <v/>
      </c>
      <c r="DT42" t="str">
        <f>+IFERROR(IF(VALUE('data-cash-crude'!DS42)&gt;0,'data-cash-crude'!DS42-INDEX('active-future'!$C:$C,MATCH('basis-cash-crude'!DT$1,'active-future'!$A:$A,0),1),""),"")</f>
        <v/>
      </c>
      <c r="DU42" t="str">
        <f>+IFERROR(IF(VALUE('data-cash-crude'!DT42)&gt;0,'data-cash-crude'!DT42-INDEX('active-future'!$C:$C,MATCH('basis-cash-crude'!DU$1,'active-future'!$A:$A,0),1),""),"")</f>
        <v/>
      </c>
      <c r="DV42" t="str">
        <f>+IFERROR(IF(VALUE('data-cash-crude'!DU42)&gt;0,'data-cash-crude'!DU42-INDEX('active-future'!$C:$C,MATCH('basis-cash-crude'!DV$1,'active-future'!$A:$A,0),1),""),"")</f>
        <v/>
      </c>
      <c r="DW42" t="str">
        <f>+IFERROR(IF(VALUE('data-cash-crude'!DV42)&gt;0,'data-cash-crude'!DV42-INDEX('active-future'!$C:$C,MATCH('basis-cash-crude'!DW$1,'active-future'!$A:$A,0),1),""),"")</f>
        <v/>
      </c>
      <c r="DX42" t="str">
        <f>+IFERROR(IF(VALUE('data-cash-crude'!DW42)&gt;0,'data-cash-crude'!DW42-INDEX('active-future'!$C:$C,MATCH('basis-cash-crude'!DX$1,'active-future'!$A:$A,0),1),""),"")</f>
        <v/>
      </c>
      <c r="DY42" t="str">
        <f>+IFERROR(IF(VALUE('data-cash-crude'!DX42)&gt;0,'data-cash-crude'!DX42-INDEX('active-future'!$C:$C,MATCH('basis-cash-crude'!DY$1,'active-future'!$A:$A,0),1),""),"")</f>
        <v/>
      </c>
      <c r="DZ42" t="str">
        <f>+IFERROR(IF(VALUE('data-cash-crude'!DY42)&gt;0,'data-cash-crude'!DY42-INDEX('active-future'!$C:$C,MATCH('basis-cash-crude'!DZ$1,'active-future'!$A:$A,0),1),""),"")</f>
        <v/>
      </c>
      <c r="EA42" t="str">
        <f>+IFERROR(IF(VALUE('data-cash-crude'!DZ42)&gt;0,'data-cash-crude'!DZ42-INDEX('active-future'!$C:$C,MATCH('basis-cash-crude'!EA$1,'active-future'!$A:$A,0),1),""),"")</f>
        <v/>
      </c>
      <c r="EB42" t="str">
        <f>+IFERROR(IF(VALUE('data-cash-crude'!EA42)&gt;0,'data-cash-crude'!EA42-INDEX('active-future'!$C:$C,MATCH('basis-cash-crude'!EB$1,'active-future'!$A:$A,0),1),""),"")</f>
        <v/>
      </c>
      <c r="EC42" t="str">
        <f>+IFERROR(IF(VALUE('data-cash-crude'!EB42)&gt;0,'data-cash-crude'!EB42-INDEX('active-future'!$C:$C,MATCH('basis-cash-crude'!EC$1,'active-future'!$A:$A,0),1),""),"")</f>
        <v/>
      </c>
      <c r="ED42" t="str">
        <f>+IFERROR(IF(VALUE('data-cash-crude'!EC42)&gt;0,'data-cash-crude'!EC42-INDEX('active-future'!$C:$C,MATCH('basis-cash-crude'!ED$1,'active-future'!$A:$A,0),1),""),"")</f>
        <v/>
      </c>
      <c r="EE42" t="str">
        <f>+IFERROR(IF(VALUE('data-cash-crude'!ED42)&gt;0,'data-cash-crude'!ED42-INDEX('active-future'!$C:$C,MATCH('basis-cash-crude'!EE$1,'active-future'!$A:$A,0),1),""),"")</f>
        <v/>
      </c>
      <c r="EF42" t="str">
        <f>+IFERROR(IF(VALUE('data-cash-crude'!EE42)&gt;0,'data-cash-crude'!EE42-INDEX('active-future'!$C:$C,MATCH('basis-cash-crude'!EF$1,'active-future'!$A:$A,0),1),""),"")</f>
        <v/>
      </c>
      <c r="EG42" t="str">
        <f>+IFERROR(IF(VALUE('data-cash-crude'!EF42)&gt;0,'data-cash-crude'!EF42-INDEX('active-future'!$C:$C,MATCH('basis-cash-crude'!EG$1,'active-future'!$A:$A,0),1),""),"")</f>
        <v/>
      </c>
      <c r="EH42" t="str">
        <f>+IFERROR(IF(VALUE('data-cash-crude'!EG42)&gt;0,'data-cash-crude'!EG42-INDEX('active-future'!$C:$C,MATCH('basis-cash-crude'!EH$1,'active-future'!$A:$A,0),1),""),"")</f>
        <v/>
      </c>
      <c r="EI42" t="str">
        <f>+IFERROR(IF(VALUE('data-cash-crude'!EH42)&gt;0,'data-cash-crude'!EH42-INDEX('active-future'!$C:$C,MATCH('basis-cash-crude'!EI$1,'active-future'!$A:$A,0),1),""),"")</f>
        <v/>
      </c>
      <c r="EJ42" t="str">
        <f>+IFERROR(IF(VALUE('data-cash-crude'!EI42)&gt;0,'data-cash-crude'!EI42-INDEX('active-future'!$C:$C,MATCH('basis-cash-crude'!EJ$1,'active-future'!$A:$A,0),1),""),"")</f>
        <v/>
      </c>
      <c r="EK42" t="str">
        <f>+IFERROR(IF(VALUE('data-cash-crude'!EJ42)&gt;0,'data-cash-crude'!EJ42-INDEX('active-future'!$C:$C,MATCH('basis-cash-crude'!EK$1,'active-future'!$A:$A,0),1),""),"")</f>
        <v/>
      </c>
      <c r="EL42" t="str">
        <f>+IFERROR(IF(VALUE('data-cash-crude'!EK42)&gt;0,'data-cash-crude'!EK42-INDEX('active-future'!$C:$C,MATCH('basis-cash-crude'!EL$1,'active-future'!$A:$A,0),1),""),"")</f>
        <v/>
      </c>
      <c r="EM42" t="str">
        <f>+IFERROR(IF(VALUE('data-cash-crude'!EL42)&gt;0,'data-cash-crude'!EL42-INDEX('active-future'!$C:$C,MATCH('basis-cash-crude'!EM$1,'active-future'!$A:$A,0),1),""),"")</f>
        <v/>
      </c>
      <c r="EN42" t="str">
        <f>+IFERROR(IF(VALUE('data-cash-crude'!EM42)&gt;0,'data-cash-crude'!EM42-INDEX('active-future'!$C:$C,MATCH('basis-cash-crude'!EN$1,'active-future'!$A:$A,0),1),""),"")</f>
        <v/>
      </c>
      <c r="EO42" t="str">
        <f>+IFERROR(IF(VALUE('data-cash-crude'!EN42)&gt;0,'data-cash-crude'!EN42-INDEX('active-future'!$C:$C,MATCH('basis-cash-crude'!EO$1,'active-future'!$A:$A,0),1),""),"")</f>
        <v/>
      </c>
      <c r="EP42" t="str">
        <f>+IFERROR(IF(VALUE('data-cash-crude'!EO42)&gt;0,'data-cash-crude'!EO42-INDEX('active-future'!$C:$C,MATCH('basis-cash-crude'!EP$1,'active-future'!$A:$A,0),1),""),"")</f>
        <v/>
      </c>
      <c r="EQ42" t="str">
        <f>+IFERROR(IF(VALUE('data-cash-crude'!EP42)&gt;0,'data-cash-crude'!EP42-INDEX('active-future'!$C:$C,MATCH('basis-cash-crude'!EQ$1,'active-future'!$A:$A,0),1),""),"")</f>
        <v/>
      </c>
      <c r="ER42" t="str">
        <f>+IFERROR(IF(VALUE('data-cash-crude'!EQ42)&gt;0,'data-cash-crude'!EQ42-INDEX('active-future'!$C:$C,MATCH('basis-cash-crude'!ER$1,'active-future'!$A:$A,0),1),""),"")</f>
        <v/>
      </c>
      <c r="ES42" t="str">
        <f>+IFERROR(IF(VALUE('data-cash-crude'!ER42)&gt;0,'data-cash-crude'!ER42-INDEX('active-future'!$C:$C,MATCH('basis-cash-crude'!ES$1,'active-future'!$A:$A,0),1),""),"")</f>
        <v/>
      </c>
      <c r="ET42" t="str">
        <f>+IFERROR(IF(VALUE('data-cash-crude'!ES42)&gt;0,'data-cash-crude'!ES42-INDEX('active-future'!$C:$C,MATCH('basis-cash-crude'!ET$1,'active-future'!$A:$A,0),1),""),"")</f>
        <v/>
      </c>
      <c r="EU42" t="str">
        <f>+IFERROR(IF(VALUE('data-cash-crude'!ET42)&gt;0,'data-cash-crude'!ET42-INDEX('active-future'!$C:$C,MATCH('basis-cash-crude'!EU$1,'active-future'!$A:$A,0),1),""),"")</f>
        <v/>
      </c>
      <c r="EV42" t="str">
        <f>+IFERROR(IF(VALUE('data-cash-crude'!EU42)&gt;0,'data-cash-crude'!EU42-INDEX('active-future'!$C:$C,MATCH('basis-cash-crude'!EV$1,'active-future'!$A:$A,0),1),""),"")</f>
        <v/>
      </c>
      <c r="EW42" t="str">
        <f>+IFERROR(IF(VALUE('data-cash-crude'!EV42)&gt;0,'data-cash-crude'!EV42-INDEX('active-future'!$C:$C,MATCH('basis-cash-crude'!EW$1,'active-future'!$A:$A,0),1),""),"")</f>
        <v/>
      </c>
      <c r="EX42" t="str">
        <f>+IFERROR(IF(VALUE('data-cash-crude'!EW42)&gt;0,'data-cash-crude'!EW42-INDEX('active-future'!$C:$C,MATCH('basis-cash-crude'!EX$1,'active-future'!$A:$A,0),1),""),"")</f>
        <v/>
      </c>
      <c r="EY42" t="str">
        <f>+IFERROR(IF(VALUE('data-cash-crude'!EX42)&gt;0,'data-cash-crude'!EX42-INDEX('active-future'!$C:$C,MATCH('basis-cash-crude'!EY$1,'active-future'!$A:$A,0),1),""),"")</f>
        <v/>
      </c>
      <c r="EZ42" t="str">
        <f>+IFERROR(IF(VALUE('data-cash-crude'!EY42)&gt;0,'data-cash-crude'!EY42-INDEX('active-future'!$C:$C,MATCH('basis-cash-crude'!EZ$1,'active-future'!$A:$A,0),1),""),"")</f>
        <v/>
      </c>
      <c r="FA42" t="str">
        <f>+IFERROR(IF(VALUE('data-cash-crude'!EZ42)&gt;0,'data-cash-crude'!EZ42-INDEX('active-future'!$C:$C,MATCH('basis-cash-crude'!FA$1,'active-future'!$A:$A,0),1),""),"")</f>
        <v/>
      </c>
      <c r="FB42" t="str">
        <f>+IFERROR(IF(VALUE('data-cash-crude'!FA42)&gt;0,'data-cash-crude'!FA42-INDEX('active-future'!$C:$C,MATCH('basis-cash-crude'!FB$1,'active-future'!$A:$A,0),1),""),"")</f>
        <v/>
      </c>
      <c r="FC42" t="str">
        <f>+IFERROR(IF(VALUE('data-cash-crude'!FB42)&gt;0,'data-cash-crude'!FB42-INDEX('active-future'!$C:$C,MATCH('basis-cash-crude'!FC$1,'active-future'!$A:$A,0),1),""),"")</f>
        <v/>
      </c>
      <c r="FD42" t="str">
        <f>+IFERROR(IF(VALUE('data-cash-crude'!FC42)&gt;0,'data-cash-crude'!FC42-INDEX('active-future'!$C:$C,MATCH('basis-cash-crude'!FD$1,'active-future'!$A:$A,0),1),""),"")</f>
        <v/>
      </c>
      <c r="FE42" t="str">
        <f>+IFERROR(IF(VALUE('data-cash-crude'!FD42)&gt;0,'data-cash-crude'!FD42-INDEX('active-future'!$C:$C,MATCH('basis-cash-crude'!FE$1,'active-future'!$A:$A,0),1),""),"")</f>
        <v/>
      </c>
      <c r="FF42" t="str">
        <f>+IFERROR(IF(VALUE('data-cash-crude'!FE42)&gt;0,'data-cash-crude'!FE42-INDEX('active-future'!$C:$C,MATCH('basis-cash-crude'!FF$1,'active-future'!$A:$A,0),1),""),"")</f>
        <v/>
      </c>
      <c r="FG42" t="str">
        <f>+IFERROR(IF(VALUE('data-cash-crude'!FF42)&gt;0,'data-cash-crude'!FF42-INDEX('active-future'!$C:$C,MATCH('basis-cash-crude'!FG$1,'active-future'!$A:$A,0),1),""),"")</f>
        <v/>
      </c>
      <c r="FH42" t="str">
        <f>+IFERROR(IF(VALUE('data-cash-crude'!FG42)&gt;0,'data-cash-crude'!FG42-INDEX('active-future'!$C:$C,MATCH('basis-cash-crude'!FH$1,'active-future'!$A:$A,0),1),""),"")</f>
        <v/>
      </c>
      <c r="FI42" t="str">
        <f>+IFERROR(IF(VALUE('data-cash-crude'!FH42)&gt;0,'data-cash-crude'!FH42-INDEX('active-future'!$C:$C,MATCH('basis-cash-crude'!FI$1,'active-future'!$A:$A,0),1),""),"")</f>
        <v/>
      </c>
      <c r="FJ42" t="str">
        <f>+IFERROR(IF(VALUE('data-cash-crude'!FI42)&gt;0,'data-cash-crude'!FI42-INDEX('active-future'!$C:$C,MATCH('basis-cash-crude'!FJ$1,'active-future'!$A:$A,0),1),""),"")</f>
        <v/>
      </c>
      <c r="FK42" t="str">
        <f>+IFERROR(IF(VALUE('data-cash-crude'!FJ42)&gt;0,'data-cash-crude'!FJ42-INDEX('active-future'!$C:$C,MATCH('basis-cash-crude'!FK$1,'active-future'!$A:$A,0),1),""),"")</f>
        <v/>
      </c>
      <c r="FL42" t="str">
        <f>+IFERROR(IF(VALUE('data-cash-crude'!FK42)&gt;0,'data-cash-crude'!FK42-INDEX('active-future'!$C:$C,MATCH('basis-cash-crude'!FL$1,'active-future'!$A:$A,0),1),""),"")</f>
        <v/>
      </c>
    </row>
    <row r="43" spans="1:168" x14ac:dyDescent="0.2">
      <c r="A43" t="str">
        <f t="shared" si="0"/>
        <v/>
      </c>
      <c r="B43">
        <f t="shared" si="1"/>
        <v>-19.353571428571424</v>
      </c>
      <c r="C43">
        <f t="shared" si="2"/>
        <v>-18.56326530612245</v>
      </c>
      <c r="D43" s="10" t="str">
        <f>+'data-cash-crude'!B43</f>
        <v>CLPA-11-77.CM</v>
      </c>
      <c r="E43" t="str">
        <f>+IFERROR(IF(VALUE('data-cash-crude'!D43)&gt;0,'data-cash-crude'!D43-INDEX('active-future'!$C:$C,MATCH('basis-cash-crude'!E$1,'active-future'!$A:$A,0),1),""),"")</f>
        <v/>
      </c>
      <c r="F43" t="str">
        <f>+IFERROR(IF(VALUE('data-cash-crude'!E43)&gt;0,'data-cash-crude'!E43-INDEX('active-future'!$C:$C,MATCH('basis-cash-crude'!F$1,'active-future'!$A:$A,0),1),""),"")</f>
        <v/>
      </c>
      <c r="G43" t="str">
        <f>+IFERROR(IF(VALUE('data-cash-crude'!F43)&gt;0,'data-cash-crude'!F43-INDEX('active-future'!$C:$C,MATCH('basis-cash-crude'!G$1,'active-future'!$A:$A,0),1),""),"")</f>
        <v/>
      </c>
      <c r="H43" t="str">
        <f>+IFERROR(IF(VALUE('data-cash-crude'!G43)&gt;0,'data-cash-crude'!G43-INDEX('active-future'!$C:$C,MATCH('basis-cash-crude'!H$1,'active-future'!$A:$A,0),1),""),"")</f>
        <v/>
      </c>
      <c r="I43" t="str">
        <f>+IFERROR(IF(VALUE('data-cash-crude'!H43)&gt;0,'data-cash-crude'!H43-INDEX('active-future'!$C:$C,MATCH('basis-cash-crude'!I$1,'active-future'!$A:$A,0),1),""),"")</f>
        <v/>
      </c>
      <c r="J43" t="str">
        <f>+IFERROR(IF(VALUE('data-cash-crude'!I43)&gt;0,'data-cash-crude'!I43-INDEX('active-future'!$C:$C,MATCH('basis-cash-crude'!J$1,'active-future'!$A:$A,0),1),""),"")</f>
        <v/>
      </c>
      <c r="K43" t="str">
        <f>+IFERROR(IF(VALUE('data-cash-crude'!J43)&gt;0,'data-cash-crude'!J43-INDEX('active-future'!$C:$C,MATCH('basis-cash-crude'!K$1,'active-future'!$A:$A,0),1),""),"")</f>
        <v/>
      </c>
      <c r="L43" t="str">
        <f>+IFERROR(IF(VALUE('data-cash-crude'!K43)&gt;0,'data-cash-crude'!K43-INDEX('active-future'!$C:$C,MATCH('basis-cash-crude'!L$1,'active-future'!$A:$A,0),1),""),"")</f>
        <v/>
      </c>
      <c r="M43">
        <f>+IFERROR(IF(VALUE('data-cash-crude'!L43)&gt;0,'data-cash-crude'!L43-INDEX('active-future'!$C:$C,MATCH('basis-cash-crude'!M$1,'active-future'!$A:$A,0),1),""),"")</f>
        <v>-21.009999999999998</v>
      </c>
      <c r="N43">
        <f>+IFERROR(IF(VALUE('data-cash-crude'!M43)&gt;0,'data-cash-crude'!M43-INDEX('active-future'!$C:$C,MATCH('basis-cash-crude'!N$1,'active-future'!$A:$A,0),1),""),"")</f>
        <v>-20.93</v>
      </c>
      <c r="O43">
        <f>+IFERROR(IF(VALUE('data-cash-crude'!N43)&gt;0,'data-cash-crude'!N43-INDEX('active-future'!$C:$C,MATCH('basis-cash-crude'!O$1,'active-future'!$A:$A,0),1),""),"")</f>
        <v>-20.949999999999996</v>
      </c>
      <c r="P43">
        <f>+IFERROR(IF(VALUE('data-cash-crude'!O43)&gt;0,'data-cash-crude'!O43-INDEX('active-future'!$C:$C,MATCH('basis-cash-crude'!P$1,'active-future'!$A:$A,0),1),""),"")</f>
        <v>-21.04</v>
      </c>
      <c r="Q43">
        <f>+IFERROR(IF(VALUE('data-cash-crude'!P43)&gt;0,'data-cash-crude'!P43-INDEX('active-future'!$C:$C,MATCH('basis-cash-crude'!Q$1,'active-future'!$A:$A,0),1),""),"")</f>
        <v>-21.9</v>
      </c>
      <c r="R43">
        <f>+IFERROR(IF(VALUE('data-cash-crude'!Q43)&gt;0,'data-cash-crude'!Q43-INDEX('active-future'!$C:$C,MATCH('basis-cash-crude'!R$1,'active-future'!$A:$A,0),1),""),"")</f>
        <v>-21.009999999999998</v>
      </c>
      <c r="S43" t="str">
        <f>+IFERROR(IF(VALUE('data-cash-crude'!R43)&gt;0,'data-cash-crude'!R43-INDEX('active-future'!$C:$C,MATCH('basis-cash-crude'!S$1,'active-future'!$A:$A,0),1),""),"")</f>
        <v/>
      </c>
      <c r="T43" t="str">
        <f>+IFERROR(IF(VALUE('data-cash-crude'!S43)&gt;0,'data-cash-crude'!S43-INDEX('active-future'!$C:$C,MATCH('basis-cash-crude'!T$1,'active-future'!$A:$A,0),1),""),"")</f>
        <v/>
      </c>
      <c r="U43" t="str">
        <f>+IFERROR(IF(VALUE('data-cash-crude'!T43)&gt;0,'data-cash-crude'!T43-INDEX('active-future'!$C:$C,MATCH('basis-cash-crude'!U$1,'active-future'!$A:$A,0),1),""),"")</f>
        <v/>
      </c>
      <c r="V43" t="str">
        <f>+IFERROR(IF(VALUE('data-cash-crude'!U43)&gt;0,'data-cash-crude'!U43-INDEX('active-future'!$C:$C,MATCH('basis-cash-crude'!V$1,'active-future'!$A:$A,0),1),""),"")</f>
        <v/>
      </c>
      <c r="W43" t="str">
        <f>+IFERROR(IF(VALUE('data-cash-crude'!V43)&gt;0,'data-cash-crude'!V43-INDEX('active-future'!$C:$C,MATCH('basis-cash-crude'!W$1,'active-future'!$A:$A,0),1),""),"")</f>
        <v/>
      </c>
      <c r="X43">
        <f>+IFERROR(IF(VALUE('data-cash-crude'!W43)&gt;0,'data-cash-crude'!W43-INDEX('active-future'!$C:$C,MATCH('basis-cash-crude'!X$1,'active-future'!$A:$A,0),1),""),"")</f>
        <v>-21.009999999999998</v>
      </c>
      <c r="Y43" t="str">
        <f>+IFERROR(IF(VALUE('data-cash-crude'!X43)&gt;0,'data-cash-crude'!X43-INDEX('active-future'!$C:$C,MATCH('basis-cash-crude'!Y$1,'active-future'!$A:$A,0),1),""),"")</f>
        <v/>
      </c>
      <c r="Z43" t="str">
        <f>+IFERROR(IF(VALUE('data-cash-crude'!Y43)&gt;0,'data-cash-crude'!Y43-INDEX('active-future'!$C:$C,MATCH('basis-cash-crude'!Z$1,'active-future'!$A:$A,0),1),""),"")</f>
        <v/>
      </c>
      <c r="AA43">
        <f>+IFERROR(IF(VALUE('data-cash-crude'!Z43)&gt;0,'data-cash-crude'!Z43-INDEX('active-future'!$C:$C,MATCH('basis-cash-crude'!AA$1,'active-future'!$A:$A,0),1),""),"")</f>
        <v>-15.14</v>
      </c>
      <c r="AB43" t="str">
        <f>+IFERROR(IF(VALUE('data-cash-crude'!AA43)&gt;0,'data-cash-crude'!AA43-INDEX('active-future'!$C:$C,MATCH('basis-cash-crude'!AB$1,'active-future'!$A:$A,0),1),""),"")</f>
        <v/>
      </c>
      <c r="AC43">
        <f>+IFERROR(IF(VALUE('data-cash-crude'!AB43)&gt;0,'data-cash-crude'!AB43-INDEX('active-future'!$C:$C,MATCH('basis-cash-crude'!AC$1,'active-future'!$A:$A,0),1),""),"")</f>
        <v>-18.079999999999998</v>
      </c>
      <c r="AD43">
        <f>+IFERROR(IF(VALUE('data-cash-crude'!AC43)&gt;0,'data-cash-crude'!AC43-INDEX('active-future'!$C:$C,MATCH('basis-cash-crude'!AD$1,'active-future'!$A:$A,0),1),""),"")</f>
        <v>-17.879999999999995</v>
      </c>
      <c r="AE43">
        <f>+IFERROR(IF(VALUE('data-cash-crude'!AD43)&gt;0,'data-cash-crude'!AD43-INDEX('active-future'!$C:$C,MATCH('basis-cash-crude'!AE$1,'active-future'!$A:$A,0),1),""),"")</f>
        <v>-17.979999999999997</v>
      </c>
      <c r="AF43">
        <f>+IFERROR(IF(VALUE('data-cash-crude'!AE43)&gt;0,'data-cash-crude'!AE43-INDEX('active-future'!$C:$C,MATCH('basis-cash-crude'!AF$1,'active-future'!$A:$A,0),1),""),"")</f>
        <v>-17.990000000000002</v>
      </c>
      <c r="AG43">
        <f>+IFERROR(IF(VALUE('data-cash-crude'!AF43)&gt;0,'data-cash-crude'!AF43-INDEX('active-future'!$C:$C,MATCH('basis-cash-crude'!AG$1,'active-future'!$A:$A,0),1),""),"")</f>
        <v>-18.049999999999997</v>
      </c>
      <c r="AH43">
        <f>+IFERROR(IF(VALUE('data-cash-crude'!AG43)&gt;0,'data-cash-crude'!AG43-INDEX('active-future'!$C:$C,MATCH('basis-cash-crude'!AH$1,'active-future'!$A:$A,0),1),""),"")</f>
        <v>-17.979999999999997</v>
      </c>
      <c r="AI43">
        <f>+IFERROR(IF(VALUE('data-cash-crude'!AH43)&gt;0,'data-cash-crude'!AH43-INDEX('active-future'!$C:$C,MATCH('basis-cash-crude'!AI$1,'active-future'!$A:$A,0),1),""),"")</f>
        <v>-18.07</v>
      </c>
      <c r="AJ43">
        <f>+IFERROR(IF(VALUE('data-cash-crude'!AI43)&gt;0,'data-cash-crude'!AI43-INDEX('active-future'!$C:$C,MATCH('basis-cash-crude'!AJ$1,'active-future'!$A:$A,0),1),""),"")</f>
        <v>-18.11</v>
      </c>
      <c r="AK43">
        <f>+IFERROR(IF(VALUE('data-cash-crude'!AJ43)&gt;0,'data-cash-crude'!AJ43-INDEX('active-future'!$C:$C,MATCH('basis-cash-crude'!AK$1,'active-future'!$A:$A,0),1),""),"")</f>
        <v>-17.939999999999998</v>
      </c>
      <c r="AL43">
        <f>+IFERROR(IF(VALUE('data-cash-crude'!AK43)&gt;0,'data-cash-crude'!AK43-INDEX('active-future'!$C:$C,MATCH('basis-cash-crude'!AL$1,'active-future'!$A:$A,0),1),""),"")</f>
        <v>-17.990000000000002</v>
      </c>
      <c r="AM43">
        <f>+IFERROR(IF(VALUE('data-cash-crude'!AL43)&gt;0,'data-cash-crude'!AL43-INDEX('active-future'!$C:$C,MATCH('basis-cash-crude'!AM$1,'active-future'!$A:$A,0),1),""),"")</f>
        <v>-18.089999999999996</v>
      </c>
      <c r="AN43">
        <f>+IFERROR(IF(VALUE('data-cash-crude'!AM43)&gt;0,'data-cash-crude'!AM43-INDEX('active-future'!$C:$C,MATCH('basis-cash-crude'!AN$1,'active-future'!$A:$A,0),1),""),"")</f>
        <v>-18.019999999999996</v>
      </c>
      <c r="AO43">
        <f>+IFERROR(IF(VALUE('data-cash-crude'!AN43)&gt;0,'data-cash-crude'!AN43-INDEX('active-future'!$C:$C,MATCH('basis-cash-crude'!AO$1,'active-future'!$A:$A,0),1),""),"")</f>
        <v>-18.079999999999998</v>
      </c>
      <c r="AP43">
        <f>+IFERROR(IF(VALUE('data-cash-crude'!AO43)&gt;0,'data-cash-crude'!AO43-INDEX('active-future'!$C:$C,MATCH('basis-cash-crude'!AP$1,'active-future'!$A:$A,0),1),""),"")</f>
        <v>-17.96</v>
      </c>
      <c r="AQ43">
        <f>+IFERROR(IF(VALUE('data-cash-crude'!AP43)&gt;0,'data-cash-crude'!AP43-INDEX('active-future'!$C:$C,MATCH('basis-cash-crude'!AQ$1,'active-future'!$A:$A,0),1),""),"")</f>
        <v>-18.119999999999997</v>
      </c>
      <c r="AR43" t="str">
        <f>+IFERROR(IF(VALUE('data-cash-crude'!AQ43)&gt;0,'data-cash-crude'!AQ43-INDEX('active-future'!$C:$C,MATCH('basis-cash-crude'!AR$1,'active-future'!$A:$A,0),1),""),"")</f>
        <v/>
      </c>
      <c r="AS43">
        <f>+IFERROR(IF(VALUE('data-cash-crude'!AR43)&gt;0,'data-cash-crude'!AR43-INDEX('active-future'!$C:$C,MATCH('basis-cash-crude'!AS$1,'active-future'!$A:$A,0),1),""),"")</f>
        <v>-17.949999999999996</v>
      </c>
      <c r="AT43" t="str">
        <f>+IFERROR(IF(VALUE('data-cash-crude'!AS43)&gt;0,'data-cash-crude'!AS43-INDEX('active-future'!$C:$C,MATCH('basis-cash-crude'!AT$1,'active-future'!$A:$A,0),1),""),"")</f>
        <v/>
      </c>
      <c r="AU43" t="str">
        <f>+IFERROR(IF(VALUE('data-cash-crude'!AT43)&gt;0,'data-cash-crude'!AT43-INDEX('active-future'!$C:$C,MATCH('basis-cash-crude'!AU$1,'active-future'!$A:$A,0),1),""),"")</f>
        <v/>
      </c>
      <c r="AV43">
        <f>+IFERROR(IF(VALUE('data-cash-crude'!AU43)&gt;0,'data-cash-crude'!AU43-INDEX('active-future'!$C:$C,MATCH('basis-cash-crude'!AV$1,'active-future'!$A:$A,0),1),""),"")</f>
        <v>-19.170000000000002</v>
      </c>
      <c r="AW43">
        <f>+IFERROR(IF(VALUE('data-cash-crude'!AV43)&gt;0,'data-cash-crude'!AV43-INDEX('active-future'!$C:$C,MATCH('basis-cash-crude'!AW$1,'active-future'!$A:$A,0),1),""),"")</f>
        <v>-19.160000000000004</v>
      </c>
      <c r="AX43" t="str">
        <f>+IFERROR(IF(VALUE('data-cash-crude'!AW43)&gt;0,'data-cash-crude'!AW43-INDEX('active-future'!$C:$C,MATCH('basis-cash-crude'!AX$1,'active-future'!$A:$A,0),1),""),"")</f>
        <v/>
      </c>
      <c r="AY43" t="str">
        <f>+IFERROR(IF(VALUE('data-cash-crude'!AX43)&gt;0,'data-cash-crude'!AX43-INDEX('active-future'!$C:$C,MATCH('basis-cash-crude'!AY$1,'active-future'!$A:$A,0),1),""),"")</f>
        <v/>
      </c>
      <c r="AZ43" t="str">
        <f>+IFERROR(IF(VALUE('data-cash-crude'!AY43)&gt;0,'data-cash-crude'!AY43-INDEX('active-future'!$C:$C,MATCH('basis-cash-crude'!AZ$1,'active-future'!$A:$A,0),1),""),"")</f>
        <v/>
      </c>
      <c r="BA43">
        <f>+IFERROR(IF(VALUE('data-cash-crude'!AZ43)&gt;0,'data-cash-crude'!AZ43-INDEX('active-future'!$C:$C,MATCH('basis-cash-crude'!BA$1,'active-future'!$A:$A,0),1),""),"")</f>
        <v>-19.079999999999998</v>
      </c>
      <c r="BB43">
        <f>+IFERROR(IF(VALUE('data-cash-crude'!BA43)&gt;0,'data-cash-crude'!BA43-INDEX('active-future'!$C:$C,MATCH('basis-cash-crude'!BB$1,'active-future'!$A:$A,0),1),""),"")</f>
        <v>-19.07</v>
      </c>
      <c r="BC43">
        <f>+IFERROR(IF(VALUE('data-cash-crude'!BB43)&gt;0,'data-cash-crude'!BB43-INDEX('active-future'!$C:$C,MATCH('basis-cash-crude'!BC$1,'active-future'!$A:$A,0),1),""),"")</f>
        <v>-19.329999999999998</v>
      </c>
      <c r="BD43">
        <f>+IFERROR(IF(VALUE('data-cash-crude'!BC43)&gt;0,'data-cash-crude'!BC43-INDEX('active-future'!$C:$C,MATCH('basis-cash-crude'!BD$1,'active-future'!$A:$A,0),1),""),"")</f>
        <v>-19.36</v>
      </c>
      <c r="BE43">
        <f>+IFERROR(IF(VALUE('data-cash-crude'!BD43)&gt;0,'data-cash-crude'!BD43-INDEX('active-future'!$C:$C,MATCH('basis-cash-crude'!BE$1,'active-future'!$A:$A,0),1),""),"")</f>
        <v>-19.22</v>
      </c>
      <c r="BF43">
        <f>+IFERROR(IF(VALUE('data-cash-crude'!BE43)&gt;0,'data-cash-crude'!BE43-INDEX('active-future'!$C:$C,MATCH('basis-cash-crude'!BF$1,'active-future'!$A:$A,0),1),""),"")</f>
        <v>-19.03</v>
      </c>
      <c r="BG43">
        <f>+IFERROR(IF(VALUE('data-cash-crude'!BF43)&gt;0,'data-cash-crude'!BF43-INDEX('active-future'!$C:$C,MATCH('basis-cash-crude'!BG$1,'active-future'!$A:$A,0),1),""),"")</f>
        <v>-19.21</v>
      </c>
      <c r="BH43" t="str">
        <f>+IFERROR(IF(VALUE('data-cash-crude'!BG43)&gt;0,'data-cash-crude'!BG43-INDEX('active-future'!$C:$C,MATCH('basis-cash-crude'!BH$1,'active-future'!$A:$A,0),1),""),"")</f>
        <v/>
      </c>
      <c r="BI43" t="str">
        <f>+IFERROR(IF(VALUE('data-cash-crude'!BH43)&gt;0,'data-cash-crude'!BH43-INDEX('active-future'!$C:$C,MATCH('basis-cash-crude'!BI$1,'active-future'!$A:$A,0),1),""),"")</f>
        <v/>
      </c>
      <c r="BJ43" t="str">
        <f>+IFERROR(IF(VALUE('data-cash-crude'!BI43)&gt;0,'data-cash-crude'!BI43-INDEX('active-future'!$C:$C,MATCH('basis-cash-crude'!BJ$1,'active-future'!$A:$A,0),1),""),"")</f>
        <v/>
      </c>
      <c r="BK43" t="str">
        <f>+IFERROR(IF(VALUE('data-cash-crude'!BJ43)&gt;0,'data-cash-crude'!BJ43-INDEX('active-future'!$C:$C,MATCH('basis-cash-crude'!BK$1,'active-future'!$A:$A,0),1),""),"")</f>
        <v/>
      </c>
      <c r="BL43" t="str">
        <f>+IFERROR(IF(VALUE('data-cash-crude'!BK43)&gt;0,'data-cash-crude'!BK43-INDEX('active-future'!$C:$C,MATCH('basis-cash-crude'!BL$1,'active-future'!$A:$A,0),1),""),"")</f>
        <v/>
      </c>
      <c r="BM43" t="str">
        <f>+IFERROR(IF(VALUE('data-cash-crude'!BL43)&gt;0,'data-cash-crude'!BL43-INDEX('active-future'!$C:$C,MATCH('basis-cash-crude'!BM$1,'active-future'!$A:$A,0),1),""),"")</f>
        <v/>
      </c>
      <c r="BN43" t="str">
        <f>+IFERROR(IF(VALUE('data-cash-crude'!BM43)&gt;0,'data-cash-crude'!BM43-INDEX('active-future'!$C:$C,MATCH('basis-cash-crude'!BN$1,'active-future'!$A:$A,0),1),""),"")</f>
        <v/>
      </c>
      <c r="BO43">
        <f>+IFERROR(IF(VALUE('data-cash-crude'!BN43)&gt;0,'data-cash-crude'!BN43-INDEX('active-future'!$C:$C,MATCH('basis-cash-crude'!BO$1,'active-future'!$A:$A,0),1),""),"")</f>
        <v>-19.160000000000004</v>
      </c>
      <c r="BP43">
        <f>+IFERROR(IF(VALUE('data-cash-crude'!BO43)&gt;0,'data-cash-crude'!BO43-INDEX('active-future'!$C:$C,MATCH('basis-cash-crude'!BP$1,'active-future'!$A:$A,0),1),""),"")</f>
        <v>-19.050000000000004</v>
      </c>
      <c r="BQ43" t="str">
        <f>+IFERROR(IF(VALUE('data-cash-crude'!BP43)&gt;0,'data-cash-crude'!BP43-INDEX('active-future'!$C:$C,MATCH('basis-cash-crude'!BQ$1,'active-future'!$A:$A,0),1),""),"")</f>
        <v/>
      </c>
      <c r="BR43" t="str">
        <f>+IFERROR(IF(VALUE('data-cash-crude'!BQ43)&gt;0,'data-cash-crude'!BQ43-INDEX('active-future'!$C:$C,MATCH('basis-cash-crude'!BR$1,'active-future'!$A:$A,0),1),""),"")</f>
        <v/>
      </c>
      <c r="BS43" t="str">
        <f>+IFERROR(IF(VALUE('data-cash-crude'!BR43)&gt;0,'data-cash-crude'!BR43-INDEX('active-future'!$C:$C,MATCH('basis-cash-crude'!BS$1,'active-future'!$A:$A,0),1),""),"")</f>
        <v/>
      </c>
      <c r="BT43" t="str">
        <f>+IFERROR(IF(VALUE('data-cash-crude'!BS43)&gt;0,'data-cash-crude'!BS43-INDEX('active-future'!$C:$C,MATCH('basis-cash-crude'!BT$1,'active-future'!$A:$A,0),1),""),"")</f>
        <v/>
      </c>
      <c r="BU43" t="str">
        <f>+IFERROR(IF(VALUE('data-cash-crude'!BT43)&gt;0,'data-cash-crude'!BT43-INDEX('active-future'!$C:$C,MATCH('basis-cash-crude'!BU$1,'active-future'!$A:$A,0),1),""),"")</f>
        <v/>
      </c>
      <c r="BV43" t="str">
        <f>+IFERROR(IF(VALUE('data-cash-crude'!BU43)&gt;0,'data-cash-crude'!BU43-INDEX('active-future'!$C:$C,MATCH('basis-cash-crude'!BV$1,'active-future'!$A:$A,0),1),""),"")</f>
        <v/>
      </c>
      <c r="BW43" t="str">
        <f>+IFERROR(IF(VALUE('data-cash-crude'!BV43)&gt;0,'data-cash-crude'!BV43-INDEX('active-future'!$C:$C,MATCH('basis-cash-crude'!BW$1,'active-future'!$A:$A,0),1),""),"")</f>
        <v/>
      </c>
      <c r="BX43" t="str">
        <f>+IFERROR(IF(VALUE('data-cash-crude'!BW43)&gt;0,'data-cash-crude'!BW43-INDEX('active-future'!$C:$C,MATCH('basis-cash-crude'!BX$1,'active-future'!$A:$A,0),1),""),"")</f>
        <v/>
      </c>
      <c r="BY43" t="str">
        <f>+IFERROR(IF(VALUE('data-cash-crude'!BX43)&gt;0,'data-cash-crude'!BX43-INDEX('active-future'!$C:$C,MATCH('basis-cash-crude'!BY$1,'active-future'!$A:$A,0),1),""),"")</f>
        <v/>
      </c>
      <c r="BZ43" t="str">
        <f>+IFERROR(IF(VALUE('data-cash-crude'!BY43)&gt;0,'data-cash-crude'!BY43-INDEX('active-future'!$C:$C,MATCH('basis-cash-crude'!BZ$1,'active-future'!$A:$A,0),1),""),"")</f>
        <v/>
      </c>
      <c r="CA43">
        <f>+IFERROR(IF(VALUE('data-cash-crude'!BZ43)&gt;0,'data-cash-crude'!BZ43-INDEX('active-future'!$C:$C,MATCH('basis-cash-crude'!CA$1,'active-future'!$A:$A,0),1),""),"")</f>
        <v>-17.5</v>
      </c>
      <c r="CB43">
        <f>+IFERROR(IF(VALUE('data-cash-crude'!CA43)&gt;0,'data-cash-crude'!CA43-INDEX('active-future'!$C:$C,MATCH('basis-cash-crude'!CB$1,'active-future'!$A:$A,0),1),""),"")</f>
        <v>-17.550000000000004</v>
      </c>
      <c r="CC43">
        <f>+IFERROR(IF(VALUE('data-cash-crude'!CB43)&gt;0,'data-cash-crude'!CB43-INDEX('active-future'!$C:$C,MATCH('basis-cash-crude'!CC$1,'active-future'!$A:$A,0),1),""),"")</f>
        <v>-17.61</v>
      </c>
      <c r="CD43">
        <f>+IFERROR(IF(VALUE('data-cash-crude'!CC43)&gt;0,'data-cash-crude'!CC43-INDEX('active-future'!$C:$C,MATCH('basis-cash-crude'!CD$1,'active-future'!$A:$A,0),1),""),"")</f>
        <v>-17.560000000000002</v>
      </c>
      <c r="CE43">
        <f>+IFERROR(IF(VALUE('data-cash-crude'!CD43)&gt;0,'data-cash-crude'!CD43-INDEX('active-future'!$C:$C,MATCH('basis-cash-crude'!CE$1,'active-future'!$A:$A,0),1),""),"")</f>
        <v>-17.550000000000004</v>
      </c>
      <c r="CF43">
        <f>+IFERROR(IF(VALUE('data-cash-crude'!CE43)&gt;0,'data-cash-crude'!CE43-INDEX('active-future'!$C:$C,MATCH('basis-cash-crude'!CF$1,'active-future'!$A:$A,0),1),""),"")</f>
        <v>-17.46</v>
      </c>
      <c r="CG43">
        <f>+IFERROR(IF(VALUE('data-cash-crude'!CF43)&gt;0,'data-cash-crude'!CF43-INDEX('active-future'!$C:$C,MATCH('basis-cash-crude'!CG$1,'active-future'!$A:$A,0),1),""),"")</f>
        <v>-17.61</v>
      </c>
      <c r="CH43">
        <f>+IFERROR(IF(VALUE('data-cash-crude'!CG43)&gt;0,'data-cash-crude'!CG43-INDEX('active-future'!$C:$C,MATCH('basis-cash-crude'!CH$1,'active-future'!$A:$A,0),1),""),"")</f>
        <v>-17.560000000000002</v>
      </c>
      <c r="CI43">
        <f>+IFERROR(IF(VALUE('data-cash-crude'!CH43)&gt;0,'data-cash-crude'!CH43-INDEX('active-future'!$C:$C,MATCH('basis-cash-crude'!CI$1,'active-future'!$A:$A,0),1),""),"")</f>
        <v>-17.480000000000004</v>
      </c>
      <c r="CJ43">
        <f>+IFERROR(IF(VALUE('data-cash-crude'!CI43)&gt;0,'data-cash-crude'!CI43-INDEX('active-future'!$C:$C,MATCH('basis-cash-crude'!CJ$1,'active-future'!$A:$A,0),1),""),"")</f>
        <v>-17.509999999999998</v>
      </c>
      <c r="CK43">
        <f>+IFERROR(IF(VALUE('data-cash-crude'!CJ43)&gt;0,'data-cash-crude'!CJ43-INDEX('active-future'!$C:$C,MATCH('basis-cash-crude'!CK$1,'active-future'!$A:$A,0),1),""),"")</f>
        <v>-17.47</v>
      </c>
      <c r="CL43" t="str">
        <f>+IFERROR(IF(VALUE('data-cash-crude'!CK43)&gt;0,'data-cash-crude'!CK43-INDEX('active-future'!$C:$C,MATCH('basis-cash-crude'!CL$1,'active-future'!$A:$A,0),1),""),"")</f>
        <v/>
      </c>
      <c r="CM43" t="str">
        <f>+IFERROR(IF(VALUE('data-cash-crude'!CL43)&gt;0,'data-cash-crude'!CL43-INDEX('active-future'!$C:$C,MATCH('basis-cash-crude'!CM$1,'active-future'!$A:$A,0),1),""),"")</f>
        <v/>
      </c>
      <c r="CN43">
        <f>+IFERROR(IF(VALUE('data-cash-crude'!CM43)&gt;0,'data-cash-crude'!CM43-INDEX('active-future'!$C:$C,MATCH('basis-cash-crude'!CN$1,'active-future'!$A:$A,0),1),""),"")</f>
        <v>-18.39</v>
      </c>
      <c r="CO43">
        <f>+IFERROR(IF(VALUE('data-cash-crude'!CN43)&gt;0,'data-cash-crude'!CN43-INDEX('active-future'!$C:$C,MATCH('basis-cash-crude'!CO$1,'active-future'!$A:$A,0),1),""),"")</f>
        <v>-18.079999999999998</v>
      </c>
      <c r="CP43">
        <f>+IFERROR(IF(VALUE('data-cash-crude'!CO43)&gt;0,'data-cash-crude'!CO43-INDEX('active-future'!$C:$C,MATCH('basis-cash-crude'!CP$1,'active-future'!$A:$A,0),1),""),"")</f>
        <v>-18.149999999999999</v>
      </c>
      <c r="CQ43">
        <f>+IFERROR(IF(VALUE('data-cash-crude'!CP43)&gt;0,'data-cash-crude'!CP43-INDEX('active-future'!$C:$C,MATCH('basis-cash-crude'!CQ$1,'active-future'!$A:$A,0),1),""),"")</f>
        <v>-18.049999999999997</v>
      </c>
      <c r="CR43">
        <f>+IFERROR(IF(VALUE('data-cash-crude'!CQ43)&gt;0,'data-cash-crude'!CQ43-INDEX('active-future'!$C:$C,MATCH('basis-cash-crude'!CR$1,'active-future'!$A:$A,0),1),""),"")</f>
        <v>-18.259999999999998</v>
      </c>
      <c r="CS43">
        <f>+IFERROR(IF(VALUE('data-cash-crude'!CR43)&gt;0,'data-cash-crude'!CR43-INDEX('active-future'!$C:$C,MATCH('basis-cash-crude'!CS$1,'active-future'!$A:$A,0),1),""),"")</f>
        <v>-18.04</v>
      </c>
      <c r="CT43" t="str">
        <f>+IFERROR(IF(VALUE('data-cash-crude'!CS43)&gt;0,'data-cash-crude'!CS43-INDEX('active-future'!$C:$C,MATCH('basis-cash-crude'!CT$1,'active-future'!$A:$A,0),1),""),"")</f>
        <v/>
      </c>
      <c r="CU43">
        <f>+IFERROR(IF(VALUE('data-cash-crude'!CT43)&gt;0,'data-cash-crude'!CT43-INDEX('active-future'!$C:$C,MATCH('basis-cash-crude'!CU$1,'active-future'!$A:$A,0),1),""),"")</f>
        <v>-18.049999999999997</v>
      </c>
      <c r="CV43">
        <f>+IFERROR(IF(VALUE('data-cash-crude'!CU43)&gt;0,'data-cash-crude'!CU43-INDEX('active-future'!$C:$C,MATCH('basis-cash-crude'!CV$1,'active-future'!$A:$A,0),1),""),"")</f>
        <v>-18</v>
      </c>
      <c r="CW43">
        <f>+IFERROR(IF(VALUE('data-cash-crude'!CV43)&gt;0,'data-cash-crude'!CV43-INDEX('active-future'!$C:$C,MATCH('basis-cash-crude'!CW$1,'active-future'!$A:$A,0),1),""),"")</f>
        <v>-18.009999999999998</v>
      </c>
      <c r="CX43">
        <f>+IFERROR(IF(VALUE('data-cash-crude'!CW43)&gt;0,'data-cash-crude'!CW43-INDEX('active-future'!$C:$C,MATCH('basis-cash-crude'!CX$1,'active-future'!$A:$A,0),1),""),"")</f>
        <v>-18.18</v>
      </c>
      <c r="CY43">
        <f>+IFERROR(IF(VALUE('data-cash-crude'!CX43)&gt;0,'data-cash-crude'!CX43-INDEX('active-future'!$C:$C,MATCH('basis-cash-crude'!CY$1,'active-future'!$A:$A,0),1),""),"")</f>
        <v>-18.089999999999996</v>
      </c>
      <c r="CZ43">
        <f>+IFERROR(IF(VALUE('data-cash-crude'!CY43)&gt;0,'data-cash-crude'!CY43-INDEX('active-future'!$C:$C,MATCH('basis-cash-crude'!CZ$1,'active-future'!$A:$A,0),1),""),"")</f>
        <v>-18.099999999999994</v>
      </c>
      <c r="DA43">
        <f>+IFERROR(IF(VALUE('data-cash-crude'!CZ43)&gt;0,'data-cash-crude'!CZ43-INDEX('active-future'!$C:$C,MATCH('basis-cash-crude'!DA$1,'active-future'!$A:$A,0),1),""),"")</f>
        <v>-18.22</v>
      </c>
      <c r="DB43">
        <f>+IFERROR(IF(VALUE('data-cash-crude'!DA43)&gt;0,'data-cash-crude'!DA43-INDEX('active-future'!$C:$C,MATCH('basis-cash-crude'!DB$1,'active-future'!$A:$A,0),1),""),"")</f>
        <v>-18.049999999999997</v>
      </c>
      <c r="DC43">
        <f>+IFERROR(IF(VALUE('data-cash-crude'!DB43)&gt;0,'data-cash-crude'!DB43-INDEX('active-future'!$C:$C,MATCH('basis-cash-crude'!DC$1,'active-future'!$A:$A,0),1),""),"")</f>
        <v>-18.119999999999997</v>
      </c>
      <c r="DD43">
        <f>+IFERROR(IF(VALUE('data-cash-crude'!DC43)&gt;0,'data-cash-crude'!DC43-INDEX('active-future'!$C:$C,MATCH('basis-cash-crude'!DD$1,'active-future'!$A:$A,0),1),""),"")</f>
        <v>-18.159999999999997</v>
      </c>
      <c r="DE43">
        <f>+IFERROR(IF(VALUE('data-cash-crude'!DD43)&gt;0,'data-cash-crude'!DD43-INDEX('active-future'!$C:$C,MATCH('basis-cash-crude'!DE$1,'active-future'!$A:$A,0),1),""),"")</f>
        <v>-18.21</v>
      </c>
      <c r="DF43" t="str">
        <f>+IFERROR(IF(VALUE('data-cash-crude'!DE43)&gt;0,'data-cash-crude'!DE43-INDEX('active-future'!$C:$C,MATCH('basis-cash-crude'!DF$1,'active-future'!$A:$A,0),1),""),"")</f>
        <v/>
      </c>
      <c r="DG43">
        <f>+IFERROR(IF(VALUE('data-cash-crude'!DF43)&gt;0,'data-cash-crude'!DF43-INDEX('active-future'!$C:$C,MATCH('basis-cash-crude'!DG$1,'active-future'!$A:$A,0),1),""),"")</f>
        <v>-18.059999999999995</v>
      </c>
      <c r="DH43" t="str">
        <f>+IFERROR(IF(VALUE('data-cash-crude'!DG43)&gt;0,'data-cash-crude'!DG43-INDEX('active-future'!$C:$C,MATCH('basis-cash-crude'!DH$1,'active-future'!$A:$A,0),1),""),"")</f>
        <v/>
      </c>
      <c r="DI43">
        <f>+IFERROR(IF(VALUE('data-cash-crude'!DH43)&gt;0,'data-cash-crude'!DH43-INDEX('active-future'!$C:$C,MATCH('basis-cash-crude'!DI$1,'active-future'!$A:$A,0),1),""),"")</f>
        <v>-18.07</v>
      </c>
      <c r="DJ43">
        <f>+IFERROR(IF(VALUE('data-cash-crude'!DI43)&gt;0,'data-cash-crude'!DI43-INDEX('active-future'!$C:$C,MATCH('basis-cash-crude'!DJ$1,'active-future'!$A:$A,0),1),""),"")</f>
        <v>-20.839999999999996</v>
      </c>
      <c r="DK43">
        <f>+IFERROR(IF(VALUE('data-cash-crude'!DJ43)&gt;0,'data-cash-crude'!DJ43-INDEX('active-future'!$C:$C,MATCH('basis-cash-crude'!DK$1,'active-future'!$A:$A,0),1),""),"")</f>
        <v>-19.779999999999994</v>
      </c>
      <c r="DL43">
        <f>+IFERROR(IF(VALUE('data-cash-crude'!DK43)&gt;0,'data-cash-crude'!DK43-INDEX('active-future'!$C:$C,MATCH('basis-cash-crude'!DL$1,'active-future'!$A:$A,0),1),""),"")</f>
        <v>-19.849999999999994</v>
      </c>
      <c r="DM43" t="str">
        <f>+IFERROR(IF(VALUE('data-cash-crude'!DL43)&gt;0,'data-cash-crude'!DL43-INDEX('active-future'!$C:$C,MATCH('basis-cash-crude'!DM$1,'active-future'!$A:$A,0),1),""),"")</f>
        <v/>
      </c>
      <c r="DN43" t="str">
        <f>+IFERROR(IF(VALUE('data-cash-crude'!DM43)&gt;0,'data-cash-crude'!DM43-INDEX('active-future'!$C:$C,MATCH('basis-cash-crude'!DN$1,'active-future'!$A:$A,0),1),""),"")</f>
        <v/>
      </c>
      <c r="DO43" t="str">
        <f>+IFERROR(IF(VALUE('data-cash-crude'!DN43)&gt;0,'data-cash-crude'!DN43-INDEX('active-future'!$C:$C,MATCH('basis-cash-crude'!DO$1,'active-future'!$A:$A,0),1),""),"")</f>
        <v/>
      </c>
      <c r="DP43" t="str">
        <f>+IFERROR(IF(VALUE('data-cash-crude'!DO43)&gt;0,'data-cash-crude'!DO43-INDEX('active-future'!$C:$C,MATCH('basis-cash-crude'!DP$1,'active-future'!$A:$A,0),1),""),"")</f>
        <v/>
      </c>
      <c r="DQ43" t="str">
        <f>+IFERROR(IF(VALUE('data-cash-crude'!DP43)&gt;0,'data-cash-crude'!DP43-INDEX('active-future'!$C:$C,MATCH('basis-cash-crude'!DQ$1,'active-future'!$A:$A,0),1),""),"")</f>
        <v/>
      </c>
      <c r="DR43" t="str">
        <f>+IFERROR(IF(VALUE('data-cash-crude'!DQ43)&gt;0,'data-cash-crude'!DQ43-INDEX('active-future'!$C:$C,MATCH('basis-cash-crude'!DR$1,'active-future'!$A:$A,0),1),""),"")</f>
        <v/>
      </c>
      <c r="DS43" t="str">
        <f>+IFERROR(IF(VALUE('data-cash-crude'!DR43)&gt;0,'data-cash-crude'!DR43-INDEX('active-future'!$C:$C,MATCH('basis-cash-crude'!DS$1,'active-future'!$A:$A,0),1),""),"")</f>
        <v/>
      </c>
      <c r="DT43" t="str">
        <f>+IFERROR(IF(VALUE('data-cash-crude'!DS43)&gt;0,'data-cash-crude'!DS43-INDEX('active-future'!$C:$C,MATCH('basis-cash-crude'!DT$1,'active-future'!$A:$A,0),1),""),"")</f>
        <v/>
      </c>
      <c r="DU43" t="str">
        <f>+IFERROR(IF(VALUE('data-cash-crude'!DT43)&gt;0,'data-cash-crude'!DT43-INDEX('active-future'!$C:$C,MATCH('basis-cash-crude'!DU$1,'active-future'!$A:$A,0),1),""),"")</f>
        <v/>
      </c>
      <c r="DV43" t="str">
        <f>+IFERROR(IF(VALUE('data-cash-crude'!DU43)&gt;0,'data-cash-crude'!DU43-INDEX('active-future'!$C:$C,MATCH('basis-cash-crude'!DV$1,'active-future'!$A:$A,0),1),""),"")</f>
        <v/>
      </c>
      <c r="DW43" t="str">
        <f>+IFERROR(IF(VALUE('data-cash-crude'!DV43)&gt;0,'data-cash-crude'!DV43-INDEX('active-future'!$C:$C,MATCH('basis-cash-crude'!DW$1,'active-future'!$A:$A,0),1),""),"")</f>
        <v/>
      </c>
      <c r="DX43" t="str">
        <f>+IFERROR(IF(VALUE('data-cash-crude'!DW43)&gt;0,'data-cash-crude'!DW43-INDEX('active-future'!$C:$C,MATCH('basis-cash-crude'!DX$1,'active-future'!$A:$A,0),1),""),"")</f>
        <v/>
      </c>
      <c r="DY43" t="str">
        <f>+IFERROR(IF(VALUE('data-cash-crude'!DX43)&gt;0,'data-cash-crude'!DX43-INDEX('active-future'!$C:$C,MATCH('basis-cash-crude'!DY$1,'active-future'!$A:$A,0),1),""),"")</f>
        <v/>
      </c>
      <c r="DZ43" t="str">
        <f>+IFERROR(IF(VALUE('data-cash-crude'!DY43)&gt;0,'data-cash-crude'!DY43-INDEX('active-future'!$C:$C,MATCH('basis-cash-crude'!DZ$1,'active-future'!$A:$A,0),1),""),"")</f>
        <v/>
      </c>
      <c r="EA43" t="str">
        <f>+IFERROR(IF(VALUE('data-cash-crude'!DZ43)&gt;0,'data-cash-crude'!DZ43-INDEX('active-future'!$C:$C,MATCH('basis-cash-crude'!EA$1,'active-future'!$A:$A,0),1),""),"")</f>
        <v/>
      </c>
      <c r="EB43" t="str">
        <f>+IFERROR(IF(VALUE('data-cash-crude'!EA43)&gt;0,'data-cash-crude'!EA43-INDEX('active-future'!$C:$C,MATCH('basis-cash-crude'!EB$1,'active-future'!$A:$A,0),1),""),"")</f>
        <v/>
      </c>
      <c r="EC43" t="str">
        <f>+IFERROR(IF(VALUE('data-cash-crude'!EB43)&gt;0,'data-cash-crude'!EB43-INDEX('active-future'!$C:$C,MATCH('basis-cash-crude'!EC$1,'active-future'!$A:$A,0),1),""),"")</f>
        <v/>
      </c>
      <c r="ED43" t="str">
        <f>+IFERROR(IF(VALUE('data-cash-crude'!EC43)&gt;0,'data-cash-crude'!EC43-INDEX('active-future'!$C:$C,MATCH('basis-cash-crude'!ED$1,'active-future'!$A:$A,0),1),""),"")</f>
        <v/>
      </c>
      <c r="EE43" t="str">
        <f>+IFERROR(IF(VALUE('data-cash-crude'!ED43)&gt;0,'data-cash-crude'!ED43-INDEX('active-future'!$C:$C,MATCH('basis-cash-crude'!EE$1,'active-future'!$A:$A,0),1),""),"")</f>
        <v/>
      </c>
      <c r="EF43" t="str">
        <f>+IFERROR(IF(VALUE('data-cash-crude'!EE43)&gt;0,'data-cash-crude'!EE43-INDEX('active-future'!$C:$C,MATCH('basis-cash-crude'!EF$1,'active-future'!$A:$A,0),1),""),"")</f>
        <v/>
      </c>
      <c r="EG43" t="str">
        <f>+IFERROR(IF(VALUE('data-cash-crude'!EF43)&gt;0,'data-cash-crude'!EF43-INDEX('active-future'!$C:$C,MATCH('basis-cash-crude'!EG$1,'active-future'!$A:$A,0),1),""),"")</f>
        <v/>
      </c>
      <c r="EH43" t="str">
        <f>+IFERROR(IF(VALUE('data-cash-crude'!EG43)&gt;0,'data-cash-crude'!EG43-INDEX('active-future'!$C:$C,MATCH('basis-cash-crude'!EH$1,'active-future'!$A:$A,0),1),""),"")</f>
        <v/>
      </c>
      <c r="EI43" t="str">
        <f>+IFERROR(IF(VALUE('data-cash-crude'!EH43)&gt;0,'data-cash-crude'!EH43-INDEX('active-future'!$C:$C,MATCH('basis-cash-crude'!EI$1,'active-future'!$A:$A,0),1),""),"")</f>
        <v/>
      </c>
      <c r="EJ43" t="str">
        <f>+IFERROR(IF(VALUE('data-cash-crude'!EI43)&gt;0,'data-cash-crude'!EI43-INDEX('active-future'!$C:$C,MATCH('basis-cash-crude'!EJ$1,'active-future'!$A:$A,0),1),""),"")</f>
        <v/>
      </c>
      <c r="EK43" t="str">
        <f>+IFERROR(IF(VALUE('data-cash-crude'!EJ43)&gt;0,'data-cash-crude'!EJ43-INDEX('active-future'!$C:$C,MATCH('basis-cash-crude'!EK$1,'active-future'!$A:$A,0),1),""),"")</f>
        <v/>
      </c>
      <c r="EL43" t="str">
        <f>+IFERROR(IF(VALUE('data-cash-crude'!EK43)&gt;0,'data-cash-crude'!EK43-INDEX('active-future'!$C:$C,MATCH('basis-cash-crude'!EL$1,'active-future'!$A:$A,0),1),""),"")</f>
        <v/>
      </c>
      <c r="EM43" t="str">
        <f>+IFERROR(IF(VALUE('data-cash-crude'!EL43)&gt;0,'data-cash-crude'!EL43-INDEX('active-future'!$C:$C,MATCH('basis-cash-crude'!EM$1,'active-future'!$A:$A,0),1),""),"")</f>
        <v/>
      </c>
      <c r="EN43" t="str">
        <f>+IFERROR(IF(VALUE('data-cash-crude'!EM43)&gt;0,'data-cash-crude'!EM43-INDEX('active-future'!$C:$C,MATCH('basis-cash-crude'!EN$1,'active-future'!$A:$A,0),1),""),"")</f>
        <v/>
      </c>
      <c r="EO43" t="str">
        <f>+IFERROR(IF(VALUE('data-cash-crude'!EN43)&gt;0,'data-cash-crude'!EN43-INDEX('active-future'!$C:$C,MATCH('basis-cash-crude'!EO$1,'active-future'!$A:$A,0),1),""),"")</f>
        <v/>
      </c>
      <c r="EP43" t="str">
        <f>+IFERROR(IF(VALUE('data-cash-crude'!EO43)&gt;0,'data-cash-crude'!EO43-INDEX('active-future'!$C:$C,MATCH('basis-cash-crude'!EP$1,'active-future'!$A:$A,0),1),""),"")</f>
        <v/>
      </c>
      <c r="EQ43" t="str">
        <f>+IFERROR(IF(VALUE('data-cash-crude'!EP43)&gt;0,'data-cash-crude'!EP43-INDEX('active-future'!$C:$C,MATCH('basis-cash-crude'!EQ$1,'active-future'!$A:$A,0),1),""),"")</f>
        <v/>
      </c>
      <c r="ER43" t="str">
        <f>+IFERROR(IF(VALUE('data-cash-crude'!EQ43)&gt;0,'data-cash-crude'!EQ43-INDEX('active-future'!$C:$C,MATCH('basis-cash-crude'!ER$1,'active-future'!$A:$A,0),1),""),"")</f>
        <v/>
      </c>
      <c r="ES43" t="str">
        <f>+IFERROR(IF(VALUE('data-cash-crude'!ER43)&gt;0,'data-cash-crude'!ER43-INDEX('active-future'!$C:$C,MATCH('basis-cash-crude'!ES$1,'active-future'!$A:$A,0),1),""),"")</f>
        <v/>
      </c>
      <c r="ET43" t="str">
        <f>+IFERROR(IF(VALUE('data-cash-crude'!ES43)&gt;0,'data-cash-crude'!ES43-INDEX('active-future'!$C:$C,MATCH('basis-cash-crude'!ET$1,'active-future'!$A:$A,0),1),""),"")</f>
        <v/>
      </c>
      <c r="EU43" t="str">
        <f>+IFERROR(IF(VALUE('data-cash-crude'!ET43)&gt;0,'data-cash-crude'!ET43-INDEX('active-future'!$C:$C,MATCH('basis-cash-crude'!EU$1,'active-future'!$A:$A,0),1),""),"")</f>
        <v/>
      </c>
      <c r="EV43" t="str">
        <f>+IFERROR(IF(VALUE('data-cash-crude'!EU43)&gt;0,'data-cash-crude'!EU43-INDEX('active-future'!$C:$C,MATCH('basis-cash-crude'!EV$1,'active-future'!$A:$A,0),1),""),"")</f>
        <v/>
      </c>
      <c r="EW43" t="str">
        <f>+IFERROR(IF(VALUE('data-cash-crude'!EV43)&gt;0,'data-cash-crude'!EV43-INDEX('active-future'!$C:$C,MATCH('basis-cash-crude'!EW$1,'active-future'!$A:$A,0),1),""),"")</f>
        <v/>
      </c>
      <c r="EX43" t="str">
        <f>+IFERROR(IF(VALUE('data-cash-crude'!EW43)&gt;0,'data-cash-crude'!EW43-INDEX('active-future'!$C:$C,MATCH('basis-cash-crude'!EX$1,'active-future'!$A:$A,0),1),""),"")</f>
        <v/>
      </c>
      <c r="EY43" t="str">
        <f>+IFERROR(IF(VALUE('data-cash-crude'!EX43)&gt;0,'data-cash-crude'!EX43-INDEX('active-future'!$C:$C,MATCH('basis-cash-crude'!EY$1,'active-future'!$A:$A,0),1),""),"")</f>
        <v/>
      </c>
      <c r="EZ43" t="str">
        <f>+IFERROR(IF(VALUE('data-cash-crude'!EY43)&gt;0,'data-cash-crude'!EY43-INDEX('active-future'!$C:$C,MATCH('basis-cash-crude'!EZ$1,'active-future'!$A:$A,0),1),""),"")</f>
        <v/>
      </c>
      <c r="FA43" t="str">
        <f>+IFERROR(IF(VALUE('data-cash-crude'!EZ43)&gt;0,'data-cash-crude'!EZ43-INDEX('active-future'!$C:$C,MATCH('basis-cash-crude'!FA$1,'active-future'!$A:$A,0),1),""),"")</f>
        <v/>
      </c>
      <c r="FB43" t="str">
        <f>+IFERROR(IF(VALUE('data-cash-crude'!FA43)&gt;0,'data-cash-crude'!FA43-INDEX('active-future'!$C:$C,MATCH('basis-cash-crude'!FB$1,'active-future'!$A:$A,0),1),""),"")</f>
        <v/>
      </c>
      <c r="FC43" t="str">
        <f>+IFERROR(IF(VALUE('data-cash-crude'!FB43)&gt;0,'data-cash-crude'!FB43-INDEX('active-future'!$C:$C,MATCH('basis-cash-crude'!FC$1,'active-future'!$A:$A,0),1),""),"")</f>
        <v/>
      </c>
      <c r="FD43" t="str">
        <f>+IFERROR(IF(VALUE('data-cash-crude'!FC43)&gt;0,'data-cash-crude'!FC43-INDEX('active-future'!$C:$C,MATCH('basis-cash-crude'!FD$1,'active-future'!$A:$A,0),1),""),"")</f>
        <v/>
      </c>
      <c r="FE43" t="str">
        <f>+IFERROR(IF(VALUE('data-cash-crude'!FD43)&gt;0,'data-cash-crude'!FD43-INDEX('active-future'!$C:$C,MATCH('basis-cash-crude'!FE$1,'active-future'!$A:$A,0),1),""),"")</f>
        <v/>
      </c>
      <c r="FF43" t="str">
        <f>+IFERROR(IF(VALUE('data-cash-crude'!FE43)&gt;0,'data-cash-crude'!FE43-INDEX('active-future'!$C:$C,MATCH('basis-cash-crude'!FF$1,'active-future'!$A:$A,0),1),""),"")</f>
        <v/>
      </c>
      <c r="FG43" t="str">
        <f>+IFERROR(IF(VALUE('data-cash-crude'!FF43)&gt;0,'data-cash-crude'!FF43-INDEX('active-future'!$C:$C,MATCH('basis-cash-crude'!FG$1,'active-future'!$A:$A,0),1),""),"")</f>
        <v/>
      </c>
      <c r="FH43" t="str">
        <f>+IFERROR(IF(VALUE('data-cash-crude'!FG43)&gt;0,'data-cash-crude'!FG43-INDEX('active-future'!$C:$C,MATCH('basis-cash-crude'!FH$1,'active-future'!$A:$A,0),1),""),"")</f>
        <v/>
      </c>
      <c r="FI43" t="str">
        <f>+IFERROR(IF(VALUE('data-cash-crude'!FH43)&gt;0,'data-cash-crude'!FH43-INDEX('active-future'!$C:$C,MATCH('basis-cash-crude'!FI$1,'active-future'!$A:$A,0),1),""),"")</f>
        <v/>
      </c>
      <c r="FJ43" t="str">
        <f>+IFERROR(IF(VALUE('data-cash-crude'!FI43)&gt;0,'data-cash-crude'!FI43-INDEX('active-future'!$C:$C,MATCH('basis-cash-crude'!FJ$1,'active-future'!$A:$A,0),1),""),"")</f>
        <v/>
      </c>
      <c r="FK43" t="str">
        <f>+IFERROR(IF(VALUE('data-cash-crude'!FJ43)&gt;0,'data-cash-crude'!FJ43-INDEX('active-future'!$C:$C,MATCH('basis-cash-crude'!FK$1,'active-future'!$A:$A,0),1),""),"")</f>
        <v/>
      </c>
      <c r="FL43" t="str">
        <f>+IFERROR(IF(VALUE('data-cash-crude'!FK43)&gt;0,'data-cash-crude'!FK43-INDEX('active-future'!$C:$C,MATCH('basis-cash-crude'!FL$1,'active-future'!$A:$A,0),1),""),"")</f>
        <v/>
      </c>
    </row>
    <row r="44" spans="1:168" x14ac:dyDescent="0.2">
      <c r="A44">
        <f t="shared" si="0"/>
        <v>-11.778333333333334</v>
      </c>
      <c r="B44">
        <f t="shared" si="1"/>
        <v>-11.3268</v>
      </c>
      <c r="C44">
        <f t="shared" si="2"/>
        <v>-11.120972222222223</v>
      </c>
      <c r="D44" s="10" t="str">
        <f>+'data-cash-crude'!B44</f>
        <v>CLPA-11-78.CM</v>
      </c>
      <c r="E44">
        <f>+IFERROR(IF(VALUE('data-cash-crude'!D44)&gt;0,'data-cash-crude'!D44-INDEX('active-future'!$C:$C,MATCH('basis-cash-crude'!E$1,'active-future'!$A:$A,0),1),""),"")</f>
        <v>-12.71</v>
      </c>
      <c r="F44">
        <f>+IFERROR(IF(VALUE('data-cash-crude'!E44)&gt;0,'data-cash-crude'!E44-INDEX('active-future'!$C:$C,MATCH('basis-cash-crude'!F$1,'active-future'!$A:$A,0),1),""),"")</f>
        <v>-11.43</v>
      </c>
      <c r="G44">
        <f>+IFERROR(IF(VALUE('data-cash-crude'!F44)&gt;0,'data-cash-crude'!F44-INDEX('active-future'!$C:$C,MATCH('basis-cash-crude'!G$1,'active-future'!$A:$A,0),1),""),"")</f>
        <v>-11.469999999999999</v>
      </c>
      <c r="H44">
        <f>+IFERROR(IF(VALUE('data-cash-crude'!G44)&gt;0,'data-cash-crude'!G44-INDEX('active-future'!$C:$C,MATCH('basis-cash-crude'!H$1,'active-future'!$A:$A,0),1),""),"")</f>
        <v>-11.43</v>
      </c>
      <c r="I44" t="str">
        <f>+IFERROR(IF(VALUE('data-cash-crude'!H44)&gt;0,'data-cash-crude'!H44-INDEX('active-future'!$C:$C,MATCH('basis-cash-crude'!I$1,'active-future'!$A:$A,0),1),""),"")</f>
        <v/>
      </c>
      <c r="J44">
        <f>+IFERROR(IF(VALUE('data-cash-crude'!I44)&gt;0,'data-cash-crude'!I44-INDEX('active-future'!$C:$C,MATCH('basis-cash-crude'!J$1,'active-future'!$A:$A,0),1),""),"")</f>
        <v>-12.11</v>
      </c>
      <c r="K44">
        <f>+IFERROR(IF(VALUE('data-cash-crude'!J44)&gt;0,'data-cash-crude'!J44-INDEX('active-future'!$C:$C,MATCH('basis-cash-crude'!K$1,'active-future'!$A:$A,0),1),""),"")</f>
        <v>-11.520000000000003</v>
      </c>
      <c r="L44" t="str">
        <f>+IFERROR(IF(VALUE('data-cash-crude'!K44)&gt;0,'data-cash-crude'!K44-INDEX('active-future'!$C:$C,MATCH('basis-cash-crude'!L$1,'active-future'!$A:$A,0),1),""),"")</f>
        <v/>
      </c>
      <c r="M44">
        <f>+IFERROR(IF(VALUE('data-cash-crude'!L44)&gt;0,'data-cash-crude'!L44-INDEX('active-future'!$C:$C,MATCH('basis-cash-crude'!M$1,'active-future'!$A:$A,0),1),""),"")</f>
        <v>-11.43</v>
      </c>
      <c r="N44">
        <f>+IFERROR(IF(VALUE('data-cash-crude'!M44)&gt;0,'data-cash-crude'!M44-INDEX('active-future'!$C:$C,MATCH('basis-cash-crude'!N$1,'active-future'!$A:$A,0),1),""),"")</f>
        <v>-11.350000000000001</v>
      </c>
      <c r="O44">
        <f>+IFERROR(IF(VALUE('data-cash-crude'!N44)&gt;0,'data-cash-crude'!N44-INDEX('active-future'!$C:$C,MATCH('basis-cash-crude'!O$1,'active-future'!$A:$A,0),1),""),"")</f>
        <v>-11.369999999999997</v>
      </c>
      <c r="P44">
        <f>+IFERROR(IF(VALUE('data-cash-crude'!O44)&gt;0,'data-cash-crude'!O44-INDEX('active-future'!$C:$C,MATCH('basis-cash-crude'!P$1,'active-future'!$A:$A,0),1),""),"")</f>
        <v>-11.46</v>
      </c>
      <c r="Q44">
        <f>+IFERROR(IF(VALUE('data-cash-crude'!P44)&gt;0,'data-cash-crude'!P44-INDEX('active-future'!$C:$C,MATCH('basis-cash-crude'!Q$1,'active-future'!$A:$A,0),1),""),"")</f>
        <v>-12.32</v>
      </c>
      <c r="R44">
        <f>+IFERROR(IF(VALUE('data-cash-crude'!Q44)&gt;0,'data-cash-crude'!Q44-INDEX('active-future'!$C:$C,MATCH('basis-cash-crude'!R$1,'active-future'!$A:$A,0),1),""),"")</f>
        <v>-11.43</v>
      </c>
      <c r="S44">
        <f>+IFERROR(IF(VALUE('data-cash-crude'!R44)&gt;0,'data-cash-crude'!R44-INDEX('active-future'!$C:$C,MATCH('basis-cash-crude'!S$1,'active-future'!$A:$A,0),1),""),"")</f>
        <v>-11.509999999999998</v>
      </c>
      <c r="T44">
        <f>+IFERROR(IF(VALUE('data-cash-crude'!S44)&gt;0,'data-cash-crude'!S44-INDEX('active-future'!$C:$C,MATCH('basis-cash-crude'!T$1,'active-future'!$A:$A,0),1),""),"")</f>
        <v>-11.490000000000002</v>
      </c>
      <c r="U44">
        <f>+IFERROR(IF(VALUE('data-cash-crude'!T44)&gt;0,'data-cash-crude'!T44-INDEX('active-future'!$C:$C,MATCH('basis-cash-crude'!U$1,'active-future'!$A:$A,0),1),""),"")</f>
        <v>-11.520000000000003</v>
      </c>
      <c r="V44">
        <f>+IFERROR(IF(VALUE('data-cash-crude'!U44)&gt;0,'data-cash-crude'!U44-INDEX('active-future'!$C:$C,MATCH('basis-cash-crude'!V$1,'active-future'!$A:$A,0),1),""),"")</f>
        <v>-11.450000000000003</v>
      </c>
      <c r="W44">
        <f>+IFERROR(IF(VALUE('data-cash-crude'!V44)&gt;0,'data-cash-crude'!V44-INDEX('active-future'!$C:$C,MATCH('basis-cash-crude'!W$1,'active-future'!$A:$A,0),1),""),"")</f>
        <v>-11.43</v>
      </c>
      <c r="X44">
        <f>+IFERROR(IF(VALUE('data-cash-crude'!W44)&gt;0,'data-cash-crude'!W44-INDEX('active-future'!$C:$C,MATCH('basis-cash-crude'!X$1,'active-future'!$A:$A,0),1),""),"")</f>
        <v>-11.43</v>
      </c>
      <c r="Y44" t="str">
        <f>+IFERROR(IF(VALUE('data-cash-crude'!X44)&gt;0,'data-cash-crude'!X44-INDEX('active-future'!$C:$C,MATCH('basis-cash-crude'!Y$1,'active-future'!$A:$A,0),1),""),"")</f>
        <v/>
      </c>
      <c r="Z44" t="str">
        <f>+IFERROR(IF(VALUE('data-cash-crude'!Y44)&gt;0,'data-cash-crude'!Y44-INDEX('active-future'!$C:$C,MATCH('basis-cash-crude'!Z$1,'active-future'!$A:$A,0),1),""),"")</f>
        <v/>
      </c>
      <c r="AA44">
        <f>+IFERROR(IF(VALUE('data-cash-crude'!Z44)&gt;0,'data-cash-crude'!Z44-INDEX('active-future'!$C:$C,MATCH('basis-cash-crude'!AA$1,'active-future'!$A:$A,0),1),""),"")</f>
        <v>-8.1700000000000017</v>
      </c>
      <c r="AB44" t="str">
        <f>+IFERROR(IF(VALUE('data-cash-crude'!AA44)&gt;0,'data-cash-crude'!AA44-INDEX('active-future'!$C:$C,MATCH('basis-cash-crude'!AB$1,'active-future'!$A:$A,0),1),""),"")</f>
        <v/>
      </c>
      <c r="AC44">
        <f>+IFERROR(IF(VALUE('data-cash-crude'!AB44)&gt;0,'data-cash-crude'!AB44-INDEX('active-future'!$C:$C,MATCH('basis-cash-crude'!AC$1,'active-future'!$A:$A,0),1),""),"")</f>
        <v>-11.11</v>
      </c>
      <c r="AD44">
        <f>+IFERROR(IF(VALUE('data-cash-crude'!AC44)&gt;0,'data-cash-crude'!AC44-INDEX('active-future'!$C:$C,MATCH('basis-cash-crude'!AD$1,'active-future'!$A:$A,0),1),""),"")</f>
        <v>-10.909999999999997</v>
      </c>
      <c r="AE44">
        <f>+IFERROR(IF(VALUE('data-cash-crude'!AD44)&gt;0,'data-cash-crude'!AD44-INDEX('active-future'!$C:$C,MATCH('basis-cash-crude'!AE$1,'active-future'!$A:$A,0),1),""),"")</f>
        <v>-11.009999999999998</v>
      </c>
      <c r="AF44">
        <f>+IFERROR(IF(VALUE('data-cash-crude'!AE44)&gt;0,'data-cash-crude'!AE44-INDEX('active-future'!$C:$C,MATCH('basis-cash-crude'!AF$1,'active-future'!$A:$A,0),1),""),"")</f>
        <v>-11.020000000000003</v>
      </c>
      <c r="AG44">
        <f>+IFERROR(IF(VALUE('data-cash-crude'!AF44)&gt;0,'data-cash-crude'!AF44-INDEX('active-future'!$C:$C,MATCH('basis-cash-crude'!AG$1,'active-future'!$A:$A,0),1),""),"")</f>
        <v>-11.079999999999998</v>
      </c>
      <c r="AH44">
        <f>+IFERROR(IF(VALUE('data-cash-crude'!AG44)&gt;0,'data-cash-crude'!AG44-INDEX('active-future'!$C:$C,MATCH('basis-cash-crude'!AH$1,'active-future'!$A:$A,0),1),""),"")</f>
        <v>-11.009999999999998</v>
      </c>
      <c r="AI44">
        <f>+IFERROR(IF(VALUE('data-cash-crude'!AH44)&gt;0,'data-cash-crude'!AH44-INDEX('active-future'!$C:$C,MATCH('basis-cash-crude'!AI$1,'active-future'!$A:$A,0),1),""),"")</f>
        <v>-11.100000000000001</v>
      </c>
      <c r="AJ44">
        <f>+IFERROR(IF(VALUE('data-cash-crude'!AI44)&gt;0,'data-cash-crude'!AI44-INDEX('active-future'!$C:$C,MATCH('basis-cash-crude'!AJ$1,'active-future'!$A:$A,0),1),""),"")</f>
        <v>-11.14</v>
      </c>
      <c r="AK44">
        <f>+IFERROR(IF(VALUE('data-cash-crude'!AJ44)&gt;0,'data-cash-crude'!AJ44-INDEX('active-future'!$C:$C,MATCH('basis-cash-crude'!AK$1,'active-future'!$A:$A,0),1),""),"")</f>
        <v>-10.969999999999999</v>
      </c>
      <c r="AL44">
        <f>+IFERROR(IF(VALUE('data-cash-crude'!AK44)&gt;0,'data-cash-crude'!AK44-INDEX('active-future'!$C:$C,MATCH('basis-cash-crude'!AL$1,'active-future'!$A:$A,0),1),""),"")</f>
        <v>-11.020000000000003</v>
      </c>
      <c r="AM44">
        <f>+IFERROR(IF(VALUE('data-cash-crude'!AL44)&gt;0,'data-cash-crude'!AL44-INDEX('active-future'!$C:$C,MATCH('basis-cash-crude'!AM$1,'active-future'!$A:$A,0),1),""),"")</f>
        <v>-11.119999999999997</v>
      </c>
      <c r="AN44">
        <f>+IFERROR(IF(VALUE('data-cash-crude'!AM44)&gt;0,'data-cash-crude'!AM44-INDEX('active-future'!$C:$C,MATCH('basis-cash-crude'!AN$1,'active-future'!$A:$A,0),1),""),"")</f>
        <v>-11.049999999999997</v>
      </c>
      <c r="AO44">
        <f>+IFERROR(IF(VALUE('data-cash-crude'!AN44)&gt;0,'data-cash-crude'!AN44-INDEX('active-future'!$C:$C,MATCH('basis-cash-crude'!AO$1,'active-future'!$A:$A,0),1),""),"")</f>
        <v>-11.11</v>
      </c>
      <c r="AP44">
        <f>+IFERROR(IF(VALUE('data-cash-crude'!AO44)&gt;0,'data-cash-crude'!AO44-INDEX('active-future'!$C:$C,MATCH('basis-cash-crude'!AP$1,'active-future'!$A:$A,0),1),""),"")</f>
        <v>-10.990000000000002</v>
      </c>
      <c r="AQ44">
        <f>+IFERROR(IF(VALUE('data-cash-crude'!AP44)&gt;0,'data-cash-crude'!AP44-INDEX('active-future'!$C:$C,MATCH('basis-cash-crude'!AQ$1,'active-future'!$A:$A,0),1),""),"")</f>
        <v>-11.149999999999999</v>
      </c>
      <c r="AR44" t="str">
        <f>+IFERROR(IF(VALUE('data-cash-crude'!AQ44)&gt;0,'data-cash-crude'!AQ44-INDEX('active-future'!$C:$C,MATCH('basis-cash-crude'!AR$1,'active-future'!$A:$A,0),1),""),"")</f>
        <v/>
      </c>
      <c r="AS44">
        <f>+IFERROR(IF(VALUE('data-cash-crude'!AR44)&gt;0,'data-cash-crude'!AR44-INDEX('active-future'!$C:$C,MATCH('basis-cash-crude'!AS$1,'active-future'!$A:$A,0),1),""),"")</f>
        <v>-10.979999999999997</v>
      </c>
      <c r="AT44" t="str">
        <f>+IFERROR(IF(VALUE('data-cash-crude'!AS44)&gt;0,'data-cash-crude'!AS44-INDEX('active-future'!$C:$C,MATCH('basis-cash-crude'!AT$1,'active-future'!$A:$A,0),1),""),"")</f>
        <v/>
      </c>
      <c r="AU44" t="str">
        <f>+IFERROR(IF(VALUE('data-cash-crude'!AT44)&gt;0,'data-cash-crude'!AT44-INDEX('active-future'!$C:$C,MATCH('basis-cash-crude'!AU$1,'active-future'!$A:$A,0),1),""),"")</f>
        <v/>
      </c>
      <c r="AV44">
        <f>+IFERROR(IF(VALUE('data-cash-crude'!AU44)&gt;0,'data-cash-crude'!AU44-INDEX('active-future'!$C:$C,MATCH('basis-cash-crude'!AV$1,'active-future'!$A:$A,0),1),""),"")</f>
        <v>-12.32</v>
      </c>
      <c r="AW44">
        <f>+IFERROR(IF(VALUE('data-cash-crude'!AV44)&gt;0,'data-cash-crude'!AV44-INDEX('active-future'!$C:$C,MATCH('basis-cash-crude'!AW$1,'active-future'!$A:$A,0),1),""),"")</f>
        <v>-12.310000000000002</v>
      </c>
      <c r="AX44" t="str">
        <f>+IFERROR(IF(VALUE('data-cash-crude'!AW44)&gt;0,'data-cash-crude'!AW44-INDEX('active-future'!$C:$C,MATCH('basis-cash-crude'!AX$1,'active-future'!$A:$A,0),1),""),"")</f>
        <v/>
      </c>
      <c r="AY44" t="str">
        <f>+IFERROR(IF(VALUE('data-cash-crude'!AX44)&gt;0,'data-cash-crude'!AX44-INDEX('active-future'!$C:$C,MATCH('basis-cash-crude'!AY$1,'active-future'!$A:$A,0),1),""),"")</f>
        <v/>
      </c>
      <c r="AZ44" t="str">
        <f>+IFERROR(IF(VALUE('data-cash-crude'!AY44)&gt;0,'data-cash-crude'!AY44-INDEX('active-future'!$C:$C,MATCH('basis-cash-crude'!AZ$1,'active-future'!$A:$A,0),1),""),"")</f>
        <v/>
      </c>
      <c r="BA44">
        <f>+IFERROR(IF(VALUE('data-cash-crude'!AZ44)&gt;0,'data-cash-crude'!AZ44-INDEX('active-future'!$C:$C,MATCH('basis-cash-crude'!BA$1,'active-future'!$A:$A,0),1),""),"")</f>
        <v>-12.229999999999997</v>
      </c>
      <c r="BB44">
        <f>+IFERROR(IF(VALUE('data-cash-crude'!BA44)&gt;0,'data-cash-crude'!BA44-INDEX('active-future'!$C:$C,MATCH('basis-cash-crude'!BB$1,'active-future'!$A:$A,0),1),""),"")</f>
        <v>-12.219999999999999</v>
      </c>
      <c r="BC44">
        <f>+IFERROR(IF(VALUE('data-cash-crude'!BB44)&gt;0,'data-cash-crude'!BB44-INDEX('active-future'!$C:$C,MATCH('basis-cash-crude'!BC$1,'active-future'!$A:$A,0),1),""),"")</f>
        <v>-12.479999999999997</v>
      </c>
      <c r="BD44">
        <f>+IFERROR(IF(VALUE('data-cash-crude'!BC44)&gt;0,'data-cash-crude'!BC44-INDEX('active-future'!$C:$C,MATCH('basis-cash-crude'!BD$1,'active-future'!$A:$A,0),1),""),"")</f>
        <v>-12.509999999999998</v>
      </c>
      <c r="BE44">
        <f>+IFERROR(IF(VALUE('data-cash-crude'!BD44)&gt;0,'data-cash-crude'!BD44-INDEX('active-future'!$C:$C,MATCH('basis-cash-crude'!BE$1,'active-future'!$A:$A,0),1),""),"")</f>
        <v>-12.369999999999997</v>
      </c>
      <c r="BF44">
        <f>+IFERROR(IF(VALUE('data-cash-crude'!BE44)&gt;0,'data-cash-crude'!BE44-INDEX('active-future'!$C:$C,MATCH('basis-cash-crude'!BF$1,'active-future'!$A:$A,0),1),""),"")</f>
        <v>-12.18</v>
      </c>
      <c r="BG44">
        <f>+IFERROR(IF(VALUE('data-cash-crude'!BF44)&gt;0,'data-cash-crude'!BF44-INDEX('active-future'!$C:$C,MATCH('basis-cash-crude'!BG$1,'active-future'!$A:$A,0),1),""),"")</f>
        <v>-12.36</v>
      </c>
      <c r="BH44">
        <f>+IFERROR(IF(VALUE('data-cash-crude'!BG44)&gt;0,'data-cash-crude'!BG44-INDEX('active-future'!$C:$C,MATCH('basis-cash-crude'!BH$1,'active-future'!$A:$A,0),1),""),"")</f>
        <v>-12.310000000000002</v>
      </c>
      <c r="BI44">
        <f>+IFERROR(IF(VALUE('data-cash-crude'!BH44)&gt;0,'data-cash-crude'!BH44-INDEX('active-future'!$C:$C,MATCH('basis-cash-crude'!BI$1,'active-future'!$A:$A,0),1),""),"")</f>
        <v>-12.340000000000003</v>
      </c>
      <c r="BJ44">
        <f>+IFERROR(IF(VALUE('data-cash-crude'!BI44)&gt;0,'data-cash-crude'!BI44-INDEX('active-future'!$C:$C,MATCH('basis-cash-crude'!BJ$1,'active-future'!$A:$A,0),1),""),"")</f>
        <v>-12.200000000000003</v>
      </c>
      <c r="BK44">
        <f>+IFERROR(IF(VALUE('data-cash-crude'!BJ44)&gt;0,'data-cash-crude'!BJ44-INDEX('active-future'!$C:$C,MATCH('basis-cash-crude'!BK$1,'active-future'!$A:$A,0),1),""),"")</f>
        <v>-12.299999999999997</v>
      </c>
      <c r="BL44">
        <f>+IFERROR(IF(VALUE('data-cash-crude'!BK44)&gt;0,'data-cash-crude'!BK44-INDEX('active-future'!$C:$C,MATCH('basis-cash-crude'!BL$1,'active-future'!$A:$A,0),1),""),"")</f>
        <v>-12.340000000000003</v>
      </c>
      <c r="BM44">
        <f>+IFERROR(IF(VALUE('data-cash-crude'!BL44)&gt;0,'data-cash-crude'!BL44-INDEX('active-future'!$C:$C,MATCH('basis-cash-crude'!BM$1,'active-future'!$A:$A,0),1),""),"")</f>
        <v>-12.380000000000003</v>
      </c>
      <c r="BN44">
        <f>+IFERROR(IF(VALUE('data-cash-crude'!BM44)&gt;0,'data-cash-crude'!BM44-INDEX('active-future'!$C:$C,MATCH('basis-cash-crude'!BN$1,'active-future'!$A:$A,0),1),""),"")</f>
        <v>-12.25</v>
      </c>
      <c r="BO44">
        <f>+IFERROR(IF(VALUE('data-cash-crude'!BN44)&gt;0,'data-cash-crude'!BN44-INDEX('active-future'!$C:$C,MATCH('basis-cash-crude'!BO$1,'active-future'!$A:$A,0),1),""),"")</f>
        <v>-12.310000000000002</v>
      </c>
      <c r="BP44">
        <f>+IFERROR(IF(VALUE('data-cash-crude'!BO44)&gt;0,'data-cash-crude'!BO44-INDEX('active-future'!$C:$C,MATCH('basis-cash-crude'!BP$1,'active-future'!$A:$A,0),1),""),"")</f>
        <v>-12.200000000000003</v>
      </c>
      <c r="BQ44" t="str">
        <f>+IFERROR(IF(VALUE('data-cash-crude'!BP44)&gt;0,'data-cash-crude'!BP44-INDEX('active-future'!$C:$C,MATCH('basis-cash-crude'!BQ$1,'active-future'!$A:$A,0),1),""),"")</f>
        <v/>
      </c>
      <c r="BR44" t="str">
        <f>+IFERROR(IF(VALUE('data-cash-crude'!BQ44)&gt;0,'data-cash-crude'!BQ44-INDEX('active-future'!$C:$C,MATCH('basis-cash-crude'!BR$1,'active-future'!$A:$A,0),1),""),"")</f>
        <v/>
      </c>
      <c r="BS44">
        <f>+IFERROR(IF(VALUE('data-cash-crude'!BR44)&gt;0,'data-cash-crude'!BR44-INDEX('active-future'!$C:$C,MATCH('basis-cash-crude'!BS$1,'active-future'!$A:$A,0),1),""),"")</f>
        <v>-7.1899999999999977</v>
      </c>
      <c r="BT44">
        <f>+IFERROR(IF(VALUE('data-cash-crude'!BS44)&gt;0,'data-cash-crude'!BS44-INDEX('active-future'!$C:$C,MATCH('basis-cash-crude'!BT$1,'active-future'!$A:$A,0),1),""),"")</f>
        <v>-9.6599999999999966</v>
      </c>
      <c r="BU44">
        <f>+IFERROR(IF(VALUE('data-cash-crude'!BT44)&gt;0,'data-cash-crude'!BT44-INDEX('active-future'!$C:$C,MATCH('basis-cash-crude'!BU$1,'active-future'!$A:$A,0),1),""),"")</f>
        <v>-9.6599999999999966</v>
      </c>
      <c r="BV44" t="str">
        <f>+IFERROR(IF(VALUE('data-cash-crude'!BU44)&gt;0,'data-cash-crude'!BU44-INDEX('active-future'!$C:$C,MATCH('basis-cash-crude'!BV$1,'active-future'!$A:$A,0),1),""),"")</f>
        <v/>
      </c>
      <c r="BW44" t="str">
        <f>+IFERROR(IF(VALUE('data-cash-crude'!BV44)&gt;0,'data-cash-crude'!BV44-INDEX('active-future'!$C:$C,MATCH('basis-cash-crude'!BW$1,'active-future'!$A:$A,0),1),""),"")</f>
        <v/>
      </c>
      <c r="BX44">
        <f>+IFERROR(IF(VALUE('data-cash-crude'!BW44)&gt;0,'data-cash-crude'!BW44-INDEX('active-future'!$C:$C,MATCH('basis-cash-crude'!BX$1,'active-future'!$A:$A,0),1),""),"")</f>
        <v>-9.89</v>
      </c>
      <c r="BY44">
        <f>+IFERROR(IF(VALUE('data-cash-crude'!BX44)&gt;0,'data-cash-crude'!BX44-INDEX('active-future'!$C:$C,MATCH('basis-cash-crude'!BY$1,'active-future'!$A:$A,0),1),""),"")</f>
        <v>-9.8400000000000034</v>
      </c>
      <c r="BZ44" t="str">
        <f>+IFERROR(IF(VALUE('data-cash-crude'!BY44)&gt;0,'data-cash-crude'!BY44-INDEX('active-future'!$C:$C,MATCH('basis-cash-crude'!BZ$1,'active-future'!$A:$A,0),1),""),"")</f>
        <v/>
      </c>
      <c r="CA44">
        <f>+IFERROR(IF(VALUE('data-cash-crude'!BZ44)&gt;0,'data-cash-crude'!BZ44-INDEX('active-future'!$C:$C,MATCH('basis-cash-crude'!CA$1,'active-future'!$A:$A,0),1),""),"")</f>
        <v>-9.7899999999999991</v>
      </c>
      <c r="CB44">
        <f>+IFERROR(IF(VALUE('data-cash-crude'!CA44)&gt;0,'data-cash-crude'!CA44-INDEX('active-future'!$C:$C,MATCH('basis-cash-crude'!CB$1,'active-future'!$A:$A,0),1),""),"")</f>
        <v>-9.8400000000000034</v>
      </c>
      <c r="CC44">
        <f>+IFERROR(IF(VALUE('data-cash-crude'!CB44)&gt;0,'data-cash-crude'!CB44-INDEX('active-future'!$C:$C,MATCH('basis-cash-crude'!CC$1,'active-future'!$A:$A,0),1),""),"")</f>
        <v>-9.8999999999999986</v>
      </c>
      <c r="CD44">
        <f>+IFERROR(IF(VALUE('data-cash-crude'!CC44)&gt;0,'data-cash-crude'!CC44-INDEX('active-future'!$C:$C,MATCH('basis-cash-crude'!CD$1,'active-future'!$A:$A,0),1),""),"")</f>
        <v>-9.8500000000000014</v>
      </c>
      <c r="CE44">
        <f>+IFERROR(IF(VALUE('data-cash-crude'!CD44)&gt;0,'data-cash-crude'!CD44-INDEX('active-future'!$C:$C,MATCH('basis-cash-crude'!CE$1,'active-future'!$A:$A,0),1),""),"")</f>
        <v>-9.8400000000000034</v>
      </c>
      <c r="CF44">
        <f>+IFERROR(IF(VALUE('data-cash-crude'!CE44)&gt;0,'data-cash-crude'!CE44-INDEX('active-future'!$C:$C,MATCH('basis-cash-crude'!CF$1,'active-future'!$A:$A,0),1),""),"")</f>
        <v>-9.75</v>
      </c>
      <c r="CG44">
        <f>+IFERROR(IF(VALUE('data-cash-crude'!CF44)&gt;0,'data-cash-crude'!CF44-INDEX('active-future'!$C:$C,MATCH('basis-cash-crude'!CG$1,'active-future'!$A:$A,0),1),""),"")</f>
        <v>-9.8999999999999986</v>
      </c>
      <c r="CH44">
        <f>+IFERROR(IF(VALUE('data-cash-crude'!CG44)&gt;0,'data-cash-crude'!CG44-INDEX('active-future'!$C:$C,MATCH('basis-cash-crude'!CH$1,'active-future'!$A:$A,0),1),""),"")</f>
        <v>-9.8500000000000014</v>
      </c>
      <c r="CI44">
        <f>+IFERROR(IF(VALUE('data-cash-crude'!CH44)&gt;0,'data-cash-crude'!CH44-INDEX('active-future'!$C:$C,MATCH('basis-cash-crude'!CI$1,'active-future'!$A:$A,0),1),""),"")</f>
        <v>-9.7700000000000031</v>
      </c>
      <c r="CJ44">
        <f>+IFERROR(IF(VALUE('data-cash-crude'!CI44)&gt;0,'data-cash-crude'!CI44-INDEX('active-future'!$C:$C,MATCH('basis-cash-crude'!CJ$1,'active-future'!$A:$A,0),1),""),"")</f>
        <v>-9.7999999999999972</v>
      </c>
      <c r="CK44">
        <f>+IFERROR(IF(VALUE('data-cash-crude'!CJ44)&gt;0,'data-cash-crude'!CJ44-INDEX('active-future'!$C:$C,MATCH('basis-cash-crude'!CK$1,'active-future'!$A:$A,0),1),""),"")</f>
        <v>-9.759999999999998</v>
      </c>
      <c r="CL44" t="str">
        <f>+IFERROR(IF(VALUE('data-cash-crude'!CK44)&gt;0,'data-cash-crude'!CK44-INDEX('active-future'!$C:$C,MATCH('basis-cash-crude'!CL$1,'active-future'!$A:$A,0),1),""),"")</f>
        <v/>
      </c>
      <c r="CM44" t="str">
        <f>+IFERROR(IF(VALUE('data-cash-crude'!CL44)&gt;0,'data-cash-crude'!CL44-INDEX('active-future'!$C:$C,MATCH('basis-cash-crude'!CM$1,'active-future'!$A:$A,0),1),""),"")</f>
        <v/>
      </c>
      <c r="CN44">
        <f>+IFERROR(IF(VALUE('data-cash-crude'!CM44)&gt;0,'data-cash-crude'!CM44-INDEX('active-future'!$C:$C,MATCH('basis-cash-crude'!CN$1,'active-future'!$A:$A,0),1),""),"")</f>
        <v>-10.520000000000003</v>
      </c>
      <c r="CO44">
        <f>+IFERROR(IF(VALUE('data-cash-crude'!CN44)&gt;0,'data-cash-crude'!CN44-INDEX('active-future'!$C:$C,MATCH('basis-cash-crude'!CO$1,'active-future'!$A:$A,0),1),""),"")</f>
        <v>-10.210000000000001</v>
      </c>
      <c r="CP44">
        <f>+IFERROR(IF(VALUE('data-cash-crude'!CO44)&gt;0,'data-cash-crude'!CO44-INDEX('active-future'!$C:$C,MATCH('basis-cash-crude'!CP$1,'active-future'!$A:$A,0),1),""),"")</f>
        <v>-10.280000000000001</v>
      </c>
      <c r="CQ44">
        <f>+IFERROR(IF(VALUE('data-cash-crude'!CP44)&gt;0,'data-cash-crude'!CP44-INDEX('active-future'!$C:$C,MATCH('basis-cash-crude'!CQ$1,'active-future'!$A:$A,0),1),""),"")</f>
        <v>-10.18</v>
      </c>
      <c r="CR44">
        <f>+IFERROR(IF(VALUE('data-cash-crude'!CQ44)&gt;0,'data-cash-crude'!CQ44-INDEX('active-future'!$C:$C,MATCH('basis-cash-crude'!CR$1,'active-future'!$A:$A,0),1),""),"")</f>
        <v>-10.39</v>
      </c>
      <c r="CS44">
        <f>+IFERROR(IF(VALUE('data-cash-crude'!CR44)&gt;0,'data-cash-crude'!CR44-INDEX('active-future'!$C:$C,MATCH('basis-cash-crude'!CS$1,'active-future'!$A:$A,0),1),""),"")</f>
        <v>-10.170000000000002</v>
      </c>
      <c r="CT44" t="str">
        <f>+IFERROR(IF(VALUE('data-cash-crude'!CS44)&gt;0,'data-cash-crude'!CS44-INDEX('active-future'!$C:$C,MATCH('basis-cash-crude'!CT$1,'active-future'!$A:$A,0),1),""),"")</f>
        <v/>
      </c>
      <c r="CU44">
        <f>+IFERROR(IF(VALUE('data-cash-crude'!CT44)&gt;0,'data-cash-crude'!CT44-INDEX('active-future'!$C:$C,MATCH('basis-cash-crude'!CU$1,'active-future'!$A:$A,0),1),""),"")</f>
        <v>-10.18</v>
      </c>
      <c r="CV44">
        <f>+IFERROR(IF(VALUE('data-cash-crude'!CU44)&gt;0,'data-cash-crude'!CU44-INDEX('active-future'!$C:$C,MATCH('basis-cash-crude'!CV$1,'active-future'!$A:$A,0),1),""),"")</f>
        <v>-10.130000000000003</v>
      </c>
      <c r="CW44">
        <f>+IFERROR(IF(VALUE('data-cash-crude'!CV44)&gt;0,'data-cash-crude'!CV44-INDEX('active-future'!$C:$C,MATCH('basis-cash-crude'!CW$1,'active-future'!$A:$A,0),1),""),"")</f>
        <v>-10.14</v>
      </c>
      <c r="CX44">
        <f>+IFERROR(IF(VALUE('data-cash-crude'!CW44)&gt;0,'data-cash-crude'!CW44-INDEX('active-future'!$C:$C,MATCH('basis-cash-crude'!CX$1,'active-future'!$A:$A,0),1),""),"")</f>
        <v>-10.310000000000002</v>
      </c>
      <c r="CY44">
        <f>+IFERROR(IF(VALUE('data-cash-crude'!CX44)&gt;0,'data-cash-crude'!CX44-INDEX('active-future'!$C:$C,MATCH('basis-cash-crude'!CY$1,'active-future'!$A:$A,0),1),""),"")</f>
        <v>-10.219999999999999</v>
      </c>
      <c r="CZ44">
        <f>+IFERROR(IF(VALUE('data-cash-crude'!CY44)&gt;0,'data-cash-crude'!CY44-INDEX('active-future'!$C:$C,MATCH('basis-cash-crude'!CZ$1,'active-future'!$A:$A,0),1),""),"")</f>
        <v>-10.229999999999997</v>
      </c>
      <c r="DA44">
        <f>+IFERROR(IF(VALUE('data-cash-crude'!CZ44)&gt;0,'data-cash-crude'!CZ44-INDEX('active-future'!$C:$C,MATCH('basis-cash-crude'!DA$1,'active-future'!$A:$A,0),1),""),"")</f>
        <v>-10.350000000000001</v>
      </c>
      <c r="DB44">
        <f>+IFERROR(IF(VALUE('data-cash-crude'!DA44)&gt;0,'data-cash-crude'!DA44-INDEX('active-future'!$C:$C,MATCH('basis-cash-crude'!DB$1,'active-future'!$A:$A,0),1),""),"")</f>
        <v>-10.18</v>
      </c>
      <c r="DC44">
        <f>+IFERROR(IF(VALUE('data-cash-crude'!DB44)&gt;0,'data-cash-crude'!DB44-INDEX('active-future'!$C:$C,MATCH('basis-cash-crude'!DC$1,'active-future'!$A:$A,0),1),""),"")</f>
        <v>-10.25</v>
      </c>
      <c r="DD44">
        <f>+IFERROR(IF(VALUE('data-cash-crude'!DC44)&gt;0,'data-cash-crude'!DC44-INDEX('active-future'!$C:$C,MATCH('basis-cash-crude'!DD$1,'active-future'!$A:$A,0),1),""),"")</f>
        <v>-10.29</v>
      </c>
      <c r="DE44">
        <f>+IFERROR(IF(VALUE('data-cash-crude'!DD44)&gt;0,'data-cash-crude'!DD44-INDEX('active-future'!$C:$C,MATCH('basis-cash-crude'!DE$1,'active-future'!$A:$A,0),1),""),"")</f>
        <v>-10.340000000000003</v>
      </c>
      <c r="DF44" t="str">
        <f>+IFERROR(IF(VALUE('data-cash-crude'!DE44)&gt;0,'data-cash-crude'!DE44-INDEX('active-future'!$C:$C,MATCH('basis-cash-crude'!DF$1,'active-future'!$A:$A,0),1),""),"")</f>
        <v/>
      </c>
      <c r="DG44">
        <f>+IFERROR(IF(VALUE('data-cash-crude'!DF44)&gt;0,'data-cash-crude'!DF44-INDEX('active-future'!$C:$C,MATCH('basis-cash-crude'!DG$1,'active-future'!$A:$A,0),1),""),"")</f>
        <v>-10.189999999999998</v>
      </c>
      <c r="DH44" t="str">
        <f>+IFERROR(IF(VALUE('data-cash-crude'!DG44)&gt;0,'data-cash-crude'!DG44-INDEX('active-future'!$C:$C,MATCH('basis-cash-crude'!DH$1,'active-future'!$A:$A,0),1),""),"")</f>
        <v/>
      </c>
      <c r="DI44">
        <f>+IFERROR(IF(VALUE('data-cash-crude'!DH44)&gt;0,'data-cash-crude'!DH44-INDEX('active-future'!$C:$C,MATCH('basis-cash-crude'!DI$1,'active-future'!$A:$A,0),1),""),"")</f>
        <v>-10.200000000000003</v>
      </c>
      <c r="DJ44">
        <f>+IFERROR(IF(VALUE('data-cash-crude'!DI44)&gt;0,'data-cash-crude'!DI44-INDEX('active-future'!$C:$C,MATCH('basis-cash-crude'!DJ$1,'active-future'!$A:$A,0),1),""),"")</f>
        <v>-11.86</v>
      </c>
      <c r="DK44">
        <f>+IFERROR(IF(VALUE('data-cash-crude'!DJ44)&gt;0,'data-cash-crude'!DJ44-INDEX('active-future'!$C:$C,MATCH('basis-cash-crude'!DK$1,'active-future'!$A:$A,0),1),""),"")</f>
        <v>-10.799999999999997</v>
      </c>
      <c r="DL44">
        <f>+IFERROR(IF(VALUE('data-cash-crude'!DK44)&gt;0,'data-cash-crude'!DK44-INDEX('active-future'!$C:$C,MATCH('basis-cash-crude'!DL$1,'active-future'!$A:$A,0),1),""),"")</f>
        <v>-10.869999999999997</v>
      </c>
      <c r="DM44" t="str">
        <f>+IFERROR(IF(VALUE('data-cash-crude'!DL44)&gt;0,'data-cash-crude'!DL44-INDEX('active-future'!$C:$C,MATCH('basis-cash-crude'!DM$1,'active-future'!$A:$A,0),1),""),"")</f>
        <v/>
      </c>
      <c r="DN44" t="str">
        <f>+IFERROR(IF(VALUE('data-cash-crude'!DM44)&gt;0,'data-cash-crude'!DM44-INDEX('active-future'!$C:$C,MATCH('basis-cash-crude'!DN$1,'active-future'!$A:$A,0),1),""),"")</f>
        <v/>
      </c>
      <c r="DO44" t="str">
        <f>+IFERROR(IF(VALUE('data-cash-crude'!DN44)&gt;0,'data-cash-crude'!DN44-INDEX('active-future'!$C:$C,MATCH('basis-cash-crude'!DO$1,'active-future'!$A:$A,0),1),""),"")</f>
        <v/>
      </c>
      <c r="DP44" t="str">
        <f>+IFERROR(IF(VALUE('data-cash-crude'!DO44)&gt;0,'data-cash-crude'!DO44-INDEX('active-future'!$C:$C,MATCH('basis-cash-crude'!DP$1,'active-future'!$A:$A,0),1),""),"")</f>
        <v/>
      </c>
      <c r="DQ44" t="str">
        <f>+IFERROR(IF(VALUE('data-cash-crude'!DP44)&gt;0,'data-cash-crude'!DP44-INDEX('active-future'!$C:$C,MATCH('basis-cash-crude'!DQ$1,'active-future'!$A:$A,0),1),""),"")</f>
        <v/>
      </c>
      <c r="DR44" t="str">
        <f>+IFERROR(IF(VALUE('data-cash-crude'!DQ44)&gt;0,'data-cash-crude'!DQ44-INDEX('active-future'!$C:$C,MATCH('basis-cash-crude'!DR$1,'active-future'!$A:$A,0),1),""),"")</f>
        <v/>
      </c>
      <c r="DS44" t="str">
        <f>+IFERROR(IF(VALUE('data-cash-crude'!DR44)&gt;0,'data-cash-crude'!DR44-INDEX('active-future'!$C:$C,MATCH('basis-cash-crude'!DS$1,'active-future'!$A:$A,0),1),""),"")</f>
        <v/>
      </c>
      <c r="DT44" t="str">
        <f>+IFERROR(IF(VALUE('data-cash-crude'!DS44)&gt;0,'data-cash-crude'!DS44-INDEX('active-future'!$C:$C,MATCH('basis-cash-crude'!DT$1,'active-future'!$A:$A,0),1),""),"")</f>
        <v/>
      </c>
      <c r="DU44" t="str">
        <f>+IFERROR(IF(VALUE('data-cash-crude'!DT44)&gt;0,'data-cash-crude'!DT44-INDEX('active-future'!$C:$C,MATCH('basis-cash-crude'!DU$1,'active-future'!$A:$A,0),1),""),"")</f>
        <v/>
      </c>
      <c r="DV44" t="str">
        <f>+IFERROR(IF(VALUE('data-cash-crude'!DU44)&gt;0,'data-cash-crude'!DU44-INDEX('active-future'!$C:$C,MATCH('basis-cash-crude'!DV$1,'active-future'!$A:$A,0),1),""),"")</f>
        <v/>
      </c>
      <c r="DW44" t="str">
        <f>+IFERROR(IF(VALUE('data-cash-crude'!DV44)&gt;0,'data-cash-crude'!DV44-INDEX('active-future'!$C:$C,MATCH('basis-cash-crude'!DW$1,'active-future'!$A:$A,0),1),""),"")</f>
        <v/>
      </c>
      <c r="DX44" t="str">
        <f>+IFERROR(IF(VALUE('data-cash-crude'!DW44)&gt;0,'data-cash-crude'!DW44-INDEX('active-future'!$C:$C,MATCH('basis-cash-crude'!DX$1,'active-future'!$A:$A,0),1),""),"")</f>
        <v/>
      </c>
      <c r="DY44" t="str">
        <f>+IFERROR(IF(VALUE('data-cash-crude'!DX44)&gt;0,'data-cash-crude'!DX44-INDEX('active-future'!$C:$C,MATCH('basis-cash-crude'!DY$1,'active-future'!$A:$A,0),1),""),"")</f>
        <v/>
      </c>
      <c r="DZ44" t="str">
        <f>+IFERROR(IF(VALUE('data-cash-crude'!DY44)&gt;0,'data-cash-crude'!DY44-INDEX('active-future'!$C:$C,MATCH('basis-cash-crude'!DZ$1,'active-future'!$A:$A,0),1),""),"")</f>
        <v/>
      </c>
      <c r="EA44" t="str">
        <f>+IFERROR(IF(VALUE('data-cash-crude'!DZ44)&gt;0,'data-cash-crude'!DZ44-INDEX('active-future'!$C:$C,MATCH('basis-cash-crude'!EA$1,'active-future'!$A:$A,0),1),""),"")</f>
        <v/>
      </c>
      <c r="EB44" t="str">
        <f>+IFERROR(IF(VALUE('data-cash-crude'!EA44)&gt;0,'data-cash-crude'!EA44-INDEX('active-future'!$C:$C,MATCH('basis-cash-crude'!EB$1,'active-future'!$A:$A,0),1),""),"")</f>
        <v/>
      </c>
      <c r="EC44" t="str">
        <f>+IFERROR(IF(VALUE('data-cash-crude'!EB44)&gt;0,'data-cash-crude'!EB44-INDEX('active-future'!$C:$C,MATCH('basis-cash-crude'!EC$1,'active-future'!$A:$A,0),1),""),"")</f>
        <v/>
      </c>
      <c r="ED44" t="str">
        <f>+IFERROR(IF(VALUE('data-cash-crude'!EC44)&gt;0,'data-cash-crude'!EC44-INDEX('active-future'!$C:$C,MATCH('basis-cash-crude'!ED$1,'active-future'!$A:$A,0),1),""),"")</f>
        <v/>
      </c>
      <c r="EE44" t="str">
        <f>+IFERROR(IF(VALUE('data-cash-crude'!ED44)&gt;0,'data-cash-crude'!ED44-INDEX('active-future'!$C:$C,MATCH('basis-cash-crude'!EE$1,'active-future'!$A:$A,0),1),""),"")</f>
        <v/>
      </c>
      <c r="EF44" t="str">
        <f>+IFERROR(IF(VALUE('data-cash-crude'!EE44)&gt;0,'data-cash-crude'!EE44-INDEX('active-future'!$C:$C,MATCH('basis-cash-crude'!EF$1,'active-future'!$A:$A,0),1),""),"")</f>
        <v/>
      </c>
      <c r="EG44" t="str">
        <f>+IFERROR(IF(VALUE('data-cash-crude'!EF44)&gt;0,'data-cash-crude'!EF44-INDEX('active-future'!$C:$C,MATCH('basis-cash-crude'!EG$1,'active-future'!$A:$A,0),1),""),"")</f>
        <v/>
      </c>
      <c r="EH44" t="str">
        <f>+IFERROR(IF(VALUE('data-cash-crude'!EG44)&gt;0,'data-cash-crude'!EG44-INDEX('active-future'!$C:$C,MATCH('basis-cash-crude'!EH$1,'active-future'!$A:$A,0),1),""),"")</f>
        <v/>
      </c>
      <c r="EI44" t="str">
        <f>+IFERROR(IF(VALUE('data-cash-crude'!EH44)&gt;0,'data-cash-crude'!EH44-INDEX('active-future'!$C:$C,MATCH('basis-cash-crude'!EI$1,'active-future'!$A:$A,0),1),""),"")</f>
        <v/>
      </c>
      <c r="EJ44" t="str">
        <f>+IFERROR(IF(VALUE('data-cash-crude'!EI44)&gt;0,'data-cash-crude'!EI44-INDEX('active-future'!$C:$C,MATCH('basis-cash-crude'!EJ$1,'active-future'!$A:$A,0),1),""),"")</f>
        <v/>
      </c>
      <c r="EK44" t="str">
        <f>+IFERROR(IF(VALUE('data-cash-crude'!EJ44)&gt;0,'data-cash-crude'!EJ44-INDEX('active-future'!$C:$C,MATCH('basis-cash-crude'!EK$1,'active-future'!$A:$A,0),1),""),"")</f>
        <v/>
      </c>
      <c r="EL44" t="str">
        <f>+IFERROR(IF(VALUE('data-cash-crude'!EK44)&gt;0,'data-cash-crude'!EK44-INDEX('active-future'!$C:$C,MATCH('basis-cash-crude'!EL$1,'active-future'!$A:$A,0),1),""),"")</f>
        <v/>
      </c>
      <c r="EM44" t="str">
        <f>+IFERROR(IF(VALUE('data-cash-crude'!EL44)&gt;0,'data-cash-crude'!EL44-INDEX('active-future'!$C:$C,MATCH('basis-cash-crude'!EM$1,'active-future'!$A:$A,0),1),""),"")</f>
        <v/>
      </c>
      <c r="EN44" t="str">
        <f>+IFERROR(IF(VALUE('data-cash-crude'!EM44)&gt;0,'data-cash-crude'!EM44-INDEX('active-future'!$C:$C,MATCH('basis-cash-crude'!EN$1,'active-future'!$A:$A,0),1),""),"")</f>
        <v/>
      </c>
      <c r="EO44" t="str">
        <f>+IFERROR(IF(VALUE('data-cash-crude'!EN44)&gt;0,'data-cash-crude'!EN44-INDEX('active-future'!$C:$C,MATCH('basis-cash-crude'!EO$1,'active-future'!$A:$A,0),1),""),"")</f>
        <v/>
      </c>
      <c r="EP44" t="str">
        <f>+IFERROR(IF(VALUE('data-cash-crude'!EO44)&gt;0,'data-cash-crude'!EO44-INDEX('active-future'!$C:$C,MATCH('basis-cash-crude'!EP$1,'active-future'!$A:$A,0),1),""),"")</f>
        <v/>
      </c>
      <c r="EQ44" t="str">
        <f>+IFERROR(IF(VALUE('data-cash-crude'!EP44)&gt;0,'data-cash-crude'!EP44-INDEX('active-future'!$C:$C,MATCH('basis-cash-crude'!EQ$1,'active-future'!$A:$A,0),1),""),"")</f>
        <v/>
      </c>
      <c r="ER44" t="str">
        <f>+IFERROR(IF(VALUE('data-cash-crude'!EQ44)&gt;0,'data-cash-crude'!EQ44-INDEX('active-future'!$C:$C,MATCH('basis-cash-crude'!ER$1,'active-future'!$A:$A,0),1),""),"")</f>
        <v/>
      </c>
      <c r="ES44" t="str">
        <f>+IFERROR(IF(VALUE('data-cash-crude'!ER44)&gt;0,'data-cash-crude'!ER44-INDEX('active-future'!$C:$C,MATCH('basis-cash-crude'!ES$1,'active-future'!$A:$A,0),1),""),"")</f>
        <v/>
      </c>
      <c r="ET44" t="str">
        <f>+IFERROR(IF(VALUE('data-cash-crude'!ES44)&gt;0,'data-cash-crude'!ES44-INDEX('active-future'!$C:$C,MATCH('basis-cash-crude'!ET$1,'active-future'!$A:$A,0),1),""),"")</f>
        <v/>
      </c>
      <c r="EU44" t="str">
        <f>+IFERROR(IF(VALUE('data-cash-crude'!ET44)&gt;0,'data-cash-crude'!ET44-INDEX('active-future'!$C:$C,MATCH('basis-cash-crude'!EU$1,'active-future'!$A:$A,0),1),""),"")</f>
        <v/>
      </c>
      <c r="EV44" t="str">
        <f>+IFERROR(IF(VALUE('data-cash-crude'!EU44)&gt;0,'data-cash-crude'!EU44-INDEX('active-future'!$C:$C,MATCH('basis-cash-crude'!EV$1,'active-future'!$A:$A,0),1),""),"")</f>
        <v/>
      </c>
      <c r="EW44" t="str">
        <f>+IFERROR(IF(VALUE('data-cash-crude'!EV44)&gt;0,'data-cash-crude'!EV44-INDEX('active-future'!$C:$C,MATCH('basis-cash-crude'!EW$1,'active-future'!$A:$A,0),1),""),"")</f>
        <v/>
      </c>
      <c r="EX44" t="str">
        <f>+IFERROR(IF(VALUE('data-cash-crude'!EW44)&gt;0,'data-cash-crude'!EW44-INDEX('active-future'!$C:$C,MATCH('basis-cash-crude'!EX$1,'active-future'!$A:$A,0),1),""),"")</f>
        <v/>
      </c>
      <c r="EY44" t="str">
        <f>+IFERROR(IF(VALUE('data-cash-crude'!EX44)&gt;0,'data-cash-crude'!EX44-INDEX('active-future'!$C:$C,MATCH('basis-cash-crude'!EY$1,'active-future'!$A:$A,0),1),""),"")</f>
        <v/>
      </c>
      <c r="EZ44" t="str">
        <f>+IFERROR(IF(VALUE('data-cash-crude'!EY44)&gt;0,'data-cash-crude'!EY44-INDEX('active-future'!$C:$C,MATCH('basis-cash-crude'!EZ$1,'active-future'!$A:$A,0),1),""),"")</f>
        <v/>
      </c>
      <c r="FA44" t="str">
        <f>+IFERROR(IF(VALUE('data-cash-crude'!EZ44)&gt;0,'data-cash-crude'!EZ44-INDEX('active-future'!$C:$C,MATCH('basis-cash-crude'!FA$1,'active-future'!$A:$A,0),1),""),"")</f>
        <v/>
      </c>
      <c r="FB44" t="str">
        <f>+IFERROR(IF(VALUE('data-cash-crude'!FA44)&gt;0,'data-cash-crude'!FA44-INDEX('active-future'!$C:$C,MATCH('basis-cash-crude'!FB$1,'active-future'!$A:$A,0),1),""),"")</f>
        <v/>
      </c>
      <c r="FC44" t="str">
        <f>+IFERROR(IF(VALUE('data-cash-crude'!FB44)&gt;0,'data-cash-crude'!FB44-INDEX('active-future'!$C:$C,MATCH('basis-cash-crude'!FC$1,'active-future'!$A:$A,0),1),""),"")</f>
        <v/>
      </c>
      <c r="FD44" t="str">
        <f>+IFERROR(IF(VALUE('data-cash-crude'!FC44)&gt;0,'data-cash-crude'!FC44-INDEX('active-future'!$C:$C,MATCH('basis-cash-crude'!FD$1,'active-future'!$A:$A,0),1),""),"")</f>
        <v/>
      </c>
      <c r="FE44" t="str">
        <f>+IFERROR(IF(VALUE('data-cash-crude'!FD44)&gt;0,'data-cash-crude'!FD44-INDEX('active-future'!$C:$C,MATCH('basis-cash-crude'!FE$1,'active-future'!$A:$A,0),1),""),"")</f>
        <v/>
      </c>
      <c r="FF44" t="str">
        <f>+IFERROR(IF(VALUE('data-cash-crude'!FE44)&gt;0,'data-cash-crude'!FE44-INDEX('active-future'!$C:$C,MATCH('basis-cash-crude'!FF$1,'active-future'!$A:$A,0),1),""),"")</f>
        <v/>
      </c>
      <c r="FG44" t="str">
        <f>+IFERROR(IF(VALUE('data-cash-crude'!FF44)&gt;0,'data-cash-crude'!FF44-INDEX('active-future'!$C:$C,MATCH('basis-cash-crude'!FG$1,'active-future'!$A:$A,0),1),""),"")</f>
        <v/>
      </c>
      <c r="FH44" t="str">
        <f>+IFERROR(IF(VALUE('data-cash-crude'!FG44)&gt;0,'data-cash-crude'!FG44-INDEX('active-future'!$C:$C,MATCH('basis-cash-crude'!FH$1,'active-future'!$A:$A,0),1),""),"")</f>
        <v/>
      </c>
      <c r="FI44" t="str">
        <f>+IFERROR(IF(VALUE('data-cash-crude'!FH44)&gt;0,'data-cash-crude'!FH44-INDEX('active-future'!$C:$C,MATCH('basis-cash-crude'!FI$1,'active-future'!$A:$A,0),1),""),"")</f>
        <v/>
      </c>
      <c r="FJ44" t="str">
        <f>+IFERROR(IF(VALUE('data-cash-crude'!FI44)&gt;0,'data-cash-crude'!FI44-INDEX('active-future'!$C:$C,MATCH('basis-cash-crude'!FJ$1,'active-future'!$A:$A,0),1),""),"")</f>
        <v/>
      </c>
      <c r="FK44" t="str">
        <f>+IFERROR(IF(VALUE('data-cash-crude'!FJ44)&gt;0,'data-cash-crude'!FJ44-INDEX('active-future'!$C:$C,MATCH('basis-cash-crude'!FK$1,'active-future'!$A:$A,0),1),""),"")</f>
        <v/>
      </c>
      <c r="FL44" t="str">
        <f>+IFERROR(IF(VALUE('data-cash-crude'!FK44)&gt;0,'data-cash-crude'!FK44-INDEX('active-future'!$C:$C,MATCH('basis-cash-crude'!FL$1,'active-future'!$A:$A,0),1),""),"")</f>
        <v/>
      </c>
    </row>
    <row r="45" spans="1:168" x14ac:dyDescent="0.2">
      <c r="A45">
        <f t="shared" si="0"/>
        <v>-9.0283333333333342</v>
      </c>
      <c r="B45">
        <f t="shared" si="1"/>
        <v>-8.8567999999999998</v>
      </c>
      <c r="C45">
        <f t="shared" si="2"/>
        <v>-9.5169444444444462</v>
      </c>
      <c r="D45" s="10" t="str">
        <f>+'data-cash-crude'!B45</f>
        <v>CLPA-11-79.CM</v>
      </c>
      <c r="E45">
        <f>+IFERROR(IF(VALUE('data-cash-crude'!D45)&gt;0,'data-cash-crude'!D45-INDEX('active-future'!$C:$C,MATCH('basis-cash-crude'!E$1,'active-future'!$A:$A,0),1),""),"")</f>
        <v>-9.9600000000000009</v>
      </c>
      <c r="F45">
        <f>+IFERROR(IF(VALUE('data-cash-crude'!E45)&gt;0,'data-cash-crude'!E45-INDEX('active-future'!$C:$C,MATCH('basis-cash-crude'!F$1,'active-future'!$A:$A,0),1),""),"")</f>
        <v>-8.68</v>
      </c>
      <c r="G45">
        <f>+IFERROR(IF(VALUE('data-cash-crude'!F45)&gt;0,'data-cash-crude'!F45-INDEX('active-future'!$C:$C,MATCH('basis-cash-crude'!G$1,'active-future'!$A:$A,0),1),""),"")</f>
        <v>-8.7199999999999989</v>
      </c>
      <c r="H45">
        <f>+IFERROR(IF(VALUE('data-cash-crude'!G45)&gt;0,'data-cash-crude'!G45-INDEX('active-future'!$C:$C,MATCH('basis-cash-crude'!H$1,'active-future'!$A:$A,0),1),""),"")</f>
        <v>-8.68</v>
      </c>
      <c r="I45" t="str">
        <f>+IFERROR(IF(VALUE('data-cash-crude'!H45)&gt;0,'data-cash-crude'!H45-INDEX('active-future'!$C:$C,MATCH('basis-cash-crude'!I$1,'active-future'!$A:$A,0),1),""),"")</f>
        <v/>
      </c>
      <c r="J45">
        <f>+IFERROR(IF(VALUE('data-cash-crude'!I45)&gt;0,'data-cash-crude'!I45-INDEX('active-future'!$C:$C,MATCH('basis-cash-crude'!J$1,'active-future'!$A:$A,0),1),""),"")</f>
        <v>-9.36</v>
      </c>
      <c r="K45">
        <f>+IFERROR(IF(VALUE('data-cash-crude'!J45)&gt;0,'data-cash-crude'!J45-INDEX('active-future'!$C:$C,MATCH('basis-cash-crude'!K$1,'active-future'!$A:$A,0),1),""),"")</f>
        <v>-8.7700000000000031</v>
      </c>
      <c r="L45" t="str">
        <f>+IFERROR(IF(VALUE('data-cash-crude'!K45)&gt;0,'data-cash-crude'!K45-INDEX('active-future'!$C:$C,MATCH('basis-cash-crude'!L$1,'active-future'!$A:$A,0),1),""),"")</f>
        <v/>
      </c>
      <c r="M45">
        <f>+IFERROR(IF(VALUE('data-cash-crude'!L45)&gt;0,'data-cash-crude'!L45-INDEX('active-future'!$C:$C,MATCH('basis-cash-crude'!M$1,'active-future'!$A:$A,0),1),""),"")</f>
        <v>-8.68</v>
      </c>
      <c r="N45">
        <f>+IFERROR(IF(VALUE('data-cash-crude'!M45)&gt;0,'data-cash-crude'!M45-INDEX('active-future'!$C:$C,MATCH('basis-cash-crude'!N$1,'active-future'!$A:$A,0),1),""),"")</f>
        <v>-8.6000000000000014</v>
      </c>
      <c r="O45">
        <f>+IFERROR(IF(VALUE('data-cash-crude'!N45)&gt;0,'data-cash-crude'!N45-INDEX('active-future'!$C:$C,MATCH('basis-cash-crude'!O$1,'active-future'!$A:$A,0),1),""),"")</f>
        <v>-8.6199999999999974</v>
      </c>
      <c r="P45">
        <f>+IFERROR(IF(VALUE('data-cash-crude'!O45)&gt;0,'data-cash-crude'!O45-INDEX('active-future'!$C:$C,MATCH('basis-cash-crude'!P$1,'active-future'!$A:$A,0),1),""),"")</f>
        <v>-8.7100000000000009</v>
      </c>
      <c r="Q45">
        <f>+IFERROR(IF(VALUE('data-cash-crude'!P45)&gt;0,'data-cash-crude'!P45-INDEX('active-future'!$C:$C,MATCH('basis-cash-crude'!Q$1,'active-future'!$A:$A,0),1),""),"")</f>
        <v>-9.57</v>
      </c>
      <c r="R45">
        <f>+IFERROR(IF(VALUE('data-cash-crude'!Q45)&gt;0,'data-cash-crude'!Q45-INDEX('active-future'!$C:$C,MATCH('basis-cash-crude'!R$1,'active-future'!$A:$A,0),1),""),"")</f>
        <v>-8.68</v>
      </c>
      <c r="S45">
        <f>+IFERROR(IF(VALUE('data-cash-crude'!R45)&gt;0,'data-cash-crude'!R45-INDEX('active-future'!$C:$C,MATCH('basis-cash-crude'!S$1,'active-future'!$A:$A,0),1),""),"")</f>
        <v>-8.759999999999998</v>
      </c>
      <c r="T45">
        <f>+IFERROR(IF(VALUE('data-cash-crude'!S45)&gt;0,'data-cash-crude'!S45-INDEX('active-future'!$C:$C,MATCH('basis-cash-crude'!T$1,'active-future'!$A:$A,0),1),""),"")</f>
        <v>-8.740000000000002</v>
      </c>
      <c r="U45">
        <f>+IFERROR(IF(VALUE('data-cash-crude'!T45)&gt;0,'data-cash-crude'!T45-INDEX('active-future'!$C:$C,MATCH('basis-cash-crude'!U$1,'active-future'!$A:$A,0),1),""),"")</f>
        <v>-8.7700000000000031</v>
      </c>
      <c r="V45">
        <f>+IFERROR(IF(VALUE('data-cash-crude'!U45)&gt;0,'data-cash-crude'!U45-INDEX('active-future'!$C:$C,MATCH('basis-cash-crude'!V$1,'active-future'!$A:$A,0),1),""),"")</f>
        <v>-8.7000000000000028</v>
      </c>
      <c r="W45">
        <f>+IFERROR(IF(VALUE('data-cash-crude'!V45)&gt;0,'data-cash-crude'!V45-INDEX('active-future'!$C:$C,MATCH('basis-cash-crude'!W$1,'active-future'!$A:$A,0),1),""),"")</f>
        <v>-8.68</v>
      </c>
      <c r="X45">
        <f>+IFERROR(IF(VALUE('data-cash-crude'!W45)&gt;0,'data-cash-crude'!W45-INDEX('active-future'!$C:$C,MATCH('basis-cash-crude'!X$1,'active-future'!$A:$A,0),1),""),"")</f>
        <v>-8.68</v>
      </c>
      <c r="Y45" t="str">
        <f>+IFERROR(IF(VALUE('data-cash-crude'!X45)&gt;0,'data-cash-crude'!X45-INDEX('active-future'!$C:$C,MATCH('basis-cash-crude'!Y$1,'active-future'!$A:$A,0),1),""),"")</f>
        <v/>
      </c>
      <c r="Z45" t="str">
        <f>+IFERROR(IF(VALUE('data-cash-crude'!Y45)&gt;0,'data-cash-crude'!Y45-INDEX('active-future'!$C:$C,MATCH('basis-cash-crude'!Z$1,'active-future'!$A:$A,0),1),""),"")</f>
        <v/>
      </c>
      <c r="AA45">
        <f>+IFERROR(IF(VALUE('data-cash-crude'!Z45)&gt;0,'data-cash-crude'!Z45-INDEX('active-future'!$C:$C,MATCH('basis-cash-crude'!AA$1,'active-future'!$A:$A,0),1),""),"")</f>
        <v>-6.4200000000000017</v>
      </c>
      <c r="AB45" t="str">
        <f>+IFERROR(IF(VALUE('data-cash-crude'!AA45)&gt;0,'data-cash-crude'!AA45-INDEX('active-future'!$C:$C,MATCH('basis-cash-crude'!AB$1,'active-future'!$A:$A,0),1),""),"")</f>
        <v/>
      </c>
      <c r="AC45">
        <f>+IFERROR(IF(VALUE('data-cash-crude'!AB45)&gt;0,'data-cash-crude'!AB45-INDEX('active-future'!$C:$C,MATCH('basis-cash-crude'!AC$1,'active-future'!$A:$A,0),1),""),"")</f>
        <v>-9.36</v>
      </c>
      <c r="AD45">
        <f>+IFERROR(IF(VALUE('data-cash-crude'!AC45)&gt;0,'data-cash-crude'!AC45-INDEX('active-future'!$C:$C,MATCH('basis-cash-crude'!AD$1,'active-future'!$A:$A,0),1),""),"")</f>
        <v>-9.1599999999999966</v>
      </c>
      <c r="AE45">
        <f>+IFERROR(IF(VALUE('data-cash-crude'!AD45)&gt;0,'data-cash-crude'!AD45-INDEX('active-future'!$C:$C,MATCH('basis-cash-crude'!AE$1,'active-future'!$A:$A,0),1),""),"")</f>
        <v>-9.259999999999998</v>
      </c>
      <c r="AF45">
        <f>+IFERROR(IF(VALUE('data-cash-crude'!AE45)&gt;0,'data-cash-crude'!AE45-INDEX('active-future'!$C:$C,MATCH('basis-cash-crude'!AF$1,'active-future'!$A:$A,0),1),""),"")</f>
        <v>-9.2700000000000031</v>
      </c>
      <c r="AG45">
        <f>+IFERROR(IF(VALUE('data-cash-crude'!AF45)&gt;0,'data-cash-crude'!AF45-INDEX('active-future'!$C:$C,MATCH('basis-cash-crude'!AG$1,'active-future'!$A:$A,0),1),""),"")</f>
        <v>-9.3299999999999983</v>
      </c>
      <c r="AH45">
        <f>+IFERROR(IF(VALUE('data-cash-crude'!AG45)&gt;0,'data-cash-crude'!AG45-INDEX('active-future'!$C:$C,MATCH('basis-cash-crude'!AH$1,'active-future'!$A:$A,0),1),""),"")</f>
        <v>-9.259999999999998</v>
      </c>
      <c r="AI45">
        <f>+IFERROR(IF(VALUE('data-cash-crude'!AH45)&gt;0,'data-cash-crude'!AH45-INDEX('active-future'!$C:$C,MATCH('basis-cash-crude'!AI$1,'active-future'!$A:$A,0),1),""),"")</f>
        <v>-9.3500000000000014</v>
      </c>
      <c r="AJ45">
        <f>+IFERROR(IF(VALUE('data-cash-crude'!AI45)&gt;0,'data-cash-crude'!AI45-INDEX('active-future'!$C:$C,MATCH('basis-cash-crude'!AJ$1,'active-future'!$A:$A,0),1),""),"")</f>
        <v>-9.39</v>
      </c>
      <c r="AK45">
        <f>+IFERROR(IF(VALUE('data-cash-crude'!AJ45)&gt;0,'data-cash-crude'!AJ45-INDEX('active-future'!$C:$C,MATCH('basis-cash-crude'!AK$1,'active-future'!$A:$A,0),1),""),"")</f>
        <v>-9.2199999999999989</v>
      </c>
      <c r="AL45">
        <f>+IFERROR(IF(VALUE('data-cash-crude'!AK45)&gt;0,'data-cash-crude'!AK45-INDEX('active-future'!$C:$C,MATCH('basis-cash-crude'!AL$1,'active-future'!$A:$A,0),1),""),"")</f>
        <v>-9.2700000000000031</v>
      </c>
      <c r="AM45">
        <f>+IFERROR(IF(VALUE('data-cash-crude'!AL45)&gt;0,'data-cash-crude'!AL45-INDEX('active-future'!$C:$C,MATCH('basis-cash-crude'!AM$1,'active-future'!$A:$A,0),1),""),"")</f>
        <v>-9.3699999999999974</v>
      </c>
      <c r="AN45">
        <f>+IFERROR(IF(VALUE('data-cash-crude'!AM45)&gt;0,'data-cash-crude'!AM45-INDEX('active-future'!$C:$C,MATCH('basis-cash-crude'!AN$1,'active-future'!$A:$A,0),1),""),"")</f>
        <v>-9.2999999999999972</v>
      </c>
      <c r="AO45">
        <f>+IFERROR(IF(VALUE('data-cash-crude'!AN45)&gt;0,'data-cash-crude'!AN45-INDEX('active-future'!$C:$C,MATCH('basis-cash-crude'!AO$1,'active-future'!$A:$A,0),1),""),"")</f>
        <v>-9.36</v>
      </c>
      <c r="AP45">
        <f>+IFERROR(IF(VALUE('data-cash-crude'!AO45)&gt;0,'data-cash-crude'!AO45-INDEX('active-future'!$C:$C,MATCH('basis-cash-crude'!AP$1,'active-future'!$A:$A,0),1),""),"")</f>
        <v>-9.240000000000002</v>
      </c>
      <c r="AQ45">
        <f>+IFERROR(IF(VALUE('data-cash-crude'!AP45)&gt;0,'data-cash-crude'!AP45-INDEX('active-future'!$C:$C,MATCH('basis-cash-crude'!AQ$1,'active-future'!$A:$A,0),1),""),"")</f>
        <v>-9.3999999999999986</v>
      </c>
      <c r="AR45" t="str">
        <f>+IFERROR(IF(VALUE('data-cash-crude'!AQ45)&gt;0,'data-cash-crude'!AQ45-INDEX('active-future'!$C:$C,MATCH('basis-cash-crude'!AR$1,'active-future'!$A:$A,0),1),""),"")</f>
        <v/>
      </c>
      <c r="AS45">
        <f>+IFERROR(IF(VALUE('data-cash-crude'!AR45)&gt;0,'data-cash-crude'!AR45-INDEX('active-future'!$C:$C,MATCH('basis-cash-crude'!AS$1,'active-future'!$A:$A,0),1),""),"")</f>
        <v>-9.2299999999999969</v>
      </c>
      <c r="AT45" t="str">
        <f>+IFERROR(IF(VALUE('data-cash-crude'!AS45)&gt;0,'data-cash-crude'!AS45-INDEX('active-future'!$C:$C,MATCH('basis-cash-crude'!AT$1,'active-future'!$A:$A,0),1),""),"")</f>
        <v/>
      </c>
      <c r="AU45" t="str">
        <f>+IFERROR(IF(VALUE('data-cash-crude'!AT45)&gt;0,'data-cash-crude'!AT45-INDEX('active-future'!$C:$C,MATCH('basis-cash-crude'!AU$1,'active-future'!$A:$A,0),1),""),"")</f>
        <v/>
      </c>
      <c r="AV45">
        <f>+IFERROR(IF(VALUE('data-cash-crude'!AU45)&gt;0,'data-cash-crude'!AU45-INDEX('active-future'!$C:$C,MATCH('basis-cash-crude'!AV$1,'active-future'!$A:$A,0),1),""),"")</f>
        <v>-10.82</v>
      </c>
      <c r="AW45">
        <f>+IFERROR(IF(VALUE('data-cash-crude'!AV45)&gt;0,'data-cash-crude'!AV45-INDEX('active-future'!$C:$C,MATCH('basis-cash-crude'!AW$1,'active-future'!$A:$A,0),1),""),"")</f>
        <v>-10.810000000000002</v>
      </c>
      <c r="AX45" t="str">
        <f>+IFERROR(IF(VALUE('data-cash-crude'!AW45)&gt;0,'data-cash-crude'!AW45-INDEX('active-future'!$C:$C,MATCH('basis-cash-crude'!AX$1,'active-future'!$A:$A,0),1),""),"")</f>
        <v/>
      </c>
      <c r="AY45" t="str">
        <f>+IFERROR(IF(VALUE('data-cash-crude'!AX45)&gt;0,'data-cash-crude'!AX45-INDEX('active-future'!$C:$C,MATCH('basis-cash-crude'!AY$1,'active-future'!$A:$A,0),1),""),"")</f>
        <v/>
      </c>
      <c r="AZ45" t="str">
        <f>+IFERROR(IF(VALUE('data-cash-crude'!AY45)&gt;0,'data-cash-crude'!AY45-INDEX('active-future'!$C:$C,MATCH('basis-cash-crude'!AZ$1,'active-future'!$A:$A,0),1),""),"")</f>
        <v/>
      </c>
      <c r="BA45">
        <f>+IFERROR(IF(VALUE('data-cash-crude'!AZ45)&gt;0,'data-cash-crude'!AZ45-INDEX('active-future'!$C:$C,MATCH('basis-cash-crude'!BA$1,'active-future'!$A:$A,0),1),""),"")</f>
        <v>-10.729999999999997</v>
      </c>
      <c r="BB45">
        <f>+IFERROR(IF(VALUE('data-cash-crude'!BA45)&gt;0,'data-cash-crude'!BA45-INDEX('active-future'!$C:$C,MATCH('basis-cash-crude'!BB$1,'active-future'!$A:$A,0),1),""),"")</f>
        <v>-10.719999999999999</v>
      </c>
      <c r="BC45">
        <f>+IFERROR(IF(VALUE('data-cash-crude'!BB45)&gt;0,'data-cash-crude'!BB45-INDEX('active-future'!$C:$C,MATCH('basis-cash-crude'!BC$1,'active-future'!$A:$A,0),1),""),"")</f>
        <v>-10.979999999999997</v>
      </c>
      <c r="BD45">
        <f>+IFERROR(IF(VALUE('data-cash-crude'!BC45)&gt;0,'data-cash-crude'!BC45-INDEX('active-future'!$C:$C,MATCH('basis-cash-crude'!BD$1,'active-future'!$A:$A,0),1),""),"")</f>
        <v>-11.009999999999998</v>
      </c>
      <c r="BE45">
        <f>+IFERROR(IF(VALUE('data-cash-crude'!BD45)&gt;0,'data-cash-crude'!BD45-INDEX('active-future'!$C:$C,MATCH('basis-cash-crude'!BE$1,'active-future'!$A:$A,0),1),""),"")</f>
        <v>-10.869999999999997</v>
      </c>
      <c r="BF45">
        <f>+IFERROR(IF(VALUE('data-cash-crude'!BE45)&gt;0,'data-cash-crude'!BE45-INDEX('active-future'!$C:$C,MATCH('basis-cash-crude'!BF$1,'active-future'!$A:$A,0),1),""),"")</f>
        <v>-10.68</v>
      </c>
      <c r="BG45">
        <f>+IFERROR(IF(VALUE('data-cash-crude'!BF45)&gt;0,'data-cash-crude'!BF45-INDEX('active-future'!$C:$C,MATCH('basis-cash-crude'!BG$1,'active-future'!$A:$A,0),1),""),"")</f>
        <v>-10.86</v>
      </c>
      <c r="BH45">
        <f>+IFERROR(IF(VALUE('data-cash-crude'!BG45)&gt;0,'data-cash-crude'!BG45-INDEX('active-future'!$C:$C,MATCH('basis-cash-crude'!BH$1,'active-future'!$A:$A,0),1),""),"")</f>
        <v>-10.810000000000002</v>
      </c>
      <c r="BI45">
        <f>+IFERROR(IF(VALUE('data-cash-crude'!BH45)&gt;0,'data-cash-crude'!BH45-INDEX('active-future'!$C:$C,MATCH('basis-cash-crude'!BI$1,'active-future'!$A:$A,0),1),""),"")</f>
        <v>-10.840000000000003</v>
      </c>
      <c r="BJ45">
        <f>+IFERROR(IF(VALUE('data-cash-crude'!BI45)&gt;0,'data-cash-crude'!BI45-INDEX('active-future'!$C:$C,MATCH('basis-cash-crude'!BJ$1,'active-future'!$A:$A,0),1),""),"")</f>
        <v>-10.700000000000003</v>
      </c>
      <c r="BK45">
        <f>+IFERROR(IF(VALUE('data-cash-crude'!BJ45)&gt;0,'data-cash-crude'!BJ45-INDEX('active-future'!$C:$C,MATCH('basis-cash-crude'!BK$1,'active-future'!$A:$A,0),1),""),"")</f>
        <v>-10.799999999999997</v>
      </c>
      <c r="BL45">
        <f>+IFERROR(IF(VALUE('data-cash-crude'!BK45)&gt;0,'data-cash-crude'!BK45-INDEX('active-future'!$C:$C,MATCH('basis-cash-crude'!BL$1,'active-future'!$A:$A,0),1),""),"")</f>
        <v>-10.840000000000003</v>
      </c>
      <c r="BM45">
        <f>+IFERROR(IF(VALUE('data-cash-crude'!BL45)&gt;0,'data-cash-crude'!BL45-INDEX('active-future'!$C:$C,MATCH('basis-cash-crude'!BM$1,'active-future'!$A:$A,0),1),""),"")</f>
        <v>-10.880000000000003</v>
      </c>
      <c r="BN45">
        <f>+IFERROR(IF(VALUE('data-cash-crude'!BM45)&gt;0,'data-cash-crude'!BM45-INDEX('active-future'!$C:$C,MATCH('basis-cash-crude'!BN$1,'active-future'!$A:$A,0),1),""),"")</f>
        <v>-10.75</v>
      </c>
      <c r="BO45">
        <f>+IFERROR(IF(VALUE('data-cash-crude'!BN45)&gt;0,'data-cash-crude'!BN45-INDEX('active-future'!$C:$C,MATCH('basis-cash-crude'!BO$1,'active-future'!$A:$A,0),1),""),"")</f>
        <v>-10.810000000000002</v>
      </c>
      <c r="BP45">
        <f>+IFERROR(IF(VALUE('data-cash-crude'!BO45)&gt;0,'data-cash-crude'!BO45-INDEX('active-future'!$C:$C,MATCH('basis-cash-crude'!BP$1,'active-future'!$A:$A,0),1),""),"")</f>
        <v>-10.700000000000003</v>
      </c>
      <c r="BQ45" t="str">
        <f>+IFERROR(IF(VALUE('data-cash-crude'!BP45)&gt;0,'data-cash-crude'!BP45-INDEX('active-future'!$C:$C,MATCH('basis-cash-crude'!BQ$1,'active-future'!$A:$A,0),1),""),"")</f>
        <v/>
      </c>
      <c r="BR45" t="str">
        <f>+IFERROR(IF(VALUE('data-cash-crude'!BQ45)&gt;0,'data-cash-crude'!BQ45-INDEX('active-future'!$C:$C,MATCH('basis-cash-crude'!BR$1,'active-future'!$A:$A,0),1),""),"")</f>
        <v/>
      </c>
      <c r="BS45">
        <f>+IFERROR(IF(VALUE('data-cash-crude'!BR45)&gt;0,'data-cash-crude'!BR45-INDEX('active-future'!$C:$C,MATCH('basis-cash-crude'!BS$1,'active-future'!$A:$A,0),1),""),"")</f>
        <v>-6.9500000000000028</v>
      </c>
      <c r="BT45">
        <f>+IFERROR(IF(VALUE('data-cash-crude'!BS45)&gt;0,'data-cash-crude'!BS45-INDEX('active-future'!$C:$C,MATCH('basis-cash-crude'!BT$1,'active-future'!$A:$A,0),1),""),"")</f>
        <v>-9.4099999999999966</v>
      </c>
      <c r="BU45">
        <f>+IFERROR(IF(VALUE('data-cash-crude'!BT45)&gt;0,'data-cash-crude'!BT45-INDEX('active-future'!$C:$C,MATCH('basis-cash-crude'!BU$1,'active-future'!$A:$A,0),1),""),"")</f>
        <v>-9.4099999999999966</v>
      </c>
      <c r="BV45" t="str">
        <f>+IFERROR(IF(VALUE('data-cash-crude'!BU45)&gt;0,'data-cash-crude'!BU45-INDEX('active-future'!$C:$C,MATCH('basis-cash-crude'!BV$1,'active-future'!$A:$A,0),1),""),"")</f>
        <v/>
      </c>
      <c r="BW45" t="str">
        <f>+IFERROR(IF(VALUE('data-cash-crude'!BV45)&gt;0,'data-cash-crude'!BV45-INDEX('active-future'!$C:$C,MATCH('basis-cash-crude'!BW$1,'active-future'!$A:$A,0),1),""),"")</f>
        <v/>
      </c>
      <c r="BX45">
        <f>+IFERROR(IF(VALUE('data-cash-crude'!BW45)&gt;0,'data-cash-crude'!BW45-INDEX('active-future'!$C:$C,MATCH('basis-cash-crude'!BX$1,'active-future'!$A:$A,0),1),""),"")</f>
        <v>-9.64</v>
      </c>
      <c r="BY45">
        <f>+IFERROR(IF(VALUE('data-cash-crude'!BX45)&gt;0,'data-cash-crude'!BX45-INDEX('active-future'!$C:$C,MATCH('basis-cash-crude'!BY$1,'active-future'!$A:$A,0),1),""),"")</f>
        <v>-9.5900000000000034</v>
      </c>
      <c r="BZ45" t="str">
        <f>+IFERROR(IF(VALUE('data-cash-crude'!BY45)&gt;0,'data-cash-crude'!BY45-INDEX('active-future'!$C:$C,MATCH('basis-cash-crude'!BZ$1,'active-future'!$A:$A,0),1),""),"")</f>
        <v/>
      </c>
      <c r="CA45">
        <f>+IFERROR(IF(VALUE('data-cash-crude'!BZ45)&gt;0,'data-cash-crude'!BZ45-INDEX('active-future'!$C:$C,MATCH('basis-cash-crude'!CA$1,'active-future'!$A:$A,0),1),""),"")</f>
        <v>-9.5399999999999991</v>
      </c>
      <c r="CB45">
        <f>+IFERROR(IF(VALUE('data-cash-crude'!CA45)&gt;0,'data-cash-crude'!CA45-INDEX('active-future'!$C:$C,MATCH('basis-cash-crude'!CB$1,'active-future'!$A:$A,0),1),""),"")</f>
        <v>-9.5900000000000034</v>
      </c>
      <c r="CC45">
        <f>+IFERROR(IF(VALUE('data-cash-crude'!CB45)&gt;0,'data-cash-crude'!CB45-INDEX('active-future'!$C:$C,MATCH('basis-cash-crude'!CC$1,'active-future'!$A:$A,0),1),""),"")</f>
        <v>-9.6499999999999986</v>
      </c>
      <c r="CD45">
        <f>+IFERROR(IF(VALUE('data-cash-crude'!CC45)&gt;0,'data-cash-crude'!CC45-INDEX('active-future'!$C:$C,MATCH('basis-cash-crude'!CD$1,'active-future'!$A:$A,0),1),""),"")</f>
        <v>-9.6000000000000014</v>
      </c>
      <c r="CE45">
        <f>+IFERROR(IF(VALUE('data-cash-crude'!CD45)&gt;0,'data-cash-crude'!CD45-INDEX('active-future'!$C:$C,MATCH('basis-cash-crude'!CE$1,'active-future'!$A:$A,0),1),""),"")</f>
        <v>-9.5900000000000034</v>
      </c>
      <c r="CF45">
        <f>+IFERROR(IF(VALUE('data-cash-crude'!CE45)&gt;0,'data-cash-crude'!CE45-INDEX('active-future'!$C:$C,MATCH('basis-cash-crude'!CF$1,'active-future'!$A:$A,0),1),""),"")</f>
        <v>-9.5</v>
      </c>
      <c r="CG45">
        <f>+IFERROR(IF(VALUE('data-cash-crude'!CF45)&gt;0,'data-cash-crude'!CF45-INDEX('active-future'!$C:$C,MATCH('basis-cash-crude'!CG$1,'active-future'!$A:$A,0),1),""),"")</f>
        <v>-9.6499999999999986</v>
      </c>
      <c r="CH45">
        <f>+IFERROR(IF(VALUE('data-cash-crude'!CG45)&gt;0,'data-cash-crude'!CG45-INDEX('active-future'!$C:$C,MATCH('basis-cash-crude'!CH$1,'active-future'!$A:$A,0),1),""),"")</f>
        <v>-9.6000000000000014</v>
      </c>
      <c r="CI45">
        <f>+IFERROR(IF(VALUE('data-cash-crude'!CH45)&gt;0,'data-cash-crude'!CH45-INDEX('active-future'!$C:$C,MATCH('basis-cash-crude'!CI$1,'active-future'!$A:$A,0),1),""),"")</f>
        <v>-9.5200000000000031</v>
      </c>
      <c r="CJ45">
        <f>+IFERROR(IF(VALUE('data-cash-crude'!CI45)&gt;0,'data-cash-crude'!CI45-INDEX('active-future'!$C:$C,MATCH('basis-cash-crude'!CJ$1,'active-future'!$A:$A,0),1),""),"")</f>
        <v>-9.5499999999999972</v>
      </c>
      <c r="CK45">
        <f>+IFERROR(IF(VALUE('data-cash-crude'!CJ45)&gt;0,'data-cash-crude'!CJ45-INDEX('active-future'!$C:$C,MATCH('basis-cash-crude'!CK$1,'active-future'!$A:$A,0),1),""),"")</f>
        <v>-9.509999999999998</v>
      </c>
      <c r="CL45" t="str">
        <f>+IFERROR(IF(VALUE('data-cash-crude'!CK45)&gt;0,'data-cash-crude'!CK45-INDEX('active-future'!$C:$C,MATCH('basis-cash-crude'!CL$1,'active-future'!$A:$A,0),1),""),"")</f>
        <v/>
      </c>
      <c r="CM45" t="str">
        <f>+IFERROR(IF(VALUE('data-cash-crude'!CL45)&gt;0,'data-cash-crude'!CL45-INDEX('active-future'!$C:$C,MATCH('basis-cash-crude'!CM$1,'active-future'!$A:$A,0),1),""),"")</f>
        <v/>
      </c>
      <c r="CN45">
        <f>+IFERROR(IF(VALUE('data-cash-crude'!CM45)&gt;0,'data-cash-crude'!CM45-INDEX('active-future'!$C:$C,MATCH('basis-cash-crude'!CN$1,'active-future'!$A:$A,0),1),""),"")</f>
        <v>-8.7700000000000031</v>
      </c>
      <c r="CO45">
        <f>+IFERROR(IF(VALUE('data-cash-crude'!CN45)&gt;0,'data-cash-crude'!CN45-INDEX('active-future'!$C:$C,MATCH('basis-cash-crude'!CO$1,'active-future'!$A:$A,0),1),""),"")</f>
        <v>-8.4600000000000009</v>
      </c>
      <c r="CP45">
        <f>+IFERROR(IF(VALUE('data-cash-crude'!CO45)&gt;0,'data-cash-crude'!CO45-INDEX('active-future'!$C:$C,MATCH('basis-cash-crude'!CP$1,'active-future'!$A:$A,0),1),""),"")</f>
        <v>-8.5300000000000011</v>
      </c>
      <c r="CQ45">
        <f>+IFERROR(IF(VALUE('data-cash-crude'!CP45)&gt;0,'data-cash-crude'!CP45-INDEX('active-future'!$C:$C,MATCH('basis-cash-crude'!CQ$1,'active-future'!$A:$A,0),1),""),"")</f>
        <v>-8.43</v>
      </c>
      <c r="CR45">
        <f>+IFERROR(IF(VALUE('data-cash-crude'!CQ45)&gt;0,'data-cash-crude'!CQ45-INDEX('active-future'!$C:$C,MATCH('basis-cash-crude'!CR$1,'active-future'!$A:$A,0),1),""),"")</f>
        <v>-8.64</v>
      </c>
      <c r="CS45">
        <f>+IFERROR(IF(VALUE('data-cash-crude'!CR45)&gt;0,'data-cash-crude'!CR45-INDEX('active-future'!$C:$C,MATCH('basis-cash-crude'!CS$1,'active-future'!$A:$A,0),1),""),"")</f>
        <v>-8.4200000000000017</v>
      </c>
      <c r="CT45" t="str">
        <f>+IFERROR(IF(VALUE('data-cash-crude'!CS45)&gt;0,'data-cash-crude'!CS45-INDEX('active-future'!$C:$C,MATCH('basis-cash-crude'!CT$1,'active-future'!$A:$A,0),1),""),"")</f>
        <v/>
      </c>
      <c r="CU45">
        <f>+IFERROR(IF(VALUE('data-cash-crude'!CT45)&gt;0,'data-cash-crude'!CT45-INDEX('active-future'!$C:$C,MATCH('basis-cash-crude'!CU$1,'active-future'!$A:$A,0),1),""),"")</f>
        <v>-8.43</v>
      </c>
      <c r="CV45">
        <f>+IFERROR(IF(VALUE('data-cash-crude'!CU45)&gt;0,'data-cash-crude'!CU45-INDEX('active-future'!$C:$C,MATCH('basis-cash-crude'!CV$1,'active-future'!$A:$A,0),1),""),"")</f>
        <v>-8.3800000000000026</v>
      </c>
      <c r="CW45">
        <f>+IFERROR(IF(VALUE('data-cash-crude'!CV45)&gt;0,'data-cash-crude'!CV45-INDEX('active-future'!$C:$C,MATCH('basis-cash-crude'!CW$1,'active-future'!$A:$A,0),1),""),"")</f>
        <v>-8.39</v>
      </c>
      <c r="CX45">
        <f>+IFERROR(IF(VALUE('data-cash-crude'!CW45)&gt;0,'data-cash-crude'!CW45-INDEX('active-future'!$C:$C,MATCH('basis-cash-crude'!CX$1,'active-future'!$A:$A,0),1),""),"")</f>
        <v>-8.5600000000000023</v>
      </c>
      <c r="CY45">
        <f>+IFERROR(IF(VALUE('data-cash-crude'!CX45)&gt;0,'data-cash-crude'!CX45-INDEX('active-future'!$C:$C,MATCH('basis-cash-crude'!CY$1,'active-future'!$A:$A,0),1),""),"")</f>
        <v>-8.4699999999999989</v>
      </c>
      <c r="CZ45">
        <f>+IFERROR(IF(VALUE('data-cash-crude'!CY45)&gt;0,'data-cash-crude'!CY45-INDEX('active-future'!$C:$C,MATCH('basis-cash-crude'!CZ$1,'active-future'!$A:$A,0),1),""),"")</f>
        <v>-8.4799999999999969</v>
      </c>
      <c r="DA45">
        <f>+IFERROR(IF(VALUE('data-cash-crude'!CZ45)&gt;0,'data-cash-crude'!CZ45-INDEX('active-future'!$C:$C,MATCH('basis-cash-crude'!DA$1,'active-future'!$A:$A,0),1),""),"")</f>
        <v>-8.6000000000000014</v>
      </c>
      <c r="DB45">
        <f>+IFERROR(IF(VALUE('data-cash-crude'!DA45)&gt;0,'data-cash-crude'!DA45-INDEX('active-future'!$C:$C,MATCH('basis-cash-crude'!DB$1,'active-future'!$A:$A,0),1),""),"")</f>
        <v>-8.43</v>
      </c>
      <c r="DC45">
        <f>+IFERROR(IF(VALUE('data-cash-crude'!DB45)&gt;0,'data-cash-crude'!DB45-INDEX('active-future'!$C:$C,MATCH('basis-cash-crude'!DC$1,'active-future'!$A:$A,0),1),""),"")</f>
        <v>-8.5</v>
      </c>
      <c r="DD45">
        <f>+IFERROR(IF(VALUE('data-cash-crude'!DC45)&gt;0,'data-cash-crude'!DC45-INDEX('active-future'!$C:$C,MATCH('basis-cash-crude'!DD$1,'active-future'!$A:$A,0),1),""),"")</f>
        <v>-8.5399999999999991</v>
      </c>
      <c r="DE45">
        <f>+IFERROR(IF(VALUE('data-cash-crude'!DD45)&gt;0,'data-cash-crude'!DD45-INDEX('active-future'!$C:$C,MATCH('basis-cash-crude'!DE$1,'active-future'!$A:$A,0),1),""),"")</f>
        <v>-8.5900000000000034</v>
      </c>
      <c r="DF45" t="str">
        <f>+IFERROR(IF(VALUE('data-cash-crude'!DE45)&gt;0,'data-cash-crude'!DE45-INDEX('active-future'!$C:$C,MATCH('basis-cash-crude'!DF$1,'active-future'!$A:$A,0),1),""),"")</f>
        <v/>
      </c>
      <c r="DG45">
        <f>+IFERROR(IF(VALUE('data-cash-crude'!DF45)&gt;0,'data-cash-crude'!DF45-INDEX('active-future'!$C:$C,MATCH('basis-cash-crude'!DG$1,'active-future'!$A:$A,0),1),""),"")</f>
        <v>-8.4399999999999977</v>
      </c>
      <c r="DH45" t="str">
        <f>+IFERROR(IF(VALUE('data-cash-crude'!DG45)&gt;0,'data-cash-crude'!DG45-INDEX('active-future'!$C:$C,MATCH('basis-cash-crude'!DH$1,'active-future'!$A:$A,0),1),""),"")</f>
        <v/>
      </c>
      <c r="DI45">
        <f>+IFERROR(IF(VALUE('data-cash-crude'!DH45)&gt;0,'data-cash-crude'!DH45-INDEX('active-future'!$C:$C,MATCH('basis-cash-crude'!DI$1,'active-future'!$A:$A,0),1),""),"")</f>
        <v>-8.4500000000000028</v>
      </c>
      <c r="DJ45">
        <f>+IFERROR(IF(VALUE('data-cash-crude'!DI45)&gt;0,'data-cash-crude'!DI45-INDEX('active-future'!$C:$C,MATCH('basis-cash-crude'!DJ$1,'active-future'!$A:$A,0),1),""),"")</f>
        <v>-9.11</v>
      </c>
      <c r="DK45">
        <f>+IFERROR(IF(VALUE('data-cash-crude'!DJ45)&gt;0,'data-cash-crude'!DJ45-INDEX('active-future'!$C:$C,MATCH('basis-cash-crude'!DK$1,'active-future'!$A:$A,0),1),""),"")</f>
        <v>-8.0499999999999972</v>
      </c>
      <c r="DL45">
        <f>+IFERROR(IF(VALUE('data-cash-crude'!DK45)&gt;0,'data-cash-crude'!DK45-INDEX('active-future'!$C:$C,MATCH('basis-cash-crude'!DL$1,'active-future'!$A:$A,0),1),""),"")</f>
        <v>-8.1199999999999974</v>
      </c>
      <c r="DM45" t="str">
        <f>+IFERROR(IF(VALUE('data-cash-crude'!DL45)&gt;0,'data-cash-crude'!DL45-INDEX('active-future'!$C:$C,MATCH('basis-cash-crude'!DM$1,'active-future'!$A:$A,0),1),""),"")</f>
        <v/>
      </c>
      <c r="DN45" t="str">
        <f>+IFERROR(IF(VALUE('data-cash-crude'!DM45)&gt;0,'data-cash-crude'!DM45-INDEX('active-future'!$C:$C,MATCH('basis-cash-crude'!DN$1,'active-future'!$A:$A,0),1),""),"")</f>
        <v/>
      </c>
      <c r="DO45" t="str">
        <f>+IFERROR(IF(VALUE('data-cash-crude'!DN45)&gt;0,'data-cash-crude'!DN45-INDEX('active-future'!$C:$C,MATCH('basis-cash-crude'!DO$1,'active-future'!$A:$A,0),1),""),"")</f>
        <v/>
      </c>
      <c r="DP45" t="str">
        <f>+IFERROR(IF(VALUE('data-cash-crude'!DO45)&gt;0,'data-cash-crude'!DO45-INDEX('active-future'!$C:$C,MATCH('basis-cash-crude'!DP$1,'active-future'!$A:$A,0),1),""),"")</f>
        <v/>
      </c>
      <c r="DQ45" t="str">
        <f>+IFERROR(IF(VALUE('data-cash-crude'!DP45)&gt;0,'data-cash-crude'!DP45-INDEX('active-future'!$C:$C,MATCH('basis-cash-crude'!DQ$1,'active-future'!$A:$A,0),1),""),"")</f>
        <v/>
      </c>
      <c r="DR45" t="str">
        <f>+IFERROR(IF(VALUE('data-cash-crude'!DQ45)&gt;0,'data-cash-crude'!DQ45-INDEX('active-future'!$C:$C,MATCH('basis-cash-crude'!DR$1,'active-future'!$A:$A,0),1),""),"")</f>
        <v/>
      </c>
      <c r="DS45" t="str">
        <f>+IFERROR(IF(VALUE('data-cash-crude'!DR45)&gt;0,'data-cash-crude'!DR45-INDEX('active-future'!$C:$C,MATCH('basis-cash-crude'!DS$1,'active-future'!$A:$A,0),1),""),"")</f>
        <v/>
      </c>
      <c r="DT45" t="str">
        <f>+IFERROR(IF(VALUE('data-cash-crude'!DS45)&gt;0,'data-cash-crude'!DS45-INDEX('active-future'!$C:$C,MATCH('basis-cash-crude'!DT$1,'active-future'!$A:$A,0),1),""),"")</f>
        <v/>
      </c>
      <c r="DU45" t="str">
        <f>+IFERROR(IF(VALUE('data-cash-crude'!DT45)&gt;0,'data-cash-crude'!DT45-INDEX('active-future'!$C:$C,MATCH('basis-cash-crude'!DU$1,'active-future'!$A:$A,0),1),""),"")</f>
        <v/>
      </c>
      <c r="DV45" t="str">
        <f>+IFERROR(IF(VALUE('data-cash-crude'!DU45)&gt;0,'data-cash-crude'!DU45-INDEX('active-future'!$C:$C,MATCH('basis-cash-crude'!DV$1,'active-future'!$A:$A,0),1),""),"")</f>
        <v/>
      </c>
      <c r="DW45" t="str">
        <f>+IFERROR(IF(VALUE('data-cash-crude'!DV45)&gt;0,'data-cash-crude'!DV45-INDEX('active-future'!$C:$C,MATCH('basis-cash-crude'!DW$1,'active-future'!$A:$A,0),1),""),"")</f>
        <v/>
      </c>
      <c r="DX45" t="str">
        <f>+IFERROR(IF(VALUE('data-cash-crude'!DW45)&gt;0,'data-cash-crude'!DW45-INDEX('active-future'!$C:$C,MATCH('basis-cash-crude'!DX$1,'active-future'!$A:$A,0),1),""),"")</f>
        <v/>
      </c>
      <c r="DY45" t="str">
        <f>+IFERROR(IF(VALUE('data-cash-crude'!DX45)&gt;0,'data-cash-crude'!DX45-INDEX('active-future'!$C:$C,MATCH('basis-cash-crude'!DY$1,'active-future'!$A:$A,0),1),""),"")</f>
        <v/>
      </c>
      <c r="DZ45" t="str">
        <f>+IFERROR(IF(VALUE('data-cash-crude'!DY45)&gt;0,'data-cash-crude'!DY45-INDEX('active-future'!$C:$C,MATCH('basis-cash-crude'!DZ$1,'active-future'!$A:$A,0),1),""),"")</f>
        <v/>
      </c>
      <c r="EA45" t="str">
        <f>+IFERROR(IF(VALUE('data-cash-crude'!DZ45)&gt;0,'data-cash-crude'!DZ45-INDEX('active-future'!$C:$C,MATCH('basis-cash-crude'!EA$1,'active-future'!$A:$A,0),1),""),"")</f>
        <v/>
      </c>
      <c r="EB45" t="str">
        <f>+IFERROR(IF(VALUE('data-cash-crude'!EA45)&gt;0,'data-cash-crude'!EA45-INDEX('active-future'!$C:$C,MATCH('basis-cash-crude'!EB$1,'active-future'!$A:$A,0),1),""),"")</f>
        <v/>
      </c>
      <c r="EC45" t="str">
        <f>+IFERROR(IF(VALUE('data-cash-crude'!EB45)&gt;0,'data-cash-crude'!EB45-INDEX('active-future'!$C:$C,MATCH('basis-cash-crude'!EC$1,'active-future'!$A:$A,0),1),""),"")</f>
        <v/>
      </c>
      <c r="ED45" t="str">
        <f>+IFERROR(IF(VALUE('data-cash-crude'!EC45)&gt;0,'data-cash-crude'!EC45-INDEX('active-future'!$C:$C,MATCH('basis-cash-crude'!ED$1,'active-future'!$A:$A,0),1),""),"")</f>
        <v/>
      </c>
      <c r="EE45" t="str">
        <f>+IFERROR(IF(VALUE('data-cash-crude'!ED45)&gt;0,'data-cash-crude'!ED45-INDEX('active-future'!$C:$C,MATCH('basis-cash-crude'!EE$1,'active-future'!$A:$A,0),1),""),"")</f>
        <v/>
      </c>
      <c r="EF45" t="str">
        <f>+IFERROR(IF(VALUE('data-cash-crude'!EE45)&gt;0,'data-cash-crude'!EE45-INDEX('active-future'!$C:$C,MATCH('basis-cash-crude'!EF$1,'active-future'!$A:$A,0),1),""),"")</f>
        <v/>
      </c>
      <c r="EG45" t="str">
        <f>+IFERROR(IF(VALUE('data-cash-crude'!EF45)&gt;0,'data-cash-crude'!EF45-INDEX('active-future'!$C:$C,MATCH('basis-cash-crude'!EG$1,'active-future'!$A:$A,0),1),""),"")</f>
        <v/>
      </c>
      <c r="EH45" t="str">
        <f>+IFERROR(IF(VALUE('data-cash-crude'!EG45)&gt;0,'data-cash-crude'!EG45-INDEX('active-future'!$C:$C,MATCH('basis-cash-crude'!EH$1,'active-future'!$A:$A,0),1),""),"")</f>
        <v/>
      </c>
      <c r="EI45" t="str">
        <f>+IFERROR(IF(VALUE('data-cash-crude'!EH45)&gt;0,'data-cash-crude'!EH45-INDEX('active-future'!$C:$C,MATCH('basis-cash-crude'!EI$1,'active-future'!$A:$A,0),1),""),"")</f>
        <v/>
      </c>
      <c r="EJ45" t="str">
        <f>+IFERROR(IF(VALUE('data-cash-crude'!EI45)&gt;0,'data-cash-crude'!EI45-INDEX('active-future'!$C:$C,MATCH('basis-cash-crude'!EJ$1,'active-future'!$A:$A,0),1),""),"")</f>
        <v/>
      </c>
      <c r="EK45" t="str">
        <f>+IFERROR(IF(VALUE('data-cash-crude'!EJ45)&gt;0,'data-cash-crude'!EJ45-INDEX('active-future'!$C:$C,MATCH('basis-cash-crude'!EK$1,'active-future'!$A:$A,0),1),""),"")</f>
        <v/>
      </c>
      <c r="EL45" t="str">
        <f>+IFERROR(IF(VALUE('data-cash-crude'!EK45)&gt;0,'data-cash-crude'!EK45-INDEX('active-future'!$C:$C,MATCH('basis-cash-crude'!EL$1,'active-future'!$A:$A,0),1),""),"")</f>
        <v/>
      </c>
      <c r="EM45" t="str">
        <f>+IFERROR(IF(VALUE('data-cash-crude'!EL45)&gt;0,'data-cash-crude'!EL45-INDEX('active-future'!$C:$C,MATCH('basis-cash-crude'!EM$1,'active-future'!$A:$A,0),1),""),"")</f>
        <v/>
      </c>
      <c r="EN45" t="str">
        <f>+IFERROR(IF(VALUE('data-cash-crude'!EM45)&gt;0,'data-cash-crude'!EM45-INDEX('active-future'!$C:$C,MATCH('basis-cash-crude'!EN$1,'active-future'!$A:$A,0),1),""),"")</f>
        <v/>
      </c>
      <c r="EO45" t="str">
        <f>+IFERROR(IF(VALUE('data-cash-crude'!EN45)&gt;0,'data-cash-crude'!EN45-INDEX('active-future'!$C:$C,MATCH('basis-cash-crude'!EO$1,'active-future'!$A:$A,0),1),""),"")</f>
        <v/>
      </c>
      <c r="EP45" t="str">
        <f>+IFERROR(IF(VALUE('data-cash-crude'!EO45)&gt;0,'data-cash-crude'!EO45-INDEX('active-future'!$C:$C,MATCH('basis-cash-crude'!EP$1,'active-future'!$A:$A,0),1),""),"")</f>
        <v/>
      </c>
      <c r="EQ45" t="str">
        <f>+IFERROR(IF(VALUE('data-cash-crude'!EP45)&gt;0,'data-cash-crude'!EP45-INDEX('active-future'!$C:$C,MATCH('basis-cash-crude'!EQ$1,'active-future'!$A:$A,0),1),""),"")</f>
        <v/>
      </c>
      <c r="ER45" t="str">
        <f>+IFERROR(IF(VALUE('data-cash-crude'!EQ45)&gt;0,'data-cash-crude'!EQ45-INDEX('active-future'!$C:$C,MATCH('basis-cash-crude'!ER$1,'active-future'!$A:$A,0),1),""),"")</f>
        <v/>
      </c>
      <c r="ES45" t="str">
        <f>+IFERROR(IF(VALUE('data-cash-crude'!ER45)&gt;0,'data-cash-crude'!ER45-INDEX('active-future'!$C:$C,MATCH('basis-cash-crude'!ES$1,'active-future'!$A:$A,0),1),""),"")</f>
        <v/>
      </c>
      <c r="ET45" t="str">
        <f>+IFERROR(IF(VALUE('data-cash-crude'!ES45)&gt;0,'data-cash-crude'!ES45-INDEX('active-future'!$C:$C,MATCH('basis-cash-crude'!ET$1,'active-future'!$A:$A,0),1),""),"")</f>
        <v/>
      </c>
      <c r="EU45" t="str">
        <f>+IFERROR(IF(VALUE('data-cash-crude'!ET45)&gt;0,'data-cash-crude'!ET45-INDEX('active-future'!$C:$C,MATCH('basis-cash-crude'!EU$1,'active-future'!$A:$A,0),1),""),"")</f>
        <v/>
      </c>
      <c r="EV45" t="str">
        <f>+IFERROR(IF(VALUE('data-cash-crude'!EU45)&gt;0,'data-cash-crude'!EU45-INDEX('active-future'!$C:$C,MATCH('basis-cash-crude'!EV$1,'active-future'!$A:$A,0),1),""),"")</f>
        <v/>
      </c>
      <c r="EW45" t="str">
        <f>+IFERROR(IF(VALUE('data-cash-crude'!EV45)&gt;0,'data-cash-crude'!EV45-INDEX('active-future'!$C:$C,MATCH('basis-cash-crude'!EW$1,'active-future'!$A:$A,0),1),""),"")</f>
        <v/>
      </c>
      <c r="EX45" t="str">
        <f>+IFERROR(IF(VALUE('data-cash-crude'!EW45)&gt;0,'data-cash-crude'!EW45-INDEX('active-future'!$C:$C,MATCH('basis-cash-crude'!EX$1,'active-future'!$A:$A,0),1),""),"")</f>
        <v/>
      </c>
      <c r="EY45" t="str">
        <f>+IFERROR(IF(VALUE('data-cash-crude'!EX45)&gt;0,'data-cash-crude'!EX45-INDEX('active-future'!$C:$C,MATCH('basis-cash-crude'!EY$1,'active-future'!$A:$A,0),1),""),"")</f>
        <v/>
      </c>
      <c r="EZ45" t="str">
        <f>+IFERROR(IF(VALUE('data-cash-crude'!EY45)&gt;0,'data-cash-crude'!EY45-INDEX('active-future'!$C:$C,MATCH('basis-cash-crude'!EZ$1,'active-future'!$A:$A,0),1),""),"")</f>
        <v/>
      </c>
      <c r="FA45" t="str">
        <f>+IFERROR(IF(VALUE('data-cash-crude'!EZ45)&gt;0,'data-cash-crude'!EZ45-INDEX('active-future'!$C:$C,MATCH('basis-cash-crude'!FA$1,'active-future'!$A:$A,0),1),""),"")</f>
        <v/>
      </c>
      <c r="FB45" t="str">
        <f>+IFERROR(IF(VALUE('data-cash-crude'!FA45)&gt;0,'data-cash-crude'!FA45-INDEX('active-future'!$C:$C,MATCH('basis-cash-crude'!FB$1,'active-future'!$A:$A,0),1),""),"")</f>
        <v/>
      </c>
      <c r="FC45" t="str">
        <f>+IFERROR(IF(VALUE('data-cash-crude'!FB45)&gt;0,'data-cash-crude'!FB45-INDEX('active-future'!$C:$C,MATCH('basis-cash-crude'!FC$1,'active-future'!$A:$A,0),1),""),"")</f>
        <v/>
      </c>
      <c r="FD45" t="str">
        <f>+IFERROR(IF(VALUE('data-cash-crude'!FC45)&gt;0,'data-cash-crude'!FC45-INDEX('active-future'!$C:$C,MATCH('basis-cash-crude'!FD$1,'active-future'!$A:$A,0),1),""),"")</f>
        <v/>
      </c>
      <c r="FE45" t="str">
        <f>+IFERROR(IF(VALUE('data-cash-crude'!FD45)&gt;0,'data-cash-crude'!FD45-INDEX('active-future'!$C:$C,MATCH('basis-cash-crude'!FE$1,'active-future'!$A:$A,0),1),""),"")</f>
        <v/>
      </c>
      <c r="FF45" t="str">
        <f>+IFERROR(IF(VALUE('data-cash-crude'!FE45)&gt;0,'data-cash-crude'!FE45-INDEX('active-future'!$C:$C,MATCH('basis-cash-crude'!FF$1,'active-future'!$A:$A,0),1),""),"")</f>
        <v/>
      </c>
      <c r="FG45" t="str">
        <f>+IFERROR(IF(VALUE('data-cash-crude'!FF45)&gt;0,'data-cash-crude'!FF45-INDEX('active-future'!$C:$C,MATCH('basis-cash-crude'!FG$1,'active-future'!$A:$A,0),1),""),"")</f>
        <v/>
      </c>
      <c r="FH45" t="str">
        <f>+IFERROR(IF(VALUE('data-cash-crude'!FG45)&gt;0,'data-cash-crude'!FG45-INDEX('active-future'!$C:$C,MATCH('basis-cash-crude'!FH$1,'active-future'!$A:$A,0),1),""),"")</f>
        <v/>
      </c>
      <c r="FI45" t="str">
        <f>+IFERROR(IF(VALUE('data-cash-crude'!FH45)&gt;0,'data-cash-crude'!FH45-INDEX('active-future'!$C:$C,MATCH('basis-cash-crude'!FI$1,'active-future'!$A:$A,0),1),""),"")</f>
        <v/>
      </c>
      <c r="FJ45" t="str">
        <f>+IFERROR(IF(VALUE('data-cash-crude'!FI45)&gt;0,'data-cash-crude'!FI45-INDEX('active-future'!$C:$C,MATCH('basis-cash-crude'!FJ$1,'active-future'!$A:$A,0),1),""),"")</f>
        <v/>
      </c>
      <c r="FK45" t="str">
        <f>+IFERROR(IF(VALUE('data-cash-crude'!FJ45)&gt;0,'data-cash-crude'!FJ45-INDEX('active-future'!$C:$C,MATCH('basis-cash-crude'!FK$1,'active-future'!$A:$A,0),1),""),"")</f>
        <v/>
      </c>
      <c r="FL45" t="str">
        <f>+IFERROR(IF(VALUE('data-cash-crude'!FK45)&gt;0,'data-cash-crude'!FK45-INDEX('active-future'!$C:$C,MATCH('basis-cash-crude'!FL$1,'active-future'!$A:$A,0),1),""),"")</f>
        <v/>
      </c>
    </row>
    <row r="46" spans="1:168" x14ac:dyDescent="0.2">
      <c r="A46">
        <f t="shared" si="0"/>
        <v>4.3924999999999983</v>
      </c>
      <c r="B46">
        <f t="shared" si="1"/>
        <v>4.6813636363636357</v>
      </c>
      <c r="C46">
        <f t="shared" si="2"/>
        <v>4.4803703703703714</v>
      </c>
      <c r="D46" s="10" t="str">
        <f>+'data-cash-crude'!B46</f>
        <v>CLPA-12-10.CM</v>
      </c>
      <c r="E46" t="str">
        <f>+IFERROR(IF(VALUE('data-cash-crude'!D46)&gt;0,'data-cash-crude'!D46-INDEX('active-future'!$C:$C,MATCH('basis-cash-crude'!E$1,'active-future'!$A:$A,0),1),""),"")</f>
        <v/>
      </c>
      <c r="F46" t="str">
        <f>+IFERROR(IF(VALUE('data-cash-crude'!E46)&gt;0,'data-cash-crude'!E46-INDEX('active-future'!$C:$C,MATCH('basis-cash-crude'!F$1,'active-future'!$A:$A,0),1),""),"")</f>
        <v/>
      </c>
      <c r="G46">
        <f>+IFERROR(IF(VALUE('data-cash-crude'!F46)&gt;0,'data-cash-crude'!F46-INDEX('active-future'!$C:$C,MATCH('basis-cash-crude'!G$1,'active-future'!$A:$A,0),1),""),"")</f>
        <v>4.5100000000000051</v>
      </c>
      <c r="H46">
        <f>+IFERROR(IF(VALUE('data-cash-crude'!G46)&gt;0,'data-cash-crude'!G46-INDEX('active-future'!$C:$C,MATCH('basis-cash-crude'!H$1,'active-future'!$A:$A,0),1),""),"")</f>
        <v>4.5500000000000043</v>
      </c>
      <c r="I46" t="str">
        <f>+IFERROR(IF(VALUE('data-cash-crude'!H46)&gt;0,'data-cash-crude'!H46-INDEX('active-future'!$C:$C,MATCH('basis-cash-crude'!I$1,'active-future'!$A:$A,0),1),""),"")</f>
        <v/>
      </c>
      <c r="J46">
        <f>+IFERROR(IF(VALUE('data-cash-crude'!I46)&gt;0,'data-cash-crude'!I46-INDEX('active-future'!$C:$C,MATCH('basis-cash-crude'!J$1,'active-future'!$A:$A,0),1),""),"")</f>
        <v>3.9599999999999937</v>
      </c>
      <c r="K46">
        <f>+IFERROR(IF(VALUE('data-cash-crude'!J46)&gt;0,'data-cash-crude'!J46-INDEX('active-future'!$C:$C,MATCH('basis-cash-crude'!K$1,'active-future'!$A:$A,0),1),""),"")</f>
        <v>4.5499999999999901</v>
      </c>
      <c r="L46" t="str">
        <f>+IFERROR(IF(VALUE('data-cash-crude'!K46)&gt;0,'data-cash-crude'!K46-INDEX('active-future'!$C:$C,MATCH('basis-cash-crude'!L$1,'active-future'!$A:$A,0),1),""),"")</f>
        <v/>
      </c>
      <c r="M46" t="str">
        <f>+IFERROR(IF(VALUE('data-cash-crude'!L46)&gt;0,'data-cash-crude'!L46-INDEX('active-future'!$C:$C,MATCH('basis-cash-crude'!M$1,'active-future'!$A:$A,0),1),""),"")</f>
        <v/>
      </c>
      <c r="N46">
        <f>+IFERROR(IF(VALUE('data-cash-crude'!M46)&gt;0,'data-cash-crude'!M46-INDEX('active-future'!$C:$C,MATCH('basis-cash-crude'!N$1,'active-future'!$A:$A,0),1),""),"")</f>
        <v>4.6300000000000026</v>
      </c>
      <c r="O46">
        <f>+IFERROR(IF(VALUE('data-cash-crude'!N46)&gt;0,'data-cash-crude'!N46-INDEX('active-future'!$C:$C,MATCH('basis-cash-crude'!O$1,'active-future'!$A:$A,0),1),""),"")</f>
        <v>4.6199999999999974</v>
      </c>
      <c r="P46">
        <f>+IFERROR(IF(VALUE('data-cash-crude'!O46)&gt;0,'data-cash-crude'!O46-INDEX('active-future'!$C:$C,MATCH('basis-cash-crude'!P$1,'active-future'!$A:$A,0),1),""),"")</f>
        <v>4.5500000000000043</v>
      </c>
      <c r="Q46">
        <f>+IFERROR(IF(VALUE('data-cash-crude'!P46)&gt;0,'data-cash-crude'!P46-INDEX('active-future'!$C:$C,MATCH('basis-cash-crude'!Q$1,'active-future'!$A:$A,0),1),""),"")</f>
        <v>3.6599999999999966</v>
      </c>
      <c r="R46">
        <f>+IFERROR(IF(VALUE('data-cash-crude'!Q46)&gt;0,'data-cash-crude'!Q46-INDEX('active-future'!$C:$C,MATCH('basis-cash-crude'!R$1,'active-future'!$A:$A,0),1),""),"")</f>
        <v>4.5499999999999972</v>
      </c>
      <c r="S46">
        <f>+IFERROR(IF(VALUE('data-cash-crude'!R46)&gt;0,'data-cash-crude'!R46-INDEX('active-future'!$C:$C,MATCH('basis-cash-crude'!S$1,'active-future'!$A:$A,0),1),""),"")</f>
        <v>4.5500000000000043</v>
      </c>
      <c r="T46">
        <f>+IFERROR(IF(VALUE('data-cash-crude'!S46)&gt;0,'data-cash-crude'!S46-INDEX('active-future'!$C:$C,MATCH('basis-cash-crude'!T$1,'active-future'!$A:$A,0),1),""),"")</f>
        <v>4.5499999999999972</v>
      </c>
      <c r="U46">
        <f>+IFERROR(IF(VALUE('data-cash-crude'!T46)&gt;0,'data-cash-crude'!T46-INDEX('active-future'!$C:$C,MATCH('basis-cash-crude'!U$1,'active-future'!$A:$A,0),1),""),"")</f>
        <v>4.5499999999999972</v>
      </c>
      <c r="V46">
        <f>+IFERROR(IF(VALUE('data-cash-crude'!U46)&gt;0,'data-cash-crude'!U46-INDEX('active-future'!$C:$C,MATCH('basis-cash-crude'!V$1,'active-future'!$A:$A,0),1),""),"")</f>
        <v>4.5499999999999972</v>
      </c>
      <c r="W46">
        <f>+IFERROR(IF(VALUE('data-cash-crude'!V46)&gt;0,'data-cash-crude'!V46-INDEX('active-future'!$C:$C,MATCH('basis-cash-crude'!W$1,'active-future'!$A:$A,0),1),""),"")</f>
        <v>4.5499999999999972</v>
      </c>
      <c r="X46">
        <f>+IFERROR(IF(VALUE('data-cash-crude'!W46)&gt;0,'data-cash-crude'!W46-INDEX('active-future'!$C:$C,MATCH('basis-cash-crude'!X$1,'active-future'!$A:$A,0),1),""),"")</f>
        <v>4.5499999999999972</v>
      </c>
      <c r="Y46">
        <f>+IFERROR(IF(VALUE('data-cash-crude'!X46)&gt;0,'data-cash-crude'!X46-INDEX('active-future'!$C:$C,MATCH('basis-cash-crude'!Y$1,'active-future'!$A:$A,0),1),""),"")</f>
        <v>4.5499999999999972</v>
      </c>
      <c r="Z46">
        <f>+IFERROR(IF(VALUE('data-cash-crude'!Y46)&gt;0,'data-cash-crude'!Y46-INDEX('active-future'!$C:$C,MATCH('basis-cash-crude'!Z$1,'active-future'!$A:$A,0),1),""),"")</f>
        <v>4.5499999999999972</v>
      </c>
      <c r="AA46">
        <f>+IFERROR(IF(VALUE('data-cash-crude'!Z46)&gt;0,'data-cash-crude'!Z46-INDEX('active-future'!$C:$C,MATCH('basis-cash-crude'!AA$1,'active-future'!$A:$A,0),1),""),"")</f>
        <v>7.5499999999999972</v>
      </c>
      <c r="AB46" t="str">
        <f>+IFERROR(IF(VALUE('data-cash-crude'!AA46)&gt;0,'data-cash-crude'!AA46-INDEX('active-future'!$C:$C,MATCH('basis-cash-crude'!AB$1,'active-future'!$A:$A,0),1),""),"")</f>
        <v/>
      </c>
      <c r="AC46" t="str">
        <f>+IFERROR(IF(VALUE('data-cash-crude'!AB46)&gt;0,'data-cash-crude'!AB46-INDEX('active-future'!$C:$C,MATCH('basis-cash-crude'!AC$1,'active-future'!$A:$A,0),1),""),"")</f>
        <v/>
      </c>
      <c r="AD46" t="str">
        <f>+IFERROR(IF(VALUE('data-cash-crude'!AC46)&gt;0,'data-cash-crude'!AC46-INDEX('active-future'!$C:$C,MATCH('basis-cash-crude'!AD$1,'active-future'!$A:$A,0),1),""),"")</f>
        <v/>
      </c>
      <c r="AE46">
        <f>+IFERROR(IF(VALUE('data-cash-crude'!AD46)&gt;0,'data-cash-crude'!AD46-INDEX('active-future'!$C:$C,MATCH('basis-cash-crude'!AE$1,'active-future'!$A:$A,0),1),""),"")</f>
        <v>4.6600000000000037</v>
      </c>
      <c r="AF46">
        <f>+IFERROR(IF(VALUE('data-cash-crude'!AE46)&gt;0,'data-cash-crude'!AE46-INDEX('active-future'!$C:$C,MATCH('basis-cash-crude'!AF$1,'active-future'!$A:$A,0),1),""),"")</f>
        <v>4.8999999999999986</v>
      </c>
      <c r="AG46">
        <f>+IFERROR(IF(VALUE('data-cash-crude'!AF46)&gt;0,'data-cash-crude'!AF46-INDEX('active-future'!$C:$C,MATCH('basis-cash-crude'!AG$1,'active-future'!$A:$A,0),1),""),"")</f>
        <v>4.8999999999999986</v>
      </c>
      <c r="AH46">
        <f>+IFERROR(IF(VALUE('data-cash-crude'!AG46)&gt;0,'data-cash-crude'!AG46-INDEX('active-future'!$C:$C,MATCH('basis-cash-crude'!AH$1,'active-future'!$A:$A,0),1),""),"")</f>
        <v>5</v>
      </c>
      <c r="AI46">
        <f>+IFERROR(IF(VALUE('data-cash-crude'!AH46)&gt;0,'data-cash-crude'!AH46-INDEX('active-future'!$C:$C,MATCH('basis-cash-crude'!AI$1,'active-future'!$A:$A,0),1),""),"")</f>
        <v>4.759999999999998</v>
      </c>
      <c r="AJ46">
        <f>+IFERROR(IF(VALUE('data-cash-crude'!AI46)&gt;0,'data-cash-crude'!AI46-INDEX('active-future'!$C:$C,MATCH('basis-cash-crude'!AJ$1,'active-future'!$A:$A,0),1),""),"")</f>
        <v>4.8100000000000023</v>
      </c>
      <c r="AK46">
        <f>+IFERROR(IF(VALUE('data-cash-crude'!AJ46)&gt;0,'data-cash-crude'!AJ46-INDEX('active-future'!$C:$C,MATCH('basis-cash-crude'!AK$1,'active-future'!$A:$A,0),1),""),"")</f>
        <v>4.8999999999999986</v>
      </c>
      <c r="AL46">
        <f>+IFERROR(IF(VALUE('data-cash-crude'!AK46)&gt;0,'data-cash-crude'!AK46-INDEX('active-future'!$C:$C,MATCH('basis-cash-crude'!AL$1,'active-future'!$A:$A,0),1),""),"")</f>
        <v>4.8999999999999986</v>
      </c>
      <c r="AM46">
        <f>+IFERROR(IF(VALUE('data-cash-crude'!AL46)&gt;0,'data-cash-crude'!AL46-INDEX('active-future'!$C:$C,MATCH('basis-cash-crude'!AM$1,'active-future'!$A:$A,0),1),""),"")</f>
        <v>4.9000000000000057</v>
      </c>
      <c r="AN46">
        <f>+IFERROR(IF(VALUE('data-cash-crude'!AM46)&gt;0,'data-cash-crude'!AM46-INDEX('active-future'!$C:$C,MATCH('basis-cash-crude'!AN$1,'active-future'!$A:$A,0),1),""),"")</f>
        <v>4.9000000000000057</v>
      </c>
      <c r="AO46">
        <f>+IFERROR(IF(VALUE('data-cash-crude'!AN46)&gt;0,'data-cash-crude'!AN46-INDEX('active-future'!$C:$C,MATCH('basis-cash-crude'!AO$1,'active-future'!$A:$A,0),1),""),"")</f>
        <v>4.8999999999999986</v>
      </c>
      <c r="AP46">
        <f>+IFERROR(IF(VALUE('data-cash-crude'!AO46)&gt;0,'data-cash-crude'!AO46-INDEX('active-future'!$C:$C,MATCH('basis-cash-crude'!AP$1,'active-future'!$A:$A,0),1),""),"")</f>
        <v>4.8999999999999986</v>
      </c>
      <c r="AQ46">
        <f>+IFERROR(IF(VALUE('data-cash-crude'!AP46)&gt;0,'data-cash-crude'!AP46-INDEX('active-future'!$C:$C,MATCH('basis-cash-crude'!AQ$1,'active-future'!$A:$A,0),1),""),"")</f>
        <v>4.8999999999999986</v>
      </c>
      <c r="AR46">
        <f>+IFERROR(IF(VALUE('data-cash-crude'!AQ46)&gt;0,'data-cash-crude'!AQ46-INDEX('active-future'!$C:$C,MATCH('basis-cash-crude'!AR$1,'active-future'!$A:$A,0),1),""),"")</f>
        <v>4.8999999999999986</v>
      </c>
      <c r="AS46">
        <f>+IFERROR(IF(VALUE('data-cash-crude'!AR46)&gt;0,'data-cash-crude'!AR46-INDEX('active-future'!$C:$C,MATCH('basis-cash-crude'!AS$1,'active-future'!$A:$A,0),1),""),"")</f>
        <v>4.9000000000000057</v>
      </c>
      <c r="AT46">
        <f>+IFERROR(IF(VALUE('data-cash-crude'!AS46)&gt;0,'data-cash-crude'!AS46-INDEX('active-future'!$C:$C,MATCH('basis-cash-crude'!AT$1,'active-future'!$A:$A,0),1),""),"")</f>
        <v>4.8999999999999986</v>
      </c>
      <c r="AU46">
        <f>+IFERROR(IF(VALUE('data-cash-crude'!AT46)&gt;0,'data-cash-crude'!AT46-INDEX('active-future'!$C:$C,MATCH('basis-cash-crude'!AU$1,'active-future'!$A:$A,0),1),""),"")</f>
        <v>4.8999999999999986</v>
      </c>
      <c r="AV46">
        <f>+IFERROR(IF(VALUE('data-cash-crude'!AU46)&gt;0,'data-cash-crude'!AU46-INDEX('active-future'!$C:$C,MATCH('basis-cash-crude'!AV$1,'active-future'!$A:$A,0),1),""),"")</f>
        <v>4.8999999999999986</v>
      </c>
      <c r="AW46">
        <f>+IFERROR(IF(VALUE('data-cash-crude'!AV46)&gt;0,'data-cash-crude'!AV46-INDEX('active-future'!$C:$C,MATCH('basis-cash-crude'!AW$1,'active-future'!$A:$A,0),1),""),"")</f>
        <v>4.8999999999999986</v>
      </c>
      <c r="AX46">
        <f>+IFERROR(IF(VALUE('data-cash-crude'!AW46)&gt;0,'data-cash-crude'!AW46-INDEX('active-future'!$C:$C,MATCH('basis-cash-crude'!AX$1,'active-future'!$A:$A,0),1),""),"")</f>
        <v>4.8999999999999986</v>
      </c>
      <c r="AY46">
        <f>+IFERROR(IF(VALUE('data-cash-crude'!AX46)&gt;0,'data-cash-crude'!AX46-INDEX('active-future'!$C:$C,MATCH('basis-cash-crude'!AY$1,'active-future'!$A:$A,0),1),""),"")</f>
        <v>4.8999999999999986</v>
      </c>
      <c r="AZ46">
        <f>+IFERROR(IF(VALUE('data-cash-crude'!AY46)&gt;0,'data-cash-crude'!AY46-INDEX('active-future'!$C:$C,MATCH('basis-cash-crude'!AZ$1,'active-future'!$A:$A,0),1),""),"")</f>
        <v>4.9000000000000057</v>
      </c>
      <c r="BA46">
        <f>+IFERROR(IF(VALUE('data-cash-crude'!AZ46)&gt;0,'data-cash-crude'!AZ46-INDEX('active-future'!$C:$C,MATCH('basis-cash-crude'!BA$1,'active-future'!$A:$A,0),1),""),"")</f>
        <v>4.9000000000000057</v>
      </c>
      <c r="BB46">
        <f>+IFERROR(IF(VALUE('data-cash-crude'!BA46)&gt;0,'data-cash-crude'!BA46-INDEX('active-future'!$C:$C,MATCH('basis-cash-crude'!BB$1,'active-future'!$A:$A,0),1),""),"")</f>
        <v>4.8999999999999986</v>
      </c>
      <c r="BC46">
        <f>+IFERROR(IF(VALUE('data-cash-crude'!BB46)&gt;0,'data-cash-crude'!BB46-INDEX('active-future'!$C:$C,MATCH('basis-cash-crude'!BC$1,'active-future'!$A:$A,0),1),""),"")</f>
        <v>4.5800000000000054</v>
      </c>
      <c r="BD46">
        <f>+IFERROR(IF(VALUE('data-cash-crude'!BC46)&gt;0,'data-cash-crude'!BC46-INDEX('active-future'!$C:$C,MATCH('basis-cash-crude'!BD$1,'active-future'!$A:$A,0),1),""),"")</f>
        <v>4.7000000000000028</v>
      </c>
      <c r="BE46">
        <f>+IFERROR(IF(VALUE('data-cash-crude'!BD46)&gt;0,'data-cash-crude'!BD46-INDEX('active-future'!$C:$C,MATCH('basis-cash-crude'!BE$1,'active-future'!$A:$A,0),1),""),"")</f>
        <v>4.8100000000000023</v>
      </c>
      <c r="BF46">
        <f>+IFERROR(IF(VALUE('data-cash-crude'!BE46)&gt;0,'data-cash-crude'!BE46-INDEX('active-future'!$C:$C,MATCH('basis-cash-crude'!BF$1,'active-future'!$A:$A,0),1),""),"")</f>
        <v>4.75</v>
      </c>
      <c r="BG46">
        <f>+IFERROR(IF(VALUE('data-cash-crude'!BF46)&gt;0,'data-cash-crude'!BF46-INDEX('active-future'!$C:$C,MATCH('basis-cash-crude'!BG$1,'active-future'!$A:$A,0),1),""),"")</f>
        <v>4.75</v>
      </c>
      <c r="BH46">
        <f>+IFERROR(IF(VALUE('data-cash-crude'!BG46)&gt;0,'data-cash-crude'!BG46-INDEX('active-future'!$C:$C,MATCH('basis-cash-crude'!BH$1,'active-future'!$A:$A,0),1),""),"")</f>
        <v>4.75</v>
      </c>
      <c r="BI46">
        <f>+IFERROR(IF(VALUE('data-cash-crude'!BH46)&gt;0,'data-cash-crude'!BH46-INDEX('active-future'!$C:$C,MATCH('basis-cash-crude'!BI$1,'active-future'!$A:$A,0),1),""),"")</f>
        <v>4.75</v>
      </c>
      <c r="BJ46">
        <f>+IFERROR(IF(VALUE('data-cash-crude'!BI46)&gt;0,'data-cash-crude'!BI46-INDEX('active-future'!$C:$C,MATCH('basis-cash-crude'!BJ$1,'active-future'!$A:$A,0),1),""),"")</f>
        <v>4.75</v>
      </c>
      <c r="BK46">
        <f>+IFERROR(IF(VALUE('data-cash-crude'!BJ46)&gt;0,'data-cash-crude'!BJ46-INDEX('active-future'!$C:$C,MATCH('basis-cash-crude'!BK$1,'active-future'!$A:$A,0),1),""),"")</f>
        <v>4.75</v>
      </c>
      <c r="BL46">
        <f>+IFERROR(IF(VALUE('data-cash-crude'!BK46)&gt;0,'data-cash-crude'!BK46-INDEX('active-future'!$C:$C,MATCH('basis-cash-crude'!BL$1,'active-future'!$A:$A,0),1),""),"")</f>
        <v>4.75</v>
      </c>
      <c r="BM46">
        <f>+IFERROR(IF(VALUE('data-cash-crude'!BL46)&gt;0,'data-cash-crude'!BL46-INDEX('active-future'!$C:$C,MATCH('basis-cash-crude'!BM$1,'active-future'!$A:$A,0),1),""),"")</f>
        <v>4.75</v>
      </c>
      <c r="BN46">
        <f>+IFERROR(IF(VALUE('data-cash-crude'!BM46)&gt;0,'data-cash-crude'!BM46-INDEX('active-future'!$C:$C,MATCH('basis-cash-crude'!BN$1,'active-future'!$A:$A,0),1),""),"")</f>
        <v>4.75</v>
      </c>
      <c r="BO46">
        <f>+IFERROR(IF(VALUE('data-cash-crude'!BN46)&gt;0,'data-cash-crude'!BN46-INDEX('active-future'!$C:$C,MATCH('basis-cash-crude'!BO$1,'active-future'!$A:$A,0),1),""),"")</f>
        <v>4.75</v>
      </c>
      <c r="BP46">
        <f>+IFERROR(IF(VALUE('data-cash-crude'!BO46)&gt;0,'data-cash-crude'!BO46-INDEX('active-future'!$C:$C,MATCH('basis-cash-crude'!BP$1,'active-future'!$A:$A,0),1),""),"")</f>
        <v>4.75</v>
      </c>
      <c r="BQ46">
        <f>+IFERROR(IF(VALUE('data-cash-crude'!BP46)&gt;0,'data-cash-crude'!BP46-INDEX('active-future'!$C:$C,MATCH('basis-cash-crude'!BQ$1,'active-future'!$A:$A,0),1),""),"")</f>
        <v>4.75</v>
      </c>
      <c r="BR46">
        <f>+IFERROR(IF(VALUE('data-cash-crude'!BQ46)&gt;0,'data-cash-crude'!BQ46-INDEX('active-future'!$C:$C,MATCH('basis-cash-crude'!BR$1,'active-future'!$A:$A,0),1),""),"")</f>
        <v>4.75</v>
      </c>
      <c r="BS46">
        <f>+IFERROR(IF(VALUE('data-cash-crude'!BR46)&gt;0,'data-cash-crude'!BR46-INDEX('active-future'!$C:$C,MATCH('basis-cash-crude'!BS$1,'active-future'!$A:$A,0),1),""),"")</f>
        <v>4.75</v>
      </c>
      <c r="BT46">
        <f>+IFERROR(IF(VALUE('data-cash-crude'!BS46)&gt;0,'data-cash-crude'!BS46-INDEX('active-future'!$C:$C,MATCH('basis-cash-crude'!BT$1,'active-future'!$A:$A,0),1),""),"")</f>
        <v>5.25</v>
      </c>
      <c r="BU46">
        <f>+IFERROR(IF(VALUE('data-cash-crude'!BT46)&gt;0,'data-cash-crude'!BT46-INDEX('active-future'!$C:$C,MATCH('basis-cash-crude'!BU$1,'active-future'!$A:$A,0),1),""),"")</f>
        <v>3.8500000000000014</v>
      </c>
      <c r="BV46">
        <f>+IFERROR(IF(VALUE('data-cash-crude'!BU46)&gt;0,'data-cash-crude'!BU46-INDEX('active-future'!$C:$C,MATCH('basis-cash-crude'!BV$1,'active-future'!$A:$A,0),1),""),"")</f>
        <v>3.8500000000000014</v>
      </c>
      <c r="BW46">
        <f>+IFERROR(IF(VALUE('data-cash-crude'!BV46)&gt;0,'data-cash-crude'!BV46-INDEX('active-future'!$C:$C,MATCH('basis-cash-crude'!BW$1,'active-future'!$A:$A,0),1),""),"")</f>
        <v>3.8500000000000014</v>
      </c>
      <c r="BX46">
        <f>+IFERROR(IF(VALUE('data-cash-crude'!BW46)&gt;0,'data-cash-crude'!BW46-INDEX('active-future'!$C:$C,MATCH('basis-cash-crude'!BX$1,'active-future'!$A:$A,0),1),""),"")</f>
        <v>3.8500000000000014</v>
      </c>
      <c r="BY46">
        <f>+IFERROR(IF(VALUE('data-cash-crude'!BX46)&gt;0,'data-cash-crude'!BX46-INDEX('active-future'!$C:$C,MATCH('basis-cash-crude'!BY$1,'active-future'!$A:$A,0),1),""),"")</f>
        <v>3.8499999999999943</v>
      </c>
      <c r="BZ46">
        <f>+IFERROR(IF(VALUE('data-cash-crude'!BY46)&gt;0,'data-cash-crude'!BY46-INDEX('active-future'!$C:$C,MATCH('basis-cash-crude'!BZ$1,'active-future'!$A:$A,0),1),""),"")</f>
        <v>3.7899999999999991</v>
      </c>
      <c r="CA46">
        <f>+IFERROR(IF(VALUE('data-cash-crude'!BZ46)&gt;0,'data-cash-crude'!BZ46-INDEX('active-future'!$C:$C,MATCH('basis-cash-crude'!CA$1,'active-future'!$A:$A,0),1),""),"")</f>
        <v>3.9200000000000017</v>
      </c>
      <c r="CB46">
        <f>+IFERROR(IF(VALUE('data-cash-crude'!CA46)&gt;0,'data-cash-crude'!CA46-INDEX('active-future'!$C:$C,MATCH('basis-cash-crude'!CB$1,'active-future'!$A:$A,0),1),""),"")</f>
        <v>3.8499999999999943</v>
      </c>
      <c r="CC46">
        <f>+IFERROR(IF(VALUE('data-cash-crude'!CB46)&gt;0,'data-cash-crude'!CB46-INDEX('active-future'!$C:$C,MATCH('basis-cash-crude'!CC$1,'active-future'!$A:$A,0),1),""),"")</f>
        <v>3.8500000000000014</v>
      </c>
      <c r="CD46">
        <f>+IFERROR(IF(VALUE('data-cash-crude'!CC46)&gt;0,'data-cash-crude'!CC46-INDEX('active-future'!$C:$C,MATCH('basis-cash-crude'!CD$1,'active-future'!$A:$A,0),1),""),"")</f>
        <v>3.4499999999999957</v>
      </c>
      <c r="CE46">
        <f>+IFERROR(IF(VALUE('data-cash-crude'!CD46)&gt;0,'data-cash-crude'!CD46-INDEX('active-future'!$C:$C,MATCH('basis-cash-crude'!CE$1,'active-future'!$A:$A,0),1),""),"")</f>
        <v>3.4499999999999957</v>
      </c>
      <c r="CF46">
        <f>+IFERROR(IF(VALUE('data-cash-crude'!CE46)&gt;0,'data-cash-crude'!CE46-INDEX('active-future'!$C:$C,MATCH('basis-cash-crude'!CF$1,'active-future'!$A:$A,0),1),""),"")</f>
        <v>3.4500000000000028</v>
      </c>
      <c r="CG46">
        <f>+IFERROR(IF(VALUE('data-cash-crude'!CF46)&gt;0,'data-cash-crude'!CF46-INDEX('active-future'!$C:$C,MATCH('basis-cash-crude'!CG$1,'active-future'!$A:$A,0),1),""),"")</f>
        <v>3.4500000000000028</v>
      </c>
      <c r="CH46">
        <f>+IFERROR(IF(VALUE('data-cash-crude'!CG46)&gt;0,'data-cash-crude'!CG46-INDEX('active-future'!$C:$C,MATCH('basis-cash-crude'!CH$1,'active-future'!$A:$A,0),1),""),"")</f>
        <v>3.4499999999999957</v>
      </c>
      <c r="CI46">
        <f>+IFERROR(IF(VALUE('data-cash-crude'!CH46)&gt;0,'data-cash-crude'!CH46-INDEX('active-future'!$C:$C,MATCH('basis-cash-crude'!CI$1,'active-future'!$A:$A,0),1),""),"")</f>
        <v>3.4499999999999957</v>
      </c>
      <c r="CJ46">
        <f>+IFERROR(IF(VALUE('data-cash-crude'!CI46)&gt;0,'data-cash-crude'!CI46-INDEX('active-future'!$C:$C,MATCH('basis-cash-crude'!CJ$1,'active-future'!$A:$A,0),1),""),"")</f>
        <v>3.4500000000000028</v>
      </c>
      <c r="CK46">
        <f>+IFERROR(IF(VALUE('data-cash-crude'!CJ46)&gt;0,'data-cash-crude'!CJ46-INDEX('active-future'!$C:$C,MATCH('basis-cash-crude'!CK$1,'active-future'!$A:$A,0),1),""),"")</f>
        <v>3.4500000000000028</v>
      </c>
      <c r="CL46">
        <f>+IFERROR(IF(VALUE('data-cash-crude'!CK46)&gt;0,'data-cash-crude'!CK46-INDEX('active-future'!$C:$C,MATCH('basis-cash-crude'!CL$1,'active-future'!$A:$A,0),1),""),"")</f>
        <v>3.4500000000000028</v>
      </c>
      <c r="CM46" t="str">
        <f>+IFERROR(IF(VALUE('data-cash-crude'!CL46)&gt;0,'data-cash-crude'!CL46-INDEX('active-future'!$C:$C,MATCH('basis-cash-crude'!CM$1,'active-future'!$A:$A,0),1),""),"")</f>
        <v/>
      </c>
      <c r="CN46">
        <f>+IFERROR(IF(VALUE('data-cash-crude'!CM46)&gt;0,'data-cash-crude'!CM46-INDEX('active-future'!$C:$C,MATCH('basis-cash-crude'!CN$1,'active-future'!$A:$A,0),1),""),"")</f>
        <v>3.4499999999999957</v>
      </c>
      <c r="CO46">
        <f>+IFERROR(IF(VALUE('data-cash-crude'!CN46)&gt;0,'data-cash-crude'!CN46-INDEX('active-future'!$C:$C,MATCH('basis-cash-crude'!CO$1,'active-future'!$A:$A,0),1),""),"")</f>
        <v>3.4499999999999957</v>
      </c>
      <c r="CP46">
        <f>+IFERROR(IF(VALUE('data-cash-crude'!CO46)&gt;0,'data-cash-crude'!CO46-INDEX('active-future'!$C:$C,MATCH('basis-cash-crude'!CP$1,'active-future'!$A:$A,0),1),""),"")</f>
        <v>3.6999999999999957</v>
      </c>
      <c r="CQ46">
        <f>+IFERROR(IF(VALUE('data-cash-crude'!CP46)&gt;0,'data-cash-crude'!CP46-INDEX('active-future'!$C:$C,MATCH('basis-cash-crude'!CQ$1,'active-future'!$A:$A,0),1),""),"")</f>
        <v>3.7000000000000028</v>
      </c>
      <c r="CR46">
        <f>+IFERROR(IF(VALUE('data-cash-crude'!CQ46)&gt;0,'data-cash-crude'!CQ46-INDEX('active-future'!$C:$C,MATCH('basis-cash-crude'!CR$1,'active-future'!$A:$A,0),1),""),"")</f>
        <v>3.7000000000000028</v>
      </c>
      <c r="CS46">
        <f>+IFERROR(IF(VALUE('data-cash-crude'!CR46)&gt;0,'data-cash-crude'!CR46-INDEX('active-future'!$C:$C,MATCH('basis-cash-crude'!CS$1,'active-future'!$A:$A,0),1),""),"")</f>
        <v>3.6999999999999957</v>
      </c>
      <c r="CT46">
        <f>+IFERROR(IF(VALUE('data-cash-crude'!CS46)&gt;0,'data-cash-crude'!CS46-INDEX('active-future'!$C:$C,MATCH('basis-cash-crude'!CT$1,'active-future'!$A:$A,0),1),""),"")</f>
        <v>3.6999999999999957</v>
      </c>
      <c r="CU46">
        <f>+IFERROR(IF(VALUE('data-cash-crude'!CT46)&gt;0,'data-cash-crude'!CT46-INDEX('active-future'!$C:$C,MATCH('basis-cash-crude'!CU$1,'active-future'!$A:$A,0),1),""),"")</f>
        <v>3.7000000000000028</v>
      </c>
      <c r="CV46">
        <f>+IFERROR(IF(VALUE('data-cash-crude'!CU46)&gt;0,'data-cash-crude'!CU46-INDEX('active-future'!$C:$C,MATCH('basis-cash-crude'!CV$1,'active-future'!$A:$A,0),1),""),"")</f>
        <v>3.9099999999999966</v>
      </c>
      <c r="CW46">
        <f>+IFERROR(IF(VALUE('data-cash-crude'!CV46)&gt;0,'data-cash-crude'!CV46-INDEX('active-future'!$C:$C,MATCH('basis-cash-crude'!CW$1,'active-future'!$A:$A,0),1),""),"")</f>
        <v>5.019999999999996</v>
      </c>
      <c r="CX46">
        <f>+IFERROR(IF(VALUE('data-cash-crude'!CW46)&gt;0,'data-cash-crude'!CW46-INDEX('active-future'!$C:$C,MATCH('basis-cash-crude'!CX$1,'active-future'!$A:$A,0),1),""),"")</f>
        <v>5.259999999999998</v>
      </c>
      <c r="CY46">
        <f>+IFERROR(IF(VALUE('data-cash-crude'!CX46)&gt;0,'data-cash-crude'!CX46-INDEX('active-future'!$C:$C,MATCH('basis-cash-crude'!CY$1,'active-future'!$A:$A,0),1),""),"")</f>
        <v>5.2000000000000028</v>
      </c>
      <c r="CZ46">
        <f>+IFERROR(IF(VALUE('data-cash-crude'!CY46)&gt;0,'data-cash-crude'!CY46-INDEX('active-future'!$C:$C,MATCH('basis-cash-crude'!CZ$1,'active-future'!$A:$A,0),1),""),"")</f>
        <v>5.2000000000000028</v>
      </c>
      <c r="DA46">
        <f>+IFERROR(IF(VALUE('data-cash-crude'!CZ46)&gt;0,'data-cash-crude'!CZ46-INDEX('active-future'!$C:$C,MATCH('basis-cash-crude'!DA$1,'active-future'!$A:$A,0),1),""),"")</f>
        <v>5.1999999999999957</v>
      </c>
      <c r="DB46">
        <f>+IFERROR(IF(VALUE('data-cash-crude'!DA46)&gt;0,'data-cash-crude'!DA46-INDEX('active-future'!$C:$C,MATCH('basis-cash-crude'!DB$1,'active-future'!$A:$A,0),1),""),"")</f>
        <v>5.2000000000000028</v>
      </c>
      <c r="DC46">
        <f>+IFERROR(IF(VALUE('data-cash-crude'!DB46)&gt;0,'data-cash-crude'!DB46-INDEX('active-future'!$C:$C,MATCH('basis-cash-crude'!DC$1,'active-future'!$A:$A,0),1),""),"")</f>
        <v>5.2000000000000028</v>
      </c>
      <c r="DD46">
        <f>+IFERROR(IF(VALUE('data-cash-crude'!DC46)&gt;0,'data-cash-crude'!DC46-INDEX('active-future'!$C:$C,MATCH('basis-cash-crude'!DD$1,'active-future'!$A:$A,0),1),""),"")</f>
        <v>5.2000000000000028</v>
      </c>
      <c r="DE46">
        <f>+IFERROR(IF(VALUE('data-cash-crude'!DD46)&gt;0,'data-cash-crude'!DD46-INDEX('active-future'!$C:$C,MATCH('basis-cash-crude'!DE$1,'active-future'!$A:$A,0),1),""),"")</f>
        <v>5.1999999999999957</v>
      </c>
      <c r="DF46">
        <f>+IFERROR(IF(VALUE('data-cash-crude'!DE46)&gt;0,'data-cash-crude'!DE46-INDEX('active-future'!$C:$C,MATCH('basis-cash-crude'!DF$1,'active-future'!$A:$A,0),1),""),"")</f>
        <v>5.4499999999999957</v>
      </c>
      <c r="DG46">
        <f>+IFERROR(IF(VALUE('data-cash-crude'!DF46)&gt;0,'data-cash-crude'!DF46-INDEX('active-future'!$C:$C,MATCH('basis-cash-crude'!DG$1,'active-future'!$A:$A,0),1),""),"")</f>
        <v>5.7000000000000028</v>
      </c>
      <c r="DH46">
        <f>+IFERROR(IF(VALUE('data-cash-crude'!DG46)&gt;0,'data-cash-crude'!DG46-INDEX('active-future'!$C:$C,MATCH('basis-cash-crude'!DH$1,'active-future'!$A:$A,0),1),""),"")</f>
        <v>6.2000000000000028</v>
      </c>
      <c r="DI46">
        <f>+IFERROR(IF(VALUE('data-cash-crude'!DH46)&gt;0,'data-cash-crude'!DH46-INDEX('active-future'!$C:$C,MATCH('basis-cash-crude'!DI$1,'active-future'!$A:$A,0),1),""),"")</f>
        <v>6.1999999999999957</v>
      </c>
      <c r="DJ46" t="str">
        <f>+IFERROR(IF(VALUE('data-cash-crude'!DI46)&gt;0,'data-cash-crude'!DI46-INDEX('active-future'!$C:$C,MATCH('basis-cash-crude'!DJ$1,'active-future'!$A:$A,0),1),""),"")</f>
        <v/>
      </c>
      <c r="DK46" t="str">
        <f>+IFERROR(IF(VALUE('data-cash-crude'!DJ46)&gt;0,'data-cash-crude'!DJ46-INDEX('active-future'!$C:$C,MATCH('basis-cash-crude'!DK$1,'active-future'!$A:$A,0),1),""),"")</f>
        <v/>
      </c>
      <c r="DL46">
        <f>+IFERROR(IF(VALUE('data-cash-crude'!DK46)&gt;0,'data-cash-crude'!DK46-INDEX('active-future'!$C:$C,MATCH('basis-cash-crude'!DL$1,'active-future'!$A:$A,0),1),""),"")</f>
        <v>6.2000000000000028</v>
      </c>
      <c r="DM46" t="str">
        <f>+IFERROR(IF(VALUE('data-cash-crude'!DL46)&gt;0,'data-cash-crude'!DL46-INDEX('active-future'!$C:$C,MATCH('basis-cash-crude'!DM$1,'active-future'!$A:$A,0),1),""),"")</f>
        <v/>
      </c>
      <c r="DN46">
        <f>+IFERROR(IF(VALUE('data-cash-crude'!DM46)&gt;0,'data-cash-crude'!DM46-INDEX('active-future'!$C:$C,MATCH('basis-cash-crude'!DN$1,'active-future'!$A:$A,0),1),""),"")</f>
        <v>6.1999999999999957</v>
      </c>
      <c r="DO46" t="str">
        <f>+IFERROR(IF(VALUE('data-cash-crude'!DN46)&gt;0,'data-cash-crude'!DN46-INDEX('active-future'!$C:$C,MATCH('basis-cash-crude'!DO$1,'active-future'!$A:$A,0),1),""),"")</f>
        <v/>
      </c>
      <c r="DP46" t="str">
        <f>+IFERROR(IF(VALUE('data-cash-crude'!DO46)&gt;0,'data-cash-crude'!DO46-INDEX('active-future'!$C:$C,MATCH('basis-cash-crude'!DP$1,'active-future'!$A:$A,0),1),""),"")</f>
        <v/>
      </c>
      <c r="DQ46" t="str">
        <f>+IFERROR(IF(VALUE('data-cash-crude'!DP46)&gt;0,'data-cash-crude'!DP46-INDEX('active-future'!$C:$C,MATCH('basis-cash-crude'!DQ$1,'active-future'!$A:$A,0),1),""),"")</f>
        <v/>
      </c>
      <c r="DR46" t="str">
        <f>+IFERROR(IF(VALUE('data-cash-crude'!DQ46)&gt;0,'data-cash-crude'!DQ46-INDEX('active-future'!$C:$C,MATCH('basis-cash-crude'!DR$1,'active-future'!$A:$A,0),1),""),"")</f>
        <v/>
      </c>
      <c r="DS46" t="str">
        <f>+IFERROR(IF(VALUE('data-cash-crude'!DR46)&gt;0,'data-cash-crude'!DR46-INDEX('active-future'!$C:$C,MATCH('basis-cash-crude'!DS$1,'active-future'!$A:$A,0),1),""),"")</f>
        <v/>
      </c>
      <c r="DT46" t="str">
        <f>+IFERROR(IF(VALUE('data-cash-crude'!DS46)&gt;0,'data-cash-crude'!DS46-INDEX('active-future'!$C:$C,MATCH('basis-cash-crude'!DT$1,'active-future'!$A:$A,0),1),""),"")</f>
        <v/>
      </c>
      <c r="DU46" t="str">
        <f>+IFERROR(IF(VALUE('data-cash-crude'!DT46)&gt;0,'data-cash-crude'!DT46-INDEX('active-future'!$C:$C,MATCH('basis-cash-crude'!DU$1,'active-future'!$A:$A,0),1),""),"")</f>
        <v/>
      </c>
      <c r="DV46" t="str">
        <f>+IFERROR(IF(VALUE('data-cash-crude'!DU46)&gt;0,'data-cash-crude'!DU46-INDEX('active-future'!$C:$C,MATCH('basis-cash-crude'!DV$1,'active-future'!$A:$A,0),1),""),"")</f>
        <v/>
      </c>
      <c r="DW46" t="str">
        <f>+IFERROR(IF(VALUE('data-cash-crude'!DV46)&gt;0,'data-cash-crude'!DV46-INDEX('active-future'!$C:$C,MATCH('basis-cash-crude'!DW$1,'active-future'!$A:$A,0),1),""),"")</f>
        <v/>
      </c>
      <c r="DX46" t="str">
        <f>+IFERROR(IF(VALUE('data-cash-crude'!DW46)&gt;0,'data-cash-crude'!DW46-INDEX('active-future'!$C:$C,MATCH('basis-cash-crude'!DX$1,'active-future'!$A:$A,0),1),""),"")</f>
        <v/>
      </c>
      <c r="DY46" t="str">
        <f>+IFERROR(IF(VALUE('data-cash-crude'!DX46)&gt;0,'data-cash-crude'!DX46-INDEX('active-future'!$C:$C,MATCH('basis-cash-crude'!DY$1,'active-future'!$A:$A,0),1),""),"")</f>
        <v/>
      </c>
      <c r="DZ46" t="str">
        <f>+IFERROR(IF(VALUE('data-cash-crude'!DY46)&gt;0,'data-cash-crude'!DY46-INDEX('active-future'!$C:$C,MATCH('basis-cash-crude'!DZ$1,'active-future'!$A:$A,0),1),""),"")</f>
        <v/>
      </c>
      <c r="EA46" t="str">
        <f>+IFERROR(IF(VALUE('data-cash-crude'!DZ46)&gt;0,'data-cash-crude'!DZ46-INDEX('active-future'!$C:$C,MATCH('basis-cash-crude'!EA$1,'active-future'!$A:$A,0),1),""),"")</f>
        <v/>
      </c>
      <c r="EB46" t="str">
        <f>+IFERROR(IF(VALUE('data-cash-crude'!EA46)&gt;0,'data-cash-crude'!EA46-INDEX('active-future'!$C:$C,MATCH('basis-cash-crude'!EB$1,'active-future'!$A:$A,0),1),""),"")</f>
        <v/>
      </c>
      <c r="EC46" t="str">
        <f>+IFERROR(IF(VALUE('data-cash-crude'!EB46)&gt;0,'data-cash-crude'!EB46-INDEX('active-future'!$C:$C,MATCH('basis-cash-crude'!EC$1,'active-future'!$A:$A,0),1),""),"")</f>
        <v/>
      </c>
      <c r="ED46" t="str">
        <f>+IFERROR(IF(VALUE('data-cash-crude'!EC46)&gt;0,'data-cash-crude'!EC46-INDEX('active-future'!$C:$C,MATCH('basis-cash-crude'!ED$1,'active-future'!$A:$A,0),1),""),"")</f>
        <v/>
      </c>
      <c r="EE46" t="str">
        <f>+IFERROR(IF(VALUE('data-cash-crude'!ED46)&gt;0,'data-cash-crude'!ED46-INDEX('active-future'!$C:$C,MATCH('basis-cash-crude'!EE$1,'active-future'!$A:$A,0),1),""),"")</f>
        <v/>
      </c>
      <c r="EF46" t="str">
        <f>+IFERROR(IF(VALUE('data-cash-crude'!EE46)&gt;0,'data-cash-crude'!EE46-INDEX('active-future'!$C:$C,MATCH('basis-cash-crude'!EF$1,'active-future'!$A:$A,0),1),""),"")</f>
        <v/>
      </c>
      <c r="EG46" t="str">
        <f>+IFERROR(IF(VALUE('data-cash-crude'!EF46)&gt;0,'data-cash-crude'!EF46-INDEX('active-future'!$C:$C,MATCH('basis-cash-crude'!EG$1,'active-future'!$A:$A,0),1),""),"")</f>
        <v/>
      </c>
      <c r="EH46" t="str">
        <f>+IFERROR(IF(VALUE('data-cash-crude'!EG46)&gt;0,'data-cash-crude'!EG46-INDEX('active-future'!$C:$C,MATCH('basis-cash-crude'!EH$1,'active-future'!$A:$A,0),1),""),"")</f>
        <v/>
      </c>
      <c r="EI46" t="str">
        <f>+IFERROR(IF(VALUE('data-cash-crude'!EH46)&gt;0,'data-cash-crude'!EH46-INDEX('active-future'!$C:$C,MATCH('basis-cash-crude'!EI$1,'active-future'!$A:$A,0),1),""),"")</f>
        <v/>
      </c>
      <c r="EJ46" t="str">
        <f>+IFERROR(IF(VALUE('data-cash-crude'!EI46)&gt;0,'data-cash-crude'!EI46-INDEX('active-future'!$C:$C,MATCH('basis-cash-crude'!EJ$1,'active-future'!$A:$A,0),1),""),"")</f>
        <v/>
      </c>
      <c r="EK46" t="str">
        <f>+IFERROR(IF(VALUE('data-cash-crude'!EJ46)&gt;0,'data-cash-crude'!EJ46-INDEX('active-future'!$C:$C,MATCH('basis-cash-crude'!EK$1,'active-future'!$A:$A,0),1),""),"")</f>
        <v/>
      </c>
      <c r="EL46" t="str">
        <f>+IFERROR(IF(VALUE('data-cash-crude'!EK46)&gt;0,'data-cash-crude'!EK46-INDEX('active-future'!$C:$C,MATCH('basis-cash-crude'!EL$1,'active-future'!$A:$A,0),1),""),"")</f>
        <v/>
      </c>
      <c r="EM46" t="str">
        <f>+IFERROR(IF(VALUE('data-cash-crude'!EL46)&gt;0,'data-cash-crude'!EL46-INDEX('active-future'!$C:$C,MATCH('basis-cash-crude'!EM$1,'active-future'!$A:$A,0),1),""),"")</f>
        <v/>
      </c>
      <c r="EN46" t="str">
        <f>+IFERROR(IF(VALUE('data-cash-crude'!EM46)&gt;0,'data-cash-crude'!EM46-INDEX('active-future'!$C:$C,MATCH('basis-cash-crude'!EN$1,'active-future'!$A:$A,0),1),""),"")</f>
        <v/>
      </c>
      <c r="EO46" t="str">
        <f>+IFERROR(IF(VALUE('data-cash-crude'!EN46)&gt;0,'data-cash-crude'!EN46-INDEX('active-future'!$C:$C,MATCH('basis-cash-crude'!EO$1,'active-future'!$A:$A,0),1),""),"")</f>
        <v/>
      </c>
      <c r="EP46" t="str">
        <f>+IFERROR(IF(VALUE('data-cash-crude'!EO46)&gt;0,'data-cash-crude'!EO46-INDEX('active-future'!$C:$C,MATCH('basis-cash-crude'!EP$1,'active-future'!$A:$A,0),1),""),"")</f>
        <v/>
      </c>
      <c r="EQ46" t="str">
        <f>+IFERROR(IF(VALUE('data-cash-crude'!EP46)&gt;0,'data-cash-crude'!EP46-INDEX('active-future'!$C:$C,MATCH('basis-cash-crude'!EQ$1,'active-future'!$A:$A,0),1),""),"")</f>
        <v/>
      </c>
      <c r="ER46" t="str">
        <f>+IFERROR(IF(VALUE('data-cash-crude'!EQ46)&gt;0,'data-cash-crude'!EQ46-INDEX('active-future'!$C:$C,MATCH('basis-cash-crude'!ER$1,'active-future'!$A:$A,0),1),""),"")</f>
        <v/>
      </c>
      <c r="ES46" t="str">
        <f>+IFERROR(IF(VALUE('data-cash-crude'!ER46)&gt;0,'data-cash-crude'!ER46-INDEX('active-future'!$C:$C,MATCH('basis-cash-crude'!ES$1,'active-future'!$A:$A,0),1),""),"")</f>
        <v/>
      </c>
      <c r="ET46" t="str">
        <f>+IFERROR(IF(VALUE('data-cash-crude'!ES46)&gt;0,'data-cash-crude'!ES46-INDEX('active-future'!$C:$C,MATCH('basis-cash-crude'!ET$1,'active-future'!$A:$A,0),1),""),"")</f>
        <v/>
      </c>
      <c r="EU46" t="str">
        <f>+IFERROR(IF(VALUE('data-cash-crude'!ET46)&gt;0,'data-cash-crude'!ET46-INDEX('active-future'!$C:$C,MATCH('basis-cash-crude'!EU$1,'active-future'!$A:$A,0),1),""),"")</f>
        <v/>
      </c>
      <c r="EV46" t="str">
        <f>+IFERROR(IF(VALUE('data-cash-crude'!EU46)&gt;0,'data-cash-crude'!EU46-INDEX('active-future'!$C:$C,MATCH('basis-cash-crude'!EV$1,'active-future'!$A:$A,0),1),""),"")</f>
        <v/>
      </c>
      <c r="EW46" t="str">
        <f>+IFERROR(IF(VALUE('data-cash-crude'!EV46)&gt;0,'data-cash-crude'!EV46-INDEX('active-future'!$C:$C,MATCH('basis-cash-crude'!EW$1,'active-future'!$A:$A,0),1),""),"")</f>
        <v/>
      </c>
      <c r="EX46" t="str">
        <f>+IFERROR(IF(VALUE('data-cash-crude'!EW46)&gt;0,'data-cash-crude'!EW46-INDEX('active-future'!$C:$C,MATCH('basis-cash-crude'!EX$1,'active-future'!$A:$A,0),1),""),"")</f>
        <v/>
      </c>
      <c r="EY46" t="str">
        <f>+IFERROR(IF(VALUE('data-cash-crude'!EX46)&gt;0,'data-cash-crude'!EX46-INDEX('active-future'!$C:$C,MATCH('basis-cash-crude'!EY$1,'active-future'!$A:$A,0),1),""),"")</f>
        <v/>
      </c>
      <c r="EZ46" t="str">
        <f>+IFERROR(IF(VALUE('data-cash-crude'!EY46)&gt;0,'data-cash-crude'!EY46-INDEX('active-future'!$C:$C,MATCH('basis-cash-crude'!EZ$1,'active-future'!$A:$A,0),1),""),"")</f>
        <v/>
      </c>
      <c r="FA46" t="str">
        <f>+IFERROR(IF(VALUE('data-cash-crude'!EZ46)&gt;0,'data-cash-crude'!EZ46-INDEX('active-future'!$C:$C,MATCH('basis-cash-crude'!FA$1,'active-future'!$A:$A,0),1),""),"")</f>
        <v/>
      </c>
      <c r="FB46" t="str">
        <f>+IFERROR(IF(VALUE('data-cash-crude'!FA46)&gt;0,'data-cash-crude'!FA46-INDEX('active-future'!$C:$C,MATCH('basis-cash-crude'!FB$1,'active-future'!$A:$A,0),1),""),"")</f>
        <v/>
      </c>
      <c r="FC46" t="str">
        <f>+IFERROR(IF(VALUE('data-cash-crude'!FB46)&gt;0,'data-cash-crude'!FB46-INDEX('active-future'!$C:$C,MATCH('basis-cash-crude'!FC$1,'active-future'!$A:$A,0),1),""),"")</f>
        <v/>
      </c>
      <c r="FD46" t="str">
        <f>+IFERROR(IF(VALUE('data-cash-crude'!FC46)&gt;0,'data-cash-crude'!FC46-INDEX('active-future'!$C:$C,MATCH('basis-cash-crude'!FD$1,'active-future'!$A:$A,0),1),""),"")</f>
        <v/>
      </c>
      <c r="FE46" t="str">
        <f>+IFERROR(IF(VALUE('data-cash-crude'!FD46)&gt;0,'data-cash-crude'!FD46-INDEX('active-future'!$C:$C,MATCH('basis-cash-crude'!FE$1,'active-future'!$A:$A,0),1),""),"")</f>
        <v/>
      </c>
      <c r="FF46" t="str">
        <f>+IFERROR(IF(VALUE('data-cash-crude'!FE46)&gt;0,'data-cash-crude'!FE46-INDEX('active-future'!$C:$C,MATCH('basis-cash-crude'!FF$1,'active-future'!$A:$A,0),1),""),"")</f>
        <v/>
      </c>
      <c r="FG46" t="str">
        <f>+IFERROR(IF(VALUE('data-cash-crude'!FF46)&gt;0,'data-cash-crude'!FF46-INDEX('active-future'!$C:$C,MATCH('basis-cash-crude'!FG$1,'active-future'!$A:$A,0),1),""),"")</f>
        <v/>
      </c>
      <c r="FH46" t="str">
        <f>+IFERROR(IF(VALUE('data-cash-crude'!FG46)&gt;0,'data-cash-crude'!FG46-INDEX('active-future'!$C:$C,MATCH('basis-cash-crude'!FH$1,'active-future'!$A:$A,0),1),""),"")</f>
        <v/>
      </c>
      <c r="FI46" t="str">
        <f>+IFERROR(IF(VALUE('data-cash-crude'!FH46)&gt;0,'data-cash-crude'!FH46-INDEX('active-future'!$C:$C,MATCH('basis-cash-crude'!FI$1,'active-future'!$A:$A,0),1),""),"")</f>
        <v/>
      </c>
      <c r="FJ46" t="str">
        <f>+IFERROR(IF(VALUE('data-cash-crude'!FI46)&gt;0,'data-cash-crude'!FI46-INDEX('active-future'!$C:$C,MATCH('basis-cash-crude'!FJ$1,'active-future'!$A:$A,0),1),""),"")</f>
        <v/>
      </c>
      <c r="FK46" t="str">
        <f>+IFERROR(IF(VALUE('data-cash-crude'!FJ46)&gt;0,'data-cash-crude'!FJ46-INDEX('active-future'!$C:$C,MATCH('basis-cash-crude'!FK$1,'active-future'!$A:$A,0),1),""),"")</f>
        <v/>
      </c>
      <c r="FL46" t="str">
        <f>+IFERROR(IF(VALUE('data-cash-crude'!FK46)&gt;0,'data-cash-crude'!FK46-INDEX('active-future'!$C:$C,MATCH('basis-cash-crude'!FL$1,'active-future'!$A:$A,0),1),""),"")</f>
        <v/>
      </c>
    </row>
    <row r="47" spans="1:168" x14ac:dyDescent="0.2">
      <c r="A47">
        <f t="shared" si="0"/>
        <v>9.072499999999998</v>
      </c>
      <c r="B47">
        <f t="shared" si="1"/>
        <v>9.3613636363636328</v>
      </c>
      <c r="C47">
        <f t="shared" si="2"/>
        <v>9.1535802469135703</v>
      </c>
      <c r="D47" s="10" t="str">
        <f>+'data-cash-crude'!B47</f>
        <v>CLPA-12-9.CM</v>
      </c>
      <c r="E47" t="str">
        <f>+IFERROR(IF(VALUE('data-cash-crude'!D47)&gt;0,'data-cash-crude'!D47-INDEX('active-future'!$C:$C,MATCH('basis-cash-crude'!E$1,'active-future'!$A:$A,0),1),""),"")</f>
        <v/>
      </c>
      <c r="F47" t="str">
        <f>+IFERROR(IF(VALUE('data-cash-crude'!E47)&gt;0,'data-cash-crude'!E47-INDEX('active-future'!$C:$C,MATCH('basis-cash-crude'!F$1,'active-future'!$A:$A,0),1),""),"")</f>
        <v/>
      </c>
      <c r="G47">
        <f>+IFERROR(IF(VALUE('data-cash-crude'!F47)&gt;0,'data-cash-crude'!F47-INDEX('active-future'!$C:$C,MATCH('basis-cash-crude'!G$1,'active-future'!$A:$A,0),1),""),"")</f>
        <v>9.1899999999999977</v>
      </c>
      <c r="H47">
        <f>+IFERROR(IF(VALUE('data-cash-crude'!G47)&gt;0,'data-cash-crude'!G47-INDEX('active-future'!$C:$C,MATCH('basis-cash-crude'!H$1,'active-future'!$A:$A,0),1),""),"")</f>
        <v>9.2299999999999969</v>
      </c>
      <c r="I47" t="str">
        <f>+IFERROR(IF(VALUE('data-cash-crude'!H47)&gt;0,'data-cash-crude'!H47-INDEX('active-future'!$C:$C,MATCH('basis-cash-crude'!I$1,'active-future'!$A:$A,0),1),""),"")</f>
        <v/>
      </c>
      <c r="J47">
        <f>+IFERROR(IF(VALUE('data-cash-crude'!I47)&gt;0,'data-cash-crude'!I47-INDEX('active-future'!$C:$C,MATCH('basis-cash-crude'!J$1,'active-future'!$A:$A,0),1),""),"")</f>
        <v>8.64</v>
      </c>
      <c r="K47">
        <f>+IFERROR(IF(VALUE('data-cash-crude'!J47)&gt;0,'data-cash-crude'!J47-INDEX('active-future'!$C:$C,MATCH('basis-cash-crude'!K$1,'active-future'!$A:$A,0),1),""),"")</f>
        <v>9.2299999999999969</v>
      </c>
      <c r="L47" t="str">
        <f>+IFERROR(IF(VALUE('data-cash-crude'!K47)&gt;0,'data-cash-crude'!K47-INDEX('active-future'!$C:$C,MATCH('basis-cash-crude'!L$1,'active-future'!$A:$A,0),1),""),"")</f>
        <v/>
      </c>
      <c r="M47" t="str">
        <f>+IFERROR(IF(VALUE('data-cash-crude'!L47)&gt;0,'data-cash-crude'!L47-INDEX('active-future'!$C:$C,MATCH('basis-cash-crude'!M$1,'active-future'!$A:$A,0),1),""),"")</f>
        <v/>
      </c>
      <c r="N47">
        <f>+IFERROR(IF(VALUE('data-cash-crude'!M47)&gt;0,'data-cash-crude'!M47-INDEX('active-future'!$C:$C,MATCH('basis-cash-crude'!N$1,'active-future'!$A:$A,0),1),""),"")</f>
        <v>9.3099999999999952</v>
      </c>
      <c r="O47">
        <f>+IFERROR(IF(VALUE('data-cash-crude'!N47)&gt;0,'data-cash-crude'!N47-INDEX('active-future'!$C:$C,MATCH('basis-cash-crude'!O$1,'active-future'!$A:$A,0),1),""),"")</f>
        <v>9.3000000000000043</v>
      </c>
      <c r="P47">
        <f>+IFERROR(IF(VALUE('data-cash-crude'!O47)&gt;0,'data-cash-crude'!O47-INDEX('active-future'!$C:$C,MATCH('basis-cash-crude'!P$1,'active-future'!$A:$A,0),1),""),"")</f>
        <v>9.2299999999999969</v>
      </c>
      <c r="Q47">
        <f>+IFERROR(IF(VALUE('data-cash-crude'!P47)&gt;0,'data-cash-crude'!P47-INDEX('active-future'!$C:$C,MATCH('basis-cash-crude'!Q$1,'active-future'!$A:$A,0),1),""),"")</f>
        <v>8.3399999999999963</v>
      </c>
      <c r="R47">
        <f>+IFERROR(IF(VALUE('data-cash-crude'!Q47)&gt;0,'data-cash-crude'!Q47-INDEX('active-future'!$C:$C,MATCH('basis-cash-crude'!R$1,'active-future'!$A:$A,0),1),""),"")</f>
        <v>9.2299999999999969</v>
      </c>
      <c r="S47">
        <f>+IFERROR(IF(VALUE('data-cash-crude'!R47)&gt;0,'data-cash-crude'!R47-INDEX('active-future'!$C:$C,MATCH('basis-cash-crude'!S$1,'active-future'!$A:$A,0),1),""),"")</f>
        <v>9.2299999999999969</v>
      </c>
      <c r="T47">
        <f>+IFERROR(IF(VALUE('data-cash-crude'!S47)&gt;0,'data-cash-crude'!S47-INDEX('active-future'!$C:$C,MATCH('basis-cash-crude'!T$1,'active-future'!$A:$A,0),1),""),"")</f>
        <v>9.2299999999999969</v>
      </c>
      <c r="U47">
        <f>+IFERROR(IF(VALUE('data-cash-crude'!T47)&gt;0,'data-cash-crude'!T47-INDEX('active-future'!$C:$C,MATCH('basis-cash-crude'!U$1,'active-future'!$A:$A,0),1),""),"")</f>
        <v>9.2299999999999969</v>
      </c>
      <c r="V47">
        <f>+IFERROR(IF(VALUE('data-cash-crude'!U47)&gt;0,'data-cash-crude'!U47-INDEX('active-future'!$C:$C,MATCH('basis-cash-crude'!V$1,'active-future'!$A:$A,0),1),""),"")</f>
        <v>9.230000000000004</v>
      </c>
      <c r="W47">
        <f>+IFERROR(IF(VALUE('data-cash-crude'!V47)&gt;0,'data-cash-crude'!V47-INDEX('active-future'!$C:$C,MATCH('basis-cash-crude'!W$1,'active-future'!$A:$A,0),1),""),"")</f>
        <v>9.2299999999999969</v>
      </c>
      <c r="X47">
        <f>+IFERROR(IF(VALUE('data-cash-crude'!W47)&gt;0,'data-cash-crude'!W47-INDEX('active-future'!$C:$C,MATCH('basis-cash-crude'!X$1,'active-future'!$A:$A,0),1),""),"")</f>
        <v>9.2299999999999969</v>
      </c>
      <c r="Y47">
        <f>+IFERROR(IF(VALUE('data-cash-crude'!X47)&gt;0,'data-cash-crude'!X47-INDEX('active-future'!$C:$C,MATCH('basis-cash-crude'!Y$1,'active-future'!$A:$A,0),1),""),"")</f>
        <v>9.2299999999999969</v>
      </c>
      <c r="Z47">
        <f>+IFERROR(IF(VALUE('data-cash-crude'!Y47)&gt;0,'data-cash-crude'!Y47-INDEX('active-future'!$C:$C,MATCH('basis-cash-crude'!Z$1,'active-future'!$A:$A,0),1),""),"")</f>
        <v>9.2299999999999969</v>
      </c>
      <c r="AA47">
        <f>+IFERROR(IF(VALUE('data-cash-crude'!Z47)&gt;0,'data-cash-crude'!Z47-INDEX('active-future'!$C:$C,MATCH('basis-cash-crude'!AA$1,'active-future'!$A:$A,0),1),""),"")</f>
        <v>12.230000000000004</v>
      </c>
      <c r="AB47" t="str">
        <f>+IFERROR(IF(VALUE('data-cash-crude'!AA47)&gt;0,'data-cash-crude'!AA47-INDEX('active-future'!$C:$C,MATCH('basis-cash-crude'!AB$1,'active-future'!$A:$A,0),1),""),"")</f>
        <v/>
      </c>
      <c r="AC47" t="str">
        <f>+IFERROR(IF(VALUE('data-cash-crude'!AB47)&gt;0,'data-cash-crude'!AB47-INDEX('active-future'!$C:$C,MATCH('basis-cash-crude'!AC$1,'active-future'!$A:$A,0),1),""),"")</f>
        <v/>
      </c>
      <c r="AD47" t="str">
        <f>+IFERROR(IF(VALUE('data-cash-crude'!AC47)&gt;0,'data-cash-crude'!AC47-INDEX('active-future'!$C:$C,MATCH('basis-cash-crude'!AD$1,'active-future'!$A:$A,0),1),""),"")</f>
        <v/>
      </c>
      <c r="AE47">
        <f>+IFERROR(IF(VALUE('data-cash-crude'!AD47)&gt;0,'data-cash-crude'!AD47-INDEX('active-future'!$C:$C,MATCH('basis-cash-crude'!AE$1,'active-future'!$A:$A,0),1),""),"")</f>
        <v>9.3399999999999963</v>
      </c>
      <c r="AF47">
        <f>+IFERROR(IF(VALUE('data-cash-crude'!AE47)&gt;0,'data-cash-crude'!AE47-INDEX('active-future'!$C:$C,MATCH('basis-cash-crude'!AF$1,'active-future'!$A:$A,0),1),""),"")</f>
        <v>9.5799999999999912</v>
      </c>
      <c r="AG47">
        <f>+IFERROR(IF(VALUE('data-cash-crude'!AF47)&gt;0,'data-cash-crude'!AF47-INDEX('active-future'!$C:$C,MATCH('basis-cash-crude'!AG$1,'active-future'!$A:$A,0),1),""),"")</f>
        <v>9.5799999999999983</v>
      </c>
      <c r="AH47">
        <f>+IFERROR(IF(VALUE('data-cash-crude'!AG47)&gt;0,'data-cash-crude'!AG47-INDEX('active-future'!$C:$C,MATCH('basis-cash-crude'!AH$1,'active-future'!$A:$A,0),1),""),"")</f>
        <v>9.68</v>
      </c>
      <c r="AI47">
        <f>+IFERROR(IF(VALUE('data-cash-crude'!AH47)&gt;0,'data-cash-crude'!AH47-INDEX('active-future'!$C:$C,MATCH('basis-cash-crude'!AI$1,'active-future'!$A:$A,0),1),""),"")</f>
        <v>9.4400000000000048</v>
      </c>
      <c r="AJ47">
        <f>+IFERROR(IF(VALUE('data-cash-crude'!AI47)&gt;0,'data-cash-crude'!AI47-INDEX('active-future'!$C:$C,MATCH('basis-cash-crude'!AJ$1,'active-future'!$A:$A,0),1),""),"")</f>
        <v>9.4899999999999949</v>
      </c>
      <c r="AK47">
        <f>+IFERROR(IF(VALUE('data-cash-crude'!AJ47)&gt;0,'data-cash-crude'!AJ47-INDEX('active-future'!$C:$C,MATCH('basis-cash-crude'!AK$1,'active-future'!$A:$A,0),1),""),"")</f>
        <v>9.5799999999999983</v>
      </c>
      <c r="AL47">
        <f>+IFERROR(IF(VALUE('data-cash-crude'!AK47)&gt;0,'data-cash-crude'!AK47-INDEX('active-future'!$C:$C,MATCH('basis-cash-crude'!AL$1,'active-future'!$A:$A,0),1),""),"")</f>
        <v>9.5799999999999912</v>
      </c>
      <c r="AM47">
        <f>+IFERROR(IF(VALUE('data-cash-crude'!AL47)&gt;0,'data-cash-crude'!AL47-INDEX('active-future'!$C:$C,MATCH('basis-cash-crude'!AM$1,'active-future'!$A:$A,0),1),""),"")</f>
        <v>9.5800000000000054</v>
      </c>
      <c r="AN47">
        <f>+IFERROR(IF(VALUE('data-cash-crude'!AM47)&gt;0,'data-cash-crude'!AM47-INDEX('active-future'!$C:$C,MATCH('basis-cash-crude'!AN$1,'active-future'!$A:$A,0),1),""),"")</f>
        <v>9.5799999999999983</v>
      </c>
      <c r="AO47">
        <f>+IFERROR(IF(VALUE('data-cash-crude'!AN47)&gt;0,'data-cash-crude'!AN47-INDEX('active-future'!$C:$C,MATCH('basis-cash-crude'!AO$1,'active-future'!$A:$A,0),1),""),"")</f>
        <v>9.5799999999999983</v>
      </c>
      <c r="AP47">
        <f>+IFERROR(IF(VALUE('data-cash-crude'!AO47)&gt;0,'data-cash-crude'!AO47-INDEX('active-future'!$C:$C,MATCH('basis-cash-crude'!AP$1,'active-future'!$A:$A,0),1),""),"")</f>
        <v>9.5799999999999912</v>
      </c>
      <c r="AQ47">
        <f>+IFERROR(IF(VALUE('data-cash-crude'!AP47)&gt;0,'data-cash-crude'!AP47-INDEX('active-future'!$C:$C,MATCH('basis-cash-crude'!AQ$1,'active-future'!$A:$A,0),1),""),"")</f>
        <v>9.5800000000000054</v>
      </c>
      <c r="AR47">
        <f>+IFERROR(IF(VALUE('data-cash-crude'!AQ47)&gt;0,'data-cash-crude'!AQ47-INDEX('active-future'!$C:$C,MATCH('basis-cash-crude'!AR$1,'active-future'!$A:$A,0),1),""),"")</f>
        <v>9.5800000000000054</v>
      </c>
      <c r="AS47">
        <f>+IFERROR(IF(VALUE('data-cash-crude'!AR47)&gt;0,'data-cash-crude'!AR47-INDEX('active-future'!$C:$C,MATCH('basis-cash-crude'!AS$1,'active-future'!$A:$A,0),1),""),"")</f>
        <v>9.5800000000000054</v>
      </c>
      <c r="AT47">
        <f>+IFERROR(IF(VALUE('data-cash-crude'!AS47)&gt;0,'data-cash-crude'!AS47-INDEX('active-future'!$C:$C,MATCH('basis-cash-crude'!AT$1,'active-future'!$A:$A,0),1),""),"")</f>
        <v>9.5800000000000054</v>
      </c>
      <c r="AU47">
        <f>+IFERROR(IF(VALUE('data-cash-crude'!AT47)&gt;0,'data-cash-crude'!AT47-INDEX('active-future'!$C:$C,MATCH('basis-cash-crude'!AU$1,'active-future'!$A:$A,0),1),""),"")</f>
        <v>9.5799999999999983</v>
      </c>
      <c r="AV47">
        <f>+IFERROR(IF(VALUE('data-cash-crude'!AU47)&gt;0,'data-cash-crude'!AU47-INDEX('active-future'!$C:$C,MATCH('basis-cash-crude'!AV$1,'active-future'!$A:$A,0),1),""),"")</f>
        <v>9.5799999999999983</v>
      </c>
      <c r="AW47">
        <f>+IFERROR(IF(VALUE('data-cash-crude'!AV47)&gt;0,'data-cash-crude'!AV47-INDEX('active-future'!$C:$C,MATCH('basis-cash-crude'!AW$1,'active-future'!$A:$A,0),1),""),"")</f>
        <v>9.5799999999999983</v>
      </c>
      <c r="AX47">
        <f>+IFERROR(IF(VALUE('data-cash-crude'!AW47)&gt;0,'data-cash-crude'!AW47-INDEX('active-future'!$C:$C,MATCH('basis-cash-crude'!AX$1,'active-future'!$A:$A,0),1),""),"")</f>
        <v>9.5800000000000054</v>
      </c>
      <c r="AY47">
        <f>+IFERROR(IF(VALUE('data-cash-crude'!AX47)&gt;0,'data-cash-crude'!AX47-INDEX('active-future'!$C:$C,MATCH('basis-cash-crude'!AY$1,'active-future'!$A:$A,0),1),""),"")</f>
        <v>9.5799999999999983</v>
      </c>
      <c r="AZ47">
        <f>+IFERROR(IF(VALUE('data-cash-crude'!AY47)&gt;0,'data-cash-crude'!AY47-INDEX('active-future'!$C:$C,MATCH('basis-cash-crude'!AZ$1,'active-future'!$A:$A,0),1),""),"")</f>
        <v>9.5799999999999983</v>
      </c>
      <c r="BA47">
        <f>+IFERROR(IF(VALUE('data-cash-crude'!AZ47)&gt;0,'data-cash-crude'!AZ47-INDEX('active-future'!$C:$C,MATCH('basis-cash-crude'!BA$1,'active-future'!$A:$A,0),1),""),"")</f>
        <v>9.5800000000000054</v>
      </c>
      <c r="BB47">
        <f>+IFERROR(IF(VALUE('data-cash-crude'!BA47)&gt;0,'data-cash-crude'!BA47-INDEX('active-future'!$C:$C,MATCH('basis-cash-crude'!BB$1,'active-future'!$A:$A,0),1),""),"")</f>
        <v>9.5799999999999983</v>
      </c>
      <c r="BC47">
        <f>+IFERROR(IF(VALUE('data-cash-crude'!BB47)&gt;0,'data-cash-crude'!BB47-INDEX('active-future'!$C:$C,MATCH('basis-cash-crude'!BC$1,'active-future'!$A:$A,0),1),""),"")</f>
        <v>9.2600000000000051</v>
      </c>
      <c r="BD47">
        <f>+IFERROR(IF(VALUE('data-cash-crude'!BC47)&gt;0,'data-cash-crude'!BC47-INDEX('active-future'!$C:$C,MATCH('basis-cash-crude'!BD$1,'active-future'!$A:$A,0),1),""),"")</f>
        <v>9.3800000000000026</v>
      </c>
      <c r="BE47">
        <f>+IFERROR(IF(VALUE('data-cash-crude'!BD47)&gt;0,'data-cash-crude'!BD47-INDEX('active-future'!$C:$C,MATCH('basis-cash-crude'!BE$1,'active-future'!$A:$A,0),1),""),"")</f>
        <v>9.490000000000002</v>
      </c>
      <c r="BF47">
        <f>+IFERROR(IF(VALUE('data-cash-crude'!BE47)&gt;0,'data-cash-crude'!BE47-INDEX('active-future'!$C:$C,MATCH('basis-cash-crude'!BF$1,'active-future'!$A:$A,0),1),""),"")</f>
        <v>9.43</v>
      </c>
      <c r="BG47">
        <f>+IFERROR(IF(VALUE('data-cash-crude'!BF47)&gt;0,'data-cash-crude'!BF47-INDEX('active-future'!$C:$C,MATCH('basis-cash-crude'!BG$1,'active-future'!$A:$A,0),1),""),"")</f>
        <v>8.8800000000000026</v>
      </c>
      <c r="BH47">
        <f>+IFERROR(IF(VALUE('data-cash-crude'!BG47)&gt;0,'data-cash-crude'!BG47-INDEX('active-future'!$C:$C,MATCH('basis-cash-crude'!BH$1,'active-future'!$A:$A,0),1),""),"")</f>
        <v>9.43</v>
      </c>
      <c r="BI47">
        <f>+IFERROR(IF(VALUE('data-cash-crude'!BH47)&gt;0,'data-cash-crude'!BH47-INDEX('active-future'!$C:$C,MATCH('basis-cash-crude'!BI$1,'active-future'!$A:$A,0),1),""),"")</f>
        <v>9.43</v>
      </c>
      <c r="BJ47">
        <f>+IFERROR(IF(VALUE('data-cash-crude'!BI47)&gt;0,'data-cash-crude'!BI47-INDEX('active-future'!$C:$C,MATCH('basis-cash-crude'!BJ$1,'active-future'!$A:$A,0),1),""),"")</f>
        <v>9.4299999999999926</v>
      </c>
      <c r="BK47">
        <f>+IFERROR(IF(VALUE('data-cash-crude'!BJ47)&gt;0,'data-cash-crude'!BJ47-INDEX('active-future'!$C:$C,MATCH('basis-cash-crude'!BK$1,'active-future'!$A:$A,0),1),""),"")</f>
        <v>9.43</v>
      </c>
      <c r="BL47">
        <f>+IFERROR(IF(VALUE('data-cash-crude'!BK47)&gt;0,'data-cash-crude'!BK47-INDEX('active-future'!$C:$C,MATCH('basis-cash-crude'!BL$1,'active-future'!$A:$A,0),1),""),"")</f>
        <v>9.43</v>
      </c>
      <c r="BM47">
        <f>+IFERROR(IF(VALUE('data-cash-crude'!BL47)&gt;0,'data-cash-crude'!BL47-INDEX('active-future'!$C:$C,MATCH('basis-cash-crude'!BM$1,'active-future'!$A:$A,0),1),""),"")</f>
        <v>9.43</v>
      </c>
      <c r="BN47">
        <f>+IFERROR(IF(VALUE('data-cash-crude'!BM47)&gt;0,'data-cash-crude'!BM47-INDEX('active-future'!$C:$C,MATCH('basis-cash-crude'!BN$1,'active-future'!$A:$A,0),1),""),"")</f>
        <v>9.43</v>
      </c>
      <c r="BO47">
        <f>+IFERROR(IF(VALUE('data-cash-crude'!BN47)&gt;0,'data-cash-crude'!BN47-INDEX('active-future'!$C:$C,MATCH('basis-cash-crude'!BO$1,'active-future'!$A:$A,0),1),""),"")</f>
        <v>9.43</v>
      </c>
      <c r="BP47">
        <f>+IFERROR(IF(VALUE('data-cash-crude'!BO47)&gt;0,'data-cash-crude'!BO47-INDEX('active-future'!$C:$C,MATCH('basis-cash-crude'!BP$1,'active-future'!$A:$A,0),1),""),"")</f>
        <v>9.43</v>
      </c>
      <c r="BQ47">
        <f>+IFERROR(IF(VALUE('data-cash-crude'!BP47)&gt;0,'data-cash-crude'!BP47-INDEX('active-future'!$C:$C,MATCH('basis-cash-crude'!BQ$1,'active-future'!$A:$A,0),1),""),"")</f>
        <v>9.43</v>
      </c>
      <c r="BR47">
        <f>+IFERROR(IF(VALUE('data-cash-crude'!BQ47)&gt;0,'data-cash-crude'!BQ47-INDEX('active-future'!$C:$C,MATCH('basis-cash-crude'!BR$1,'active-future'!$A:$A,0),1),""),"")</f>
        <v>9.43</v>
      </c>
      <c r="BS47">
        <f>+IFERROR(IF(VALUE('data-cash-crude'!BR47)&gt;0,'data-cash-crude'!BR47-INDEX('active-future'!$C:$C,MATCH('basis-cash-crude'!BS$1,'active-future'!$A:$A,0),1),""),"")</f>
        <v>9.43</v>
      </c>
      <c r="BT47">
        <f>+IFERROR(IF(VALUE('data-cash-crude'!BS47)&gt;0,'data-cash-crude'!BS47-INDEX('active-future'!$C:$C,MATCH('basis-cash-crude'!BT$1,'active-future'!$A:$A,0),1),""),"")</f>
        <v>9.9300000000000068</v>
      </c>
      <c r="BU47">
        <f>+IFERROR(IF(VALUE('data-cash-crude'!BT47)&gt;0,'data-cash-crude'!BT47-INDEX('active-future'!$C:$C,MATCH('basis-cash-crude'!BU$1,'active-future'!$A:$A,0),1),""),"")</f>
        <v>8.5300000000000011</v>
      </c>
      <c r="BV47">
        <f>+IFERROR(IF(VALUE('data-cash-crude'!BU47)&gt;0,'data-cash-crude'!BU47-INDEX('active-future'!$C:$C,MATCH('basis-cash-crude'!BV$1,'active-future'!$A:$A,0),1),""),"")</f>
        <v>8.529999999999994</v>
      </c>
      <c r="BW47">
        <f>+IFERROR(IF(VALUE('data-cash-crude'!BV47)&gt;0,'data-cash-crude'!BV47-INDEX('active-future'!$C:$C,MATCH('basis-cash-crude'!BW$1,'active-future'!$A:$A,0),1),""),"")</f>
        <v>8.529999999999994</v>
      </c>
      <c r="BX47">
        <f>+IFERROR(IF(VALUE('data-cash-crude'!BW47)&gt;0,'data-cash-crude'!BW47-INDEX('active-future'!$C:$C,MATCH('basis-cash-crude'!BX$1,'active-future'!$A:$A,0),1),""),"")</f>
        <v>8.5300000000000011</v>
      </c>
      <c r="BY47">
        <f>+IFERROR(IF(VALUE('data-cash-crude'!BX47)&gt;0,'data-cash-crude'!BX47-INDEX('active-future'!$C:$C,MATCH('basis-cash-crude'!BY$1,'active-future'!$A:$A,0),1),""),"")</f>
        <v>8.5300000000000011</v>
      </c>
      <c r="BZ47">
        <f>+IFERROR(IF(VALUE('data-cash-crude'!BY47)&gt;0,'data-cash-crude'!BY47-INDEX('active-future'!$C:$C,MATCH('basis-cash-crude'!BZ$1,'active-future'!$A:$A,0),1),""),"")</f>
        <v>8.4699999999999989</v>
      </c>
      <c r="CA47">
        <f>+IFERROR(IF(VALUE('data-cash-crude'!BZ47)&gt;0,'data-cash-crude'!BZ47-INDEX('active-future'!$C:$C,MATCH('basis-cash-crude'!CA$1,'active-future'!$A:$A,0),1),""),"")</f>
        <v>8.6000000000000014</v>
      </c>
      <c r="CB47">
        <f>+IFERROR(IF(VALUE('data-cash-crude'!CA47)&gt;0,'data-cash-crude'!CA47-INDEX('active-future'!$C:$C,MATCH('basis-cash-crude'!CB$1,'active-future'!$A:$A,0),1),""),"")</f>
        <v>8.5300000000000011</v>
      </c>
      <c r="CC47">
        <f>+IFERROR(IF(VALUE('data-cash-crude'!CB47)&gt;0,'data-cash-crude'!CB47-INDEX('active-future'!$C:$C,MATCH('basis-cash-crude'!CC$1,'active-future'!$A:$A,0),1),""),"")</f>
        <v>8.5300000000000082</v>
      </c>
      <c r="CD47">
        <f>+IFERROR(IF(VALUE('data-cash-crude'!CC47)&gt;0,'data-cash-crude'!CC47-INDEX('active-future'!$C:$C,MATCH('basis-cash-crude'!CD$1,'active-future'!$A:$A,0),1),""),"")</f>
        <v>8.1299999999999955</v>
      </c>
      <c r="CE47">
        <f>+IFERROR(IF(VALUE('data-cash-crude'!CD47)&gt;0,'data-cash-crude'!CD47-INDEX('active-future'!$C:$C,MATCH('basis-cash-crude'!CE$1,'active-future'!$A:$A,0),1),""),"")</f>
        <v>8.1299999999999955</v>
      </c>
      <c r="CF47">
        <f>+IFERROR(IF(VALUE('data-cash-crude'!CE47)&gt;0,'data-cash-crude'!CE47-INDEX('active-future'!$C:$C,MATCH('basis-cash-crude'!CF$1,'active-future'!$A:$A,0),1),""),"")</f>
        <v>8.1300000000000026</v>
      </c>
      <c r="CG47">
        <f>+IFERROR(IF(VALUE('data-cash-crude'!CF47)&gt;0,'data-cash-crude'!CF47-INDEX('active-future'!$C:$C,MATCH('basis-cash-crude'!CG$1,'active-future'!$A:$A,0),1),""),"")</f>
        <v>8.1300000000000026</v>
      </c>
      <c r="CH47">
        <f>+IFERROR(IF(VALUE('data-cash-crude'!CG47)&gt;0,'data-cash-crude'!CG47-INDEX('active-future'!$C:$C,MATCH('basis-cash-crude'!CH$1,'active-future'!$A:$A,0),1),""),"")</f>
        <v>8.1300000000000026</v>
      </c>
      <c r="CI47">
        <f>+IFERROR(IF(VALUE('data-cash-crude'!CH47)&gt;0,'data-cash-crude'!CH47-INDEX('active-future'!$C:$C,MATCH('basis-cash-crude'!CI$1,'active-future'!$A:$A,0),1),""),"")</f>
        <v>8.1300000000000026</v>
      </c>
      <c r="CJ47">
        <f>+IFERROR(IF(VALUE('data-cash-crude'!CI47)&gt;0,'data-cash-crude'!CI47-INDEX('active-future'!$C:$C,MATCH('basis-cash-crude'!CJ$1,'active-future'!$A:$A,0),1),""),"")</f>
        <v>8.1300000000000097</v>
      </c>
      <c r="CK47">
        <f>+IFERROR(IF(VALUE('data-cash-crude'!CJ47)&gt;0,'data-cash-crude'!CJ47-INDEX('active-future'!$C:$C,MATCH('basis-cash-crude'!CK$1,'active-future'!$A:$A,0),1),""),"")</f>
        <v>8.1300000000000026</v>
      </c>
      <c r="CL47">
        <f>+IFERROR(IF(VALUE('data-cash-crude'!CK47)&gt;0,'data-cash-crude'!CK47-INDEX('active-future'!$C:$C,MATCH('basis-cash-crude'!CL$1,'active-future'!$A:$A,0),1),""),"")</f>
        <v>8.1300000000000026</v>
      </c>
      <c r="CM47" t="str">
        <f>+IFERROR(IF(VALUE('data-cash-crude'!CL47)&gt;0,'data-cash-crude'!CL47-INDEX('active-future'!$C:$C,MATCH('basis-cash-crude'!CM$1,'active-future'!$A:$A,0),1),""),"")</f>
        <v/>
      </c>
      <c r="CN47">
        <f>+IFERROR(IF(VALUE('data-cash-crude'!CM47)&gt;0,'data-cash-crude'!CM47-INDEX('active-future'!$C:$C,MATCH('basis-cash-crude'!CN$1,'active-future'!$A:$A,0),1),""),"")</f>
        <v>8.1299999999999955</v>
      </c>
      <c r="CO47">
        <f>+IFERROR(IF(VALUE('data-cash-crude'!CN47)&gt;0,'data-cash-crude'!CN47-INDEX('active-future'!$C:$C,MATCH('basis-cash-crude'!CO$1,'active-future'!$A:$A,0),1),""),"")</f>
        <v>8.1300000000000026</v>
      </c>
      <c r="CP47">
        <f>+IFERROR(IF(VALUE('data-cash-crude'!CO47)&gt;0,'data-cash-crude'!CO47-INDEX('active-future'!$C:$C,MATCH('basis-cash-crude'!CP$1,'active-future'!$A:$A,0),1),""),"")</f>
        <v>8.3799999999999955</v>
      </c>
      <c r="CQ47">
        <f>+IFERROR(IF(VALUE('data-cash-crude'!CP47)&gt;0,'data-cash-crude'!CP47-INDEX('active-future'!$C:$C,MATCH('basis-cash-crude'!CQ$1,'active-future'!$A:$A,0),1),""),"")</f>
        <v>8.3800000000000026</v>
      </c>
      <c r="CR47">
        <f>+IFERROR(IF(VALUE('data-cash-crude'!CQ47)&gt;0,'data-cash-crude'!CQ47-INDEX('active-future'!$C:$C,MATCH('basis-cash-crude'!CR$1,'active-future'!$A:$A,0),1),""),"")</f>
        <v>8.3800000000000026</v>
      </c>
      <c r="CS47">
        <f>+IFERROR(IF(VALUE('data-cash-crude'!CR47)&gt;0,'data-cash-crude'!CR47-INDEX('active-future'!$C:$C,MATCH('basis-cash-crude'!CS$1,'active-future'!$A:$A,0),1),""),"")</f>
        <v>8.3799999999999955</v>
      </c>
      <c r="CT47">
        <f>+IFERROR(IF(VALUE('data-cash-crude'!CS47)&gt;0,'data-cash-crude'!CS47-INDEX('active-future'!$C:$C,MATCH('basis-cash-crude'!CT$1,'active-future'!$A:$A,0),1),""),"")</f>
        <v>8.3799999999999955</v>
      </c>
      <c r="CU47">
        <f>+IFERROR(IF(VALUE('data-cash-crude'!CT47)&gt;0,'data-cash-crude'!CT47-INDEX('active-future'!$C:$C,MATCH('basis-cash-crude'!CU$1,'active-future'!$A:$A,0),1),""),"")</f>
        <v>8.3800000000000026</v>
      </c>
      <c r="CV47">
        <f>+IFERROR(IF(VALUE('data-cash-crude'!CU47)&gt;0,'data-cash-crude'!CU47-INDEX('active-future'!$C:$C,MATCH('basis-cash-crude'!CV$1,'active-future'!$A:$A,0),1),""),"")</f>
        <v>8.5899999999999963</v>
      </c>
      <c r="CW47">
        <f>+IFERROR(IF(VALUE('data-cash-crude'!CV47)&gt;0,'data-cash-crude'!CV47-INDEX('active-future'!$C:$C,MATCH('basis-cash-crude'!CW$1,'active-future'!$A:$A,0),1),""),"")</f>
        <v>9.7000000000000028</v>
      </c>
      <c r="CX47">
        <f>+IFERROR(IF(VALUE('data-cash-crude'!CW47)&gt;0,'data-cash-crude'!CW47-INDEX('active-future'!$C:$C,MATCH('basis-cash-crude'!CX$1,'active-future'!$A:$A,0),1),""),"")</f>
        <v>9.9399999999999977</v>
      </c>
      <c r="CY47">
        <f>+IFERROR(IF(VALUE('data-cash-crude'!CX47)&gt;0,'data-cash-crude'!CX47-INDEX('active-future'!$C:$C,MATCH('basis-cash-crude'!CY$1,'active-future'!$A:$A,0),1),""),"")</f>
        <v>9.8799999999999955</v>
      </c>
      <c r="CZ47">
        <f>+IFERROR(IF(VALUE('data-cash-crude'!CY47)&gt;0,'data-cash-crude'!CY47-INDEX('active-future'!$C:$C,MATCH('basis-cash-crude'!CZ$1,'active-future'!$A:$A,0),1),""),"")</f>
        <v>9.8800000000000026</v>
      </c>
      <c r="DA47">
        <f>+IFERROR(IF(VALUE('data-cash-crude'!CZ47)&gt;0,'data-cash-crude'!CZ47-INDEX('active-future'!$C:$C,MATCH('basis-cash-crude'!DA$1,'active-future'!$A:$A,0),1),""),"")</f>
        <v>9.8800000000000026</v>
      </c>
      <c r="DB47">
        <f>+IFERROR(IF(VALUE('data-cash-crude'!DA47)&gt;0,'data-cash-crude'!DA47-INDEX('active-future'!$C:$C,MATCH('basis-cash-crude'!DB$1,'active-future'!$A:$A,0),1),""),"")</f>
        <v>9.8800000000000026</v>
      </c>
      <c r="DC47">
        <f>+IFERROR(IF(VALUE('data-cash-crude'!DB47)&gt;0,'data-cash-crude'!DB47-INDEX('active-future'!$C:$C,MATCH('basis-cash-crude'!DC$1,'active-future'!$A:$A,0),1),""),"")</f>
        <v>9.8799999999999955</v>
      </c>
      <c r="DD47">
        <f>+IFERROR(IF(VALUE('data-cash-crude'!DC47)&gt;0,'data-cash-crude'!DC47-INDEX('active-future'!$C:$C,MATCH('basis-cash-crude'!DD$1,'active-future'!$A:$A,0),1),""),"")</f>
        <v>9.8800000000000026</v>
      </c>
      <c r="DE47">
        <f>+IFERROR(IF(VALUE('data-cash-crude'!DD47)&gt;0,'data-cash-crude'!DD47-INDEX('active-future'!$C:$C,MATCH('basis-cash-crude'!DE$1,'active-future'!$A:$A,0),1),""),"")</f>
        <v>9.8799999999999955</v>
      </c>
      <c r="DF47">
        <f>+IFERROR(IF(VALUE('data-cash-crude'!DE47)&gt;0,'data-cash-crude'!DE47-INDEX('active-future'!$C:$C,MATCH('basis-cash-crude'!DF$1,'active-future'!$A:$A,0),1),""),"")</f>
        <v>10.129999999999995</v>
      </c>
      <c r="DG47">
        <f>+IFERROR(IF(VALUE('data-cash-crude'!DF47)&gt;0,'data-cash-crude'!DF47-INDEX('active-future'!$C:$C,MATCH('basis-cash-crude'!DG$1,'active-future'!$A:$A,0),1),""),"")</f>
        <v>10.379999999999995</v>
      </c>
      <c r="DH47">
        <f>+IFERROR(IF(VALUE('data-cash-crude'!DG47)&gt;0,'data-cash-crude'!DG47-INDEX('active-future'!$C:$C,MATCH('basis-cash-crude'!DH$1,'active-future'!$A:$A,0),1),""),"")</f>
        <v>10.88000000000001</v>
      </c>
      <c r="DI47">
        <f>+IFERROR(IF(VALUE('data-cash-crude'!DH47)&gt;0,'data-cash-crude'!DH47-INDEX('active-future'!$C:$C,MATCH('basis-cash-crude'!DI$1,'active-future'!$A:$A,0),1),""),"")</f>
        <v>10.879999999999995</v>
      </c>
      <c r="DJ47" t="str">
        <f>+IFERROR(IF(VALUE('data-cash-crude'!DI47)&gt;0,'data-cash-crude'!DI47-INDEX('active-future'!$C:$C,MATCH('basis-cash-crude'!DJ$1,'active-future'!$A:$A,0),1),""),"")</f>
        <v/>
      </c>
      <c r="DK47" t="str">
        <f>+IFERROR(IF(VALUE('data-cash-crude'!DJ47)&gt;0,'data-cash-crude'!DJ47-INDEX('active-future'!$C:$C,MATCH('basis-cash-crude'!DK$1,'active-future'!$A:$A,0),1),""),"")</f>
        <v/>
      </c>
      <c r="DL47">
        <f>+IFERROR(IF(VALUE('data-cash-crude'!DK47)&gt;0,'data-cash-crude'!DK47-INDEX('active-future'!$C:$C,MATCH('basis-cash-crude'!DL$1,'active-future'!$A:$A,0),1),""),"")</f>
        <v>10.880000000000003</v>
      </c>
      <c r="DM47" t="str">
        <f>+IFERROR(IF(VALUE('data-cash-crude'!DL47)&gt;0,'data-cash-crude'!DL47-INDEX('active-future'!$C:$C,MATCH('basis-cash-crude'!DM$1,'active-future'!$A:$A,0),1),""),"")</f>
        <v/>
      </c>
      <c r="DN47">
        <f>+IFERROR(IF(VALUE('data-cash-crude'!DM47)&gt;0,'data-cash-crude'!DM47-INDEX('active-future'!$C:$C,MATCH('basis-cash-crude'!DN$1,'active-future'!$A:$A,0),1),""),"")</f>
        <v>10.879999999999995</v>
      </c>
      <c r="DO47" t="str">
        <f>+IFERROR(IF(VALUE('data-cash-crude'!DN47)&gt;0,'data-cash-crude'!DN47-INDEX('active-future'!$C:$C,MATCH('basis-cash-crude'!DO$1,'active-future'!$A:$A,0),1),""),"")</f>
        <v/>
      </c>
      <c r="DP47" t="str">
        <f>+IFERROR(IF(VALUE('data-cash-crude'!DO47)&gt;0,'data-cash-crude'!DO47-INDEX('active-future'!$C:$C,MATCH('basis-cash-crude'!DP$1,'active-future'!$A:$A,0),1),""),"")</f>
        <v/>
      </c>
      <c r="DQ47" t="str">
        <f>+IFERROR(IF(VALUE('data-cash-crude'!DP47)&gt;0,'data-cash-crude'!DP47-INDEX('active-future'!$C:$C,MATCH('basis-cash-crude'!DQ$1,'active-future'!$A:$A,0),1),""),"")</f>
        <v/>
      </c>
      <c r="DR47" t="str">
        <f>+IFERROR(IF(VALUE('data-cash-crude'!DQ47)&gt;0,'data-cash-crude'!DQ47-INDEX('active-future'!$C:$C,MATCH('basis-cash-crude'!DR$1,'active-future'!$A:$A,0),1),""),"")</f>
        <v/>
      </c>
      <c r="DS47" t="str">
        <f>+IFERROR(IF(VALUE('data-cash-crude'!DR47)&gt;0,'data-cash-crude'!DR47-INDEX('active-future'!$C:$C,MATCH('basis-cash-crude'!DS$1,'active-future'!$A:$A,0),1),""),"")</f>
        <v/>
      </c>
      <c r="DT47" t="str">
        <f>+IFERROR(IF(VALUE('data-cash-crude'!DS47)&gt;0,'data-cash-crude'!DS47-INDEX('active-future'!$C:$C,MATCH('basis-cash-crude'!DT$1,'active-future'!$A:$A,0),1),""),"")</f>
        <v/>
      </c>
      <c r="DU47" t="str">
        <f>+IFERROR(IF(VALUE('data-cash-crude'!DT47)&gt;0,'data-cash-crude'!DT47-INDEX('active-future'!$C:$C,MATCH('basis-cash-crude'!DU$1,'active-future'!$A:$A,0),1),""),"")</f>
        <v/>
      </c>
      <c r="DV47" t="str">
        <f>+IFERROR(IF(VALUE('data-cash-crude'!DU47)&gt;0,'data-cash-crude'!DU47-INDEX('active-future'!$C:$C,MATCH('basis-cash-crude'!DV$1,'active-future'!$A:$A,0),1),""),"")</f>
        <v/>
      </c>
      <c r="DW47" t="str">
        <f>+IFERROR(IF(VALUE('data-cash-crude'!DV47)&gt;0,'data-cash-crude'!DV47-INDEX('active-future'!$C:$C,MATCH('basis-cash-crude'!DW$1,'active-future'!$A:$A,0),1),""),"")</f>
        <v/>
      </c>
      <c r="DX47" t="str">
        <f>+IFERROR(IF(VALUE('data-cash-crude'!DW47)&gt;0,'data-cash-crude'!DW47-INDEX('active-future'!$C:$C,MATCH('basis-cash-crude'!DX$1,'active-future'!$A:$A,0),1),""),"")</f>
        <v/>
      </c>
      <c r="DY47" t="str">
        <f>+IFERROR(IF(VALUE('data-cash-crude'!DX47)&gt;0,'data-cash-crude'!DX47-INDEX('active-future'!$C:$C,MATCH('basis-cash-crude'!DY$1,'active-future'!$A:$A,0),1),""),"")</f>
        <v/>
      </c>
      <c r="DZ47" t="str">
        <f>+IFERROR(IF(VALUE('data-cash-crude'!DY47)&gt;0,'data-cash-crude'!DY47-INDEX('active-future'!$C:$C,MATCH('basis-cash-crude'!DZ$1,'active-future'!$A:$A,0),1),""),"")</f>
        <v/>
      </c>
      <c r="EA47" t="str">
        <f>+IFERROR(IF(VALUE('data-cash-crude'!DZ47)&gt;0,'data-cash-crude'!DZ47-INDEX('active-future'!$C:$C,MATCH('basis-cash-crude'!EA$1,'active-future'!$A:$A,0),1),""),"")</f>
        <v/>
      </c>
      <c r="EB47" t="str">
        <f>+IFERROR(IF(VALUE('data-cash-crude'!EA47)&gt;0,'data-cash-crude'!EA47-INDEX('active-future'!$C:$C,MATCH('basis-cash-crude'!EB$1,'active-future'!$A:$A,0),1),""),"")</f>
        <v/>
      </c>
      <c r="EC47" t="str">
        <f>+IFERROR(IF(VALUE('data-cash-crude'!EB47)&gt;0,'data-cash-crude'!EB47-INDEX('active-future'!$C:$C,MATCH('basis-cash-crude'!EC$1,'active-future'!$A:$A,0),1),""),"")</f>
        <v/>
      </c>
      <c r="ED47" t="str">
        <f>+IFERROR(IF(VALUE('data-cash-crude'!EC47)&gt;0,'data-cash-crude'!EC47-INDEX('active-future'!$C:$C,MATCH('basis-cash-crude'!ED$1,'active-future'!$A:$A,0),1),""),"")</f>
        <v/>
      </c>
      <c r="EE47" t="str">
        <f>+IFERROR(IF(VALUE('data-cash-crude'!ED47)&gt;0,'data-cash-crude'!ED47-INDEX('active-future'!$C:$C,MATCH('basis-cash-crude'!EE$1,'active-future'!$A:$A,0),1),""),"")</f>
        <v/>
      </c>
      <c r="EF47" t="str">
        <f>+IFERROR(IF(VALUE('data-cash-crude'!EE47)&gt;0,'data-cash-crude'!EE47-INDEX('active-future'!$C:$C,MATCH('basis-cash-crude'!EF$1,'active-future'!$A:$A,0),1),""),"")</f>
        <v/>
      </c>
      <c r="EG47" t="str">
        <f>+IFERROR(IF(VALUE('data-cash-crude'!EF47)&gt;0,'data-cash-crude'!EF47-INDEX('active-future'!$C:$C,MATCH('basis-cash-crude'!EG$1,'active-future'!$A:$A,0),1),""),"")</f>
        <v/>
      </c>
      <c r="EH47" t="str">
        <f>+IFERROR(IF(VALUE('data-cash-crude'!EG47)&gt;0,'data-cash-crude'!EG47-INDEX('active-future'!$C:$C,MATCH('basis-cash-crude'!EH$1,'active-future'!$A:$A,0),1),""),"")</f>
        <v/>
      </c>
      <c r="EI47" t="str">
        <f>+IFERROR(IF(VALUE('data-cash-crude'!EH47)&gt;0,'data-cash-crude'!EH47-INDEX('active-future'!$C:$C,MATCH('basis-cash-crude'!EI$1,'active-future'!$A:$A,0),1),""),"")</f>
        <v/>
      </c>
      <c r="EJ47" t="str">
        <f>+IFERROR(IF(VALUE('data-cash-crude'!EI47)&gt;0,'data-cash-crude'!EI47-INDEX('active-future'!$C:$C,MATCH('basis-cash-crude'!EJ$1,'active-future'!$A:$A,0),1),""),"")</f>
        <v/>
      </c>
      <c r="EK47" t="str">
        <f>+IFERROR(IF(VALUE('data-cash-crude'!EJ47)&gt;0,'data-cash-crude'!EJ47-INDEX('active-future'!$C:$C,MATCH('basis-cash-crude'!EK$1,'active-future'!$A:$A,0),1),""),"")</f>
        <v/>
      </c>
      <c r="EL47" t="str">
        <f>+IFERROR(IF(VALUE('data-cash-crude'!EK47)&gt;0,'data-cash-crude'!EK47-INDEX('active-future'!$C:$C,MATCH('basis-cash-crude'!EL$1,'active-future'!$A:$A,0),1),""),"")</f>
        <v/>
      </c>
      <c r="EM47" t="str">
        <f>+IFERROR(IF(VALUE('data-cash-crude'!EL47)&gt;0,'data-cash-crude'!EL47-INDEX('active-future'!$C:$C,MATCH('basis-cash-crude'!EM$1,'active-future'!$A:$A,0),1),""),"")</f>
        <v/>
      </c>
      <c r="EN47" t="str">
        <f>+IFERROR(IF(VALUE('data-cash-crude'!EM47)&gt;0,'data-cash-crude'!EM47-INDEX('active-future'!$C:$C,MATCH('basis-cash-crude'!EN$1,'active-future'!$A:$A,0),1),""),"")</f>
        <v/>
      </c>
      <c r="EO47" t="str">
        <f>+IFERROR(IF(VALUE('data-cash-crude'!EN47)&gt;0,'data-cash-crude'!EN47-INDEX('active-future'!$C:$C,MATCH('basis-cash-crude'!EO$1,'active-future'!$A:$A,0),1),""),"")</f>
        <v/>
      </c>
      <c r="EP47" t="str">
        <f>+IFERROR(IF(VALUE('data-cash-crude'!EO47)&gt;0,'data-cash-crude'!EO47-INDEX('active-future'!$C:$C,MATCH('basis-cash-crude'!EP$1,'active-future'!$A:$A,0),1),""),"")</f>
        <v/>
      </c>
      <c r="EQ47" t="str">
        <f>+IFERROR(IF(VALUE('data-cash-crude'!EP47)&gt;0,'data-cash-crude'!EP47-INDEX('active-future'!$C:$C,MATCH('basis-cash-crude'!EQ$1,'active-future'!$A:$A,0),1),""),"")</f>
        <v/>
      </c>
      <c r="ER47" t="str">
        <f>+IFERROR(IF(VALUE('data-cash-crude'!EQ47)&gt;0,'data-cash-crude'!EQ47-INDEX('active-future'!$C:$C,MATCH('basis-cash-crude'!ER$1,'active-future'!$A:$A,0),1),""),"")</f>
        <v/>
      </c>
      <c r="ES47" t="str">
        <f>+IFERROR(IF(VALUE('data-cash-crude'!ER47)&gt;0,'data-cash-crude'!ER47-INDEX('active-future'!$C:$C,MATCH('basis-cash-crude'!ES$1,'active-future'!$A:$A,0),1),""),"")</f>
        <v/>
      </c>
      <c r="ET47" t="str">
        <f>+IFERROR(IF(VALUE('data-cash-crude'!ES47)&gt;0,'data-cash-crude'!ES47-INDEX('active-future'!$C:$C,MATCH('basis-cash-crude'!ET$1,'active-future'!$A:$A,0),1),""),"")</f>
        <v/>
      </c>
      <c r="EU47" t="str">
        <f>+IFERROR(IF(VALUE('data-cash-crude'!ET47)&gt;0,'data-cash-crude'!ET47-INDEX('active-future'!$C:$C,MATCH('basis-cash-crude'!EU$1,'active-future'!$A:$A,0),1),""),"")</f>
        <v/>
      </c>
      <c r="EV47" t="str">
        <f>+IFERROR(IF(VALUE('data-cash-crude'!EU47)&gt;0,'data-cash-crude'!EU47-INDEX('active-future'!$C:$C,MATCH('basis-cash-crude'!EV$1,'active-future'!$A:$A,0),1),""),"")</f>
        <v/>
      </c>
      <c r="EW47" t="str">
        <f>+IFERROR(IF(VALUE('data-cash-crude'!EV47)&gt;0,'data-cash-crude'!EV47-INDEX('active-future'!$C:$C,MATCH('basis-cash-crude'!EW$1,'active-future'!$A:$A,0),1),""),"")</f>
        <v/>
      </c>
      <c r="EX47" t="str">
        <f>+IFERROR(IF(VALUE('data-cash-crude'!EW47)&gt;0,'data-cash-crude'!EW47-INDEX('active-future'!$C:$C,MATCH('basis-cash-crude'!EX$1,'active-future'!$A:$A,0),1),""),"")</f>
        <v/>
      </c>
      <c r="EY47" t="str">
        <f>+IFERROR(IF(VALUE('data-cash-crude'!EX47)&gt;0,'data-cash-crude'!EX47-INDEX('active-future'!$C:$C,MATCH('basis-cash-crude'!EY$1,'active-future'!$A:$A,0),1),""),"")</f>
        <v/>
      </c>
      <c r="EZ47" t="str">
        <f>+IFERROR(IF(VALUE('data-cash-crude'!EY47)&gt;0,'data-cash-crude'!EY47-INDEX('active-future'!$C:$C,MATCH('basis-cash-crude'!EZ$1,'active-future'!$A:$A,0),1),""),"")</f>
        <v/>
      </c>
      <c r="FA47" t="str">
        <f>+IFERROR(IF(VALUE('data-cash-crude'!EZ47)&gt;0,'data-cash-crude'!EZ47-INDEX('active-future'!$C:$C,MATCH('basis-cash-crude'!FA$1,'active-future'!$A:$A,0),1),""),"")</f>
        <v/>
      </c>
      <c r="FB47" t="str">
        <f>+IFERROR(IF(VALUE('data-cash-crude'!FA47)&gt;0,'data-cash-crude'!FA47-INDEX('active-future'!$C:$C,MATCH('basis-cash-crude'!FB$1,'active-future'!$A:$A,0),1),""),"")</f>
        <v/>
      </c>
      <c r="FC47" t="str">
        <f>+IFERROR(IF(VALUE('data-cash-crude'!FB47)&gt;0,'data-cash-crude'!FB47-INDEX('active-future'!$C:$C,MATCH('basis-cash-crude'!FC$1,'active-future'!$A:$A,0),1),""),"")</f>
        <v/>
      </c>
      <c r="FD47" t="str">
        <f>+IFERROR(IF(VALUE('data-cash-crude'!FC47)&gt;0,'data-cash-crude'!FC47-INDEX('active-future'!$C:$C,MATCH('basis-cash-crude'!FD$1,'active-future'!$A:$A,0),1),""),"")</f>
        <v/>
      </c>
      <c r="FE47" t="str">
        <f>+IFERROR(IF(VALUE('data-cash-crude'!FD47)&gt;0,'data-cash-crude'!FD47-INDEX('active-future'!$C:$C,MATCH('basis-cash-crude'!FE$1,'active-future'!$A:$A,0),1),""),"")</f>
        <v/>
      </c>
      <c r="FF47" t="str">
        <f>+IFERROR(IF(VALUE('data-cash-crude'!FE47)&gt;0,'data-cash-crude'!FE47-INDEX('active-future'!$C:$C,MATCH('basis-cash-crude'!FF$1,'active-future'!$A:$A,0),1),""),"")</f>
        <v/>
      </c>
      <c r="FG47" t="str">
        <f>+IFERROR(IF(VALUE('data-cash-crude'!FF47)&gt;0,'data-cash-crude'!FF47-INDEX('active-future'!$C:$C,MATCH('basis-cash-crude'!FG$1,'active-future'!$A:$A,0),1),""),"")</f>
        <v/>
      </c>
      <c r="FH47" t="str">
        <f>+IFERROR(IF(VALUE('data-cash-crude'!FG47)&gt;0,'data-cash-crude'!FG47-INDEX('active-future'!$C:$C,MATCH('basis-cash-crude'!FH$1,'active-future'!$A:$A,0),1),""),"")</f>
        <v/>
      </c>
      <c r="FI47" t="str">
        <f>+IFERROR(IF(VALUE('data-cash-crude'!FH47)&gt;0,'data-cash-crude'!FH47-INDEX('active-future'!$C:$C,MATCH('basis-cash-crude'!FI$1,'active-future'!$A:$A,0),1),""),"")</f>
        <v/>
      </c>
      <c r="FJ47" t="str">
        <f>+IFERROR(IF(VALUE('data-cash-crude'!FI47)&gt;0,'data-cash-crude'!FI47-INDEX('active-future'!$C:$C,MATCH('basis-cash-crude'!FJ$1,'active-future'!$A:$A,0),1),""),"")</f>
        <v/>
      </c>
      <c r="FK47" t="str">
        <f>+IFERROR(IF(VALUE('data-cash-crude'!FJ47)&gt;0,'data-cash-crude'!FJ47-INDEX('active-future'!$C:$C,MATCH('basis-cash-crude'!FK$1,'active-future'!$A:$A,0),1),""),"")</f>
        <v/>
      </c>
      <c r="FL47" t="str">
        <f>+IFERROR(IF(VALUE('data-cash-crude'!FK47)&gt;0,'data-cash-crude'!FK47-INDEX('active-future'!$C:$C,MATCH('basis-cash-crude'!FL$1,'active-future'!$A:$A,0),1),""),"")</f>
        <v/>
      </c>
    </row>
    <row r="48" spans="1:168" x14ac:dyDescent="0.2">
      <c r="A48">
        <f t="shared" si="0"/>
        <v>-2.6699999999999995</v>
      </c>
      <c r="B48">
        <f t="shared" si="1"/>
        <v>-2.0487499999999996</v>
      </c>
      <c r="C48">
        <f t="shared" si="2"/>
        <v>-1.5352564102564097</v>
      </c>
      <c r="D48" s="10" t="str">
        <f>+'data-cash-crude'!B48</f>
        <v>CLPA-13-10.CM</v>
      </c>
      <c r="E48" t="str">
        <f>+IFERROR(IF(VALUE('data-cash-crude'!D48)&gt;0,'data-cash-crude'!D48-INDEX('active-future'!$C:$C,MATCH('basis-cash-crude'!E$1,'active-future'!$A:$A,0),1),""),"")</f>
        <v/>
      </c>
      <c r="F48" t="str">
        <f>+IFERROR(IF(VALUE('data-cash-crude'!E48)&gt;0,'data-cash-crude'!E48-INDEX('active-future'!$C:$C,MATCH('basis-cash-crude'!F$1,'active-future'!$A:$A,0),1),""),"")</f>
        <v/>
      </c>
      <c r="G48">
        <f>+IFERROR(IF(VALUE('data-cash-crude'!F48)&gt;0,'data-cash-crude'!F48-INDEX('active-future'!$C:$C,MATCH('basis-cash-crude'!G$1,'active-future'!$A:$A,0),1),""),"")</f>
        <v>-2.6700000000000017</v>
      </c>
      <c r="H48">
        <f>+IFERROR(IF(VALUE('data-cash-crude'!G48)&gt;0,'data-cash-crude'!G48-INDEX('active-future'!$C:$C,MATCH('basis-cash-crude'!H$1,'active-future'!$A:$A,0),1),""),"")</f>
        <v>-2.6799999999999997</v>
      </c>
      <c r="I48" t="str">
        <f>+IFERROR(IF(VALUE('data-cash-crude'!H48)&gt;0,'data-cash-crude'!H48-INDEX('active-future'!$C:$C,MATCH('basis-cash-crude'!I$1,'active-future'!$A:$A,0),1),""),"")</f>
        <v/>
      </c>
      <c r="J48">
        <f>+IFERROR(IF(VALUE('data-cash-crude'!I48)&gt;0,'data-cash-crude'!I48-INDEX('active-future'!$C:$C,MATCH('basis-cash-crude'!J$1,'active-future'!$A:$A,0),1),""),"")</f>
        <v>-2.6599999999999966</v>
      </c>
      <c r="K48" t="str">
        <f>+IFERROR(IF(VALUE('data-cash-crude'!J48)&gt;0,'data-cash-crude'!J48-INDEX('active-future'!$C:$C,MATCH('basis-cash-crude'!K$1,'active-future'!$A:$A,0),1),""),"")</f>
        <v/>
      </c>
      <c r="L48" t="str">
        <f>+IFERROR(IF(VALUE('data-cash-crude'!K48)&gt;0,'data-cash-crude'!K48-INDEX('active-future'!$C:$C,MATCH('basis-cash-crude'!L$1,'active-future'!$A:$A,0),1),""),"")</f>
        <v/>
      </c>
      <c r="M48">
        <f>+IFERROR(IF(VALUE('data-cash-crude'!L48)&gt;0,'data-cash-crude'!L48-INDEX('active-future'!$C:$C,MATCH('basis-cash-crude'!M$1,'active-future'!$A:$A,0),1),""),"")</f>
        <v>-2.6300000000000026</v>
      </c>
      <c r="N48">
        <f>+IFERROR(IF(VALUE('data-cash-crude'!M48)&gt;0,'data-cash-crude'!M48-INDEX('active-future'!$C:$C,MATCH('basis-cash-crude'!N$1,'active-future'!$A:$A,0),1),""),"")</f>
        <v>-2.6000000000000014</v>
      </c>
      <c r="O48">
        <f>+IFERROR(IF(VALUE('data-cash-crude'!N48)&gt;0,'data-cash-crude'!N48-INDEX('active-future'!$C:$C,MATCH('basis-cash-crude'!O$1,'active-future'!$A:$A,0),1),""),"")</f>
        <v>-2.519999999999996</v>
      </c>
      <c r="P48">
        <f>+IFERROR(IF(VALUE('data-cash-crude'!O48)&gt;0,'data-cash-crude'!O48-INDEX('active-future'!$C:$C,MATCH('basis-cash-crude'!P$1,'active-future'!$A:$A,0),1),""),"")</f>
        <v>-0.66000000000000369</v>
      </c>
      <c r="Q48">
        <f>+IFERROR(IF(VALUE('data-cash-crude'!P48)&gt;0,'data-cash-crude'!P48-INDEX('active-future'!$C:$C,MATCH('basis-cash-crude'!Q$1,'active-future'!$A:$A,0),1),""),"")</f>
        <v>-1.3699999999999974</v>
      </c>
      <c r="R48">
        <f>+IFERROR(IF(VALUE('data-cash-crude'!Q48)&gt;0,'data-cash-crude'!Q48-INDEX('active-future'!$C:$C,MATCH('basis-cash-crude'!R$1,'active-future'!$A:$A,0),1),""),"")</f>
        <v>-1.3800000000000026</v>
      </c>
      <c r="S48">
        <f>+IFERROR(IF(VALUE('data-cash-crude'!R48)&gt;0,'data-cash-crude'!R48-INDEX('active-future'!$C:$C,MATCH('basis-cash-crude'!S$1,'active-future'!$A:$A,0),1),""),"")</f>
        <v>-1.4600000000000009</v>
      </c>
      <c r="T48">
        <f>+IFERROR(IF(VALUE('data-cash-crude'!S48)&gt;0,'data-cash-crude'!S48-INDEX('active-future'!$C:$C,MATCH('basis-cash-crude'!T$1,'active-future'!$A:$A,0),1),""),"")</f>
        <v>-1.990000000000002</v>
      </c>
      <c r="U48">
        <f>+IFERROR(IF(VALUE('data-cash-crude'!T48)&gt;0,'data-cash-crude'!T48-INDEX('active-future'!$C:$C,MATCH('basis-cash-crude'!U$1,'active-future'!$A:$A,0),1),""),"")</f>
        <v>-1.7700000000000031</v>
      </c>
      <c r="V48">
        <f>+IFERROR(IF(VALUE('data-cash-crude'!U48)&gt;0,'data-cash-crude'!U48-INDEX('active-future'!$C:$C,MATCH('basis-cash-crude'!V$1,'active-future'!$A:$A,0),1),""),"")</f>
        <v>-1.9500000000000028</v>
      </c>
      <c r="W48">
        <f>+IFERROR(IF(VALUE('data-cash-crude'!V48)&gt;0,'data-cash-crude'!V48-INDEX('active-future'!$C:$C,MATCH('basis-cash-crude'!W$1,'active-future'!$A:$A,0),1),""),"")</f>
        <v>-1.9799999999999969</v>
      </c>
      <c r="X48">
        <f>+IFERROR(IF(VALUE('data-cash-crude'!W48)&gt;0,'data-cash-crude'!W48-INDEX('active-future'!$C:$C,MATCH('basis-cash-crude'!X$1,'active-future'!$A:$A,0),1),""),"")</f>
        <v>-1.9799999999999969</v>
      </c>
      <c r="Y48">
        <f>+IFERROR(IF(VALUE('data-cash-crude'!X48)&gt;0,'data-cash-crude'!X48-INDEX('active-future'!$C:$C,MATCH('basis-cash-crude'!Y$1,'active-future'!$A:$A,0),1),""),"")</f>
        <v>-2.25</v>
      </c>
      <c r="Z48">
        <f>+IFERROR(IF(VALUE('data-cash-crude'!Y48)&gt;0,'data-cash-crude'!Y48-INDEX('active-future'!$C:$C,MATCH('basis-cash-crude'!Z$1,'active-future'!$A:$A,0),1),""),"")</f>
        <v>-2.1099999999999994</v>
      </c>
      <c r="AA48">
        <f>+IFERROR(IF(VALUE('data-cash-crude'!Z48)&gt;0,'data-cash-crude'!Z48-INDEX('active-future'!$C:$C,MATCH('basis-cash-crude'!AA$1,'active-future'!$A:$A,0),1),""),"")</f>
        <v>-2.1200000000000045</v>
      </c>
      <c r="AB48" t="str">
        <f>+IFERROR(IF(VALUE('data-cash-crude'!AA48)&gt;0,'data-cash-crude'!AA48-INDEX('active-future'!$C:$C,MATCH('basis-cash-crude'!AB$1,'active-future'!$A:$A,0),1),""),"")</f>
        <v/>
      </c>
      <c r="AC48">
        <f>+IFERROR(IF(VALUE('data-cash-crude'!AB48)&gt;0,'data-cash-crude'!AB48-INDEX('active-future'!$C:$C,MATCH('basis-cash-crude'!AC$1,'active-future'!$A:$A,0),1),""),"")</f>
        <v>-2.0600000000000023</v>
      </c>
      <c r="AD48">
        <f>+IFERROR(IF(VALUE('data-cash-crude'!AC48)&gt;0,'data-cash-crude'!AC48-INDEX('active-future'!$C:$C,MATCH('basis-cash-crude'!AD$1,'active-future'!$A:$A,0),1),""),"")</f>
        <v>-2.0599999999999952</v>
      </c>
      <c r="AE48">
        <f>+IFERROR(IF(VALUE('data-cash-crude'!AD48)&gt;0,'data-cash-crude'!AD48-INDEX('active-future'!$C:$C,MATCH('basis-cash-crude'!AE$1,'active-future'!$A:$A,0),1),""),"")</f>
        <v>-2.3099999999999952</v>
      </c>
      <c r="AF48">
        <f>+IFERROR(IF(VALUE('data-cash-crude'!AE48)&gt;0,'data-cash-crude'!AE48-INDEX('active-future'!$C:$C,MATCH('basis-cash-crude'!AF$1,'active-future'!$A:$A,0),1),""),"")</f>
        <v>-2.0700000000000003</v>
      </c>
      <c r="AG48">
        <f>+IFERROR(IF(VALUE('data-cash-crude'!AF48)&gt;0,'data-cash-crude'!AF48-INDEX('active-future'!$C:$C,MATCH('basis-cash-crude'!AG$1,'active-future'!$A:$A,0),1),""),"")</f>
        <v>-2.0799999999999983</v>
      </c>
      <c r="AH48">
        <f>+IFERROR(IF(VALUE('data-cash-crude'!AG48)&gt;0,'data-cash-crude'!AG48-INDEX('active-future'!$C:$C,MATCH('basis-cash-crude'!AH$1,'active-future'!$A:$A,0),1),""),"")</f>
        <v>-1.8099999999999952</v>
      </c>
      <c r="AI48">
        <f>+IFERROR(IF(VALUE('data-cash-crude'!AH48)&gt;0,'data-cash-crude'!AH48-INDEX('active-future'!$C:$C,MATCH('basis-cash-crude'!AI$1,'active-future'!$A:$A,0),1),""),"")</f>
        <v>-2.0500000000000043</v>
      </c>
      <c r="AJ48">
        <f>+IFERROR(IF(VALUE('data-cash-crude'!AI48)&gt;0,'data-cash-crude'!AI48-INDEX('active-future'!$C:$C,MATCH('basis-cash-crude'!AJ$1,'active-future'!$A:$A,0),1),""),"")</f>
        <v>-1.9399999999999977</v>
      </c>
      <c r="AK48">
        <f>+IFERROR(IF(VALUE('data-cash-crude'!AJ48)&gt;0,'data-cash-crude'!AJ48-INDEX('active-future'!$C:$C,MATCH('basis-cash-crude'!AK$1,'active-future'!$A:$A,0),1),""),"")</f>
        <v>-1.8200000000000003</v>
      </c>
      <c r="AL48">
        <f>+IFERROR(IF(VALUE('data-cash-crude'!AK48)&gt;0,'data-cash-crude'!AK48-INDEX('active-future'!$C:$C,MATCH('basis-cash-crude'!AL$1,'active-future'!$A:$A,0),1),""),"")</f>
        <v>-1.8200000000000003</v>
      </c>
      <c r="AM48">
        <f>+IFERROR(IF(VALUE('data-cash-crude'!AL48)&gt;0,'data-cash-crude'!AL48-INDEX('active-future'!$C:$C,MATCH('basis-cash-crude'!AM$1,'active-future'!$A:$A,0),1),""),"")</f>
        <v>-1.8200000000000003</v>
      </c>
      <c r="AN48">
        <f>+IFERROR(IF(VALUE('data-cash-crude'!AM48)&gt;0,'data-cash-crude'!AM48-INDEX('active-future'!$C:$C,MATCH('basis-cash-crude'!AN$1,'active-future'!$A:$A,0),1),""),"")</f>
        <v>-1.7999999999999972</v>
      </c>
      <c r="AO48">
        <f>+IFERROR(IF(VALUE('data-cash-crude'!AN48)&gt;0,'data-cash-crude'!AN48-INDEX('active-future'!$C:$C,MATCH('basis-cash-crude'!AO$1,'active-future'!$A:$A,0),1),""),"")</f>
        <v>-1.3599999999999994</v>
      </c>
      <c r="AP48">
        <f>+IFERROR(IF(VALUE('data-cash-crude'!AO48)&gt;0,'data-cash-crude'!AO48-INDEX('active-future'!$C:$C,MATCH('basis-cash-crude'!AP$1,'active-future'!$A:$A,0),1),""),"")</f>
        <v>-0.34000000000000341</v>
      </c>
      <c r="AQ48">
        <f>+IFERROR(IF(VALUE('data-cash-crude'!AP48)&gt;0,'data-cash-crude'!AP48-INDEX('active-future'!$C:$C,MATCH('basis-cash-crude'!AQ$1,'active-future'!$A:$A,0),1),""),"")</f>
        <v>-0.25</v>
      </c>
      <c r="AR48">
        <f>+IFERROR(IF(VALUE('data-cash-crude'!AQ48)&gt;0,'data-cash-crude'!AQ48-INDEX('active-future'!$C:$C,MATCH('basis-cash-crude'!AR$1,'active-future'!$A:$A,0),1),""),"")</f>
        <v>-5.0000000000004263E-2</v>
      </c>
      <c r="AS48">
        <f>+IFERROR(IF(VALUE('data-cash-crude'!AR48)&gt;0,'data-cash-crude'!AR48-INDEX('active-future'!$C:$C,MATCH('basis-cash-crude'!AS$1,'active-future'!$A:$A,0),1),""),"")</f>
        <v>-2.9999999999994031E-2</v>
      </c>
      <c r="AT48">
        <f>+IFERROR(IF(VALUE('data-cash-crude'!AS48)&gt;0,'data-cash-crude'!AS48-INDEX('active-future'!$C:$C,MATCH('basis-cash-crude'!AT$1,'active-future'!$A:$A,0),1),""),"")</f>
        <v>0.25999999999999801</v>
      </c>
      <c r="AU48">
        <f>+IFERROR(IF(VALUE('data-cash-crude'!AT48)&gt;0,'data-cash-crude'!AT48-INDEX('active-future'!$C:$C,MATCH('basis-cash-crude'!AU$1,'active-future'!$A:$A,0),1),""),"")</f>
        <v>0.25</v>
      </c>
      <c r="AV48" t="str">
        <f>+IFERROR(IF(VALUE('data-cash-crude'!AU48)&gt;0,'data-cash-crude'!AU48-INDEX('active-future'!$C:$C,MATCH('basis-cash-crude'!AV$1,'active-future'!$A:$A,0),1),""),"")</f>
        <v/>
      </c>
      <c r="AW48" t="str">
        <f>+IFERROR(IF(VALUE('data-cash-crude'!AV48)&gt;0,'data-cash-crude'!AV48-INDEX('active-future'!$C:$C,MATCH('basis-cash-crude'!AW$1,'active-future'!$A:$A,0),1),""),"")</f>
        <v/>
      </c>
      <c r="AX48">
        <f>+IFERROR(IF(VALUE('data-cash-crude'!AW48)&gt;0,'data-cash-crude'!AW48-INDEX('active-future'!$C:$C,MATCH('basis-cash-crude'!AX$1,'active-future'!$A:$A,0),1),""),"")</f>
        <v>-0.18999999999999773</v>
      </c>
      <c r="AY48">
        <f>+IFERROR(IF(VALUE('data-cash-crude'!AX48)&gt;0,'data-cash-crude'!AX48-INDEX('active-future'!$C:$C,MATCH('basis-cash-crude'!AY$1,'active-future'!$A:$A,0),1),""),"")</f>
        <v>-0.96000000000000085</v>
      </c>
      <c r="AZ48">
        <f>+IFERROR(IF(VALUE('data-cash-crude'!AY48)&gt;0,'data-cash-crude'!AY48-INDEX('active-future'!$C:$C,MATCH('basis-cash-crude'!AZ$1,'active-future'!$A:$A,0),1),""),"")</f>
        <v>-0.95999999999999375</v>
      </c>
      <c r="BA48">
        <f>+IFERROR(IF(VALUE('data-cash-crude'!AZ48)&gt;0,'data-cash-crude'!AZ48-INDEX('active-future'!$C:$C,MATCH('basis-cash-crude'!BA$1,'active-future'!$A:$A,0),1),""),"")</f>
        <v>-0.97999999999999687</v>
      </c>
      <c r="BB48">
        <f>+IFERROR(IF(VALUE('data-cash-crude'!BA48)&gt;0,'data-cash-crude'!BA48-INDEX('active-future'!$C:$C,MATCH('basis-cash-crude'!BB$1,'active-future'!$A:$A,0),1),""),"")</f>
        <v>-0.96999999999999886</v>
      </c>
      <c r="BC48">
        <f>+IFERROR(IF(VALUE('data-cash-crude'!BB48)&gt;0,'data-cash-crude'!BB48-INDEX('active-future'!$C:$C,MATCH('basis-cash-crude'!BC$1,'active-future'!$A:$A,0),1),""),"")</f>
        <v>-7.9999999999998295E-2</v>
      </c>
      <c r="BD48">
        <f>+IFERROR(IF(VALUE('data-cash-crude'!BC48)&gt;0,'data-cash-crude'!BC48-INDEX('active-future'!$C:$C,MATCH('basis-cash-crude'!BD$1,'active-future'!$A:$A,0),1),""),"")</f>
        <v>0.14000000000000057</v>
      </c>
      <c r="BE48">
        <f>+IFERROR(IF(VALUE('data-cash-crude'!BD48)&gt;0,'data-cash-crude'!BD48-INDEX('active-future'!$C:$C,MATCH('basis-cash-crude'!BE$1,'active-future'!$A:$A,0),1),""),"")</f>
        <v>0.28000000000000114</v>
      </c>
      <c r="BF48">
        <f>+IFERROR(IF(VALUE('data-cash-crude'!BE48)&gt;0,'data-cash-crude'!BE48-INDEX('active-future'!$C:$C,MATCH('basis-cash-crude'!BF$1,'active-future'!$A:$A,0),1),""),"")</f>
        <v>0.36999999999999744</v>
      </c>
      <c r="BG48">
        <f>+IFERROR(IF(VALUE('data-cash-crude'!BF48)&gt;0,'data-cash-crude'!BF48-INDEX('active-future'!$C:$C,MATCH('basis-cash-crude'!BG$1,'active-future'!$A:$A,0),1),""),"")</f>
        <v>0.39000000000000057</v>
      </c>
      <c r="BH48">
        <f>+IFERROR(IF(VALUE('data-cash-crude'!BG48)&gt;0,'data-cash-crude'!BG48-INDEX('active-future'!$C:$C,MATCH('basis-cash-crude'!BH$1,'active-future'!$A:$A,0),1),""),"")</f>
        <v>0.39000000000000057</v>
      </c>
      <c r="BI48">
        <f>+IFERROR(IF(VALUE('data-cash-crude'!BH48)&gt;0,'data-cash-crude'!BH48-INDEX('active-future'!$C:$C,MATCH('basis-cash-crude'!BI$1,'active-future'!$A:$A,0),1),""),"")</f>
        <v>0.10999999999999943</v>
      </c>
      <c r="BJ48">
        <f>+IFERROR(IF(VALUE('data-cash-crude'!BI48)&gt;0,'data-cash-crude'!BI48-INDEX('active-future'!$C:$C,MATCH('basis-cash-crude'!BJ$1,'active-future'!$A:$A,0),1),""),"")</f>
        <v>-0.70000000000000284</v>
      </c>
      <c r="BK48">
        <f>+IFERROR(IF(VALUE('data-cash-crude'!BJ48)&gt;0,'data-cash-crude'!BJ48-INDEX('active-future'!$C:$C,MATCH('basis-cash-crude'!BK$1,'active-future'!$A:$A,0),1),""),"")</f>
        <v>-1.0499999999999972</v>
      </c>
      <c r="BL48">
        <f>+IFERROR(IF(VALUE('data-cash-crude'!BK48)&gt;0,'data-cash-crude'!BK48-INDEX('active-future'!$C:$C,MATCH('basis-cash-crude'!BL$1,'active-future'!$A:$A,0),1),""),"")</f>
        <v>-1.0900000000000034</v>
      </c>
      <c r="BM48">
        <f>+IFERROR(IF(VALUE('data-cash-crude'!BL48)&gt;0,'data-cash-crude'!BL48-INDEX('active-future'!$C:$C,MATCH('basis-cash-crude'!BM$1,'active-future'!$A:$A,0),1),""),"")</f>
        <v>-1.1300000000000026</v>
      </c>
      <c r="BN48">
        <f>+IFERROR(IF(VALUE('data-cash-crude'!BM48)&gt;0,'data-cash-crude'!BM48-INDEX('active-future'!$C:$C,MATCH('basis-cash-crude'!BN$1,'active-future'!$A:$A,0),1),""),"")</f>
        <v>-1.1499999999999986</v>
      </c>
      <c r="BO48">
        <f>+IFERROR(IF(VALUE('data-cash-crude'!BN48)&gt;0,'data-cash-crude'!BN48-INDEX('active-future'!$C:$C,MATCH('basis-cash-crude'!BO$1,'active-future'!$A:$A,0),1),""),"")</f>
        <v>-1.1600000000000037</v>
      </c>
      <c r="BP48">
        <f>+IFERROR(IF(VALUE('data-cash-crude'!BO48)&gt;0,'data-cash-crude'!BO48-INDEX('active-future'!$C:$C,MATCH('basis-cash-crude'!BP$1,'active-future'!$A:$A,0),1),""),"")</f>
        <v>-1.1500000000000057</v>
      </c>
      <c r="BQ48">
        <f>+IFERROR(IF(VALUE('data-cash-crude'!BP48)&gt;0,'data-cash-crude'!BP48-INDEX('active-future'!$C:$C,MATCH('basis-cash-crude'!BQ$1,'active-future'!$A:$A,0),1),""),"")</f>
        <v>-1.3400000000000034</v>
      </c>
      <c r="BR48">
        <f>+IFERROR(IF(VALUE('data-cash-crude'!BQ48)&gt;0,'data-cash-crude'!BQ48-INDEX('active-future'!$C:$C,MATCH('basis-cash-crude'!BR$1,'active-future'!$A:$A,0),1),""),"")</f>
        <v>-1.3200000000000003</v>
      </c>
      <c r="BS48" t="str">
        <f>+IFERROR(IF(VALUE('data-cash-crude'!BR48)&gt;0,'data-cash-crude'!BR48-INDEX('active-future'!$C:$C,MATCH('basis-cash-crude'!BS$1,'active-future'!$A:$A,0),1),""),"")</f>
        <v/>
      </c>
      <c r="BT48">
        <f>+IFERROR(IF(VALUE('data-cash-crude'!BS48)&gt;0,'data-cash-crude'!BS48-INDEX('active-future'!$C:$C,MATCH('basis-cash-crude'!BT$1,'active-future'!$A:$A,0),1),""),"")</f>
        <v>-1.3599999999999994</v>
      </c>
      <c r="BU48">
        <f>+IFERROR(IF(VALUE('data-cash-crude'!BT48)&gt;0,'data-cash-crude'!BT48-INDEX('active-future'!$C:$C,MATCH('basis-cash-crude'!BU$1,'active-future'!$A:$A,0),1),""),"")</f>
        <v>-1.4599999999999937</v>
      </c>
      <c r="BV48">
        <f>+IFERROR(IF(VALUE('data-cash-crude'!BU48)&gt;0,'data-cash-crude'!BU48-INDEX('active-future'!$C:$C,MATCH('basis-cash-crude'!BV$1,'active-future'!$A:$A,0),1),""),"")</f>
        <v>-1.490000000000002</v>
      </c>
      <c r="BW48">
        <f>+IFERROR(IF(VALUE('data-cash-crude'!BV48)&gt;0,'data-cash-crude'!BV48-INDEX('active-future'!$C:$C,MATCH('basis-cash-crude'!BW$1,'active-future'!$A:$A,0),1),""),"")</f>
        <v>-1.2899999999999991</v>
      </c>
      <c r="BX48">
        <f>+IFERROR(IF(VALUE('data-cash-crude'!BW48)&gt;0,'data-cash-crude'!BW48-INDEX('active-future'!$C:$C,MATCH('basis-cash-crude'!BX$1,'active-future'!$A:$A,0),1),""),"")</f>
        <v>-1.2899999999999991</v>
      </c>
      <c r="BY48">
        <f>+IFERROR(IF(VALUE('data-cash-crude'!BX48)&gt;0,'data-cash-crude'!BX48-INDEX('active-future'!$C:$C,MATCH('basis-cash-crude'!BY$1,'active-future'!$A:$A,0),1),""),"")</f>
        <v>-0.94000000000000483</v>
      </c>
      <c r="BZ48">
        <f>+IFERROR(IF(VALUE('data-cash-crude'!BY48)&gt;0,'data-cash-crude'!BY48-INDEX('active-future'!$C:$C,MATCH('basis-cash-crude'!BZ$1,'active-future'!$A:$A,0),1),""),"")</f>
        <v>-0.98999999999999488</v>
      </c>
      <c r="CA48">
        <f>+IFERROR(IF(VALUE('data-cash-crude'!BZ48)&gt;0,'data-cash-crude'!BZ48-INDEX('active-future'!$C:$C,MATCH('basis-cash-crude'!CA$1,'active-future'!$A:$A,0),1),""),"")</f>
        <v>-0.83999999999999631</v>
      </c>
      <c r="CB48" t="str">
        <f>+IFERROR(IF(VALUE('data-cash-crude'!CA48)&gt;0,'data-cash-crude'!CA48-INDEX('active-future'!$C:$C,MATCH('basis-cash-crude'!CB$1,'active-future'!$A:$A,0),1),""),"")</f>
        <v/>
      </c>
      <c r="CC48">
        <f>+IFERROR(IF(VALUE('data-cash-crude'!CB48)&gt;0,'data-cash-crude'!CB48-INDEX('active-future'!$C:$C,MATCH('basis-cash-crude'!CC$1,'active-future'!$A:$A,0),1),""),"")</f>
        <v>-1.6499999999999986</v>
      </c>
      <c r="CD48">
        <f>+IFERROR(IF(VALUE('data-cash-crude'!CC48)&gt;0,'data-cash-crude'!CC48-INDEX('active-future'!$C:$C,MATCH('basis-cash-crude'!CD$1,'active-future'!$A:$A,0),1),""),"")</f>
        <v>-1.8500000000000014</v>
      </c>
      <c r="CE48">
        <f>+IFERROR(IF(VALUE('data-cash-crude'!CD48)&gt;0,'data-cash-crude'!CD48-INDEX('active-future'!$C:$C,MATCH('basis-cash-crude'!CE$1,'active-future'!$A:$A,0),1),""),"")</f>
        <v>-2.2900000000000063</v>
      </c>
      <c r="CF48">
        <f>+IFERROR(IF(VALUE('data-cash-crude'!CE48)&gt;0,'data-cash-crude'!CE48-INDEX('active-future'!$C:$C,MATCH('basis-cash-crude'!CF$1,'active-future'!$A:$A,0),1),""),"")</f>
        <v>-2.2999999999999972</v>
      </c>
      <c r="CG48">
        <f>+IFERROR(IF(VALUE('data-cash-crude'!CF48)&gt;0,'data-cash-crude'!CF48-INDEX('active-future'!$C:$C,MATCH('basis-cash-crude'!CG$1,'active-future'!$A:$A,0),1),""),"")</f>
        <v>-2.5</v>
      </c>
      <c r="CH48">
        <f>+IFERROR(IF(VALUE('data-cash-crude'!CG48)&gt;0,'data-cash-crude'!CG48-INDEX('active-future'!$C:$C,MATCH('basis-cash-crude'!CH$1,'active-future'!$A:$A,0),1),""),"")</f>
        <v>-3.5</v>
      </c>
      <c r="CI48">
        <f>+IFERROR(IF(VALUE('data-cash-crude'!CH48)&gt;0,'data-cash-crude'!CH48-INDEX('active-future'!$C:$C,MATCH('basis-cash-crude'!CI$1,'active-future'!$A:$A,0),1),""),"")</f>
        <v>-3.5200000000000031</v>
      </c>
      <c r="CJ48" t="str">
        <f>+IFERROR(IF(VALUE('data-cash-crude'!CI48)&gt;0,'data-cash-crude'!CI48-INDEX('active-future'!$C:$C,MATCH('basis-cash-crude'!CJ$1,'active-future'!$A:$A,0),1),""),"")</f>
        <v/>
      </c>
      <c r="CK48">
        <f>+IFERROR(IF(VALUE('data-cash-crude'!CJ48)&gt;0,'data-cash-crude'!CJ48-INDEX('active-future'!$C:$C,MATCH('basis-cash-crude'!CK$1,'active-future'!$A:$A,0),1),""),"")</f>
        <v>-3.509999999999998</v>
      </c>
      <c r="CL48">
        <f>+IFERROR(IF(VALUE('data-cash-crude'!CK48)&gt;0,'data-cash-crude'!CK48-INDEX('active-future'!$C:$C,MATCH('basis-cash-crude'!CL$1,'active-future'!$A:$A,0),1),""),"")</f>
        <v>-3.4899999999999949</v>
      </c>
      <c r="CM48" t="str">
        <f>+IFERROR(IF(VALUE('data-cash-crude'!CL48)&gt;0,'data-cash-crude'!CL48-INDEX('active-future'!$C:$C,MATCH('basis-cash-crude'!CM$1,'active-future'!$A:$A,0),1),""),"")</f>
        <v/>
      </c>
      <c r="CN48">
        <f>+IFERROR(IF(VALUE('data-cash-crude'!CM48)&gt;0,'data-cash-crude'!CM48-INDEX('active-future'!$C:$C,MATCH('basis-cash-crude'!CN$1,'active-future'!$A:$A,0),1),""),"")</f>
        <v>-3.6000000000000014</v>
      </c>
      <c r="CO48">
        <f>+IFERROR(IF(VALUE('data-cash-crude'!CN48)&gt;0,'data-cash-crude'!CN48-INDEX('active-future'!$C:$C,MATCH('basis-cash-crude'!CO$1,'active-future'!$A:$A,0),1),""),"")</f>
        <v>-3.6600000000000037</v>
      </c>
      <c r="CP48">
        <f>+IFERROR(IF(VALUE('data-cash-crude'!CO48)&gt;0,'data-cash-crude'!CO48-INDEX('active-future'!$C:$C,MATCH('basis-cash-crude'!CP$1,'active-future'!$A:$A,0),1),""),"")</f>
        <v>-3.730000000000004</v>
      </c>
      <c r="CQ48">
        <f>+IFERROR(IF(VALUE('data-cash-crude'!CP48)&gt;0,'data-cash-crude'!CP48-INDEX('active-future'!$C:$C,MATCH('basis-cash-crude'!CQ$1,'active-future'!$A:$A,0),1),""),"")</f>
        <v>-3.7299999999999969</v>
      </c>
      <c r="CR48">
        <f>+IFERROR(IF(VALUE('data-cash-crude'!CQ48)&gt;0,'data-cash-crude'!CQ48-INDEX('active-future'!$C:$C,MATCH('basis-cash-crude'!CR$1,'active-future'!$A:$A,0),1),""),"")</f>
        <v>-3.740000000000002</v>
      </c>
      <c r="CS48">
        <f>+IFERROR(IF(VALUE('data-cash-crude'!CR48)&gt;0,'data-cash-crude'!CR48-INDEX('active-future'!$C:$C,MATCH('basis-cash-crude'!CS$1,'active-future'!$A:$A,0),1),""),"")</f>
        <v>-3.7700000000000031</v>
      </c>
      <c r="CT48">
        <f>+IFERROR(IF(VALUE('data-cash-crude'!CS48)&gt;0,'data-cash-crude'!CS48-INDEX('active-future'!$C:$C,MATCH('basis-cash-crude'!CT$1,'active-future'!$A:$A,0),1),""),"")</f>
        <v>-3.75</v>
      </c>
      <c r="CU48">
        <f>+IFERROR(IF(VALUE('data-cash-crude'!CT48)&gt;0,'data-cash-crude'!CT48-INDEX('active-future'!$C:$C,MATCH('basis-cash-crude'!CU$1,'active-future'!$A:$A,0),1),""),"")</f>
        <v>-3.7800000000000011</v>
      </c>
      <c r="CV48">
        <f>+IFERROR(IF(VALUE('data-cash-crude'!CU48)&gt;0,'data-cash-crude'!CU48-INDEX('active-future'!$C:$C,MATCH('basis-cash-crude'!CV$1,'active-future'!$A:$A,0),1),""),"")</f>
        <v>-3.5300000000000011</v>
      </c>
      <c r="CW48">
        <f>+IFERROR(IF(VALUE('data-cash-crude'!CV48)&gt;0,'data-cash-crude'!CV48-INDEX('active-future'!$C:$C,MATCH('basis-cash-crude'!CW$1,'active-future'!$A:$A,0),1),""),"")</f>
        <v>-3.6899999999999977</v>
      </c>
      <c r="CX48">
        <f>+IFERROR(IF(VALUE('data-cash-crude'!CW48)&gt;0,'data-cash-crude'!CW48-INDEX('active-future'!$C:$C,MATCH('basis-cash-crude'!CX$1,'active-future'!$A:$A,0),1),""),"")</f>
        <v>-3.7100000000000009</v>
      </c>
      <c r="CY48">
        <f>+IFERROR(IF(VALUE('data-cash-crude'!CX48)&gt;0,'data-cash-crude'!CX48-INDEX('active-future'!$C:$C,MATCH('basis-cash-crude'!CY$1,'active-future'!$A:$A,0),1),""),"")</f>
        <v>-3.769999999999996</v>
      </c>
      <c r="CZ48">
        <f>+IFERROR(IF(VALUE('data-cash-crude'!CY48)&gt;0,'data-cash-crude'!CY48-INDEX('active-future'!$C:$C,MATCH('basis-cash-crude'!CZ$1,'active-future'!$A:$A,0),1),""),"")</f>
        <v>-3.529999999999994</v>
      </c>
      <c r="DA48">
        <f>+IFERROR(IF(VALUE('data-cash-crude'!CZ48)&gt;0,'data-cash-crude'!CZ48-INDEX('active-future'!$C:$C,MATCH('basis-cash-crude'!DA$1,'active-future'!$A:$A,0),1),""),"")</f>
        <v>-3.5</v>
      </c>
      <c r="DB48">
        <f>+IFERROR(IF(VALUE('data-cash-crude'!DA48)&gt;0,'data-cash-crude'!DA48-INDEX('active-future'!$C:$C,MATCH('basis-cash-crude'!DB$1,'active-future'!$A:$A,0),1),""),"")</f>
        <v>-3.1300000000000026</v>
      </c>
      <c r="DC48">
        <f>+IFERROR(IF(VALUE('data-cash-crude'!DB48)&gt;0,'data-cash-crude'!DB48-INDEX('active-future'!$C:$C,MATCH('basis-cash-crude'!DC$1,'active-future'!$A:$A,0),1),""),"")</f>
        <v>-2.2000000000000028</v>
      </c>
      <c r="DD48">
        <f>+IFERROR(IF(VALUE('data-cash-crude'!DC48)&gt;0,'data-cash-crude'!DC48-INDEX('active-future'!$C:$C,MATCH('basis-cash-crude'!DD$1,'active-future'!$A:$A,0),1),""),"")</f>
        <v>-1.990000000000002</v>
      </c>
      <c r="DE48">
        <f>+IFERROR(IF(VALUE('data-cash-crude'!DD48)&gt;0,'data-cash-crude'!DD48-INDEX('active-future'!$C:$C,MATCH('basis-cash-crude'!DE$1,'active-future'!$A:$A,0),1),""),"")</f>
        <v>-1.7900000000000063</v>
      </c>
      <c r="DF48" t="str">
        <f>+IFERROR(IF(VALUE('data-cash-crude'!DE48)&gt;0,'data-cash-crude'!DE48-INDEX('active-future'!$C:$C,MATCH('basis-cash-crude'!DF$1,'active-future'!$A:$A,0),1),""),"")</f>
        <v/>
      </c>
      <c r="DG48">
        <f>+IFERROR(IF(VALUE('data-cash-crude'!DF48)&gt;0,'data-cash-crude'!DF48-INDEX('active-future'!$C:$C,MATCH('basis-cash-crude'!DG$1,'active-future'!$A:$A,0),1),""),"")</f>
        <v>-1.0899999999999963</v>
      </c>
      <c r="DH48">
        <f>+IFERROR(IF(VALUE('data-cash-crude'!DG48)&gt;0,'data-cash-crude'!DG48-INDEX('active-future'!$C:$C,MATCH('basis-cash-crude'!DH$1,'active-future'!$A:$A,0),1),""),"")</f>
        <v>-0.85999999999999943</v>
      </c>
      <c r="DI48">
        <f>+IFERROR(IF(VALUE('data-cash-crude'!DH48)&gt;0,'data-cash-crude'!DH48-INDEX('active-future'!$C:$C,MATCH('basis-cash-crude'!DI$1,'active-future'!$A:$A,0),1),""),"")</f>
        <v>-0.65000000000000568</v>
      </c>
      <c r="DJ48" t="str">
        <f>+IFERROR(IF(VALUE('data-cash-crude'!DI48)&gt;0,'data-cash-crude'!DI48-INDEX('active-future'!$C:$C,MATCH('basis-cash-crude'!DJ$1,'active-future'!$A:$A,0),1),""),"")</f>
        <v/>
      </c>
      <c r="DK48" t="str">
        <f>+IFERROR(IF(VALUE('data-cash-crude'!DJ48)&gt;0,'data-cash-crude'!DJ48-INDEX('active-future'!$C:$C,MATCH('basis-cash-crude'!DK$1,'active-future'!$A:$A,0),1),""),"")</f>
        <v/>
      </c>
      <c r="DL48" t="str">
        <f>+IFERROR(IF(VALUE('data-cash-crude'!DK48)&gt;0,'data-cash-crude'!DK48-INDEX('active-future'!$C:$C,MATCH('basis-cash-crude'!DL$1,'active-future'!$A:$A,0),1),""),"")</f>
        <v/>
      </c>
      <c r="DM48" t="str">
        <f>+IFERROR(IF(VALUE('data-cash-crude'!DL48)&gt;0,'data-cash-crude'!DL48-INDEX('active-future'!$C:$C,MATCH('basis-cash-crude'!DM$1,'active-future'!$A:$A,0),1),""),"")</f>
        <v/>
      </c>
      <c r="DN48">
        <f>+IFERROR(IF(VALUE('data-cash-crude'!DM48)&gt;0,'data-cash-crude'!DM48-INDEX('active-future'!$C:$C,MATCH('basis-cash-crude'!DN$1,'active-future'!$A:$A,0),1),""),"")</f>
        <v>0.29999999999999716</v>
      </c>
      <c r="DO48" t="str">
        <f>+IFERROR(IF(VALUE('data-cash-crude'!DN48)&gt;0,'data-cash-crude'!DN48-INDEX('active-future'!$C:$C,MATCH('basis-cash-crude'!DO$1,'active-future'!$A:$A,0),1),""),"")</f>
        <v/>
      </c>
      <c r="DP48" t="str">
        <f>+IFERROR(IF(VALUE('data-cash-crude'!DO48)&gt;0,'data-cash-crude'!DO48-INDEX('active-future'!$C:$C,MATCH('basis-cash-crude'!DP$1,'active-future'!$A:$A,0),1),""),"")</f>
        <v/>
      </c>
      <c r="DQ48" t="str">
        <f>+IFERROR(IF(VALUE('data-cash-crude'!DP48)&gt;0,'data-cash-crude'!DP48-INDEX('active-future'!$C:$C,MATCH('basis-cash-crude'!DQ$1,'active-future'!$A:$A,0),1),""),"")</f>
        <v/>
      </c>
      <c r="DR48" t="str">
        <f>+IFERROR(IF(VALUE('data-cash-crude'!DQ48)&gt;0,'data-cash-crude'!DQ48-INDEX('active-future'!$C:$C,MATCH('basis-cash-crude'!DR$1,'active-future'!$A:$A,0),1),""),"")</f>
        <v/>
      </c>
      <c r="DS48" t="str">
        <f>+IFERROR(IF(VALUE('data-cash-crude'!DR48)&gt;0,'data-cash-crude'!DR48-INDEX('active-future'!$C:$C,MATCH('basis-cash-crude'!DS$1,'active-future'!$A:$A,0),1),""),"")</f>
        <v/>
      </c>
      <c r="DT48" t="str">
        <f>+IFERROR(IF(VALUE('data-cash-crude'!DS48)&gt;0,'data-cash-crude'!DS48-INDEX('active-future'!$C:$C,MATCH('basis-cash-crude'!DT$1,'active-future'!$A:$A,0),1),""),"")</f>
        <v/>
      </c>
      <c r="DU48" t="str">
        <f>+IFERROR(IF(VALUE('data-cash-crude'!DT48)&gt;0,'data-cash-crude'!DT48-INDEX('active-future'!$C:$C,MATCH('basis-cash-crude'!DU$1,'active-future'!$A:$A,0),1),""),"")</f>
        <v/>
      </c>
      <c r="DV48" t="str">
        <f>+IFERROR(IF(VALUE('data-cash-crude'!DU48)&gt;0,'data-cash-crude'!DU48-INDEX('active-future'!$C:$C,MATCH('basis-cash-crude'!DV$1,'active-future'!$A:$A,0),1),""),"")</f>
        <v/>
      </c>
      <c r="DW48" t="str">
        <f>+IFERROR(IF(VALUE('data-cash-crude'!DV48)&gt;0,'data-cash-crude'!DV48-INDEX('active-future'!$C:$C,MATCH('basis-cash-crude'!DW$1,'active-future'!$A:$A,0),1),""),"")</f>
        <v/>
      </c>
      <c r="DX48" t="str">
        <f>+IFERROR(IF(VALUE('data-cash-crude'!DW48)&gt;0,'data-cash-crude'!DW48-INDEX('active-future'!$C:$C,MATCH('basis-cash-crude'!DX$1,'active-future'!$A:$A,0),1),""),"")</f>
        <v/>
      </c>
      <c r="DY48" t="str">
        <f>+IFERROR(IF(VALUE('data-cash-crude'!DX48)&gt;0,'data-cash-crude'!DX48-INDEX('active-future'!$C:$C,MATCH('basis-cash-crude'!DY$1,'active-future'!$A:$A,0),1),""),"")</f>
        <v/>
      </c>
      <c r="DZ48" t="str">
        <f>+IFERROR(IF(VALUE('data-cash-crude'!DY48)&gt;0,'data-cash-crude'!DY48-INDEX('active-future'!$C:$C,MATCH('basis-cash-crude'!DZ$1,'active-future'!$A:$A,0),1),""),"")</f>
        <v/>
      </c>
      <c r="EA48" t="str">
        <f>+IFERROR(IF(VALUE('data-cash-crude'!DZ48)&gt;0,'data-cash-crude'!DZ48-INDEX('active-future'!$C:$C,MATCH('basis-cash-crude'!EA$1,'active-future'!$A:$A,0),1),""),"")</f>
        <v/>
      </c>
      <c r="EB48" t="str">
        <f>+IFERROR(IF(VALUE('data-cash-crude'!EA48)&gt;0,'data-cash-crude'!EA48-INDEX('active-future'!$C:$C,MATCH('basis-cash-crude'!EB$1,'active-future'!$A:$A,0),1),""),"")</f>
        <v/>
      </c>
      <c r="EC48" t="str">
        <f>+IFERROR(IF(VALUE('data-cash-crude'!EB48)&gt;0,'data-cash-crude'!EB48-INDEX('active-future'!$C:$C,MATCH('basis-cash-crude'!EC$1,'active-future'!$A:$A,0),1),""),"")</f>
        <v/>
      </c>
      <c r="ED48" t="str">
        <f>+IFERROR(IF(VALUE('data-cash-crude'!EC48)&gt;0,'data-cash-crude'!EC48-INDEX('active-future'!$C:$C,MATCH('basis-cash-crude'!ED$1,'active-future'!$A:$A,0),1),""),"")</f>
        <v/>
      </c>
      <c r="EE48" t="str">
        <f>+IFERROR(IF(VALUE('data-cash-crude'!ED48)&gt;0,'data-cash-crude'!ED48-INDEX('active-future'!$C:$C,MATCH('basis-cash-crude'!EE$1,'active-future'!$A:$A,0),1),""),"")</f>
        <v/>
      </c>
      <c r="EF48" t="str">
        <f>+IFERROR(IF(VALUE('data-cash-crude'!EE48)&gt;0,'data-cash-crude'!EE48-INDEX('active-future'!$C:$C,MATCH('basis-cash-crude'!EF$1,'active-future'!$A:$A,0),1),""),"")</f>
        <v/>
      </c>
      <c r="EG48" t="str">
        <f>+IFERROR(IF(VALUE('data-cash-crude'!EF48)&gt;0,'data-cash-crude'!EF48-INDEX('active-future'!$C:$C,MATCH('basis-cash-crude'!EG$1,'active-future'!$A:$A,0),1),""),"")</f>
        <v/>
      </c>
      <c r="EH48" t="str">
        <f>+IFERROR(IF(VALUE('data-cash-crude'!EG48)&gt;0,'data-cash-crude'!EG48-INDEX('active-future'!$C:$C,MATCH('basis-cash-crude'!EH$1,'active-future'!$A:$A,0),1),""),"")</f>
        <v/>
      </c>
      <c r="EI48" t="str">
        <f>+IFERROR(IF(VALUE('data-cash-crude'!EH48)&gt;0,'data-cash-crude'!EH48-INDEX('active-future'!$C:$C,MATCH('basis-cash-crude'!EI$1,'active-future'!$A:$A,0),1),""),"")</f>
        <v/>
      </c>
      <c r="EJ48" t="str">
        <f>+IFERROR(IF(VALUE('data-cash-crude'!EI48)&gt;0,'data-cash-crude'!EI48-INDEX('active-future'!$C:$C,MATCH('basis-cash-crude'!EJ$1,'active-future'!$A:$A,0),1),""),"")</f>
        <v/>
      </c>
      <c r="EK48" t="str">
        <f>+IFERROR(IF(VALUE('data-cash-crude'!EJ48)&gt;0,'data-cash-crude'!EJ48-INDEX('active-future'!$C:$C,MATCH('basis-cash-crude'!EK$1,'active-future'!$A:$A,0),1),""),"")</f>
        <v/>
      </c>
      <c r="EL48" t="str">
        <f>+IFERROR(IF(VALUE('data-cash-crude'!EK48)&gt;0,'data-cash-crude'!EK48-INDEX('active-future'!$C:$C,MATCH('basis-cash-crude'!EL$1,'active-future'!$A:$A,0),1),""),"")</f>
        <v/>
      </c>
      <c r="EM48" t="str">
        <f>+IFERROR(IF(VALUE('data-cash-crude'!EL48)&gt;0,'data-cash-crude'!EL48-INDEX('active-future'!$C:$C,MATCH('basis-cash-crude'!EM$1,'active-future'!$A:$A,0),1),""),"")</f>
        <v/>
      </c>
      <c r="EN48" t="str">
        <f>+IFERROR(IF(VALUE('data-cash-crude'!EM48)&gt;0,'data-cash-crude'!EM48-INDEX('active-future'!$C:$C,MATCH('basis-cash-crude'!EN$1,'active-future'!$A:$A,0),1),""),"")</f>
        <v/>
      </c>
      <c r="EO48" t="str">
        <f>+IFERROR(IF(VALUE('data-cash-crude'!EN48)&gt;0,'data-cash-crude'!EN48-INDEX('active-future'!$C:$C,MATCH('basis-cash-crude'!EO$1,'active-future'!$A:$A,0),1),""),"")</f>
        <v/>
      </c>
      <c r="EP48" t="str">
        <f>+IFERROR(IF(VALUE('data-cash-crude'!EO48)&gt;0,'data-cash-crude'!EO48-INDEX('active-future'!$C:$C,MATCH('basis-cash-crude'!EP$1,'active-future'!$A:$A,0),1),""),"")</f>
        <v/>
      </c>
      <c r="EQ48" t="str">
        <f>+IFERROR(IF(VALUE('data-cash-crude'!EP48)&gt;0,'data-cash-crude'!EP48-INDEX('active-future'!$C:$C,MATCH('basis-cash-crude'!EQ$1,'active-future'!$A:$A,0),1),""),"")</f>
        <v/>
      </c>
      <c r="ER48" t="str">
        <f>+IFERROR(IF(VALUE('data-cash-crude'!EQ48)&gt;0,'data-cash-crude'!EQ48-INDEX('active-future'!$C:$C,MATCH('basis-cash-crude'!ER$1,'active-future'!$A:$A,0),1),""),"")</f>
        <v/>
      </c>
      <c r="ES48" t="str">
        <f>+IFERROR(IF(VALUE('data-cash-crude'!ER48)&gt;0,'data-cash-crude'!ER48-INDEX('active-future'!$C:$C,MATCH('basis-cash-crude'!ES$1,'active-future'!$A:$A,0),1),""),"")</f>
        <v/>
      </c>
      <c r="ET48" t="str">
        <f>+IFERROR(IF(VALUE('data-cash-crude'!ES48)&gt;0,'data-cash-crude'!ES48-INDEX('active-future'!$C:$C,MATCH('basis-cash-crude'!ET$1,'active-future'!$A:$A,0),1),""),"")</f>
        <v/>
      </c>
      <c r="EU48" t="str">
        <f>+IFERROR(IF(VALUE('data-cash-crude'!ET48)&gt;0,'data-cash-crude'!ET48-INDEX('active-future'!$C:$C,MATCH('basis-cash-crude'!EU$1,'active-future'!$A:$A,0),1),""),"")</f>
        <v/>
      </c>
      <c r="EV48" t="str">
        <f>+IFERROR(IF(VALUE('data-cash-crude'!EU48)&gt;0,'data-cash-crude'!EU48-INDEX('active-future'!$C:$C,MATCH('basis-cash-crude'!EV$1,'active-future'!$A:$A,0),1),""),"")</f>
        <v/>
      </c>
      <c r="EW48" t="str">
        <f>+IFERROR(IF(VALUE('data-cash-crude'!EV48)&gt;0,'data-cash-crude'!EV48-INDEX('active-future'!$C:$C,MATCH('basis-cash-crude'!EW$1,'active-future'!$A:$A,0),1),""),"")</f>
        <v/>
      </c>
      <c r="EX48" t="str">
        <f>+IFERROR(IF(VALUE('data-cash-crude'!EW48)&gt;0,'data-cash-crude'!EW48-INDEX('active-future'!$C:$C,MATCH('basis-cash-crude'!EX$1,'active-future'!$A:$A,0),1),""),"")</f>
        <v/>
      </c>
      <c r="EY48" t="str">
        <f>+IFERROR(IF(VALUE('data-cash-crude'!EX48)&gt;0,'data-cash-crude'!EX48-INDEX('active-future'!$C:$C,MATCH('basis-cash-crude'!EY$1,'active-future'!$A:$A,0),1),""),"")</f>
        <v/>
      </c>
      <c r="EZ48" t="str">
        <f>+IFERROR(IF(VALUE('data-cash-crude'!EY48)&gt;0,'data-cash-crude'!EY48-INDEX('active-future'!$C:$C,MATCH('basis-cash-crude'!EZ$1,'active-future'!$A:$A,0),1),""),"")</f>
        <v/>
      </c>
      <c r="FA48" t="str">
        <f>+IFERROR(IF(VALUE('data-cash-crude'!EZ48)&gt;0,'data-cash-crude'!EZ48-INDEX('active-future'!$C:$C,MATCH('basis-cash-crude'!FA$1,'active-future'!$A:$A,0),1),""),"")</f>
        <v/>
      </c>
      <c r="FB48" t="str">
        <f>+IFERROR(IF(VALUE('data-cash-crude'!FA48)&gt;0,'data-cash-crude'!FA48-INDEX('active-future'!$C:$C,MATCH('basis-cash-crude'!FB$1,'active-future'!$A:$A,0),1),""),"")</f>
        <v/>
      </c>
      <c r="FC48" t="str">
        <f>+IFERROR(IF(VALUE('data-cash-crude'!FB48)&gt;0,'data-cash-crude'!FB48-INDEX('active-future'!$C:$C,MATCH('basis-cash-crude'!FC$1,'active-future'!$A:$A,0),1),""),"")</f>
        <v/>
      </c>
      <c r="FD48" t="str">
        <f>+IFERROR(IF(VALUE('data-cash-crude'!FC48)&gt;0,'data-cash-crude'!FC48-INDEX('active-future'!$C:$C,MATCH('basis-cash-crude'!FD$1,'active-future'!$A:$A,0),1),""),"")</f>
        <v/>
      </c>
      <c r="FE48" t="str">
        <f>+IFERROR(IF(VALUE('data-cash-crude'!FD48)&gt;0,'data-cash-crude'!FD48-INDEX('active-future'!$C:$C,MATCH('basis-cash-crude'!FE$1,'active-future'!$A:$A,0),1),""),"")</f>
        <v/>
      </c>
      <c r="FF48" t="str">
        <f>+IFERROR(IF(VALUE('data-cash-crude'!FE48)&gt;0,'data-cash-crude'!FE48-INDEX('active-future'!$C:$C,MATCH('basis-cash-crude'!FF$1,'active-future'!$A:$A,0),1),""),"")</f>
        <v/>
      </c>
      <c r="FG48" t="str">
        <f>+IFERROR(IF(VALUE('data-cash-crude'!FF48)&gt;0,'data-cash-crude'!FF48-INDEX('active-future'!$C:$C,MATCH('basis-cash-crude'!FG$1,'active-future'!$A:$A,0),1),""),"")</f>
        <v/>
      </c>
      <c r="FH48" t="str">
        <f>+IFERROR(IF(VALUE('data-cash-crude'!FG48)&gt;0,'data-cash-crude'!FG48-INDEX('active-future'!$C:$C,MATCH('basis-cash-crude'!FH$1,'active-future'!$A:$A,0),1),""),"")</f>
        <v/>
      </c>
      <c r="FI48" t="str">
        <f>+IFERROR(IF(VALUE('data-cash-crude'!FH48)&gt;0,'data-cash-crude'!FH48-INDEX('active-future'!$C:$C,MATCH('basis-cash-crude'!FI$1,'active-future'!$A:$A,0),1),""),"")</f>
        <v/>
      </c>
      <c r="FJ48" t="str">
        <f>+IFERROR(IF(VALUE('data-cash-crude'!FI48)&gt;0,'data-cash-crude'!FI48-INDEX('active-future'!$C:$C,MATCH('basis-cash-crude'!FJ$1,'active-future'!$A:$A,0),1),""),"")</f>
        <v/>
      </c>
      <c r="FK48" t="str">
        <f>+IFERROR(IF(VALUE('data-cash-crude'!FJ48)&gt;0,'data-cash-crude'!FJ48-INDEX('active-future'!$C:$C,MATCH('basis-cash-crude'!FK$1,'active-future'!$A:$A,0),1),""),"")</f>
        <v/>
      </c>
      <c r="FL48" t="str">
        <f>+IFERROR(IF(VALUE('data-cash-crude'!FK48)&gt;0,'data-cash-crude'!FK48-INDEX('active-future'!$C:$C,MATCH('basis-cash-crude'!FL$1,'active-future'!$A:$A,0),1),""),"")</f>
        <v/>
      </c>
    </row>
    <row r="49" spans="1:168" x14ac:dyDescent="0.2">
      <c r="A49">
        <f t="shared" si="0"/>
        <v>2.6299999999999977</v>
      </c>
      <c r="B49">
        <f t="shared" si="1"/>
        <v>3.2512499999999989</v>
      </c>
      <c r="C49">
        <f t="shared" si="2"/>
        <v>3.7647435897435879</v>
      </c>
      <c r="D49" s="10" t="str">
        <f>+'data-cash-crude'!B49</f>
        <v>CLPA-13-9.CM</v>
      </c>
      <c r="E49" t="str">
        <f>+IFERROR(IF(VALUE('data-cash-crude'!D49)&gt;0,'data-cash-crude'!D49-INDEX('active-future'!$C:$C,MATCH('basis-cash-crude'!E$1,'active-future'!$A:$A,0),1),""),"")</f>
        <v/>
      </c>
      <c r="F49" t="str">
        <f>+IFERROR(IF(VALUE('data-cash-crude'!E49)&gt;0,'data-cash-crude'!E49-INDEX('active-future'!$C:$C,MATCH('basis-cash-crude'!F$1,'active-future'!$A:$A,0),1),""),"")</f>
        <v/>
      </c>
      <c r="G49">
        <f>+IFERROR(IF(VALUE('data-cash-crude'!F49)&gt;0,'data-cash-crude'!F49-INDEX('active-future'!$C:$C,MATCH('basis-cash-crude'!G$1,'active-future'!$A:$A,0),1),""),"")</f>
        <v>2.6299999999999955</v>
      </c>
      <c r="H49">
        <f>+IFERROR(IF(VALUE('data-cash-crude'!G49)&gt;0,'data-cash-crude'!G49-INDEX('active-future'!$C:$C,MATCH('basis-cash-crude'!H$1,'active-future'!$A:$A,0),1),""),"")</f>
        <v>2.6199999999999974</v>
      </c>
      <c r="I49" t="str">
        <f>+IFERROR(IF(VALUE('data-cash-crude'!H49)&gt;0,'data-cash-crude'!H49-INDEX('active-future'!$C:$C,MATCH('basis-cash-crude'!I$1,'active-future'!$A:$A,0),1),""),"")</f>
        <v/>
      </c>
      <c r="J49">
        <f>+IFERROR(IF(VALUE('data-cash-crude'!I49)&gt;0,'data-cash-crude'!I49-INDEX('active-future'!$C:$C,MATCH('basis-cash-crude'!J$1,'active-future'!$A:$A,0),1),""),"")</f>
        <v>2.6400000000000006</v>
      </c>
      <c r="K49" t="str">
        <f>+IFERROR(IF(VALUE('data-cash-crude'!J49)&gt;0,'data-cash-crude'!J49-INDEX('active-future'!$C:$C,MATCH('basis-cash-crude'!K$1,'active-future'!$A:$A,0),1),""),"")</f>
        <v/>
      </c>
      <c r="L49" t="str">
        <f>+IFERROR(IF(VALUE('data-cash-crude'!K49)&gt;0,'data-cash-crude'!K49-INDEX('active-future'!$C:$C,MATCH('basis-cash-crude'!L$1,'active-future'!$A:$A,0),1),""),"")</f>
        <v/>
      </c>
      <c r="M49">
        <f>+IFERROR(IF(VALUE('data-cash-crude'!L49)&gt;0,'data-cash-crude'!L49-INDEX('active-future'!$C:$C,MATCH('basis-cash-crude'!M$1,'active-future'!$A:$A,0),1),""),"")</f>
        <v>2.6700000000000017</v>
      </c>
      <c r="N49">
        <f>+IFERROR(IF(VALUE('data-cash-crude'!M49)&gt;0,'data-cash-crude'!M49-INDEX('active-future'!$C:$C,MATCH('basis-cash-crude'!N$1,'active-future'!$A:$A,0),1),""),"")</f>
        <v>2.6999999999999957</v>
      </c>
      <c r="O49">
        <f>+IFERROR(IF(VALUE('data-cash-crude'!N49)&gt;0,'data-cash-crude'!N49-INDEX('active-future'!$C:$C,MATCH('basis-cash-crude'!O$1,'active-future'!$A:$A,0),1),""),"")</f>
        <v>2.7800000000000011</v>
      </c>
      <c r="P49">
        <f>+IFERROR(IF(VALUE('data-cash-crude'!O49)&gt;0,'data-cash-crude'!O49-INDEX('active-future'!$C:$C,MATCH('basis-cash-crude'!P$1,'active-future'!$A:$A,0),1),""),"")</f>
        <v>4.6399999999999935</v>
      </c>
      <c r="Q49">
        <f>+IFERROR(IF(VALUE('data-cash-crude'!P49)&gt;0,'data-cash-crude'!P49-INDEX('active-future'!$C:$C,MATCH('basis-cash-crude'!Q$1,'active-future'!$A:$A,0),1),""),"")</f>
        <v>3.9299999999999997</v>
      </c>
      <c r="R49">
        <f>+IFERROR(IF(VALUE('data-cash-crude'!Q49)&gt;0,'data-cash-crude'!Q49-INDEX('active-future'!$C:$C,MATCH('basis-cash-crude'!R$1,'active-future'!$A:$A,0),1),""),"")</f>
        <v>3.9200000000000017</v>
      </c>
      <c r="S49">
        <f>+IFERROR(IF(VALUE('data-cash-crude'!R49)&gt;0,'data-cash-crude'!R49-INDEX('active-future'!$C:$C,MATCH('basis-cash-crude'!S$1,'active-future'!$A:$A,0),1),""),"")</f>
        <v>3.8400000000000034</v>
      </c>
      <c r="T49">
        <f>+IFERROR(IF(VALUE('data-cash-crude'!S49)&gt;0,'data-cash-crude'!S49-INDEX('active-future'!$C:$C,MATCH('basis-cash-crude'!T$1,'active-future'!$A:$A,0),1),""),"")</f>
        <v>3.3099999999999952</v>
      </c>
      <c r="U49">
        <f>+IFERROR(IF(VALUE('data-cash-crude'!T49)&gt;0,'data-cash-crude'!T49-INDEX('active-future'!$C:$C,MATCH('basis-cash-crude'!U$1,'active-future'!$A:$A,0),1),""),"")</f>
        <v>3.529999999999994</v>
      </c>
      <c r="V49">
        <f>+IFERROR(IF(VALUE('data-cash-crude'!U49)&gt;0,'data-cash-crude'!U49-INDEX('active-future'!$C:$C,MATCH('basis-cash-crude'!V$1,'active-future'!$A:$A,0),1),""),"")</f>
        <v>3.3499999999999943</v>
      </c>
      <c r="W49">
        <f>+IFERROR(IF(VALUE('data-cash-crude'!V49)&gt;0,'data-cash-crude'!V49-INDEX('active-future'!$C:$C,MATCH('basis-cash-crude'!W$1,'active-future'!$A:$A,0),1),""),"")</f>
        <v>3.3200000000000003</v>
      </c>
      <c r="X49">
        <f>+IFERROR(IF(VALUE('data-cash-crude'!W49)&gt;0,'data-cash-crude'!W49-INDEX('active-future'!$C:$C,MATCH('basis-cash-crude'!X$1,'active-future'!$A:$A,0),1),""),"")</f>
        <v>3.3200000000000003</v>
      </c>
      <c r="Y49">
        <f>+IFERROR(IF(VALUE('data-cash-crude'!X49)&gt;0,'data-cash-crude'!X49-INDEX('active-future'!$C:$C,MATCH('basis-cash-crude'!Y$1,'active-future'!$A:$A,0),1),""),"")</f>
        <v>3.0499999999999972</v>
      </c>
      <c r="Z49">
        <f>+IFERROR(IF(VALUE('data-cash-crude'!Y49)&gt;0,'data-cash-crude'!Y49-INDEX('active-future'!$C:$C,MATCH('basis-cash-crude'!Z$1,'active-future'!$A:$A,0),1),""),"")</f>
        <v>3.1899999999999977</v>
      </c>
      <c r="AA49">
        <f>+IFERROR(IF(VALUE('data-cash-crude'!Z49)&gt;0,'data-cash-crude'!Z49-INDEX('active-future'!$C:$C,MATCH('basis-cash-crude'!AA$1,'active-future'!$A:$A,0),1),""),"")</f>
        <v>3.1799999999999997</v>
      </c>
      <c r="AB49" t="str">
        <f>+IFERROR(IF(VALUE('data-cash-crude'!AA49)&gt;0,'data-cash-crude'!AA49-INDEX('active-future'!$C:$C,MATCH('basis-cash-crude'!AB$1,'active-future'!$A:$A,0),1),""),"")</f>
        <v/>
      </c>
      <c r="AC49">
        <f>+IFERROR(IF(VALUE('data-cash-crude'!AB49)&gt;0,'data-cash-crude'!AB49-INDEX('active-future'!$C:$C,MATCH('basis-cash-crude'!AC$1,'active-future'!$A:$A,0),1),""),"")</f>
        <v>3.240000000000002</v>
      </c>
      <c r="AD49">
        <f>+IFERROR(IF(VALUE('data-cash-crude'!AC49)&gt;0,'data-cash-crude'!AC49-INDEX('active-future'!$C:$C,MATCH('basis-cash-crude'!AD$1,'active-future'!$A:$A,0),1),""),"")</f>
        <v>3.240000000000002</v>
      </c>
      <c r="AE49">
        <f>+IFERROR(IF(VALUE('data-cash-crude'!AD49)&gt;0,'data-cash-crude'!AD49-INDEX('active-future'!$C:$C,MATCH('basis-cash-crude'!AE$1,'active-future'!$A:$A,0),1),""),"")</f>
        <v>2.990000000000002</v>
      </c>
      <c r="AF49">
        <f>+IFERROR(IF(VALUE('data-cash-crude'!AE49)&gt;0,'data-cash-crude'!AE49-INDEX('active-future'!$C:$C,MATCH('basis-cash-crude'!AF$1,'active-future'!$A:$A,0),1),""),"")</f>
        <v>3.2299999999999969</v>
      </c>
      <c r="AG49">
        <f>+IFERROR(IF(VALUE('data-cash-crude'!AF49)&gt;0,'data-cash-crude'!AF49-INDEX('active-future'!$C:$C,MATCH('basis-cash-crude'!AG$1,'active-future'!$A:$A,0),1),""),"")</f>
        <v>3.2199999999999989</v>
      </c>
      <c r="AH49">
        <f>+IFERROR(IF(VALUE('data-cash-crude'!AG49)&gt;0,'data-cash-crude'!AG49-INDEX('active-future'!$C:$C,MATCH('basis-cash-crude'!AH$1,'active-future'!$A:$A,0),1),""),"")</f>
        <v>3.490000000000002</v>
      </c>
      <c r="AI49">
        <f>+IFERROR(IF(VALUE('data-cash-crude'!AH49)&gt;0,'data-cash-crude'!AH49-INDEX('active-future'!$C:$C,MATCH('basis-cash-crude'!AI$1,'active-future'!$A:$A,0),1),""),"")</f>
        <v>3.25</v>
      </c>
      <c r="AJ49">
        <f>+IFERROR(IF(VALUE('data-cash-crude'!AI49)&gt;0,'data-cash-crude'!AI49-INDEX('active-future'!$C:$C,MATCH('basis-cash-crude'!AJ$1,'active-future'!$A:$A,0),1),""),"")</f>
        <v>3.3599999999999994</v>
      </c>
      <c r="AK49">
        <f>+IFERROR(IF(VALUE('data-cash-crude'!AJ49)&gt;0,'data-cash-crude'!AJ49-INDEX('active-future'!$C:$C,MATCH('basis-cash-crude'!AK$1,'active-future'!$A:$A,0),1),""),"")</f>
        <v>3.480000000000004</v>
      </c>
      <c r="AL49">
        <f>+IFERROR(IF(VALUE('data-cash-crude'!AK49)&gt;0,'data-cash-crude'!AK49-INDEX('active-future'!$C:$C,MATCH('basis-cash-crude'!AL$1,'active-future'!$A:$A,0),1),""),"")</f>
        <v>3.4799999999999969</v>
      </c>
      <c r="AM49">
        <f>+IFERROR(IF(VALUE('data-cash-crude'!AL49)&gt;0,'data-cash-crude'!AL49-INDEX('active-future'!$C:$C,MATCH('basis-cash-crude'!AM$1,'active-future'!$A:$A,0),1),""),"")</f>
        <v>3.480000000000004</v>
      </c>
      <c r="AN49">
        <f>+IFERROR(IF(VALUE('data-cash-crude'!AM49)&gt;0,'data-cash-crude'!AM49-INDEX('active-future'!$C:$C,MATCH('basis-cash-crude'!AN$1,'active-future'!$A:$A,0),1),""),"")</f>
        <v>3.5</v>
      </c>
      <c r="AO49">
        <f>+IFERROR(IF(VALUE('data-cash-crude'!AN49)&gt;0,'data-cash-crude'!AN49-INDEX('active-future'!$C:$C,MATCH('basis-cash-crude'!AO$1,'active-future'!$A:$A,0),1),""),"")</f>
        <v>3.9399999999999977</v>
      </c>
      <c r="AP49">
        <f>+IFERROR(IF(VALUE('data-cash-crude'!AO49)&gt;0,'data-cash-crude'!AO49-INDEX('active-future'!$C:$C,MATCH('basis-cash-crude'!AP$1,'active-future'!$A:$A,0),1),""),"")</f>
        <v>4.9600000000000009</v>
      </c>
      <c r="AQ49">
        <f>+IFERROR(IF(VALUE('data-cash-crude'!AP49)&gt;0,'data-cash-crude'!AP49-INDEX('active-future'!$C:$C,MATCH('basis-cash-crude'!AQ$1,'active-future'!$A:$A,0),1),""),"")</f>
        <v>5.0500000000000043</v>
      </c>
      <c r="AR49">
        <f>+IFERROR(IF(VALUE('data-cash-crude'!AQ49)&gt;0,'data-cash-crude'!AQ49-INDEX('active-future'!$C:$C,MATCH('basis-cash-crude'!AR$1,'active-future'!$A:$A,0),1),""),"")</f>
        <v>5.25</v>
      </c>
      <c r="AS49">
        <f>+IFERROR(IF(VALUE('data-cash-crude'!AR49)&gt;0,'data-cash-crude'!AR49-INDEX('active-future'!$C:$C,MATCH('basis-cash-crude'!AS$1,'active-future'!$A:$A,0),1),""),"")</f>
        <v>5.2700000000000031</v>
      </c>
      <c r="AT49">
        <f>+IFERROR(IF(VALUE('data-cash-crude'!AS49)&gt;0,'data-cash-crude'!AS49-INDEX('active-future'!$C:$C,MATCH('basis-cash-crude'!AT$1,'active-future'!$A:$A,0),1),""),"")</f>
        <v>5.5600000000000023</v>
      </c>
      <c r="AU49">
        <f>+IFERROR(IF(VALUE('data-cash-crude'!AT49)&gt;0,'data-cash-crude'!AT49-INDEX('active-future'!$C:$C,MATCH('basis-cash-crude'!AU$1,'active-future'!$A:$A,0),1),""),"")</f>
        <v>5.5499999999999972</v>
      </c>
      <c r="AV49" t="str">
        <f>+IFERROR(IF(VALUE('data-cash-crude'!AU49)&gt;0,'data-cash-crude'!AU49-INDEX('active-future'!$C:$C,MATCH('basis-cash-crude'!AV$1,'active-future'!$A:$A,0),1),""),"")</f>
        <v/>
      </c>
      <c r="AW49" t="str">
        <f>+IFERROR(IF(VALUE('data-cash-crude'!AV49)&gt;0,'data-cash-crude'!AV49-INDEX('active-future'!$C:$C,MATCH('basis-cash-crude'!AW$1,'active-future'!$A:$A,0),1),""),"")</f>
        <v/>
      </c>
      <c r="AX49">
        <f>+IFERROR(IF(VALUE('data-cash-crude'!AW49)&gt;0,'data-cash-crude'!AW49-INDEX('active-future'!$C:$C,MATCH('basis-cash-crude'!AX$1,'active-future'!$A:$A,0),1),""),"")</f>
        <v>5.1099999999999994</v>
      </c>
      <c r="AY49">
        <f>+IFERROR(IF(VALUE('data-cash-crude'!AX49)&gt;0,'data-cash-crude'!AX49-INDEX('active-future'!$C:$C,MATCH('basis-cash-crude'!AY$1,'active-future'!$A:$A,0),1),""),"")</f>
        <v>4.3399999999999963</v>
      </c>
      <c r="AZ49">
        <f>+IFERROR(IF(VALUE('data-cash-crude'!AY49)&gt;0,'data-cash-crude'!AY49-INDEX('active-future'!$C:$C,MATCH('basis-cash-crude'!AZ$1,'active-future'!$A:$A,0),1),""),"")</f>
        <v>4.3400000000000034</v>
      </c>
      <c r="BA49">
        <f>+IFERROR(IF(VALUE('data-cash-crude'!AZ49)&gt;0,'data-cash-crude'!AZ49-INDEX('active-future'!$C:$C,MATCH('basis-cash-crude'!BA$1,'active-future'!$A:$A,0),1),""),"")</f>
        <v>4.32</v>
      </c>
      <c r="BB49">
        <f>+IFERROR(IF(VALUE('data-cash-crude'!BA49)&gt;0,'data-cash-crude'!BA49-INDEX('active-future'!$C:$C,MATCH('basis-cash-crude'!BB$1,'active-future'!$A:$A,0),1),""),"")</f>
        <v>4.3299999999999983</v>
      </c>
      <c r="BC49">
        <f>+IFERROR(IF(VALUE('data-cash-crude'!BB49)&gt;0,'data-cash-crude'!BB49-INDEX('active-future'!$C:$C,MATCH('basis-cash-crude'!BC$1,'active-future'!$A:$A,0),1),""),"")</f>
        <v>5.220000000000006</v>
      </c>
      <c r="BD49">
        <f>+IFERROR(IF(VALUE('data-cash-crude'!BC49)&gt;0,'data-cash-crude'!BC49-INDEX('active-future'!$C:$C,MATCH('basis-cash-crude'!BD$1,'active-future'!$A:$A,0),1),""),"")</f>
        <v>5.4400000000000048</v>
      </c>
      <c r="BE49">
        <f>+IFERROR(IF(VALUE('data-cash-crude'!BD49)&gt;0,'data-cash-crude'!BD49-INDEX('active-future'!$C:$C,MATCH('basis-cash-crude'!BE$1,'active-future'!$A:$A,0),1),""),"")</f>
        <v>5.5800000000000054</v>
      </c>
      <c r="BF49">
        <f>+IFERROR(IF(VALUE('data-cash-crude'!BE49)&gt;0,'data-cash-crude'!BE49-INDEX('active-future'!$C:$C,MATCH('basis-cash-crude'!BF$1,'active-future'!$A:$A,0),1),""),"")</f>
        <v>5.6700000000000017</v>
      </c>
      <c r="BG49">
        <f>+IFERROR(IF(VALUE('data-cash-crude'!BF49)&gt;0,'data-cash-crude'!BF49-INDEX('active-future'!$C:$C,MATCH('basis-cash-crude'!BG$1,'active-future'!$A:$A,0),1),""),"")</f>
        <v>5.6899999999999977</v>
      </c>
      <c r="BH49">
        <f>+IFERROR(IF(VALUE('data-cash-crude'!BG49)&gt;0,'data-cash-crude'!BG49-INDEX('active-future'!$C:$C,MATCH('basis-cash-crude'!BH$1,'active-future'!$A:$A,0),1),""),"")</f>
        <v>5.6899999999999977</v>
      </c>
      <c r="BI49">
        <f>+IFERROR(IF(VALUE('data-cash-crude'!BH49)&gt;0,'data-cash-crude'!BH49-INDEX('active-future'!$C:$C,MATCH('basis-cash-crude'!BI$1,'active-future'!$A:$A,0),1),""),"")</f>
        <v>5.4099999999999966</v>
      </c>
      <c r="BJ49">
        <f>+IFERROR(IF(VALUE('data-cash-crude'!BI49)&gt;0,'data-cash-crude'!BI49-INDEX('active-future'!$C:$C,MATCH('basis-cash-crude'!BJ$1,'active-future'!$A:$A,0),1),""),"")</f>
        <v>4.5999999999999943</v>
      </c>
      <c r="BK49">
        <f>+IFERROR(IF(VALUE('data-cash-crude'!BJ49)&gt;0,'data-cash-crude'!BJ49-INDEX('active-future'!$C:$C,MATCH('basis-cash-crude'!BK$1,'active-future'!$A:$A,0),1),""),"")</f>
        <v>4.25</v>
      </c>
      <c r="BL49">
        <f>+IFERROR(IF(VALUE('data-cash-crude'!BK49)&gt;0,'data-cash-crude'!BK49-INDEX('active-future'!$C:$C,MATCH('basis-cash-crude'!BL$1,'active-future'!$A:$A,0),1),""),"")</f>
        <v>4.2099999999999937</v>
      </c>
      <c r="BM49">
        <f>+IFERROR(IF(VALUE('data-cash-crude'!BL49)&gt;0,'data-cash-crude'!BL49-INDEX('active-future'!$C:$C,MATCH('basis-cash-crude'!BM$1,'active-future'!$A:$A,0),1),""),"")</f>
        <v>4.1699999999999946</v>
      </c>
      <c r="BN49">
        <f>+IFERROR(IF(VALUE('data-cash-crude'!BM49)&gt;0,'data-cash-crude'!BM49-INDEX('active-future'!$C:$C,MATCH('basis-cash-crude'!BN$1,'active-future'!$A:$A,0),1),""),"")</f>
        <v>4.1499999999999986</v>
      </c>
      <c r="BO49">
        <f>+IFERROR(IF(VALUE('data-cash-crude'!BN49)&gt;0,'data-cash-crude'!BN49-INDEX('active-future'!$C:$C,MATCH('basis-cash-crude'!BO$1,'active-future'!$A:$A,0),1),""),"")</f>
        <v>4.1400000000000006</v>
      </c>
      <c r="BP49">
        <f>+IFERROR(IF(VALUE('data-cash-crude'!BO49)&gt;0,'data-cash-crude'!BO49-INDEX('active-future'!$C:$C,MATCH('basis-cash-crude'!BP$1,'active-future'!$A:$A,0),1),""),"")</f>
        <v>4.1499999999999986</v>
      </c>
      <c r="BQ49">
        <f>+IFERROR(IF(VALUE('data-cash-crude'!BP49)&gt;0,'data-cash-crude'!BP49-INDEX('active-future'!$C:$C,MATCH('basis-cash-crude'!BQ$1,'active-future'!$A:$A,0),1),""),"")</f>
        <v>3.9600000000000009</v>
      </c>
      <c r="BR49">
        <f>+IFERROR(IF(VALUE('data-cash-crude'!BQ49)&gt;0,'data-cash-crude'!BQ49-INDEX('active-future'!$C:$C,MATCH('basis-cash-crude'!BR$1,'active-future'!$A:$A,0),1),""),"")</f>
        <v>3.980000000000004</v>
      </c>
      <c r="BS49" t="str">
        <f>+IFERROR(IF(VALUE('data-cash-crude'!BR49)&gt;0,'data-cash-crude'!BR49-INDEX('active-future'!$C:$C,MATCH('basis-cash-crude'!BS$1,'active-future'!$A:$A,0),1),""),"")</f>
        <v/>
      </c>
      <c r="BT49">
        <f>+IFERROR(IF(VALUE('data-cash-crude'!BS49)&gt;0,'data-cash-crude'!BS49-INDEX('active-future'!$C:$C,MATCH('basis-cash-crude'!BT$1,'active-future'!$A:$A,0),1),""),"")</f>
        <v>3.9400000000000048</v>
      </c>
      <c r="BU49">
        <f>+IFERROR(IF(VALUE('data-cash-crude'!BT49)&gt;0,'data-cash-crude'!BT49-INDEX('active-future'!$C:$C,MATCH('basis-cash-crude'!BU$1,'active-future'!$A:$A,0),1),""),"")</f>
        <v>3.8400000000000034</v>
      </c>
      <c r="BV49">
        <f>+IFERROR(IF(VALUE('data-cash-crude'!BU49)&gt;0,'data-cash-crude'!BU49-INDEX('active-future'!$C:$C,MATCH('basis-cash-crude'!BV$1,'active-future'!$A:$A,0),1),""),"")</f>
        <v>3.8099999999999952</v>
      </c>
      <c r="BW49">
        <f>+IFERROR(IF(VALUE('data-cash-crude'!BV49)&gt;0,'data-cash-crude'!BV49-INDEX('active-future'!$C:$C,MATCH('basis-cash-crude'!BW$1,'active-future'!$A:$A,0),1),""),"")</f>
        <v>4.009999999999998</v>
      </c>
      <c r="BX49">
        <f>+IFERROR(IF(VALUE('data-cash-crude'!BW49)&gt;0,'data-cash-crude'!BW49-INDEX('active-future'!$C:$C,MATCH('basis-cash-crude'!BX$1,'active-future'!$A:$A,0),1),""),"")</f>
        <v>4.009999999999998</v>
      </c>
      <c r="BY49">
        <f>+IFERROR(IF(VALUE('data-cash-crude'!BX49)&gt;0,'data-cash-crude'!BX49-INDEX('active-future'!$C:$C,MATCH('basis-cash-crude'!BY$1,'active-future'!$A:$A,0),1),""),"")</f>
        <v>4.3599999999999994</v>
      </c>
      <c r="BZ49">
        <f>+IFERROR(IF(VALUE('data-cash-crude'!BY49)&gt;0,'data-cash-crude'!BY49-INDEX('active-future'!$C:$C,MATCH('basis-cash-crude'!BZ$1,'active-future'!$A:$A,0),1),""),"")</f>
        <v>4.3100000000000023</v>
      </c>
      <c r="CA49">
        <f>+IFERROR(IF(VALUE('data-cash-crude'!BZ49)&gt;0,'data-cash-crude'!BZ49-INDEX('active-future'!$C:$C,MATCH('basis-cash-crude'!CA$1,'active-future'!$A:$A,0),1),""),"")</f>
        <v>4.4600000000000009</v>
      </c>
      <c r="CB49" t="str">
        <f>+IFERROR(IF(VALUE('data-cash-crude'!CA49)&gt;0,'data-cash-crude'!CA49-INDEX('active-future'!$C:$C,MATCH('basis-cash-crude'!CB$1,'active-future'!$A:$A,0),1),""),"")</f>
        <v/>
      </c>
      <c r="CC49">
        <f>+IFERROR(IF(VALUE('data-cash-crude'!CB49)&gt;0,'data-cash-crude'!CB49-INDEX('active-future'!$C:$C,MATCH('basis-cash-crude'!CC$1,'active-future'!$A:$A,0),1),""),"")</f>
        <v>3.6499999999999986</v>
      </c>
      <c r="CD49">
        <f>+IFERROR(IF(VALUE('data-cash-crude'!CC49)&gt;0,'data-cash-crude'!CC49-INDEX('active-future'!$C:$C,MATCH('basis-cash-crude'!CD$1,'active-future'!$A:$A,0),1),""),"")</f>
        <v>3.4499999999999957</v>
      </c>
      <c r="CE49">
        <f>+IFERROR(IF(VALUE('data-cash-crude'!CD49)&gt;0,'data-cash-crude'!CD49-INDEX('active-future'!$C:$C,MATCH('basis-cash-crude'!CE$1,'active-future'!$A:$A,0),1),""),"")</f>
        <v>3.009999999999998</v>
      </c>
      <c r="CF49">
        <f>+IFERROR(IF(VALUE('data-cash-crude'!CE49)&gt;0,'data-cash-crude'!CE49-INDEX('active-future'!$C:$C,MATCH('basis-cash-crude'!CF$1,'active-future'!$A:$A,0),1),""),"")</f>
        <v>3</v>
      </c>
      <c r="CG49">
        <f>+IFERROR(IF(VALUE('data-cash-crude'!CF49)&gt;0,'data-cash-crude'!CF49-INDEX('active-future'!$C:$C,MATCH('basis-cash-crude'!CG$1,'active-future'!$A:$A,0),1),""),"")</f>
        <v>2.8000000000000043</v>
      </c>
      <c r="CH49">
        <f>+IFERROR(IF(VALUE('data-cash-crude'!CG49)&gt;0,'data-cash-crude'!CG49-INDEX('active-future'!$C:$C,MATCH('basis-cash-crude'!CH$1,'active-future'!$A:$A,0),1),""),"")</f>
        <v>1.7999999999999972</v>
      </c>
      <c r="CI49">
        <f>+IFERROR(IF(VALUE('data-cash-crude'!CH49)&gt;0,'data-cash-crude'!CH49-INDEX('active-future'!$C:$C,MATCH('basis-cash-crude'!CI$1,'active-future'!$A:$A,0),1),""),"")</f>
        <v>1.779999999999994</v>
      </c>
      <c r="CJ49" t="str">
        <f>+IFERROR(IF(VALUE('data-cash-crude'!CI49)&gt;0,'data-cash-crude'!CI49-INDEX('active-future'!$C:$C,MATCH('basis-cash-crude'!CJ$1,'active-future'!$A:$A,0),1),""),"")</f>
        <v/>
      </c>
      <c r="CK49">
        <f>+IFERROR(IF(VALUE('data-cash-crude'!CJ49)&gt;0,'data-cash-crude'!CJ49-INDEX('active-future'!$C:$C,MATCH('basis-cash-crude'!CK$1,'active-future'!$A:$A,0),1),""),"")</f>
        <v>1.7899999999999991</v>
      </c>
      <c r="CL49">
        <f>+IFERROR(IF(VALUE('data-cash-crude'!CK49)&gt;0,'data-cash-crude'!CK49-INDEX('active-future'!$C:$C,MATCH('basis-cash-crude'!CL$1,'active-future'!$A:$A,0),1),""),"")</f>
        <v>1.8100000000000023</v>
      </c>
      <c r="CM49" t="str">
        <f>+IFERROR(IF(VALUE('data-cash-crude'!CL49)&gt;0,'data-cash-crude'!CL49-INDEX('active-future'!$C:$C,MATCH('basis-cash-crude'!CM$1,'active-future'!$A:$A,0),1),""),"")</f>
        <v/>
      </c>
      <c r="CN49">
        <f>+IFERROR(IF(VALUE('data-cash-crude'!CM49)&gt;0,'data-cash-crude'!CM49-INDEX('active-future'!$C:$C,MATCH('basis-cash-crude'!CN$1,'active-future'!$A:$A,0),1),""),"")</f>
        <v>1.6999999999999957</v>
      </c>
      <c r="CO49">
        <f>+IFERROR(IF(VALUE('data-cash-crude'!CN49)&gt;0,'data-cash-crude'!CN49-INDEX('active-future'!$C:$C,MATCH('basis-cash-crude'!CO$1,'active-future'!$A:$A,0),1),""),"")</f>
        <v>1.6400000000000006</v>
      </c>
      <c r="CP49">
        <f>+IFERROR(IF(VALUE('data-cash-crude'!CO49)&gt;0,'data-cash-crude'!CO49-INDEX('active-future'!$C:$C,MATCH('basis-cash-crude'!CP$1,'active-future'!$A:$A,0),1),""),"")</f>
        <v>1.5700000000000003</v>
      </c>
      <c r="CQ49">
        <f>+IFERROR(IF(VALUE('data-cash-crude'!CP49)&gt;0,'data-cash-crude'!CP49-INDEX('active-future'!$C:$C,MATCH('basis-cash-crude'!CQ$1,'active-future'!$A:$A,0),1),""),"")</f>
        <v>1.5700000000000003</v>
      </c>
      <c r="CR49">
        <f>+IFERROR(IF(VALUE('data-cash-crude'!CQ49)&gt;0,'data-cash-crude'!CQ49-INDEX('active-future'!$C:$C,MATCH('basis-cash-crude'!CR$1,'active-future'!$A:$A,0),1),""),"")</f>
        <v>1.5600000000000023</v>
      </c>
      <c r="CS49">
        <f>+IFERROR(IF(VALUE('data-cash-crude'!CR49)&gt;0,'data-cash-crude'!CR49-INDEX('active-future'!$C:$C,MATCH('basis-cash-crude'!CS$1,'active-future'!$A:$A,0),1),""),"")</f>
        <v>1.5300000000000011</v>
      </c>
      <c r="CT49">
        <f>+IFERROR(IF(VALUE('data-cash-crude'!CS49)&gt;0,'data-cash-crude'!CS49-INDEX('active-future'!$C:$C,MATCH('basis-cash-crude'!CT$1,'active-future'!$A:$A,0),1),""),"")</f>
        <v>1.5499999999999972</v>
      </c>
      <c r="CU49">
        <f>+IFERROR(IF(VALUE('data-cash-crude'!CT49)&gt;0,'data-cash-crude'!CT49-INDEX('active-future'!$C:$C,MATCH('basis-cash-crude'!CU$1,'active-future'!$A:$A,0),1),""),"")</f>
        <v>1.5200000000000031</v>
      </c>
      <c r="CV49">
        <f>+IFERROR(IF(VALUE('data-cash-crude'!CU49)&gt;0,'data-cash-crude'!CU49-INDEX('active-future'!$C:$C,MATCH('basis-cash-crude'!CV$1,'active-future'!$A:$A,0),1),""),"")</f>
        <v>1.769999999999996</v>
      </c>
      <c r="CW49">
        <f>+IFERROR(IF(VALUE('data-cash-crude'!CV49)&gt;0,'data-cash-crude'!CV49-INDEX('active-future'!$C:$C,MATCH('basis-cash-crude'!CW$1,'active-future'!$A:$A,0),1),""),"")</f>
        <v>1.6099999999999994</v>
      </c>
      <c r="CX49">
        <f>+IFERROR(IF(VALUE('data-cash-crude'!CW49)&gt;0,'data-cash-crude'!CW49-INDEX('active-future'!$C:$C,MATCH('basis-cash-crude'!CX$1,'active-future'!$A:$A,0),1),""),"")</f>
        <v>1.5899999999999963</v>
      </c>
      <c r="CY49">
        <f>+IFERROR(IF(VALUE('data-cash-crude'!CX49)&gt;0,'data-cash-crude'!CX49-INDEX('active-future'!$C:$C,MATCH('basis-cash-crude'!CY$1,'active-future'!$A:$A,0),1),""),"")</f>
        <v>1.5300000000000011</v>
      </c>
      <c r="CZ49">
        <f>+IFERROR(IF(VALUE('data-cash-crude'!CY49)&gt;0,'data-cash-crude'!CY49-INDEX('active-future'!$C:$C,MATCH('basis-cash-crude'!CZ$1,'active-future'!$A:$A,0),1),""),"")</f>
        <v>1.7700000000000031</v>
      </c>
      <c r="DA49">
        <f>+IFERROR(IF(VALUE('data-cash-crude'!CZ49)&gt;0,'data-cash-crude'!CZ49-INDEX('active-future'!$C:$C,MATCH('basis-cash-crude'!DA$1,'active-future'!$A:$A,0),1),""),"")</f>
        <v>1.7999999999999972</v>
      </c>
      <c r="DB49">
        <f>+IFERROR(IF(VALUE('data-cash-crude'!DA49)&gt;0,'data-cash-crude'!DA49-INDEX('active-future'!$C:$C,MATCH('basis-cash-crude'!DB$1,'active-future'!$A:$A,0),1),""),"")</f>
        <v>2.1700000000000017</v>
      </c>
      <c r="DC49">
        <f>+IFERROR(IF(VALUE('data-cash-crude'!DB49)&gt;0,'data-cash-crude'!DB49-INDEX('active-future'!$C:$C,MATCH('basis-cash-crude'!DC$1,'active-future'!$A:$A,0),1),""),"")</f>
        <v>3.1000000000000014</v>
      </c>
      <c r="DD49">
        <f>+IFERROR(IF(VALUE('data-cash-crude'!DC49)&gt;0,'data-cash-crude'!DC49-INDEX('active-future'!$C:$C,MATCH('basis-cash-crude'!DD$1,'active-future'!$A:$A,0),1),""),"")</f>
        <v>3.3100000000000023</v>
      </c>
      <c r="DE49">
        <f>+IFERROR(IF(VALUE('data-cash-crude'!DD49)&gt;0,'data-cash-crude'!DD49-INDEX('active-future'!$C:$C,MATCH('basis-cash-crude'!DE$1,'active-future'!$A:$A,0),1),""),"")</f>
        <v>3.509999999999998</v>
      </c>
      <c r="DF49" t="str">
        <f>+IFERROR(IF(VALUE('data-cash-crude'!DE49)&gt;0,'data-cash-crude'!DE49-INDEX('active-future'!$C:$C,MATCH('basis-cash-crude'!DF$1,'active-future'!$A:$A,0),1),""),"")</f>
        <v/>
      </c>
      <c r="DG49">
        <f>+IFERROR(IF(VALUE('data-cash-crude'!DF49)&gt;0,'data-cash-crude'!DF49-INDEX('active-future'!$C:$C,MATCH('basis-cash-crude'!DG$1,'active-future'!$A:$A,0),1),""),"")</f>
        <v>4.2100000000000009</v>
      </c>
      <c r="DH49">
        <f>+IFERROR(IF(VALUE('data-cash-crude'!DG49)&gt;0,'data-cash-crude'!DG49-INDEX('active-future'!$C:$C,MATCH('basis-cash-crude'!DH$1,'active-future'!$A:$A,0),1),""),"")</f>
        <v>4.4400000000000048</v>
      </c>
      <c r="DI49">
        <f>+IFERROR(IF(VALUE('data-cash-crude'!DH49)&gt;0,'data-cash-crude'!DH49-INDEX('active-future'!$C:$C,MATCH('basis-cash-crude'!DI$1,'active-future'!$A:$A,0),1),""),"")</f>
        <v>4.6499999999999986</v>
      </c>
      <c r="DJ49" t="str">
        <f>+IFERROR(IF(VALUE('data-cash-crude'!DI49)&gt;0,'data-cash-crude'!DI49-INDEX('active-future'!$C:$C,MATCH('basis-cash-crude'!DJ$1,'active-future'!$A:$A,0),1),""),"")</f>
        <v/>
      </c>
      <c r="DK49" t="str">
        <f>+IFERROR(IF(VALUE('data-cash-crude'!DJ49)&gt;0,'data-cash-crude'!DJ49-INDEX('active-future'!$C:$C,MATCH('basis-cash-crude'!DK$1,'active-future'!$A:$A,0),1),""),"")</f>
        <v/>
      </c>
      <c r="DL49" t="str">
        <f>+IFERROR(IF(VALUE('data-cash-crude'!DK49)&gt;0,'data-cash-crude'!DK49-INDEX('active-future'!$C:$C,MATCH('basis-cash-crude'!DL$1,'active-future'!$A:$A,0),1),""),"")</f>
        <v/>
      </c>
      <c r="DM49" t="str">
        <f>+IFERROR(IF(VALUE('data-cash-crude'!DL49)&gt;0,'data-cash-crude'!DL49-INDEX('active-future'!$C:$C,MATCH('basis-cash-crude'!DM$1,'active-future'!$A:$A,0),1),""),"")</f>
        <v/>
      </c>
      <c r="DN49">
        <f>+IFERROR(IF(VALUE('data-cash-crude'!DM49)&gt;0,'data-cash-crude'!DM49-INDEX('active-future'!$C:$C,MATCH('basis-cash-crude'!DN$1,'active-future'!$A:$A,0),1),""),"")</f>
        <v>5.5999999999999943</v>
      </c>
      <c r="DO49" t="str">
        <f>+IFERROR(IF(VALUE('data-cash-crude'!DN49)&gt;0,'data-cash-crude'!DN49-INDEX('active-future'!$C:$C,MATCH('basis-cash-crude'!DO$1,'active-future'!$A:$A,0),1),""),"")</f>
        <v/>
      </c>
      <c r="DP49" t="str">
        <f>+IFERROR(IF(VALUE('data-cash-crude'!DO49)&gt;0,'data-cash-crude'!DO49-INDEX('active-future'!$C:$C,MATCH('basis-cash-crude'!DP$1,'active-future'!$A:$A,0),1),""),"")</f>
        <v/>
      </c>
      <c r="DQ49" t="str">
        <f>+IFERROR(IF(VALUE('data-cash-crude'!DP49)&gt;0,'data-cash-crude'!DP49-INDEX('active-future'!$C:$C,MATCH('basis-cash-crude'!DQ$1,'active-future'!$A:$A,0),1),""),"")</f>
        <v/>
      </c>
      <c r="DR49" t="str">
        <f>+IFERROR(IF(VALUE('data-cash-crude'!DQ49)&gt;0,'data-cash-crude'!DQ49-INDEX('active-future'!$C:$C,MATCH('basis-cash-crude'!DR$1,'active-future'!$A:$A,0),1),""),"")</f>
        <v/>
      </c>
      <c r="DS49" t="str">
        <f>+IFERROR(IF(VALUE('data-cash-crude'!DR49)&gt;0,'data-cash-crude'!DR49-INDEX('active-future'!$C:$C,MATCH('basis-cash-crude'!DS$1,'active-future'!$A:$A,0),1),""),"")</f>
        <v/>
      </c>
      <c r="DT49" t="str">
        <f>+IFERROR(IF(VALUE('data-cash-crude'!DS49)&gt;0,'data-cash-crude'!DS49-INDEX('active-future'!$C:$C,MATCH('basis-cash-crude'!DT$1,'active-future'!$A:$A,0),1),""),"")</f>
        <v/>
      </c>
      <c r="DU49" t="str">
        <f>+IFERROR(IF(VALUE('data-cash-crude'!DT49)&gt;0,'data-cash-crude'!DT49-INDEX('active-future'!$C:$C,MATCH('basis-cash-crude'!DU$1,'active-future'!$A:$A,0),1),""),"")</f>
        <v/>
      </c>
      <c r="DV49" t="str">
        <f>+IFERROR(IF(VALUE('data-cash-crude'!DU49)&gt;0,'data-cash-crude'!DU49-INDEX('active-future'!$C:$C,MATCH('basis-cash-crude'!DV$1,'active-future'!$A:$A,0),1),""),"")</f>
        <v/>
      </c>
      <c r="DW49" t="str">
        <f>+IFERROR(IF(VALUE('data-cash-crude'!DV49)&gt;0,'data-cash-crude'!DV49-INDEX('active-future'!$C:$C,MATCH('basis-cash-crude'!DW$1,'active-future'!$A:$A,0),1),""),"")</f>
        <v/>
      </c>
      <c r="DX49" t="str">
        <f>+IFERROR(IF(VALUE('data-cash-crude'!DW49)&gt;0,'data-cash-crude'!DW49-INDEX('active-future'!$C:$C,MATCH('basis-cash-crude'!DX$1,'active-future'!$A:$A,0),1),""),"")</f>
        <v/>
      </c>
      <c r="DY49" t="str">
        <f>+IFERROR(IF(VALUE('data-cash-crude'!DX49)&gt;0,'data-cash-crude'!DX49-INDEX('active-future'!$C:$C,MATCH('basis-cash-crude'!DY$1,'active-future'!$A:$A,0),1),""),"")</f>
        <v/>
      </c>
      <c r="DZ49" t="str">
        <f>+IFERROR(IF(VALUE('data-cash-crude'!DY49)&gt;0,'data-cash-crude'!DY49-INDEX('active-future'!$C:$C,MATCH('basis-cash-crude'!DZ$1,'active-future'!$A:$A,0),1),""),"")</f>
        <v/>
      </c>
      <c r="EA49" t="str">
        <f>+IFERROR(IF(VALUE('data-cash-crude'!DZ49)&gt;0,'data-cash-crude'!DZ49-INDEX('active-future'!$C:$C,MATCH('basis-cash-crude'!EA$1,'active-future'!$A:$A,0),1),""),"")</f>
        <v/>
      </c>
      <c r="EB49" t="str">
        <f>+IFERROR(IF(VALUE('data-cash-crude'!EA49)&gt;0,'data-cash-crude'!EA49-INDEX('active-future'!$C:$C,MATCH('basis-cash-crude'!EB$1,'active-future'!$A:$A,0),1),""),"")</f>
        <v/>
      </c>
      <c r="EC49" t="str">
        <f>+IFERROR(IF(VALUE('data-cash-crude'!EB49)&gt;0,'data-cash-crude'!EB49-INDEX('active-future'!$C:$C,MATCH('basis-cash-crude'!EC$1,'active-future'!$A:$A,0),1),""),"")</f>
        <v/>
      </c>
      <c r="ED49" t="str">
        <f>+IFERROR(IF(VALUE('data-cash-crude'!EC49)&gt;0,'data-cash-crude'!EC49-INDEX('active-future'!$C:$C,MATCH('basis-cash-crude'!ED$1,'active-future'!$A:$A,0),1),""),"")</f>
        <v/>
      </c>
      <c r="EE49" t="str">
        <f>+IFERROR(IF(VALUE('data-cash-crude'!ED49)&gt;0,'data-cash-crude'!ED49-INDEX('active-future'!$C:$C,MATCH('basis-cash-crude'!EE$1,'active-future'!$A:$A,0),1),""),"")</f>
        <v/>
      </c>
      <c r="EF49" t="str">
        <f>+IFERROR(IF(VALUE('data-cash-crude'!EE49)&gt;0,'data-cash-crude'!EE49-INDEX('active-future'!$C:$C,MATCH('basis-cash-crude'!EF$1,'active-future'!$A:$A,0),1),""),"")</f>
        <v/>
      </c>
      <c r="EG49" t="str">
        <f>+IFERROR(IF(VALUE('data-cash-crude'!EF49)&gt;0,'data-cash-crude'!EF49-INDEX('active-future'!$C:$C,MATCH('basis-cash-crude'!EG$1,'active-future'!$A:$A,0),1),""),"")</f>
        <v/>
      </c>
      <c r="EH49" t="str">
        <f>+IFERROR(IF(VALUE('data-cash-crude'!EG49)&gt;0,'data-cash-crude'!EG49-INDEX('active-future'!$C:$C,MATCH('basis-cash-crude'!EH$1,'active-future'!$A:$A,0),1),""),"")</f>
        <v/>
      </c>
      <c r="EI49" t="str">
        <f>+IFERROR(IF(VALUE('data-cash-crude'!EH49)&gt;0,'data-cash-crude'!EH49-INDEX('active-future'!$C:$C,MATCH('basis-cash-crude'!EI$1,'active-future'!$A:$A,0),1),""),"")</f>
        <v/>
      </c>
      <c r="EJ49" t="str">
        <f>+IFERROR(IF(VALUE('data-cash-crude'!EI49)&gt;0,'data-cash-crude'!EI49-INDEX('active-future'!$C:$C,MATCH('basis-cash-crude'!EJ$1,'active-future'!$A:$A,0),1),""),"")</f>
        <v/>
      </c>
      <c r="EK49" t="str">
        <f>+IFERROR(IF(VALUE('data-cash-crude'!EJ49)&gt;0,'data-cash-crude'!EJ49-INDEX('active-future'!$C:$C,MATCH('basis-cash-crude'!EK$1,'active-future'!$A:$A,0),1),""),"")</f>
        <v/>
      </c>
      <c r="EL49" t="str">
        <f>+IFERROR(IF(VALUE('data-cash-crude'!EK49)&gt;0,'data-cash-crude'!EK49-INDEX('active-future'!$C:$C,MATCH('basis-cash-crude'!EL$1,'active-future'!$A:$A,0),1),""),"")</f>
        <v/>
      </c>
      <c r="EM49" t="str">
        <f>+IFERROR(IF(VALUE('data-cash-crude'!EL49)&gt;0,'data-cash-crude'!EL49-INDEX('active-future'!$C:$C,MATCH('basis-cash-crude'!EM$1,'active-future'!$A:$A,0),1),""),"")</f>
        <v/>
      </c>
      <c r="EN49" t="str">
        <f>+IFERROR(IF(VALUE('data-cash-crude'!EM49)&gt;0,'data-cash-crude'!EM49-INDEX('active-future'!$C:$C,MATCH('basis-cash-crude'!EN$1,'active-future'!$A:$A,0),1),""),"")</f>
        <v/>
      </c>
      <c r="EO49" t="str">
        <f>+IFERROR(IF(VALUE('data-cash-crude'!EN49)&gt;0,'data-cash-crude'!EN49-INDEX('active-future'!$C:$C,MATCH('basis-cash-crude'!EO$1,'active-future'!$A:$A,0),1),""),"")</f>
        <v/>
      </c>
      <c r="EP49" t="str">
        <f>+IFERROR(IF(VALUE('data-cash-crude'!EO49)&gt;0,'data-cash-crude'!EO49-INDEX('active-future'!$C:$C,MATCH('basis-cash-crude'!EP$1,'active-future'!$A:$A,0),1),""),"")</f>
        <v/>
      </c>
      <c r="EQ49" t="str">
        <f>+IFERROR(IF(VALUE('data-cash-crude'!EP49)&gt;0,'data-cash-crude'!EP49-INDEX('active-future'!$C:$C,MATCH('basis-cash-crude'!EQ$1,'active-future'!$A:$A,0),1),""),"")</f>
        <v/>
      </c>
      <c r="ER49" t="str">
        <f>+IFERROR(IF(VALUE('data-cash-crude'!EQ49)&gt;0,'data-cash-crude'!EQ49-INDEX('active-future'!$C:$C,MATCH('basis-cash-crude'!ER$1,'active-future'!$A:$A,0),1),""),"")</f>
        <v/>
      </c>
      <c r="ES49" t="str">
        <f>+IFERROR(IF(VALUE('data-cash-crude'!ER49)&gt;0,'data-cash-crude'!ER49-INDEX('active-future'!$C:$C,MATCH('basis-cash-crude'!ES$1,'active-future'!$A:$A,0),1),""),"")</f>
        <v/>
      </c>
      <c r="ET49" t="str">
        <f>+IFERROR(IF(VALUE('data-cash-crude'!ES49)&gt;0,'data-cash-crude'!ES49-INDEX('active-future'!$C:$C,MATCH('basis-cash-crude'!ET$1,'active-future'!$A:$A,0),1),""),"")</f>
        <v/>
      </c>
      <c r="EU49" t="str">
        <f>+IFERROR(IF(VALUE('data-cash-crude'!ET49)&gt;0,'data-cash-crude'!ET49-INDEX('active-future'!$C:$C,MATCH('basis-cash-crude'!EU$1,'active-future'!$A:$A,0),1),""),"")</f>
        <v/>
      </c>
      <c r="EV49" t="str">
        <f>+IFERROR(IF(VALUE('data-cash-crude'!EU49)&gt;0,'data-cash-crude'!EU49-INDEX('active-future'!$C:$C,MATCH('basis-cash-crude'!EV$1,'active-future'!$A:$A,0),1),""),"")</f>
        <v/>
      </c>
      <c r="EW49" t="str">
        <f>+IFERROR(IF(VALUE('data-cash-crude'!EV49)&gt;0,'data-cash-crude'!EV49-INDEX('active-future'!$C:$C,MATCH('basis-cash-crude'!EW$1,'active-future'!$A:$A,0),1),""),"")</f>
        <v/>
      </c>
      <c r="EX49" t="str">
        <f>+IFERROR(IF(VALUE('data-cash-crude'!EW49)&gt;0,'data-cash-crude'!EW49-INDEX('active-future'!$C:$C,MATCH('basis-cash-crude'!EX$1,'active-future'!$A:$A,0),1),""),"")</f>
        <v/>
      </c>
      <c r="EY49" t="str">
        <f>+IFERROR(IF(VALUE('data-cash-crude'!EX49)&gt;0,'data-cash-crude'!EX49-INDEX('active-future'!$C:$C,MATCH('basis-cash-crude'!EY$1,'active-future'!$A:$A,0),1),""),"")</f>
        <v/>
      </c>
      <c r="EZ49" t="str">
        <f>+IFERROR(IF(VALUE('data-cash-crude'!EY49)&gt;0,'data-cash-crude'!EY49-INDEX('active-future'!$C:$C,MATCH('basis-cash-crude'!EZ$1,'active-future'!$A:$A,0),1),""),"")</f>
        <v/>
      </c>
      <c r="FA49" t="str">
        <f>+IFERROR(IF(VALUE('data-cash-crude'!EZ49)&gt;0,'data-cash-crude'!EZ49-INDEX('active-future'!$C:$C,MATCH('basis-cash-crude'!FA$1,'active-future'!$A:$A,0),1),""),"")</f>
        <v/>
      </c>
      <c r="FB49" t="str">
        <f>+IFERROR(IF(VALUE('data-cash-crude'!FA49)&gt;0,'data-cash-crude'!FA49-INDEX('active-future'!$C:$C,MATCH('basis-cash-crude'!FB$1,'active-future'!$A:$A,0),1),""),"")</f>
        <v/>
      </c>
      <c r="FC49" t="str">
        <f>+IFERROR(IF(VALUE('data-cash-crude'!FB49)&gt;0,'data-cash-crude'!FB49-INDEX('active-future'!$C:$C,MATCH('basis-cash-crude'!FC$1,'active-future'!$A:$A,0),1),""),"")</f>
        <v/>
      </c>
      <c r="FD49" t="str">
        <f>+IFERROR(IF(VALUE('data-cash-crude'!FC49)&gt;0,'data-cash-crude'!FC49-INDEX('active-future'!$C:$C,MATCH('basis-cash-crude'!FD$1,'active-future'!$A:$A,0),1),""),"")</f>
        <v/>
      </c>
      <c r="FE49" t="str">
        <f>+IFERROR(IF(VALUE('data-cash-crude'!FD49)&gt;0,'data-cash-crude'!FD49-INDEX('active-future'!$C:$C,MATCH('basis-cash-crude'!FE$1,'active-future'!$A:$A,0),1),""),"")</f>
        <v/>
      </c>
      <c r="FF49" t="str">
        <f>+IFERROR(IF(VALUE('data-cash-crude'!FE49)&gt;0,'data-cash-crude'!FE49-INDEX('active-future'!$C:$C,MATCH('basis-cash-crude'!FF$1,'active-future'!$A:$A,0),1),""),"")</f>
        <v/>
      </c>
      <c r="FG49" t="str">
        <f>+IFERROR(IF(VALUE('data-cash-crude'!FF49)&gt;0,'data-cash-crude'!FF49-INDEX('active-future'!$C:$C,MATCH('basis-cash-crude'!FG$1,'active-future'!$A:$A,0),1),""),"")</f>
        <v/>
      </c>
      <c r="FH49" t="str">
        <f>+IFERROR(IF(VALUE('data-cash-crude'!FG49)&gt;0,'data-cash-crude'!FG49-INDEX('active-future'!$C:$C,MATCH('basis-cash-crude'!FH$1,'active-future'!$A:$A,0),1),""),"")</f>
        <v/>
      </c>
      <c r="FI49" t="str">
        <f>+IFERROR(IF(VALUE('data-cash-crude'!FH49)&gt;0,'data-cash-crude'!FH49-INDEX('active-future'!$C:$C,MATCH('basis-cash-crude'!FI$1,'active-future'!$A:$A,0),1),""),"")</f>
        <v/>
      </c>
      <c r="FJ49" t="str">
        <f>+IFERROR(IF(VALUE('data-cash-crude'!FI49)&gt;0,'data-cash-crude'!FI49-INDEX('active-future'!$C:$C,MATCH('basis-cash-crude'!FJ$1,'active-future'!$A:$A,0),1),""),"")</f>
        <v/>
      </c>
      <c r="FK49" t="str">
        <f>+IFERROR(IF(VALUE('data-cash-crude'!FJ49)&gt;0,'data-cash-crude'!FJ49-INDEX('active-future'!$C:$C,MATCH('basis-cash-crude'!FK$1,'active-future'!$A:$A,0),1),""),"")</f>
        <v/>
      </c>
      <c r="FL49" t="str">
        <f>+IFERROR(IF(VALUE('data-cash-crude'!FK49)&gt;0,'data-cash-crude'!FK49-INDEX('active-future'!$C:$C,MATCH('basis-cash-crude'!FL$1,'active-future'!$A:$A,0),1),""),"")</f>
        <v/>
      </c>
    </row>
    <row r="50" spans="1:168" x14ac:dyDescent="0.2">
      <c r="A50" t="str">
        <f t="shared" si="0"/>
        <v/>
      </c>
      <c r="B50" t="str">
        <f t="shared" si="1"/>
        <v/>
      </c>
      <c r="C50">
        <f t="shared" si="2"/>
        <v>-15.021142857142861</v>
      </c>
      <c r="D50" s="10" t="str">
        <f>+'data-cash-crude'!B50</f>
        <v>CLPA-14-34.CM</v>
      </c>
      <c r="E50" t="str">
        <f>+IFERROR(IF(VALUE('data-cash-crude'!D50)&gt;0,'data-cash-crude'!D50-INDEX('active-future'!$C:$C,MATCH('basis-cash-crude'!E$1,'active-future'!$A:$A,0),1),""),"")</f>
        <v/>
      </c>
      <c r="F50" t="str">
        <f>+IFERROR(IF(VALUE('data-cash-crude'!E50)&gt;0,'data-cash-crude'!E50-INDEX('active-future'!$C:$C,MATCH('basis-cash-crude'!F$1,'active-future'!$A:$A,0),1),""),"")</f>
        <v/>
      </c>
      <c r="G50" t="str">
        <f>+IFERROR(IF(VALUE('data-cash-crude'!F50)&gt;0,'data-cash-crude'!F50-INDEX('active-future'!$C:$C,MATCH('basis-cash-crude'!G$1,'active-future'!$A:$A,0),1),""),"")</f>
        <v/>
      </c>
      <c r="H50" t="str">
        <f>+IFERROR(IF(VALUE('data-cash-crude'!G50)&gt;0,'data-cash-crude'!G50-INDEX('active-future'!$C:$C,MATCH('basis-cash-crude'!H$1,'active-future'!$A:$A,0),1),""),"")</f>
        <v/>
      </c>
      <c r="I50" t="str">
        <f>+IFERROR(IF(VALUE('data-cash-crude'!H50)&gt;0,'data-cash-crude'!H50-INDEX('active-future'!$C:$C,MATCH('basis-cash-crude'!I$1,'active-future'!$A:$A,0),1),""),"")</f>
        <v/>
      </c>
      <c r="J50" t="str">
        <f>+IFERROR(IF(VALUE('data-cash-crude'!I50)&gt;0,'data-cash-crude'!I50-INDEX('active-future'!$C:$C,MATCH('basis-cash-crude'!J$1,'active-future'!$A:$A,0),1),""),"")</f>
        <v/>
      </c>
      <c r="K50" t="str">
        <f>+IFERROR(IF(VALUE('data-cash-crude'!J50)&gt;0,'data-cash-crude'!J50-INDEX('active-future'!$C:$C,MATCH('basis-cash-crude'!K$1,'active-future'!$A:$A,0),1),""),"")</f>
        <v/>
      </c>
      <c r="L50" t="str">
        <f>+IFERROR(IF(VALUE('data-cash-crude'!K50)&gt;0,'data-cash-crude'!K50-INDEX('active-future'!$C:$C,MATCH('basis-cash-crude'!L$1,'active-future'!$A:$A,0),1),""),"")</f>
        <v/>
      </c>
      <c r="M50" t="str">
        <f>+IFERROR(IF(VALUE('data-cash-crude'!L50)&gt;0,'data-cash-crude'!L50-INDEX('active-future'!$C:$C,MATCH('basis-cash-crude'!M$1,'active-future'!$A:$A,0),1),""),"")</f>
        <v/>
      </c>
      <c r="N50" t="str">
        <f>+IFERROR(IF(VALUE('data-cash-crude'!M50)&gt;0,'data-cash-crude'!M50-INDEX('active-future'!$C:$C,MATCH('basis-cash-crude'!N$1,'active-future'!$A:$A,0),1),""),"")</f>
        <v/>
      </c>
      <c r="O50" t="str">
        <f>+IFERROR(IF(VALUE('data-cash-crude'!N50)&gt;0,'data-cash-crude'!N50-INDEX('active-future'!$C:$C,MATCH('basis-cash-crude'!O$1,'active-future'!$A:$A,0),1),""),"")</f>
        <v/>
      </c>
      <c r="P50" t="str">
        <f>+IFERROR(IF(VALUE('data-cash-crude'!O50)&gt;0,'data-cash-crude'!O50-INDEX('active-future'!$C:$C,MATCH('basis-cash-crude'!P$1,'active-future'!$A:$A,0),1),""),"")</f>
        <v/>
      </c>
      <c r="Q50" t="str">
        <f>+IFERROR(IF(VALUE('data-cash-crude'!P50)&gt;0,'data-cash-crude'!P50-INDEX('active-future'!$C:$C,MATCH('basis-cash-crude'!Q$1,'active-future'!$A:$A,0),1),""),"")</f>
        <v/>
      </c>
      <c r="R50" t="str">
        <f>+IFERROR(IF(VALUE('data-cash-crude'!Q50)&gt;0,'data-cash-crude'!Q50-INDEX('active-future'!$C:$C,MATCH('basis-cash-crude'!R$1,'active-future'!$A:$A,0),1),""),"")</f>
        <v/>
      </c>
      <c r="S50" t="str">
        <f>+IFERROR(IF(VALUE('data-cash-crude'!R50)&gt;0,'data-cash-crude'!R50-INDEX('active-future'!$C:$C,MATCH('basis-cash-crude'!S$1,'active-future'!$A:$A,0),1),""),"")</f>
        <v/>
      </c>
      <c r="T50" t="str">
        <f>+IFERROR(IF(VALUE('data-cash-crude'!S50)&gt;0,'data-cash-crude'!S50-INDEX('active-future'!$C:$C,MATCH('basis-cash-crude'!T$1,'active-future'!$A:$A,0),1),""),"")</f>
        <v/>
      </c>
      <c r="U50" t="str">
        <f>+IFERROR(IF(VALUE('data-cash-crude'!T50)&gt;0,'data-cash-crude'!T50-INDEX('active-future'!$C:$C,MATCH('basis-cash-crude'!U$1,'active-future'!$A:$A,0),1),""),"")</f>
        <v/>
      </c>
      <c r="V50" t="str">
        <f>+IFERROR(IF(VALUE('data-cash-crude'!U50)&gt;0,'data-cash-crude'!U50-INDEX('active-future'!$C:$C,MATCH('basis-cash-crude'!V$1,'active-future'!$A:$A,0),1),""),"")</f>
        <v/>
      </c>
      <c r="W50" t="str">
        <f>+IFERROR(IF(VALUE('data-cash-crude'!V50)&gt;0,'data-cash-crude'!V50-INDEX('active-future'!$C:$C,MATCH('basis-cash-crude'!W$1,'active-future'!$A:$A,0),1),""),"")</f>
        <v/>
      </c>
      <c r="X50" t="str">
        <f>+IFERROR(IF(VALUE('data-cash-crude'!W50)&gt;0,'data-cash-crude'!W50-INDEX('active-future'!$C:$C,MATCH('basis-cash-crude'!X$1,'active-future'!$A:$A,0),1),""),"")</f>
        <v/>
      </c>
      <c r="Y50" t="str">
        <f>+IFERROR(IF(VALUE('data-cash-crude'!X50)&gt;0,'data-cash-crude'!X50-INDEX('active-future'!$C:$C,MATCH('basis-cash-crude'!Y$1,'active-future'!$A:$A,0),1),""),"")</f>
        <v/>
      </c>
      <c r="Z50" t="str">
        <f>+IFERROR(IF(VALUE('data-cash-crude'!Y50)&gt;0,'data-cash-crude'!Y50-INDEX('active-future'!$C:$C,MATCH('basis-cash-crude'!Z$1,'active-future'!$A:$A,0),1),""),"")</f>
        <v/>
      </c>
      <c r="AA50" t="str">
        <f>+IFERROR(IF(VALUE('data-cash-crude'!Z50)&gt;0,'data-cash-crude'!Z50-INDEX('active-future'!$C:$C,MATCH('basis-cash-crude'!AA$1,'active-future'!$A:$A,0),1),""),"")</f>
        <v/>
      </c>
      <c r="AB50" t="str">
        <f>+IFERROR(IF(VALUE('data-cash-crude'!AA50)&gt;0,'data-cash-crude'!AA50-INDEX('active-future'!$C:$C,MATCH('basis-cash-crude'!AB$1,'active-future'!$A:$A,0),1),""),"")</f>
        <v/>
      </c>
      <c r="AC50" t="str">
        <f>+IFERROR(IF(VALUE('data-cash-crude'!AB50)&gt;0,'data-cash-crude'!AB50-INDEX('active-future'!$C:$C,MATCH('basis-cash-crude'!AC$1,'active-future'!$A:$A,0),1),""),"")</f>
        <v/>
      </c>
      <c r="AD50" t="str">
        <f>+IFERROR(IF(VALUE('data-cash-crude'!AC50)&gt;0,'data-cash-crude'!AC50-INDEX('active-future'!$C:$C,MATCH('basis-cash-crude'!AD$1,'active-future'!$A:$A,0),1),""),"")</f>
        <v/>
      </c>
      <c r="AE50" t="str">
        <f>+IFERROR(IF(VALUE('data-cash-crude'!AD50)&gt;0,'data-cash-crude'!AD50-INDEX('active-future'!$C:$C,MATCH('basis-cash-crude'!AE$1,'active-future'!$A:$A,0),1),""),"")</f>
        <v/>
      </c>
      <c r="AF50" t="str">
        <f>+IFERROR(IF(VALUE('data-cash-crude'!AE50)&gt;0,'data-cash-crude'!AE50-INDEX('active-future'!$C:$C,MATCH('basis-cash-crude'!AF$1,'active-future'!$A:$A,0),1),""),"")</f>
        <v/>
      </c>
      <c r="AG50" t="str">
        <f>+IFERROR(IF(VALUE('data-cash-crude'!AF50)&gt;0,'data-cash-crude'!AF50-INDEX('active-future'!$C:$C,MATCH('basis-cash-crude'!AG$1,'active-future'!$A:$A,0),1),""),"")</f>
        <v/>
      </c>
      <c r="AH50" t="str">
        <f>+IFERROR(IF(VALUE('data-cash-crude'!AG50)&gt;0,'data-cash-crude'!AG50-INDEX('active-future'!$C:$C,MATCH('basis-cash-crude'!AH$1,'active-future'!$A:$A,0),1),""),"")</f>
        <v/>
      </c>
      <c r="AI50" t="str">
        <f>+IFERROR(IF(VALUE('data-cash-crude'!AH50)&gt;0,'data-cash-crude'!AH50-INDEX('active-future'!$C:$C,MATCH('basis-cash-crude'!AI$1,'active-future'!$A:$A,0),1),""),"")</f>
        <v/>
      </c>
      <c r="AJ50" t="str">
        <f>+IFERROR(IF(VALUE('data-cash-crude'!AI50)&gt;0,'data-cash-crude'!AI50-INDEX('active-future'!$C:$C,MATCH('basis-cash-crude'!AJ$1,'active-future'!$A:$A,0),1),""),"")</f>
        <v/>
      </c>
      <c r="AK50" t="str">
        <f>+IFERROR(IF(VALUE('data-cash-crude'!AJ50)&gt;0,'data-cash-crude'!AJ50-INDEX('active-future'!$C:$C,MATCH('basis-cash-crude'!AK$1,'active-future'!$A:$A,0),1),""),"")</f>
        <v/>
      </c>
      <c r="AL50" t="str">
        <f>+IFERROR(IF(VALUE('data-cash-crude'!AK50)&gt;0,'data-cash-crude'!AK50-INDEX('active-future'!$C:$C,MATCH('basis-cash-crude'!AL$1,'active-future'!$A:$A,0),1),""),"")</f>
        <v/>
      </c>
      <c r="AM50" t="str">
        <f>+IFERROR(IF(VALUE('data-cash-crude'!AL50)&gt;0,'data-cash-crude'!AL50-INDEX('active-future'!$C:$C,MATCH('basis-cash-crude'!AM$1,'active-future'!$A:$A,0),1),""),"")</f>
        <v/>
      </c>
      <c r="AN50" t="str">
        <f>+IFERROR(IF(VALUE('data-cash-crude'!AM50)&gt;0,'data-cash-crude'!AM50-INDEX('active-future'!$C:$C,MATCH('basis-cash-crude'!AN$1,'active-future'!$A:$A,0),1),""),"")</f>
        <v/>
      </c>
      <c r="AO50" t="str">
        <f>+IFERROR(IF(VALUE('data-cash-crude'!AN50)&gt;0,'data-cash-crude'!AN50-INDEX('active-future'!$C:$C,MATCH('basis-cash-crude'!AO$1,'active-future'!$A:$A,0),1),""),"")</f>
        <v/>
      </c>
      <c r="AP50" t="str">
        <f>+IFERROR(IF(VALUE('data-cash-crude'!AO50)&gt;0,'data-cash-crude'!AO50-INDEX('active-future'!$C:$C,MATCH('basis-cash-crude'!AP$1,'active-future'!$A:$A,0),1),""),"")</f>
        <v/>
      </c>
      <c r="AQ50" t="str">
        <f>+IFERROR(IF(VALUE('data-cash-crude'!AP50)&gt;0,'data-cash-crude'!AP50-INDEX('active-future'!$C:$C,MATCH('basis-cash-crude'!AQ$1,'active-future'!$A:$A,0),1),""),"")</f>
        <v/>
      </c>
      <c r="AR50" t="str">
        <f>+IFERROR(IF(VALUE('data-cash-crude'!AQ50)&gt;0,'data-cash-crude'!AQ50-INDEX('active-future'!$C:$C,MATCH('basis-cash-crude'!AR$1,'active-future'!$A:$A,0),1),""),"")</f>
        <v/>
      </c>
      <c r="AS50" t="str">
        <f>+IFERROR(IF(VALUE('data-cash-crude'!AR50)&gt;0,'data-cash-crude'!AR50-INDEX('active-future'!$C:$C,MATCH('basis-cash-crude'!AS$1,'active-future'!$A:$A,0),1),""),"")</f>
        <v/>
      </c>
      <c r="AT50" t="str">
        <f>+IFERROR(IF(VALUE('data-cash-crude'!AS50)&gt;0,'data-cash-crude'!AS50-INDEX('active-future'!$C:$C,MATCH('basis-cash-crude'!AT$1,'active-future'!$A:$A,0),1),""),"")</f>
        <v/>
      </c>
      <c r="AU50" t="str">
        <f>+IFERROR(IF(VALUE('data-cash-crude'!AT50)&gt;0,'data-cash-crude'!AT50-INDEX('active-future'!$C:$C,MATCH('basis-cash-crude'!AU$1,'active-future'!$A:$A,0),1),""),"")</f>
        <v/>
      </c>
      <c r="AV50" t="str">
        <f>+IFERROR(IF(VALUE('data-cash-crude'!AU50)&gt;0,'data-cash-crude'!AU50-INDEX('active-future'!$C:$C,MATCH('basis-cash-crude'!AV$1,'active-future'!$A:$A,0),1),""),"")</f>
        <v/>
      </c>
      <c r="AW50" t="str">
        <f>+IFERROR(IF(VALUE('data-cash-crude'!AV50)&gt;0,'data-cash-crude'!AV50-INDEX('active-future'!$C:$C,MATCH('basis-cash-crude'!AW$1,'active-future'!$A:$A,0),1),""),"")</f>
        <v/>
      </c>
      <c r="AX50" t="str">
        <f>+IFERROR(IF(VALUE('data-cash-crude'!AW50)&gt;0,'data-cash-crude'!AW50-INDEX('active-future'!$C:$C,MATCH('basis-cash-crude'!AX$1,'active-future'!$A:$A,0),1),""),"")</f>
        <v/>
      </c>
      <c r="AY50" t="str">
        <f>+IFERROR(IF(VALUE('data-cash-crude'!AX50)&gt;0,'data-cash-crude'!AX50-INDEX('active-future'!$C:$C,MATCH('basis-cash-crude'!AY$1,'active-future'!$A:$A,0),1),""),"")</f>
        <v/>
      </c>
      <c r="AZ50" t="str">
        <f>+IFERROR(IF(VALUE('data-cash-crude'!AY50)&gt;0,'data-cash-crude'!AY50-INDEX('active-future'!$C:$C,MATCH('basis-cash-crude'!AZ$1,'active-future'!$A:$A,0),1),""),"")</f>
        <v/>
      </c>
      <c r="BA50">
        <f>+IFERROR(IF(VALUE('data-cash-crude'!AZ50)&gt;0,'data-cash-crude'!AZ50-INDEX('active-future'!$C:$C,MATCH('basis-cash-crude'!BA$1,'active-future'!$A:$A,0),1),""),"")</f>
        <v>-14.979999999999997</v>
      </c>
      <c r="BB50">
        <f>+IFERROR(IF(VALUE('data-cash-crude'!BA50)&gt;0,'data-cash-crude'!BA50-INDEX('active-future'!$C:$C,MATCH('basis-cash-crude'!BB$1,'active-future'!$A:$A,0),1),""),"")</f>
        <v>-14.969999999999999</v>
      </c>
      <c r="BC50">
        <f>+IFERROR(IF(VALUE('data-cash-crude'!BB50)&gt;0,'data-cash-crude'!BB50-INDEX('active-future'!$C:$C,MATCH('basis-cash-crude'!BC$1,'active-future'!$A:$A,0),1),""),"")</f>
        <v>-15.229999999999997</v>
      </c>
      <c r="BD50">
        <f>+IFERROR(IF(VALUE('data-cash-crude'!BC50)&gt;0,'data-cash-crude'!BC50-INDEX('active-future'!$C:$C,MATCH('basis-cash-crude'!BD$1,'active-future'!$A:$A,0),1),""),"")</f>
        <v>-15.259999999999998</v>
      </c>
      <c r="BE50" t="str">
        <f>+IFERROR(IF(VALUE('data-cash-crude'!BD50)&gt;0,'data-cash-crude'!BD50-INDEX('active-future'!$C:$C,MATCH('basis-cash-crude'!BE$1,'active-future'!$A:$A,0),1),""),"")</f>
        <v/>
      </c>
      <c r="BF50">
        <f>+IFERROR(IF(VALUE('data-cash-crude'!BE50)&gt;0,'data-cash-crude'!BE50-INDEX('active-future'!$C:$C,MATCH('basis-cash-crude'!BF$1,'active-future'!$A:$A,0),1),""),"")</f>
        <v>-14.93</v>
      </c>
      <c r="BG50">
        <f>+IFERROR(IF(VALUE('data-cash-crude'!BF50)&gt;0,'data-cash-crude'!BF50-INDEX('active-future'!$C:$C,MATCH('basis-cash-crude'!BG$1,'active-future'!$A:$A,0),1),""),"")</f>
        <v>-15.11</v>
      </c>
      <c r="BH50">
        <f>+IFERROR(IF(VALUE('data-cash-crude'!BG50)&gt;0,'data-cash-crude'!BG50-INDEX('active-future'!$C:$C,MATCH('basis-cash-crude'!BH$1,'active-future'!$A:$A,0),1),""),"")</f>
        <v>-15.060000000000002</v>
      </c>
      <c r="BI50">
        <f>+IFERROR(IF(VALUE('data-cash-crude'!BH50)&gt;0,'data-cash-crude'!BH50-INDEX('active-future'!$C:$C,MATCH('basis-cash-crude'!BI$1,'active-future'!$A:$A,0),1),""),"")</f>
        <v>-15.090000000000003</v>
      </c>
      <c r="BJ50">
        <f>+IFERROR(IF(VALUE('data-cash-crude'!BI50)&gt;0,'data-cash-crude'!BI50-INDEX('active-future'!$C:$C,MATCH('basis-cash-crude'!BJ$1,'active-future'!$A:$A,0),1),""),"")</f>
        <v>-14.950000000000003</v>
      </c>
      <c r="BK50">
        <f>+IFERROR(IF(VALUE('data-cash-crude'!BJ50)&gt;0,'data-cash-crude'!BJ50-INDEX('active-future'!$C:$C,MATCH('basis-cash-crude'!BK$1,'active-future'!$A:$A,0),1),""),"")</f>
        <v>-15.049999999999997</v>
      </c>
      <c r="BL50">
        <f>+IFERROR(IF(VALUE('data-cash-crude'!BK50)&gt;0,'data-cash-crude'!BK50-INDEX('active-future'!$C:$C,MATCH('basis-cash-crude'!BL$1,'active-future'!$A:$A,0),1),""),"")</f>
        <v>-15.090000000000003</v>
      </c>
      <c r="BM50">
        <f>+IFERROR(IF(VALUE('data-cash-crude'!BL50)&gt;0,'data-cash-crude'!BL50-INDEX('active-future'!$C:$C,MATCH('basis-cash-crude'!BM$1,'active-future'!$A:$A,0),1),""),"")</f>
        <v>-14.880000000000003</v>
      </c>
      <c r="BN50">
        <f>+IFERROR(IF(VALUE('data-cash-crude'!BM50)&gt;0,'data-cash-crude'!BM50-INDEX('active-future'!$C:$C,MATCH('basis-cash-crude'!BN$1,'active-future'!$A:$A,0),1),""),"")</f>
        <v>-15</v>
      </c>
      <c r="BO50" t="str">
        <f>+IFERROR(IF(VALUE('data-cash-crude'!BN50)&gt;0,'data-cash-crude'!BN50-INDEX('active-future'!$C:$C,MATCH('basis-cash-crude'!BO$1,'active-future'!$A:$A,0),1),""),"")</f>
        <v/>
      </c>
      <c r="BP50">
        <f>+IFERROR(IF(VALUE('data-cash-crude'!BO50)&gt;0,'data-cash-crude'!BO50-INDEX('active-future'!$C:$C,MATCH('basis-cash-crude'!BP$1,'active-future'!$A:$A,0),1),""),"")</f>
        <v>-14.950000000000003</v>
      </c>
      <c r="BQ50" t="str">
        <f>+IFERROR(IF(VALUE('data-cash-crude'!BP50)&gt;0,'data-cash-crude'!BP50-INDEX('active-future'!$C:$C,MATCH('basis-cash-crude'!BQ$1,'active-future'!$A:$A,0),1),""),"")</f>
        <v/>
      </c>
      <c r="BR50">
        <f>+IFERROR(IF(VALUE('data-cash-crude'!BQ50)&gt;0,'data-cash-crude'!BQ50-INDEX('active-future'!$C:$C,MATCH('basis-cash-crude'!BR$1,'active-future'!$A:$A,0),1),""),"")</f>
        <v>-15.119999999999997</v>
      </c>
      <c r="BS50" t="str">
        <f>+IFERROR(IF(VALUE('data-cash-crude'!BR50)&gt;0,'data-cash-crude'!BR50-INDEX('active-future'!$C:$C,MATCH('basis-cash-crude'!BS$1,'active-future'!$A:$A,0),1),""),"")</f>
        <v/>
      </c>
      <c r="BT50">
        <f>+IFERROR(IF(VALUE('data-cash-crude'!BS50)&gt;0,'data-cash-crude'!BS50-INDEX('active-future'!$C:$C,MATCH('basis-cash-crude'!BT$1,'active-future'!$A:$A,0),1),""),"")</f>
        <v>-14.909999999999997</v>
      </c>
      <c r="BU50">
        <f>+IFERROR(IF(VALUE('data-cash-crude'!BT50)&gt;0,'data-cash-crude'!BT50-INDEX('active-future'!$C:$C,MATCH('basis-cash-crude'!BU$1,'active-future'!$A:$A,0),1),""),"")</f>
        <v>-14.909999999999997</v>
      </c>
      <c r="BV50" t="str">
        <f>+IFERROR(IF(VALUE('data-cash-crude'!BU50)&gt;0,'data-cash-crude'!BU50-INDEX('active-future'!$C:$C,MATCH('basis-cash-crude'!BV$1,'active-future'!$A:$A,0),1),""),"")</f>
        <v/>
      </c>
      <c r="BW50" t="str">
        <f>+IFERROR(IF(VALUE('data-cash-crude'!BV50)&gt;0,'data-cash-crude'!BV50-INDEX('active-future'!$C:$C,MATCH('basis-cash-crude'!BW$1,'active-future'!$A:$A,0),1),""),"")</f>
        <v/>
      </c>
      <c r="BX50">
        <f>+IFERROR(IF(VALUE('data-cash-crude'!BW50)&gt;0,'data-cash-crude'!BW50-INDEX('active-future'!$C:$C,MATCH('basis-cash-crude'!BX$1,'active-future'!$A:$A,0),1),""),"")</f>
        <v>-14.89</v>
      </c>
      <c r="BY50">
        <f>+IFERROR(IF(VALUE('data-cash-crude'!BX50)&gt;0,'data-cash-crude'!BX50-INDEX('active-future'!$C:$C,MATCH('basis-cash-crude'!BY$1,'active-future'!$A:$A,0),1),""),"")</f>
        <v>-15.090000000000003</v>
      </c>
      <c r="BZ50">
        <f>+IFERROR(IF(VALUE('data-cash-crude'!BY50)&gt;0,'data-cash-crude'!BY50-INDEX('active-future'!$C:$C,MATCH('basis-cash-crude'!BZ$1,'active-future'!$A:$A,0),1),""),"")</f>
        <v>-14.939999999999998</v>
      </c>
      <c r="CA50">
        <f>+IFERROR(IF(VALUE('data-cash-crude'!BZ50)&gt;0,'data-cash-crude'!BZ50-INDEX('active-future'!$C:$C,MATCH('basis-cash-crude'!CA$1,'active-future'!$A:$A,0),1),""),"")</f>
        <v>-15.04</v>
      </c>
      <c r="CB50">
        <f>+IFERROR(IF(VALUE('data-cash-crude'!CA50)&gt;0,'data-cash-crude'!CA50-INDEX('active-future'!$C:$C,MATCH('basis-cash-crude'!CB$1,'active-future'!$A:$A,0),1),""),"")</f>
        <v>-15.090000000000003</v>
      </c>
      <c r="CC50">
        <f>+IFERROR(IF(VALUE('data-cash-crude'!CB50)&gt;0,'data-cash-crude'!CB50-INDEX('active-future'!$C:$C,MATCH('basis-cash-crude'!CC$1,'active-future'!$A:$A,0),1),""),"")</f>
        <v>-14.899999999999999</v>
      </c>
      <c r="CD50">
        <f>+IFERROR(IF(VALUE('data-cash-crude'!CC50)&gt;0,'data-cash-crude'!CC50-INDEX('active-future'!$C:$C,MATCH('basis-cash-crude'!CD$1,'active-future'!$A:$A,0),1),""),"")</f>
        <v>-15.100000000000001</v>
      </c>
      <c r="CE50">
        <f>+IFERROR(IF(VALUE('data-cash-crude'!CD50)&gt;0,'data-cash-crude'!CD50-INDEX('active-future'!$C:$C,MATCH('basis-cash-crude'!CE$1,'active-future'!$A:$A,0),1),""),"")</f>
        <v>-15.090000000000003</v>
      </c>
      <c r="CF50">
        <f>+IFERROR(IF(VALUE('data-cash-crude'!CE50)&gt;0,'data-cash-crude'!CE50-INDEX('active-future'!$C:$C,MATCH('basis-cash-crude'!CF$1,'active-future'!$A:$A,0),1),""),"")</f>
        <v>-15</v>
      </c>
      <c r="CG50">
        <f>+IFERROR(IF(VALUE('data-cash-crude'!CF50)&gt;0,'data-cash-crude'!CF50-INDEX('active-future'!$C:$C,MATCH('basis-cash-crude'!CG$1,'active-future'!$A:$A,0),1),""),"")</f>
        <v>-14.899999999999999</v>
      </c>
      <c r="CH50">
        <f>+IFERROR(IF(VALUE('data-cash-crude'!CG50)&gt;0,'data-cash-crude'!CG50-INDEX('active-future'!$C:$C,MATCH('basis-cash-crude'!CH$1,'active-future'!$A:$A,0),1),""),"")</f>
        <v>-15.100000000000001</v>
      </c>
      <c r="CI50">
        <f>+IFERROR(IF(VALUE('data-cash-crude'!CH50)&gt;0,'data-cash-crude'!CH50-INDEX('active-future'!$C:$C,MATCH('basis-cash-crude'!CI$1,'active-future'!$A:$A,0),1),""),"")</f>
        <v>-15.020000000000003</v>
      </c>
      <c r="CJ50">
        <f>+IFERROR(IF(VALUE('data-cash-crude'!CI50)&gt;0,'data-cash-crude'!CI50-INDEX('active-future'!$C:$C,MATCH('basis-cash-crude'!CJ$1,'active-future'!$A:$A,0),1),""),"")</f>
        <v>-15.049999999999997</v>
      </c>
      <c r="CK50">
        <f>+IFERROR(IF(VALUE('data-cash-crude'!CJ50)&gt;0,'data-cash-crude'!CJ50-INDEX('active-future'!$C:$C,MATCH('basis-cash-crude'!CK$1,'active-future'!$A:$A,0),1),""),"")</f>
        <v>-15.009999999999998</v>
      </c>
      <c r="CL50">
        <f>+IFERROR(IF(VALUE('data-cash-crude'!CK50)&gt;0,'data-cash-crude'!CK50-INDEX('active-future'!$C:$C,MATCH('basis-cash-crude'!CL$1,'active-future'!$A:$A,0),1),""),"")</f>
        <v>-14.939999999999998</v>
      </c>
      <c r="CM50" t="str">
        <f>+IFERROR(IF(VALUE('data-cash-crude'!CL50)&gt;0,'data-cash-crude'!CL50-INDEX('active-future'!$C:$C,MATCH('basis-cash-crude'!CM$1,'active-future'!$A:$A,0),1),""),"")</f>
        <v/>
      </c>
      <c r="CN50">
        <f>+IFERROR(IF(VALUE('data-cash-crude'!CM50)&gt;0,'data-cash-crude'!CM50-INDEX('active-future'!$C:$C,MATCH('basis-cash-crude'!CN$1,'active-future'!$A:$A,0),1),""),"")</f>
        <v>-15.100000000000001</v>
      </c>
      <c r="CO50">
        <f>+IFERROR(IF(VALUE('data-cash-crude'!CN50)&gt;0,'data-cash-crude'!CN50-INDEX('active-future'!$C:$C,MATCH('basis-cash-crude'!CO$1,'active-future'!$A:$A,0),1),""),"")</f>
        <v>-14.96</v>
      </c>
      <c r="CP50">
        <f>+IFERROR(IF(VALUE('data-cash-crude'!CO50)&gt;0,'data-cash-crude'!CO50-INDEX('active-future'!$C:$C,MATCH('basis-cash-crude'!CP$1,'active-future'!$A:$A,0),1),""),"")</f>
        <v>-15.030000000000001</v>
      </c>
      <c r="CQ50">
        <f>+IFERROR(IF(VALUE('data-cash-crude'!CP50)&gt;0,'data-cash-crude'!CP50-INDEX('active-future'!$C:$C,MATCH('basis-cash-crude'!CQ$1,'active-future'!$A:$A,0),1),""),"")</f>
        <v>-14.93</v>
      </c>
      <c r="CR50">
        <f>+IFERROR(IF(VALUE('data-cash-crude'!CQ50)&gt;0,'data-cash-crude'!CQ50-INDEX('active-future'!$C:$C,MATCH('basis-cash-crude'!CR$1,'active-future'!$A:$A,0),1),""),"")</f>
        <v>-14.89</v>
      </c>
      <c r="CS50">
        <f>+IFERROR(IF(VALUE('data-cash-crude'!CR50)&gt;0,'data-cash-crude'!CR50-INDEX('active-future'!$C:$C,MATCH('basis-cash-crude'!CS$1,'active-future'!$A:$A,0),1),""),"")</f>
        <v>-14.920000000000002</v>
      </c>
      <c r="CT50">
        <f>+IFERROR(IF(VALUE('data-cash-crude'!CS50)&gt;0,'data-cash-crude'!CS50-INDEX('active-future'!$C:$C,MATCH('basis-cash-crude'!CT$1,'active-future'!$A:$A,0),1),""),"")</f>
        <v>-15.100000000000001</v>
      </c>
      <c r="CU50">
        <f>+IFERROR(IF(VALUE('data-cash-crude'!CT50)&gt;0,'data-cash-crude'!CT50-INDEX('active-future'!$C:$C,MATCH('basis-cash-crude'!CU$1,'active-future'!$A:$A,0),1),""),"")</f>
        <v>-14.93</v>
      </c>
      <c r="CV50">
        <f>+IFERROR(IF(VALUE('data-cash-crude'!CU50)&gt;0,'data-cash-crude'!CU50-INDEX('active-future'!$C:$C,MATCH('basis-cash-crude'!CV$1,'active-future'!$A:$A,0),1),""),"")</f>
        <v>-14.880000000000003</v>
      </c>
      <c r="CW50">
        <f>+IFERROR(IF(VALUE('data-cash-crude'!CV50)&gt;0,'data-cash-crude'!CV50-INDEX('active-future'!$C:$C,MATCH('basis-cash-crude'!CW$1,'active-future'!$A:$A,0),1),""),"")</f>
        <v>-14.89</v>
      </c>
      <c r="CX50">
        <f>+IFERROR(IF(VALUE('data-cash-crude'!CW50)&gt;0,'data-cash-crude'!CW50-INDEX('active-future'!$C:$C,MATCH('basis-cash-crude'!CX$1,'active-future'!$A:$A,0),1),""),"")</f>
        <v>-15.060000000000002</v>
      </c>
      <c r="CY50">
        <f>+IFERROR(IF(VALUE('data-cash-crude'!CX50)&gt;0,'data-cash-crude'!CX50-INDEX('active-future'!$C:$C,MATCH('basis-cash-crude'!CY$1,'active-future'!$A:$A,0),1),""),"")</f>
        <v>-14.969999999999999</v>
      </c>
      <c r="CZ50">
        <f>+IFERROR(IF(VALUE('data-cash-crude'!CY50)&gt;0,'data-cash-crude'!CY50-INDEX('active-future'!$C:$C,MATCH('basis-cash-crude'!CZ$1,'active-future'!$A:$A,0),1),""),"")</f>
        <v>-14.979999999999997</v>
      </c>
      <c r="DA50">
        <f>+IFERROR(IF(VALUE('data-cash-crude'!CZ50)&gt;0,'data-cash-crude'!CZ50-INDEX('active-future'!$C:$C,MATCH('basis-cash-crude'!DA$1,'active-future'!$A:$A,0),1),""),"")</f>
        <v>-15.100000000000001</v>
      </c>
      <c r="DB50">
        <f>+IFERROR(IF(VALUE('data-cash-crude'!DA50)&gt;0,'data-cash-crude'!DA50-INDEX('active-future'!$C:$C,MATCH('basis-cash-crude'!DB$1,'active-future'!$A:$A,0),1),""),"")</f>
        <v>-14.93</v>
      </c>
      <c r="DC50">
        <f>+IFERROR(IF(VALUE('data-cash-crude'!DB50)&gt;0,'data-cash-crude'!DB50-INDEX('active-future'!$C:$C,MATCH('basis-cash-crude'!DC$1,'active-future'!$A:$A,0),1),""),"")</f>
        <v>-15</v>
      </c>
      <c r="DD50">
        <f>+IFERROR(IF(VALUE('data-cash-crude'!DC50)&gt;0,'data-cash-crude'!DC50-INDEX('active-future'!$C:$C,MATCH('basis-cash-crude'!DD$1,'active-future'!$A:$A,0),1),""),"")</f>
        <v>-15.04</v>
      </c>
      <c r="DE50" t="str">
        <f>+IFERROR(IF(VALUE('data-cash-crude'!DD50)&gt;0,'data-cash-crude'!DD50-INDEX('active-future'!$C:$C,MATCH('basis-cash-crude'!DE$1,'active-future'!$A:$A,0),1),""),"")</f>
        <v/>
      </c>
      <c r="DF50">
        <f>+IFERROR(IF(VALUE('data-cash-crude'!DE50)&gt;0,'data-cash-crude'!DE50-INDEX('active-future'!$C:$C,MATCH('basis-cash-crude'!DF$1,'active-future'!$A:$A,0),1),""),"")</f>
        <v>-14.880000000000003</v>
      </c>
      <c r="DG50">
        <f>+IFERROR(IF(VALUE('data-cash-crude'!DF50)&gt;0,'data-cash-crude'!DF50-INDEX('active-future'!$C:$C,MATCH('basis-cash-crude'!DG$1,'active-future'!$A:$A,0),1),""),"")</f>
        <v>-14.939999999999998</v>
      </c>
      <c r="DH50" t="str">
        <f>+IFERROR(IF(VALUE('data-cash-crude'!DG50)&gt;0,'data-cash-crude'!DG50-INDEX('active-future'!$C:$C,MATCH('basis-cash-crude'!DH$1,'active-future'!$A:$A,0),1),""),"")</f>
        <v/>
      </c>
      <c r="DI50">
        <f>+IFERROR(IF(VALUE('data-cash-crude'!DH50)&gt;0,'data-cash-crude'!DH50-INDEX('active-future'!$C:$C,MATCH('basis-cash-crude'!DI$1,'active-future'!$A:$A,0),1),""),"")</f>
        <v>-14.950000000000003</v>
      </c>
      <c r="DJ50" t="str">
        <f>+IFERROR(IF(VALUE('data-cash-crude'!DI50)&gt;0,'data-cash-crude'!DI50-INDEX('active-future'!$C:$C,MATCH('basis-cash-crude'!DJ$1,'active-future'!$A:$A,0),1),""),"")</f>
        <v/>
      </c>
      <c r="DK50">
        <f>+IFERROR(IF(VALUE('data-cash-crude'!DJ50)&gt;0,'data-cash-crude'!DJ50-INDEX('active-future'!$C:$C,MATCH('basis-cash-crude'!DK$1,'active-future'!$A:$A,0),1),""),"")</f>
        <v>-15.049999999999997</v>
      </c>
      <c r="DL50" t="str">
        <f>+IFERROR(IF(VALUE('data-cash-crude'!DK50)&gt;0,'data-cash-crude'!DK50-INDEX('active-future'!$C:$C,MATCH('basis-cash-crude'!DL$1,'active-future'!$A:$A,0),1),""),"")</f>
        <v/>
      </c>
      <c r="DM50" t="str">
        <f>+IFERROR(IF(VALUE('data-cash-crude'!DL50)&gt;0,'data-cash-crude'!DL50-INDEX('active-future'!$C:$C,MATCH('basis-cash-crude'!DM$1,'active-future'!$A:$A,0),1),""),"")</f>
        <v/>
      </c>
      <c r="DN50" t="str">
        <f>+IFERROR(IF(VALUE('data-cash-crude'!DM50)&gt;0,'data-cash-crude'!DM50-INDEX('active-future'!$C:$C,MATCH('basis-cash-crude'!DN$1,'active-future'!$A:$A,0),1),""),"")</f>
        <v/>
      </c>
      <c r="DO50" t="str">
        <f>+IFERROR(IF(VALUE('data-cash-crude'!DN50)&gt;0,'data-cash-crude'!DN50-INDEX('active-future'!$C:$C,MATCH('basis-cash-crude'!DO$1,'active-future'!$A:$A,0),1),""),"")</f>
        <v/>
      </c>
      <c r="DP50" t="str">
        <f>+IFERROR(IF(VALUE('data-cash-crude'!DO50)&gt;0,'data-cash-crude'!DO50-INDEX('active-future'!$C:$C,MATCH('basis-cash-crude'!DP$1,'active-future'!$A:$A,0),1),""),"")</f>
        <v/>
      </c>
      <c r="DQ50" t="str">
        <f>+IFERROR(IF(VALUE('data-cash-crude'!DP50)&gt;0,'data-cash-crude'!DP50-INDEX('active-future'!$C:$C,MATCH('basis-cash-crude'!DQ$1,'active-future'!$A:$A,0),1),""),"")</f>
        <v/>
      </c>
      <c r="DR50" t="str">
        <f>+IFERROR(IF(VALUE('data-cash-crude'!DQ50)&gt;0,'data-cash-crude'!DQ50-INDEX('active-future'!$C:$C,MATCH('basis-cash-crude'!DR$1,'active-future'!$A:$A,0),1),""),"")</f>
        <v/>
      </c>
      <c r="DS50" t="str">
        <f>+IFERROR(IF(VALUE('data-cash-crude'!DR50)&gt;0,'data-cash-crude'!DR50-INDEX('active-future'!$C:$C,MATCH('basis-cash-crude'!DS$1,'active-future'!$A:$A,0),1),""),"")</f>
        <v/>
      </c>
      <c r="DT50" t="str">
        <f>+IFERROR(IF(VALUE('data-cash-crude'!DS50)&gt;0,'data-cash-crude'!DS50-INDEX('active-future'!$C:$C,MATCH('basis-cash-crude'!DT$1,'active-future'!$A:$A,0),1),""),"")</f>
        <v/>
      </c>
      <c r="DU50" t="str">
        <f>+IFERROR(IF(VALUE('data-cash-crude'!DT50)&gt;0,'data-cash-crude'!DT50-INDEX('active-future'!$C:$C,MATCH('basis-cash-crude'!DU$1,'active-future'!$A:$A,0),1),""),"")</f>
        <v/>
      </c>
      <c r="DV50" t="str">
        <f>+IFERROR(IF(VALUE('data-cash-crude'!DU50)&gt;0,'data-cash-crude'!DU50-INDEX('active-future'!$C:$C,MATCH('basis-cash-crude'!DV$1,'active-future'!$A:$A,0),1),""),"")</f>
        <v/>
      </c>
      <c r="DW50" t="str">
        <f>+IFERROR(IF(VALUE('data-cash-crude'!DV50)&gt;0,'data-cash-crude'!DV50-INDEX('active-future'!$C:$C,MATCH('basis-cash-crude'!DW$1,'active-future'!$A:$A,0),1),""),"")</f>
        <v/>
      </c>
      <c r="DX50" t="str">
        <f>+IFERROR(IF(VALUE('data-cash-crude'!DW50)&gt;0,'data-cash-crude'!DW50-INDEX('active-future'!$C:$C,MATCH('basis-cash-crude'!DX$1,'active-future'!$A:$A,0),1),""),"")</f>
        <v/>
      </c>
      <c r="DY50" t="str">
        <f>+IFERROR(IF(VALUE('data-cash-crude'!DX50)&gt;0,'data-cash-crude'!DX50-INDEX('active-future'!$C:$C,MATCH('basis-cash-crude'!DY$1,'active-future'!$A:$A,0),1),""),"")</f>
        <v/>
      </c>
      <c r="DZ50" t="str">
        <f>+IFERROR(IF(VALUE('data-cash-crude'!DY50)&gt;0,'data-cash-crude'!DY50-INDEX('active-future'!$C:$C,MATCH('basis-cash-crude'!DZ$1,'active-future'!$A:$A,0),1),""),"")</f>
        <v/>
      </c>
      <c r="EA50" t="str">
        <f>+IFERROR(IF(VALUE('data-cash-crude'!DZ50)&gt;0,'data-cash-crude'!DZ50-INDEX('active-future'!$C:$C,MATCH('basis-cash-crude'!EA$1,'active-future'!$A:$A,0),1),""),"")</f>
        <v/>
      </c>
      <c r="EB50" t="str">
        <f>+IFERROR(IF(VALUE('data-cash-crude'!EA50)&gt;0,'data-cash-crude'!EA50-INDEX('active-future'!$C:$C,MATCH('basis-cash-crude'!EB$1,'active-future'!$A:$A,0),1),""),"")</f>
        <v/>
      </c>
      <c r="EC50" t="str">
        <f>+IFERROR(IF(VALUE('data-cash-crude'!EB50)&gt;0,'data-cash-crude'!EB50-INDEX('active-future'!$C:$C,MATCH('basis-cash-crude'!EC$1,'active-future'!$A:$A,0),1),""),"")</f>
        <v/>
      </c>
      <c r="ED50" t="str">
        <f>+IFERROR(IF(VALUE('data-cash-crude'!EC50)&gt;0,'data-cash-crude'!EC50-INDEX('active-future'!$C:$C,MATCH('basis-cash-crude'!ED$1,'active-future'!$A:$A,0),1),""),"")</f>
        <v/>
      </c>
      <c r="EE50" t="str">
        <f>+IFERROR(IF(VALUE('data-cash-crude'!ED50)&gt;0,'data-cash-crude'!ED50-INDEX('active-future'!$C:$C,MATCH('basis-cash-crude'!EE$1,'active-future'!$A:$A,0),1),""),"")</f>
        <v/>
      </c>
      <c r="EF50" t="str">
        <f>+IFERROR(IF(VALUE('data-cash-crude'!EE50)&gt;0,'data-cash-crude'!EE50-INDEX('active-future'!$C:$C,MATCH('basis-cash-crude'!EF$1,'active-future'!$A:$A,0),1),""),"")</f>
        <v/>
      </c>
      <c r="EG50" t="str">
        <f>+IFERROR(IF(VALUE('data-cash-crude'!EF50)&gt;0,'data-cash-crude'!EF50-INDEX('active-future'!$C:$C,MATCH('basis-cash-crude'!EG$1,'active-future'!$A:$A,0),1),""),"")</f>
        <v/>
      </c>
      <c r="EH50" t="str">
        <f>+IFERROR(IF(VALUE('data-cash-crude'!EG50)&gt;0,'data-cash-crude'!EG50-INDEX('active-future'!$C:$C,MATCH('basis-cash-crude'!EH$1,'active-future'!$A:$A,0),1),""),"")</f>
        <v/>
      </c>
      <c r="EI50" t="str">
        <f>+IFERROR(IF(VALUE('data-cash-crude'!EH50)&gt;0,'data-cash-crude'!EH50-INDEX('active-future'!$C:$C,MATCH('basis-cash-crude'!EI$1,'active-future'!$A:$A,0),1),""),"")</f>
        <v/>
      </c>
      <c r="EJ50" t="str">
        <f>+IFERROR(IF(VALUE('data-cash-crude'!EI50)&gt;0,'data-cash-crude'!EI50-INDEX('active-future'!$C:$C,MATCH('basis-cash-crude'!EJ$1,'active-future'!$A:$A,0),1),""),"")</f>
        <v/>
      </c>
      <c r="EK50" t="str">
        <f>+IFERROR(IF(VALUE('data-cash-crude'!EJ50)&gt;0,'data-cash-crude'!EJ50-INDEX('active-future'!$C:$C,MATCH('basis-cash-crude'!EK$1,'active-future'!$A:$A,0),1),""),"")</f>
        <v/>
      </c>
      <c r="EL50" t="str">
        <f>+IFERROR(IF(VALUE('data-cash-crude'!EK50)&gt;0,'data-cash-crude'!EK50-INDEX('active-future'!$C:$C,MATCH('basis-cash-crude'!EL$1,'active-future'!$A:$A,0),1),""),"")</f>
        <v/>
      </c>
      <c r="EM50" t="str">
        <f>+IFERROR(IF(VALUE('data-cash-crude'!EL50)&gt;0,'data-cash-crude'!EL50-INDEX('active-future'!$C:$C,MATCH('basis-cash-crude'!EM$1,'active-future'!$A:$A,0),1),""),"")</f>
        <v/>
      </c>
      <c r="EN50" t="str">
        <f>+IFERROR(IF(VALUE('data-cash-crude'!EM50)&gt;0,'data-cash-crude'!EM50-INDEX('active-future'!$C:$C,MATCH('basis-cash-crude'!EN$1,'active-future'!$A:$A,0),1),""),"")</f>
        <v/>
      </c>
      <c r="EO50" t="str">
        <f>+IFERROR(IF(VALUE('data-cash-crude'!EN50)&gt;0,'data-cash-crude'!EN50-INDEX('active-future'!$C:$C,MATCH('basis-cash-crude'!EO$1,'active-future'!$A:$A,0),1),""),"")</f>
        <v/>
      </c>
      <c r="EP50" t="str">
        <f>+IFERROR(IF(VALUE('data-cash-crude'!EO50)&gt;0,'data-cash-crude'!EO50-INDEX('active-future'!$C:$C,MATCH('basis-cash-crude'!EP$1,'active-future'!$A:$A,0),1),""),"")</f>
        <v/>
      </c>
      <c r="EQ50" t="str">
        <f>+IFERROR(IF(VALUE('data-cash-crude'!EP50)&gt;0,'data-cash-crude'!EP50-INDEX('active-future'!$C:$C,MATCH('basis-cash-crude'!EQ$1,'active-future'!$A:$A,0),1),""),"")</f>
        <v/>
      </c>
      <c r="ER50" t="str">
        <f>+IFERROR(IF(VALUE('data-cash-crude'!EQ50)&gt;0,'data-cash-crude'!EQ50-INDEX('active-future'!$C:$C,MATCH('basis-cash-crude'!ER$1,'active-future'!$A:$A,0),1),""),"")</f>
        <v/>
      </c>
      <c r="ES50" t="str">
        <f>+IFERROR(IF(VALUE('data-cash-crude'!ER50)&gt;0,'data-cash-crude'!ER50-INDEX('active-future'!$C:$C,MATCH('basis-cash-crude'!ES$1,'active-future'!$A:$A,0),1),""),"")</f>
        <v/>
      </c>
      <c r="ET50" t="str">
        <f>+IFERROR(IF(VALUE('data-cash-crude'!ES50)&gt;0,'data-cash-crude'!ES50-INDEX('active-future'!$C:$C,MATCH('basis-cash-crude'!ET$1,'active-future'!$A:$A,0),1),""),"")</f>
        <v/>
      </c>
      <c r="EU50" t="str">
        <f>+IFERROR(IF(VALUE('data-cash-crude'!ET50)&gt;0,'data-cash-crude'!ET50-INDEX('active-future'!$C:$C,MATCH('basis-cash-crude'!EU$1,'active-future'!$A:$A,0),1),""),"")</f>
        <v/>
      </c>
      <c r="EV50" t="str">
        <f>+IFERROR(IF(VALUE('data-cash-crude'!EU50)&gt;0,'data-cash-crude'!EU50-INDEX('active-future'!$C:$C,MATCH('basis-cash-crude'!EV$1,'active-future'!$A:$A,0),1),""),"")</f>
        <v/>
      </c>
      <c r="EW50" t="str">
        <f>+IFERROR(IF(VALUE('data-cash-crude'!EV50)&gt;0,'data-cash-crude'!EV50-INDEX('active-future'!$C:$C,MATCH('basis-cash-crude'!EW$1,'active-future'!$A:$A,0),1),""),"")</f>
        <v/>
      </c>
      <c r="EX50" t="str">
        <f>+IFERROR(IF(VALUE('data-cash-crude'!EW50)&gt;0,'data-cash-crude'!EW50-INDEX('active-future'!$C:$C,MATCH('basis-cash-crude'!EX$1,'active-future'!$A:$A,0),1),""),"")</f>
        <v/>
      </c>
      <c r="EY50" t="str">
        <f>+IFERROR(IF(VALUE('data-cash-crude'!EX50)&gt;0,'data-cash-crude'!EX50-INDEX('active-future'!$C:$C,MATCH('basis-cash-crude'!EY$1,'active-future'!$A:$A,0),1),""),"")</f>
        <v/>
      </c>
      <c r="EZ50" t="str">
        <f>+IFERROR(IF(VALUE('data-cash-crude'!EY50)&gt;0,'data-cash-crude'!EY50-INDEX('active-future'!$C:$C,MATCH('basis-cash-crude'!EZ$1,'active-future'!$A:$A,0),1),""),"")</f>
        <v/>
      </c>
      <c r="FA50" t="str">
        <f>+IFERROR(IF(VALUE('data-cash-crude'!EZ50)&gt;0,'data-cash-crude'!EZ50-INDEX('active-future'!$C:$C,MATCH('basis-cash-crude'!FA$1,'active-future'!$A:$A,0),1),""),"")</f>
        <v/>
      </c>
      <c r="FB50" t="str">
        <f>+IFERROR(IF(VALUE('data-cash-crude'!FA50)&gt;0,'data-cash-crude'!FA50-INDEX('active-future'!$C:$C,MATCH('basis-cash-crude'!FB$1,'active-future'!$A:$A,0),1),""),"")</f>
        <v/>
      </c>
      <c r="FC50" t="str">
        <f>+IFERROR(IF(VALUE('data-cash-crude'!FB50)&gt;0,'data-cash-crude'!FB50-INDEX('active-future'!$C:$C,MATCH('basis-cash-crude'!FC$1,'active-future'!$A:$A,0),1),""),"")</f>
        <v/>
      </c>
      <c r="FD50" t="str">
        <f>+IFERROR(IF(VALUE('data-cash-crude'!FC50)&gt;0,'data-cash-crude'!FC50-INDEX('active-future'!$C:$C,MATCH('basis-cash-crude'!FD$1,'active-future'!$A:$A,0),1),""),"")</f>
        <v/>
      </c>
      <c r="FE50" t="str">
        <f>+IFERROR(IF(VALUE('data-cash-crude'!FD50)&gt;0,'data-cash-crude'!FD50-INDEX('active-future'!$C:$C,MATCH('basis-cash-crude'!FE$1,'active-future'!$A:$A,0),1),""),"")</f>
        <v/>
      </c>
      <c r="FF50" t="str">
        <f>+IFERROR(IF(VALUE('data-cash-crude'!FE50)&gt;0,'data-cash-crude'!FE50-INDEX('active-future'!$C:$C,MATCH('basis-cash-crude'!FF$1,'active-future'!$A:$A,0),1),""),"")</f>
        <v/>
      </c>
      <c r="FG50" t="str">
        <f>+IFERROR(IF(VALUE('data-cash-crude'!FF50)&gt;0,'data-cash-crude'!FF50-INDEX('active-future'!$C:$C,MATCH('basis-cash-crude'!FG$1,'active-future'!$A:$A,0),1),""),"")</f>
        <v/>
      </c>
      <c r="FH50" t="str">
        <f>+IFERROR(IF(VALUE('data-cash-crude'!FG50)&gt;0,'data-cash-crude'!FG50-INDEX('active-future'!$C:$C,MATCH('basis-cash-crude'!FH$1,'active-future'!$A:$A,0),1),""),"")</f>
        <v/>
      </c>
      <c r="FI50" t="str">
        <f>+IFERROR(IF(VALUE('data-cash-crude'!FH50)&gt;0,'data-cash-crude'!FH50-INDEX('active-future'!$C:$C,MATCH('basis-cash-crude'!FI$1,'active-future'!$A:$A,0),1),""),"")</f>
        <v/>
      </c>
      <c r="FJ50" t="str">
        <f>+IFERROR(IF(VALUE('data-cash-crude'!FI50)&gt;0,'data-cash-crude'!FI50-INDEX('active-future'!$C:$C,MATCH('basis-cash-crude'!FJ$1,'active-future'!$A:$A,0),1),""),"")</f>
        <v/>
      </c>
      <c r="FK50" t="str">
        <f>+IFERROR(IF(VALUE('data-cash-crude'!FJ50)&gt;0,'data-cash-crude'!FJ50-INDEX('active-future'!$C:$C,MATCH('basis-cash-crude'!FK$1,'active-future'!$A:$A,0),1),""),"")</f>
        <v/>
      </c>
      <c r="FL50" t="str">
        <f>+IFERROR(IF(VALUE('data-cash-crude'!FK50)&gt;0,'data-cash-crude'!FK50-INDEX('active-future'!$C:$C,MATCH('basis-cash-crude'!FL$1,'active-future'!$A:$A,0),1),""),"")</f>
        <v/>
      </c>
    </row>
    <row r="51" spans="1:168" x14ac:dyDescent="0.2">
      <c r="A51">
        <f t="shared" si="0"/>
        <v>-9.7420000000000009</v>
      </c>
      <c r="B51">
        <f t="shared" si="1"/>
        <v>-9.6468000000000007</v>
      </c>
      <c r="C51">
        <f t="shared" si="2"/>
        <v>-9.7228205128205154</v>
      </c>
      <c r="D51" s="10" t="str">
        <f>+'data-cash-crude'!B51</f>
        <v>CLPA-14-38.CM</v>
      </c>
      <c r="E51" t="str">
        <f>+IFERROR(IF(VALUE('data-cash-crude'!D51)&gt;0,'data-cash-crude'!D51-INDEX('active-future'!$C:$C,MATCH('basis-cash-crude'!E$1,'active-future'!$A:$A,0),1),""),"")</f>
        <v/>
      </c>
      <c r="F51">
        <f>+IFERROR(IF(VALUE('data-cash-crude'!E51)&gt;0,'data-cash-crude'!E51-INDEX('active-future'!$C:$C,MATCH('basis-cash-crude'!F$1,'active-future'!$A:$A,0),1),""),"")</f>
        <v>-9.68</v>
      </c>
      <c r="G51">
        <f>+IFERROR(IF(VALUE('data-cash-crude'!F51)&gt;0,'data-cash-crude'!F51-INDEX('active-future'!$C:$C,MATCH('basis-cash-crude'!G$1,'active-future'!$A:$A,0),1),""),"")</f>
        <v>-9.7199999999999989</v>
      </c>
      <c r="H51">
        <f>+IFERROR(IF(VALUE('data-cash-crude'!G51)&gt;0,'data-cash-crude'!G51-INDEX('active-future'!$C:$C,MATCH('basis-cash-crude'!H$1,'active-future'!$A:$A,0),1),""),"")</f>
        <v>-9.68</v>
      </c>
      <c r="I51" t="str">
        <f>+IFERROR(IF(VALUE('data-cash-crude'!H51)&gt;0,'data-cash-crude'!H51-INDEX('active-future'!$C:$C,MATCH('basis-cash-crude'!I$1,'active-future'!$A:$A,0),1),""),"")</f>
        <v/>
      </c>
      <c r="J51">
        <f>+IFERROR(IF(VALUE('data-cash-crude'!I51)&gt;0,'data-cash-crude'!I51-INDEX('active-future'!$C:$C,MATCH('basis-cash-crude'!J$1,'active-future'!$A:$A,0),1),""),"")</f>
        <v>-9.86</v>
      </c>
      <c r="K51">
        <f>+IFERROR(IF(VALUE('data-cash-crude'!J51)&gt;0,'data-cash-crude'!J51-INDEX('active-future'!$C:$C,MATCH('basis-cash-crude'!K$1,'active-future'!$A:$A,0),1),""),"")</f>
        <v>-9.7700000000000031</v>
      </c>
      <c r="L51" t="str">
        <f>+IFERROR(IF(VALUE('data-cash-crude'!K51)&gt;0,'data-cash-crude'!K51-INDEX('active-future'!$C:$C,MATCH('basis-cash-crude'!L$1,'active-future'!$A:$A,0),1),""),"")</f>
        <v/>
      </c>
      <c r="M51">
        <f>+IFERROR(IF(VALUE('data-cash-crude'!L51)&gt;0,'data-cash-crude'!L51-INDEX('active-future'!$C:$C,MATCH('basis-cash-crude'!M$1,'active-future'!$A:$A,0),1),""),"")</f>
        <v>-9.68</v>
      </c>
      <c r="N51">
        <f>+IFERROR(IF(VALUE('data-cash-crude'!M51)&gt;0,'data-cash-crude'!M51-INDEX('active-future'!$C:$C,MATCH('basis-cash-crude'!N$1,'active-future'!$A:$A,0),1),""),"")</f>
        <v>-9.6000000000000014</v>
      </c>
      <c r="O51">
        <f>+IFERROR(IF(VALUE('data-cash-crude'!N51)&gt;0,'data-cash-crude'!N51-INDEX('active-future'!$C:$C,MATCH('basis-cash-crude'!O$1,'active-future'!$A:$A,0),1),""),"")</f>
        <v>-9.6199999999999974</v>
      </c>
      <c r="P51">
        <f>+IFERROR(IF(VALUE('data-cash-crude'!O51)&gt;0,'data-cash-crude'!O51-INDEX('active-future'!$C:$C,MATCH('basis-cash-crude'!P$1,'active-future'!$A:$A,0),1),""),"")</f>
        <v>-9.7100000000000009</v>
      </c>
      <c r="Q51">
        <f>+IFERROR(IF(VALUE('data-cash-crude'!P51)&gt;0,'data-cash-crude'!P51-INDEX('active-future'!$C:$C,MATCH('basis-cash-crude'!Q$1,'active-future'!$A:$A,0),1),""),"")</f>
        <v>-10.57</v>
      </c>
      <c r="R51">
        <f>+IFERROR(IF(VALUE('data-cash-crude'!Q51)&gt;0,'data-cash-crude'!Q51-INDEX('active-future'!$C:$C,MATCH('basis-cash-crude'!R$1,'active-future'!$A:$A,0),1),""),"")</f>
        <v>-9.68</v>
      </c>
      <c r="S51">
        <f>+IFERROR(IF(VALUE('data-cash-crude'!R51)&gt;0,'data-cash-crude'!R51-INDEX('active-future'!$C:$C,MATCH('basis-cash-crude'!S$1,'active-future'!$A:$A,0),1),""),"")</f>
        <v>-9.759999999999998</v>
      </c>
      <c r="T51">
        <f>+IFERROR(IF(VALUE('data-cash-crude'!S51)&gt;0,'data-cash-crude'!S51-INDEX('active-future'!$C:$C,MATCH('basis-cash-crude'!T$1,'active-future'!$A:$A,0),1),""),"")</f>
        <v>-9.740000000000002</v>
      </c>
      <c r="U51">
        <f>+IFERROR(IF(VALUE('data-cash-crude'!T51)&gt;0,'data-cash-crude'!T51-INDEX('active-future'!$C:$C,MATCH('basis-cash-crude'!U$1,'active-future'!$A:$A,0),1),""),"")</f>
        <v>-9.7700000000000031</v>
      </c>
      <c r="V51">
        <f>+IFERROR(IF(VALUE('data-cash-crude'!U51)&gt;0,'data-cash-crude'!U51-INDEX('active-future'!$C:$C,MATCH('basis-cash-crude'!V$1,'active-future'!$A:$A,0),1),""),"")</f>
        <v>-9.7000000000000028</v>
      </c>
      <c r="W51">
        <f>+IFERROR(IF(VALUE('data-cash-crude'!V51)&gt;0,'data-cash-crude'!V51-INDEX('active-future'!$C:$C,MATCH('basis-cash-crude'!W$1,'active-future'!$A:$A,0),1),""),"")</f>
        <v>-9.68</v>
      </c>
      <c r="X51">
        <f>+IFERROR(IF(VALUE('data-cash-crude'!W51)&gt;0,'data-cash-crude'!W51-INDEX('active-future'!$C:$C,MATCH('basis-cash-crude'!X$1,'active-future'!$A:$A,0),1),""),"")</f>
        <v>-9.68</v>
      </c>
      <c r="Y51" t="str">
        <f>+IFERROR(IF(VALUE('data-cash-crude'!X51)&gt;0,'data-cash-crude'!X51-INDEX('active-future'!$C:$C,MATCH('basis-cash-crude'!Y$1,'active-future'!$A:$A,0),1),""),"")</f>
        <v/>
      </c>
      <c r="Z51">
        <f>+IFERROR(IF(VALUE('data-cash-crude'!Y51)&gt;0,'data-cash-crude'!Y51-INDEX('active-future'!$C:$C,MATCH('basis-cash-crude'!Z$1,'active-future'!$A:$A,0),1),""),"")</f>
        <v>-9.7100000000000009</v>
      </c>
      <c r="AA51">
        <f>+IFERROR(IF(VALUE('data-cash-crude'!Z51)&gt;0,'data-cash-crude'!Z51-INDEX('active-future'!$C:$C,MATCH('basis-cash-crude'!AA$1,'active-future'!$A:$A,0),1),""),"")</f>
        <v>-6.9200000000000017</v>
      </c>
      <c r="AB51" t="str">
        <f>+IFERROR(IF(VALUE('data-cash-crude'!AA51)&gt;0,'data-cash-crude'!AA51-INDEX('active-future'!$C:$C,MATCH('basis-cash-crude'!AB$1,'active-future'!$A:$A,0),1),""),"")</f>
        <v/>
      </c>
      <c r="AC51">
        <f>+IFERROR(IF(VALUE('data-cash-crude'!AB51)&gt;0,'data-cash-crude'!AB51-INDEX('active-future'!$C:$C,MATCH('basis-cash-crude'!AC$1,'active-future'!$A:$A,0),1),""),"")</f>
        <v>-9.86</v>
      </c>
      <c r="AD51">
        <f>+IFERROR(IF(VALUE('data-cash-crude'!AC51)&gt;0,'data-cash-crude'!AC51-INDEX('active-future'!$C:$C,MATCH('basis-cash-crude'!AD$1,'active-future'!$A:$A,0),1),""),"")</f>
        <v>-9.6599999999999966</v>
      </c>
      <c r="AE51">
        <f>+IFERROR(IF(VALUE('data-cash-crude'!AD51)&gt;0,'data-cash-crude'!AD51-INDEX('active-future'!$C:$C,MATCH('basis-cash-crude'!AE$1,'active-future'!$A:$A,0),1),""),"")</f>
        <v>-9.759999999999998</v>
      </c>
      <c r="AF51">
        <f>+IFERROR(IF(VALUE('data-cash-crude'!AE51)&gt;0,'data-cash-crude'!AE51-INDEX('active-future'!$C:$C,MATCH('basis-cash-crude'!AF$1,'active-future'!$A:$A,0),1),""),"")</f>
        <v>-9.7700000000000031</v>
      </c>
      <c r="AG51">
        <f>+IFERROR(IF(VALUE('data-cash-crude'!AF51)&gt;0,'data-cash-crude'!AF51-INDEX('active-future'!$C:$C,MATCH('basis-cash-crude'!AG$1,'active-future'!$A:$A,0),1),""),"")</f>
        <v>-9.8299999999999983</v>
      </c>
      <c r="AH51">
        <f>+IFERROR(IF(VALUE('data-cash-crude'!AG51)&gt;0,'data-cash-crude'!AG51-INDEX('active-future'!$C:$C,MATCH('basis-cash-crude'!AH$1,'active-future'!$A:$A,0),1),""),"")</f>
        <v>-9.759999999999998</v>
      </c>
      <c r="AI51">
        <f>+IFERROR(IF(VALUE('data-cash-crude'!AH51)&gt;0,'data-cash-crude'!AH51-INDEX('active-future'!$C:$C,MATCH('basis-cash-crude'!AI$1,'active-future'!$A:$A,0),1),""),"")</f>
        <v>-9.8500000000000014</v>
      </c>
      <c r="AJ51">
        <f>+IFERROR(IF(VALUE('data-cash-crude'!AI51)&gt;0,'data-cash-crude'!AI51-INDEX('active-future'!$C:$C,MATCH('basis-cash-crude'!AJ$1,'active-future'!$A:$A,0),1),""),"")</f>
        <v>-9.89</v>
      </c>
      <c r="AK51">
        <f>+IFERROR(IF(VALUE('data-cash-crude'!AJ51)&gt;0,'data-cash-crude'!AJ51-INDEX('active-future'!$C:$C,MATCH('basis-cash-crude'!AK$1,'active-future'!$A:$A,0),1),""),"")</f>
        <v>-9.7199999999999989</v>
      </c>
      <c r="AL51">
        <f>+IFERROR(IF(VALUE('data-cash-crude'!AK51)&gt;0,'data-cash-crude'!AK51-INDEX('active-future'!$C:$C,MATCH('basis-cash-crude'!AL$1,'active-future'!$A:$A,0),1),""),"")</f>
        <v>-9.7700000000000031</v>
      </c>
      <c r="AM51">
        <f>+IFERROR(IF(VALUE('data-cash-crude'!AL51)&gt;0,'data-cash-crude'!AL51-INDEX('active-future'!$C:$C,MATCH('basis-cash-crude'!AM$1,'active-future'!$A:$A,0),1),""),"")</f>
        <v>-9.8699999999999974</v>
      </c>
      <c r="AN51">
        <f>+IFERROR(IF(VALUE('data-cash-crude'!AM51)&gt;0,'data-cash-crude'!AM51-INDEX('active-future'!$C:$C,MATCH('basis-cash-crude'!AN$1,'active-future'!$A:$A,0),1),""),"")</f>
        <v>-9.7999999999999972</v>
      </c>
      <c r="AO51">
        <f>+IFERROR(IF(VALUE('data-cash-crude'!AN51)&gt;0,'data-cash-crude'!AN51-INDEX('active-future'!$C:$C,MATCH('basis-cash-crude'!AO$1,'active-future'!$A:$A,0),1),""),"")</f>
        <v>-9.86</v>
      </c>
      <c r="AP51">
        <f>+IFERROR(IF(VALUE('data-cash-crude'!AO51)&gt;0,'data-cash-crude'!AO51-INDEX('active-future'!$C:$C,MATCH('basis-cash-crude'!AP$1,'active-future'!$A:$A,0),1),""),"")</f>
        <v>-9.740000000000002</v>
      </c>
      <c r="AQ51">
        <f>+IFERROR(IF(VALUE('data-cash-crude'!AP51)&gt;0,'data-cash-crude'!AP51-INDEX('active-future'!$C:$C,MATCH('basis-cash-crude'!AQ$1,'active-future'!$A:$A,0),1),""),"")</f>
        <v>-9.6499999999999986</v>
      </c>
      <c r="AR51">
        <f>+IFERROR(IF(VALUE('data-cash-crude'!AQ51)&gt;0,'data-cash-crude'!AQ51-INDEX('active-future'!$C:$C,MATCH('basis-cash-crude'!AR$1,'active-future'!$A:$A,0),1),""),"")</f>
        <v>-9.8500000000000014</v>
      </c>
      <c r="AS51">
        <f>+IFERROR(IF(VALUE('data-cash-crude'!AR51)&gt;0,'data-cash-crude'!AR51-INDEX('active-future'!$C:$C,MATCH('basis-cash-crude'!AS$1,'active-future'!$A:$A,0),1),""),"")</f>
        <v>-9.7299999999999969</v>
      </c>
      <c r="AT51">
        <f>+IFERROR(IF(VALUE('data-cash-crude'!AS51)&gt;0,'data-cash-crude'!AS51-INDEX('active-future'!$C:$C,MATCH('basis-cash-crude'!AT$1,'active-future'!$A:$A,0),1),""),"")</f>
        <v>-9.7899999999999991</v>
      </c>
      <c r="AU51">
        <f>+IFERROR(IF(VALUE('data-cash-crude'!AT51)&gt;0,'data-cash-crude'!AT51-INDEX('active-future'!$C:$C,MATCH('basis-cash-crude'!AU$1,'active-future'!$A:$A,0),1),""),"")</f>
        <v>-9.7000000000000028</v>
      </c>
      <c r="AV51">
        <f>+IFERROR(IF(VALUE('data-cash-crude'!AU51)&gt;0,'data-cash-crude'!AU51-INDEX('active-future'!$C:$C,MATCH('basis-cash-crude'!AV$1,'active-future'!$A:$A,0),1),""),"")</f>
        <v>-8.93</v>
      </c>
      <c r="AW51">
        <f>+IFERROR(IF(VALUE('data-cash-crude'!AV51)&gt;0,'data-cash-crude'!AV51-INDEX('active-future'!$C:$C,MATCH('basis-cash-crude'!AW$1,'active-future'!$A:$A,0),1),""),"")</f>
        <v>-9.8100000000000023</v>
      </c>
      <c r="AX51">
        <f>+IFERROR(IF(VALUE('data-cash-crude'!AW51)&gt;0,'data-cash-crude'!AW51-INDEX('active-future'!$C:$C,MATCH('basis-cash-crude'!AX$1,'active-future'!$A:$A,0),1),""),"")</f>
        <v>-9.7899999999999991</v>
      </c>
      <c r="AY51">
        <f>+IFERROR(IF(VALUE('data-cash-crude'!AX51)&gt;0,'data-cash-crude'!AX51-INDEX('active-future'!$C:$C,MATCH('basis-cash-crude'!AY$1,'active-future'!$A:$A,0),1),""),"")</f>
        <v>-9.8100000000000023</v>
      </c>
      <c r="AZ51">
        <f>+IFERROR(IF(VALUE('data-cash-crude'!AY51)&gt;0,'data-cash-crude'!AY51-INDEX('active-future'!$C:$C,MATCH('basis-cash-crude'!AZ$1,'active-future'!$A:$A,0),1),""),"")</f>
        <v>-9.6599999999999966</v>
      </c>
      <c r="BA51">
        <f>+IFERROR(IF(VALUE('data-cash-crude'!AZ51)&gt;0,'data-cash-crude'!AZ51-INDEX('active-future'!$C:$C,MATCH('basis-cash-crude'!BA$1,'active-future'!$A:$A,0),1),""),"")</f>
        <v>-9.7299999999999969</v>
      </c>
      <c r="BB51">
        <f>+IFERROR(IF(VALUE('data-cash-crude'!BA51)&gt;0,'data-cash-crude'!BA51-INDEX('active-future'!$C:$C,MATCH('basis-cash-crude'!BB$1,'active-future'!$A:$A,0),1),""),"")</f>
        <v>-9.7199999999999989</v>
      </c>
      <c r="BC51">
        <f>+IFERROR(IF(VALUE('data-cash-crude'!BB51)&gt;0,'data-cash-crude'!BB51-INDEX('active-future'!$C:$C,MATCH('basis-cash-crude'!BC$1,'active-future'!$A:$A,0),1),""),"")</f>
        <v>-9.9799999999999969</v>
      </c>
      <c r="BD51">
        <f>+IFERROR(IF(VALUE('data-cash-crude'!BC51)&gt;0,'data-cash-crude'!BC51-INDEX('active-future'!$C:$C,MATCH('basis-cash-crude'!BD$1,'active-future'!$A:$A,0),1),""),"")</f>
        <v>-10.009999999999998</v>
      </c>
      <c r="BE51" t="str">
        <f>+IFERROR(IF(VALUE('data-cash-crude'!BD51)&gt;0,'data-cash-crude'!BD51-INDEX('active-future'!$C:$C,MATCH('basis-cash-crude'!BE$1,'active-future'!$A:$A,0),1),""),"")</f>
        <v/>
      </c>
      <c r="BF51">
        <f>+IFERROR(IF(VALUE('data-cash-crude'!BE51)&gt;0,'data-cash-crude'!BE51-INDEX('active-future'!$C:$C,MATCH('basis-cash-crude'!BF$1,'active-future'!$A:$A,0),1),""),"")</f>
        <v>-9.68</v>
      </c>
      <c r="BG51">
        <f>+IFERROR(IF(VALUE('data-cash-crude'!BF51)&gt;0,'data-cash-crude'!BF51-INDEX('active-future'!$C:$C,MATCH('basis-cash-crude'!BG$1,'active-future'!$A:$A,0),1),""),"")</f>
        <v>-9.86</v>
      </c>
      <c r="BH51">
        <f>+IFERROR(IF(VALUE('data-cash-crude'!BG51)&gt;0,'data-cash-crude'!BG51-INDEX('active-future'!$C:$C,MATCH('basis-cash-crude'!BH$1,'active-future'!$A:$A,0),1),""),"")</f>
        <v>-9.8100000000000023</v>
      </c>
      <c r="BI51">
        <f>+IFERROR(IF(VALUE('data-cash-crude'!BH51)&gt;0,'data-cash-crude'!BH51-INDEX('active-future'!$C:$C,MATCH('basis-cash-crude'!BI$1,'active-future'!$A:$A,0),1),""),"")</f>
        <v>-9.8400000000000034</v>
      </c>
      <c r="BJ51">
        <f>+IFERROR(IF(VALUE('data-cash-crude'!BI51)&gt;0,'data-cash-crude'!BI51-INDEX('active-future'!$C:$C,MATCH('basis-cash-crude'!BJ$1,'active-future'!$A:$A,0),1),""),"")</f>
        <v>-9.7000000000000028</v>
      </c>
      <c r="BK51">
        <f>+IFERROR(IF(VALUE('data-cash-crude'!BJ51)&gt;0,'data-cash-crude'!BJ51-INDEX('active-future'!$C:$C,MATCH('basis-cash-crude'!BK$1,'active-future'!$A:$A,0),1),""),"")</f>
        <v>-9.7999999999999972</v>
      </c>
      <c r="BL51">
        <f>+IFERROR(IF(VALUE('data-cash-crude'!BK51)&gt;0,'data-cash-crude'!BK51-INDEX('active-future'!$C:$C,MATCH('basis-cash-crude'!BL$1,'active-future'!$A:$A,0),1),""),"")</f>
        <v>-9.8400000000000034</v>
      </c>
      <c r="BM51">
        <f>+IFERROR(IF(VALUE('data-cash-crude'!BL51)&gt;0,'data-cash-crude'!BL51-INDEX('active-future'!$C:$C,MATCH('basis-cash-crude'!BM$1,'active-future'!$A:$A,0),1),""),"")</f>
        <v>-9.6300000000000026</v>
      </c>
      <c r="BN51">
        <f>+IFERROR(IF(VALUE('data-cash-crude'!BM51)&gt;0,'data-cash-crude'!BM51-INDEX('active-future'!$C:$C,MATCH('basis-cash-crude'!BN$1,'active-future'!$A:$A,0),1),""),"")</f>
        <v>-9.75</v>
      </c>
      <c r="BO51" t="str">
        <f>+IFERROR(IF(VALUE('data-cash-crude'!BN51)&gt;0,'data-cash-crude'!BN51-INDEX('active-future'!$C:$C,MATCH('basis-cash-crude'!BO$1,'active-future'!$A:$A,0),1),""),"")</f>
        <v/>
      </c>
      <c r="BP51">
        <f>+IFERROR(IF(VALUE('data-cash-crude'!BO51)&gt;0,'data-cash-crude'!BO51-INDEX('active-future'!$C:$C,MATCH('basis-cash-crude'!BP$1,'active-future'!$A:$A,0),1),""),"")</f>
        <v>-9.7000000000000028</v>
      </c>
      <c r="BQ51" t="str">
        <f>+IFERROR(IF(VALUE('data-cash-crude'!BP51)&gt;0,'data-cash-crude'!BP51-INDEX('active-future'!$C:$C,MATCH('basis-cash-crude'!BQ$1,'active-future'!$A:$A,0),1),""),"")</f>
        <v/>
      </c>
      <c r="BR51">
        <f>+IFERROR(IF(VALUE('data-cash-crude'!BQ51)&gt;0,'data-cash-crude'!BQ51-INDEX('active-future'!$C:$C,MATCH('basis-cash-crude'!BR$1,'active-future'!$A:$A,0),1),""),"")</f>
        <v>-9.8699999999999974</v>
      </c>
      <c r="BS51" t="str">
        <f>+IFERROR(IF(VALUE('data-cash-crude'!BR51)&gt;0,'data-cash-crude'!BR51-INDEX('active-future'!$C:$C,MATCH('basis-cash-crude'!BS$1,'active-future'!$A:$A,0),1),""),"")</f>
        <v/>
      </c>
      <c r="BT51">
        <f>+IFERROR(IF(VALUE('data-cash-crude'!BS51)&gt;0,'data-cash-crude'!BS51-INDEX('active-future'!$C:$C,MATCH('basis-cash-crude'!BT$1,'active-future'!$A:$A,0),1),""),"")</f>
        <v>-9.6599999999999966</v>
      </c>
      <c r="BU51">
        <f>+IFERROR(IF(VALUE('data-cash-crude'!BT51)&gt;0,'data-cash-crude'!BT51-INDEX('active-future'!$C:$C,MATCH('basis-cash-crude'!BU$1,'active-future'!$A:$A,0),1),""),"")</f>
        <v>-9.6599999999999966</v>
      </c>
      <c r="BV51" t="str">
        <f>+IFERROR(IF(VALUE('data-cash-crude'!BU51)&gt;0,'data-cash-crude'!BU51-INDEX('active-future'!$C:$C,MATCH('basis-cash-crude'!BV$1,'active-future'!$A:$A,0),1),""),"")</f>
        <v/>
      </c>
      <c r="BW51" t="str">
        <f>+IFERROR(IF(VALUE('data-cash-crude'!BV51)&gt;0,'data-cash-crude'!BV51-INDEX('active-future'!$C:$C,MATCH('basis-cash-crude'!BW$1,'active-future'!$A:$A,0),1),""),"")</f>
        <v/>
      </c>
      <c r="BX51">
        <f>+IFERROR(IF(VALUE('data-cash-crude'!BW51)&gt;0,'data-cash-crude'!BW51-INDEX('active-future'!$C:$C,MATCH('basis-cash-crude'!BX$1,'active-future'!$A:$A,0),1),""),"")</f>
        <v>-9.64</v>
      </c>
      <c r="BY51">
        <f>+IFERROR(IF(VALUE('data-cash-crude'!BX51)&gt;0,'data-cash-crude'!BX51-INDEX('active-future'!$C:$C,MATCH('basis-cash-crude'!BY$1,'active-future'!$A:$A,0),1),""),"")</f>
        <v>-9.8400000000000034</v>
      </c>
      <c r="BZ51">
        <f>+IFERROR(IF(VALUE('data-cash-crude'!BY51)&gt;0,'data-cash-crude'!BY51-INDEX('active-future'!$C:$C,MATCH('basis-cash-crude'!BZ$1,'active-future'!$A:$A,0),1),""),"")</f>
        <v>-9.6899999999999977</v>
      </c>
      <c r="CA51">
        <f>+IFERROR(IF(VALUE('data-cash-crude'!BZ51)&gt;0,'data-cash-crude'!BZ51-INDEX('active-future'!$C:$C,MATCH('basis-cash-crude'!CA$1,'active-future'!$A:$A,0),1),""),"")</f>
        <v>-9.7899999999999991</v>
      </c>
      <c r="CB51">
        <f>+IFERROR(IF(VALUE('data-cash-crude'!CA51)&gt;0,'data-cash-crude'!CA51-INDEX('active-future'!$C:$C,MATCH('basis-cash-crude'!CB$1,'active-future'!$A:$A,0),1),""),"")</f>
        <v>-9.8400000000000034</v>
      </c>
      <c r="CC51">
        <f>+IFERROR(IF(VALUE('data-cash-crude'!CB51)&gt;0,'data-cash-crude'!CB51-INDEX('active-future'!$C:$C,MATCH('basis-cash-crude'!CC$1,'active-future'!$A:$A,0),1),""),"")</f>
        <v>-9.6499999999999986</v>
      </c>
      <c r="CD51">
        <f>+IFERROR(IF(VALUE('data-cash-crude'!CC51)&gt;0,'data-cash-crude'!CC51-INDEX('active-future'!$C:$C,MATCH('basis-cash-crude'!CD$1,'active-future'!$A:$A,0),1),""),"")</f>
        <v>-9.8500000000000014</v>
      </c>
      <c r="CE51">
        <f>+IFERROR(IF(VALUE('data-cash-crude'!CD51)&gt;0,'data-cash-crude'!CD51-INDEX('active-future'!$C:$C,MATCH('basis-cash-crude'!CE$1,'active-future'!$A:$A,0),1),""),"")</f>
        <v>-9.8400000000000034</v>
      </c>
      <c r="CF51">
        <f>+IFERROR(IF(VALUE('data-cash-crude'!CE51)&gt;0,'data-cash-crude'!CE51-INDEX('active-future'!$C:$C,MATCH('basis-cash-crude'!CF$1,'active-future'!$A:$A,0),1),""),"")</f>
        <v>-9.75</v>
      </c>
      <c r="CG51">
        <f>+IFERROR(IF(VALUE('data-cash-crude'!CF51)&gt;0,'data-cash-crude'!CF51-INDEX('active-future'!$C:$C,MATCH('basis-cash-crude'!CG$1,'active-future'!$A:$A,0),1),""),"")</f>
        <v>-9.6499999999999986</v>
      </c>
      <c r="CH51">
        <f>+IFERROR(IF(VALUE('data-cash-crude'!CG51)&gt;0,'data-cash-crude'!CG51-INDEX('active-future'!$C:$C,MATCH('basis-cash-crude'!CH$1,'active-future'!$A:$A,0),1),""),"")</f>
        <v>-9.8500000000000014</v>
      </c>
      <c r="CI51">
        <f>+IFERROR(IF(VALUE('data-cash-crude'!CH51)&gt;0,'data-cash-crude'!CH51-INDEX('active-future'!$C:$C,MATCH('basis-cash-crude'!CI$1,'active-future'!$A:$A,0),1),""),"")</f>
        <v>-9.7700000000000031</v>
      </c>
      <c r="CJ51">
        <f>+IFERROR(IF(VALUE('data-cash-crude'!CI51)&gt;0,'data-cash-crude'!CI51-INDEX('active-future'!$C:$C,MATCH('basis-cash-crude'!CJ$1,'active-future'!$A:$A,0),1),""),"")</f>
        <v>-9.7999999999999972</v>
      </c>
      <c r="CK51">
        <f>+IFERROR(IF(VALUE('data-cash-crude'!CJ51)&gt;0,'data-cash-crude'!CJ51-INDEX('active-future'!$C:$C,MATCH('basis-cash-crude'!CK$1,'active-future'!$A:$A,0),1),""),"")</f>
        <v>-9.759999999999998</v>
      </c>
      <c r="CL51">
        <f>+IFERROR(IF(VALUE('data-cash-crude'!CK51)&gt;0,'data-cash-crude'!CK51-INDEX('active-future'!$C:$C,MATCH('basis-cash-crude'!CL$1,'active-future'!$A:$A,0),1),""),"")</f>
        <v>-9.6899999999999977</v>
      </c>
      <c r="CM51" t="str">
        <f>+IFERROR(IF(VALUE('data-cash-crude'!CL51)&gt;0,'data-cash-crude'!CL51-INDEX('active-future'!$C:$C,MATCH('basis-cash-crude'!CM$1,'active-future'!$A:$A,0),1),""),"")</f>
        <v/>
      </c>
      <c r="CN51">
        <f>+IFERROR(IF(VALUE('data-cash-crude'!CM51)&gt;0,'data-cash-crude'!CM51-INDEX('active-future'!$C:$C,MATCH('basis-cash-crude'!CN$1,'active-future'!$A:$A,0),1),""),"")</f>
        <v>-9.8500000000000014</v>
      </c>
      <c r="CO51">
        <f>+IFERROR(IF(VALUE('data-cash-crude'!CN51)&gt;0,'data-cash-crude'!CN51-INDEX('active-future'!$C:$C,MATCH('basis-cash-crude'!CO$1,'active-future'!$A:$A,0),1),""),"")</f>
        <v>-9.7100000000000009</v>
      </c>
      <c r="CP51">
        <f>+IFERROR(IF(VALUE('data-cash-crude'!CO51)&gt;0,'data-cash-crude'!CO51-INDEX('active-future'!$C:$C,MATCH('basis-cash-crude'!CP$1,'active-future'!$A:$A,0),1),""),"")</f>
        <v>-9.7800000000000011</v>
      </c>
      <c r="CQ51">
        <f>+IFERROR(IF(VALUE('data-cash-crude'!CP51)&gt;0,'data-cash-crude'!CP51-INDEX('active-future'!$C:$C,MATCH('basis-cash-crude'!CQ$1,'active-future'!$A:$A,0),1),""),"")</f>
        <v>-9.68</v>
      </c>
      <c r="CR51">
        <f>+IFERROR(IF(VALUE('data-cash-crude'!CQ51)&gt;0,'data-cash-crude'!CQ51-INDEX('active-future'!$C:$C,MATCH('basis-cash-crude'!CR$1,'active-future'!$A:$A,0),1),""),"")</f>
        <v>-9.64</v>
      </c>
      <c r="CS51">
        <f>+IFERROR(IF(VALUE('data-cash-crude'!CR51)&gt;0,'data-cash-crude'!CR51-INDEX('active-future'!$C:$C,MATCH('basis-cash-crude'!CS$1,'active-future'!$A:$A,0),1),""),"")</f>
        <v>-9.6700000000000017</v>
      </c>
      <c r="CT51">
        <f>+IFERROR(IF(VALUE('data-cash-crude'!CS51)&gt;0,'data-cash-crude'!CS51-INDEX('active-future'!$C:$C,MATCH('basis-cash-crude'!CT$1,'active-future'!$A:$A,0),1),""),"")</f>
        <v>-9.8500000000000014</v>
      </c>
      <c r="CU51">
        <f>+IFERROR(IF(VALUE('data-cash-crude'!CT51)&gt;0,'data-cash-crude'!CT51-INDEX('active-future'!$C:$C,MATCH('basis-cash-crude'!CU$1,'active-future'!$A:$A,0),1),""),"")</f>
        <v>-9.68</v>
      </c>
      <c r="CV51">
        <f>+IFERROR(IF(VALUE('data-cash-crude'!CU51)&gt;0,'data-cash-crude'!CU51-INDEX('active-future'!$C:$C,MATCH('basis-cash-crude'!CV$1,'active-future'!$A:$A,0),1),""),"")</f>
        <v>-9.6300000000000026</v>
      </c>
      <c r="CW51">
        <f>+IFERROR(IF(VALUE('data-cash-crude'!CV51)&gt;0,'data-cash-crude'!CV51-INDEX('active-future'!$C:$C,MATCH('basis-cash-crude'!CW$1,'active-future'!$A:$A,0),1),""),"")</f>
        <v>-9.64</v>
      </c>
      <c r="CX51">
        <f>+IFERROR(IF(VALUE('data-cash-crude'!CW51)&gt;0,'data-cash-crude'!CW51-INDEX('active-future'!$C:$C,MATCH('basis-cash-crude'!CX$1,'active-future'!$A:$A,0),1),""),"")</f>
        <v>-9.8100000000000023</v>
      </c>
      <c r="CY51">
        <f>+IFERROR(IF(VALUE('data-cash-crude'!CX51)&gt;0,'data-cash-crude'!CX51-INDEX('active-future'!$C:$C,MATCH('basis-cash-crude'!CY$1,'active-future'!$A:$A,0),1),""),"")</f>
        <v>-9.7199999999999989</v>
      </c>
      <c r="CZ51">
        <f>+IFERROR(IF(VALUE('data-cash-crude'!CY51)&gt;0,'data-cash-crude'!CY51-INDEX('active-future'!$C:$C,MATCH('basis-cash-crude'!CZ$1,'active-future'!$A:$A,0),1),""),"")</f>
        <v>-9.7299999999999969</v>
      </c>
      <c r="DA51">
        <f>+IFERROR(IF(VALUE('data-cash-crude'!CZ51)&gt;0,'data-cash-crude'!CZ51-INDEX('active-future'!$C:$C,MATCH('basis-cash-crude'!DA$1,'active-future'!$A:$A,0),1),""),"")</f>
        <v>-9.8500000000000014</v>
      </c>
      <c r="DB51">
        <f>+IFERROR(IF(VALUE('data-cash-crude'!DA51)&gt;0,'data-cash-crude'!DA51-INDEX('active-future'!$C:$C,MATCH('basis-cash-crude'!DB$1,'active-future'!$A:$A,0),1),""),"")</f>
        <v>-9.68</v>
      </c>
      <c r="DC51">
        <f>+IFERROR(IF(VALUE('data-cash-crude'!DB51)&gt;0,'data-cash-crude'!DB51-INDEX('active-future'!$C:$C,MATCH('basis-cash-crude'!DC$1,'active-future'!$A:$A,0),1),""),"")</f>
        <v>-9.75</v>
      </c>
      <c r="DD51">
        <f>+IFERROR(IF(VALUE('data-cash-crude'!DC51)&gt;0,'data-cash-crude'!DC51-INDEX('active-future'!$C:$C,MATCH('basis-cash-crude'!DD$1,'active-future'!$A:$A,0),1),""),"")</f>
        <v>-9.7899999999999991</v>
      </c>
      <c r="DE51" t="str">
        <f>+IFERROR(IF(VALUE('data-cash-crude'!DD51)&gt;0,'data-cash-crude'!DD51-INDEX('active-future'!$C:$C,MATCH('basis-cash-crude'!DE$1,'active-future'!$A:$A,0),1),""),"")</f>
        <v/>
      </c>
      <c r="DF51">
        <f>+IFERROR(IF(VALUE('data-cash-crude'!DE51)&gt;0,'data-cash-crude'!DE51-INDEX('active-future'!$C:$C,MATCH('basis-cash-crude'!DF$1,'active-future'!$A:$A,0),1),""),"")</f>
        <v>-9.6300000000000026</v>
      </c>
      <c r="DG51">
        <f>+IFERROR(IF(VALUE('data-cash-crude'!DF51)&gt;0,'data-cash-crude'!DF51-INDEX('active-future'!$C:$C,MATCH('basis-cash-crude'!DG$1,'active-future'!$A:$A,0),1),""),"")</f>
        <v>-9.6899999999999977</v>
      </c>
      <c r="DH51" t="str">
        <f>+IFERROR(IF(VALUE('data-cash-crude'!DG51)&gt;0,'data-cash-crude'!DG51-INDEX('active-future'!$C:$C,MATCH('basis-cash-crude'!DH$1,'active-future'!$A:$A,0),1),""),"")</f>
        <v/>
      </c>
      <c r="DI51">
        <f>+IFERROR(IF(VALUE('data-cash-crude'!DH51)&gt;0,'data-cash-crude'!DH51-INDEX('active-future'!$C:$C,MATCH('basis-cash-crude'!DI$1,'active-future'!$A:$A,0),1),""),"")</f>
        <v>-9.7000000000000028</v>
      </c>
      <c r="DJ51" t="str">
        <f>+IFERROR(IF(VALUE('data-cash-crude'!DI51)&gt;0,'data-cash-crude'!DI51-INDEX('active-future'!$C:$C,MATCH('basis-cash-crude'!DJ$1,'active-future'!$A:$A,0),1),""),"")</f>
        <v/>
      </c>
      <c r="DK51">
        <f>+IFERROR(IF(VALUE('data-cash-crude'!DJ51)&gt;0,'data-cash-crude'!DJ51-INDEX('active-future'!$C:$C,MATCH('basis-cash-crude'!DK$1,'active-future'!$A:$A,0),1),""),"")</f>
        <v>-9.7999999999999972</v>
      </c>
      <c r="DL51" t="str">
        <f>+IFERROR(IF(VALUE('data-cash-crude'!DK51)&gt;0,'data-cash-crude'!DK51-INDEX('active-future'!$C:$C,MATCH('basis-cash-crude'!DL$1,'active-future'!$A:$A,0),1),""),"")</f>
        <v/>
      </c>
      <c r="DM51" t="str">
        <f>+IFERROR(IF(VALUE('data-cash-crude'!DL51)&gt;0,'data-cash-crude'!DL51-INDEX('active-future'!$C:$C,MATCH('basis-cash-crude'!DM$1,'active-future'!$A:$A,0),1),""),"")</f>
        <v/>
      </c>
      <c r="DN51" t="str">
        <f>+IFERROR(IF(VALUE('data-cash-crude'!DM51)&gt;0,'data-cash-crude'!DM51-INDEX('active-future'!$C:$C,MATCH('basis-cash-crude'!DN$1,'active-future'!$A:$A,0),1),""),"")</f>
        <v/>
      </c>
      <c r="DO51">
        <f>+IFERROR(IF(VALUE('data-cash-crude'!DN51)&gt;0,'data-cash-crude'!DN51-INDEX('active-future'!$C:$C,MATCH('basis-cash-crude'!DO$1,'active-future'!$A:$A,0),1),""),"")</f>
        <v>-9.8299999999999983</v>
      </c>
      <c r="DP51">
        <f>+IFERROR(IF(VALUE('data-cash-crude'!DO51)&gt;0,'data-cash-crude'!DO51-INDEX('active-future'!$C:$C,MATCH('basis-cash-crude'!DP$1,'active-future'!$A:$A,0),1),""),"")</f>
        <v>-9.6599999999999966</v>
      </c>
      <c r="DQ51" t="str">
        <f>+IFERROR(IF(VALUE('data-cash-crude'!DP51)&gt;0,'data-cash-crude'!DP51-INDEX('active-future'!$C:$C,MATCH('basis-cash-crude'!DQ$1,'active-future'!$A:$A,0),1),""),"")</f>
        <v/>
      </c>
      <c r="DR51">
        <f>+IFERROR(IF(VALUE('data-cash-crude'!DQ51)&gt;0,'data-cash-crude'!DQ51-INDEX('active-future'!$C:$C,MATCH('basis-cash-crude'!DR$1,'active-future'!$A:$A,0),1),""),"")</f>
        <v>-9.8400000000000034</v>
      </c>
      <c r="DS51">
        <f>+IFERROR(IF(VALUE('data-cash-crude'!DR51)&gt;0,'data-cash-crude'!DR51-INDEX('active-future'!$C:$C,MATCH('basis-cash-crude'!DS$1,'active-future'!$A:$A,0),1),""),"")</f>
        <v>-9.75</v>
      </c>
      <c r="DT51">
        <f>+IFERROR(IF(VALUE('data-cash-crude'!DS51)&gt;0,'data-cash-crude'!DS51-INDEX('active-future'!$C:$C,MATCH('basis-cash-crude'!DT$1,'active-future'!$A:$A,0),1),""),"")</f>
        <v>-9.8400000000000034</v>
      </c>
      <c r="DU51" t="str">
        <f>+IFERROR(IF(VALUE('data-cash-crude'!DT51)&gt;0,'data-cash-crude'!DT51-INDEX('active-future'!$C:$C,MATCH('basis-cash-crude'!DU$1,'active-future'!$A:$A,0),1),""),"")</f>
        <v/>
      </c>
      <c r="DV51">
        <f>+IFERROR(IF(VALUE('data-cash-crude'!DU51)&gt;0,'data-cash-crude'!DU51-INDEX('active-future'!$C:$C,MATCH('basis-cash-crude'!DV$1,'active-future'!$A:$A,0),1),""),"")</f>
        <v>-9.68</v>
      </c>
      <c r="DW51">
        <f>+IFERROR(IF(VALUE('data-cash-crude'!DV51)&gt;0,'data-cash-crude'!DV51-INDEX('active-future'!$C:$C,MATCH('basis-cash-crude'!DW$1,'active-future'!$A:$A,0),1),""),"")</f>
        <v>-9.6300000000000026</v>
      </c>
      <c r="DX51">
        <f>+IFERROR(IF(VALUE('data-cash-crude'!DW51)&gt;0,'data-cash-crude'!DW51-INDEX('active-future'!$C:$C,MATCH('basis-cash-crude'!DX$1,'active-future'!$A:$A,0),1),""),"")</f>
        <v>-9.8299999999999983</v>
      </c>
      <c r="DY51">
        <f>+IFERROR(IF(VALUE('data-cash-crude'!DX51)&gt;0,'data-cash-crude'!DX51-INDEX('active-future'!$C:$C,MATCH('basis-cash-crude'!DY$1,'active-future'!$A:$A,0),1),""),"")</f>
        <v>-9.6499999999999986</v>
      </c>
      <c r="DZ51">
        <f>+IFERROR(IF(VALUE('data-cash-crude'!DY51)&gt;0,'data-cash-crude'!DY51-INDEX('active-future'!$C:$C,MATCH('basis-cash-crude'!DZ$1,'active-future'!$A:$A,0),1),""),"")</f>
        <v>-9.68</v>
      </c>
      <c r="EA51">
        <f>+IFERROR(IF(VALUE('data-cash-crude'!DZ51)&gt;0,'data-cash-crude'!DZ51-INDEX('active-future'!$C:$C,MATCH('basis-cash-crude'!EA$1,'active-future'!$A:$A,0),1),""),"")</f>
        <v>-10.07</v>
      </c>
      <c r="EB51">
        <f>+IFERROR(IF(VALUE('data-cash-crude'!EA51)&gt;0,'data-cash-crude'!EA51-INDEX('active-future'!$C:$C,MATCH('basis-cash-crude'!EB$1,'active-future'!$A:$A,0),1),""),"")</f>
        <v>-9.9699999999999989</v>
      </c>
      <c r="EC51">
        <f>+IFERROR(IF(VALUE('data-cash-crude'!EB51)&gt;0,'data-cash-crude'!EB51-INDEX('active-future'!$C:$C,MATCH('basis-cash-crude'!EC$1,'active-future'!$A:$A,0),1),""),"")</f>
        <v>-9.86</v>
      </c>
      <c r="ED51">
        <f>+IFERROR(IF(VALUE('data-cash-crude'!EC51)&gt;0,'data-cash-crude'!EC51-INDEX('active-future'!$C:$C,MATCH('basis-cash-crude'!ED$1,'active-future'!$A:$A,0),1),""),"")</f>
        <v>-9.68</v>
      </c>
      <c r="EE51">
        <f>+IFERROR(IF(VALUE('data-cash-crude'!ED51)&gt;0,'data-cash-crude'!ED51-INDEX('active-future'!$C:$C,MATCH('basis-cash-crude'!EE$1,'active-future'!$A:$A,0),1),""),"")</f>
        <v>-9.759999999999998</v>
      </c>
      <c r="EF51">
        <f>+IFERROR(IF(VALUE('data-cash-crude'!EE51)&gt;0,'data-cash-crude'!EE51-INDEX('active-future'!$C:$C,MATCH('basis-cash-crude'!EF$1,'active-future'!$A:$A,0),1),""),"")</f>
        <v>-9.7800000000000011</v>
      </c>
      <c r="EG51">
        <f>+IFERROR(IF(VALUE('data-cash-crude'!EF51)&gt;0,'data-cash-crude'!EF51-INDEX('active-future'!$C:$C,MATCH('basis-cash-crude'!EG$1,'active-future'!$A:$A,0),1),""),"")</f>
        <v>-9.64</v>
      </c>
      <c r="EH51" t="str">
        <f>+IFERROR(IF(VALUE('data-cash-crude'!EG51)&gt;0,'data-cash-crude'!EG51-INDEX('active-future'!$C:$C,MATCH('basis-cash-crude'!EH$1,'active-future'!$A:$A,0),1),""),"")</f>
        <v/>
      </c>
      <c r="EI51">
        <f>+IFERROR(IF(VALUE('data-cash-crude'!EH51)&gt;0,'data-cash-crude'!EH51-INDEX('active-future'!$C:$C,MATCH('basis-cash-crude'!EI$1,'active-future'!$A:$A,0),1),""),"")</f>
        <v>-9.759999999999998</v>
      </c>
      <c r="EJ51">
        <f>+IFERROR(IF(VALUE('data-cash-crude'!EI51)&gt;0,'data-cash-crude'!EI51-INDEX('active-future'!$C:$C,MATCH('basis-cash-crude'!EJ$1,'active-future'!$A:$A,0),1),""),"")</f>
        <v>-9.740000000000002</v>
      </c>
      <c r="EK51">
        <f>+IFERROR(IF(VALUE('data-cash-crude'!EJ51)&gt;0,'data-cash-crude'!EJ51-INDEX('active-future'!$C:$C,MATCH('basis-cash-crude'!EK$1,'active-future'!$A:$A,0),1),""),"")</f>
        <v>-9.8400000000000034</v>
      </c>
      <c r="EL51">
        <f>+IFERROR(IF(VALUE('data-cash-crude'!EK51)&gt;0,'data-cash-crude'!EK51-INDEX('active-future'!$C:$C,MATCH('basis-cash-crude'!EL$1,'active-future'!$A:$A,0),1),""),"")</f>
        <v>-9.68</v>
      </c>
      <c r="EM51">
        <f>+IFERROR(IF(VALUE('data-cash-crude'!EL51)&gt;0,'data-cash-crude'!EL51-INDEX('active-future'!$C:$C,MATCH('basis-cash-crude'!EM$1,'active-future'!$A:$A,0),1),""),"")</f>
        <v>-9.7299999999999969</v>
      </c>
      <c r="EN51">
        <f>+IFERROR(IF(VALUE('data-cash-crude'!EM51)&gt;0,'data-cash-crude'!EM51-INDEX('active-future'!$C:$C,MATCH('basis-cash-crude'!EN$1,'active-future'!$A:$A,0),1),""),"")</f>
        <v>-9.75</v>
      </c>
      <c r="EO51" t="str">
        <f>+IFERROR(IF(VALUE('data-cash-crude'!EN51)&gt;0,'data-cash-crude'!EN51-INDEX('active-future'!$C:$C,MATCH('basis-cash-crude'!EO$1,'active-future'!$A:$A,0),1),""),"")</f>
        <v/>
      </c>
      <c r="EP51">
        <f>+IFERROR(IF(VALUE('data-cash-crude'!EO51)&gt;0,'data-cash-crude'!EO51-INDEX('active-future'!$C:$C,MATCH('basis-cash-crude'!EP$1,'active-future'!$A:$A,0),1),""),"")</f>
        <v>-9.8400000000000034</v>
      </c>
      <c r="EQ51">
        <f>+IFERROR(IF(VALUE('data-cash-crude'!EP51)&gt;0,'data-cash-crude'!EP51-INDEX('active-future'!$C:$C,MATCH('basis-cash-crude'!EQ$1,'active-future'!$A:$A,0),1),""),"")</f>
        <v>-9.8100000000000023</v>
      </c>
      <c r="ER51">
        <f>+IFERROR(IF(VALUE('data-cash-crude'!EQ51)&gt;0,'data-cash-crude'!EQ51-INDEX('active-future'!$C:$C,MATCH('basis-cash-crude'!ER$1,'active-future'!$A:$A,0),1),""),"")</f>
        <v>-9.64</v>
      </c>
      <c r="ES51">
        <f>+IFERROR(IF(VALUE('data-cash-crude'!ER51)&gt;0,'data-cash-crude'!ER51-INDEX('active-future'!$C:$C,MATCH('basis-cash-crude'!ES$1,'active-future'!$A:$A,0),1),""),"")</f>
        <v>-9.6300000000000026</v>
      </c>
      <c r="ET51">
        <f>+IFERROR(IF(VALUE('data-cash-crude'!ES51)&gt;0,'data-cash-crude'!ES51-INDEX('active-future'!$C:$C,MATCH('basis-cash-crude'!ET$1,'active-future'!$A:$A,0),1),""),"")</f>
        <v>-9.6599999999999966</v>
      </c>
      <c r="EU51">
        <f>+IFERROR(IF(VALUE('data-cash-crude'!ET51)&gt;0,'data-cash-crude'!ET51-INDEX('active-future'!$C:$C,MATCH('basis-cash-crude'!EU$1,'active-future'!$A:$A,0),1),""),"")</f>
        <v>-9.6700000000000017</v>
      </c>
      <c r="EV51">
        <f>+IFERROR(IF(VALUE('data-cash-crude'!EU51)&gt;0,'data-cash-crude'!EU51-INDEX('active-future'!$C:$C,MATCH('basis-cash-crude'!EV$1,'active-future'!$A:$A,0),1),""),"")</f>
        <v>-9.8800000000000026</v>
      </c>
      <c r="EW51">
        <f>+IFERROR(IF(VALUE('data-cash-crude'!EV51)&gt;0,'data-cash-crude'!EV51-INDEX('active-future'!$C:$C,MATCH('basis-cash-crude'!EW$1,'active-future'!$A:$A,0),1),""),"")</f>
        <v>-9.9600000000000009</v>
      </c>
      <c r="EX51">
        <f>+IFERROR(IF(VALUE('data-cash-crude'!EW51)&gt;0,'data-cash-crude'!EW51-INDEX('active-future'!$C:$C,MATCH('basis-cash-crude'!EX$1,'active-future'!$A:$A,0),1),""),"")</f>
        <v>-9.9200000000000017</v>
      </c>
      <c r="EY51">
        <f>+IFERROR(IF(VALUE('data-cash-crude'!EX51)&gt;0,'data-cash-crude'!EX51-INDEX('active-future'!$C:$C,MATCH('basis-cash-crude'!EY$1,'active-future'!$A:$A,0),1),""),"")</f>
        <v>-9.8699999999999974</v>
      </c>
      <c r="EZ51">
        <f>+IFERROR(IF(VALUE('data-cash-crude'!EY51)&gt;0,'data-cash-crude'!EY51-INDEX('active-future'!$C:$C,MATCH('basis-cash-crude'!EZ$1,'active-future'!$A:$A,0),1),""),"")</f>
        <v>-9.7700000000000031</v>
      </c>
      <c r="FA51">
        <f>+IFERROR(IF(VALUE('data-cash-crude'!EZ51)&gt;0,'data-cash-crude'!EZ51-INDEX('active-future'!$C:$C,MATCH('basis-cash-crude'!FA$1,'active-future'!$A:$A,0),1),""),"")</f>
        <v>-9.7800000000000011</v>
      </c>
      <c r="FB51">
        <f>+IFERROR(IF(VALUE('data-cash-crude'!FA51)&gt;0,'data-cash-crude'!FA51-INDEX('active-future'!$C:$C,MATCH('basis-cash-crude'!FB$1,'active-future'!$A:$A,0),1),""),"")</f>
        <v>-9.7899999999999991</v>
      </c>
      <c r="FC51" t="str">
        <f>+IFERROR(IF(VALUE('data-cash-crude'!FB51)&gt;0,'data-cash-crude'!FB51-INDEX('active-future'!$C:$C,MATCH('basis-cash-crude'!FC$1,'active-future'!$A:$A,0),1),""),"")</f>
        <v/>
      </c>
      <c r="FD51">
        <f>+IFERROR(IF(VALUE('data-cash-crude'!FC51)&gt;0,'data-cash-crude'!FC51-INDEX('active-future'!$C:$C,MATCH('basis-cash-crude'!FD$1,'active-future'!$A:$A,0),1),""),"")</f>
        <v>-9.7000000000000028</v>
      </c>
      <c r="FE51">
        <f>+IFERROR(IF(VALUE('data-cash-crude'!FD51)&gt;0,'data-cash-crude'!FD51-INDEX('active-future'!$C:$C,MATCH('basis-cash-crude'!FE$1,'active-future'!$A:$A,0),1),""),"")</f>
        <v>-9.8699999999999974</v>
      </c>
      <c r="FF51">
        <f>+IFERROR(IF(VALUE('data-cash-crude'!FE51)&gt;0,'data-cash-crude'!FE51-INDEX('active-future'!$C:$C,MATCH('basis-cash-crude'!FF$1,'active-future'!$A:$A,0),1),""),"")</f>
        <v>-9.6499999999999986</v>
      </c>
      <c r="FG51">
        <f>+IFERROR(IF(VALUE('data-cash-crude'!FF51)&gt;0,'data-cash-crude'!FF51-INDEX('active-future'!$C:$C,MATCH('basis-cash-crude'!FG$1,'active-future'!$A:$A,0),1),""),"")</f>
        <v>-9.75</v>
      </c>
      <c r="FH51">
        <f>+IFERROR(IF(VALUE('data-cash-crude'!FG51)&gt;0,'data-cash-crude'!FG51-INDEX('active-future'!$C:$C,MATCH('basis-cash-crude'!FH$1,'active-future'!$A:$A,0),1),""),"")</f>
        <v>-9.6899999999999977</v>
      </c>
      <c r="FI51">
        <f>+IFERROR(IF(VALUE('data-cash-crude'!FH51)&gt;0,'data-cash-crude'!FH51-INDEX('active-future'!$C:$C,MATCH('basis-cash-crude'!FI$1,'active-future'!$A:$A,0),1),""),"")</f>
        <v>-9.8100000000000023</v>
      </c>
      <c r="FJ51">
        <f>+IFERROR(IF(VALUE('data-cash-crude'!FI51)&gt;0,'data-cash-crude'!FI51-INDEX('active-future'!$C:$C,MATCH('basis-cash-crude'!FJ$1,'active-future'!$A:$A,0),1),""),"")</f>
        <v>-9.8500000000000014</v>
      </c>
      <c r="FK51" t="str">
        <f>+IFERROR(IF(VALUE('data-cash-crude'!FJ51)&gt;0,'data-cash-crude'!FJ51-INDEX('active-future'!$C:$C,MATCH('basis-cash-crude'!FK$1,'active-future'!$A:$A,0),1),""),"")</f>
        <v/>
      </c>
      <c r="FL51">
        <f>+IFERROR(IF(VALUE('data-cash-crude'!FK51)&gt;0,'data-cash-crude'!FK51-INDEX('active-future'!$C:$C,MATCH('basis-cash-crude'!FL$1,'active-future'!$A:$A,0),1),""),"")</f>
        <v>-9.75</v>
      </c>
    </row>
    <row r="52" spans="1:168" x14ac:dyDescent="0.2">
      <c r="A52">
        <f t="shared" si="0"/>
        <v>-11.742000000000001</v>
      </c>
      <c r="B52">
        <f t="shared" si="1"/>
        <v>-10.806800000000001</v>
      </c>
      <c r="C52">
        <f t="shared" si="2"/>
        <v>-9.1131884057971018</v>
      </c>
      <c r="D52" s="10" t="str">
        <f>+'data-cash-crude'!B52</f>
        <v>CLPA-14-67.CM</v>
      </c>
      <c r="E52" t="str">
        <f>+IFERROR(IF(VALUE('data-cash-crude'!D52)&gt;0,'data-cash-crude'!D52-INDEX('active-future'!$C:$C,MATCH('basis-cash-crude'!E$1,'active-future'!$A:$A,0),1),""),"")</f>
        <v/>
      </c>
      <c r="F52">
        <f>+IFERROR(IF(VALUE('data-cash-crude'!E52)&gt;0,'data-cash-crude'!E52-INDEX('active-future'!$C:$C,MATCH('basis-cash-crude'!F$1,'active-future'!$A:$A,0),1),""),"")</f>
        <v>-11.68</v>
      </c>
      <c r="G52">
        <f>+IFERROR(IF(VALUE('data-cash-crude'!F52)&gt;0,'data-cash-crude'!F52-INDEX('active-future'!$C:$C,MATCH('basis-cash-crude'!G$1,'active-future'!$A:$A,0),1),""),"")</f>
        <v>-11.719999999999999</v>
      </c>
      <c r="H52">
        <f>+IFERROR(IF(VALUE('data-cash-crude'!G52)&gt;0,'data-cash-crude'!G52-INDEX('active-future'!$C:$C,MATCH('basis-cash-crude'!H$1,'active-future'!$A:$A,0),1),""),"")</f>
        <v>-11.68</v>
      </c>
      <c r="I52" t="str">
        <f>+IFERROR(IF(VALUE('data-cash-crude'!H52)&gt;0,'data-cash-crude'!H52-INDEX('active-future'!$C:$C,MATCH('basis-cash-crude'!I$1,'active-future'!$A:$A,0),1),""),"")</f>
        <v/>
      </c>
      <c r="J52">
        <f>+IFERROR(IF(VALUE('data-cash-crude'!I52)&gt;0,'data-cash-crude'!I52-INDEX('active-future'!$C:$C,MATCH('basis-cash-crude'!J$1,'active-future'!$A:$A,0),1),""),"")</f>
        <v>-11.86</v>
      </c>
      <c r="K52">
        <f>+IFERROR(IF(VALUE('data-cash-crude'!J52)&gt;0,'data-cash-crude'!J52-INDEX('active-future'!$C:$C,MATCH('basis-cash-crude'!K$1,'active-future'!$A:$A,0),1),""),"")</f>
        <v>-11.770000000000003</v>
      </c>
      <c r="L52" t="str">
        <f>+IFERROR(IF(VALUE('data-cash-crude'!K52)&gt;0,'data-cash-crude'!K52-INDEX('active-future'!$C:$C,MATCH('basis-cash-crude'!L$1,'active-future'!$A:$A,0),1),""),"")</f>
        <v/>
      </c>
      <c r="M52">
        <f>+IFERROR(IF(VALUE('data-cash-crude'!L52)&gt;0,'data-cash-crude'!L52-INDEX('active-future'!$C:$C,MATCH('basis-cash-crude'!M$1,'active-future'!$A:$A,0),1),""),"")</f>
        <v>-11.68</v>
      </c>
      <c r="N52">
        <f>+IFERROR(IF(VALUE('data-cash-crude'!M52)&gt;0,'data-cash-crude'!M52-INDEX('active-future'!$C:$C,MATCH('basis-cash-crude'!N$1,'active-future'!$A:$A,0),1),""),"")</f>
        <v>-11.600000000000001</v>
      </c>
      <c r="O52">
        <f>+IFERROR(IF(VALUE('data-cash-crude'!N52)&gt;0,'data-cash-crude'!N52-INDEX('active-future'!$C:$C,MATCH('basis-cash-crude'!O$1,'active-future'!$A:$A,0),1),""),"")</f>
        <v>-11.619999999999997</v>
      </c>
      <c r="P52">
        <f>+IFERROR(IF(VALUE('data-cash-crude'!O52)&gt;0,'data-cash-crude'!O52-INDEX('active-future'!$C:$C,MATCH('basis-cash-crude'!P$1,'active-future'!$A:$A,0),1),""),"")</f>
        <v>-11.71</v>
      </c>
      <c r="Q52">
        <f>+IFERROR(IF(VALUE('data-cash-crude'!P52)&gt;0,'data-cash-crude'!P52-INDEX('active-future'!$C:$C,MATCH('basis-cash-crude'!Q$1,'active-future'!$A:$A,0),1),""),"")</f>
        <v>-12.57</v>
      </c>
      <c r="R52">
        <f>+IFERROR(IF(VALUE('data-cash-crude'!Q52)&gt;0,'data-cash-crude'!Q52-INDEX('active-future'!$C:$C,MATCH('basis-cash-crude'!R$1,'active-future'!$A:$A,0),1),""),"")</f>
        <v>-11.68</v>
      </c>
      <c r="S52">
        <f>+IFERROR(IF(VALUE('data-cash-crude'!R52)&gt;0,'data-cash-crude'!R52-INDEX('active-future'!$C:$C,MATCH('basis-cash-crude'!S$1,'active-future'!$A:$A,0),1),""),"")</f>
        <v>-11.759999999999998</v>
      </c>
      <c r="T52">
        <f>+IFERROR(IF(VALUE('data-cash-crude'!S52)&gt;0,'data-cash-crude'!S52-INDEX('active-future'!$C:$C,MATCH('basis-cash-crude'!T$1,'active-future'!$A:$A,0),1),""),"")</f>
        <v>-11.740000000000002</v>
      </c>
      <c r="U52">
        <f>+IFERROR(IF(VALUE('data-cash-crude'!T52)&gt;0,'data-cash-crude'!T52-INDEX('active-future'!$C:$C,MATCH('basis-cash-crude'!U$1,'active-future'!$A:$A,0),1),""),"")</f>
        <v>-11.770000000000003</v>
      </c>
      <c r="V52">
        <f>+IFERROR(IF(VALUE('data-cash-crude'!U52)&gt;0,'data-cash-crude'!U52-INDEX('active-future'!$C:$C,MATCH('basis-cash-crude'!V$1,'active-future'!$A:$A,0),1),""),"")</f>
        <v>-11.700000000000003</v>
      </c>
      <c r="W52">
        <f>+IFERROR(IF(VALUE('data-cash-crude'!V52)&gt;0,'data-cash-crude'!V52-INDEX('active-future'!$C:$C,MATCH('basis-cash-crude'!W$1,'active-future'!$A:$A,0),1),""),"")</f>
        <v>-11.68</v>
      </c>
      <c r="X52">
        <f>+IFERROR(IF(VALUE('data-cash-crude'!W52)&gt;0,'data-cash-crude'!W52-INDEX('active-future'!$C:$C,MATCH('basis-cash-crude'!X$1,'active-future'!$A:$A,0),1),""),"")</f>
        <v>-11.68</v>
      </c>
      <c r="Y52" t="str">
        <f>+IFERROR(IF(VALUE('data-cash-crude'!X52)&gt;0,'data-cash-crude'!X52-INDEX('active-future'!$C:$C,MATCH('basis-cash-crude'!Y$1,'active-future'!$A:$A,0),1),""),"")</f>
        <v/>
      </c>
      <c r="Z52">
        <f>+IFERROR(IF(VALUE('data-cash-crude'!Y52)&gt;0,'data-cash-crude'!Y52-INDEX('active-future'!$C:$C,MATCH('basis-cash-crude'!Z$1,'active-future'!$A:$A,0),1),""),"")</f>
        <v>-11.71</v>
      </c>
      <c r="AA52">
        <f>+IFERROR(IF(VALUE('data-cash-crude'!Z52)&gt;0,'data-cash-crude'!Z52-INDEX('active-future'!$C:$C,MATCH('basis-cash-crude'!AA$1,'active-future'!$A:$A,0),1),""),"")</f>
        <v>-5.9200000000000017</v>
      </c>
      <c r="AB52" t="str">
        <f>+IFERROR(IF(VALUE('data-cash-crude'!AA52)&gt;0,'data-cash-crude'!AA52-INDEX('active-future'!$C:$C,MATCH('basis-cash-crude'!AB$1,'active-future'!$A:$A,0),1),""),"")</f>
        <v/>
      </c>
      <c r="AC52">
        <f>+IFERROR(IF(VALUE('data-cash-crude'!AB52)&gt;0,'data-cash-crude'!AB52-INDEX('active-future'!$C:$C,MATCH('basis-cash-crude'!AC$1,'active-future'!$A:$A,0),1),""),"")</f>
        <v>-8.86</v>
      </c>
      <c r="AD52">
        <f>+IFERROR(IF(VALUE('data-cash-crude'!AC52)&gt;0,'data-cash-crude'!AC52-INDEX('active-future'!$C:$C,MATCH('basis-cash-crude'!AD$1,'active-future'!$A:$A,0),1),""),"")</f>
        <v>-8.6599999999999966</v>
      </c>
      <c r="AE52">
        <f>+IFERROR(IF(VALUE('data-cash-crude'!AD52)&gt;0,'data-cash-crude'!AD52-INDEX('active-future'!$C:$C,MATCH('basis-cash-crude'!AE$1,'active-future'!$A:$A,0),1),""),"")</f>
        <v>-8.759999999999998</v>
      </c>
      <c r="AF52">
        <f>+IFERROR(IF(VALUE('data-cash-crude'!AE52)&gt;0,'data-cash-crude'!AE52-INDEX('active-future'!$C:$C,MATCH('basis-cash-crude'!AF$1,'active-future'!$A:$A,0),1),""),"")</f>
        <v>-8.7700000000000031</v>
      </c>
      <c r="AG52">
        <f>+IFERROR(IF(VALUE('data-cash-crude'!AF52)&gt;0,'data-cash-crude'!AF52-INDEX('active-future'!$C:$C,MATCH('basis-cash-crude'!AG$1,'active-future'!$A:$A,0),1),""),"")</f>
        <v>-8.8299999999999983</v>
      </c>
      <c r="AH52">
        <f>+IFERROR(IF(VALUE('data-cash-crude'!AG52)&gt;0,'data-cash-crude'!AG52-INDEX('active-future'!$C:$C,MATCH('basis-cash-crude'!AH$1,'active-future'!$A:$A,0),1),""),"")</f>
        <v>-8.759999999999998</v>
      </c>
      <c r="AI52">
        <f>+IFERROR(IF(VALUE('data-cash-crude'!AH52)&gt;0,'data-cash-crude'!AH52-INDEX('active-future'!$C:$C,MATCH('basis-cash-crude'!AI$1,'active-future'!$A:$A,0),1),""),"")</f>
        <v>-8.8500000000000014</v>
      </c>
      <c r="AJ52">
        <f>+IFERROR(IF(VALUE('data-cash-crude'!AI52)&gt;0,'data-cash-crude'!AI52-INDEX('active-future'!$C:$C,MATCH('basis-cash-crude'!AJ$1,'active-future'!$A:$A,0),1),""),"")</f>
        <v>-8.89</v>
      </c>
      <c r="AK52">
        <f>+IFERROR(IF(VALUE('data-cash-crude'!AJ52)&gt;0,'data-cash-crude'!AJ52-INDEX('active-future'!$C:$C,MATCH('basis-cash-crude'!AK$1,'active-future'!$A:$A,0),1),""),"")</f>
        <v>-8.7199999999999989</v>
      </c>
      <c r="AL52">
        <f>+IFERROR(IF(VALUE('data-cash-crude'!AK52)&gt;0,'data-cash-crude'!AK52-INDEX('active-future'!$C:$C,MATCH('basis-cash-crude'!AL$1,'active-future'!$A:$A,0),1),""),"")</f>
        <v>-8.7700000000000031</v>
      </c>
      <c r="AM52">
        <f>+IFERROR(IF(VALUE('data-cash-crude'!AL52)&gt;0,'data-cash-crude'!AL52-INDEX('active-future'!$C:$C,MATCH('basis-cash-crude'!AM$1,'active-future'!$A:$A,0),1),""),"")</f>
        <v>-8.8699999999999974</v>
      </c>
      <c r="AN52">
        <f>+IFERROR(IF(VALUE('data-cash-crude'!AM52)&gt;0,'data-cash-crude'!AM52-INDEX('active-future'!$C:$C,MATCH('basis-cash-crude'!AN$1,'active-future'!$A:$A,0),1),""),"")</f>
        <v>-8.7999999999999972</v>
      </c>
      <c r="AO52">
        <f>+IFERROR(IF(VALUE('data-cash-crude'!AN52)&gt;0,'data-cash-crude'!AN52-INDEX('active-future'!$C:$C,MATCH('basis-cash-crude'!AO$1,'active-future'!$A:$A,0),1),""),"")</f>
        <v>-8.86</v>
      </c>
      <c r="AP52">
        <f>+IFERROR(IF(VALUE('data-cash-crude'!AO52)&gt;0,'data-cash-crude'!AO52-INDEX('active-future'!$C:$C,MATCH('basis-cash-crude'!AP$1,'active-future'!$A:$A,0),1),""),"")</f>
        <v>-8.740000000000002</v>
      </c>
      <c r="AQ52">
        <f>+IFERROR(IF(VALUE('data-cash-crude'!AP52)&gt;0,'data-cash-crude'!AP52-INDEX('active-future'!$C:$C,MATCH('basis-cash-crude'!AQ$1,'active-future'!$A:$A,0),1),""),"")</f>
        <v>-8.6499999999999986</v>
      </c>
      <c r="AR52" t="str">
        <f>+IFERROR(IF(VALUE('data-cash-crude'!AQ52)&gt;0,'data-cash-crude'!AQ52-INDEX('active-future'!$C:$C,MATCH('basis-cash-crude'!AR$1,'active-future'!$A:$A,0),1),""),"")</f>
        <v/>
      </c>
      <c r="AS52" t="str">
        <f>+IFERROR(IF(VALUE('data-cash-crude'!AR52)&gt;0,'data-cash-crude'!AR52-INDEX('active-future'!$C:$C,MATCH('basis-cash-crude'!AS$1,'active-future'!$A:$A,0),1),""),"")</f>
        <v/>
      </c>
      <c r="AT52" t="str">
        <f>+IFERROR(IF(VALUE('data-cash-crude'!AS52)&gt;0,'data-cash-crude'!AS52-INDEX('active-future'!$C:$C,MATCH('basis-cash-crude'!AT$1,'active-future'!$A:$A,0),1),""),"")</f>
        <v/>
      </c>
      <c r="AU52" t="str">
        <f>+IFERROR(IF(VALUE('data-cash-crude'!AT52)&gt;0,'data-cash-crude'!AT52-INDEX('active-future'!$C:$C,MATCH('basis-cash-crude'!AU$1,'active-future'!$A:$A,0),1),""),"")</f>
        <v/>
      </c>
      <c r="AV52" t="str">
        <f>+IFERROR(IF(VALUE('data-cash-crude'!AU52)&gt;0,'data-cash-crude'!AU52-INDEX('active-future'!$C:$C,MATCH('basis-cash-crude'!AV$1,'active-future'!$A:$A,0),1),""),"")</f>
        <v/>
      </c>
      <c r="AW52" t="str">
        <f>+IFERROR(IF(VALUE('data-cash-crude'!AV52)&gt;0,'data-cash-crude'!AV52-INDEX('active-future'!$C:$C,MATCH('basis-cash-crude'!AW$1,'active-future'!$A:$A,0),1),""),"")</f>
        <v/>
      </c>
      <c r="AX52" t="str">
        <f>+IFERROR(IF(VALUE('data-cash-crude'!AW52)&gt;0,'data-cash-crude'!AW52-INDEX('active-future'!$C:$C,MATCH('basis-cash-crude'!AX$1,'active-future'!$A:$A,0),1),""),"")</f>
        <v/>
      </c>
      <c r="AY52" t="str">
        <f>+IFERROR(IF(VALUE('data-cash-crude'!AX52)&gt;0,'data-cash-crude'!AX52-INDEX('active-future'!$C:$C,MATCH('basis-cash-crude'!AY$1,'active-future'!$A:$A,0),1),""),"")</f>
        <v/>
      </c>
      <c r="AZ52" t="str">
        <f>+IFERROR(IF(VALUE('data-cash-crude'!AY52)&gt;0,'data-cash-crude'!AY52-INDEX('active-future'!$C:$C,MATCH('basis-cash-crude'!AZ$1,'active-future'!$A:$A,0),1),""),"")</f>
        <v/>
      </c>
      <c r="BA52">
        <f>+IFERROR(IF(VALUE('data-cash-crude'!AZ52)&gt;0,'data-cash-crude'!AZ52-INDEX('active-future'!$C:$C,MATCH('basis-cash-crude'!BA$1,'active-future'!$A:$A,0),1),""),"")</f>
        <v>-9.2299999999999969</v>
      </c>
      <c r="BB52">
        <f>+IFERROR(IF(VALUE('data-cash-crude'!BA52)&gt;0,'data-cash-crude'!BA52-INDEX('active-future'!$C:$C,MATCH('basis-cash-crude'!BB$1,'active-future'!$A:$A,0),1),""),"")</f>
        <v>-9.2199999999999989</v>
      </c>
      <c r="BC52">
        <f>+IFERROR(IF(VALUE('data-cash-crude'!BB52)&gt;0,'data-cash-crude'!BB52-INDEX('active-future'!$C:$C,MATCH('basis-cash-crude'!BC$1,'active-future'!$A:$A,0),1),""),"")</f>
        <v>-9.4799999999999969</v>
      </c>
      <c r="BD52">
        <f>+IFERROR(IF(VALUE('data-cash-crude'!BC52)&gt;0,'data-cash-crude'!BC52-INDEX('active-future'!$C:$C,MATCH('basis-cash-crude'!BD$1,'active-future'!$A:$A,0),1),""),"")</f>
        <v>-9.509999999999998</v>
      </c>
      <c r="BE52" t="str">
        <f>+IFERROR(IF(VALUE('data-cash-crude'!BD52)&gt;0,'data-cash-crude'!BD52-INDEX('active-future'!$C:$C,MATCH('basis-cash-crude'!BE$1,'active-future'!$A:$A,0),1),""),"")</f>
        <v/>
      </c>
      <c r="BF52">
        <f>+IFERROR(IF(VALUE('data-cash-crude'!BE52)&gt;0,'data-cash-crude'!BE52-INDEX('active-future'!$C:$C,MATCH('basis-cash-crude'!BF$1,'active-future'!$A:$A,0),1),""),"")</f>
        <v>-9.18</v>
      </c>
      <c r="BG52">
        <f>+IFERROR(IF(VALUE('data-cash-crude'!BF52)&gt;0,'data-cash-crude'!BF52-INDEX('active-future'!$C:$C,MATCH('basis-cash-crude'!BG$1,'active-future'!$A:$A,0),1),""),"")</f>
        <v>-9.36</v>
      </c>
      <c r="BH52">
        <f>+IFERROR(IF(VALUE('data-cash-crude'!BG52)&gt;0,'data-cash-crude'!BG52-INDEX('active-future'!$C:$C,MATCH('basis-cash-crude'!BH$1,'active-future'!$A:$A,0),1),""),"")</f>
        <v>-9.3100000000000023</v>
      </c>
      <c r="BI52">
        <f>+IFERROR(IF(VALUE('data-cash-crude'!BH52)&gt;0,'data-cash-crude'!BH52-INDEX('active-future'!$C:$C,MATCH('basis-cash-crude'!BI$1,'active-future'!$A:$A,0),1),""),"")</f>
        <v>-9.3400000000000034</v>
      </c>
      <c r="BJ52">
        <f>+IFERROR(IF(VALUE('data-cash-crude'!BI52)&gt;0,'data-cash-crude'!BI52-INDEX('active-future'!$C:$C,MATCH('basis-cash-crude'!BJ$1,'active-future'!$A:$A,0),1),""),"")</f>
        <v>-9.2000000000000028</v>
      </c>
      <c r="BK52">
        <f>+IFERROR(IF(VALUE('data-cash-crude'!BJ52)&gt;0,'data-cash-crude'!BJ52-INDEX('active-future'!$C:$C,MATCH('basis-cash-crude'!BK$1,'active-future'!$A:$A,0),1),""),"")</f>
        <v>-9.2999999999999972</v>
      </c>
      <c r="BL52">
        <f>+IFERROR(IF(VALUE('data-cash-crude'!BK52)&gt;0,'data-cash-crude'!BK52-INDEX('active-future'!$C:$C,MATCH('basis-cash-crude'!BL$1,'active-future'!$A:$A,0),1),""),"")</f>
        <v>-9.3400000000000034</v>
      </c>
      <c r="BM52">
        <f>+IFERROR(IF(VALUE('data-cash-crude'!BL52)&gt;0,'data-cash-crude'!BL52-INDEX('active-future'!$C:$C,MATCH('basis-cash-crude'!BM$1,'active-future'!$A:$A,0),1),""),"")</f>
        <v>-9.1300000000000026</v>
      </c>
      <c r="BN52">
        <f>+IFERROR(IF(VALUE('data-cash-crude'!BM52)&gt;0,'data-cash-crude'!BM52-INDEX('active-future'!$C:$C,MATCH('basis-cash-crude'!BN$1,'active-future'!$A:$A,0),1),""),"")</f>
        <v>-9.25</v>
      </c>
      <c r="BO52" t="str">
        <f>+IFERROR(IF(VALUE('data-cash-crude'!BN52)&gt;0,'data-cash-crude'!BN52-INDEX('active-future'!$C:$C,MATCH('basis-cash-crude'!BO$1,'active-future'!$A:$A,0),1),""),"")</f>
        <v/>
      </c>
      <c r="BP52">
        <f>+IFERROR(IF(VALUE('data-cash-crude'!BO52)&gt;0,'data-cash-crude'!BO52-INDEX('active-future'!$C:$C,MATCH('basis-cash-crude'!BP$1,'active-future'!$A:$A,0),1),""),"")</f>
        <v>-9.2000000000000028</v>
      </c>
      <c r="BQ52" t="str">
        <f>+IFERROR(IF(VALUE('data-cash-crude'!BP52)&gt;0,'data-cash-crude'!BP52-INDEX('active-future'!$C:$C,MATCH('basis-cash-crude'!BQ$1,'active-future'!$A:$A,0),1),""),"")</f>
        <v/>
      </c>
      <c r="BR52">
        <f>+IFERROR(IF(VALUE('data-cash-crude'!BQ52)&gt;0,'data-cash-crude'!BQ52-INDEX('active-future'!$C:$C,MATCH('basis-cash-crude'!BR$1,'active-future'!$A:$A,0),1),""),"")</f>
        <v>-9.3699999999999974</v>
      </c>
      <c r="BS52" t="str">
        <f>+IFERROR(IF(VALUE('data-cash-crude'!BR52)&gt;0,'data-cash-crude'!BR52-INDEX('active-future'!$C:$C,MATCH('basis-cash-crude'!BS$1,'active-future'!$A:$A,0),1),""),"")</f>
        <v/>
      </c>
      <c r="BT52">
        <f>+IFERROR(IF(VALUE('data-cash-crude'!BS52)&gt;0,'data-cash-crude'!BS52-INDEX('active-future'!$C:$C,MATCH('basis-cash-crude'!BT$1,'active-future'!$A:$A,0),1),""),"")</f>
        <v>-6.9099999999999966</v>
      </c>
      <c r="BU52">
        <f>+IFERROR(IF(VALUE('data-cash-crude'!BT52)&gt;0,'data-cash-crude'!BT52-INDEX('active-future'!$C:$C,MATCH('basis-cash-crude'!BU$1,'active-future'!$A:$A,0),1),""),"")</f>
        <v>-6.9099999999999966</v>
      </c>
      <c r="BV52" t="str">
        <f>+IFERROR(IF(VALUE('data-cash-crude'!BU52)&gt;0,'data-cash-crude'!BU52-INDEX('active-future'!$C:$C,MATCH('basis-cash-crude'!BV$1,'active-future'!$A:$A,0),1),""),"")</f>
        <v/>
      </c>
      <c r="BW52" t="str">
        <f>+IFERROR(IF(VALUE('data-cash-crude'!BV52)&gt;0,'data-cash-crude'!BV52-INDEX('active-future'!$C:$C,MATCH('basis-cash-crude'!BW$1,'active-future'!$A:$A,0),1),""),"")</f>
        <v/>
      </c>
      <c r="BX52">
        <f>+IFERROR(IF(VALUE('data-cash-crude'!BW52)&gt;0,'data-cash-crude'!BW52-INDEX('active-future'!$C:$C,MATCH('basis-cash-crude'!BX$1,'active-future'!$A:$A,0),1),""),"")</f>
        <v>-6.8900000000000006</v>
      </c>
      <c r="BY52">
        <f>+IFERROR(IF(VALUE('data-cash-crude'!BX52)&gt;0,'data-cash-crude'!BX52-INDEX('active-future'!$C:$C,MATCH('basis-cash-crude'!BY$1,'active-future'!$A:$A,0),1),""),"")</f>
        <v>-7.0900000000000034</v>
      </c>
      <c r="BZ52">
        <f>+IFERROR(IF(VALUE('data-cash-crude'!BY52)&gt;0,'data-cash-crude'!BY52-INDEX('active-future'!$C:$C,MATCH('basis-cash-crude'!BZ$1,'active-future'!$A:$A,0),1),""),"")</f>
        <v>-6.9399999999999977</v>
      </c>
      <c r="CA52">
        <f>+IFERROR(IF(VALUE('data-cash-crude'!BZ52)&gt;0,'data-cash-crude'!BZ52-INDEX('active-future'!$C:$C,MATCH('basis-cash-crude'!CA$1,'active-future'!$A:$A,0),1),""),"")</f>
        <v>-7.0399999999999991</v>
      </c>
      <c r="CB52">
        <f>+IFERROR(IF(VALUE('data-cash-crude'!CA52)&gt;0,'data-cash-crude'!CA52-INDEX('active-future'!$C:$C,MATCH('basis-cash-crude'!CB$1,'active-future'!$A:$A,0),1),""),"")</f>
        <v>-7.0900000000000034</v>
      </c>
      <c r="CC52">
        <f>+IFERROR(IF(VALUE('data-cash-crude'!CB52)&gt;0,'data-cash-crude'!CB52-INDEX('active-future'!$C:$C,MATCH('basis-cash-crude'!CC$1,'active-future'!$A:$A,0),1),""),"")</f>
        <v>-6.8999999999999986</v>
      </c>
      <c r="CD52">
        <f>+IFERROR(IF(VALUE('data-cash-crude'!CC52)&gt;0,'data-cash-crude'!CC52-INDEX('active-future'!$C:$C,MATCH('basis-cash-crude'!CD$1,'active-future'!$A:$A,0),1),""),"")</f>
        <v>-7.1000000000000014</v>
      </c>
      <c r="CE52">
        <f>+IFERROR(IF(VALUE('data-cash-crude'!CD52)&gt;0,'data-cash-crude'!CD52-INDEX('active-future'!$C:$C,MATCH('basis-cash-crude'!CE$1,'active-future'!$A:$A,0),1),""),"")</f>
        <v>-7.0900000000000034</v>
      </c>
      <c r="CF52">
        <f>+IFERROR(IF(VALUE('data-cash-crude'!CE52)&gt;0,'data-cash-crude'!CE52-INDEX('active-future'!$C:$C,MATCH('basis-cash-crude'!CF$1,'active-future'!$A:$A,0),1),""),"")</f>
        <v>-7</v>
      </c>
      <c r="CG52">
        <f>+IFERROR(IF(VALUE('data-cash-crude'!CF52)&gt;0,'data-cash-crude'!CF52-INDEX('active-future'!$C:$C,MATCH('basis-cash-crude'!CG$1,'active-future'!$A:$A,0),1),""),"")</f>
        <v>-6.8999999999999986</v>
      </c>
      <c r="CH52">
        <f>+IFERROR(IF(VALUE('data-cash-crude'!CG52)&gt;0,'data-cash-crude'!CG52-INDEX('active-future'!$C:$C,MATCH('basis-cash-crude'!CH$1,'active-future'!$A:$A,0),1),""),"")</f>
        <v>-7.1000000000000014</v>
      </c>
      <c r="CI52">
        <f>+IFERROR(IF(VALUE('data-cash-crude'!CH52)&gt;0,'data-cash-crude'!CH52-INDEX('active-future'!$C:$C,MATCH('basis-cash-crude'!CI$1,'active-future'!$A:$A,0),1),""),"")</f>
        <v>-7.0200000000000031</v>
      </c>
      <c r="CJ52">
        <f>+IFERROR(IF(VALUE('data-cash-crude'!CI52)&gt;0,'data-cash-crude'!CI52-INDEX('active-future'!$C:$C,MATCH('basis-cash-crude'!CJ$1,'active-future'!$A:$A,0),1),""),"")</f>
        <v>-7.0499999999999972</v>
      </c>
      <c r="CK52">
        <f>+IFERROR(IF(VALUE('data-cash-crude'!CJ52)&gt;0,'data-cash-crude'!CJ52-INDEX('active-future'!$C:$C,MATCH('basis-cash-crude'!CK$1,'active-future'!$A:$A,0),1),""),"")</f>
        <v>-7.009999999999998</v>
      </c>
      <c r="CL52">
        <f>+IFERROR(IF(VALUE('data-cash-crude'!CK52)&gt;0,'data-cash-crude'!CK52-INDEX('active-future'!$C:$C,MATCH('basis-cash-crude'!CL$1,'active-future'!$A:$A,0),1),""),"")</f>
        <v>-6.9399999999999977</v>
      </c>
      <c r="CM52" t="str">
        <f>+IFERROR(IF(VALUE('data-cash-crude'!CL52)&gt;0,'data-cash-crude'!CL52-INDEX('active-future'!$C:$C,MATCH('basis-cash-crude'!CM$1,'active-future'!$A:$A,0),1),""),"")</f>
        <v/>
      </c>
      <c r="CN52">
        <f>+IFERROR(IF(VALUE('data-cash-crude'!CM52)&gt;0,'data-cash-crude'!CM52-INDEX('active-future'!$C:$C,MATCH('basis-cash-crude'!CN$1,'active-future'!$A:$A,0),1),""),"")</f>
        <v>-7.1000000000000014</v>
      </c>
      <c r="CO52">
        <f>+IFERROR(IF(VALUE('data-cash-crude'!CN52)&gt;0,'data-cash-crude'!CN52-INDEX('active-future'!$C:$C,MATCH('basis-cash-crude'!CO$1,'active-future'!$A:$A,0),1),""),"")</f>
        <v>-6.9600000000000009</v>
      </c>
      <c r="CP52">
        <f>+IFERROR(IF(VALUE('data-cash-crude'!CO52)&gt;0,'data-cash-crude'!CO52-INDEX('active-future'!$C:$C,MATCH('basis-cash-crude'!CP$1,'active-future'!$A:$A,0),1),""),"")</f>
        <v>-7.0300000000000011</v>
      </c>
      <c r="CQ52">
        <f>+IFERROR(IF(VALUE('data-cash-crude'!CP52)&gt;0,'data-cash-crude'!CP52-INDEX('active-future'!$C:$C,MATCH('basis-cash-crude'!CQ$1,'active-future'!$A:$A,0),1),""),"")</f>
        <v>-6.93</v>
      </c>
      <c r="CR52">
        <f>+IFERROR(IF(VALUE('data-cash-crude'!CQ52)&gt;0,'data-cash-crude'!CQ52-INDEX('active-future'!$C:$C,MATCH('basis-cash-crude'!CR$1,'active-future'!$A:$A,0),1),""),"")</f>
        <v>-6.8900000000000006</v>
      </c>
      <c r="CS52">
        <f>+IFERROR(IF(VALUE('data-cash-crude'!CR52)&gt;0,'data-cash-crude'!CR52-INDEX('active-future'!$C:$C,MATCH('basis-cash-crude'!CS$1,'active-future'!$A:$A,0),1),""),"")</f>
        <v>-6.9200000000000017</v>
      </c>
      <c r="CT52">
        <f>+IFERROR(IF(VALUE('data-cash-crude'!CS52)&gt;0,'data-cash-crude'!CS52-INDEX('active-future'!$C:$C,MATCH('basis-cash-crude'!CT$1,'active-future'!$A:$A,0),1),""),"")</f>
        <v>-7.1000000000000014</v>
      </c>
      <c r="CU52">
        <f>+IFERROR(IF(VALUE('data-cash-crude'!CT52)&gt;0,'data-cash-crude'!CT52-INDEX('active-future'!$C:$C,MATCH('basis-cash-crude'!CU$1,'active-future'!$A:$A,0),1),""),"")</f>
        <v>-6.93</v>
      </c>
      <c r="CV52">
        <f>+IFERROR(IF(VALUE('data-cash-crude'!CU52)&gt;0,'data-cash-crude'!CU52-INDEX('active-future'!$C:$C,MATCH('basis-cash-crude'!CV$1,'active-future'!$A:$A,0),1),""),"")</f>
        <v>-6.8800000000000026</v>
      </c>
      <c r="CW52">
        <f>+IFERROR(IF(VALUE('data-cash-crude'!CV52)&gt;0,'data-cash-crude'!CV52-INDEX('active-future'!$C:$C,MATCH('basis-cash-crude'!CW$1,'active-future'!$A:$A,0),1),""),"")</f>
        <v>-6.8900000000000006</v>
      </c>
      <c r="CX52">
        <f>+IFERROR(IF(VALUE('data-cash-crude'!CW52)&gt;0,'data-cash-crude'!CW52-INDEX('active-future'!$C:$C,MATCH('basis-cash-crude'!CX$1,'active-future'!$A:$A,0),1),""),"")</f>
        <v>-7.0600000000000023</v>
      </c>
      <c r="CY52">
        <f>+IFERROR(IF(VALUE('data-cash-crude'!CX52)&gt;0,'data-cash-crude'!CX52-INDEX('active-future'!$C:$C,MATCH('basis-cash-crude'!CY$1,'active-future'!$A:$A,0),1),""),"")</f>
        <v>-6.9699999999999989</v>
      </c>
      <c r="CZ52">
        <f>+IFERROR(IF(VALUE('data-cash-crude'!CY52)&gt;0,'data-cash-crude'!CY52-INDEX('active-future'!$C:$C,MATCH('basis-cash-crude'!CZ$1,'active-future'!$A:$A,0),1),""),"")</f>
        <v>-6.9799999999999969</v>
      </c>
      <c r="DA52">
        <f>+IFERROR(IF(VALUE('data-cash-crude'!CZ52)&gt;0,'data-cash-crude'!CZ52-INDEX('active-future'!$C:$C,MATCH('basis-cash-crude'!DA$1,'active-future'!$A:$A,0),1),""),"")</f>
        <v>-7.1000000000000014</v>
      </c>
      <c r="DB52">
        <f>+IFERROR(IF(VALUE('data-cash-crude'!DA52)&gt;0,'data-cash-crude'!DA52-INDEX('active-future'!$C:$C,MATCH('basis-cash-crude'!DB$1,'active-future'!$A:$A,0),1),""),"")</f>
        <v>-6.93</v>
      </c>
      <c r="DC52">
        <f>+IFERROR(IF(VALUE('data-cash-crude'!DB52)&gt;0,'data-cash-crude'!DB52-INDEX('active-future'!$C:$C,MATCH('basis-cash-crude'!DC$1,'active-future'!$A:$A,0),1),""),"")</f>
        <v>-7</v>
      </c>
      <c r="DD52">
        <f>+IFERROR(IF(VALUE('data-cash-crude'!DC52)&gt;0,'data-cash-crude'!DC52-INDEX('active-future'!$C:$C,MATCH('basis-cash-crude'!DD$1,'active-future'!$A:$A,0),1),""),"")</f>
        <v>-7.0399999999999991</v>
      </c>
      <c r="DE52" t="str">
        <f>+IFERROR(IF(VALUE('data-cash-crude'!DD52)&gt;0,'data-cash-crude'!DD52-INDEX('active-future'!$C:$C,MATCH('basis-cash-crude'!DE$1,'active-future'!$A:$A,0),1),""),"")</f>
        <v/>
      </c>
      <c r="DF52">
        <f>+IFERROR(IF(VALUE('data-cash-crude'!DE52)&gt;0,'data-cash-crude'!DE52-INDEX('active-future'!$C:$C,MATCH('basis-cash-crude'!DF$1,'active-future'!$A:$A,0),1),""),"")</f>
        <v>-6.8800000000000026</v>
      </c>
      <c r="DG52">
        <f>+IFERROR(IF(VALUE('data-cash-crude'!DF52)&gt;0,'data-cash-crude'!DF52-INDEX('active-future'!$C:$C,MATCH('basis-cash-crude'!DG$1,'active-future'!$A:$A,0),1),""),"")</f>
        <v>-6.9399999999999977</v>
      </c>
      <c r="DH52" t="str">
        <f>+IFERROR(IF(VALUE('data-cash-crude'!DG52)&gt;0,'data-cash-crude'!DG52-INDEX('active-future'!$C:$C,MATCH('basis-cash-crude'!DH$1,'active-future'!$A:$A,0),1),""),"")</f>
        <v/>
      </c>
      <c r="DI52">
        <f>+IFERROR(IF(VALUE('data-cash-crude'!DH52)&gt;0,'data-cash-crude'!DH52-INDEX('active-future'!$C:$C,MATCH('basis-cash-crude'!DI$1,'active-future'!$A:$A,0),1),""),"")</f>
        <v>-6.9500000000000028</v>
      </c>
      <c r="DJ52" t="str">
        <f>+IFERROR(IF(VALUE('data-cash-crude'!DI52)&gt;0,'data-cash-crude'!DI52-INDEX('active-future'!$C:$C,MATCH('basis-cash-crude'!DJ$1,'active-future'!$A:$A,0),1),""),"")</f>
        <v/>
      </c>
      <c r="DK52">
        <f>+IFERROR(IF(VALUE('data-cash-crude'!DJ52)&gt;0,'data-cash-crude'!DJ52-INDEX('active-future'!$C:$C,MATCH('basis-cash-crude'!DK$1,'active-future'!$A:$A,0),1),""),"")</f>
        <v>-10.049999999999997</v>
      </c>
      <c r="DL52" t="str">
        <f>+IFERROR(IF(VALUE('data-cash-crude'!DK52)&gt;0,'data-cash-crude'!DK52-INDEX('active-future'!$C:$C,MATCH('basis-cash-crude'!DL$1,'active-future'!$A:$A,0),1),""),"")</f>
        <v/>
      </c>
      <c r="DM52" t="str">
        <f>+IFERROR(IF(VALUE('data-cash-crude'!DL52)&gt;0,'data-cash-crude'!DL52-INDEX('active-future'!$C:$C,MATCH('basis-cash-crude'!DM$1,'active-future'!$A:$A,0),1),""),"")</f>
        <v/>
      </c>
      <c r="DN52" t="str">
        <f>+IFERROR(IF(VALUE('data-cash-crude'!DM52)&gt;0,'data-cash-crude'!DM52-INDEX('active-future'!$C:$C,MATCH('basis-cash-crude'!DN$1,'active-future'!$A:$A,0),1),""),"")</f>
        <v/>
      </c>
      <c r="DO52" t="str">
        <f>+IFERROR(IF(VALUE('data-cash-crude'!DN52)&gt;0,'data-cash-crude'!DN52-INDEX('active-future'!$C:$C,MATCH('basis-cash-crude'!DO$1,'active-future'!$A:$A,0),1),""),"")</f>
        <v/>
      </c>
      <c r="DP52" t="str">
        <f>+IFERROR(IF(VALUE('data-cash-crude'!DO52)&gt;0,'data-cash-crude'!DO52-INDEX('active-future'!$C:$C,MATCH('basis-cash-crude'!DP$1,'active-future'!$A:$A,0),1),""),"")</f>
        <v/>
      </c>
      <c r="DQ52" t="str">
        <f>+IFERROR(IF(VALUE('data-cash-crude'!DP52)&gt;0,'data-cash-crude'!DP52-INDEX('active-future'!$C:$C,MATCH('basis-cash-crude'!DQ$1,'active-future'!$A:$A,0),1),""),"")</f>
        <v/>
      </c>
      <c r="DR52" t="str">
        <f>+IFERROR(IF(VALUE('data-cash-crude'!DQ52)&gt;0,'data-cash-crude'!DQ52-INDEX('active-future'!$C:$C,MATCH('basis-cash-crude'!DR$1,'active-future'!$A:$A,0),1),""),"")</f>
        <v/>
      </c>
      <c r="DS52" t="str">
        <f>+IFERROR(IF(VALUE('data-cash-crude'!DR52)&gt;0,'data-cash-crude'!DR52-INDEX('active-future'!$C:$C,MATCH('basis-cash-crude'!DS$1,'active-future'!$A:$A,0),1),""),"")</f>
        <v/>
      </c>
      <c r="DT52" t="str">
        <f>+IFERROR(IF(VALUE('data-cash-crude'!DS52)&gt;0,'data-cash-crude'!DS52-INDEX('active-future'!$C:$C,MATCH('basis-cash-crude'!DT$1,'active-future'!$A:$A,0),1),""),"")</f>
        <v/>
      </c>
      <c r="DU52" t="str">
        <f>+IFERROR(IF(VALUE('data-cash-crude'!DT52)&gt;0,'data-cash-crude'!DT52-INDEX('active-future'!$C:$C,MATCH('basis-cash-crude'!DU$1,'active-future'!$A:$A,0),1),""),"")</f>
        <v/>
      </c>
      <c r="DV52" t="str">
        <f>+IFERROR(IF(VALUE('data-cash-crude'!DU52)&gt;0,'data-cash-crude'!DU52-INDEX('active-future'!$C:$C,MATCH('basis-cash-crude'!DV$1,'active-future'!$A:$A,0),1),""),"")</f>
        <v/>
      </c>
      <c r="DW52" t="str">
        <f>+IFERROR(IF(VALUE('data-cash-crude'!DV52)&gt;0,'data-cash-crude'!DV52-INDEX('active-future'!$C:$C,MATCH('basis-cash-crude'!DW$1,'active-future'!$A:$A,0),1),""),"")</f>
        <v/>
      </c>
      <c r="DX52" t="str">
        <f>+IFERROR(IF(VALUE('data-cash-crude'!DW52)&gt;0,'data-cash-crude'!DW52-INDEX('active-future'!$C:$C,MATCH('basis-cash-crude'!DX$1,'active-future'!$A:$A,0),1),""),"")</f>
        <v/>
      </c>
      <c r="DY52" t="str">
        <f>+IFERROR(IF(VALUE('data-cash-crude'!DX52)&gt;0,'data-cash-crude'!DX52-INDEX('active-future'!$C:$C,MATCH('basis-cash-crude'!DY$1,'active-future'!$A:$A,0),1),""),"")</f>
        <v/>
      </c>
      <c r="DZ52" t="str">
        <f>+IFERROR(IF(VALUE('data-cash-crude'!DY52)&gt;0,'data-cash-crude'!DY52-INDEX('active-future'!$C:$C,MATCH('basis-cash-crude'!DZ$1,'active-future'!$A:$A,0),1),""),"")</f>
        <v/>
      </c>
      <c r="EA52" t="str">
        <f>+IFERROR(IF(VALUE('data-cash-crude'!DZ52)&gt;0,'data-cash-crude'!DZ52-INDEX('active-future'!$C:$C,MATCH('basis-cash-crude'!EA$1,'active-future'!$A:$A,0),1),""),"")</f>
        <v/>
      </c>
      <c r="EB52" t="str">
        <f>+IFERROR(IF(VALUE('data-cash-crude'!EA52)&gt;0,'data-cash-crude'!EA52-INDEX('active-future'!$C:$C,MATCH('basis-cash-crude'!EB$1,'active-future'!$A:$A,0),1),""),"")</f>
        <v/>
      </c>
      <c r="EC52" t="str">
        <f>+IFERROR(IF(VALUE('data-cash-crude'!EB52)&gt;0,'data-cash-crude'!EB52-INDEX('active-future'!$C:$C,MATCH('basis-cash-crude'!EC$1,'active-future'!$A:$A,0),1),""),"")</f>
        <v/>
      </c>
      <c r="ED52" t="str">
        <f>+IFERROR(IF(VALUE('data-cash-crude'!EC52)&gt;0,'data-cash-crude'!EC52-INDEX('active-future'!$C:$C,MATCH('basis-cash-crude'!ED$1,'active-future'!$A:$A,0),1),""),"")</f>
        <v/>
      </c>
      <c r="EE52" t="str">
        <f>+IFERROR(IF(VALUE('data-cash-crude'!ED52)&gt;0,'data-cash-crude'!ED52-INDEX('active-future'!$C:$C,MATCH('basis-cash-crude'!EE$1,'active-future'!$A:$A,0),1),""),"")</f>
        <v/>
      </c>
      <c r="EF52" t="str">
        <f>+IFERROR(IF(VALUE('data-cash-crude'!EE52)&gt;0,'data-cash-crude'!EE52-INDEX('active-future'!$C:$C,MATCH('basis-cash-crude'!EF$1,'active-future'!$A:$A,0),1),""),"")</f>
        <v/>
      </c>
      <c r="EG52" t="str">
        <f>+IFERROR(IF(VALUE('data-cash-crude'!EF52)&gt;0,'data-cash-crude'!EF52-INDEX('active-future'!$C:$C,MATCH('basis-cash-crude'!EG$1,'active-future'!$A:$A,0),1),""),"")</f>
        <v/>
      </c>
      <c r="EH52" t="str">
        <f>+IFERROR(IF(VALUE('data-cash-crude'!EG52)&gt;0,'data-cash-crude'!EG52-INDEX('active-future'!$C:$C,MATCH('basis-cash-crude'!EH$1,'active-future'!$A:$A,0),1),""),"")</f>
        <v/>
      </c>
      <c r="EI52" t="str">
        <f>+IFERROR(IF(VALUE('data-cash-crude'!EH52)&gt;0,'data-cash-crude'!EH52-INDEX('active-future'!$C:$C,MATCH('basis-cash-crude'!EI$1,'active-future'!$A:$A,0),1),""),"")</f>
        <v/>
      </c>
      <c r="EJ52" t="str">
        <f>+IFERROR(IF(VALUE('data-cash-crude'!EI52)&gt;0,'data-cash-crude'!EI52-INDEX('active-future'!$C:$C,MATCH('basis-cash-crude'!EJ$1,'active-future'!$A:$A,0),1),""),"")</f>
        <v/>
      </c>
      <c r="EK52" t="str">
        <f>+IFERROR(IF(VALUE('data-cash-crude'!EJ52)&gt;0,'data-cash-crude'!EJ52-INDEX('active-future'!$C:$C,MATCH('basis-cash-crude'!EK$1,'active-future'!$A:$A,0),1),""),"")</f>
        <v/>
      </c>
      <c r="EL52" t="str">
        <f>+IFERROR(IF(VALUE('data-cash-crude'!EK52)&gt;0,'data-cash-crude'!EK52-INDEX('active-future'!$C:$C,MATCH('basis-cash-crude'!EL$1,'active-future'!$A:$A,0),1),""),"")</f>
        <v/>
      </c>
      <c r="EM52" t="str">
        <f>+IFERROR(IF(VALUE('data-cash-crude'!EL52)&gt;0,'data-cash-crude'!EL52-INDEX('active-future'!$C:$C,MATCH('basis-cash-crude'!EM$1,'active-future'!$A:$A,0),1),""),"")</f>
        <v/>
      </c>
      <c r="EN52" t="str">
        <f>+IFERROR(IF(VALUE('data-cash-crude'!EM52)&gt;0,'data-cash-crude'!EM52-INDEX('active-future'!$C:$C,MATCH('basis-cash-crude'!EN$1,'active-future'!$A:$A,0),1),""),"")</f>
        <v/>
      </c>
      <c r="EO52" t="str">
        <f>+IFERROR(IF(VALUE('data-cash-crude'!EN52)&gt;0,'data-cash-crude'!EN52-INDEX('active-future'!$C:$C,MATCH('basis-cash-crude'!EO$1,'active-future'!$A:$A,0),1),""),"")</f>
        <v/>
      </c>
      <c r="EP52" t="str">
        <f>+IFERROR(IF(VALUE('data-cash-crude'!EO52)&gt;0,'data-cash-crude'!EO52-INDEX('active-future'!$C:$C,MATCH('basis-cash-crude'!EP$1,'active-future'!$A:$A,0),1),""),"")</f>
        <v/>
      </c>
      <c r="EQ52" t="str">
        <f>+IFERROR(IF(VALUE('data-cash-crude'!EP52)&gt;0,'data-cash-crude'!EP52-INDEX('active-future'!$C:$C,MATCH('basis-cash-crude'!EQ$1,'active-future'!$A:$A,0),1),""),"")</f>
        <v/>
      </c>
      <c r="ER52" t="str">
        <f>+IFERROR(IF(VALUE('data-cash-crude'!EQ52)&gt;0,'data-cash-crude'!EQ52-INDEX('active-future'!$C:$C,MATCH('basis-cash-crude'!ER$1,'active-future'!$A:$A,0),1),""),"")</f>
        <v/>
      </c>
      <c r="ES52" t="str">
        <f>+IFERROR(IF(VALUE('data-cash-crude'!ER52)&gt;0,'data-cash-crude'!ER52-INDEX('active-future'!$C:$C,MATCH('basis-cash-crude'!ES$1,'active-future'!$A:$A,0),1),""),"")</f>
        <v/>
      </c>
      <c r="ET52" t="str">
        <f>+IFERROR(IF(VALUE('data-cash-crude'!ES52)&gt;0,'data-cash-crude'!ES52-INDEX('active-future'!$C:$C,MATCH('basis-cash-crude'!ET$1,'active-future'!$A:$A,0),1),""),"")</f>
        <v/>
      </c>
      <c r="EU52" t="str">
        <f>+IFERROR(IF(VALUE('data-cash-crude'!ET52)&gt;0,'data-cash-crude'!ET52-INDEX('active-future'!$C:$C,MATCH('basis-cash-crude'!EU$1,'active-future'!$A:$A,0),1),""),"")</f>
        <v/>
      </c>
      <c r="EV52" t="str">
        <f>+IFERROR(IF(VALUE('data-cash-crude'!EU52)&gt;0,'data-cash-crude'!EU52-INDEX('active-future'!$C:$C,MATCH('basis-cash-crude'!EV$1,'active-future'!$A:$A,0),1),""),"")</f>
        <v/>
      </c>
      <c r="EW52" t="str">
        <f>+IFERROR(IF(VALUE('data-cash-crude'!EV52)&gt;0,'data-cash-crude'!EV52-INDEX('active-future'!$C:$C,MATCH('basis-cash-crude'!EW$1,'active-future'!$A:$A,0),1),""),"")</f>
        <v/>
      </c>
      <c r="EX52" t="str">
        <f>+IFERROR(IF(VALUE('data-cash-crude'!EW52)&gt;0,'data-cash-crude'!EW52-INDEX('active-future'!$C:$C,MATCH('basis-cash-crude'!EX$1,'active-future'!$A:$A,0),1),""),"")</f>
        <v/>
      </c>
      <c r="EY52" t="str">
        <f>+IFERROR(IF(VALUE('data-cash-crude'!EX52)&gt;0,'data-cash-crude'!EX52-INDEX('active-future'!$C:$C,MATCH('basis-cash-crude'!EY$1,'active-future'!$A:$A,0),1),""),"")</f>
        <v/>
      </c>
      <c r="EZ52" t="str">
        <f>+IFERROR(IF(VALUE('data-cash-crude'!EY52)&gt;0,'data-cash-crude'!EY52-INDEX('active-future'!$C:$C,MATCH('basis-cash-crude'!EZ$1,'active-future'!$A:$A,0),1),""),"")</f>
        <v/>
      </c>
      <c r="FA52" t="str">
        <f>+IFERROR(IF(VALUE('data-cash-crude'!EZ52)&gt;0,'data-cash-crude'!EZ52-INDEX('active-future'!$C:$C,MATCH('basis-cash-crude'!FA$1,'active-future'!$A:$A,0),1),""),"")</f>
        <v/>
      </c>
      <c r="FB52" t="str">
        <f>+IFERROR(IF(VALUE('data-cash-crude'!FA52)&gt;0,'data-cash-crude'!FA52-INDEX('active-future'!$C:$C,MATCH('basis-cash-crude'!FB$1,'active-future'!$A:$A,0),1),""),"")</f>
        <v/>
      </c>
      <c r="FC52" t="str">
        <f>+IFERROR(IF(VALUE('data-cash-crude'!FB52)&gt;0,'data-cash-crude'!FB52-INDEX('active-future'!$C:$C,MATCH('basis-cash-crude'!FC$1,'active-future'!$A:$A,0),1),""),"")</f>
        <v/>
      </c>
      <c r="FD52" t="str">
        <f>+IFERROR(IF(VALUE('data-cash-crude'!FC52)&gt;0,'data-cash-crude'!FC52-INDEX('active-future'!$C:$C,MATCH('basis-cash-crude'!FD$1,'active-future'!$A:$A,0),1),""),"")</f>
        <v/>
      </c>
      <c r="FE52" t="str">
        <f>+IFERROR(IF(VALUE('data-cash-crude'!FD52)&gt;0,'data-cash-crude'!FD52-INDEX('active-future'!$C:$C,MATCH('basis-cash-crude'!FE$1,'active-future'!$A:$A,0),1),""),"")</f>
        <v/>
      </c>
      <c r="FF52" t="str">
        <f>+IFERROR(IF(VALUE('data-cash-crude'!FE52)&gt;0,'data-cash-crude'!FE52-INDEX('active-future'!$C:$C,MATCH('basis-cash-crude'!FF$1,'active-future'!$A:$A,0),1),""),"")</f>
        <v/>
      </c>
      <c r="FG52" t="str">
        <f>+IFERROR(IF(VALUE('data-cash-crude'!FF52)&gt;0,'data-cash-crude'!FF52-INDEX('active-future'!$C:$C,MATCH('basis-cash-crude'!FG$1,'active-future'!$A:$A,0),1),""),"")</f>
        <v/>
      </c>
      <c r="FH52" t="str">
        <f>+IFERROR(IF(VALUE('data-cash-crude'!FG52)&gt;0,'data-cash-crude'!FG52-INDEX('active-future'!$C:$C,MATCH('basis-cash-crude'!FH$1,'active-future'!$A:$A,0),1),""),"")</f>
        <v/>
      </c>
      <c r="FI52" t="str">
        <f>+IFERROR(IF(VALUE('data-cash-crude'!FH52)&gt;0,'data-cash-crude'!FH52-INDEX('active-future'!$C:$C,MATCH('basis-cash-crude'!FI$1,'active-future'!$A:$A,0),1),""),"")</f>
        <v/>
      </c>
      <c r="FJ52" t="str">
        <f>+IFERROR(IF(VALUE('data-cash-crude'!FI52)&gt;0,'data-cash-crude'!FI52-INDEX('active-future'!$C:$C,MATCH('basis-cash-crude'!FJ$1,'active-future'!$A:$A,0),1),""),"")</f>
        <v/>
      </c>
      <c r="FK52" t="str">
        <f>+IFERROR(IF(VALUE('data-cash-crude'!FJ52)&gt;0,'data-cash-crude'!FJ52-INDEX('active-future'!$C:$C,MATCH('basis-cash-crude'!FK$1,'active-future'!$A:$A,0),1),""),"")</f>
        <v/>
      </c>
      <c r="FL52" t="str">
        <f>+IFERROR(IF(VALUE('data-cash-crude'!FK52)&gt;0,'data-cash-crude'!FK52-INDEX('active-future'!$C:$C,MATCH('basis-cash-crude'!FL$1,'active-future'!$A:$A,0),1),""),"")</f>
        <v/>
      </c>
    </row>
    <row r="53" spans="1:168" x14ac:dyDescent="0.2">
      <c r="A53">
        <f t="shared" si="0"/>
        <v>-23.242000000000001</v>
      </c>
      <c r="B53">
        <f t="shared" si="1"/>
        <v>-21.6768</v>
      </c>
      <c r="C53">
        <f t="shared" si="2"/>
        <v>-17.924062500000002</v>
      </c>
      <c r="D53" s="10" t="str">
        <f>+'data-cash-crude'!B53</f>
        <v>CLPA-14-68.CM</v>
      </c>
      <c r="E53" t="str">
        <f>+IFERROR(IF(VALUE('data-cash-crude'!D53)&gt;0,'data-cash-crude'!D53-INDEX('active-future'!$C:$C,MATCH('basis-cash-crude'!E$1,'active-future'!$A:$A,0),1),""),"")</f>
        <v/>
      </c>
      <c r="F53">
        <f>+IFERROR(IF(VALUE('data-cash-crude'!E53)&gt;0,'data-cash-crude'!E53-INDEX('active-future'!$C:$C,MATCH('basis-cash-crude'!F$1,'active-future'!$A:$A,0),1),""),"")</f>
        <v>-23.18</v>
      </c>
      <c r="G53">
        <f>+IFERROR(IF(VALUE('data-cash-crude'!F53)&gt;0,'data-cash-crude'!F53-INDEX('active-future'!$C:$C,MATCH('basis-cash-crude'!G$1,'active-future'!$A:$A,0),1),""),"")</f>
        <v>-23.22</v>
      </c>
      <c r="H53">
        <f>+IFERROR(IF(VALUE('data-cash-crude'!G53)&gt;0,'data-cash-crude'!G53-INDEX('active-future'!$C:$C,MATCH('basis-cash-crude'!H$1,'active-future'!$A:$A,0),1),""),"")</f>
        <v>-23.18</v>
      </c>
      <c r="I53" t="str">
        <f>+IFERROR(IF(VALUE('data-cash-crude'!H53)&gt;0,'data-cash-crude'!H53-INDEX('active-future'!$C:$C,MATCH('basis-cash-crude'!I$1,'active-future'!$A:$A,0),1),""),"")</f>
        <v/>
      </c>
      <c r="J53">
        <f>+IFERROR(IF(VALUE('data-cash-crude'!I53)&gt;0,'data-cash-crude'!I53-INDEX('active-future'!$C:$C,MATCH('basis-cash-crude'!J$1,'active-future'!$A:$A,0),1),""),"")</f>
        <v>-23.36</v>
      </c>
      <c r="K53">
        <f>+IFERROR(IF(VALUE('data-cash-crude'!J53)&gt;0,'data-cash-crude'!J53-INDEX('active-future'!$C:$C,MATCH('basis-cash-crude'!K$1,'active-future'!$A:$A,0),1),""),"")</f>
        <v>-23.270000000000003</v>
      </c>
      <c r="L53" t="str">
        <f>+IFERROR(IF(VALUE('data-cash-crude'!K53)&gt;0,'data-cash-crude'!K53-INDEX('active-future'!$C:$C,MATCH('basis-cash-crude'!L$1,'active-future'!$A:$A,0),1),""),"")</f>
        <v/>
      </c>
      <c r="M53">
        <f>+IFERROR(IF(VALUE('data-cash-crude'!L53)&gt;0,'data-cash-crude'!L53-INDEX('active-future'!$C:$C,MATCH('basis-cash-crude'!M$1,'active-future'!$A:$A,0),1),""),"")</f>
        <v>-23.18</v>
      </c>
      <c r="N53">
        <f>+IFERROR(IF(VALUE('data-cash-crude'!M53)&gt;0,'data-cash-crude'!M53-INDEX('active-future'!$C:$C,MATCH('basis-cash-crude'!N$1,'active-future'!$A:$A,0),1),""),"")</f>
        <v>-23.1</v>
      </c>
      <c r="O53">
        <f>+IFERROR(IF(VALUE('data-cash-crude'!N53)&gt;0,'data-cash-crude'!N53-INDEX('active-future'!$C:$C,MATCH('basis-cash-crude'!O$1,'active-future'!$A:$A,0),1),""),"")</f>
        <v>-23.119999999999997</v>
      </c>
      <c r="P53">
        <f>+IFERROR(IF(VALUE('data-cash-crude'!O53)&gt;0,'data-cash-crude'!O53-INDEX('active-future'!$C:$C,MATCH('basis-cash-crude'!P$1,'active-future'!$A:$A,0),1),""),"")</f>
        <v>-23.21</v>
      </c>
      <c r="Q53">
        <f>+IFERROR(IF(VALUE('data-cash-crude'!P53)&gt;0,'data-cash-crude'!P53-INDEX('active-future'!$C:$C,MATCH('basis-cash-crude'!Q$1,'active-future'!$A:$A,0),1),""),"")</f>
        <v>-24.07</v>
      </c>
      <c r="R53">
        <f>+IFERROR(IF(VALUE('data-cash-crude'!Q53)&gt;0,'data-cash-crude'!Q53-INDEX('active-future'!$C:$C,MATCH('basis-cash-crude'!R$1,'active-future'!$A:$A,0),1),""),"")</f>
        <v>-23.18</v>
      </c>
      <c r="S53">
        <f>+IFERROR(IF(VALUE('data-cash-crude'!R53)&gt;0,'data-cash-crude'!R53-INDEX('active-future'!$C:$C,MATCH('basis-cash-crude'!S$1,'active-future'!$A:$A,0),1),""),"")</f>
        <v>-23.259999999999998</v>
      </c>
      <c r="T53">
        <f>+IFERROR(IF(VALUE('data-cash-crude'!S53)&gt;0,'data-cash-crude'!S53-INDEX('active-future'!$C:$C,MATCH('basis-cash-crude'!T$1,'active-future'!$A:$A,0),1),""),"")</f>
        <v>-23.240000000000002</v>
      </c>
      <c r="U53">
        <f>+IFERROR(IF(VALUE('data-cash-crude'!T53)&gt;0,'data-cash-crude'!T53-INDEX('active-future'!$C:$C,MATCH('basis-cash-crude'!U$1,'active-future'!$A:$A,0),1),""),"")</f>
        <v>-23.270000000000003</v>
      </c>
      <c r="V53">
        <f>+IFERROR(IF(VALUE('data-cash-crude'!U53)&gt;0,'data-cash-crude'!U53-INDEX('active-future'!$C:$C,MATCH('basis-cash-crude'!V$1,'active-future'!$A:$A,0),1),""),"")</f>
        <v>-23.200000000000003</v>
      </c>
      <c r="W53">
        <f>+IFERROR(IF(VALUE('data-cash-crude'!V53)&gt;0,'data-cash-crude'!V53-INDEX('active-future'!$C:$C,MATCH('basis-cash-crude'!W$1,'active-future'!$A:$A,0),1),""),"")</f>
        <v>-23.18</v>
      </c>
      <c r="X53">
        <f>+IFERROR(IF(VALUE('data-cash-crude'!W53)&gt;0,'data-cash-crude'!W53-INDEX('active-future'!$C:$C,MATCH('basis-cash-crude'!X$1,'active-future'!$A:$A,0),1),""),"")</f>
        <v>-23.18</v>
      </c>
      <c r="Y53" t="str">
        <f>+IFERROR(IF(VALUE('data-cash-crude'!X53)&gt;0,'data-cash-crude'!X53-INDEX('active-future'!$C:$C,MATCH('basis-cash-crude'!Y$1,'active-future'!$A:$A,0),1),""),"")</f>
        <v/>
      </c>
      <c r="Z53">
        <f>+IFERROR(IF(VALUE('data-cash-crude'!Y53)&gt;0,'data-cash-crude'!Y53-INDEX('active-future'!$C:$C,MATCH('basis-cash-crude'!Z$1,'active-future'!$A:$A,0),1),""),"")</f>
        <v>-23.21</v>
      </c>
      <c r="AA53">
        <f>+IFERROR(IF(VALUE('data-cash-crude'!Z53)&gt;0,'data-cash-crude'!Z53-INDEX('active-future'!$C:$C,MATCH('basis-cash-crude'!AA$1,'active-future'!$A:$A,0),1),""),"")</f>
        <v>-15.170000000000002</v>
      </c>
      <c r="AB53" t="str">
        <f>+IFERROR(IF(VALUE('data-cash-crude'!AA53)&gt;0,'data-cash-crude'!AA53-INDEX('active-future'!$C:$C,MATCH('basis-cash-crude'!AB$1,'active-future'!$A:$A,0),1),""),"")</f>
        <v/>
      </c>
      <c r="AC53">
        <f>+IFERROR(IF(VALUE('data-cash-crude'!AB53)&gt;0,'data-cash-crude'!AB53-INDEX('active-future'!$C:$C,MATCH('basis-cash-crude'!AC$1,'active-future'!$A:$A,0),1),""),"")</f>
        <v>-18.11</v>
      </c>
      <c r="AD53">
        <f>+IFERROR(IF(VALUE('data-cash-crude'!AC53)&gt;0,'data-cash-crude'!AC53-INDEX('active-future'!$C:$C,MATCH('basis-cash-crude'!AD$1,'active-future'!$A:$A,0),1),""),"")</f>
        <v>-17.909999999999997</v>
      </c>
      <c r="AE53">
        <f>+IFERROR(IF(VALUE('data-cash-crude'!AD53)&gt;0,'data-cash-crude'!AD53-INDEX('active-future'!$C:$C,MATCH('basis-cash-crude'!AE$1,'active-future'!$A:$A,0),1),""),"")</f>
        <v>-18.009999999999998</v>
      </c>
      <c r="AF53">
        <f>+IFERROR(IF(VALUE('data-cash-crude'!AE53)&gt;0,'data-cash-crude'!AE53-INDEX('active-future'!$C:$C,MATCH('basis-cash-crude'!AF$1,'active-future'!$A:$A,0),1),""),"")</f>
        <v>-18.020000000000003</v>
      </c>
      <c r="AG53">
        <f>+IFERROR(IF(VALUE('data-cash-crude'!AF53)&gt;0,'data-cash-crude'!AF53-INDEX('active-future'!$C:$C,MATCH('basis-cash-crude'!AG$1,'active-future'!$A:$A,0),1),""),"")</f>
        <v>-18.079999999999998</v>
      </c>
      <c r="AH53">
        <f>+IFERROR(IF(VALUE('data-cash-crude'!AG53)&gt;0,'data-cash-crude'!AG53-INDEX('active-future'!$C:$C,MATCH('basis-cash-crude'!AH$1,'active-future'!$A:$A,0),1),""),"")</f>
        <v>-18.009999999999998</v>
      </c>
      <c r="AI53">
        <f>+IFERROR(IF(VALUE('data-cash-crude'!AH53)&gt;0,'data-cash-crude'!AH53-INDEX('active-future'!$C:$C,MATCH('basis-cash-crude'!AI$1,'active-future'!$A:$A,0),1),""),"")</f>
        <v>-18.100000000000001</v>
      </c>
      <c r="AJ53">
        <f>+IFERROR(IF(VALUE('data-cash-crude'!AI53)&gt;0,'data-cash-crude'!AI53-INDEX('active-future'!$C:$C,MATCH('basis-cash-crude'!AJ$1,'active-future'!$A:$A,0),1),""),"")</f>
        <v>-18.14</v>
      </c>
      <c r="AK53">
        <f>+IFERROR(IF(VALUE('data-cash-crude'!AJ53)&gt;0,'data-cash-crude'!AJ53-INDEX('active-future'!$C:$C,MATCH('basis-cash-crude'!AK$1,'active-future'!$A:$A,0),1),""),"")</f>
        <v>-17.97</v>
      </c>
      <c r="AL53">
        <f>+IFERROR(IF(VALUE('data-cash-crude'!AK53)&gt;0,'data-cash-crude'!AK53-INDEX('active-future'!$C:$C,MATCH('basis-cash-crude'!AL$1,'active-future'!$A:$A,0),1),""),"")</f>
        <v>-18.020000000000003</v>
      </c>
      <c r="AM53" t="str">
        <f>+IFERROR(IF(VALUE('data-cash-crude'!AL53)&gt;0,'data-cash-crude'!AL53-INDEX('active-future'!$C:$C,MATCH('basis-cash-crude'!AM$1,'active-future'!$A:$A,0),1),""),"")</f>
        <v/>
      </c>
      <c r="AN53" t="str">
        <f>+IFERROR(IF(VALUE('data-cash-crude'!AM53)&gt;0,'data-cash-crude'!AM53-INDEX('active-future'!$C:$C,MATCH('basis-cash-crude'!AN$1,'active-future'!$A:$A,0),1),""),"")</f>
        <v/>
      </c>
      <c r="AO53" t="str">
        <f>+IFERROR(IF(VALUE('data-cash-crude'!AN53)&gt;0,'data-cash-crude'!AN53-INDEX('active-future'!$C:$C,MATCH('basis-cash-crude'!AO$1,'active-future'!$A:$A,0),1),""),"")</f>
        <v/>
      </c>
      <c r="AP53" t="str">
        <f>+IFERROR(IF(VALUE('data-cash-crude'!AO53)&gt;0,'data-cash-crude'!AO53-INDEX('active-future'!$C:$C,MATCH('basis-cash-crude'!AP$1,'active-future'!$A:$A,0),1),""),"")</f>
        <v/>
      </c>
      <c r="AQ53" t="str">
        <f>+IFERROR(IF(VALUE('data-cash-crude'!AP53)&gt;0,'data-cash-crude'!AP53-INDEX('active-future'!$C:$C,MATCH('basis-cash-crude'!AQ$1,'active-future'!$A:$A,0),1),""),"")</f>
        <v/>
      </c>
      <c r="AR53" t="str">
        <f>+IFERROR(IF(VALUE('data-cash-crude'!AQ53)&gt;0,'data-cash-crude'!AQ53-INDEX('active-future'!$C:$C,MATCH('basis-cash-crude'!AR$1,'active-future'!$A:$A,0),1),""),"")</f>
        <v/>
      </c>
      <c r="AS53" t="str">
        <f>+IFERROR(IF(VALUE('data-cash-crude'!AR53)&gt;0,'data-cash-crude'!AR53-INDEX('active-future'!$C:$C,MATCH('basis-cash-crude'!AS$1,'active-future'!$A:$A,0),1),""),"")</f>
        <v/>
      </c>
      <c r="AT53" t="str">
        <f>+IFERROR(IF(VALUE('data-cash-crude'!AS53)&gt;0,'data-cash-crude'!AS53-INDEX('active-future'!$C:$C,MATCH('basis-cash-crude'!AT$1,'active-future'!$A:$A,0),1),""),"")</f>
        <v/>
      </c>
      <c r="AU53" t="str">
        <f>+IFERROR(IF(VALUE('data-cash-crude'!AT53)&gt;0,'data-cash-crude'!AT53-INDEX('active-future'!$C:$C,MATCH('basis-cash-crude'!AU$1,'active-future'!$A:$A,0),1),""),"")</f>
        <v/>
      </c>
      <c r="AV53" t="str">
        <f>+IFERROR(IF(VALUE('data-cash-crude'!AU53)&gt;0,'data-cash-crude'!AU53-INDEX('active-future'!$C:$C,MATCH('basis-cash-crude'!AV$1,'active-future'!$A:$A,0),1),""),"")</f>
        <v/>
      </c>
      <c r="AW53" t="str">
        <f>+IFERROR(IF(VALUE('data-cash-crude'!AV53)&gt;0,'data-cash-crude'!AV53-INDEX('active-future'!$C:$C,MATCH('basis-cash-crude'!AW$1,'active-future'!$A:$A,0),1),""),"")</f>
        <v/>
      </c>
      <c r="AX53" t="str">
        <f>+IFERROR(IF(VALUE('data-cash-crude'!AW53)&gt;0,'data-cash-crude'!AW53-INDEX('active-future'!$C:$C,MATCH('basis-cash-crude'!AX$1,'active-future'!$A:$A,0),1),""),"")</f>
        <v/>
      </c>
      <c r="AY53" t="str">
        <f>+IFERROR(IF(VALUE('data-cash-crude'!AX53)&gt;0,'data-cash-crude'!AX53-INDEX('active-future'!$C:$C,MATCH('basis-cash-crude'!AY$1,'active-future'!$A:$A,0),1),""),"")</f>
        <v/>
      </c>
      <c r="AZ53" t="str">
        <f>+IFERROR(IF(VALUE('data-cash-crude'!AY53)&gt;0,'data-cash-crude'!AY53-INDEX('active-future'!$C:$C,MATCH('basis-cash-crude'!AZ$1,'active-future'!$A:$A,0),1),""),"")</f>
        <v/>
      </c>
      <c r="BA53">
        <f>+IFERROR(IF(VALUE('data-cash-crude'!AZ53)&gt;0,'data-cash-crude'!AZ53-INDEX('active-future'!$C:$C,MATCH('basis-cash-crude'!BA$1,'active-future'!$A:$A,0),1),""),"")</f>
        <v>-15.229999999999997</v>
      </c>
      <c r="BB53">
        <f>+IFERROR(IF(VALUE('data-cash-crude'!BA53)&gt;0,'data-cash-crude'!BA53-INDEX('active-future'!$C:$C,MATCH('basis-cash-crude'!BB$1,'active-future'!$A:$A,0),1),""),"")</f>
        <v>-15.219999999999999</v>
      </c>
      <c r="BC53">
        <f>+IFERROR(IF(VALUE('data-cash-crude'!BB53)&gt;0,'data-cash-crude'!BB53-INDEX('active-future'!$C:$C,MATCH('basis-cash-crude'!BC$1,'active-future'!$A:$A,0),1),""),"")</f>
        <v>-15.479999999999997</v>
      </c>
      <c r="BD53">
        <f>+IFERROR(IF(VALUE('data-cash-crude'!BC53)&gt;0,'data-cash-crude'!BC53-INDEX('active-future'!$C:$C,MATCH('basis-cash-crude'!BD$1,'active-future'!$A:$A,0),1),""),"")</f>
        <v>-15.509999999999998</v>
      </c>
      <c r="BE53" t="str">
        <f>+IFERROR(IF(VALUE('data-cash-crude'!BD53)&gt;0,'data-cash-crude'!BD53-INDEX('active-future'!$C:$C,MATCH('basis-cash-crude'!BE$1,'active-future'!$A:$A,0),1),""),"")</f>
        <v/>
      </c>
      <c r="BF53">
        <f>+IFERROR(IF(VALUE('data-cash-crude'!BE53)&gt;0,'data-cash-crude'!BE53-INDEX('active-future'!$C:$C,MATCH('basis-cash-crude'!BF$1,'active-future'!$A:$A,0),1),""),"")</f>
        <v>-15.18</v>
      </c>
      <c r="BG53">
        <f>+IFERROR(IF(VALUE('data-cash-crude'!BF53)&gt;0,'data-cash-crude'!BF53-INDEX('active-future'!$C:$C,MATCH('basis-cash-crude'!BG$1,'active-future'!$A:$A,0),1),""),"")</f>
        <v>-15.36</v>
      </c>
      <c r="BH53">
        <f>+IFERROR(IF(VALUE('data-cash-crude'!BG53)&gt;0,'data-cash-crude'!BG53-INDEX('active-future'!$C:$C,MATCH('basis-cash-crude'!BH$1,'active-future'!$A:$A,0),1),""),"")</f>
        <v>-15.310000000000002</v>
      </c>
      <c r="BI53">
        <f>+IFERROR(IF(VALUE('data-cash-crude'!BH53)&gt;0,'data-cash-crude'!BH53-INDEX('active-future'!$C:$C,MATCH('basis-cash-crude'!BI$1,'active-future'!$A:$A,0),1),""),"")</f>
        <v>-15.340000000000003</v>
      </c>
      <c r="BJ53">
        <f>+IFERROR(IF(VALUE('data-cash-crude'!BI53)&gt;0,'data-cash-crude'!BI53-INDEX('active-future'!$C:$C,MATCH('basis-cash-crude'!BJ$1,'active-future'!$A:$A,0),1),""),"")</f>
        <v>-15.200000000000003</v>
      </c>
      <c r="BK53">
        <f>+IFERROR(IF(VALUE('data-cash-crude'!BJ53)&gt;0,'data-cash-crude'!BJ53-INDEX('active-future'!$C:$C,MATCH('basis-cash-crude'!BK$1,'active-future'!$A:$A,0),1),""),"")</f>
        <v>-15.299999999999997</v>
      </c>
      <c r="BL53">
        <f>+IFERROR(IF(VALUE('data-cash-crude'!BK53)&gt;0,'data-cash-crude'!BK53-INDEX('active-future'!$C:$C,MATCH('basis-cash-crude'!BL$1,'active-future'!$A:$A,0),1),""),"")</f>
        <v>-15.340000000000003</v>
      </c>
      <c r="BM53">
        <f>+IFERROR(IF(VALUE('data-cash-crude'!BL53)&gt;0,'data-cash-crude'!BL53-INDEX('active-future'!$C:$C,MATCH('basis-cash-crude'!BM$1,'active-future'!$A:$A,0),1),""),"")</f>
        <v>-15.130000000000003</v>
      </c>
      <c r="BN53">
        <f>+IFERROR(IF(VALUE('data-cash-crude'!BM53)&gt;0,'data-cash-crude'!BM53-INDEX('active-future'!$C:$C,MATCH('basis-cash-crude'!BN$1,'active-future'!$A:$A,0),1),""),"")</f>
        <v>-15.25</v>
      </c>
      <c r="BO53" t="str">
        <f>+IFERROR(IF(VALUE('data-cash-crude'!BN53)&gt;0,'data-cash-crude'!BN53-INDEX('active-future'!$C:$C,MATCH('basis-cash-crude'!BO$1,'active-future'!$A:$A,0),1),""),"")</f>
        <v/>
      </c>
      <c r="BP53">
        <f>+IFERROR(IF(VALUE('data-cash-crude'!BO53)&gt;0,'data-cash-crude'!BO53-INDEX('active-future'!$C:$C,MATCH('basis-cash-crude'!BP$1,'active-future'!$A:$A,0),1),""),"")</f>
        <v>-15.200000000000003</v>
      </c>
      <c r="BQ53" t="str">
        <f>+IFERROR(IF(VALUE('data-cash-crude'!BP53)&gt;0,'data-cash-crude'!BP53-INDEX('active-future'!$C:$C,MATCH('basis-cash-crude'!BQ$1,'active-future'!$A:$A,0),1),""),"")</f>
        <v/>
      </c>
      <c r="BR53">
        <f>+IFERROR(IF(VALUE('data-cash-crude'!BQ53)&gt;0,'data-cash-crude'!BQ53-INDEX('active-future'!$C:$C,MATCH('basis-cash-crude'!BR$1,'active-future'!$A:$A,0),1),""),"")</f>
        <v>-15.369999999999997</v>
      </c>
      <c r="BS53" t="str">
        <f>+IFERROR(IF(VALUE('data-cash-crude'!BR53)&gt;0,'data-cash-crude'!BR53-INDEX('active-future'!$C:$C,MATCH('basis-cash-crude'!BS$1,'active-future'!$A:$A,0),1),""),"")</f>
        <v/>
      </c>
      <c r="BT53">
        <f>+IFERROR(IF(VALUE('data-cash-crude'!BS53)&gt;0,'data-cash-crude'!BS53-INDEX('active-future'!$C:$C,MATCH('basis-cash-crude'!BT$1,'active-future'!$A:$A,0),1),""),"")</f>
        <v>-15.159999999999997</v>
      </c>
      <c r="BU53">
        <f>+IFERROR(IF(VALUE('data-cash-crude'!BT53)&gt;0,'data-cash-crude'!BT53-INDEX('active-future'!$C:$C,MATCH('basis-cash-crude'!BU$1,'active-future'!$A:$A,0),1),""),"")</f>
        <v>-15.159999999999997</v>
      </c>
      <c r="BV53" t="str">
        <f>+IFERROR(IF(VALUE('data-cash-crude'!BU53)&gt;0,'data-cash-crude'!BU53-INDEX('active-future'!$C:$C,MATCH('basis-cash-crude'!BV$1,'active-future'!$A:$A,0),1),""),"")</f>
        <v/>
      </c>
      <c r="BW53" t="str">
        <f>+IFERROR(IF(VALUE('data-cash-crude'!BV53)&gt;0,'data-cash-crude'!BV53-INDEX('active-future'!$C:$C,MATCH('basis-cash-crude'!BW$1,'active-future'!$A:$A,0),1),""),"")</f>
        <v/>
      </c>
      <c r="BX53">
        <f>+IFERROR(IF(VALUE('data-cash-crude'!BW53)&gt;0,'data-cash-crude'!BW53-INDEX('active-future'!$C:$C,MATCH('basis-cash-crude'!BX$1,'active-future'!$A:$A,0),1),""),"")</f>
        <v>-15.14</v>
      </c>
      <c r="BY53">
        <f>+IFERROR(IF(VALUE('data-cash-crude'!BX53)&gt;0,'data-cash-crude'!BX53-INDEX('active-future'!$C:$C,MATCH('basis-cash-crude'!BY$1,'active-future'!$A:$A,0),1),""),"")</f>
        <v>-15.340000000000003</v>
      </c>
      <c r="BZ53">
        <f>+IFERROR(IF(VALUE('data-cash-crude'!BY53)&gt;0,'data-cash-crude'!BY53-INDEX('active-future'!$C:$C,MATCH('basis-cash-crude'!BZ$1,'active-future'!$A:$A,0),1),""),"")</f>
        <v>-15.189999999999998</v>
      </c>
      <c r="CA53">
        <f>+IFERROR(IF(VALUE('data-cash-crude'!BZ53)&gt;0,'data-cash-crude'!BZ53-INDEX('active-future'!$C:$C,MATCH('basis-cash-crude'!CA$1,'active-future'!$A:$A,0),1),""),"")</f>
        <v>-15.29</v>
      </c>
      <c r="CB53">
        <f>+IFERROR(IF(VALUE('data-cash-crude'!CA53)&gt;0,'data-cash-crude'!CA53-INDEX('active-future'!$C:$C,MATCH('basis-cash-crude'!CB$1,'active-future'!$A:$A,0),1),""),"")</f>
        <v>-15.340000000000003</v>
      </c>
      <c r="CC53">
        <f>+IFERROR(IF(VALUE('data-cash-crude'!CB53)&gt;0,'data-cash-crude'!CB53-INDEX('active-future'!$C:$C,MATCH('basis-cash-crude'!CC$1,'active-future'!$A:$A,0),1),""),"")</f>
        <v>-15.149999999999999</v>
      </c>
      <c r="CD53">
        <f>+IFERROR(IF(VALUE('data-cash-crude'!CC53)&gt;0,'data-cash-crude'!CC53-INDEX('active-future'!$C:$C,MATCH('basis-cash-crude'!CD$1,'active-future'!$A:$A,0),1),""),"")</f>
        <v>-15.350000000000001</v>
      </c>
      <c r="CE53">
        <f>+IFERROR(IF(VALUE('data-cash-crude'!CD53)&gt;0,'data-cash-crude'!CD53-INDEX('active-future'!$C:$C,MATCH('basis-cash-crude'!CE$1,'active-future'!$A:$A,0),1),""),"")</f>
        <v>-15.340000000000003</v>
      </c>
      <c r="CF53">
        <f>+IFERROR(IF(VALUE('data-cash-crude'!CE53)&gt;0,'data-cash-crude'!CE53-INDEX('active-future'!$C:$C,MATCH('basis-cash-crude'!CF$1,'active-future'!$A:$A,0),1),""),"")</f>
        <v>-15.25</v>
      </c>
      <c r="CG53">
        <f>+IFERROR(IF(VALUE('data-cash-crude'!CF53)&gt;0,'data-cash-crude'!CF53-INDEX('active-future'!$C:$C,MATCH('basis-cash-crude'!CG$1,'active-future'!$A:$A,0),1),""),"")</f>
        <v>-15.149999999999999</v>
      </c>
      <c r="CH53">
        <f>+IFERROR(IF(VALUE('data-cash-crude'!CG53)&gt;0,'data-cash-crude'!CG53-INDEX('active-future'!$C:$C,MATCH('basis-cash-crude'!CH$1,'active-future'!$A:$A,0),1),""),"")</f>
        <v>-15.350000000000001</v>
      </c>
      <c r="CI53">
        <f>+IFERROR(IF(VALUE('data-cash-crude'!CH53)&gt;0,'data-cash-crude'!CH53-INDEX('active-future'!$C:$C,MATCH('basis-cash-crude'!CI$1,'active-future'!$A:$A,0),1),""),"")</f>
        <v>-15.270000000000003</v>
      </c>
      <c r="CJ53">
        <f>+IFERROR(IF(VALUE('data-cash-crude'!CI53)&gt;0,'data-cash-crude'!CI53-INDEX('active-future'!$C:$C,MATCH('basis-cash-crude'!CJ$1,'active-future'!$A:$A,0),1),""),"")</f>
        <v>-15.299999999999997</v>
      </c>
      <c r="CK53">
        <f>+IFERROR(IF(VALUE('data-cash-crude'!CJ53)&gt;0,'data-cash-crude'!CJ53-INDEX('active-future'!$C:$C,MATCH('basis-cash-crude'!CK$1,'active-future'!$A:$A,0),1),""),"")</f>
        <v>-15.259999999999998</v>
      </c>
      <c r="CL53">
        <f>+IFERROR(IF(VALUE('data-cash-crude'!CK53)&gt;0,'data-cash-crude'!CK53-INDEX('active-future'!$C:$C,MATCH('basis-cash-crude'!CL$1,'active-future'!$A:$A,0),1),""),"")</f>
        <v>-15.189999999999998</v>
      </c>
      <c r="CM53" t="str">
        <f>+IFERROR(IF(VALUE('data-cash-crude'!CL53)&gt;0,'data-cash-crude'!CL53-INDEX('active-future'!$C:$C,MATCH('basis-cash-crude'!CM$1,'active-future'!$A:$A,0),1),""),"")</f>
        <v/>
      </c>
      <c r="CN53">
        <f>+IFERROR(IF(VALUE('data-cash-crude'!CM53)&gt;0,'data-cash-crude'!CM53-INDEX('active-future'!$C:$C,MATCH('basis-cash-crude'!CN$1,'active-future'!$A:$A,0),1),""),"")</f>
        <v>-14.850000000000001</v>
      </c>
      <c r="CO53">
        <f>+IFERROR(IF(VALUE('data-cash-crude'!CN53)&gt;0,'data-cash-crude'!CN53-INDEX('active-future'!$C:$C,MATCH('basis-cash-crude'!CO$1,'active-future'!$A:$A,0),1),""),"")</f>
        <v>-14.71</v>
      </c>
      <c r="CP53">
        <f>+IFERROR(IF(VALUE('data-cash-crude'!CO53)&gt;0,'data-cash-crude'!CO53-INDEX('active-future'!$C:$C,MATCH('basis-cash-crude'!CP$1,'active-future'!$A:$A,0),1),""),"")</f>
        <v>-14.780000000000001</v>
      </c>
      <c r="CQ53">
        <f>+IFERROR(IF(VALUE('data-cash-crude'!CP53)&gt;0,'data-cash-crude'!CP53-INDEX('active-future'!$C:$C,MATCH('basis-cash-crude'!CQ$1,'active-future'!$A:$A,0),1),""),"")</f>
        <v>-14.68</v>
      </c>
      <c r="CR53">
        <f>+IFERROR(IF(VALUE('data-cash-crude'!CQ53)&gt;0,'data-cash-crude'!CQ53-INDEX('active-future'!$C:$C,MATCH('basis-cash-crude'!CR$1,'active-future'!$A:$A,0),1),""),"")</f>
        <v>-14.64</v>
      </c>
      <c r="CS53">
        <f>+IFERROR(IF(VALUE('data-cash-crude'!CR53)&gt;0,'data-cash-crude'!CR53-INDEX('active-future'!$C:$C,MATCH('basis-cash-crude'!CS$1,'active-future'!$A:$A,0),1),""),"")</f>
        <v>-14.670000000000002</v>
      </c>
      <c r="CT53">
        <f>+IFERROR(IF(VALUE('data-cash-crude'!CS53)&gt;0,'data-cash-crude'!CS53-INDEX('active-future'!$C:$C,MATCH('basis-cash-crude'!CT$1,'active-future'!$A:$A,0),1),""),"")</f>
        <v>-14.850000000000001</v>
      </c>
      <c r="CU53">
        <f>+IFERROR(IF(VALUE('data-cash-crude'!CT53)&gt;0,'data-cash-crude'!CT53-INDEX('active-future'!$C:$C,MATCH('basis-cash-crude'!CU$1,'active-future'!$A:$A,0),1),""),"")</f>
        <v>-14.68</v>
      </c>
      <c r="CV53">
        <f>+IFERROR(IF(VALUE('data-cash-crude'!CU53)&gt;0,'data-cash-crude'!CU53-INDEX('active-future'!$C:$C,MATCH('basis-cash-crude'!CV$1,'active-future'!$A:$A,0),1),""),"")</f>
        <v>-14.630000000000003</v>
      </c>
      <c r="CW53">
        <f>+IFERROR(IF(VALUE('data-cash-crude'!CV53)&gt;0,'data-cash-crude'!CV53-INDEX('active-future'!$C:$C,MATCH('basis-cash-crude'!CW$1,'active-future'!$A:$A,0),1),""),"")</f>
        <v>-14.64</v>
      </c>
      <c r="CX53">
        <f>+IFERROR(IF(VALUE('data-cash-crude'!CW53)&gt;0,'data-cash-crude'!CW53-INDEX('active-future'!$C:$C,MATCH('basis-cash-crude'!CX$1,'active-future'!$A:$A,0),1),""),"")</f>
        <v>-14.810000000000002</v>
      </c>
      <c r="CY53">
        <f>+IFERROR(IF(VALUE('data-cash-crude'!CX53)&gt;0,'data-cash-crude'!CX53-INDEX('active-future'!$C:$C,MATCH('basis-cash-crude'!CY$1,'active-future'!$A:$A,0),1),""),"")</f>
        <v>-14.719999999999999</v>
      </c>
      <c r="CZ53">
        <f>+IFERROR(IF(VALUE('data-cash-crude'!CY53)&gt;0,'data-cash-crude'!CY53-INDEX('active-future'!$C:$C,MATCH('basis-cash-crude'!CZ$1,'active-future'!$A:$A,0),1),""),"")</f>
        <v>-14.729999999999997</v>
      </c>
      <c r="DA53">
        <f>+IFERROR(IF(VALUE('data-cash-crude'!CZ53)&gt;0,'data-cash-crude'!CZ53-INDEX('active-future'!$C:$C,MATCH('basis-cash-crude'!DA$1,'active-future'!$A:$A,0),1),""),"")</f>
        <v>-14.850000000000001</v>
      </c>
      <c r="DB53">
        <f>+IFERROR(IF(VALUE('data-cash-crude'!DA53)&gt;0,'data-cash-crude'!DA53-INDEX('active-future'!$C:$C,MATCH('basis-cash-crude'!DB$1,'active-future'!$A:$A,0),1),""),"")</f>
        <v>-14.68</v>
      </c>
      <c r="DC53">
        <f>+IFERROR(IF(VALUE('data-cash-crude'!DB53)&gt;0,'data-cash-crude'!DB53-INDEX('active-future'!$C:$C,MATCH('basis-cash-crude'!DC$1,'active-future'!$A:$A,0),1),""),"")</f>
        <v>-14.75</v>
      </c>
      <c r="DD53">
        <f>+IFERROR(IF(VALUE('data-cash-crude'!DC53)&gt;0,'data-cash-crude'!DC53-INDEX('active-future'!$C:$C,MATCH('basis-cash-crude'!DD$1,'active-future'!$A:$A,0),1),""),"")</f>
        <v>-14.79</v>
      </c>
      <c r="DE53" t="str">
        <f>+IFERROR(IF(VALUE('data-cash-crude'!DD53)&gt;0,'data-cash-crude'!DD53-INDEX('active-future'!$C:$C,MATCH('basis-cash-crude'!DE$1,'active-future'!$A:$A,0),1),""),"")</f>
        <v/>
      </c>
      <c r="DF53">
        <f>+IFERROR(IF(VALUE('data-cash-crude'!DE53)&gt;0,'data-cash-crude'!DE53-INDEX('active-future'!$C:$C,MATCH('basis-cash-crude'!DF$1,'active-future'!$A:$A,0),1),""),"")</f>
        <v>-14.630000000000003</v>
      </c>
      <c r="DG53">
        <f>+IFERROR(IF(VALUE('data-cash-crude'!DF53)&gt;0,'data-cash-crude'!DF53-INDEX('active-future'!$C:$C,MATCH('basis-cash-crude'!DG$1,'active-future'!$A:$A,0),1),""),"")</f>
        <v>-14.689999999999998</v>
      </c>
      <c r="DH53" t="str">
        <f>+IFERROR(IF(VALUE('data-cash-crude'!DG53)&gt;0,'data-cash-crude'!DG53-INDEX('active-future'!$C:$C,MATCH('basis-cash-crude'!DH$1,'active-future'!$A:$A,0),1),""),"")</f>
        <v/>
      </c>
      <c r="DI53">
        <f>+IFERROR(IF(VALUE('data-cash-crude'!DH53)&gt;0,'data-cash-crude'!DH53-INDEX('active-future'!$C:$C,MATCH('basis-cash-crude'!DI$1,'active-future'!$A:$A,0),1),""),"")</f>
        <v>-14.700000000000003</v>
      </c>
      <c r="DJ53" t="str">
        <f>+IFERROR(IF(VALUE('data-cash-crude'!DI53)&gt;0,'data-cash-crude'!DI53-INDEX('active-future'!$C:$C,MATCH('basis-cash-crude'!DJ$1,'active-future'!$A:$A,0),1),""),"")</f>
        <v/>
      </c>
      <c r="DK53">
        <f>+IFERROR(IF(VALUE('data-cash-crude'!DJ53)&gt;0,'data-cash-crude'!DJ53-INDEX('active-future'!$C:$C,MATCH('basis-cash-crude'!DK$1,'active-future'!$A:$A,0),1),""),"")</f>
        <v>-15.549999999999997</v>
      </c>
      <c r="DL53" t="str">
        <f>+IFERROR(IF(VALUE('data-cash-crude'!DK53)&gt;0,'data-cash-crude'!DK53-INDEX('active-future'!$C:$C,MATCH('basis-cash-crude'!DL$1,'active-future'!$A:$A,0),1),""),"")</f>
        <v/>
      </c>
      <c r="DM53" t="str">
        <f>+IFERROR(IF(VALUE('data-cash-crude'!DL53)&gt;0,'data-cash-crude'!DL53-INDEX('active-future'!$C:$C,MATCH('basis-cash-crude'!DM$1,'active-future'!$A:$A,0),1),""),"")</f>
        <v/>
      </c>
      <c r="DN53" t="str">
        <f>+IFERROR(IF(VALUE('data-cash-crude'!DM53)&gt;0,'data-cash-crude'!DM53-INDEX('active-future'!$C:$C,MATCH('basis-cash-crude'!DN$1,'active-future'!$A:$A,0),1),""),"")</f>
        <v/>
      </c>
      <c r="DO53" t="str">
        <f>+IFERROR(IF(VALUE('data-cash-crude'!DN53)&gt;0,'data-cash-crude'!DN53-INDEX('active-future'!$C:$C,MATCH('basis-cash-crude'!DO$1,'active-future'!$A:$A,0),1),""),"")</f>
        <v/>
      </c>
      <c r="DP53" t="str">
        <f>+IFERROR(IF(VALUE('data-cash-crude'!DO53)&gt;0,'data-cash-crude'!DO53-INDEX('active-future'!$C:$C,MATCH('basis-cash-crude'!DP$1,'active-future'!$A:$A,0),1),""),"")</f>
        <v/>
      </c>
      <c r="DQ53" t="str">
        <f>+IFERROR(IF(VALUE('data-cash-crude'!DP53)&gt;0,'data-cash-crude'!DP53-INDEX('active-future'!$C:$C,MATCH('basis-cash-crude'!DQ$1,'active-future'!$A:$A,0),1),""),"")</f>
        <v/>
      </c>
      <c r="DR53" t="str">
        <f>+IFERROR(IF(VALUE('data-cash-crude'!DQ53)&gt;0,'data-cash-crude'!DQ53-INDEX('active-future'!$C:$C,MATCH('basis-cash-crude'!DR$1,'active-future'!$A:$A,0),1),""),"")</f>
        <v/>
      </c>
      <c r="DS53" t="str">
        <f>+IFERROR(IF(VALUE('data-cash-crude'!DR53)&gt;0,'data-cash-crude'!DR53-INDEX('active-future'!$C:$C,MATCH('basis-cash-crude'!DS$1,'active-future'!$A:$A,0),1),""),"")</f>
        <v/>
      </c>
      <c r="DT53" t="str">
        <f>+IFERROR(IF(VALUE('data-cash-crude'!DS53)&gt;0,'data-cash-crude'!DS53-INDEX('active-future'!$C:$C,MATCH('basis-cash-crude'!DT$1,'active-future'!$A:$A,0),1),""),"")</f>
        <v/>
      </c>
      <c r="DU53" t="str">
        <f>+IFERROR(IF(VALUE('data-cash-crude'!DT53)&gt;0,'data-cash-crude'!DT53-INDEX('active-future'!$C:$C,MATCH('basis-cash-crude'!DU$1,'active-future'!$A:$A,0),1),""),"")</f>
        <v/>
      </c>
      <c r="DV53" t="str">
        <f>+IFERROR(IF(VALUE('data-cash-crude'!DU53)&gt;0,'data-cash-crude'!DU53-INDEX('active-future'!$C:$C,MATCH('basis-cash-crude'!DV$1,'active-future'!$A:$A,0),1),""),"")</f>
        <v/>
      </c>
      <c r="DW53" t="str">
        <f>+IFERROR(IF(VALUE('data-cash-crude'!DV53)&gt;0,'data-cash-crude'!DV53-INDEX('active-future'!$C:$C,MATCH('basis-cash-crude'!DW$1,'active-future'!$A:$A,0),1),""),"")</f>
        <v/>
      </c>
      <c r="DX53" t="str">
        <f>+IFERROR(IF(VALUE('data-cash-crude'!DW53)&gt;0,'data-cash-crude'!DW53-INDEX('active-future'!$C:$C,MATCH('basis-cash-crude'!DX$1,'active-future'!$A:$A,0),1),""),"")</f>
        <v/>
      </c>
      <c r="DY53" t="str">
        <f>+IFERROR(IF(VALUE('data-cash-crude'!DX53)&gt;0,'data-cash-crude'!DX53-INDEX('active-future'!$C:$C,MATCH('basis-cash-crude'!DY$1,'active-future'!$A:$A,0),1),""),"")</f>
        <v/>
      </c>
      <c r="DZ53" t="str">
        <f>+IFERROR(IF(VALUE('data-cash-crude'!DY53)&gt;0,'data-cash-crude'!DY53-INDEX('active-future'!$C:$C,MATCH('basis-cash-crude'!DZ$1,'active-future'!$A:$A,0),1),""),"")</f>
        <v/>
      </c>
      <c r="EA53" t="str">
        <f>+IFERROR(IF(VALUE('data-cash-crude'!DZ53)&gt;0,'data-cash-crude'!DZ53-INDEX('active-future'!$C:$C,MATCH('basis-cash-crude'!EA$1,'active-future'!$A:$A,0),1),""),"")</f>
        <v/>
      </c>
      <c r="EB53" t="str">
        <f>+IFERROR(IF(VALUE('data-cash-crude'!EA53)&gt;0,'data-cash-crude'!EA53-INDEX('active-future'!$C:$C,MATCH('basis-cash-crude'!EB$1,'active-future'!$A:$A,0),1),""),"")</f>
        <v/>
      </c>
      <c r="EC53" t="str">
        <f>+IFERROR(IF(VALUE('data-cash-crude'!EB53)&gt;0,'data-cash-crude'!EB53-INDEX('active-future'!$C:$C,MATCH('basis-cash-crude'!EC$1,'active-future'!$A:$A,0),1),""),"")</f>
        <v/>
      </c>
      <c r="ED53" t="str">
        <f>+IFERROR(IF(VALUE('data-cash-crude'!EC53)&gt;0,'data-cash-crude'!EC53-INDEX('active-future'!$C:$C,MATCH('basis-cash-crude'!ED$1,'active-future'!$A:$A,0),1),""),"")</f>
        <v/>
      </c>
      <c r="EE53" t="str">
        <f>+IFERROR(IF(VALUE('data-cash-crude'!ED53)&gt;0,'data-cash-crude'!ED53-INDEX('active-future'!$C:$C,MATCH('basis-cash-crude'!EE$1,'active-future'!$A:$A,0),1),""),"")</f>
        <v/>
      </c>
      <c r="EF53" t="str">
        <f>+IFERROR(IF(VALUE('data-cash-crude'!EE53)&gt;0,'data-cash-crude'!EE53-INDEX('active-future'!$C:$C,MATCH('basis-cash-crude'!EF$1,'active-future'!$A:$A,0),1),""),"")</f>
        <v/>
      </c>
      <c r="EG53" t="str">
        <f>+IFERROR(IF(VALUE('data-cash-crude'!EF53)&gt;0,'data-cash-crude'!EF53-INDEX('active-future'!$C:$C,MATCH('basis-cash-crude'!EG$1,'active-future'!$A:$A,0),1),""),"")</f>
        <v/>
      </c>
      <c r="EH53" t="str">
        <f>+IFERROR(IF(VALUE('data-cash-crude'!EG53)&gt;0,'data-cash-crude'!EG53-INDEX('active-future'!$C:$C,MATCH('basis-cash-crude'!EH$1,'active-future'!$A:$A,0),1),""),"")</f>
        <v/>
      </c>
      <c r="EI53" t="str">
        <f>+IFERROR(IF(VALUE('data-cash-crude'!EH53)&gt;0,'data-cash-crude'!EH53-INDEX('active-future'!$C:$C,MATCH('basis-cash-crude'!EI$1,'active-future'!$A:$A,0),1),""),"")</f>
        <v/>
      </c>
      <c r="EJ53" t="str">
        <f>+IFERROR(IF(VALUE('data-cash-crude'!EI53)&gt;0,'data-cash-crude'!EI53-INDEX('active-future'!$C:$C,MATCH('basis-cash-crude'!EJ$1,'active-future'!$A:$A,0),1),""),"")</f>
        <v/>
      </c>
      <c r="EK53" t="str">
        <f>+IFERROR(IF(VALUE('data-cash-crude'!EJ53)&gt;0,'data-cash-crude'!EJ53-INDEX('active-future'!$C:$C,MATCH('basis-cash-crude'!EK$1,'active-future'!$A:$A,0),1),""),"")</f>
        <v/>
      </c>
      <c r="EL53" t="str">
        <f>+IFERROR(IF(VALUE('data-cash-crude'!EK53)&gt;0,'data-cash-crude'!EK53-INDEX('active-future'!$C:$C,MATCH('basis-cash-crude'!EL$1,'active-future'!$A:$A,0),1),""),"")</f>
        <v/>
      </c>
      <c r="EM53" t="str">
        <f>+IFERROR(IF(VALUE('data-cash-crude'!EL53)&gt;0,'data-cash-crude'!EL53-INDEX('active-future'!$C:$C,MATCH('basis-cash-crude'!EM$1,'active-future'!$A:$A,0),1),""),"")</f>
        <v/>
      </c>
      <c r="EN53" t="str">
        <f>+IFERROR(IF(VALUE('data-cash-crude'!EM53)&gt;0,'data-cash-crude'!EM53-INDEX('active-future'!$C:$C,MATCH('basis-cash-crude'!EN$1,'active-future'!$A:$A,0),1),""),"")</f>
        <v/>
      </c>
      <c r="EO53" t="str">
        <f>+IFERROR(IF(VALUE('data-cash-crude'!EN53)&gt;0,'data-cash-crude'!EN53-INDEX('active-future'!$C:$C,MATCH('basis-cash-crude'!EO$1,'active-future'!$A:$A,0),1),""),"")</f>
        <v/>
      </c>
      <c r="EP53" t="str">
        <f>+IFERROR(IF(VALUE('data-cash-crude'!EO53)&gt;0,'data-cash-crude'!EO53-INDEX('active-future'!$C:$C,MATCH('basis-cash-crude'!EP$1,'active-future'!$A:$A,0),1),""),"")</f>
        <v/>
      </c>
      <c r="EQ53" t="str">
        <f>+IFERROR(IF(VALUE('data-cash-crude'!EP53)&gt;0,'data-cash-crude'!EP53-INDEX('active-future'!$C:$C,MATCH('basis-cash-crude'!EQ$1,'active-future'!$A:$A,0),1),""),"")</f>
        <v/>
      </c>
      <c r="ER53" t="str">
        <f>+IFERROR(IF(VALUE('data-cash-crude'!EQ53)&gt;0,'data-cash-crude'!EQ53-INDEX('active-future'!$C:$C,MATCH('basis-cash-crude'!ER$1,'active-future'!$A:$A,0),1),""),"")</f>
        <v/>
      </c>
      <c r="ES53" t="str">
        <f>+IFERROR(IF(VALUE('data-cash-crude'!ER53)&gt;0,'data-cash-crude'!ER53-INDEX('active-future'!$C:$C,MATCH('basis-cash-crude'!ES$1,'active-future'!$A:$A,0),1),""),"")</f>
        <v/>
      </c>
      <c r="ET53" t="str">
        <f>+IFERROR(IF(VALUE('data-cash-crude'!ES53)&gt;0,'data-cash-crude'!ES53-INDEX('active-future'!$C:$C,MATCH('basis-cash-crude'!ET$1,'active-future'!$A:$A,0),1),""),"")</f>
        <v/>
      </c>
      <c r="EU53" t="str">
        <f>+IFERROR(IF(VALUE('data-cash-crude'!ET53)&gt;0,'data-cash-crude'!ET53-INDEX('active-future'!$C:$C,MATCH('basis-cash-crude'!EU$1,'active-future'!$A:$A,0),1),""),"")</f>
        <v/>
      </c>
      <c r="EV53" t="str">
        <f>+IFERROR(IF(VALUE('data-cash-crude'!EU53)&gt;0,'data-cash-crude'!EU53-INDEX('active-future'!$C:$C,MATCH('basis-cash-crude'!EV$1,'active-future'!$A:$A,0),1),""),"")</f>
        <v/>
      </c>
      <c r="EW53" t="str">
        <f>+IFERROR(IF(VALUE('data-cash-crude'!EV53)&gt;0,'data-cash-crude'!EV53-INDEX('active-future'!$C:$C,MATCH('basis-cash-crude'!EW$1,'active-future'!$A:$A,0),1),""),"")</f>
        <v/>
      </c>
      <c r="EX53" t="str">
        <f>+IFERROR(IF(VALUE('data-cash-crude'!EW53)&gt;0,'data-cash-crude'!EW53-INDEX('active-future'!$C:$C,MATCH('basis-cash-crude'!EX$1,'active-future'!$A:$A,0),1),""),"")</f>
        <v/>
      </c>
      <c r="EY53" t="str">
        <f>+IFERROR(IF(VALUE('data-cash-crude'!EX53)&gt;0,'data-cash-crude'!EX53-INDEX('active-future'!$C:$C,MATCH('basis-cash-crude'!EY$1,'active-future'!$A:$A,0),1),""),"")</f>
        <v/>
      </c>
      <c r="EZ53" t="str">
        <f>+IFERROR(IF(VALUE('data-cash-crude'!EY53)&gt;0,'data-cash-crude'!EY53-INDEX('active-future'!$C:$C,MATCH('basis-cash-crude'!EZ$1,'active-future'!$A:$A,0),1),""),"")</f>
        <v/>
      </c>
      <c r="FA53" t="str">
        <f>+IFERROR(IF(VALUE('data-cash-crude'!EZ53)&gt;0,'data-cash-crude'!EZ53-INDEX('active-future'!$C:$C,MATCH('basis-cash-crude'!FA$1,'active-future'!$A:$A,0),1),""),"")</f>
        <v/>
      </c>
      <c r="FB53" t="str">
        <f>+IFERROR(IF(VALUE('data-cash-crude'!FA53)&gt;0,'data-cash-crude'!FA53-INDEX('active-future'!$C:$C,MATCH('basis-cash-crude'!FB$1,'active-future'!$A:$A,0),1),""),"")</f>
        <v/>
      </c>
      <c r="FC53" t="str">
        <f>+IFERROR(IF(VALUE('data-cash-crude'!FB53)&gt;0,'data-cash-crude'!FB53-INDEX('active-future'!$C:$C,MATCH('basis-cash-crude'!FC$1,'active-future'!$A:$A,0),1),""),"")</f>
        <v/>
      </c>
      <c r="FD53" t="str">
        <f>+IFERROR(IF(VALUE('data-cash-crude'!FC53)&gt;0,'data-cash-crude'!FC53-INDEX('active-future'!$C:$C,MATCH('basis-cash-crude'!FD$1,'active-future'!$A:$A,0),1),""),"")</f>
        <v/>
      </c>
      <c r="FE53" t="str">
        <f>+IFERROR(IF(VALUE('data-cash-crude'!FD53)&gt;0,'data-cash-crude'!FD53-INDEX('active-future'!$C:$C,MATCH('basis-cash-crude'!FE$1,'active-future'!$A:$A,0),1),""),"")</f>
        <v/>
      </c>
      <c r="FF53" t="str">
        <f>+IFERROR(IF(VALUE('data-cash-crude'!FE53)&gt;0,'data-cash-crude'!FE53-INDEX('active-future'!$C:$C,MATCH('basis-cash-crude'!FF$1,'active-future'!$A:$A,0),1),""),"")</f>
        <v/>
      </c>
      <c r="FG53" t="str">
        <f>+IFERROR(IF(VALUE('data-cash-crude'!FF53)&gt;0,'data-cash-crude'!FF53-INDEX('active-future'!$C:$C,MATCH('basis-cash-crude'!FG$1,'active-future'!$A:$A,0),1),""),"")</f>
        <v/>
      </c>
      <c r="FH53" t="str">
        <f>+IFERROR(IF(VALUE('data-cash-crude'!FG53)&gt;0,'data-cash-crude'!FG53-INDEX('active-future'!$C:$C,MATCH('basis-cash-crude'!FH$1,'active-future'!$A:$A,0),1),""),"")</f>
        <v/>
      </c>
      <c r="FI53" t="str">
        <f>+IFERROR(IF(VALUE('data-cash-crude'!FH53)&gt;0,'data-cash-crude'!FH53-INDEX('active-future'!$C:$C,MATCH('basis-cash-crude'!FI$1,'active-future'!$A:$A,0),1),""),"")</f>
        <v/>
      </c>
      <c r="FJ53" t="str">
        <f>+IFERROR(IF(VALUE('data-cash-crude'!FI53)&gt;0,'data-cash-crude'!FI53-INDEX('active-future'!$C:$C,MATCH('basis-cash-crude'!FJ$1,'active-future'!$A:$A,0),1),""),"")</f>
        <v/>
      </c>
      <c r="FK53" t="str">
        <f>+IFERROR(IF(VALUE('data-cash-crude'!FJ53)&gt;0,'data-cash-crude'!FJ53-INDEX('active-future'!$C:$C,MATCH('basis-cash-crude'!FK$1,'active-future'!$A:$A,0),1),""),"")</f>
        <v/>
      </c>
      <c r="FL53" t="str">
        <f>+IFERROR(IF(VALUE('data-cash-crude'!FK53)&gt;0,'data-cash-crude'!FK53-INDEX('active-future'!$C:$C,MATCH('basis-cash-crude'!FL$1,'active-future'!$A:$A,0),1),""),"")</f>
        <v/>
      </c>
    </row>
    <row r="54" spans="1:168" x14ac:dyDescent="0.2">
      <c r="A54">
        <f t="shared" si="0"/>
        <v>-10.742000000000001</v>
      </c>
      <c r="B54">
        <f t="shared" si="1"/>
        <v>-10.645416666666668</v>
      </c>
      <c r="C54">
        <f t="shared" si="2"/>
        <v>-10.731594202898552</v>
      </c>
      <c r="D54" s="10" t="str">
        <f>+'data-cash-crude'!B54</f>
        <v>CLPA-14-69.CM</v>
      </c>
      <c r="E54" t="str">
        <f>+IFERROR(IF(VALUE('data-cash-crude'!D54)&gt;0,'data-cash-crude'!D54-INDEX('active-future'!$C:$C,MATCH('basis-cash-crude'!E$1,'active-future'!$A:$A,0),1),""),"")</f>
        <v/>
      </c>
      <c r="F54">
        <f>+IFERROR(IF(VALUE('data-cash-crude'!E54)&gt;0,'data-cash-crude'!E54-INDEX('active-future'!$C:$C,MATCH('basis-cash-crude'!F$1,'active-future'!$A:$A,0),1),""),"")</f>
        <v>-10.68</v>
      </c>
      <c r="G54">
        <f>+IFERROR(IF(VALUE('data-cash-crude'!F54)&gt;0,'data-cash-crude'!F54-INDEX('active-future'!$C:$C,MATCH('basis-cash-crude'!G$1,'active-future'!$A:$A,0),1),""),"")</f>
        <v>-10.719999999999999</v>
      </c>
      <c r="H54">
        <f>+IFERROR(IF(VALUE('data-cash-crude'!G54)&gt;0,'data-cash-crude'!G54-INDEX('active-future'!$C:$C,MATCH('basis-cash-crude'!H$1,'active-future'!$A:$A,0),1),""),"")</f>
        <v>-10.68</v>
      </c>
      <c r="I54" t="str">
        <f>+IFERROR(IF(VALUE('data-cash-crude'!H54)&gt;0,'data-cash-crude'!H54-INDEX('active-future'!$C:$C,MATCH('basis-cash-crude'!I$1,'active-future'!$A:$A,0),1),""),"")</f>
        <v/>
      </c>
      <c r="J54">
        <f>+IFERROR(IF(VALUE('data-cash-crude'!I54)&gt;0,'data-cash-crude'!I54-INDEX('active-future'!$C:$C,MATCH('basis-cash-crude'!J$1,'active-future'!$A:$A,0),1),""),"")</f>
        <v>-10.86</v>
      </c>
      <c r="K54">
        <f>+IFERROR(IF(VALUE('data-cash-crude'!J54)&gt;0,'data-cash-crude'!J54-INDEX('active-future'!$C:$C,MATCH('basis-cash-crude'!K$1,'active-future'!$A:$A,0),1),""),"")</f>
        <v>-10.770000000000003</v>
      </c>
      <c r="L54" t="str">
        <f>+IFERROR(IF(VALUE('data-cash-crude'!K54)&gt;0,'data-cash-crude'!K54-INDEX('active-future'!$C:$C,MATCH('basis-cash-crude'!L$1,'active-future'!$A:$A,0),1),""),"")</f>
        <v/>
      </c>
      <c r="M54" t="str">
        <f>+IFERROR(IF(VALUE('data-cash-crude'!L54)&gt;0,'data-cash-crude'!L54-INDEX('active-future'!$C:$C,MATCH('basis-cash-crude'!M$1,'active-future'!$A:$A,0),1),""),"")</f>
        <v/>
      </c>
      <c r="N54">
        <f>+IFERROR(IF(VALUE('data-cash-crude'!M54)&gt;0,'data-cash-crude'!M54-INDEX('active-future'!$C:$C,MATCH('basis-cash-crude'!N$1,'active-future'!$A:$A,0),1),""),"")</f>
        <v>-10.600000000000001</v>
      </c>
      <c r="O54">
        <f>+IFERROR(IF(VALUE('data-cash-crude'!N54)&gt;0,'data-cash-crude'!N54-INDEX('active-future'!$C:$C,MATCH('basis-cash-crude'!O$1,'active-future'!$A:$A,0),1),""),"")</f>
        <v>-10.619999999999997</v>
      </c>
      <c r="P54">
        <f>+IFERROR(IF(VALUE('data-cash-crude'!O54)&gt;0,'data-cash-crude'!O54-INDEX('active-future'!$C:$C,MATCH('basis-cash-crude'!P$1,'active-future'!$A:$A,0),1),""),"")</f>
        <v>-10.71</v>
      </c>
      <c r="Q54">
        <f>+IFERROR(IF(VALUE('data-cash-crude'!P54)&gt;0,'data-cash-crude'!P54-INDEX('active-future'!$C:$C,MATCH('basis-cash-crude'!Q$1,'active-future'!$A:$A,0),1),""),"")</f>
        <v>-11.57</v>
      </c>
      <c r="R54">
        <f>+IFERROR(IF(VALUE('data-cash-crude'!Q54)&gt;0,'data-cash-crude'!Q54-INDEX('active-future'!$C:$C,MATCH('basis-cash-crude'!R$1,'active-future'!$A:$A,0),1),""),"")</f>
        <v>-10.68</v>
      </c>
      <c r="S54">
        <f>+IFERROR(IF(VALUE('data-cash-crude'!R54)&gt;0,'data-cash-crude'!R54-INDEX('active-future'!$C:$C,MATCH('basis-cash-crude'!S$1,'active-future'!$A:$A,0),1),""),"")</f>
        <v>-10.759999999999998</v>
      </c>
      <c r="T54">
        <f>+IFERROR(IF(VALUE('data-cash-crude'!S54)&gt;0,'data-cash-crude'!S54-INDEX('active-future'!$C:$C,MATCH('basis-cash-crude'!T$1,'active-future'!$A:$A,0),1),""),"")</f>
        <v>-10.740000000000002</v>
      </c>
      <c r="U54">
        <f>+IFERROR(IF(VALUE('data-cash-crude'!T54)&gt;0,'data-cash-crude'!T54-INDEX('active-future'!$C:$C,MATCH('basis-cash-crude'!U$1,'active-future'!$A:$A,0),1),""),"")</f>
        <v>-10.770000000000003</v>
      </c>
      <c r="V54">
        <f>+IFERROR(IF(VALUE('data-cash-crude'!U54)&gt;0,'data-cash-crude'!U54-INDEX('active-future'!$C:$C,MATCH('basis-cash-crude'!V$1,'active-future'!$A:$A,0),1),""),"")</f>
        <v>-10.700000000000003</v>
      </c>
      <c r="W54">
        <f>+IFERROR(IF(VALUE('data-cash-crude'!V54)&gt;0,'data-cash-crude'!V54-INDEX('active-future'!$C:$C,MATCH('basis-cash-crude'!W$1,'active-future'!$A:$A,0),1),""),"")</f>
        <v>-10.68</v>
      </c>
      <c r="X54">
        <f>+IFERROR(IF(VALUE('data-cash-crude'!W54)&gt;0,'data-cash-crude'!W54-INDEX('active-future'!$C:$C,MATCH('basis-cash-crude'!X$1,'active-future'!$A:$A,0),1),""),"")</f>
        <v>-10.68</v>
      </c>
      <c r="Y54" t="str">
        <f>+IFERROR(IF(VALUE('data-cash-crude'!X54)&gt;0,'data-cash-crude'!X54-INDEX('active-future'!$C:$C,MATCH('basis-cash-crude'!Y$1,'active-future'!$A:$A,0),1),""),"")</f>
        <v/>
      </c>
      <c r="Z54">
        <f>+IFERROR(IF(VALUE('data-cash-crude'!Y54)&gt;0,'data-cash-crude'!Y54-INDEX('active-future'!$C:$C,MATCH('basis-cash-crude'!Z$1,'active-future'!$A:$A,0),1),""),"")</f>
        <v>-10.71</v>
      </c>
      <c r="AA54">
        <f>+IFERROR(IF(VALUE('data-cash-crude'!Z54)&gt;0,'data-cash-crude'!Z54-INDEX('active-future'!$C:$C,MATCH('basis-cash-crude'!AA$1,'active-future'!$A:$A,0),1),""),"")</f>
        <v>-7.9200000000000017</v>
      </c>
      <c r="AB54" t="str">
        <f>+IFERROR(IF(VALUE('data-cash-crude'!AA54)&gt;0,'data-cash-crude'!AA54-INDEX('active-future'!$C:$C,MATCH('basis-cash-crude'!AB$1,'active-future'!$A:$A,0),1),""),"")</f>
        <v/>
      </c>
      <c r="AC54">
        <f>+IFERROR(IF(VALUE('data-cash-crude'!AB54)&gt;0,'data-cash-crude'!AB54-INDEX('active-future'!$C:$C,MATCH('basis-cash-crude'!AC$1,'active-future'!$A:$A,0),1),""),"")</f>
        <v>-10.86</v>
      </c>
      <c r="AD54">
        <f>+IFERROR(IF(VALUE('data-cash-crude'!AC54)&gt;0,'data-cash-crude'!AC54-INDEX('active-future'!$C:$C,MATCH('basis-cash-crude'!AD$1,'active-future'!$A:$A,0),1),""),"")</f>
        <v>-10.659999999999997</v>
      </c>
      <c r="AE54">
        <f>+IFERROR(IF(VALUE('data-cash-crude'!AD54)&gt;0,'data-cash-crude'!AD54-INDEX('active-future'!$C:$C,MATCH('basis-cash-crude'!AE$1,'active-future'!$A:$A,0),1),""),"")</f>
        <v>-10.759999999999998</v>
      </c>
      <c r="AF54">
        <f>+IFERROR(IF(VALUE('data-cash-crude'!AE54)&gt;0,'data-cash-crude'!AE54-INDEX('active-future'!$C:$C,MATCH('basis-cash-crude'!AF$1,'active-future'!$A:$A,0),1),""),"")</f>
        <v>-10.770000000000003</v>
      </c>
      <c r="AG54">
        <f>+IFERROR(IF(VALUE('data-cash-crude'!AF54)&gt;0,'data-cash-crude'!AF54-INDEX('active-future'!$C:$C,MATCH('basis-cash-crude'!AG$1,'active-future'!$A:$A,0),1),""),"")</f>
        <v>-10.829999999999998</v>
      </c>
      <c r="AH54">
        <f>+IFERROR(IF(VALUE('data-cash-crude'!AG54)&gt;0,'data-cash-crude'!AG54-INDEX('active-future'!$C:$C,MATCH('basis-cash-crude'!AH$1,'active-future'!$A:$A,0),1),""),"")</f>
        <v>-10.759999999999998</v>
      </c>
      <c r="AI54">
        <f>+IFERROR(IF(VALUE('data-cash-crude'!AH54)&gt;0,'data-cash-crude'!AH54-INDEX('active-future'!$C:$C,MATCH('basis-cash-crude'!AI$1,'active-future'!$A:$A,0),1),""),"")</f>
        <v>-10.850000000000001</v>
      </c>
      <c r="AJ54">
        <f>+IFERROR(IF(VALUE('data-cash-crude'!AI54)&gt;0,'data-cash-crude'!AI54-INDEX('active-future'!$C:$C,MATCH('basis-cash-crude'!AJ$1,'active-future'!$A:$A,0),1),""),"")</f>
        <v>-10.89</v>
      </c>
      <c r="AK54">
        <f>+IFERROR(IF(VALUE('data-cash-crude'!AJ54)&gt;0,'data-cash-crude'!AJ54-INDEX('active-future'!$C:$C,MATCH('basis-cash-crude'!AK$1,'active-future'!$A:$A,0),1),""),"")</f>
        <v>-10.719999999999999</v>
      </c>
      <c r="AL54">
        <f>+IFERROR(IF(VALUE('data-cash-crude'!AK54)&gt;0,'data-cash-crude'!AK54-INDEX('active-future'!$C:$C,MATCH('basis-cash-crude'!AL$1,'active-future'!$A:$A,0),1),""),"")</f>
        <v>-10.770000000000003</v>
      </c>
      <c r="AM54">
        <f>+IFERROR(IF(VALUE('data-cash-crude'!AL54)&gt;0,'data-cash-crude'!AL54-INDEX('active-future'!$C:$C,MATCH('basis-cash-crude'!AM$1,'active-future'!$A:$A,0),1),""),"")</f>
        <v>-10.869999999999997</v>
      </c>
      <c r="AN54">
        <f>+IFERROR(IF(VALUE('data-cash-crude'!AM54)&gt;0,'data-cash-crude'!AM54-INDEX('active-future'!$C:$C,MATCH('basis-cash-crude'!AN$1,'active-future'!$A:$A,0),1),""),"")</f>
        <v>-10.799999999999997</v>
      </c>
      <c r="AO54">
        <f>+IFERROR(IF(VALUE('data-cash-crude'!AN54)&gt;0,'data-cash-crude'!AN54-INDEX('active-future'!$C:$C,MATCH('basis-cash-crude'!AO$1,'active-future'!$A:$A,0),1),""),"")</f>
        <v>-10.86</v>
      </c>
      <c r="AP54">
        <f>+IFERROR(IF(VALUE('data-cash-crude'!AO54)&gt;0,'data-cash-crude'!AO54-INDEX('active-future'!$C:$C,MATCH('basis-cash-crude'!AP$1,'active-future'!$A:$A,0),1),""),"")</f>
        <v>-10.740000000000002</v>
      </c>
      <c r="AQ54">
        <f>+IFERROR(IF(VALUE('data-cash-crude'!AP54)&gt;0,'data-cash-crude'!AP54-INDEX('active-future'!$C:$C,MATCH('basis-cash-crude'!AQ$1,'active-future'!$A:$A,0),1),""),"")</f>
        <v>-10.649999999999999</v>
      </c>
      <c r="AR54">
        <f>+IFERROR(IF(VALUE('data-cash-crude'!AQ54)&gt;0,'data-cash-crude'!AQ54-INDEX('active-future'!$C:$C,MATCH('basis-cash-crude'!AR$1,'active-future'!$A:$A,0),1),""),"")</f>
        <v>-10.850000000000001</v>
      </c>
      <c r="AS54" t="str">
        <f>+IFERROR(IF(VALUE('data-cash-crude'!AR54)&gt;0,'data-cash-crude'!AR54-INDEX('active-future'!$C:$C,MATCH('basis-cash-crude'!AS$1,'active-future'!$A:$A,0),1),""),"")</f>
        <v/>
      </c>
      <c r="AT54" t="str">
        <f>+IFERROR(IF(VALUE('data-cash-crude'!AS54)&gt;0,'data-cash-crude'!AS54-INDEX('active-future'!$C:$C,MATCH('basis-cash-crude'!AT$1,'active-future'!$A:$A,0),1),""),"")</f>
        <v/>
      </c>
      <c r="AU54" t="str">
        <f>+IFERROR(IF(VALUE('data-cash-crude'!AT54)&gt;0,'data-cash-crude'!AT54-INDEX('active-future'!$C:$C,MATCH('basis-cash-crude'!AU$1,'active-future'!$A:$A,0),1),""),"")</f>
        <v/>
      </c>
      <c r="AV54" t="str">
        <f>+IFERROR(IF(VALUE('data-cash-crude'!AU54)&gt;0,'data-cash-crude'!AU54-INDEX('active-future'!$C:$C,MATCH('basis-cash-crude'!AV$1,'active-future'!$A:$A,0),1),""),"")</f>
        <v/>
      </c>
      <c r="AW54" t="str">
        <f>+IFERROR(IF(VALUE('data-cash-crude'!AV54)&gt;0,'data-cash-crude'!AV54-INDEX('active-future'!$C:$C,MATCH('basis-cash-crude'!AW$1,'active-future'!$A:$A,0),1),""),"")</f>
        <v/>
      </c>
      <c r="AX54" t="str">
        <f>+IFERROR(IF(VALUE('data-cash-crude'!AW54)&gt;0,'data-cash-crude'!AW54-INDEX('active-future'!$C:$C,MATCH('basis-cash-crude'!AX$1,'active-future'!$A:$A,0),1),""),"")</f>
        <v/>
      </c>
      <c r="AY54" t="str">
        <f>+IFERROR(IF(VALUE('data-cash-crude'!AX54)&gt;0,'data-cash-crude'!AX54-INDEX('active-future'!$C:$C,MATCH('basis-cash-crude'!AY$1,'active-future'!$A:$A,0),1),""),"")</f>
        <v/>
      </c>
      <c r="AZ54" t="str">
        <f>+IFERROR(IF(VALUE('data-cash-crude'!AY54)&gt;0,'data-cash-crude'!AY54-INDEX('active-future'!$C:$C,MATCH('basis-cash-crude'!AZ$1,'active-future'!$A:$A,0),1),""),"")</f>
        <v/>
      </c>
      <c r="BA54">
        <f>+IFERROR(IF(VALUE('data-cash-crude'!AZ54)&gt;0,'data-cash-crude'!AZ54-INDEX('active-future'!$C:$C,MATCH('basis-cash-crude'!BA$1,'active-future'!$A:$A,0),1),""),"")</f>
        <v>-10.729999999999997</v>
      </c>
      <c r="BB54">
        <f>+IFERROR(IF(VALUE('data-cash-crude'!BA54)&gt;0,'data-cash-crude'!BA54-INDEX('active-future'!$C:$C,MATCH('basis-cash-crude'!BB$1,'active-future'!$A:$A,0),1),""),"")</f>
        <v>-10.719999999999999</v>
      </c>
      <c r="BC54">
        <f>+IFERROR(IF(VALUE('data-cash-crude'!BB54)&gt;0,'data-cash-crude'!BB54-INDEX('active-future'!$C:$C,MATCH('basis-cash-crude'!BC$1,'active-future'!$A:$A,0),1),""),"")</f>
        <v>-10.979999999999997</v>
      </c>
      <c r="BD54">
        <f>+IFERROR(IF(VALUE('data-cash-crude'!BC54)&gt;0,'data-cash-crude'!BC54-INDEX('active-future'!$C:$C,MATCH('basis-cash-crude'!BD$1,'active-future'!$A:$A,0),1),""),"")</f>
        <v>-11.009999999999998</v>
      </c>
      <c r="BE54" t="str">
        <f>+IFERROR(IF(VALUE('data-cash-crude'!BD54)&gt;0,'data-cash-crude'!BD54-INDEX('active-future'!$C:$C,MATCH('basis-cash-crude'!BE$1,'active-future'!$A:$A,0),1),""),"")</f>
        <v/>
      </c>
      <c r="BF54">
        <f>+IFERROR(IF(VALUE('data-cash-crude'!BE54)&gt;0,'data-cash-crude'!BE54-INDEX('active-future'!$C:$C,MATCH('basis-cash-crude'!BF$1,'active-future'!$A:$A,0),1),""),"")</f>
        <v>-10.68</v>
      </c>
      <c r="BG54">
        <f>+IFERROR(IF(VALUE('data-cash-crude'!BF54)&gt;0,'data-cash-crude'!BF54-INDEX('active-future'!$C:$C,MATCH('basis-cash-crude'!BG$1,'active-future'!$A:$A,0),1),""),"")</f>
        <v>-10.86</v>
      </c>
      <c r="BH54">
        <f>+IFERROR(IF(VALUE('data-cash-crude'!BG54)&gt;0,'data-cash-crude'!BG54-INDEX('active-future'!$C:$C,MATCH('basis-cash-crude'!BH$1,'active-future'!$A:$A,0),1),""),"")</f>
        <v>-10.810000000000002</v>
      </c>
      <c r="BI54">
        <f>+IFERROR(IF(VALUE('data-cash-crude'!BH54)&gt;0,'data-cash-crude'!BH54-INDEX('active-future'!$C:$C,MATCH('basis-cash-crude'!BI$1,'active-future'!$A:$A,0),1),""),"")</f>
        <v>-10.840000000000003</v>
      </c>
      <c r="BJ54">
        <f>+IFERROR(IF(VALUE('data-cash-crude'!BI54)&gt;0,'data-cash-crude'!BI54-INDEX('active-future'!$C:$C,MATCH('basis-cash-crude'!BJ$1,'active-future'!$A:$A,0),1),""),"")</f>
        <v>-10.700000000000003</v>
      </c>
      <c r="BK54">
        <f>+IFERROR(IF(VALUE('data-cash-crude'!BJ54)&gt;0,'data-cash-crude'!BJ54-INDEX('active-future'!$C:$C,MATCH('basis-cash-crude'!BK$1,'active-future'!$A:$A,0),1),""),"")</f>
        <v>-10.799999999999997</v>
      </c>
      <c r="BL54">
        <f>+IFERROR(IF(VALUE('data-cash-crude'!BK54)&gt;0,'data-cash-crude'!BK54-INDEX('active-future'!$C:$C,MATCH('basis-cash-crude'!BL$1,'active-future'!$A:$A,0),1),""),"")</f>
        <v>-10.840000000000003</v>
      </c>
      <c r="BM54">
        <f>+IFERROR(IF(VALUE('data-cash-crude'!BL54)&gt;0,'data-cash-crude'!BL54-INDEX('active-future'!$C:$C,MATCH('basis-cash-crude'!BM$1,'active-future'!$A:$A,0),1),""),"")</f>
        <v>-10.630000000000003</v>
      </c>
      <c r="BN54">
        <f>+IFERROR(IF(VALUE('data-cash-crude'!BM54)&gt;0,'data-cash-crude'!BM54-INDEX('active-future'!$C:$C,MATCH('basis-cash-crude'!BN$1,'active-future'!$A:$A,0),1),""),"")</f>
        <v>-10.75</v>
      </c>
      <c r="BO54" t="str">
        <f>+IFERROR(IF(VALUE('data-cash-crude'!BN54)&gt;0,'data-cash-crude'!BN54-INDEX('active-future'!$C:$C,MATCH('basis-cash-crude'!BO$1,'active-future'!$A:$A,0),1),""),"")</f>
        <v/>
      </c>
      <c r="BP54">
        <f>+IFERROR(IF(VALUE('data-cash-crude'!BO54)&gt;0,'data-cash-crude'!BO54-INDEX('active-future'!$C:$C,MATCH('basis-cash-crude'!BP$1,'active-future'!$A:$A,0),1),""),"")</f>
        <v>-10.700000000000003</v>
      </c>
      <c r="BQ54" t="str">
        <f>+IFERROR(IF(VALUE('data-cash-crude'!BP54)&gt;0,'data-cash-crude'!BP54-INDEX('active-future'!$C:$C,MATCH('basis-cash-crude'!BQ$1,'active-future'!$A:$A,0),1),""),"")</f>
        <v/>
      </c>
      <c r="BR54">
        <f>+IFERROR(IF(VALUE('data-cash-crude'!BQ54)&gt;0,'data-cash-crude'!BQ54-INDEX('active-future'!$C:$C,MATCH('basis-cash-crude'!BR$1,'active-future'!$A:$A,0),1),""),"")</f>
        <v>-10.869999999999997</v>
      </c>
      <c r="BS54" t="str">
        <f>+IFERROR(IF(VALUE('data-cash-crude'!BR54)&gt;0,'data-cash-crude'!BR54-INDEX('active-future'!$C:$C,MATCH('basis-cash-crude'!BS$1,'active-future'!$A:$A,0),1),""),"")</f>
        <v/>
      </c>
      <c r="BT54">
        <f>+IFERROR(IF(VALUE('data-cash-crude'!BS54)&gt;0,'data-cash-crude'!BS54-INDEX('active-future'!$C:$C,MATCH('basis-cash-crude'!BT$1,'active-future'!$A:$A,0),1),""),"")</f>
        <v>-10.659999999999997</v>
      </c>
      <c r="BU54">
        <f>+IFERROR(IF(VALUE('data-cash-crude'!BT54)&gt;0,'data-cash-crude'!BT54-INDEX('active-future'!$C:$C,MATCH('basis-cash-crude'!BU$1,'active-future'!$A:$A,0),1),""),"")</f>
        <v>-10.659999999999997</v>
      </c>
      <c r="BV54" t="str">
        <f>+IFERROR(IF(VALUE('data-cash-crude'!BU54)&gt;0,'data-cash-crude'!BU54-INDEX('active-future'!$C:$C,MATCH('basis-cash-crude'!BV$1,'active-future'!$A:$A,0),1),""),"")</f>
        <v/>
      </c>
      <c r="BW54" t="str">
        <f>+IFERROR(IF(VALUE('data-cash-crude'!BV54)&gt;0,'data-cash-crude'!BV54-INDEX('active-future'!$C:$C,MATCH('basis-cash-crude'!BW$1,'active-future'!$A:$A,0),1),""),"")</f>
        <v/>
      </c>
      <c r="BX54">
        <f>+IFERROR(IF(VALUE('data-cash-crude'!BW54)&gt;0,'data-cash-crude'!BW54-INDEX('active-future'!$C:$C,MATCH('basis-cash-crude'!BX$1,'active-future'!$A:$A,0),1),""),"")</f>
        <v>-10.64</v>
      </c>
      <c r="BY54">
        <f>+IFERROR(IF(VALUE('data-cash-crude'!BX54)&gt;0,'data-cash-crude'!BX54-INDEX('active-future'!$C:$C,MATCH('basis-cash-crude'!BY$1,'active-future'!$A:$A,0),1),""),"")</f>
        <v>-10.840000000000003</v>
      </c>
      <c r="BZ54">
        <f>+IFERROR(IF(VALUE('data-cash-crude'!BY54)&gt;0,'data-cash-crude'!BY54-INDEX('active-future'!$C:$C,MATCH('basis-cash-crude'!BZ$1,'active-future'!$A:$A,0),1),""),"")</f>
        <v>-10.689999999999998</v>
      </c>
      <c r="CA54">
        <f>+IFERROR(IF(VALUE('data-cash-crude'!BZ54)&gt;0,'data-cash-crude'!BZ54-INDEX('active-future'!$C:$C,MATCH('basis-cash-crude'!CA$1,'active-future'!$A:$A,0),1),""),"")</f>
        <v>-10.79</v>
      </c>
      <c r="CB54">
        <f>+IFERROR(IF(VALUE('data-cash-crude'!CA54)&gt;0,'data-cash-crude'!CA54-INDEX('active-future'!$C:$C,MATCH('basis-cash-crude'!CB$1,'active-future'!$A:$A,0),1),""),"")</f>
        <v>-10.840000000000003</v>
      </c>
      <c r="CC54">
        <f>+IFERROR(IF(VALUE('data-cash-crude'!CB54)&gt;0,'data-cash-crude'!CB54-INDEX('active-future'!$C:$C,MATCH('basis-cash-crude'!CC$1,'active-future'!$A:$A,0),1),""),"")</f>
        <v>-10.649999999999999</v>
      </c>
      <c r="CD54">
        <f>+IFERROR(IF(VALUE('data-cash-crude'!CC54)&gt;0,'data-cash-crude'!CC54-INDEX('active-future'!$C:$C,MATCH('basis-cash-crude'!CD$1,'active-future'!$A:$A,0),1),""),"")</f>
        <v>-10.850000000000001</v>
      </c>
      <c r="CE54">
        <f>+IFERROR(IF(VALUE('data-cash-crude'!CD54)&gt;0,'data-cash-crude'!CD54-INDEX('active-future'!$C:$C,MATCH('basis-cash-crude'!CE$1,'active-future'!$A:$A,0),1),""),"")</f>
        <v>-10.840000000000003</v>
      </c>
      <c r="CF54">
        <f>+IFERROR(IF(VALUE('data-cash-crude'!CE54)&gt;0,'data-cash-crude'!CE54-INDEX('active-future'!$C:$C,MATCH('basis-cash-crude'!CF$1,'active-future'!$A:$A,0),1),""),"")</f>
        <v>-10.75</v>
      </c>
      <c r="CG54">
        <f>+IFERROR(IF(VALUE('data-cash-crude'!CF54)&gt;0,'data-cash-crude'!CF54-INDEX('active-future'!$C:$C,MATCH('basis-cash-crude'!CG$1,'active-future'!$A:$A,0),1),""),"")</f>
        <v>-10.649999999999999</v>
      </c>
      <c r="CH54">
        <f>+IFERROR(IF(VALUE('data-cash-crude'!CG54)&gt;0,'data-cash-crude'!CG54-INDEX('active-future'!$C:$C,MATCH('basis-cash-crude'!CH$1,'active-future'!$A:$A,0),1),""),"")</f>
        <v>-10.850000000000001</v>
      </c>
      <c r="CI54">
        <f>+IFERROR(IF(VALUE('data-cash-crude'!CH54)&gt;0,'data-cash-crude'!CH54-INDEX('active-future'!$C:$C,MATCH('basis-cash-crude'!CI$1,'active-future'!$A:$A,0),1),""),"")</f>
        <v>-10.770000000000003</v>
      </c>
      <c r="CJ54">
        <f>+IFERROR(IF(VALUE('data-cash-crude'!CI54)&gt;0,'data-cash-crude'!CI54-INDEX('active-future'!$C:$C,MATCH('basis-cash-crude'!CJ$1,'active-future'!$A:$A,0),1),""),"")</f>
        <v>-10.799999999999997</v>
      </c>
      <c r="CK54">
        <f>+IFERROR(IF(VALUE('data-cash-crude'!CJ54)&gt;0,'data-cash-crude'!CJ54-INDEX('active-future'!$C:$C,MATCH('basis-cash-crude'!CK$1,'active-future'!$A:$A,0),1),""),"")</f>
        <v>-10.759999999999998</v>
      </c>
      <c r="CL54">
        <f>+IFERROR(IF(VALUE('data-cash-crude'!CK54)&gt;0,'data-cash-crude'!CK54-INDEX('active-future'!$C:$C,MATCH('basis-cash-crude'!CL$1,'active-future'!$A:$A,0),1),""),"")</f>
        <v>-10.689999999999998</v>
      </c>
      <c r="CM54" t="str">
        <f>+IFERROR(IF(VALUE('data-cash-crude'!CL54)&gt;0,'data-cash-crude'!CL54-INDEX('active-future'!$C:$C,MATCH('basis-cash-crude'!CM$1,'active-future'!$A:$A,0),1),""),"")</f>
        <v/>
      </c>
      <c r="CN54">
        <f>+IFERROR(IF(VALUE('data-cash-crude'!CM54)&gt;0,'data-cash-crude'!CM54-INDEX('active-future'!$C:$C,MATCH('basis-cash-crude'!CN$1,'active-future'!$A:$A,0),1),""),"")</f>
        <v>-10.850000000000001</v>
      </c>
      <c r="CO54">
        <f>+IFERROR(IF(VALUE('data-cash-crude'!CN54)&gt;0,'data-cash-crude'!CN54-INDEX('active-future'!$C:$C,MATCH('basis-cash-crude'!CO$1,'active-future'!$A:$A,0),1),""),"")</f>
        <v>-10.71</v>
      </c>
      <c r="CP54">
        <f>+IFERROR(IF(VALUE('data-cash-crude'!CO54)&gt;0,'data-cash-crude'!CO54-INDEX('active-future'!$C:$C,MATCH('basis-cash-crude'!CP$1,'active-future'!$A:$A,0),1),""),"")</f>
        <v>-10.780000000000001</v>
      </c>
      <c r="CQ54">
        <f>+IFERROR(IF(VALUE('data-cash-crude'!CP54)&gt;0,'data-cash-crude'!CP54-INDEX('active-future'!$C:$C,MATCH('basis-cash-crude'!CQ$1,'active-future'!$A:$A,0),1),""),"")</f>
        <v>-10.68</v>
      </c>
      <c r="CR54">
        <f>+IFERROR(IF(VALUE('data-cash-crude'!CQ54)&gt;0,'data-cash-crude'!CQ54-INDEX('active-future'!$C:$C,MATCH('basis-cash-crude'!CR$1,'active-future'!$A:$A,0),1),""),"")</f>
        <v>-10.64</v>
      </c>
      <c r="CS54">
        <f>+IFERROR(IF(VALUE('data-cash-crude'!CR54)&gt;0,'data-cash-crude'!CR54-INDEX('active-future'!$C:$C,MATCH('basis-cash-crude'!CS$1,'active-future'!$A:$A,0),1),""),"")</f>
        <v>-10.670000000000002</v>
      </c>
      <c r="CT54">
        <f>+IFERROR(IF(VALUE('data-cash-crude'!CS54)&gt;0,'data-cash-crude'!CS54-INDEX('active-future'!$C:$C,MATCH('basis-cash-crude'!CT$1,'active-future'!$A:$A,0),1),""),"")</f>
        <v>-10.850000000000001</v>
      </c>
      <c r="CU54">
        <f>+IFERROR(IF(VALUE('data-cash-crude'!CT54)&gt;0,'data-cash-crude'!CT54-INDEX('active-future'!$C:$C,MATCH('basis-cash-crude'!CU$1,'active-future'!$A:$A,0),1),""),"")</f>
        <v>-10.68</v>
      </c>
      <c r="CV54">
        <f>+IFERROR(IF(VALUE('data-cash-crude'!CU54)&gt;0,'data-cash-crude'!CU54-INDEX('active-future'!$C:$C,MATCH('basis-cash-crude'!CV$1,'active-future'!$A:$A,0),1),""),"")</f>
        <v>-10.630000000000003</v>
      </c>
      <c r="CW54">
        <f>+IFERROR(IF(VALUE('data-cash-crude'!CV54)&gt;0,'data-cash-crude'!CV54-INDEX('active-future'!$C:$C,MATCH('basis-cash-crude'!CW$1,'active-future'!$A:$A,0),1),""),"")</f>
        <v>-10.64</v>
      </c>
      <c r="CX54">
        <f>+IFERROR(IF(VALUE('data-cash-crude'!CW54)&gt;0,'data-cash-crude'!CW54-INDEX('active-future'!$C:$C,MATCH('basis-cash-crude'!CX$1,'active-future'!$A:$A,0),1),""),"")</f>
        <v>-10.810000000000002</v>
      </c>
      <c r="CY54">
        <f>+IFERROR(IF(VALUE('data-cash-crude'!CX54)&gt;0,'data-cash-crude'!CX54-INDEX('active-future'!$C:$C,MATCH('basis-cash-crude'!CY$1,'active-future'!$A:$A,0),1),""),"")</f>
        <v>-10.719999999999999</v>
      </c>
      <c r="CZ54">
        <f>+IFERROR(IF(VALUE('data-cash-crude'!CY54)&gt;0,'data-cash-crude'!CY54-INDEX('active-future'!$C:$C,MATCH('basis-cash-crude'!CZ$1,'active-future'!$A:$A,0),1),""),"")</f>
        <v>-10.729999999999997</v>
      </c>
      <c r="DA54">
        <f>+IFERROR(IF(VALUE('data-cash-crude'!CZ54)&gt;0,'data-cash-crude'!CZ54-INDEX('active-future'!$C:$C,MATCH('basis-cash-crude'!DA$1,'active-future'!$A:$A,0),1),""),"")</f>
        <v>-10.850000000000001</v>
      </c>
      <c r="DB54">
        <f>+IFERROR(IF(VALUE('data-cash-crude'!DA54)&gt;0,'data-cash-crude'!DA54-INDEX('active-future'!$C:$C,MATCH('basis-cash-crude'!DB$1,'active-future'!$A:$A,0),1),""),"")</f>
        <v>-10.68</v>
      </c>
      <c r="DC54">
        <f>+IFERROR(IF(VALUE('data-cash-crude'!DB54)&gt;0,'data-cash-crude'!DB54-INDEX('active-future'!$C:$C,MATCH('basis-cash-crude'!DC$1,'active-future'!$A:$A,0),1),""),"")</f>
        <v>-10.75</v>
      </c>
      <c r="DD54">
        <f>+IFERROR(IF(VALUE('data-cash-crude'!DC54)&gt;0,'data-cash-crude'!DC54-INDEX('active-future'!$C:$C,MATCH('basis-cash-crude'!DD$1,'active-future'!$A:$A,0),1),""),"")</f>
        <v>-10.79</v>
      </c>
      <c r="DE54" t="str">
        <f>+IFERROR(IF(VALUE('data-cash-crude'!DD54)&gt;0,'data-cash-crude'!DD54-INDEX('active-future'!$C:$C,MATCH('basis-cash-crude'!DE$1,'active-future'!$A:$A,0),1),""),"")</f>
        <v/>
      </c>
      <c r="DF54">
        <f>+IFERROR(IF(VALUE('data-cash-crude'!DE54)&gt;0,'data-cash-crude'!DE54-INDEX('active-future'!$C:$C,MATCH('basis-cash-crude'!DF$1,'active-future'!$A:$A,0),1),""),"")</f>
        <v>-10.630000000000003</v>
      </c>
      <c r="DG54">
        <f>+IFERROR(IF(VALUE('data-cash-crude'!DF54)&gt;0,'data-cash-crude'!DF54-INDEX('active-future'!$C:$C,MATCH('basis-cash-crude'!DG$1,'active-future'!$A:$A,0),1),""),"")</f>
        <v>-10.689999999999998</v>
      </c>
      <c r="DH54" t="str">
        <f>+IFERROR(IF(VALUE('data-cash-crude'!DG54)&gt;0,'data-cash-crude'!DG54-INDEX('active-future'!$C:$C,MATCH('basis-cash-crude'!DH$1,'active-future'!$A:$A,0),1),""),"")</f>
        <v/>
      </c>
      <c r="DI54">
        <f>+IFERROR(IF(VALUE('data-cash-crude'!DH54)&gt;0,'data-cash-crude'!DH54-INDEX('active-future'!$C:$C,MATCH('basis-cash-crude'!DI$1,'active-future'!$A:$A,0),1),""),"")</f>
        <v>-10.700000000000003</v>
      </c>
      <c r="DJ54" t="str">
        <f>+IFERROR(IF(VALUE('data-cash-crude'!DI54)&gt;0,'data-cash-crude'!DI54-INDEX('active-future'!$C:$C,MATCH('basis-cash-crude'!DJ$1,'active-future'!$A:$A,0),1),""),"")</f>
        <v/>
      </c>
      <c r="DK54">
        <f>+IFERROR(IF(VALUE('data-cash-crude'!DJ54)&gt;0,'data-cash-crude'!DJ54-INDEX('active-future'!$C:$C,MATCH('basis-cash-crude'!DK$1,'active-future'!$A:$A,0),1),""),"")</f>
        <v>-10.799999999999997</v>
      </c>
      <c r="DL54" t="str">
        <f>+IFERROR(IF(VALUE('data-cash-crude'!DK54)&gt;0,'data-cash-crude'!DK54-INDEX('active-future'!$C:$C,MATCH('basis-cash-crude'!DL$1,'active-future'!$A:$A,0),1),""),"")</f>
        <v/>
      </c>
      <c r="DM54" t="str">
        <f>+IFERROR(IF(VALUE('data-cash-crude'!DL54)&gt;0,'data-cash-crude'!DL54-INDEX('active-future'!$C:$C,MATCH('basis-cash-crude'!DM$1,'active-future'!$A:$A,0),1),""),"")</f>
        <v/>
      </c>
      <c r="DN54" t="str">
        <f>+IFERROR(IF(VALUE('data-cash-crude'!DM54)&gt;0,'data-cash-crude'!DM54-INDEX('active-future'!$C:$C,MATCH('basis-cash-crude'!DN$1,'active-future'!$A:$A,0),1),""),"")</f>
        <v/>
      </c>
      <c r="DO54" t="str">
        <f>+IFERROR(IF(VALUE('data-cash-crude'!DN54)&gt;0,'data-cash-crude'!DN54-INDEX('active-future'!$C:$C,MATCH('basis-cash-crude'!DO$1,'active-future'!$A:$A,0),1),""),"")</f>
        <v/>
      </c>
      <c r="DP54" t="str">
        <f>+IFERROR(IF(VALUE('data-cash-crude'!DO54)&gt;0,'data-cash-crude'!DO54-INDEX('active-future'!$C:$C,MATCH('basis-cash-crude'!DP$1,'active-future'!$A:$A,0),1),""),"")</f>
        <v/>
      </c>
      <c r="DQ54" t="str">
        <f>+IFERROR(IF(VALUE('data-cash-crude'!DP54)&gt;0,'data-cash-crude'!DP54-INDEX('active-future'!$C:$C,MATCH('basis-cash-crude'!DQ$1,'active-future'!$A:$A,0),1),""),"")</f>
        <v/>
      </c>
      <c r="DR54" t="str">
        <f>+IFERROR(IF(VALUE('data-cash-crude'!DQ54)&gt;0,'data-cash-crude'!DQ54-INDEX('active-future'!$C:$C,MATCH('basis-cash-crude'!DR$1,'active-future'!$A:$A,0),1),""),"")</f>
        <v/>
      </c>
      <c r="DS54" t="str">
        <f>+IFERROR(IF(VALUE('data-cash-crude'!DR54)&gt;0,'data-cash-crude'!DR54-INDEX('active-future'!$C:$C,MATCH('basis-cash-crude'!DS$1,'active-future'!$A:$A,0),1),""),"")</f>
        <v/>
      </c>
      <c r="DT54" t="str">
        <f>+IFERROR(IF(VALUE('data-cash-crude'!DS54)&gt;0,'data-cash-crude'!DS54-INDEX('active-future'!$C:$C,MATCH('basis-cash-crude'!DT$1,'active-future'!$A:$A,0),1),""),"")</f>
        <v/>
      </c>
      <c r="DU54" t="str">
        <f>+IFERROR(IF(VALUE('data-cash-crude'!DT54)&gt;0,'data-cash-crude'!DT54-INDEX('active-future'!$C:$C,MATCH('basis-cash-crude'!DU$1,'active-future'!$A:$A,0),1),""),"")</f>
        <v/>
      </c>
      <c r="DV54" t="str">
        <f>+IFERROR(IF(VALUE('data-cash-crude'!DU54)&gt;0,'data-cash-crude'!DU54-INDEX('active-future'!$C:$C,MATCH('basis-cash-crude'!DV$1,'active-future'!$A:$A,0),1),""),"")</f>
        <v/>
      </c>
      <c r="DW54" t="str">
        <f>+IFERROR(IF(VALUE('data-cash-crude'!DV54)&gt;0,'data-cash-crude'!DV54-INDEX('active-future'!$C:$C,MATCH('basis-cash-crude'!DW$1,'active-future'!$A:$A,0),1),""),"")</f>
        <v/>
      </c>
      <c r="DX54" t="str">
        <f>+IFERROR(IF(VALUE('data-cash-crude'!DW54)&gt;0,'data-cash-crude'!DW54-INDEX('active-future'!$C:$C,MATCH('basis-cash-crude'!DX$1,'active-future'!$A:$A,0),1),""),"")</f>
        <v/>
      </c>
      <c r="DY54" t="str">
        <f>+IFERROR(IF(VALUE('data-cash-crude'!DX54)&gt;0,'data-cash-crude'!DX54-INDEX('active-future'!$C:$C,MATCH('basis-cash-crude'!DY$1,'active-future'!$A:$A,0),1),""),"")</f>
        <v/>
      </c>
      <c r="DZ54" t="str">
        <f>+IFERROR(IF(VALUE('data-cash-crude'!DY54)&gt;0,'data-cash-crude'!DY54-INDEX('active-future'!$C:$C,MATCH('basis-cash-crude'!DZ$1,'active-future'!$A:$A,0),1),""),"")</f>
        <v/>
      </c>
      <c r="EA54" t="str">
        <f>+IFERROR(IF(VALUE('data-cash-crude'!DZ54)&gt;0,'data-cash-crude'!DZ54-INDEX('active-future'!$C:$C,MATCH('basis-cash-crude'!EA$1,'active-future'!$A:$A,0),1),""),"")</f>
        <v/>
      </c>
      <c r="EB54" t="str">
        <f>+IFERROR(IF(VALUE('data-cash-crude'!EA54)&gt;0,'data-cash-crude'!EA54-INDEX('active-future'!$C:$C,MATCH('basis-cash-crude'!EB$1,'active-future'!$A:$A,0),1),""),"")</f>
        <v/>
      </c>
      <c r="EC54" t="str">
        <f>+IFERROR(IF(VALUE('data-cash-crude'!EB54)&gt;0,'data-cash-crude'!EB54-INDEX('active-future'!$C:$C,MATCH('basis-cash-crude'!EC$1,'active-future'!$A:$A,0),1),""),"")</f>
        <v/>
      </c>
      <c r="ED54" t="str">
        <f>+IFERROR(IF(VALUE('data-cash-crude'!EC54)&gt;0,'data-cash-crude'!EC54-INDEX('active-future'!$C:$C,MATCH('basis-cash-crude'!ED$1,'active-future'!$A:$A,0),1),""),"")</f>
        <v/>
      </c>
      <c r="EE54" t="str">
        <f>+IFERROR(IF(VALUE('data-cash-crude'!ED54)&gt;0,'data-cash-crude'!ED54-INDEX('active-future'!$C:$C,MATCH('basis-cash-crude'!EE$1,'active-future'!$A:$A,0),1),""),"")</f>
        <v/>
      </c>
      <c r="EF54" t="str">
        <f>+IFERROR(IF(VALUE('data-cash-crude'!EE54)&gt;0,'data-cash-crude'!EE54-INDEX('active-future'!$C:$C,MATCH('basis-cash-crude'!EF$1,'active-future'!$A:$A,0),1),""),"")</f>
        <v/>
      </c>
      <c r="EG54" t="str">
        <f>+IFERROR(IF(VALUE('data-cash-crude'!EF54)&gt;0,'data-cash-crude'!EF54-INDEX('active-future'!$C:$C,MATCH('basis-cash-crude'!EG$1,'active-future'!$A:$A,0),1),""),"")</f>
        <v/>
      </c>
      <c r="EH54" t="str">
        <f>+IFERROR(IF(VALUE('data-cash-crude'!EG54)&gt;0,'data-cash-crude'!EG54-INDEX('active-future'!$C:$C,MATCH('basis-cash-crude'!EH$1,'active-future'!$A:$A,0),1),""),"")</f>
        <v/>
      </c>
      <c r="EI54" t="str">
        <f>+IFERROR(IF(VALUE('data-cash-crude'!EH54)&gt;0,'data-cash-crude'!EH54-INDEX('active-future'!$C:$C,MATCH('basis-cash-crude'!EI$1,'active-future'!$A:$A,0),1),""),"")</f>
        <v/>
      </c>
      <c r="EJ54" t="str">
        <f>+IFERROR(IF(VALUE('data-cash-crude'!EI54)&gt;0,'data-cash-crude'!EI54-INDEX('active-future'!$C:$C,MATCH('basis-cash-crude'!EJ$1,'active-future'!$A:$A,0),1),""),"")</f>
        <v/>
      </c>
      <c r="EK54" t="str">
        <f>+IFERROR(IF(VALUE('data-cash-crude'!EJ54)&gt;0,'data-cash-crude'!EJ54-INDEX('active-future'!$C:$C,MATCH('basis-cash-crude'!EK$1,'active-future'!$A:$A,0),1),""),"")</f>
        <v/>
      </c>
      <c r="EL54" t="str">
        <f>+IFERROR(IF(VALUE('data-cash-crude'!EK54)&gt;0,'data-cash-crude'!EK54-INDEX('active-future'!$C:$C,MATCH('basis-cash-crude'!EL$1,'active-future'!$A:$A,0),1),""),"")</f>
        <v/>
      </c>
      <c r="EM54" t="str">
        <f>+IFERROR(IF(VALUE('data-cash-crude'!EL54)&gt;0,'data-cash-crude'!EL54-INDEX('active-future'!$C:$C,MATCH('basis-cash-crude'!EM$1,'active-future'!$A:$A,0),1),""),"")</f>
        <v/>
      </c>
      <c r="EN54" t="str">
        <f>+IFERROR(IF(VALUE('data-cash-crude'!EM54)&gt;0,'data-cash-crude'!EM54-INDEX('active-future'!$C:$C,MATCH('basis-cash-crude'!EN$1,'active-future'!$A:$A,0),1),""),"")</f>
        <v/>
      </c>
      <c r="EO54" t="str">
        <f>+IFERROR(IF(VALUE('data-cash-crude'!EN54)&gt;0,'data-cash-crude'!EN54-INDEX('active-future'!$C:$C,MATCH('basis-cash-crude'!EO$1,'active-future'!$A:$A,0),1),""),"")</f>
        <v/>
      </c>
      <c r="EP54" t="str">
        <f>+IFERROR(IF(VALUE('data-cash-crude'!EO54)&gt;0,'data-cash-crude'!EO54-INDEX('active-future'!$C:$C,MATCH('basis-cash-crude'!EP$1,'active-future'!$A:$A,0),1),""),"")</f>
        <v/>
      </c>
      <c r="EQ54" t="str">
        <f>+IFERROR(IF(VALUE('data-cash-crude'!EP54)&gt;0,'data-cash-crude'!EP54-INDEX('active-future'!$C:$C,MATCH('basis-cash-crude'!EQ$1,'active-future'!$A:$A,0),1),""),"")</f>
        <v/>
      </c>
      <c r="ER54" t="str">
        <f>+IFERROR(IF(VALUE('data-cash-crude'!EQ54)&gt;0,'data-cash-crude'!EQ54-INDEX('active-future'!$C:$C,MATCH('basis-cash-crude'!ER$1,'active-future'!$A:$A,0),1),""),"")</f>
        <v/>
      </c>
      <c r="ES54" t="str">
        <f>+IFERROR(IF(VALUE('data-cash-crude'!ER54)&gt;0,'data-cash-crude'!ER54-INDEX('active-future'!$C:$C,MATCH('basis-cash-crude'!ES$1,'active-future'!$A:$A,0),1),""),"")</f>
        <v/>
      </c>
      <c r="ET54" t="str">
        <f>+IFERROR(IF(VALUE('data-cash-crude'!ES54)&gt;0,'data-cash-crude'!ES54-INDEX('active-future'!$C:$C,MATCH('basis-cash-crude'!ET$1,'active-future'!$A:$A,0),1),""),"")</f>
        <v/>
      </c>
      <c r="EU54" t="str">
        <f>+IFERROR(IF(VALUE('data-cash-crude'!ET54)&gt;0,'data-cash-crude'!ET54-INDEX('active-future'!$C:$C,MATCH('basis-cash-crude'!EU$1,'active-future'!$A:$A,0),1),""),"")</f>
        <v/>
      </c>
      <c r="EV54" t="str">
        <f>+IFERROR(IF(VALUE('data-cash-crude'!EU54)&gt;0,'data-cash-crude'!EU54-INDEX('active-future'!$C:$C,MATCH('basis-cash-crude'!EV$1,'active-future'!$A:$A,0),1),""),"")</f>
        <v/>
      </c>
      <c r="EW54" t="str">
        <f>+IFERROR(IF(VALUE('data-cash-crude'!EV54)&gt;0,'data-cash-crude'!EV54-INDEX('active-future'!$C:$C,MATCH('basis-cash-crude'!EW$1,'active-future'!$A:$A,0),1),""),"")</f>
        <v/>
      </c>
      <c r="EX54" t="str">
        <f>+IFERROR(IF(VALUE('data-cash-crude'!EW54)&gt;0,'data-cash-crude'!EW54-INDEX('active-future'!$C:$C,MATCH('basis-cash-crude'!EX$1,'active-future'!$A:$A,0),1),""),"")</f>
        <v/>
      </c>
      <c r="EY54" t="str">
        <f>+IFERROR(IF(VALUE('data-cash-crude'!EX54)&gt;0,'data-cash-crude'!EX54-INDEX('active-future'!$C:$C,MATCH('basis-cash-crude'!EY$1,'active-future'!$A:$A,0),1),""),"")</f>
        <v/>
      </c>
      <c r="EZ54" t="str">
        <f>+IFERROR(IF(VALUE('data-cash-crude'!EY54)&gt;0,'data-cash-crude'!EY54-INDEX('active-future'!$C:$C,MATCH('basis-cash-crude'!EZ$1,'active-future'!$A:$A,0),1),""),"")</f>
        <v/>
      </c>
      <c r="FA54" t="str">
        <f>+IFERROR(IF(VALUE('data-cash-crude'!EZ54)&gt;0,'data-cash-crude'!EZ54-INDEX('active-future'!$C:$C,MATCH('basis-cash-crude'!FA$1,'active-future'!$A:$A,0),1),""),"")</f>
        <v/>
      </c>
      <c r="FB54" t="str">
        <f>+IFERROR(IF(VALUE('data-cash-crude'!FA54)&gt;0,'data-cash-crude'!FA54-INDEX('active-future'!$C:$C,MATCH('basis-cash-crude'!FB$1,'active-future'!$A:$A,0),1),""),"")</f>
        <v/>
      </c>
      <c r="FC54" t="str">
        <f>+IFERROR(IF(VALUE('data-cash-crude'!FB54)&gt;0,'data-cash-crude'!FB54-INDEX('active-future'!$C:$C,MATCH('basis-cash-crude'!FC$1,'active-future'!$A:$A,0),1),""),"")</f>
        <v/>
      </c>
      <c r="FD54" t="str">
        <f>+IFERROR(IF(VALUE('data-cash-crude'!FC54)&gt;0,'data-cash-crude'!FC54-INDEX('active-future'!$C:$C,MATCH('basis-cash-crude'!FD$1,'active-future'!$A:$A,0),1),""),"")</f>
        <v/>
      </c>
      <c r="FE54" t="str">
        <f>+IFERROR(IF(VALUE('data-cash-crude'!FD54)&gt;0,'data-cash-crude'!FD54-INDEX('active-future'!$C:$C,MATCH('basis-cash-crude'!FE$1,'active-future'!$A:$A,0),1),""),"")</f>
        <v/>
      </c>
      <c r="FF54" t="str">
        <f>+IFERROR(IF(VALUE('data-cash-crude'!FE54)&gt;0,'data-cash-crude'!FE54-INDEX('active-future'!$C:$C,MATCH('basis-cash-crude'!FF$1,'active-future'!$A:$A,0),1),""),"")</f>
        <v/>
      </c>
      <c r="FG54" t="str">
        <f>+IFERROR(IF(VALUE('data-cash-crude'!FF54)&gt;0,'data-cash-crude'!FF54-INDEX('active-future'!$C:$C,MATCH('basis-cash-crude'!FG$1,'active-future'!$A:$A,0),1),""),"")</f>
        <v/>
      </c>
      <c r="FH54" t="str">
        <f>+IFERROR(IF(VALUE('data-cash-crude'!FG54)&gt;0,'data-cash-crude'!FG54-INDEX('active-future'!$C:$C,MATCH('basis-cash-crude'!FH$1,'active-future'!$A:$A,0),1),""),"")</f>
        <v/>
      </c>
      <c r="FI54" t="str">
        <f>+IFERROR(IF(VALUE('data-cash-crude'!FH54)&gt;0,'data-cash-crude'!FH54-INDEX('active-future'!$C:$C,MATCH('basis-cash-crude'!FI$1,'active-future'!$A:$A,0),1),""),"")</f>
        <v/>
      </c>
      <c r="FJ54" t="str">
        <f>+IFERROR(IF(VALUE('data-cash-crude'!FI54)&gt;0,'data-cash-crude'!FI54-INDEX('active-future'!$C:$C,MATCH('basis-cash-crude'!FJ$1,'active-future'!$A:$A,0),1),""),"")</f>
        <v/>
      </c>
      <c r="FK54" t="str">
        <f>+IFERROR(IF(VALUE('data-cash-crude'!FJ54)&gt;0,'data-cash-crude'!FJ54-INDEX('active-future'!$C:$C,MATCH('basis-cash-crude'!FK$1,'active-future'!$A:$A,0),1),""),"")</f>
        <v/>
      </c>
      <c r="FL54" t="str">
        <f>+IFERROR(IF(VALUE('data-cash-crude'!FK54)&gt;0,'data-cash-crude'!FK54-INDEX('active-future'!$C:$C,MATCH('basis-cash-crude'!FL$1,'active-future'!$A:$A,0),1),""),"")</f>
        <v/>
      </c>
    </row>
    <row r="55" spans="1:168" x14ac:dyDescent="0.2">
      <c r="A55">
        <f t="shared" si="0"/>
        <v>0.34800000000000042</v>
      </c>
      <c r="B55">
        <f t="shared" si="1"/>
        <v>0.61480000000000024</v>
      </c>
      <c r="C55">
        <f t="shared" si="2"/>
        <v>0.48385542168674739</v>
      </c>
      <c r="D55" s="10" t="str">
        <f>+'data-cash-crude'!B55</f>
        <v>CLPA-15-10.CM</v>
      </c>
      <c r="E55">
        <f>+IFERROR(IF(VALUE('data-cash-crude'!D55)&gt;0,'data-cash-crude'!D55-INDEX('active-future'!$C:$C,MATCH('basis-cash-crude'!E$1,'active-future'!$A:$A,0),1),""),"")</f>
        <v>0.83999999999999631</v>
      </c>
      <c r="F55">
        <f>+IFERROR(IF(VALUE('data-cash-crude'!E55)&gt;0,'data-cash-crude'!E55-INDEX('active-future'!$C:$C,MATCH('basis-cash-crude'!F$1,'active-future'!$A:$A,0),1),""),"")</f>
        <v>0.21999999999999886</v>
      </c>
      <c r="G55">
        <f>+IFERROR(IF(VALUE('data-cash-crude'!F55)&gt;0,'data-cash-crude'!F55-INDEX('active-future'!$C:$C,MATCH('basis-cash-crude'!G$1,'active-future'!$A:$A,0),1),""),"")</f>
        <v>0.23000000000000398</v>
      </c>
      <c r="H55">
        <f>+IFERROR(IF(VALUE('data-cash-crude'!G55)&gt;0,'data-cash-crude'!G55-INDEX('active-future'!$C:$C,MATCH('basis-cash-crude'!H$1,'active-future'!$A:$A,0),1),""),"")</f>
        <v>0.21999999999999886</v>
      </c>
      <c r="I55" t="str">
        <f>+IFERROR(IF(VALUE('data-cash-crude'!H55)&gt;0,'data-cash-crude'!H55-INDEX('active-future'!$C:$C,MATCH('basis-cash-crude'!I$1,'active-future'!$A:$A,0),1),""),"")</f>
        <v/>
      </c>
      <c r="J55">
        <f>+IFERROR(IF(VALUE('data-cash-crude'!I55)&gt;0,'data-cash-crude'!I55-INDEX('active-future'!$C:$C,MATCH('basis-cash-crude'!J$1,'active-future'!$A:$A,0),1),""),"")</f>
        <v>0.23000000000000398</v>
      </c>
      <c r="K55" t="str">
        <f>+IFERROR(IF(VALUE('data-cash-crude'!J55)&gt;0,'data-cash-crude'!J55-INDEX('active-future'!$C:$C,MATCH('basis-cash-crude'!K$1,'active-future'!$A:$A,0),1),""),"")</f>
        <v/>
      </c>
      <c r="L55">
        <f>+IFERROR(IF(VALUE('data-cash-crude'!K55)&gt;0,'data-cash-crude'!K55-INDEX('active-future'!$C:$C,MATCH('basis-cash-crude'!L$1,'active-future'!$A:$A,0),1),""),"")</f>
        <v>0.21999999999999886</v>
      </c>
      <c r="M55" t="str">
        <f>+IFERROR(IF(VALUE('data-cash-crude'!L55)&gt;0,'data-cash-crude'!L55-INDEX('active-future'!$C:$C,MATCH('basis-cash-crude'!M$1,'active-future'!$A:$A,0),1),""),"")</f>
        <v/>
      </c>
      <c r="N55">
        <f>+IFERROR(IF(VALUE('data-cash-crude'!M55)&gt;0,'data-cash-crude'!M55-INDEX('active-future'!$C:$C,MATCH('basis-cash-crude'!N$1,'active-future'!$A:$A,0),1),""),"")</f>
        <v>0.29999999999999716</v>
      </c>
      <c r="O55">
        <f>+IFERROR(IF(VALUE('data-cash-crude'!N55)&gt;0,'data-cash-crude'!N55-INDEX('active-future'!$C:$C,MATCH('basis-cash-crude'!O$1,'active-future'!$A:$A,0),1),""),"")</f>
        <v>0.31000000000000227</v>
      </c>
      <c r="P55">
        <f>+IFERROR(IF(VALUE('data-cash-crude'!O55)&gt;0,'data-cash-crude'!O55-INDEX('active-future'!$C:$C,MATCH('basis-cash-crude'!P$1,'active-future'!$A:$A,0),1),""),"")</f>
        <v>0.29999999999999716</v>
      </c>
      <c r="Q55">
        <f>+IFERROR(IF(VALUE('data-cash-crude'!P55)&gt;0,'data-cash-crude'!P55-INDEX('active-future'!$C:$C,MATCH('basis-cash-crude'!Q$1,'active-future'!$A:$A,0),1),""),"")</f>
        <v>0.53999999999999915</v>
      </c>
      <c r="R55">
        <f>+IFERROR(IF(VALUE('data-cash-crude'!Q55)&gt;0,'data-cash-crude'!Q55-INDEX('active-future'!$C:$C,MATCH('basis-cash-crude'!R$1,'active-future'!$A:$A,0),1),""),"")</f>
        <v>0.53999999999999915</v>
      </c>
      <c r="S55">
        <f>+IFERROR(IF(VALUE('data-cash-crude'!R55)&gt;0,'data-cash-crude'!R55-INDEX('active-future'!$C:$C,MATCH('basis-cash-crude'!S$1,'active-future'!$A:$A,0),1),""),"")</f>
        <v>0.52000000000000313</v>
      </c>
      <c r="T55">
        <f>+IFERROR(IF(VALUE('data-cash-crude'!S55)&gt;0,'data-cash-crude'!S55-INDEX('active-future'!$C:$C,MATCH('basis-cash-crude'!T$1,'active-future'!$A:$A,0),1),""),"")</f>
        <v>0.58999999999999631</v>
      </c>
      <c r="U55">
        <f>+IFERROR(IF(VALUE('data-cash-crude'!T55)&gt;0,'data-cash-crude'!T55-INDEX('active-future'!$C:$C,MATCH('basis-cash-crude'!U$1,'active-future'!$A:$A,0),1),""),"")</f>
        <v>0.57999999999999829</v>
      </c>
      <c r="V55">
        <f>+IFERROR(IF(VALUE('data-cash-crude'!U55)&gt;0,'data-cash-crude'!U55-INDEX('active-future'!$C:$C,MATCH('basis-cash-crude'!V$1,'active-future'!$A:$A,0),1),""),"")</f>
        <v>0.53999999999999915</v>
      </c>
      <c r="W55">
        <f>+IFERROR(IF(VALUE('data-cash-crude'!V55)&gt;0,'data-cash-crude'!V55-INDEX('active-future'!$C:$C,MATCH('basis-cash-crude'!W$1,'active-future'!$A:$A,0),1),""),"")</f>
        <v>0.53999999999999915</v>
      </c>
      <c r="X55">
        <f>+IFERROR(IF(VALUE('data-cash-crude'!W55)&gt;0,'data-cash-crude'!W55-INDEX('active-future'!$C:$C,MATCH('basis-cash-crude'!X$1,'active-future'!$A:$A,0),1),""),"")</f>
        <v>0.53999999999999915</v>
      </c>
      <c r="Y55">
        <f>+IFERROR(IF(VALUE('data-cash-crude'!X55)&gt;0,'data-cash-crude'!X55-INDEX('active-future'!$C:$C,MATCH('basis-cash-crude'!Y$1,'active-future'!$A:$A,0),1),""),"")</f>
        <v>0.53000000000000114</v>
      </c>
      <c r="Z55" t="str">
        <f>+IFERROR(IF(VALUE('data-cash-crude'!Y55)&gt;0,'data-cash-crude'!Y55-INDEX('active-future'!$C:$C,MATCH('basis-cash-crude'!Z$1,'active-future'!$A:$A,0),1),""),"")</f>
        <v/>
      </c>
      <c r="AA55">
        <f>+IFERROR(IF(VALUE('data-cash-crude'!Z55)&gt;0,'data-cash-crude'!Z55-INDEX('active-future'!$C:$C,MATCH('basis-cash-crude'!AA$1,'active-future'!$A:$A,0),1),""),"")</f>
        <v>3.75</v>
      </c>
      <c r="AB55" t="str">
        <f>+IFERROR(IF(VALUE('data-cash-crude'!AA55)&gt;0,'data-cash-crude'!AA55-INDEX('active-future'!$C:$C,MATCH('basis-cash-crude'!AB$1,'active-future'!$A:$A,0),1),""),"")</f>
        <v/>
      </c>
      <c r="AC55">
        <f>+IFERROR(IF(VALUE('data-cash-crude'!AB55)&gt;0,'data-cash-crude'!AB55-INDEX('active-future'!$C:$C,MATCH('basis-cash-crude'!AC$1,'active-future'!$A:$A,0),1),""),"")</f>
        <v>0.81000000000000227</v>
      </c>
      <c r="AD55">
        <f>+IFERROR(IF(VALUE('data-cash-crude'!AC55)&gt;0,'data-cash-crude'!AC55-INDEX('active-future'!$C:$C,MATCH('basis-cash-crude'!AD$1,'active-future'!$A:$A,0),1),""),"")</f>
        <v>0.51000000000000512</v>
      </c>
      <c r="AE55">
        <f>+IFERROR(IF(VALUE('data-cash-crude'!AD55)&gt;0,'data-cash-crude'!AD55-INDEX('active-future'!$C:$C,MATCH('basis-cash-crude'!AE$1,'active-future'!$A:$A,0),1),""),"")</f>
        <v>0.60000000000000142</v>
      </c>
      <c r="AF55">
        <f>+IFERROR(IF(VALUE('data-cash-crude'!AE55)&gt;0,'data-cash-crude'!AE55-INDEX('active-future'!$C:$C,MATCH('basis-cash-crude'!AF$1,'active-future'!$A:$A,0),1),""),"")</f>
        <v>0.58999999999999631</v>
      </c>
      <c r="AG55">
        <f>+IFERROR(IF(VALUE('data-cash-crude'!AF55)&gt;0,'data-cash-crude'!AF55-INDEX('active-future'!$C:$C,MATCH('basis-cash-crude'!AG$1,'active-future'!$A:$A,0),1),""),"")</f>
        <v>0.59000000000000341</v>
      </c>
      <c r="AH55">
        <f>+IFERROR(IF(VALUE('data-cash-crude'!AG55)&gt;0,'data-cash-crude'!AG55-INDEX('active-future'!$C:$C,MATCH('basis-cash-crude'!AH$1,'active-future'!$A:$A,0),1),""),"")</f>
        <v>0.73000000000000398</v>
      </c>
      <c r="AI55">
        <f>+IFERROR(IF(VALUE('data-cash-crude'!AH55)&gt;0,'data-cash-crude'!AH55-INDEX('active-future'!$C:$C,MATCH('basis-cash-crude'!AI$1,'active-future'!$A:$A,0),1),""),"")</f>
        <v>0.49000000000000199</v>
      </c>
      <c r="AJ55">
        <f>+IFERROR(IF(VALUE('data-cash-crude'!AI55)&gt;0,'data-cash-crude'!AI55-INDEX('active-future'!$C:$C,MATCH('basis-cash-crude'!AJ$1,'active-future'!$A:$A,0),1),""),"")</f>
        <v>0.56000000000000227</v>
      </c>
      <c r="AK55">
        <f>+IFERROR(IF(VALUE('data-cash-crude'!AJ55)&gt;0,'data-cash-crude'!AJ55-INDEX('active-future'!$C:$C,MATCH('basis-cash-crude'!AK$1,'active-future'!$A:$A,0),1),""),"")</f>
        <v>0.64999999999999858</v>
      </c>
      <c r="AL55">
        <f>+IFERROR(IF(VALUE('data-cash-crude'!AK55)&gt;0,'data-cash-crude'!AK55-INDEX('active-future'!$C:$C,MATCH('basis-cash-crude'!AL$1,'active-future'!$A:$A,0),1),""),"")</f>
        <v>0.64999999999999858</v>
      </c>
      <c r="AM55">
        <f>+IFERROR(IF(VALUE('data-cash-crude'!AL55)&gt;0,'data-cash-crude'!AL55-INDEX('active-future'!$C:$C,MATCH('basis-cash-crude'!AM$1,'active-future'!$A:$A,0),1),""),"")</f>
        <v>0.65000000000000568</v>
      </c>
      <c r="AN55">
        <f>+IFERROR(IF(VALUE('data-cash-crude'!AM55)&gt;0,'data-cash-crude'!AM55-INDEX('active-future'!$C:$C,MATCH('basis-cash-crude'!AN$1,'active-future'!$A:$A,0),1),""),"")</f>
        <v>0.66000000000000369</v>
      </c>
      <c r="AO55">
        <f>+IFERROR(IF(VALUE('data-cash-crude'!AN55)&gt;0,'data-cash-crude'!AN55-INDEX('active-future'!$C:$C,MATCH('basis-cash-crude'!AO$1,'active-future'!$A:$A,0),1),""),"")</f>
        <v>0.77000000000000313</v>
      </c>
      <c r="AP55">
        <f>+IFERROR(IF(VALUE('data-cash-crude'!AO55)&gt;0,'data-cash-crude'!AO55-INDEX('active-future'!$C:$C,MATCH('basis-cash-crude'!AP$1,'active-future'!$A:$A,0),1),""),"")</f>
        <v>1.0300000000000011</v>
      </c>
      <c r="AQ55">
        <f>+IFERROR(IF(VALUE('data-cash-crude'!AP55)&gt;0,'data-cash-crude'!AP55-INDEX('active-future'!$C:$C,MATCH('basis-cash-crude'!AQ$1,'active-future'!$A:$A,0),1),""),"")</f>
        <v>1.0500000000000043</v>
      </c>
      <c r="AR55">
        <f>+IFERROR(IF(VALUE('data-cash-crude'!AQ55)&gt;0,'data-cash-crude'!AQ55-INDEX('active-future'!$C:$C,MATCH('basis-cash-crude'!AR$1,'active-future'!$A:$A,0),1),""),"")</f>
        <v>1.1000000000000014</v>
      </c>
      <c r="AS55">
        <f>+IFERROR(IF(VALUE('data-cash-crude'!AR55)&gt;0,'data-cash-crude'!AR55-INDEX('active-future'!$C:$C,MATCH('basis-cash-crude'!AS$1,'active-future'!$A:$A,0),1),""),"")</f>
        <v>1.1100000000000065</v>
      </c>
      <c r="AT55">
        <f>+IFERROR(IF(VALUE('data-cash-crude'!AS55)&gt;0,'data-cash-crude'!AS55-INDEX('active-future'!$C:$C,MATCH('basis-cash-crude'!AT$1,'active-future'!$A:$A,0),1),""),"")</f>
        <v>1.1799999999999997</v>
      </c>
      <c r="AU55">
        <f>+IFERROR(IF(VALUE('data-cash-crude'!AT55)&gt;0,'data-cash-crude'!AT55-INDEX('active-future'!$C:$C,MATCH('basis-cash-crude'!AU$1,'active-future'!$A:$A,0),1),""),"")</f>
        <v>1.1799999999999997</v>
      </c>
      <c r="AV55">
        <f>+IFERROR(IF(VALUE('data-cash-crude'!AU55)&gt;0,'data-cash-crude'!AU55-INDEX('active-future'!$C:$C,MATCH('basis-cash-crude'!AV$1,'active-future'!$A:$A,0),1),""),"")</f>
        <v>1.1899999999999977</v>
      </c>
      <c r="AW55">
        <f>+IFERROR(IF(VALUE('data-cash-crude'!AV55)&gt;0,'data-cash-crude'!AV55-INDEX('active-future'!$C:$C,MATCH('basis-cash-crude'!AW$1,'active-future'!$A:$A,0),1),""),"")</f>
        <v>1.1999999999999957</v>
      </c>
      <c r="AX55">
        <f>+IFERROR(IF(VALUE('data-cash-crude'!AW55)&gt;0,'data-cash-crude'!AW55-INDEX('active-future'!$C:$C,MATCH('basis-cash-crude'!AX$1,'active-future'!$A:$A,0),1),""),"")</f>
        <v>1.230000000000004</v>
      </c>
      <c r="AY55">
        <f>+IFERROR(IF(VALUE('data-cash-crude'!AX55)&gt;0,'data-cash-crude'!AX55-INDEX('active-future'!$C:$C,MATCH('basis-cash-crude'!AY$1,'active-future'!$A:$A,0),1),""),"")</f>
        <v>0.87999999999999545</v>
      </c>
      <c r="AZ55">
        <f>+IFERROR(IF(VALUE('data-cash-crude'!AY55)&gt;0,'data-cash-crude'!AY55-INDEX('active-future'!$C:$C,MATCH('basis-cash-crude'!AZ$1,'active-future'!$A:$A,0),1),""),"")</f>
        <v>0.88000000000000256</v>
      </c>
      <c r="BA55">
        <f>+IFERROR(IF(VALUE('data-cash-crude'!AZ55)&gt;0,'data-cash-crude'!AZ55-INDEX('active-future'!$C:$C,MATCH('basis-cash-crude'!BA$1,'active-future'!$A:$A,0),1),""),"")</f>
        <v>0.87000000000000455</v>
      </c>
      <c r="BB55">
        <f>+IFERROR(IF(VALUE('data-cash-crude'!BA55)&gt;0,'data-cash-crude'!BA55-INDEX('active-future'!$C:$C,MATCH('basis-cash-crude'!BB$1,'active-future'!$A:$A,0),1),""),"")</f>
        <v>0.88000000000000256</v>
      </c>
      <c r="BC55">
        <f>+IFERROR(IF(VALUE('data-cash-crude'!BB55)&gt;0,'data-cash-crude'!BB55-INDEX('active-future'!$C:$C,MATCH('basis-cash-crude'!BC$1,'active-future'!$A:$A,0),1),""),"")</f>
        <v>0.86000000000000654</v>
      </c>
      <c r="BD55">
        <f>+IFERROR(IF(VALUE('data-cash-crude'!BC55)&gt;0,'data-cash-crude'!BC55-INDEX('active-future'!$C:$C,MATCH('basis-cash-crude'!BD$1,'active-future'!$A:$A,0),1),""),"")</f>
        <v>1.0100000000000051</v>
      </c>
      <c r="BE55">
        <f>+IFERROR(IF(VALUE('data-cash-crude'!BD55)&gt;0,'data-cash-crude'!BD55-INDEX('active-future'!$C:$C,MATCH('basis-cash-crude'!BE$1,'active-future'!$A:$A,0),1),""),"")</f>
        <v>1.0800000000000054</v>
      </c>
      <c r="BF55">
        <f>+IFERROR(IF(VALUE('data-cash-crude'!BE55)&gt;0,'data-cash-crude'!BE55-INDEX('active-future'!$C:$C,MATCH('basis-cash-crude'!BF$1,'active-future'!$A:$A,0),1),""),"")</f>
        <v>1.1700000000000017</v>
      </c>
      <c r="BG55">
        <f>+IFERROR(IF(VALUE('data-cash-crude'!BF55)&gt;0,'data-cash-crude'!BF55-INDEX('active-future'!$C:$C,MATCH('basis-cash-crude'!BG$1,'active-future'!$A:$A,0),1),""),"")</f>
        <v>1.1799999999999997</v>
      </c>
      <c r="BH55">
        <f>+IFERROR(IF(VALUE('data-cash-crude'!BG55)&gt;0,'data-cash-crude'!BG55-INDEX('active-future'!$C:$C,MATCH('basis-cash-crude'!BH$1,'active-future'!$A:$A,0),1),""),"")</f>
        <v>1.1799999999999997</v>
      </c>
      <c r="BI55">
        <f>+IFERROR(IF(VALUE('data-cash-crude'!BH55)&gt;0,'data-cash-crude'!BH55-INDEX('active-future'!$C:$C,MATCH('basis-cash-crude'!BI$1,'active-future'!$A:$A,0),1),""),"")</f>
        <v>1.1199999999999974</v>
      </c>
      <c r="BJ55">
        <f>+IFERROR(IF(VALUE('data-cash-crude'!BI55)&gt;0,'data-cash-crude'!BI55-INDEX('active-future'!$C:$C,MATCH('basis-cash-crude'!BJ$1,'active-future'!$A:$A,0),1),""),"")</f>
        <v>0.90999999999999659</v>
      </c>
      <c r="BK55">
        <f>+IFERROR(IF(VALUE('data-cash-crude'!BJ55)&gt;0,'data-cash-crude'!BJ55-INDEX('active-future'!$C:$C,MATCH('basis-cash-crude'!BK$1,'active-future'!$A:$A,0),1),""),"")</f>
        <v>0.76000000000000512</v>
      </c>
      <c r="BL55">
        <f>+IFERROR(IF(VALUE('data-cash-crude'!BK55)&gt;0,'data-cash-crude'!BK55-INDEX('active-future'!$C:$C,MATCH('basis-cash-crude'!BL$1,'active-future'!$A:$A,0),1),""),"")</f>
        <v>0.75999999999999801</v>
      </c>
      <c r="BM55">
        <f>+IFERROR(IF(VALUE('data-cash-crude'!BL55)&gt;0,'data-cash-crude'!BL55-INDEX('active-future'!$C:$C,MATCH('basis-cash-crude'!BM$1,'active-future'!$A:$A,0),1),""),"")</f>
        <v>0.65999999999999659</v>
      </c>
      <c r="BN55">
        <f>+IFERROR(IF(VALUE('data-cash-crude'!BM55)&gt;0,'data-cash-crude'!BM55-INDEX('active-future'!$C:$C,MATCH('basis-cash-crude'!BN$1,'active-future'!$A:$A,0),1),""),"")</f>
        <v>0.64999999999999858</v>
      </c>
      <c r="BO55">
        <f>+IFERROR(IF(VALUE('data-cash-crude'!BN55)&gt;0,'data-cash-crude'!BN55-INDEX('active-future'!$C:$C,MATCH('basis-cash-crude'!BO$1,'active-future'!$A:$A,0),1),""),"")</f>
        <v>0.64999999999999858</v>
      </c>
      <c r="BP55">
        <f>+IFERROR(IF(VALUE('data-cash-crude'!BO55)&gt;0,'data-cash-crude'!BO55-INDEX('active-future'!$C:$C,MATCH('basis-cash-crude'!BP$1,'active-future'!$A:$A,0),1),""),"")</f>
        <v>0.64999999999999858</v>
      </c>
      <c r="BQ55">
        <f>+IFERROR(IF(VALUE('data-cash-crude'!BP55)&gt;0,'data-cash-crude'!BP55-INDEX('active-future'!$C:$C,MATCH('basis-cash-crude'!BQ$1,'active-future'!$A:$A,0),1),""),"")</f>
        <v>0.60999999999999943</v>
      </c>
      <c r="BR55">
        <f>+IFERROR(IF(VALUE('data-cash-crude'!BQ55)&gt;0,'data-cash-crude'!BQ55-INDEX('active-future'!$C:$C,MATCH('basis-cash-crude'!BR$1,'active-future'!$A:$A,0),1),""),"")</f>
        <v>0.62000000000000455</v>
      </c>
      <c r="BS55">
        <f>+IFERROR(IF(VALUE('data-cash-crude'!BR55)&gt;0,'data-cash-crude'!BR55-INDEX('active-future'!$C:$C,MATCH('basis-cash-crude'!BS$1,'active-future'!$A:$A,0),1),""),"")</f>
        <v>0.61999999999999744</v>
      </c>
      <c r="BT55">
        <f>+IFERROR(IF(VALUE('data-cash-crude'!BS55)&gt;0,'data-cash-crude'!BS55-INDEX('active-future'!$C:$C,MATCH('basis-cash-crude'!BT$1,'active-future'!$A:$A,0),1),""),"")</f>
        <v>0.98000000000000398</v>
      </c>
      <c r="BU55">
        <f>+IFERROR(IF(VALUE('data-cash-crude'!BT55)&gt;0,'data-cash-crude'!BT55-INDEX('active-future'!$C:$C,MATCH('basis-cash-crude'!BU$1,'active-future'!$A:$A,0),1),""),"")</f>
        <v>0.11000000000000654</v>
      </c>
      <c r="BV55">
        <f>+IFERROR(IF(VALUE('data-cash-crude'!BU55)&gt;0,'data-cash-crude'!BU55-INDEX('active-future'!$C:$C,MATCH('basis-cash-crude'!BV$1,'active-future'!$A:$A,0),1),""),"")</f>
        <v>5.9999999999995168E-2</v>
      </c>
      <c r="BW55">
        <f>+IFERROR(IF(VALUE('data-cash-crude'!BV55)&gt;0,'data-cash-crude'!BV55-INDEX('active-future'!$C:$C,MATCH('basis-cash-crude'!BW$1,'active-future'!$A:$A,0),1),""),"")</f>
        <v>0.10999999999999943</v>
      </c>
      <c r="BX55">
        <f>+IFERROR(IF(VALUE('data-cash-crude'!BW55)&gt;0,'data-cash-crude'!BW55-INDEX('active-future'!$C:$C,MATCH('basis-cash-crude'!BX$1,'active-future'!$A:$A,0),1),""),"")</f>
        <v>0.10999999999999943</v>
      </c>
      <c r="BY55">
        <f>+IFERROR(IF(VALUE('data-cash-crude'!BX55)&gt;0,'data-cash-crude'!BX55-INDEX('active-future'!$C:$C,MATCH('basis-cash-crude'!BY$1,'active-future'!$A:$A,0),1),""),"")</f>
        <v>0.18999999999999773</v>
      </c>
      <c r="BZ55" t="str">
        <f>+IFERROR(IF(VALUE('data-cash-crude'!BY55)&gt;0,'data-cash-crude'!BY55-INDEX('active-future'!$C:$C,MATCH('basis-cash-crude'!BZ$1,'active-future'!$A:$A,0),1),""),"")</f>
        <v/>
      </c>
      <c r="CA55">
        <f>+IFERROR(IF(VALUE('data-cash-crude'!BZ55)&gt;0,'data-cash-crude'!BZ55-INDEX('active-future'!$C:$C,MATCH('basis-cash-crude'!CA$1,'active-future'!$A:$A,0),1),""),"")</f>
        <v>0.28000000000000114</v>
      </c>
      <c r="CB55">
        <f>+IFERROR(IF(VALUE('data-cash-crude'!CA55)&gt;0,'data-cash-crude'!CA55-INDEX('active-future'!$C:$C,MATCH('basis-cash-crude'!CB$1,'active-future'!$A:$A,0),1),""),"")</f>
        <v>0.40999999999999659</v>
      </c>
      <c r="CC55">
        <f>+IFERROR(IF(VALUE('data-cash-crude'!CB55)&gt;0,'data-cash-crude'!CB55-INDEX('active-future'!$C:$C,MATCH('basis-cash-crude'!CC$1,'active-future'!$A:$A,0),1),""),"")</f>
        <v>0.14999999999999858</v>
      </c>
      <c r="CD55">
        <f>+IFERROR(IF(VALUE('data-cash-crude'!CC55)&gt;0,'data-cash-crude'!CC55-INDEX('active-future'!$C:$C,MATCH('basis-cash-crude'!CD$1,'active-future'!$A:$A,0),1),""),"")</f>
        <v>-0.37000000000000455</v>
      </c>
      <c r="CE55">
        <f>+IFERROR(IF(VALUE('data-cash-crude'!CD55)&gt;0,'data-cash-crude'!CD55-INDEX('active-future'!$C:$C,MATCH('basis-cash-crude'!CE$1,'active-future'!$A:$A,0),1),""),"")</f>
        <v>-0.48000000000000398</v>
      </c>
      <c r="CF55">
        <f>+IFERROR(IF(VALUE('data-cash-crude'!CE55)&gt;0,'data-cash-crude'!CE55-INDEX('active-future'!$C:$C,MATCH('basis-cash-crude'!CF$1,'active-future'!$A:$A,0),1),""),"")</f>
        <v>-0.54999999999999716</v>
      </c>
      <c r="CG55">
        <f>+IFERROR(IF(VALUE('data-cash-crude'!CF55)&gt;0,'data-cash-crude'!CF55-INDEX('active-future'!$C:$C,MATCH('basis-cash-crude'!CG$1,'active-future'!$A:$A,0),1),""),"")</f>
        <v>-0.71999999999999886</v>
      </c>
      <c r="CH55">
        <f>+IFERROR(IF(VALUE('data-cash-crude'!CG55)&gt;0,'data-cash-crude'!CG55-INDEX('active-future'!$C:$C,MATCH('basis-cash-crude'!CH$1,'active-future'!$A:$A,0),1),""),"")</f>
        <v>-0.96999999999999886</v>
      </c>
      <c r="CI55">
        <f>+IFERROR(IF(VALUE('data-cash-crude'!CH55)&gt;0,'data-cash-crude'!CH55-INDEX('active-future'!$C:$C,MATCH('basis-cash-crude'!CI$1,'active-future'!$A:$A,0),1),""),"")</f>
        <v>-0.98000000000000398</v>
      </c>
      <c r="CJ55">
        <f>+IFERROR(IF(VALUE('data-cash-crude'!CI55)&gt;0,'data-cash-crude'!CI55-INDEX('active-future'!$C:$C,MATCH('basis-cash-crude'!CJ$1,'active-future'!$A:$A,0),1),""),"")</f>
        <v>-1.0499999999999972</v>
      </c>
      <c r="CK55">
        <f>+IFERROR(IF(VALUE('data-cash-crude'!CJ55)&gt;0,'data-cash-crude'!CJ55-INDEX('active-future'!$C:$C,MATCH('basis-cash-crude'!CK$1,'active-future'!$A:$A,0),1),""),"")</f>
        <v>-1.0399999999999991</v>
      </c>
      <c r="CL55">
        <f>+IFERROR(IF(VALUE('data-cash-crude'!CK55)&gt;0,'data-cash-crude'!CK55-INDEX('active-future'!$C:$C,MATCH('basis-cash-crude'!CL$1,'active-future'!$A:$A,0),1),""),"")</f>
        <v>-1.0300000000000011</v>
      </c>
      <c r="CM55" t="str">
        <f>+IFERROR(IF(VALUE('data-cash-crude'!CL55)&gt;0,'data-cash-crude'!CL55-INDEX('active-future'!$C:$C,MATCH('basis-cash-crude'!CM$1,'active-future'!$A:$A,0),1),""),"")</f>
        <v/>
      </c>
      <c r="CN55">
        <f>+IFERROR(IF(VALUE('data-cash-crude'!CM55)&gt;0,'data-cash-crude'!CM55-INDEX('active-future'!$C:$C,MATCH('basis-cash-crude'!CN$1,'active-future'!$A:$A,0),1),""),"")</f>
        <v>-1.0600000000000023</v>
      </c>
      <c r="CO55">
        <f>+IFERROR(IF(VALUE('data-cash-crude'!CN55)&gt;0,'data-cash-crude'!CN55-INDEX('active-future'!$C:$C,MATCH('basis-cash-crude'!CO$1,'active-future'!$A:$A,0),1),""),"")</f>
        <v>-1.0799999999999983</v>
      </c>
      <c r="CP55">
        <f>+IFERROR(IF(VALUE('data-cash-crude'!CO55)&gt;0,'data-cash-crude'!CO55-INDEX('active-future'!$C:$C,MATCH('basis-cash-crude'!CP$1,'active-future'!$A:$A,0),1),""),"")</f>
        <v>-0.98000000000000398</v>
      </c>
      <c r="CQ55">
        <f>+IFERROR(IF(VALUE('data-cash-crude'!CP55)&gt;0,'data-cash-crude'!CP55-INDEX('active-future'!$C:$C,MATCH('basis-cash-crude'!CQ$1,'active-future'!$A:$A,0),1),""),"")</f>
        <v>-0.97999999999999687</v>
      </c>
      <c r="CR55" t="str">
        <f>+IFERROR(IF(VALUE('data-cash-crude'!CQ55)&gt;0,'data-cash-crude'!CQ55-INDEX('active-future'!$C:$C,MATCH('basis-cash-crude'!CR$1,'active-future'!$A:$A,0),1),""),"")</f>
        <v/>
      </c>
      <c r="CS55">
        <f>+IFERROR(IF(VALUE('data-cash-crude'!CR55)&gt;0,'data-cash-crude'!CR55-INDEX('active-future'!$C:$C,MATCH('basis-cash-crude'!CS$1,'active-future'!$A:$A,0),1),""),"")</f>
        <v>-0.85000000000000142</v>
      </c>
      <c r="CT55">
        <f>+IFERROR(IF(VALUE('data-cash-crude'!CS55)&gt;0,'data-cash-crude'!CS55-INDEX('active-future'!$C:$C,MATCH('basis-cash-crude'!CT$1,'active-future'!$A:$A,0),1),""),"")</f>
        <v>-0.84000000000000341</v>
      </c>
      <c r="CU55">
        <f>+IFERROR(IF(VALUE('data-cash-crude'!CT55)&gt;0,'data-cash-crude'!CT55-INDEX('active-future'!$C:$C,MATCH('basis-cash-crude'!CU$1,'active-future'!$A:$A,0),1),""),"")</f>
        <v>-0.67999999999999972</v>
      </c>
      <c r="CV55">
        <f>+IFERROR(IF(VALUE('data-cash-crude'!CU55)&gt;0,'data-cash-crude'!CU55-INDEX('active-future'!$C:$C,MATCH('basis-cash-crude'!CV$1,'active-future'!$A:$A,0),1),""),"")</f>
        <v>-0.46000000000000085</v>
      </c>
      <c r="CW55">
        <f>+IFERROR(IF(VALUE('data-cash-crude'!CV55)&gt;0,'data-cash-crude'!CV55-INDEX('active-future'!$C:$C,MATCH('basis-cash-crude'!CW$1,'active-future'!$A:$A,0),1),""),"")</f>
        <v>-0.29999999999999716</v>
      </c>
      <c r="CX55">
        <f>+IFERROR(IF(VALUE('data-cash-crude'!CW55)&gt;0,'data-cash-crude'!CW55-INDEX('active-future'!$C:$C,MATCH('basis-cash-crude'!CX$1,'active-future'!$A:$A,0),1),""),"")</f>
        <v>0</v>
      </c>
      <c r="CY55">
        <f>+IFERROR(IF(VALUE('data-cash-crude'!CX55)&gt;0,'data-cash-crude'!CX55-INDEX('active-future'!$C:$C,MATCH('basis-cash-crude'!CY$1,'active-future'!$A:$A,0),1),""),"")</f>
        <v>-6.0000000000002274E-2</v>
      </c>
      <c r="CZ55">
        <f>+IFERROR(IF(VALUE('data-cash-crude'!CY55)&gt;0,'data-cash-crude'!CY55-INDEX('active-future'!$C:$C,MATCH('basis-cash-crude'!CZ$1,'active-future'!$A:$A,0),1),""),"")</f>
        <v>0.12000000000000455</v>
      </c>
      <c r="DA55">
        <f>+IFERROR(IF(VALUE('data-cash-crude'!CZ55)&gt;0,'data-cash-crude'!CZ55-INDEX('active-future'!$C:$C,MATCH('basis-cash-crude'!DA$1,'active-future'!$A:$A,0),1),""),"")</f>
        <v>0.12999999999999545</v>
      </c>
      <c r="DB55">
        <f>+IFERROR(IF(VALUE('data-cash-crude'!DA55)&gt;0,'data-cash-crude'!DA55-INDEX('active-future'!$C:$C,MATCH('basis-cash-crude'!DB$1,'active-future'!$A:$A,0),1),""),"")</f>
        <v>0.28999999999999915</v>
      </c>
      <c r="DC55">
        <f>+IFERROR(IF(VALUE('data-cash-crude'!DB55)&gt;0,'data-cash-crude'!DB55-INDEX('active-future'!$C:$C,MATCH('basis-cash-crude'!DC$1,'active-future'!$A:$A,0),1),""),"")</f>
        <v>0.50999999999999801</v>
      </c>
      <c r="DD55">
        <f>+IFERROR(IF(VALUE('data-cash-crude'!DC55)&gt;0,'data-cash-crude'!DC55-INDEX('active-future'!$C:$C,MATCH('basis-cash-crude'!DD$1,'active-future'!$A:$A,0),1),""),"")</f>
        <v>0.57000000000000028</v>
      </c>
      <c r="DE55">
        <f>+IFERROR(IF(VALUE('data-cash-crude'!DD55)&gt;0,'data-cash-crude'!DD55-INDEX('active-future'!$C:$C,MATCH('basis-cash-crude'!DE$1,'active-future'!$A:$A,0),1),""),"")</f>
        <v>0.80999999999999517</v>
      </c>
      <c r="DF55">
        <f>+IFERROR(IF(VALUE('data-cash-crude'!DE55)&gt;0,'data-cash-crude'!DE55-INDEX('active-future'!$C:$C,MATCH('basis-cash-crude'!DF$1,'active-future'!$A:$A,0),1),""),"")</f>
        <v>1.0999999999999943</v>
      </c>
      <c r="DG55">
        <f>+IFERROR(IF(VALUE('data-cash-crude'!DF55)&gt;0,'data-cash-crude'!DF55-INDEX('active-future'!$C:$C,MATCH('basis-cash-crude'!DG$1,'active-future'!$A:$A,0),1),""),"")</f>
        <v>1.230000000000004</v>
      </c>
      <c r="DH55" t="str">
        <f>+IFERROR(IF(VALUE('data-cash-crude'!DG55)&gt;0,'data-cash-crude'!DG55-INDEX('active-future'!$C:$C,MATCH('basis-cash-crude'!DH$1,'active-future'!$A:$A,0),1),""),"")</f>
        <v/>
      </c>
      <c r="DI55">
        <f>+IFERROR(IF(VALUE('data-cash-crude'!DH55)&gt;0,'data-cash-crude'!DH55-INDEX('active-future'!$C:$C,MATCH('basis-cash-crude'!DI$1,'active-future'!$A:$A,0),1),""),"")</f>
        <v>1.8399999999999963</v>
      </c>
      <c r="DJ55">
        <f>+IFERROR(IF(VALUE('data-cash-crude'!DI55)&gt;0,'data-cash-crude'!DI55-INDEX('active-future'!$C:$C,MATCH('basis-cash-crude'!DJ$1,'active-future'!$A:$A,0),1),""),"")</f>
        <v>2.0500000000000043</v>
      </c>
      <c r="DK55">
        <f>+IFERROR(IF(VALUE('data-cash-crude'!DJ55)&gt;0,'data-cash-crude'!DJ55-INDEX('active-future'!$C:$C,MATCH('basis-cash-crude'!DK$1,'active-future'!$A:$A,0),1),""),"")</f>
        <v>2.1300000000000026</v>
      </c>
      <c r="DL55">
        <f>+IFERROR(IF(VALUE('data-cash-crude'!DK55)&gt;0,'data-cash-crude'!DK55-INDEX('active-future'!$C:$C,MATCH('basis-cash-crude'!DL$1,'active-future'!$A:$A,0),1),""),"")</f>
        <v>2.1700000000000017</v>
      </c>
      <c r="DM55" t="str">
        <f>+IFERROR(IF(VALUE('data-cash-crude'!DL55)&gt;0,'data-cash-crude'!DL55-INDEX('active-future'!$C:$C,MATCH('basis-cash-crude'!DM$1,'active-future'!$A:$A,0),1),""),"")</f>
        <v/>
      </c>
      <c r="DN55">
        <f>+IFERROR(IF(VALUE('data-cash-crude'!DM55)&gt;0,'data-cash-crude'!DM55-INDEX('active-future'!$C:$C,MATCH('basis-cash-crude'!DN$1,'active-future'!$A:$A,0),1),""),"")</f>
        <v>2.1599999999999966</v>
      </c>
      <c r="DO55" t="str">
        <f>+IFERROR(IF(VALUE('data-cash-crude'!DN55)&gt;0,'data-cash-crude'!DN55-INDEX('active-future'!$C:$C,MATCH('basis-cash-crude'!DO$1,'active-future'!$A:$A,0),1),""),"")</f>
        <v/>
      </c>
      <c r="DP55" t="str">
        <f>+IFERROR(IF(VALUE('data-cash-crude'!DO55)&gt;0,'data-cash-crude'!DO55-INDEX('active-future'!$C:$C,MATCH('basis-cash-crude'!DP$1,'active-future'!$A:$A,0),1),""),"")</f>
        <v/>
      </c>
      <c r="DQ55" t="str">
        <f>+IFERROR(IF(VALUE('data-cash-crude'!DP55)&gt;0,'data-cash-crude'!DP55-INDEX('active-future'!$C:$C,MATCH('basis-cash-crude'!DQ$1,'active-future'!$A:$A,0),1),""),"")</f>
        <v/>
      </c>
      <c r="DR55" t="str">
        <f>+IFERROR(IF(VALUE('data-cash-crude'!DQ55)&gt;0,'data-cash-crude'!DQ55-INDEX('active-future'!$C:$C,MATCH('basis-cash-crude'!DR$1,'active-future'!$A:$A,0),1),""),"")</f>
        <v/>
      </c>
      <c r="DS55" t="str">
        <f>+IFERROR(IF(VALUE('data-cash-crude'!DR55)&gt;0,'data-cash-crude'!DR55-INDEX('active-future'!$C:$C,MATCH('basis-cash-crude'!DS$1,'active-future'!$A:$A,0),1),""),"")</f>
        <v/>
      </c>
      <c r="DT55" t="str">
        <f>+IFERROR(IF(VALUE('data-cash-crude'!DS55)&gt;0,'data-cash-crude'!DS55-INDEX('active-future'!$C:$C,MATCH('basis-cash-crude'!DT$1,'active-future'!$A:$A,0),1),""),"")</f>
        <v/>
      </c>
      <c r="DU55" t="str">
        <f>+IFERROR(IF(VALUE('data-cash-crude'!DT55)&gt;0,'data-cash-crude'!DT55-INDEX('active-future'!$C:$C,MATCH('basis-cash-crude'!DU$1,'active-future'!$A:$A,0),1),""),"")</f>
        <v/>
      </c>
      <c r="DV55" t="str">
        <f>+IFERROR(IF(VALUE('data-cash-crude'!DU55)&gt;0,'data-cash-crude'!DU55-INDEX('active-future'!$C:$C,MATCH('basis-cash-crude'!DV$1,'active-future'!$A:$A,0),1),""),"")</f>
        <v/>
      </c>
      <c r="DW55" t="str">
        <f>+IFERROR(IF(VALUE('data-cash-crude'!DV55)&gt;0,'data-cash-crude'!DV55-INDEX('active-future'!$C:$C,MATCH('basis-cash-crude'!DW$1,'active-future'!$A:$A,0),1),""),"")</f>
        <v/>
      </c>
      <c r="DX55" t="str">
        <f>+IFERROR(IF(VALUE('data-cash-crude'!DW55)&gt;0,'data-cash-crude'!DW55-INDEX('active-future'!$C:$C,MATCH('basis-cash-crude'!DX$1,'active-future'!$A:$A,0),1),""),"")</f>
        <v/>
      </c>
      <c r="DY55" t="str">
        <f>+IFERROR(IF(VALUE('data-cash-crude'!DX55)&gt;0,'data-cash-crude'!DX55-INDEX('active-future'!$C:$C,MATCH('basis-cash-crude'!DY$1,'active-future'!$A:$A,0),1),""),"")</f>
        <v/>
      </c>
      <c r="DZ55" t="str">
        <f>+IFERROR(IF(VALUE('data-cash-crude'!DY55)&gt;0,'data-cash-crude'!DY55-INDEX('active-future'!$C:$C,MATCH('basis-cash-crude'!DZ$1,'active-future'!$A:$A,0),1),""),"")</f>
        <v/>
      </c>
      <c r="EA55" t="str">
        <f>+IFERROR(IF(VALUE('data-cash-crude'!DZ55)&gt;0,'data-cash-crude'!DZ55-INDEX('active-future'!$C:$C,MATCH('basis-cash-crude'!EA$1,'active-future'!$A:$A,0),1),""),"")</f>
        <v/>
      </c>
      <c r="EB55" t="str">
        <f>+IFERROR(IF(VALUE('data-cash-crude'!EA55)&gt;0,'data-cash-crude'!EA55-INDEX('active-future'!$C:$C,MATCH('basis-cash-crude'!EB$1,'active-future'!$A:$A,0),1),""),"")</f>
        <v/>
      </c>
      <c r="EC55" t="str">
        <f>+IFERROR(IF(VALUE('data-cash-crude'!EB55)&gt;0,'data-cash-crude'!EB55-INDEX('active-future'!$C:$C,MATCH('basis-cash-crude'!EC$1,'active-future'!$A:$A,0),1),""),"")</f>
        <v/>
      </c>
      <c r="ED55" t="str">
        <f>+IFERROR(IF(VALUE('data-cash-crude'!EC55)&gt;0,'data-cash-crude'!EC55-INDEX('active-future'!$C:$C,MATCH('basis-cash-crude'!ED$1,'active-future'!$A:$A,0),1),""),"")</f>
        <v/>
      </c>
      <c r="EE55" t="str">
        <f>+IFERROR(IF(VALUE('data-cash-crude'!ED55)&gt;0,'data-cash-crude'!ED55-INDEX('active-future'!$C:$C,MATCH('basis-cash-crude'!EE$1,'active-future'!$A:$A,0),1),""),"")</f>
        <v/>
      </c>
      <c r="EF55" t="str">
        <f>+IFERROR(IF(VALUE('data-cash-crude'!EE55)&gt;0,'data-cash-crude'!EE55-INDEX('active-future'!$C:$C,MATCH('basis-cash-crude'!EF$1,'active-future'!$A:$A,0),1),""),"")</f>
        <v/>
      </c>
      <c r="EG55" t="str">
        <f>+IFERROR(IF(VALUE('data-cash-crude'!EF55)&gt;0,'data-cash-crude'!EF55-INDEX('active-future'!$C:$C,MATCH('basis-cash-crude'!EG$1,'active-future'!$A:$A,0),1),""),"")</f>
        <v/>
      </c>
      <c r="EH55" t="str">
        <f>+IFERROR(IF(VALUE('data-cash-crude'!EG55)&gt;0,'data-cash-crude'!EG55-INDEX('active-future'!$C:$C,MATCH('basis-cash-crude'!EH$1,'active-future'!$A:$A,0),1),""),"")</f>
        <v/>
      </c>
      <c r="EI55" t="str">
        <f>+IFERROR(IF(VALUE('data-cash-crude'!EH55)&gt;0,'data-cash-crude'!EH55-INDEX('active-future'!$C:$C,MATCH('basis-cash-crude'!EI$1,'active-future'!$A:$A,0),1),""),"")</f>
        <v/>
      </c>
      <c r="EJ55" t="str">
        <f>+IFERROR(IF(VALUE('data-cash-crude'!EI55)&gt;0,'data-cash-crude'!EI55-INDEX('active-future'!$C:$C,MATCH('basis-cash-crude'!EJ$1,'active-future'!$A:$A,0),1),""),"")</f>
        <v/>
      </c>
      <c r="EK55" t="str">
        <f>+IFERROR(IF(VALUE('data-cash-crude'!EJ55)&gt;0,'data-cash-crude'!EJ55-INDEX('active-future'!$C:$C,MATCH('basis-cash-crude'!EK$1,'active-future'!$A:$A,0),1),""),"")</f>
        <v/>
      </c>
      <c r="EL55" t="str">
        <f>+IFERROR(IF(VALUE('data-cash-crude'!EK55)&gt;0,'data-cash-crude'!EK55-INDEX('active-future'!$C:$C,MATCH('basis-cash-crude'!EL$1,'active-future'!$A:$A,0),1),""),"")</f>
        <v/>
      </c>
      <c r="EM55" t="str">
        <f>+IFERROR(IF(VALUE('data-cash-crude'!EL55)&gt;0,'data-cash-crude'!EL55-INDEX('active-future'!$C:$C,MATCH('basis-cash-crude'!EM$1,'active-future'!$A:$A,0),1),""),"")</f>
        <v/>
      </c>
      <c r="EN55" t="str">
        <f>+IFERROR(IF(VALUE('data-cash-crude'!EM55)&gt;0,'data-cash-crude'!EM55-INDEX('active-future'!$C:$C,MATCH('basis-cash-crude'!EN$1,'active-future'!$A:$A,0),1),""),"")</f>
        <v/>
      </c>
      <c r="EO55" t="str">
        <f>+IFERROR(IF(VALUE('data-cash-crude'!EN55)&gt;0,'data-cash-crude'!EN55-INDEX('active-future'!$C:$C,MATCH('basis-cash-crude'!EO$1,'active-future'!$A:$A,0),1),""),"")</f>
        <v/>
      </c>
      <c r="EP55" t="str">
        <f>+IFERROR(IF(VALUE('data-cash-crude'!EO55)&gt;0,'data-cash-crude'!EO55-INDEX('active-future'!$C:$C,MATCH('basis-cash-crude'!EP$1,'active-future'!$A:$A,0),1),""),"")</f>
        <v/>
      </c>
      <c r="EQ55" t="str">
        <f>+IFERROR(IF(VALUE('data-cash-crude'!EP55)&gt;0,'data-cash-crude'!EP55-INDEX('active-future'!$C:$C,MATCH('basis-cash-crude'!EQ$1,'active-future'!$A:$A,0),1),""),"")</f>
        <v/>
      </c>
      <c r="ER55" t="str">
        <f>+IFERROR(IF(VALUE('data-cash-crude'!EQ55)&gt;0,'data-cash-crude'!EQ55-INDEX('active-future'!$C:$C,MATCH('basis-cash-crude'!ER$1,'active-future'!$A:$A,0),1),""),"")</f>
        <v/>
      </c>
      <c r="ES55" t="str">
        <f>+IFERROR(IF(VALUE('data-cash-crude'!ER55)&gt;0,'data-cash-crude'!ER55-INDEX('active-future'!$C:$C,MATCH('basis-cash-crude'!ES$1,'active-future'!$A:$A,0),1),""),"")</f>
        <v/>
      </c>
      <c r="ET55" t="str">
        <f>+IFERROR(IF(VALUE('data-cash-crude'!ES55)&gt;0,'data-cash-crude'!ES55-INDEX('active-future'!$C:$C,MATCH('basis-cash-crude'!ET$1,'active-future'!$A:$A,0),1),""),"")</f>
        <v/>
      </c>
      <c r="EU55" t="str">
        <f>+IFERROR(IF(VALUE('data-cash-crude'!ET55)&gt;0,'data-cash-crude'!ET55-INDEX('active-future'!$C:$C,MATCH('basis-cash-crude'!EU$1,'active-future'!$A:$A,0),1),""),"")</f>
        <v/>
      </c>
      <c r="EV55" t="str">
        <f>+IFERROR(IF(VALUE('data-cash-crude'!EU55)&gt;0,'data-cash-crude'!EU55-INDEX('active-future'!$C:$C,MATCH('basis-cash-crude'!EV$1,'active-future'!$A:$A,0),1),""),"")</f>
        <v/>
      </c>
      <c r="EW55" t="str">
        <f>+IFERROR(IF(VALUE('data-cash-crude'!EV55)&gt;0,'data-cash-crude'!EV55-INDEX('active-future'!$C:$C,MATCH('basis-cash-crude'!EW$1,'active-future'!$A:$A,0),1),""),"")</f>
        <v/>
      </c>
      <c r="EX55" t="str">
        <f>+IFERROR(IF(VALUE('data-cash-crude'!EW55)&gt;0,'data-cash-crude'!EW55-INDEX('active-future'!$C:$C,MATCH('basis-cash-crude'!EX$1,'active-future'!$A:$A,0),1),""),"")</f>
        <v/>
      </c>
      <c r="EY55" t="str">
        <f>+IFERROR(IF(VALUE('data-cash-crude'!EX55)&gt;0,'data-cash-crude'!EX55-INDEX('active-future'!$C:$C,MATCH('basis-cash-crude'!EY$1,'active-future'!$A:$A,0),1),""),"")</f>
        <v/>
      </c>
      <c r="EZ55" t="str">
        <f>+IFERROR(IF(VALUE('data-cash-crude'!EY55)&gt;0,'data-cash-crude'!EY55-INDEX('active-future'!$C:$C,MATCH('basis-cash-crude'!EZ$1,'active-future'!$A:$A,0),1),""),"")</f>
        <v/>
      </c>
      <c r="FA55" t="str">
        <f>+IFERROR(IF(VALUE('data-cash-crude'!EZ55)&gt;0,'data-cash-crude'!EZ55-INDEX('active-future'!$C:$C,MATCH('basis-cash-crude'!FA$1,'active-future'!$A:$A,0),1),""),"")</f>
        <v/>
      </c>
      <c r="FB55" t="str">
        <f>+IFERROR(IF(VALUE('data-cash-crude'!FA55)&gt;0,'data-cash-crude'!FA55-INDEX('active-future'!$C:$C,MATCH('basis-cash-crude'!FB$1,'active-future'!$A:$A,0),1),""),"")</f>
        <v/>
      </c>
      <c r="FC55" t="str">
        <f>+IFERROR(IF(VALUE('data-cash-crude'!FB55)&gt;0,'data-cash-crude'!FB55-INDEX('active-future'!$C:$C,MATCH('basis-cash-crude'!FC$1,'active-future'!$A:$A,0),1),""),"")</f>
        <v/>
      </c>
      <c r="FD55" t="str">
        <f>+IFERROR(IF(VALUE('data-cash-crude'!FC55)&gt;0,'data-cash-crude'!FC55-INDEX('active-future'!$C:$C,MATCH('basis-cash-crude'!FD$1,'active-future'!$A:$A,0),1),""),"")</f>
        <v/>
      </c>
      <c r="FE55" t="str">
        <f>+IFERROR(IF(VALUE('data-cash-crude'!FD55)&gt;0,'data-cash-crude'!FD55-INDEX('active-future'!$C:$C,MATCH('basis-cash-crude'!FE$1,'active-future'!$A:$A,0),1),""),"")</f>
        <v/>
      </c>
      <c r="FF55" t="str">
        <f>+IFERROR(IF(VALUE('data-cash-crude'!FE55)&gt;0,'data-cash-crude'!FE55-INDEX('active-future'!$C:$C,MATCH('basis-cash-crude'!FF$1,'active-future'!$A:$A,0),1),""),"")</f>
        <v/>
      </c>
      <c r="FG55" t="str">
        <f>+IFERROR(IF(VALUE('data-cash-crude'!FF55)&gt;0,'data-cash-crude'!FF55-INDEX('active-future'!$C:$C,MATCH('basis-cash-crude'!FG$1,'active-future'!$A:$A,0),1),""),"")</f>
        <v/>
      </c>
      <c r="FH55" t="str">
        <f>+IFERROR(IF(VALUE('data-cash-crude'!FG55)&gt;0,'data-cash-crude'!FG55-INDEX('active-future'!$C:$C,MATCH('basis-cash-crude'!FH$1,'active-future'!$A:$A,0),1),""),"")</f>
        <v/>
      </c>
      <c r="FI55" t="str">
        <f>+IFERROR(IF(VALUE('data-cash-crude'!FH55)&gt;0,'data-cash-crude'!FH55-INDEX('active-future'!$C:$C,MATCH('basis-cash-crude'!FI$1,'active-future'!$A:$A,0),1),""),"")</f>
        <v/>
      </c>
      <c r="FJ55" t="str">
        <f>+IFERROR(IF(VALUE('data-cash-crude'!FI55)&gt;0,'data-cash-crude'!FI55-INDEX('active-future'!$C:$C,MATCH('basis-cash-crude'!FJ$1,'active-future'!$A:$A,0),1),""),"")</f>
        <v/>
      </c>
      <c r="FK55" t="str">
        <f>+IFERROR(IF(VALUE('data-cash-crude'!FJ55)&gt;0,'data-cash-crude'!FJ55-INDEX('active-future'!$C:$C,MATCH('basis-cash-crude'!FK$1,'active-future'!$A:$A,0),1),""),"")</f>
        <v/>
      </c>
      <c r="FL55" t="str">
        <f>+IFERROR(IF(VALUE('data-cash-crude'!FK55)&gt;0,'data-cash-crude'!FK55-INDEX('active-future'!$C:$C,MATCH('basis-cash-crude'!FL$1,'active-future'!$A:$A,0),1),""),"")</f>
        <v/>
      </c>
    </row>
    <row r="56" spans="1:168" x14ac:dyDescent="0.2">
      <c r="A56">
        <f t="shared" si="0"/>
        <v>3.7719999999999971</v>
      </c>
      <c r="B56">
        <f t="shared" si="1"/>
        <v>4.1475999999999988</v>
      </c>
      <c r="C56">
        <f t="shared" si="2"/>
        <v>4.0356626506024078</v>
      </c>
      <c r="D56" s="10" t="str">
        <f>+'data-cash-crude'!B56</f>
        <v>CLPA-15-11.CM</v>
      </c>
      <c r="E56">
        <f>+IFERROR(IF(VALUE('data-cash-crude'!D56)&gt;0,'data-cash-crude'!D56-INDEX('active-future'!$C:$C,MATCH('basis-cash-crude'!E$1,'active-future'!$A:$A,0),1),""),"")</f>
        <v>4.3999999999999915</v>
      </c>
      <c r="F56">
        <f>+IFERROR(IF(VALUE('data-cash-crude'!E56)&gt;0,'data-cash-crude'!E56-INDEX('active-future'!$C:$C,MATCH('basis-cash-crude'!F$1,'active-future'!$A:$A,0),1),""),"")</f>
        <v>3.779999999999994</v>
      </c>
      <c r="G56">
        <f>+IFERROR(IF(VALUE('data-cash-crude'!F56)&gt;0,'data-cash-crude'!F56-INDEX('active-future'!$C:$C,MATCH('basis-cash-crude'!G$1,'active-future'!$A:$A,0),1),""),"")</f>
        <v>3.7900000000000063</v>
      </c>
      <c r="H56">
        <f>+IFERROR(IF(VALUE('data-cash-crude'!G56)&gt;0,'data-cash-crude'!G56-INDEX('active-future'!$C:$C,MATCH('basis-cash-crude'!H$1,'active-future'!$A:$A,0),1),""),"")</f>
        <v>3.779999999999994</v>
      </c>
      <c r="I56" t="str">
        <f>+IFERROR(IF(VALUE('data-cash-crude'!H56)&gt;0,'data-cash-crude'!H56-INDEX('active-future'!$C:$C,MATCH('basis-cash-crude'!I$1,'active-future'!$A:$A,0),1),""),"")</f>
        <v/>
      </c>
      <c r="J56">
        <f>+IFERROR(IF(VALUE('data-cash-crude'!I56)&gt;0,'data-cash-crude'!I56-INDEX('active-future'!$C:$C,MATCH('basis-cash-crude'!J$1,'active-future'!$A:$A,0),1),""),"")</f>
        <v>3.1099999999999994</v>
      </c>
      <c r="K56" t="str">
        <f>+IFERROR(IF(VALUE('data-cash-crude'!J56)&gt;0,'data-cash-crude'!J56-INDEX('active-future'!$C:$C,MATCH('basis-cash-crude'!K$1,'active-future'!$A:$A,0),1),""),"")</f>
        <v/>
      </c>
      <c r="L56">
        <f>+IFERROR(IF(VALUE('data-cash-crude'!K56)&gt;0,'data-cash-crude'!K56-INDEX('active-future'!$C:$C,MATCH('basis-cash-crude'!L$1,'active-future'!$A:$A,0),1),""),"")</f>
        <v>3.7800000000000011</v>
      </c>
      <c r="M56" t="str">
        <f>+IFERROR(IF(VALUE('data-cash-crude'!L56)&gt;0,'data-cash-crude'!L56-INDEX('active-future'!$C:$C,MATCH('basis-cash-crude'!M$1,'active-future'!$A:$A,0),1),""),"")</f>
        <v/>
      </c>
      <c r="N56">
        <f>+IFERROR(IF(VALUE('data-cash-crude'!M56)&gt;0,'data-cash-crude'!M56-INDEX('active-future'!$C:$C,MATCH('basis-cash-crude'!N$1,'active-future'!$A:$A,0),1),""),"")</f>
        <v>3.8599999999999923</v>
      </c>
      <c r="O56">
        <f>+IFERROR(IF(VALUE('data-cash-crude'!N56)&gt;0,'data-cash-crude'!N56-INDEX('active-future'!$C:$C,MATCH('basis-cash-crude'!O$1,'active-future'!$A:$A,0),1),""),"")</f>
        <v>3.8699999999999974</v>
      </c>
      <c r="P56">
        <f>+IFERROR(IF(VALUE('data-cash-crude'!O56)&gt;0,'data-cash-crude'!O56-INDEX('active-future'!$C:$C,MATCH('basis-cash-crude'!P$1,'active-future'!$A:$A,0),1),""),"")</f>
        <v>3.8599999999999923</v>
      </c>
      <c r="Q56">
        <f>+IFERROR(IF(VALUE('data-cash-crude'!P56)&gt;0,'data-cash-crude'!P56-INDEX('active-future'!$C:$C,MATCH('basis-cash-crude'!Q$1,'active-future'!$A:$A,0),1),""),"")</f>
        <v>4.1000000000000014</v>
      </c>
      <c r="R56">
        <f>+IFERROR(IF(VALUE('data-cash-crude'!Q56)&gt;0,'data-cash-crude'!Q56-INDEX('active-future'!$C:$C,MATCH('basis-cash-crude'!R$1,'active-future'!$A:$A,0),1),""),"")</f>
        <v>4.1000000000000014</v>
      </c>
      <c r="S56">
        <f>+IFERROR(IF(VALUE('data-cash-crude'!R56)&gt;0,'data-cash-crude'!R56-INDEX('active-future'!$C:$C,MATCH('basis-cash-crude'!S$1,'active-future'!$A:$A,0),1),""),"")</f>
        <v>4.0800000000000054</v>
      </c>
      <c r="T56">
        <f>+IFERROR(IF(VALUE('data-cash-crude'!S56)&gt;0,'data-cash-crude'!S56-INDEX('active-future'!$C:$C,MATCH('basis-cash-crude'!T$1,'active-future'!$A:$A,0),1),""),"")</f>
        <v>4.1499999999999986</v>
      </c>
      <c r="U56">
        <f>+IFERROR(IF(VALUE('data-cash-crude'!T56)&gt;0,'data-cash-crude'!T56-INDEX('active-future'!$C:$C,MATCH('basis-cash-crude'!U$1,'active-future'!$A:$A,0),1),""),"")</f>
        <v>4.1399999999999935</v>
      </c>
      <c r="V56">
        <f>+IFERROR(IF(VALUE('data-cash-crude'!U56)&gt;0,'data-cash-crude'!U56-INDEX('active-future'!$C:$C,MATCH('basis-cash-crude'!V$1,'active-future'!$A:$A,0),1),""),"")</f>
        <v>4.0999999999999943</v>
      </c>
      <c r="W56">
        <f>+IFERROR(IF(VALUE('data-cash-crude'!V56)&gt;0,'data-cash-crude'!V56-INDEX('active-future'!$C:$C,MATCH('basis-cash-crude'!W$1,'active-future'!$A:$A,0),1),""),"")</f>
        <v>4.1000000000000014</v>
      </c>
      <c r="X56">
        <f>+IFERROR(IF(VALUE('data-cash-crude'!W56)&gt;0,'data-cash-crude'!W56-INDEX('active-future'!$C:$C,MATCH('basis-cash-crude'!X$1,'active-future'!$A:$A,0),1),""),"")</f>
        <v>4.1000000000000014</v>
      </c>
      <c r="Y56">
        <f>+IFERROR(IF(VALUE('data-cash-crude'!X56)&gt;0,'data-cash-crude'!X56-INDEX('active-future'!$C:$C,MATCH('basis-cash-crude'!Y$1,'active-future'!$A:$A,0),1),""),"")</f>
        <v>4.0899999999999963</v>
      </c>
      <c r="Z56" t="str">
        <f>+IFERROR(IF(VALUE('data-cash-crude'!Y56)&gt;0,'data-cash-crude'!Y56-INDEX('active-future'!$C:$C,MATCH('basis-cash-crude'!Z$1,'active-future'!$A:$A,0),1),""),"")</f>
        <v/>
      </c>
      <c r="AA56">
        <f>+IFERROR(IF(VALUE('data-cash-crude'!Z56)&gt;0,'data-cash-crude'!Z56-INDEX('active-future'!$C:$C,MATCH('basis-cash-crude'!AA$1,'active-future'!$A:$A,0),1),""),"")</f>
        <v>7.3099999999999952</v>
      </c>
      <c r="AB56" t="str">
        <f>+IFERROR(IF(VALUE('data-cash-crude'!AA56)&gt;0,'data-cash-crude'!AA56-INDEX('active-future'!$C:$C,MATCH('basis-cash-crude'!AB$1,'active-future'!$A:$A,0),1),""),"")</f>
        <v/>
      </c>
      <c r="AC56">
        <f>+IFERROR(IF(VALUE('data-cash-crude'!AB56)&gt;0,'data-cash-crude'!AB56-INDEX('active-future'!$C:$C,MATCH('basis-cash-crude'!AC$1,'active-future'!$A:$A,0),1),""),"")</f>
        <v>4.3699999999999974</v>
      </c>
      <c r="AD56">
        <f>+IFERROR(IF(VALUE('data-cash-crude'!AC56)&gt;0,'data-cash-crude'!AC56-INDEX('active-future'!$C:$C,MATCH('basis-cash-crude'!AD$1,'active-future'!$A:$A,0),1),""),"")</f>
        <v>4.07</v>
      </c>
      <c r="AE56">
        <f>+IFERROR(IF(VALUE('data-cash-crude'!AD56)&gt;0,'data-cash-crude'!AD56-INDEX('active-future'!$C:$C,MATCH('basis-cash-crude'!AE$1,'active-future'!$A:$A,0),1),""),"")</f>
        <v>4.1600000000000037</v>
      </c>
      <c r="AF56">
        <f>+IFERROR(IF(VALUE('data-cash-crude'!AE56)&gt;0,'data-cash-crude'!AE56-INDEX('active-future'!$C:$C,MATCH('basis-cash-crude'!AF$1,'active-future'!$A:$A,0),1),""),"")</f>
        <v>4.1499999999999986</v>
      </c>
      <c r="AG56">
        <f>+IFERROR(IF(VALUE('data-cash-crude'!AF56)&gt;0,'data-cash-crude'!AF56-INDEX('active-future'!$C:$C,MATCH('basis-cash-crude'!AG$1,'active-future'!$A:$A,0),1),""),"")</f>
        <v>4.1499999999999986</v>
      </c>
      <c r="AH56">
        <f>+IFERROR(IF(VALUE('data-cash-crude'!AG56)&gt;0,'data-cash-crude'!AG56-INDEX('active-future'!$C:$C,MATCH('basis-cash-crude'!AH$1,'active-future'!$A:$A,0),1),""),"")</f>
        <v>4.2899999999999991</v>
      </c>
      <c r="AI56">
        <f>+IFERROR(IF(VALUE('data-cash-crude'!AH56)&gt;0,'data-cash-crude'!AH56-INDEX('active-future'!$C:$C,MATCH('basis-cash-crude'!AI$1,'active-future'!$A:$A,0),1),""),"")</f>
        <v>4.0499999999999972</v>
      </c>
      <c r="AJ56">
        <f>+IFERROR(IF(VALUE('data-cash-crude'!AI56)&gt;0,'data-cash-crude'!AI56-INDEX('active-future'!$C:$C,MATCH('basis-cash-crude'!AJ$1,'active-future'!$A:$A,0),1),""),"")</f>
        <v>4.1199999999999974</v>
      </c>
      <c r="AK56">
        <f>+IFERROR(IF(VALUE('data-cash-crude'!AJ56)&gt;0,'data-cash-crude'!AJ56-INDEX('active-future'!$C:$C,MATCH('basis-cash-crude'!AK$1,'active-future'!$A:$A,0),1),""),"")</f>
        <v>4.2100000000000009</v>
      </c>
      <c r="AL56">
        <f>+IFERROR(IF(VALUE('data-cash-crude'!AK56)&gt;0,'data-cash-crude'!AK56-INDEX('active-future'!$C:$C,MATCH('basis-cash-crude'!AL$1,'active-future'!$A:$A,0),1),""),"")</f>
        <v>4.2099999999999937</v>
      </c>
      <c r="AM56">
        <f>+IFERROR(IF(VALUE('data-cash-crude'!AL56)&gt;0,'data-cash-crude'!AL56-INDEX('active-future'!$C:$C,MATCH('basis-cash-crude'!AM$1,'active-future'!$A:$A,0),1),""),"")</f>
        <v>4.2100000000000009</v>
      </c>
      <c r="AN56">
        <f>+IFERROR(IF(VALUE('data-cash-crude'!AM56)&gt;0,'data-cash-crude'!AM56-INDEX('active-future'!$C:$C,MATCH('basis-cash-crude'!AN$1,'active-future'!$A:$A,0),1),""),"")</f>
        <v>4.220000000000006</v>
      </c>
      <c r="AO56">
        <f>+IFERROR(IF(VALUE('data-cash-crude'!AN56)&gt;0,'data-cash-crude'!AN56-INDEX('active-future'!$C:$C,MATCH('basis-cash-crude'!AO$1,'active-future'!$A:$A,0),1),""),"")</f>
        <v>4.3299999999999983</v>
      </c>
      <c r="AP56">
        <f>+IFERROR(IF(VALUE('data-cash-crude'!AO56)&gt;0,'data-cash-crude'!AO56-INDEX('active-future'!$C:$C,MATCH('basis-cash-crude'!AP$1,'active-future'!$A:$A,0),1),""),"")</f>
        <v>4.5899999999999963</v>
      </c>
      <c r="AQ56">
        <f>+IFERROR(IF(VALUE('data-cash-crude'!AP56)&gt;0,'data-cash-crude'!AP56-INDEX('active-future'!$C:$C,MATCH('basis-cash-crude'!AQ$1,'active-future'!$A:$A,0),1),""),"")</f>
        <v>4.6099999999999994</v>
      </c>
      <c r="AR56">
        <f>+IFERROR(IF(VALUE('data-cash-crude'!AQ56)&gt;0,'data-cash-crude'!AQ56-INDEX('active-future'!$C:$C,MATCH('basis-cash-crude'!AR$1,'active-future'!$A:$A,0),1),""),"")</f>
        <v>4.6599999999999966</v>
      </c>
      <c r="AS56">
        <f>+IFERROR(IF(VALUE('data-cash-crude'!AR56)&gt;0,'data-cash-crude'!AR56-INDEX('active-future'!$C:$C,MATCH('basis-cash-crude'!AS$1,'active-future'!$A:$A,0),1),""),"")</f>
        <v>4.6700000000000017</v>
      </c>
      <c r="AT56">
        <f>+IFERROR(IF(VALUE('data-cash-crude'!AS56)&gt;0,'data-cash-crude'!AS56-INDEX('active-future'!$C:$C,MATCH('basis-cash-crude'!AT$1,'active-future'!$A:$A,0),1),""),"")</f>
        <v>4.740000000000002</v>
      </c>
      <c r="AU56">
        <f>+IFERROR(IF(VALUE('data-cash-crude'!AT56)&gt;0,'data-cash-crude'!AT56-INDEX('active-future'!$C:$C,MATCH('basis-cash-crude'!AU$1,'active-future'!$A:$A,0),1),""),"")</f>
        <v>4.7399999999999949</v>
      </c>
      <c r="AV56">
        <f>+IFERROR(IF(VALUE('data-cash-crude'!AU56)&gt;0,'data-cash-crude'!AU56-INDEX('active-future'!$C:$C,MATCH('basis-cash-crude'!AV$1,'active-future'!$A:$A,0),1),""),"")</f>
        <v>4.75</v>
      </c>
      <c r="AW56">
        <f>+IFERROR(IF(VALUE('data-cash-crude'!AV56)&gt;0,'data-cash-crude'!AV56-INDEX('active-future'!$C:$C,MATCH('basis-cash-crude'!AW$1,'active-future'!$A:$A,0),1),""),"")</f>
        <v>4.759999999999998</v>
      </c>
      <c r="AX56">
        <f>+IFERROR(IF(VALUE('data-cash-crude'!AW56)&gt;0,'data-cash-crude'!AW56-INDEX('active-future'!$C:$C,MATCH('basis-cash-crude'!AX$1,'active-future'!$A:$A,0),1),""),"")</f>
        <v>4.7899999999999991</v>
      </c>
      <c r="AY56">
        <f>+IFERROR(IF(VALUE('data-cash-crude'!AX56)&gt;0,'data-cash-crude'!AX56-INDEX('active-future'!$C:$C,MATCH('basis-cash-crude'!AY$1,'active-future'!$A:$A,0),1),""),"")</f>
        <v>4.4399999999999977</v>
      </c>
      <c r="AZ56">
        <f>+IFERROR(IF(VALUE('data-cash-crude'!AY56)&gt;0,'data-cash-crude'!AY56-INDEX('active-future'!$C:$C,MATCH('basis-cash-crude'!AZ$1,'active-future'!$A:$A,0),1),""),"")</f>
        <v>4.4400000000000048</v>
      </c>
      <c r="BA56">
        <f>+IFERROR(IF(VALUE('data-cash-crude'!AZ56)&gt;0,'data-cash-crude'!AZ56-INDEX('active-future'!$C:$C,MATCH('basis-cash-crude'!BA$1,'active-future'!$A:$A,0),1),""),"")</f>
        <v>4.43</v>
      </c>
      <c r="BB56">
        <f>+IFERROR(IF(VALUE('data-cash-crude'!BA56)&gt;0,'data-cash-crude'!BA56-INDEX('active-future'!$C:$C,MATCH('basis-cash-crude'!BB$1,'active-future'!$A:$A,0),1),""),"")</f>
        <v>4.4399999999999977</v>
      </c>
      <c r="BC56">
        <f>+IFERROR(IF(VALUE('data-cash-crude'!BB56)&gt;0,'data-cash-crude'!BB56-INDEX('active-future'!$C:$C,MATCH('basis-cash-crude'!BC$1,'active-future'!$A:$A,0),1),""),"")</f>
        <v>4.4200000000000017</v>
      </c>
      <c r="BD56">
        <f>+IFERROR(IF(VALUE('data-cash-crude'!BC56)&gt;0,'data-cash-crude'!BC56-INDEX('active-future'!$C:$C,MATCH('basis-cash-crude'!BD$1,'active-future'!$A:$A,0),1),""),"")</f>
        <v>4.57</v>
      </c>
      <c r="BE56">
        <f>+IFERROR(IF(VALUE('data-cash-crude'!BD56)&gt;0,'data-cash-crude'!BD56-INDEX('active-future'!$C:$C,MATCH('basis-cash-crude'!BE$1,'active-future'!$A:$A,0),1),""),"")</f>
        <v>4.6400000000000006</v>
      </c>
      <c r="BF56">
        <f>+IFERROR(IF(VALUE('data-cash-crude'!BE56)&gt;0,'data-cash-crude'!BE56-INDEX('active-future'!$C:$C,MATCH('basis-cash-crude'!BF$1,'active-future'!$A:$A,0),1),""),"")</f>
        <v>4.7299999999999969</v>
      </c>
      <c r="BG56">
        <f>+IFERROR(IF(VALUE('data-cash-crude'!BF56)&gt;0,'data-cash-crude'!BF56-INDEX('active-future'!$C:$C,MATCH('basis-cash-crude'!BG$1,'active-future'!$A:$A,0),1),""),"")</f>
        <v>4.740000000000002</v>
      </c>
      <c r="BH56">
        <f>+IFERROR(IF(VALUE('data-cash-crude'!BG56)&gt;0,'data-cash-crude'!BG56-INDEX('active-future'!$C:$C,MATCH('basis-cash-crude'!BH$1,'active-future'!$A:$A,0),1),""),"")</f>
        <v>4.7399999999999949</v>
      </c>
      <c r="BI56">
        <f>+IFERROR(IF(VALUE('data-cash-crude'!BH56)&gt;0,'data-cash-crude'!BH56-INDEX('active-future'!$C:$C,MATCH('basis-cash-crude'!BI$1,'active-future'!$A:$A,0),1),""),"")</f>
        <v>4.68</v>
      </c>
      <c r="BJ56">
        <f>+IFERROR(IF(VALUE('data-cash-crude'!BI56)&gt;0,'data-cash-crude'!BI56-INDEX('active-future'!$C:$C,MATCH('basis-cash-crude'!BJ$1,'active-future'!$A:$A,0),1),""),"")</f>
        <v>4.4699999999999989</v>
      </c>
      <c r="BK56">
        <f>+IFERROR(IF(VALUE('data-cash-crude'!BJ56)&gt;0,'data-cash-crude'!BJ56-INDEX('active-future'!$C:$C,MATCH('basis-cash-crude'!BK$1,'active-future'!$A:$A,0),1),""),"")</f>
        <v>4.32</v>
      </c>
      <c r="BL56">
        <f>+IFERROR(IF(VALUE('data-cash-crude'!BK56)&gt;0,'data-cash-crude'!BK56-INDEX('active-future'!$C:$C,MATCH('basis-cash-crude'!BL$1,'active-future'!$A:$A,0),1),""),"")</f>
        <v>4.3199999999999932</v>
      </c>
      <c r="BM56">
        <f>+IFERROR(IF(VALUE('data-cash-crude'!BL56)&gt;0,'data-cash-crude'!BL56-INDEX('active-future'!$C:$C,MATCH('basis-cash-crude'!BM$1,'active-future'!$A:$A,0),1),""),"")</f>
        <v>4.2199999999999989</v>
      </c>
      <c r="BN56">
        <f>+IFERROR(IF(VALUE('data-cash-crude'!BM56)&gt;0,'data-cash-crude'!BM56-INDEX('active-future'!$C:$C,MATCH('basis-cash-crude'!BN$1,'active-future'!$A:$A,0),1),""),"")</f>
        <v>4.2100000000000009</v>
      </c>
      <c r="BO56">
        <f>+IFERROR(IF(VALUE('data-cash-crude'!BN56)&gt;0,'data-cash-crude'!BN56-INDEX('active-future'!$C:$C,MATCH('basis-cash-crude'!BO$1,'active-future'!$A:$A,0),1),""),"")</f>
        <v>4.2100000000000009</v>
      </c>
      <c r="BP56">
        <f>+IFERROR(IF(VALUE('data-cash-crude'!BO56)&gt;0,'data-cash-crude'!BO56-INDEX('active-future'!$C:$C,MATCH('basis-cash-crude'!BP$1,'active-future'!$A:$A,0),1),""),"")</f>
        <v>4.2099999999999937</v>
      </c>
      <c r="BQ56">
        <f>+IFERROR(IF(VALUE('data-cash-crude'!BP56)&gt;0,'data-cash-crude'!BP56-INDEX('active-future'!$C:$C,MATCH('basis-cash-crude'!BQ$1,'active-future'!$A:$A,0),1),""),"")</f>
        <v>4.1700000000000017</v>
      </c>
      <c r="BR56">
        <f>+IFERROR(IF(VALUE('data-cash-crude'!BQ56)&gt;0,'data-cash-crude'!BQ56-INDEX('active-future'!$C:$C,MATCH('basis-cash-crude'!BR$1,'active-future'!$A:$A,0),1),""),"")</f>
        <v>4.18</v>
      </c>
      <c r="BS56">
        <f>+IFERROR(IF(VALUE('data-cash-crude'!BR56)&gt;0,'data-cash-crude'!BR56-INDEX('active-future'!$C:$C,MATCH('basis-cash-crude'!BS$1,'active-future'!$A:$A,0),1),""),"")</f>
        <v>4.18</v>
      </c>
      <c r="BT56">
        <f>+IFERROR(IF(VALUE('data-cash-crude'!BS56)&gt;0,'data-cash-crude'!BS56-INDEX('active-future'!$C:$C,MATCH('basis-cash-crude'!BT$1,'active-future'!$A:$A,0),1),""),"")</f>
        <v>4.5400000000000063</v>
      </c>
      <c r="BU56">
        <f>+IFERROR(IF(VALUE('data-cash-crude'!BT56)&gt;0,'data-cash-crude'!BT56-INDEX('active-future'!$C:$C,MATCH('basis-cash-crude'!BU$1,'active-future'!$A:$A,0),1),""),"")</f>
        <v>3.6700000000000017</v>
      </c>
      <c r="BV56">
        <f>+IFERROR(IF(VALUE('data-cash-crude'!BU56)&gt;0,'data-cash-crude'!BU56-INDEX('active-future'!$C:$C,MATCH('basis-cash-crude'!BV$1,'active-future'!$A:$A,0),1),""),"")</f>
        <v>3.6199999999999974</v>
      </c>
      <c r="BW56">
        <f>+IFERROR(IF(VALUE('data-cash-crude'!BV56)&gt;0,'data-cash-crude'!BV56-INDEX('active-future'!$C:$C,MATCH('basis-cash-crude'!BW$1,'active-future'!$A:$A,0),1),""),"")</f>
        <v>3.6700000000000017</v>
      </c>
      <c r="BX56">
        <f>+IFERROR(IF(VALUE('data-cash-crude'!BW56)&gt;0,'data-cash-crude'!BW56-INDEX('active-future'!$C:$C,MATCH('basis-cash-crude'!BX$1,'active-future'!$A:$A,0),1),""),"")</f>
        <v>3.6700000000000017</v>
      </c>
      <c r="BY56">
        <f>+IFERROR(IF(VALUE('data-cash-crude'!BX56)&gt;0,'data-cash-crude'!BX56-INDEX('active-future'!$C:$C,MATCH('basis-cash-crude'!BY$1,'active-future'!$A:$A,0),1),""),"")</f>
        <v>3.75</v>
      </c>
      <c r="BZ56" t="str">
        <f>+IFERROR(IF(VALUE('data-cash-crude'!BY56)&gt;0,'data-cash-crude'!BY56-INDEX('active-future'!$C:$C,MATCH('basis-cash-crude'!BZ$1,'active-future'!$A:$A,0),1),""),"")</f>
        <v/>
      </c>
      <c r="CA56">
        <f>+IFERROR(IF(VALUE('data-cash-crude'!BZ56)&gt;0,'data-cash-crude'!BZ56-INDEX('active-future'!$C:$C,MATCH('basis-cash-crude'!CA$1,'active-future'!$A:$A,0),1),""),"")</f>
        <v>3.8400000000000034</v>
      </c>
      <c r="CB56">
        <f>+IFERROR(IF(VALUE('data-cash-crude'!CA56)&gt;0,'data-cash-crude'!CA56-INDEX('active-future'!$C:$C,MATCH('basis-cash-crude'!CB$1,'active-future'!$A:$A,0),1),""),"")</f>
        <v>3.9699999999999989</v>
      </c>
      <c r="CC56">
        <f>+IFERROR(IF(VALUE('data-cash-crude'!CB56)&gt;0,'data-cash-crude'!CB56-INDEX('active-future'!$C:$C,MATCH('basis-cash-crude'!CC$1,'active-future'!$A:$A,0),1),""),"")</f>
        <v>3.7100000000000009</v>
      </c>
      <c r="CD56">
        <f>+IFERROR(IF(VALUE('data-cash-crude'!CC56)&gt;0,'data-cash-crude'!CC56-INDEX('active-future'!$C:$C,MATCH('basis-cash-crude'!CD$1,'active-future'!$A:$A,0),1),""),"")</f>
        <v>3.1899999999999977</v>
      </c>
      <c r="CE56">
        <f>+IFERROR(IF(VALUE('data-cash-crude'!CD56)&gt;0,'data-cash-crude'!CD56-INDEX('active-future'!$C:$C,MATCH('basis-cash-crude'!CE$1,'active-future'!$A:$A,0),1),""),"")</f>
        <v>3.0799999999999983</v>
      </c>
      <c r="CF56">
        <f>+IFERROR(IF(VALUE('data-cash-crude'!CE56)&gt;0,'data-cash-crude'!CE56-INDEX('active-future'!$C:$C,MATCH('basis-cash-crude'!CF$1,'active-future'!$A:$A,0),1),""),"")</f>
        <v>3.009999999999998</v>
      </c>
      <c r="CG56">
        <f>+IFERROR(IF(VALUE('data-cash-crude'!CF56)&gt;0,'data-cash-crude'!CF56-INDEX('active-future'!$C:$C,MATCH('basis-cash-crude'!CG$1,'active-future'!$A:$A,0),1),""),"")</f>
        <v>2.8400000000000034</v>
      </c>
      <c r="CH56">
        <f>+IFERROR(IF(VALUE('data-cash-crude'!CG56)&gt;0,'data-cash-crude'!CG56-INDEX('active-future'!$C:$C,MATCH('basis-cash-crude'!CH$1,'active-future'!$A:$A,0),1),""),"")</f>
        <v>2.5899999999999963</v>
      </c>
      <c r="CI56">
        <f>+IFERROR(IF(VALUE('data-cash-crude'!CH56)&gt;0,'data-cash-crude'!CH56-INDEX('active-future'!$C:$C,MATCH('basis-cash-crude'!CI$1,'active-future'!$A:$A,0),1),""),"")</f>
        <v>2.5799999999999983</v>
      </c>
      <c r="CJ56">
        <f>+IFERROR(IF(VALUE('data-cash-crude'!CI56)&gt;0,'data-cash-crude'!CI56-INDEX('active-future'!$C:$C,MATCH('basis-cash-crude'!CJ$1,'active-future'!$A:$A,0),1),""),"")</f>
        <v>2.5100000000000051</v>
      </c>
      <c r="CK56">
        <f>+IFERROR(IF(VALUE('data-cash-crude'!CJ56)&gt;0,'data-cash-crude'!CJ56-INDEX('active-future'!$C:$C,MATCH('basis-cash-crude'!CK$1,'active-future'!$A:$A,0),1),""),"")</f>
        <v>2.5200000000000031</v>
      </c>
      <c r="CL56">
        <f>+IFERROR(IF(VALUE('data-cash-crude'!CK56)&gt;0,'data-cash-crude'!CK56-INDEX('active-future'!$C:$C,MATCH('basis-cash-crude'!CL$1,'active-future'!$A:$A,0),1),""),"")</f>
        <v>2.5300000000000011</v>
      </c>
      <c r="CM56" t="str">
        <f>+IFERROR(IF(VALUE('data-cash-crude'!CL56)&gt;0,'data-cash-crude'!CL56-INDEX('active-future'!$C:$C,MATCH('basis-cash-crude'!CM$1,'active-future'!$A:$A,0),1),""),"")</f>
        <v/>
      </c>
      <c r="CN56">
        <f>+IFERROR(IF(VALUE('data-cash-crude'!CM56)&gt;0,'data-cash-crude'!CM56-INDEX('active-future'!$C:$C,MATCH('basis-cash-crude'!CN$1,'active-future'!$A:$A,0),1),""),"")</f>
        <v>2.5</v>
      </c>
      <c r="CO56">
        <f>+IFERROR(IF(VALUE('data-cash-crude'!CN56)&gt;0,'data-cash-crude'!CN56-INDEX('active-future'!$C:$C,MATCH('basis-cash-crude'!CO$1,'active-future'!$A:$A,0),1),""),"")</f>
        <v>2.4799999999999969</v>
      </c>
      <c r="CP56">
        <f>+IFERROR(IF(VALUE('data-cash-crude'!CO56)&gt;0,'data-cash-crude'!CO56-INDEX('active-future'!$C:$C,MATCH('basis-cash-crude'!CP$1,'active-future'!$A:$A,0),1),""),"")</f>
        <v>2.5799999999999983</v>
      </c>
      <c r="CQ56">
        <f>+IFERROR(IF(VALUE('data-cash-crude'!CP56)&gt;0,'data-cash-crude'!CP56-INDEX('active-future'!$C:$C,MATCH('basis-cash-crude'!CQ$1,'active-future'!$A:$A,0),1),""),"")</f>
        <v>2.5799999999999983</v>
      </c>
      <c r="CR56" t="str">
        <f>+IFERROR(IF(VALUE('data-cash-crude'!CQ56)&gt;0,'data-cash-crude'!CQ56-INDEX('active-future'!$C:$C,MATCH('basis-cash-crude'!CR$1,'active-future'!$A:$A,0),1),""),"")</f>
        <v/>
      </c>
      <c r="CS56">
        <f>+IFERROR(IF(VALUE('data-cash-crude'!CR56)&gt;0,'data-cash-crude'!CR56-INDEX('active-future'!$C:$C,MATCH('basis-cash-crude'!CS$1,'active-future'!$A:$A,0),1),""),"")</f>
        <v>2.7100000000000009</v>
      </c>
      <c r="CT56">
        <f>+IFERROR(IF(VALUE('data-cash-crude'!CS56)&gt;0,'data-cash-crude'!CS56-INDEX('active-future'!$C:$C,MATCH('basis-cash-crude'!CT$1,'active-future'!$A:$A,0),1),""),"")</f>
        <v>2.7199999999999989</v>
      </c>
      <c r="CU56">
        <f>+IFERROR(IF(VALUE('data-cash-crude'!CT56)&gt;0,'data-cash-crude'!CT56-INDEX('active-future'!$C:$C,MATCH('basis-cash-crude'!CU$1,'active-future'!$A:$A,0),1),""),"")</f>
        <v>2.8800000000000026</v>
      </c>
      <c r="CV56">
        <f>+IFERROR(IF(VALUE('data-cash-crude'!CU56)&gt;0,'data-cash-crude'!CU56-INDEX('active-future'!$C:$C,MATCH('basis-cash-crude'!CV$1,'active-future'!$A:$A,0),1),""),"")</f>
        <v>3.0999999999999943</v>
      </c>
      <c r="CW56">
        <f>+IFERROR(IF(VALUE('data-cash-crude'!CV56)&gt;0,'data-cash-crude'!CV56-INDEX('active-future'!$C:$C,MATCH('basis-cash-crude'!CW$1,'active-future'!$A:$A,0),1),""),"")</f>
        <v>3.259999999999998</v>
      </c>
      <c r="CX56">
        <f>+IFERROR(IF(VALUE('data-cash-crude'!CW56)&gt;0,'data-cash-crude'!CW56-INDEX('active-future'!$C:$C,MATCH('basis-cash-crude'!CX$1,'active-future'!$A:$A,0),1),""),"")</f>
        <v>3.5599999999999952</v>
      </c>
      <c r="CY56">
        <f>+IFERROR(IF(VALUE('data-cash-crude'!CX56)&gt;0,'data-cash-crude'!CX56-INDEX('active-future'!$C:$C,MATCH('basis-cash-crude'!CY$1,'active-future'!$A:$A,0),1),""),"")</f>
        <v>3.5</v>
      </c>
      <c r="CZ56">
        <f>+IFERROR(IF(VALUE('data-cash-crude'!CY56)&gt;0,'data-cash-crude'!CY56-INDEX('active-future'!$C:$C,MATCH('basis-cash-crude'!CZ$1,'active-future'!$A:$A,0),1),""),"")</f>
        <v>3.6799999999999997</v>
      </c>
      <c r="DA56">
        <f>+IFERROR(IF(VALUE('data-cash-crude'!CZ56)&gt;0,'data-cash-crude'!CZ56-INDEX('active-future'!$C:$C,MATCH('basis-cash-crude'!DA$1,'active-future'!$A:$A,0),1),""),"")</f>
        <v>3.6899999999999977</v>
      </c>
      <c r="DB56">
        <f>+IFERROR(IF(VALUE('data-cash-crude'!DA56)&gt;0,'data-cash-crude'!DA56-INDEX('active-future'!$C:$C,MATCH('basis-cash-crude'!DB$1,'active-future'!$A:$A,0),1),""),"")</f>
        <v>3.8500000000000014</v>
      </c>
      <c r="DC56">
        <f>+IFERROR(IF(VALUE('data-cash-crude'!DB56)&gt;0,'data-cash-crude'!DB56-INDEX('active-future'!$C:$C,MATCH('basis-cash-crude'!DC$1,'active-future'!$A:$A,0),1),""),"")</f>
        <v>4.07</v>
      </c>
      <c r="DD56">
        <f>+IFERROR(IF(VALUE('data-cash-crude'!DC56)&gt;0,'data-cash-crude'!DC56-INDEX('active-future'!$C:$C,MATCH('basis-cash-crude'!DD$1,'active-future'!$A:$A,0),1),""),"")</f>
        <v>4.1300000000000026</v>
      </c>
      <c r="DE56">
        <f>+IFERROR(IF(VALUE('data-cash-crude'!DD56)&gt;0,'data-cash-crude'!DD56-INDEX('active-future'!$C:$C,MATCH('basis-cash-crude'!DE$1,'active-future'!$A:$A,0),1),""),"")</f>
        <v>4.3699999999999974</v>
      </c>
      <c r="DF56">
        <f>+IFERROR(IF(VALUE('data-cash-crude'!DE56)&gt;0,'data-cash-crude'!DE56-INDEX('active-future'!$C:$C,MATCH('basis-cash-crude'!DF$1,'active-future'!$A:$A,0),1),""),"")</f>
        <v>4.6599999999999966</v>
      </c>
      <c r="DG56">
        <f>+IFERROR(IF(VALUE('data-cash-crude'!DF56)&gt;0,'data-cash-crude'!DF56-INDEX('active-future'!$C:$C,MATCH('basis-cash-crude'!DG$1,'active-future'!$A:$A,0),1),""),"")</f>
        <v>4.7899999999999991</v>
      </c>
      <c r="DH56" t="str">
        <f>+IFERROR(IF(VALUE('data-cash-crude'!DG56)&gt;0,'data-cash-crude'!DG56-INDEX('active-future'!$C:$C,MATCH('basis-cash-crude'!DH$1,'active-future'!$A:$A,0),1),""),"")</f>
        <v/>
      </c>
      <c r="DI56">
        <f>+IFERROR(IF(VALUE('data-cash-crude'!DH56)&gt;0,'data-cash-crude'!DH56-INDEX('active-future'!$C:$C,MATCH('basis-cash-crude'!DI$1,'active-future'!$A:$A,0),1),""),"")</f>
        <v>5.3999999999999986</v>
      </c>
      <c r="DJ56">
        <f>+IFERROR(IF(VALUE('data-cash-crude'!DI56)&gt;0,'data-cash-crude'!DI56-INDEX('active-future'!$C:$C,MATCH('basis-cash-crude'!DJ$1,'active-future'!$A:$A,0),1),""),"")</f>
        <v>5.6099999999999994</v>
      </c>
      <c r="DK56">
        <f>+IFERROR(IF(VALUE('data-cash-crude'!DJ56)&gt;0,'data-cash-crude'!DJ56-INDEX('active-future'!$C:$C,MATCH('basis-cash-crude'!DK$1,'active-future'!$A:$A,0),1),""),"")</f>
        <v>5.6900000000000048</v>
      </c>
      <c r="DL56">
        <f>+IFERROR(IF(VALUE('data-cash-crude'!DK56)&gt;0,'data-cash-crude'!DK56-INDEX('active-future'!$C:$C,MATCH('basis-cash-crude'!DL$1,'active-future'!$A:$A,0),1),""),"")</f>
        <v>5.730000000000004</v>
      </c>
      <c r="DM56" t="str">
        <f>+IFERROR(IF(VALUE('data-cash-crude'!DL56)&gt;0,'data-cash-crude'!DL56-INDEX('active-future'!$C:$C,MATCH('basis-cash-crude'!DM$1,'active-future'!$A:$A,0),1),""),"")</f>
        <v/>
      </c>
      <c r="DN56">
        <f>+IFERROR(IF(VALUE('data-cash-crude'!DM56)&gt;0,'data-cash-crude'!DM56-INDEX('active-future'!$C:$C,MATCH('basis-cash-crude'!DN$1,'active-future'!$A:$A,0),1),""),"")</f>
        <v>5.7199999999999989</v>
      </c>
      <c r="DO56" t="str">
        <f>+IFERROR(IF(VALUE('data-cash-crude'!DN56)&gt;0,'data-cash-crude'!DN56-INDEX('active-future'!$C:$C,MATCH('basis-cash-crude'!DO$1,'active-future'!$A:$A,0),1),""),"")</f>
        <v/>
      </c>
      <c r="DP56" t="str">
        <f>+IFERROR(IF(VALUE('data-cash-crude'!DO56)&gt;0,'data-cash-crude'!DO56-INDEX('active-future'!$C:$C,MATCH('basis-cash-crude'!DP$1,'active-future'!$A:$A,0),1),""),"")</f>
        <v/>
      </c>
      <c r="DQ56" t="str">
        <f>+IFERROR(IF(VALUE('data-cash-crude'!DP56)&gt;0,'data-cash-crude'!DP56-INDEX('active-future'!$C:$C,MATCH('basis-cash-crude'!DQ$1,'active-future'!$A:$A,0),1),""),"")</f>
        <v/>
      </c>
      <c r="DR56" t="str">
        <f>+IFERROR(IF(VALUE('data-cash-crude'!DQ56)&gt;0,'data-cash-crude'!DQ56-INDEX('active-future'!$C:$C,MATCH('basis-cash-crude'!DR$1,'active-future'!$A:$A,0),1),""),"")</f>
        <v/>
      </c>
      <c r="DS56" t="str">
        <f>+IFERROR(IF(VALUE('data-cash-crude'!DR56)&gt;0,'data-cash-crude'!DR56-INDEX('active-future'!$C:$C,MATCH('basis-cash-crude'!DS$1,'active-future'!$A:$A,0),1),""),"")</f>
        <v/>
      </c>
      <c r="DT56" t="str">
        <f>+IFERROR(IF(VALUE('data-cash-crude'!DS56)&gt;0,'data-cash-crude'!DS56-INDEX('active-future'!$C:$C,MATCH('basis-cash-crude'!DT$1,'active-future'!$A:$A,0),1),""),"")</f>
        <v/>
      </c>
      <c r="DU56" t="str">
        <f>+IFERROR(IF(VALUE('data-cash-crude'!DT56)&gt;0,'data-cash-crude'!DT56-INDEX('active-future'!$C:$C,MATCH('basis-cash-crude'!DU$1,'active-future'!$A:$A,0),1),""),"")</f>
        <v/>
      </c>
      <c r="DV56" t="str">
        <f>+IFERROR(IF(VALUE('data-cash-crude'!DU56)&gt;0,'data-cash-crude'!DU56-INDEX('active-future'!$C:$C,MATCH('basis-cash-crude'!DV$1,'active-future'!$A:$A,0),1),""),"")</f>
        <v/>
      </c>
      <c r="DW56" t="str">
        <f>+IFERROR(IF(VALUE('data-cash-crude'!DV56)&gt;0,'data-cash-crude'!DV56-INDEX('active-future'!$C:$C,MATCH('basis-cash-crude'!DW$1,'active-future'!$A:$A,0),1),""),"")</f>
        <v/>
      </c>
      <c r="DX56" t="str">
        <f>+IFERROR(IF(VALUE('data-cash-crude'!DW56)&gt;0,'data-cash-crude'!DW56-INDEX('active-future'!$C:$C,MATCH('basis-cash-crude'!DX$1,'active-future'!$A:$A,0),1),""),"")</f>
        <v/>
      </c>
      <c r="DY56" t="str">
        <f>+IFERROR(IF(VALUE('data-cash-crude'!DX56)&gt;0,'data-cash-crude'!DX56-INDEX('active-future'!$C:$C,MATCH('basis-cash-crude'!DY$1,'active-future'!$A:$A,0),1),""),"")</f>
        <v/>
      </c>
      <c r="DZ56" t="str">
        <f>+IFERROR(IF(VALUE('data-cash-crude'!DY56)&gt;0,'data-cash-crude'!DY56-INDEX('active-future'!$C:$C,MATCH('basis-cash-crude'!DZ$1,'active-future'!$A:$A,0),1),""),"")</f>
        <v/>
      </c>
      <c r="EA56" t="str">
        <f>+IFERROR(IF(VALUE('data-cash-crude'!DZ56)&gt;0,'data-cash-crude'!DZ56-INDEX('active-future'!$C:$C,MATCH('basis-cash-crude'!EA$1,'active-future'!$A:$A,0),1),""),"")</f>
        <v/>
      </c>
      <c r="EB56" t="str">
        <f>+IFERROR(IF(VALUE('data-cash-crude'!EA56)&gt;0,'data-cash-crude'!EA56-INDEX('active-future'!$C:$C,MATCH('basis-cash-crude'!EB$1,'active-future'!$A:$A,0),1),""),"")</f>
        <v/>
      </c>
      <c r="EC56" t="str">
        <f>+IFERROR(IF(VALUE('data-cash-crude'!EB56)&gt;0,'data-cash-crude'!EB56-INDEX('active-future'!$C:$C,MATCH('basis-cash-crude'!EC$1,'active-future'!$A:$A,0),1),""),"")</f>
        <v/>
      </c>
      <c r="ED56" t="str">
        <f>+IFERROR(IF(VALUE('data-cash-crude'!EC56)&gt;0,'data-cash-crude'!EC56-INDEX('active-future'!$C:$C,MATCH('basis-cash-crude'!ED$1,'active-future'!$A:$A,0),1),""),"")</f>
        <v/>
      </c>
      <c r="EE56" t="str">
        <f>+IFERROR(IF(VALUE('data-cash-crude'!ED56)&gt;0,'data-cash-crude'!ED56-INDEX('active-future'!$C:$C,MATCH('basis-cash-crude'!EE$1,'active-future'!$A:$A,0),1),""),"")</f>
        <v/>
      </c>
      <c r="EF56" t="str">
        <f>+IFERROR(IF(VALUE('data-cash-crude'!EE56)&gt;0,'data-cash-crude'!EE56-INDEX('active-future'!$C:$C,MATCH('basis-cash-crude'!EF$1,'active-future'!$A:$A,0),1),""),"")</f>
        <v/>
      </c>
      <c r="EG56" t="str">
        <f>+IFERROR(IF(VALUE('data-cash-crude'!EF56)&gt;0,'data-cash-crude'!EF56-INDEX('active-future'!$C:$C,MATCH('basis-cash-crude'!EG$1,'active-future'!$A:$A,0),1),""),"")</f>
        <v/>
      </c>
      <c r="EH56" t="str">
        <f>+IFERROR(IF(VALUE('data-cash-crude'!EG56)&gt;0,'data-cash-crude'!EG56-INDEX('active-future'!$C:$C,MATCH('basis-cash-crude'!EH$1,'active-future'!$A:$A,0),1),""),"")</f>
        <v/>
      </c>
      <c r="EI56" t="str">
        <f>+IFERROR(IF(VALUE('data-cash-crude'!EH56)&gt;0,'data-cash-crude'!EH56-INDEX('active-future'!$C:$C,MATCH('basis-cash-crude'!EI$1,'active-future'!$A:$A,0),1),""),"")</f>
        <v/>
      </c>
      <c r="EJ56" t="str">
        <f>+IFERROR(IF(VALUE('data-cash-crude'!EI56)&gt;0,'data-cash-crude'!EI56-INDEX('active-future'!$C:$C,MATCH('basis-cash-crude'!EJ$1,'active-future'!$A:$A,0),1),""),"")</f>
        <v/>
      </c>
      <c r="EK56" t="str">
        <f>+IFERROR(IF(VALUE('data-cash-crude'!EJ56)&gt;0,'data-cash-crude'!EJ56-INDEX('active-future'!$C:$C,MATCH('basis-cash-crude'!EK$1,'active-future'!$A:$A,0),1),""),"")</f>
        <v/>
      </c>
      <c r="EL56" t="str">
        <f>+IFERROR(IF(VALUE('data-cash-crude'!EK56)&gt;0,'data-cash-crude'!EK56-INDEX('active-future'!$C:$C,MATCH('basis-cash-crude'!EL$1,'active-future'!$A:$A,0),1),""),"")</f>
        <v/>
      </c>
      <c r="EM56" t="str">
        <f>+IFERROR(IF(VALUE('data-cash-crude'!EL56)&gt;0,'data-cash-crude'!EL56-INDEX('active-future'!$C:$C,MATCH('basis-cash-crude'!EM$1,'active-future'!$A:$A,0),1),""),"")</f>
        <v/>
      </c>
      <c r="EN56" t="str">
        <f>+IFERROR(IF(VALUE('data-cash-crude'!EM56)&gt;0,'data-cash-crude'!EM56-INDEX('active-future'!$C:$C,MATCH('basis-cash-crude'!EN$1,'active-future'!$A:$A,0),1),""),"")</f>
        <v/>
      </c>
      <c r="EO56" t="str">
        <f>+IFERROR(IF(VALUE('data-cash-crude'!EN56)&gt;0,'data-cash-crude'!EN56-INDEX('active-future'!$C:$C,MATCH('basis-cash-crude'!EO$1,'active-future'!$A:$A,0),1),""),"")</f>
        <v/>
      </c>
      <c r="EP56" t="str">
        <f>+IFERROR(IF(VALUE('data-cash-crude'!EO56)&gt;0,'data-cash-crude'!EO56-INDEX('active-future'!$C:$C,MATCH('basis-cash-crude'!EP$1,'active-future'!$A:$A,0),1),""),"")</f>
        <v/>
      </c>
      <c r="EQ56" t="str">
        <f>+IFERROR(IF(VALUE('data-cash-crude'!EP56)&gt;0,'data-cash-crude'!EP56-INDEX('active-future'!$C:$C,MATCH('basis-cash-crude'!EQ$1,'active-future'!$A:$A,0),1),""),"")</f>
        <v/>
      </c>
      <c r="ER56" t="str">
        <f>+IFERROR(IF(VALUE('data-cash-crude'!EQ56)&gt;0,'data-cash-crude'!EQ56-INDEX('active-future'!$C:$C,MATCH('basis-cash-crude'!ER$1,'active-future'!$A:$A,0),1),""),"")</f>
        <v/>
      </c>
      <c r="ES56" t="str">
        <f>+IFERROR(IF(VALUE('data-cash-crude'!ER56)&gt;0,'data-cash-crude'!ER56-INDEX('active-future'!$C:$C,MATCH('basis-cash-crude'!ES$1,'active-future'!$A:$A,0),1),""),"")</f>
        <v/>
      </c>
      <c r="ET56" t="str">
        <f>+IFERROR(IF(VALUE('data-cash-crude'!ES56)&gt;0,'data-cash-crude'!ES56-INDEX('active-future'!$C:$C,MATCH('basis-cash-crude'!ET$1,'active-future'!$A:$A,0),1),""),"")</f>
        <v/>
      </c>
      <c r="EU56" t="str">
        <f>+IFERROR(IF(VALUE('data-cash-crude'!ET56)&gt;0,'data-cash-crude'!ET56-INDEX('active-future'!$C:$C,MATCH('basis-cash-crude'!EU$1,'active-future'!$A:$A,0),1),""),"")</f>
        <v/>
      </c>
      <c r="EV56" t="str">
        <f>+IFERROR(IF(VALUE('data-cash-crude'!EU56)&gt;0,'data-cash-crude'!EU56-INDEX('active-future'!$C:$C,MATCH('basis-cash-crude'!EV$1,'active-future'!$A:$A,0),1),""),"")</f>
        <v/>
      </c>
      <c r="EW56" t="str">
        <f>+IFERROR(IF(VALUE('data-cash-crude'!EV56)&gt;0,'data-cash-crude'!EV56-INDEX('active-future'!$C:$C,MATCH('basis-cash-crude'!EW$1,'active-future'!$A:$A,0),1),""),"")</f>
        <v/>
      </c>
      <c r="EX56" t="str">
        <f>+IFERROR(IF(VALUE('data-cash-crude'!EW56)&gt;0,'data-cash-crude'!EW56-INDEX('active-future'!$C:$C,MATCH('basis-cash-crude'!EX$1,'active-future'!$A:$A,0),1),""),"")</f>
        <v/>
      </c>
      <c r="EY56" t="str">
        <f>+IFERROR(IF(VALUE('data-cash-crude'!EX56)&gt;0,'data-cash-crude'!EX56-INDEX('active-future'!$C:$C,MATCH('basis-cash-crude'!EY$1,'active-future'!$A:$A,0),1),""),"")</f>
        <v/>
      </c>
      <c r="EZ56" t="str">
        <f>+IFERROR(IF(VALUE('data-cash-crude'!EY56)&gt;0,'data-cash-crude'!EY56-INDEX('active-future'!$C:$C,MATCH('basis-cash-crude'!EZ$1,'active-future'!$A:$A,0),1),""),"")</f>
        <v/>
      </c>
      <c r="FA56" t="str">
        <f>+IFERROR(IF(VALUE('data-cash-crude'!EZ56)&gt;0,'data-cash-crude'!EZ56-INDEX('active-future'!$C:$C,MATCH('basis-cash-crude'!FA$1,'active-future'!$A:$A,0),1),""),"")</f>
        <v/>
      </c>
      <c r="FB56" t="str">
        <f>+IFERROR(IF(VALUE('data-cash-crude'!FA56)&gt;0,'data-cash-crude'!FA56-INDEX('active-future'!$C:$C,MATCH('basis-cash-crude'!FB$1,'active-future'!$A:$A,0),1),""),"")</f>
        <v/>
      </c>
      <c r="FC56" t="str">
        <f>+IFERROR(IF(VALUE('data-cash-crude'!FB56)&gt;0,'data-cash-crude'!FB56-INDEX('active-future'!$C:$C,MATCH('basis-cash-crude'!FC$1,'active-future'!$A:$A,0),1),""),"")</f>
        <v/>
      </c>
      <c r="FD56" t="str">
        <f>+IFERROR(IF(VALUE('data-cash-crude'!FC56)&gt;0,'data-cash-crude'!FC56-INDEX('active-future'!$C:$C,MATCH('basis-cash-crude'!FD$1,'active-future'!$A:$A,0),1),""),"")</f>
        <v/>
      </c>
      <c r="FE56" t="str">
        <f>+IFERROR(IF(VALUE('data-cash-crude'!FD56)&gt;0,'data-cash-crude'!FD56-INDEX('active-future'!$C:$C,MATCH('basis-cash-crude'!FE$1,'active-future'!$A:$A,0),1),""),"")</f>
        <v/>
      </c>
      <c r="FF56" t="str">
        <f>+IFERROR(IF(VALUE('data-cash-crude'!FE56)&gt;0,'data-cash-crude'!FE56-INDEX('active-future'!$C:$C,MATCH('basis-cash-crude'!FF$1,'active-future'!$A:$A,0),1),""),"")</f>
        <v/>
      </c>
      <c r="FG56" t="str">
        <f>+IFERROR(IF(VALUE('data-cash-crude'!FF56)&gt;0,'data-cash-crude'!FF56-INDEX('active-future'!$C:$C,MATCH('basis-cash-crude'!FG$1,'active-future'!$A:$A,0),1),""),"")</f>
        <v/>
      </c>
      <c r="FH56" t="str">
        <f>+IFERROR(IF(VALUE('data-cash-crude'!FG56)&gt;0,'data-cash-crude'!FG56-INDEX('active-future'!$C:$C,MATCH('basis-cash-crude'!FH$1,'active-future'!$A:$A,0),1),""),"")</f>
        <v/>
      </c>
      <c r="FI56" t="str">
        <f>+IFERROR(IF(VALUE('data-cash-crude'!FH56)&gt;0,'data-cash-crude'!FH56-INDEX('active-future'!$C:$C,MATCH('basis-cash-crude'!FI$1,'active-future'!$A:$A,0),1),""),"")</f>
        <v/>
      </c>
      <c r="FJ56" t="str">
        <f>+IFERROR(IF(VALUE('data-cash-crude'!FI56)&gt;0,'data-cash-crude'!FI56-INDEX('active-future'!$C:$C,MATCH('basis-cash-crude'!FJ$1,'active-future'!$A:$A,0),1),""),"")</f>
        <v/>
      </c>
      <c r="FK56" t="str">
        <f>+IFERROR(IF(VALUE('data-cash-crude'!FJ56)&gt;0,'data-cash-crude'!FJ56-INDEX('active-future'!$C:$C,MATCH('basis-cash-crude'!FK$1,'active-future'!$A:$A,0),1),""),"")</f>
        <v/>
      </c>
      <c r="FL56" t="str">
        <f>+IFERROR(IF(VALUE('data-cash-crude'!FK56)&gt;0,'data-cash-crude'!FK56-INDEX('active-future'!$C:$C,MATCH('basis-cash-crude'!FL$1,'active-future'!$A:$A,0),1),""),"")</f>
        <v/>
      </c>
    </row>
    <row r="57" spans="1:168" x14ac:dyDescent="0.2">
      <c r="A57">
        <f t="shared" si="0"/>
        <v>-2.7019999999999995</v>
      </c>
      <c r="B57">
        <f t="shared" si="1"/>
        <v>-2.4340000000000002</v>
      </c>
      <c r="C57">
        <f t="shared" si="2"/>
        <v>-2.5657831325301212</v>
      </c>
      <c r="D57" s="10" t="str">
        <f>+'data-cash-crude'!B57</f>
        <v>CLPA-15-12.CM</v>
      </c>
      <c r="E57">
        <f>+IFERROR(IF(VALUE('data-cash-crude'!D57)&gt;0,'data-cash-crude'!D57-INDEX('active-future'!$C:$C,MATCH('basis-cash-crude'!E$1,'active-future'!$A:$A,0),1),""),"")</f>
        <v>-2.2100000000000009</v>
      </c>
      <c r="F57">
        <f>+IFERROR(IF(VALUE('data-cash-crude'!E57)&gt;0,'data-cash-crude'!E57-INDEX('active-future'!$C:$C,MATCH('basis-cash-crude'!F$1,'active-future'!$A:$A,0),1),""),"")</f>
        <v>-2.8299999999999983</v>
      </c>
      <c r="G57">
        <f>+IFERROR(IF(VALUE('data-cash-crude'!F57)&gt;0,'data-cash-crude'!F57-INDEX('active-future'!$C:$C,MATCH('basis-cash-crude'!G$1,'active-future'!$A:$A,0),1),""),"")</f>
        <v>-2.8200000000000003</v>
      </c>
      <c r="H57">
        <f>+IFERROR(IF(VALUE('data-cash-crude'!G57)&gt;0,'data-cash-crude'!G57-INDEX('active-future'!$C:$C,MATCH('basis-cash-crude'!H$1,'active-future'!$A:$A,0),1),""),"")</f>
        <v>-2.8299999999999983</v>
      </c>
      <c r="I57" t="str">
        <f>+IFERROR(IF(VALUE('data-cash-crude'!H57)&gt;0,'data-cash-crude'!H57-INDEX('active-future'!$C:$C,MATCH('basis-cash-crude'!I$1,'active-future'!$A:$A,0),1),""),"")</f>
        <v/>
      </c>
      <c r="J57">
        <f>+IFERROR(IF(VALUE('data-cash-crude'!I57)&gt;0,'data-cash-crude'!I57-INDEX('active-future'!$C:$C,MATCH('basis-cash-crude'!J$1,'active-future'!$A:$A,0),1),""),"")</f>
        <v>-2.8200000000000003</v>
      </c>
      <c r="K57" t="str">
        <f>+IFERROR(IF(VALUE('data-cash-crude'!J57)&gt;0,'data-cash-crude'!J57-INDEX('active-future'!$C:$C,MATCH('basis-cash-crude'!K$1,'active-future'!$A:$A,0),1),""),"")</f>
        <v/>
      </c>
      <c r="L57">
        <f>+IFERROR(IF(VALUE('data-cash-crude'!K57)&gt;0,'data-cash-crude'!K57-INDEX('active-future'!$C:$C,MATCH('basis-cash-crude'!L$1,'active-future'!$A:$A,0),1),""),"")</f>
        <v>-2.8299999999999983</v>
      </c>
      <c r="M57" t="str">
        <f>+IFERROR(IF(VALUE('data-cash-crude'!L57)&gt;0,'data-cash-crude'!L57-INDEX('active-future'!$C:$C,MATCH('basis-cash-crude'!M$1,'active-future'!$A:$A,0),1),""),"")</f>
        <v/>
      </c>
      <c r="N57">
        <f>+IFERROR(IF(VALUE('data-cash-crude'!M57)&gt;0,'data-cash-crude'!M57-INDEX('active-future'!$C:$C,MATCH('basis-cash-crude'!N$1,'active-future'!$A:$A,0),1),""),"")</f>
        <v>-2.7199999999999989</v>
      </c>
      <c r="O57">
        <f>+IFERROR(IF(VALUE('data-cash-crude'!N57)&gt;0,'data-cash-crude'!N57-INDEX('active-future'!$C:$C,MATCH('basis-cash-crude'!O$1,'active-future'!$A:$A,0),1),""),"")</f>
        <v>-2.7399999999999949</v>
      </c>
      <c r="P57">
        <f>+IFERROR(IF(VALUE('data-cash-crude'!O57)&gt;0,'data-cash-crude'!O57-INDEX('active-future'!$C:$C,MATCH('basis-cash-crude'!P$1,'active-future'!$A:$A,0),1),""),"")</f>
        <v>-2.75</v>
      </c>
      <c r="Q57">
        <f>+IFERROR(IF(VALUE('data-cash-crude'!P57)&gt;0,'data-cash-crude'!P57-INDEX('active-future'!$C:$C,MATCH('basis-cash-crude'!Q$1,'active-future'!$A:$A,0),1),""),"")</f>
        <v>-2.509999999999998</v>
      </c>
      <c r="R57">
        <f>+IFERROR(IF(VALUE('data-cash-crude'!Q57)&gt;0,'data-cash-crude'!Q57-INDEX('active-future'!$C:$C,MATCH('basis-cash-crude'!R$1,'active-future'!$A:$A,0),1),""),"")</f>
        <v>-2.509999999999998</v>
      </c>
      <c r="S57">
        <f>+IFERROR(IF(VALUE('data-cash-crude'!R57)&gt;0,'data-cash-crude'!R57-INDEX('active-future'!$C:$C,MATCH('basis-cash-crude'!S$1,'active-future'!$A:$A,0),1),""),"")</f>
        <v>-2.5300000000000011</v>
      </c>
      <c r="T57">
        <f>+IFERROR(IF(VALUE('data-cash-crude'!S57)&gt;0,'data-cash-crude'!S57-INDEX('active-future'!$C:$C,MATCH('basis-cash-crude'!T$1,'active-future'!$A:$A,0),1),""),"")</f>
        <v>-2.4600000000000009</v>
      </c>
      <c r="U57">
        <f>+IFERROR(IF(VALUE('data-cash-crude'!T57)&gt;0,'data-cash-crude'!T57-INDEX('active-future'!$C:$C,MATCH('basis-cash-crude'!U$1,'active-future'!$A:$A,0),1),""),"")</f>
        <v>-2.470000000000006</v>
      </c>
      <c r="V57">
        <f>+IFERROR(IF(VALUE('data-cash-crude'!U57)&gt;0,'data-cash-crude'!U57-INDEX('active-future'!$C:$C,MATCH('basis-cash-crude'!V$1,'active-future'!$A:$A,0),1),""),"")</f>
        <v>-2.5100000000000051</v>
      </c>
      <c r="W57">
        <f>+IFERROR(IF(VALUE('data-cash-crude'!V57)&gt;0,'data-cash-crude'!V57-INDEX('active-future'!$C:$C,MATCH('basis-cash-crude'!W$1,'active-future'!$A:$A,0),1),""),"")</f>
        <v>-2.509999999999998</v>
      </c>
      <c r="X57">
        <f>+IFERROR(IF(VALUE('data-cash-crude'!W57)&gt;0,'data-cash-crude'!W57-INDEX('active-future'!$C:$C,MATCH('basis-cash-crude'!X$1,'active-future'!$A:$A,0),1),""),"")</f>
        <v>-2.509999999999998</v>
      </c>
      <c r="Y57">
        <f>+IFERROR(IF(VALUE('data-cash-crude'!X57)&gt;0,'data-cash-crude'!X57-INDEX('active-future'!$C:$C,MATCH('basis-cash-crude'!Y$1,'active-future'!$A:$A,0),1),""),"")</f>
        <v>-2.5200000000000031</v>
      </c>
      <c r="Z57" t="str">
        <f>+IFERROR(IF(VALUE('data-cash-crude'!Y57)&gt;0,'data-cash-crude'!Y57-INDEX('active-future'!$C:$C,MATCH('basis-cash-crude'!Z$1,'active-future'!$A:$A,0),1),""),"")</f>
        <v/>
      </c>
      <c r="AA57">
        <f>+IFERROR(IF(VALUE('data-cash-crude'!Z57)&gt;0,'data-cash-crude'!Z57-INDEX('active-future'!$C:$C,MATCH('basis-cash-crude'!AA$1,'active-future'!$A:$A,0),1),""),"")</f>
        <v>0.69999999999999574</v>
      </c>
      <c r="AB57" t="str">
        <f>+IFERROR(IF(VALUE('data-cash-crude'!AA57)&gt;0,'data-cash-crude'!AA57-INDEX('active-future'!$C:$C,MATCH('basis-cash-crude'!AB$1,'active-future'!$A:$A,0),1),""),"")</f>
        <v/>
      </c>
      <c r="AC57">
        <f>+IFERROR(IF(VALUE('data-cash-crude'!AB57)&gt;0,'data-cash-crude'!AB57-INDEX('active-future'!$C:$C,MATCH('basis-cash-crude'!AC$1,'active-future'!$A:$A,0),1),""),"")</f>
        <v>-2.240000000000002</v>
      </c>
      <c r="AD57">
        <f>+IFERROR(IF(VALUE('data-cash-crude'!AC57)&gt;0,'data-cash-crude'!AC57-INDEX('active-future'!$C:$C,MATCH('basis-cash-crude'!AD$1,'active-future'!$A:$A,0),1),""),"")</f>
        <v>-2.5399999999999991</v>
      </c>
      <c r="AE57">
        <f>+IFERROR(IF(VALUE('data-cash-crude'!AD57)&gt;0,'data-cash-crude'!AD57-INDEX('active-future'!$C:$C,MATCH('basis-cash-crude'!AE$1,'active-future'!$A:$A,0),1),""),"")</f>
        <v>-2.4499999999999957</v>
      </c>
      <c r="AF57">
        <f>+IFERROR(IF(VALUE('data-cash-crude'!AE57)&gt;0,'data-cash-crude'!AE57-INDEX('active-future'!$C:$C,MATCH('basis-cash-crude'!AF$1,'active-future'!$A:$A,0),1),""),"")</f>
        <v>-2.4600000000000009</v>
      </c>
      <c r="AG57">
        <f>+IFERROR(IF(VALUE('data-cash-crude'!AF57)&gt;0,'data-cash-crude'!AF57-INDEX('active-future'!$C:$C,MATCH('basis-cash-crude'!AG$1,'active-future'!$A:$A,0),1),""),"")</f>
        <v>-2.4600000000000009</v>
      </c>
      <c r="AH57">
        <f>+IFERROR(IF(VALUE('data-cash-crude'!AG57)&gt;0,'data-cash-crude'!AG57-INDEX('active-future'!$C:$C,MATCH('basis-cash-crude'!AH$1,'active-future'!$A:$A,0),1),""),"")</f>
        <v>-2.3200000000000003</v>
      </c>
      <c r="AI57">
        <f>+IFERROR(IF(VALUE('data-cash-crude'!AH57)&gt;0,'data-cash-crude'!AH57-INDEX('active-future'!$C:$C,MATCH('basis-cash-crude'!AI$1,'active-future'!$A:$A,0),1),""),"")</f>
        <v>-2.5600000000000023</v>
      </c>
      <c r="AJ57">
        <f>+IFERROR(IF(VALUE('data-cash-crude'!AI57)&gt;0,'data-cash-crude'!AI57-INDEX('active-future'!$C:$C,MATCH('basis-cash-crude'!AJ$1,'active-future'!$A:$A,0),1),""),"")</f>
        <v>-2.490000000000002</v>
      </c>
      <c r="AK57">
        <f>+IFERROR(IF(VALUE('data-cash-crude'!AJ57)&gt;0,'data-cash-crude'!AJ57-INDEX('active-future'!$C:$C,MATCH('basis-cash-crude'!AK$1,'active-future'!$A:$A,0),1),""),"")</f>
        <v>-2.3999999999999986</v>
      </c>
      <c r="AL57">
        <f>+IFERROR(IF(VALUE('data-cash-crude'!AK57)&gt;0,'data-cash-crude'!AK57-INDEX('active-future'!$C:$C,MATCH('basis-cash-crude'!AL$1,'active-future'!$A:$A,0),1),""),"")</f>
        <v>-2.4000000000000057</v>
      </c>
      <c r="AM57">
        <f>+IFERROR(IF(VALUE('data-cash-crude'!AL57)&gt;0,'data-cash-crude'!AL57-INDEX('active-future'!$C:$C,MATCH('basis-cash-crude'!AM$1,'active-future'!$A:$A,0),1),""),"")</f>
        <v>-2.3999999999999986</v>
      </c>
      <c r="AN57">
        <f>+IFERROR(IF(VALUE('data-cash-crude'!AM57)&gt;0,'data-cash-crude'!AM57-INDEX('active-future'!$C:$C,MATCH('basis-cash-crude'!AN$1,'active-future'!$A:$A,0),1),""),"")</f>
        <v>-2.3900000000000006</v>
      </c>
      <c r="AO57">
        <f>+IFERROR(IF(VALUE('data-cash-crude'!AN57)&gt;0,'data-cash-crude'!AN57-INDEX('active-future'!$C:$C,MATCH('basis-cash-crude'!AO$1,'active-future'!$A:$A,0),1),""),"")</f>
        <v>-2.2800000000000011</v>
      </c>
      <c r="AP57">
        <f>+IFERROR(IF(VALUE('data-cash-crude'!AO57)&gt;0,'data-cash-crude'!AO57-INDEX('active-future'!$C:$C,MATCH('basis-cash-crude'!AP$1,'active-future'!$A:$A,0),1),""),"")</f>
        <v>-2.0200000000000031</v>
      </c>
      <c r="AQ57">
        <f>+IFERROR(IF(VALUE('data-cash-crude'!AP57)&gt;0,'data-cash-crude'!AP57-INDEX('active-future'!$C:$C,MATCH('basis-cash-crude'!AQ$1,'active-future'!$A:$A,0),1),""),"")</f>
        <v>-2</v>
      </c>
      <c r="AR57">
        <f>+IFERROR(IF(VALUE('data-cash-crude'!AQ57)&gt;0,'data-cash-crude'!AQ57-INDEX('active-future'!$C:$C,MATCH('basis-cash-crude'!AR$1,'active-future'!$A:$A,0),1),""),"")</f>
        <v>-1.9500000000000028</v>
      </c>
      <c r="AS57">
        <f>+IFERROR(IF(VALUE('data-cash-crude'!AR57)&gt;0,'data-cash-crude'!AR57-INDEX('active-future'!$C:$C,MATCH('basis-cash-crude'!AS$1,'active-future'!$A:$A,0),1),""),"")</f>
        <v>-1.9399999999999977</v>
      </c>
      <c r="AT57">
        <f>+IFERROR(IF(VALUE('data-cash-crude'!AS57)&gt;0,'data-cash-crude'!AS57-INDEX('active-future'!$C:$C,MATCH('basis-cash-crude'!AT$1,'active-future'!$A:$A,0),1),""),"")</f>
        <v>-1.8699999999999974</v>
      </c>
      <c r="AU57">
        <f>+IFERROR(IF(VALUE('data-cash-crude'!AT57)&gt;0,'data-cash-crude'!AT57-INDEX('active-future'!$C:$C,MATCH('basis-cash-crude'!AU$1,'active-future'!$A:$A,0),1),""),"")</f>
        <v>-1.8700000000000045</v>
      </c>
      <c r="AV57">
        <f>+IFERROR(IF(VALUE('data-cash-crude'!AU57)&gt;0,'data-cash-crude'!AU57-INDEX('active-future'!$C:$C,MATCH('basis-cash-crude'!AV$1,'active-future'!$A:$A,0),1),""),"")</f>
        <v>-1.8599999999999994</v>
      </c>
      <c r="AW57">
        <f>+IFERROR(IF(VALUE('data-cash-crude'!AV57)&gt;0,'data-cash-crude'!AV57-INDEX('active-future'!$C:$C,MATCH('basis-cash-crude'!AW$1,'active-future'!$A:$A,0),1),""),"")</f>
        <v>-1.8500000000000014</v>
      </c>
      <c r="AX57">
        <f>+IFERROR(IF(VALUE('data-cash-crude'!AW57)&gt;0,'data-cash-crude'!AW57-INDEX('active-future'!$C:$C,MATCH('basis-cash-crude'!AX$1,'active-future'!$A:$A,0),1),""),"")</f>
        <v>-1.8200000000000003</v>
      </c>
      <c r="AY57">
        <f>+IFERROR(IF(VALUE('data-cash-crude'!AX57)&gt;0,'data-cash-crude'!AX57-INDEX('active-future'!$C:$C,MATCH('basis-cash-crude'!AY$1,'active-future'!$A:$A,0),1),""),"")</f>
        <v>-2.1700000000000017</v>
      </c>
      <c r="AZ57">
        <f>+IFERROR(IF(VALUE('data-cash-crude'!AY57)&gt;0,'data-cash-crude'!AY57-INDEX('active-future'!$C:$C,MATCH('basis-cash-crude'!AZ$1,'active-future'!$A:$A,0),1),""),"")</f>
        <v>-2.1699999999999946</v>
      </c>
      <c r="BA57">
        <f>+IFERROR(IF(VALUE('data-cash-crude'!AZ57)&gt;0,'data-cash-crude'!AZ57-INDEX('active-future'!$C:$C,MATCH('basis-cash-crude'!BA$1,'active-future'!$A:$A,0),1),""),"")</f>
        <v>-2.1799999999999997</v>
      </c>
      <c r="BB57">
        <f>+IFERROR(IF(VALUE('data-cash-crude'!BA57)&gt;0,'data-cash-crude'!BA57-INDEX('active-future'!$C:$C,MATCH('basis-cash-crude'!BB$1,'active-future'!$A:$A,0),1),""),"")</f>
        <v>-2.1700000000000017</v>
      </c>
      <c r="BC57">
        <f>+IFERROR(IF(VALUE('data-cash-crude'!BB57)&gt;0,'data-cash-crude'!BB57-INDEX('active-future'!$C:$C,MATCH('basis-cash-crude'!BC$1,'active-future'!$A:$A,0),1),""),"")</f>
        <v>-2.1899999999999977</v>
      </c>
      <c r="BD57">
        <f>+IFERROR(IF(VALUE('data-cash-crude'!BC57)&gt;0,'data-cash-crude'!BC57-INDEX('active-future'!$C:$C,MATCH('basis-cash-crude'!BD$1,'active-future'!$A:$A,0),1),""),"")</f>
        <v>-2.0399999999999991</v>
      </c>
      <c r="BE57">
        <f>+IFERROR(IF(VALUE('data-cash-crude'!BD57)&gt;0,'data-cash-crude'!BD57-INDEX('active-future'!$C:$C,MATCH('basis-cash-crude'!BE$1,'active-future'!$A:$A,0),1),""),"")</f>
        <v>-1.9699999999999989</v>
      </c>
      <c r="BF57">
        <f>+IFERROR(IF(VALUE('data-cash-crude'!BE57)&gt;0,'data-cash-crude'!BE57-INDEX('active-future'!$C:$C,MATCH('basis-cash-crude'!BF$1,'active-future'!$A:$A,0),1),""),"")</f>
        <v>-1.8800000000000026</v>
      </c>
      <c r="BG57">
        <f>+IFERROR(IF(VALUE('data-cash-crude'!BF57)&gt;0,'data-cash-crude'!BF57-INDEX('active-future'!$C:$C,MATCH('basis-cash-crude'!BG$1,'active-future'!$A:$A,0),1),""),"")</f>
        <v>-1.8699999999999974</v>
      </c>
      <c r="BH57">
        <f>+IFERROR(IF(VALUE('data-cash-crude'!BG57)&gt;0,'data-cash-crude'!BG57-INDEX('active-future'!$C:$C,MATCH('basis-cash-crude'!BH$1,'active-future'!$A:$A,0),1),""),"")</f>
        <v>-1.8700000000000045</v>
      </c>
      <c r="BI57">
        <f>+IFERROR(IF(VALUE('data-cash-crude'!BH57)&gt;0,'data-cash-crude'!BH57-INDEX('active-future'!$C:$C,MATCH('basis-cash-crude'!BI$1,'active-future'!$A:$A,0),1),""),"")</f>
        <v>-1.9300000000000068</v>
      </c>
      <c r="BJ57">
        <f>+IFERROR(IF(VALUE('data-cash-crude'!BI57)&gt;0,'data-cash-crude'!BI57-INDEX('active-future'!$C:$C,MATCH('basis-cash-crude'!BJ$1,'active-future'!$A:$A,0),1),""),"")</f>
        <v>-2.1400000000000006</v>
      </c>
      <c r="BK57">
        <f>+IFERROR(IF(VALUE('data-cash-crude'!BJ57)&gt;0,'data-cash-crude'!BJ57-INDEX('active-future'!$C:$C,MATCH('basis-cash-crude'!BK$1,'active-future'!$A:$A,0),1),""),"")</f>
        <v>-2.2899999999999991</v>
      </c>
      <c r="BL57">
        <f>+IFERROR(IF(VALUE('data-cash-crude'!BK57)&gt;0,'data-cash-crude'!BK57-INDEX('active-future'!$C:$C,MATCH('basis-cash-crude'!BL$1,'active-future'!$A:$A,0),1),""),"")</f>
        <v>-2.2900000000000063</v>
      </c>
      <c r="BM57">
        <f>+IFERROR(IF(VALUE('data-cash-crude'!BL57)&gt;0,'data-cash-crude'!BL57-INDEX('active-future'!$C:$C,MATCH('basis-cash-crude'!BM$1,'active-future'!$A:$A,0),1),""),"")</f>
        <v>-2.3900000000000006</v>
      </c>
      <c r="BN57">
        <f>+IFERROR(IF(VALUE('data-cash-crude'!BM57)&gt;0,'data-cash-crude'!BM57-INDEX('active-future'!$C:$C,MATCH('basis-cash-crude'!BN$1,'active-future'!$A:$A,0),1),""),"")</f>
        <v>-2.3999999999999986</v>
      </c>
      <c r="BO57">
        <f>+IFERROR(IF(VALUE('data-cash-crude'!BN57)&gt;0,'data-cash-crude'!BN57-INDEX('active-future'!$C:$C,MATCH('basis-cash-crude'!BO$1,'active-future'!$A:$A,0),1),""),"")</f>
        <v>-2.4000000000000057</v>
      </c>
      <c r="BP57">
        <f>+IFERROR(IF(VALUE('data-cash-crude'!BO57)&gt;0,'data-cash-crude'!BO57-INDEX('active-future'!$C:$C,MATCH('basis-cash-crude'!BP$1,'active-future'!$A:$A,0),1),""),"")</f>
        <v>-2.4000000000000057</v>
      </c>
      <c r="BQ57">
        <f>+IFERROR(IF(VALUE('data-cash-crude'!BP57)&gt;0,'data-cash-crude'!BP57-INDEX('active-future'!$C:$C,MATCH('basis-cash-crude'!BQ$1,'active-future'!$A:$A,0),1),""),"")</f>
        <v>-2.4399999999999977</v>
      </c>
      <c r="BR57">
        <f>+IFERROR(IF(VALUE('data-cash-crude'!BQ57)&gt;0,'data-cash-crude'!BQ57-INDEX('active-future'!$C:$C,MATCH('basis-cash-crude'!BR$1,'active-future'!$A:$A,0),1),""),"")</f>
        <v>-2.4299999999999997</v>
      </c>
      <c r="BS57">
        <f>+IFERROR(IF(VALUE('data-cash-crude'!BR57)&gt;0,'data-cash-crude'!BR57-INDEX('active-future'!$C:$C,MATCH('basis-cash-crude'!BS$1,'active-future'!$A:$A,0),1),""),"")</f>
        <v>-2.4299999999999997</v>
      </c>
      <c r="BT57">
        <f>+IFERROR(IF(VALUE('data-cash-crude'!BS57)&gt;0,'data-cash-crude'!BS57-INDEX('active-future'!$C:$C,MATCH('basis-cash-crude'!BT$1,'active-future'!$A:$A,0),1),""),"")</f>
        <v>-2.0699999999999932</v>
      </c>
      <c r="BU57">
        <f>+IFERROR(IF(VALUE('data-cash-crude'!BT57)&gt;0,'data-cash-crude'!BT57-INDEX('active-future'!$C:$C,MATCH('basis-cash-crude'!BU$1,'active-future'!$A:$A,0),1),""),"")</f>
        <v>-2.9399999999999977</v>
      </c>
      <c r="BV57">
        <f>+IFERROR(IF(VALUE('data-cash-crude'!BU57)&gt;0,'data-cash-crude'!BU57-INDEX('active-future'!$C:$C,MATCH('basis-cash-crude'!BV$1,'active-future'!$A:$A,0),1),""),"")</f>
        <v>-2.990000000000002</v>
      </c>
      <c r="BW57">
        <f>+IFERROR(IF(VALUE('data-cash-crude'!BV57)&gt;0,'data-cash-crude'!BV57-INDEX('active-future'!$C:$C,MATCH('basis-cash-crude'!BW$1,'active-future'!$A:$A,0),1),""),"")</f>
        <v>-2.9399999999999977</v>
      </c>
      <c r="BX57">
        <f>+IFERROR(IF(VALUE('data-cash-crude'!BW57)&gt;0,'data-cash-crude'!BW57-INDEX('active-future'!$C:$C,MATCH('basis-cash-crude'!BX$1,'active-future'!$A:$A,0),1),""),"")</f>
        <v>-2.9399999999999977</v>
      </c>
      <c r="BY57">
        <f>+IFERROR(IF(VALUE('data-cash-crude'!BX57)&gt;0,'data-cash-crude'!BX57-INDEX('active-future'!$C:$C,MATCH('basis-cash-crude'!BY$1,'active-future'!$A:$A,0),1),""),"")</f>
        <v>-2.8600000000000065</v>
      </c>
      <c r="BZ57" t="str">
        <f>+IFERROR(IF(VALUE('data-cash-crude'!BY57)&gt;0,'data-cash-crude'!BY57-INDEX('active-future'!$C:$C,MATCH('basis-cash-crude'!BZ$1,'active-future'!$A:$A,0),1),""),"")</f>
        <v/>
      </c>
      <c r="CA57">
        <f>+IFERROR(IF(VALUE('data-cash-crude'!BZ57)&gt;0,'data-cash-crude'!BZ57-INDEX('active-future'!$C:$C,MATCH('basis-cash-crude'!CA$1,'active-future'!$A:$A,0),1),""),"")</f>
        <v>-2.769999999999996</v>
      </c>
      <c r="CB57">
        <f>+IFERROR(IF(VALUE('data-cash-crude'!CA57)&gt;0,'data-cash-crude'!CA57-INDEX('active-future'!$C:$C,MATCH('basis-cash-crude'!CB$1,'active-future'!$A:$A,0),1),""),"")</f>
        <v>-2.6400000000000006</v>
      </c>
      <c r="CC57">
        <f>+IFERROR(IF(VALUE('data-cash-crude'!CB57)&gt;0,'data-cash-crude'!CB57-INDEX('active-future'!$C:$C,MATCH('basis-cash-crude'!CC$1,'active-future'!$A:$A,0),1),""),"")</f>
        <v>-2.8999999999999986</v>
      </c>
      <c r="CD57">
        <f>+IFERROR(IF(VALUE('data-cash-crude'!CC57)&gt;0,'data-cash-crude'!CC57-INDEX('active-future'!$C:$C,MATCH('basis-cash-crude'!CD$1,'active-future'!$A:$A,0),1),""),"")</f>
        <v>-3.4200000000000017</v>
      </c>
      <c r="CE57">
        <f>+IFERROR(IF(VALUE('data-cash-crude'!CD57)&gt;0,'data-cash-crude'!CD57-INDEX('active-future'!$C:$C,MATCH('basis-cash-crude'!CE$1,'active-future'!$A:$A,0),1),""),"")</f>
        <v>-3.5300000000000011</v>
      </c>
      <c r="CF57">
        <f>+IFERROR(IF(VALUE('data-cash-crude'!CE57)&gt;0,'data-cash-crude'!CE57-INDEX('active-future'!$C:$C,MATCH('basis-cash-crude'!CF$1,'active-future'!$A:$A,0),1),""),"")</f>
        <v>-3.6000000000000014</v>
      </c>
      <c r="CG57">
        <f>+IFERROR(IF(VALUE('data-cash-crude'!CF57)&gt;0,'data-cash-crude'!CF57-INDEX('active-future'!$C:$C,MATCH('basis-cash-crude'!CG$1,'active-future'!$A:$A,0),1),""),"")</f>
        <v>-3.769999999999996</v>
      </c>
      <c r="CH57">
        <f>+IFERROR(IF(VALUE('data-cash-crude'!CG57)&gt;0,'data-cash-crude'!CG57-INDEX('active-future'!$C:$C,MATCH('basis-cash-crude'!CH$1,'active-future'!$A:$A,0),1),""),"")</f>
        <v>-4.0200000000000031</v>
      </c>
      <c r="CI57">
        <f>+IFERROR(IF(VALUE('data-cash-crude'!CH57)&gt;0,'data-cash-crude'!CH57-INDEX('active-future'!$C:$C,MATCH('basis-cash-crude'!CI$1,'active-future'!$A:$A,0),1),""),"")</f>
        <v>-4.0300000000000011</v>
      </c>
      <c r="CJ57">
        <f>+IFERROR(IF(VALUE('data-cash-crude'!CI57)&gt;0,'data-cash-crude'!CI57-INDEX('active-future'!$C:$C,MATCH('basis-cash-crude'!CJ$1,'active-future'!$A:$A,0),1),""),"")</f>
        <v>-4.0999999999999943</v>
      </c>
      <c r="CK57">
        <f>+IFERROR(IF(VALUE('data-cash-crude'!CJ57)&gt;0,'data-cash-crude'!CJ57-INDEX('active-future'!$C:$C,MATCH('basis-cash-crude'!CK$1,'active-future'!$A:$A,0),1),""),"")</f>
        <v>-4.0899999999999963</v>
      </c>
      <c r="CL57">
        <f>+IFERROR(IF(VALUE('data-cash-crude'!CK57)&gt;0,'data-cash-crude'!CK57-INDEX('active-future'!$C:$C,MATCH('basis-cash-crude'!CL$1,'active-future'!$A:$A,0),1),""),"")</f>
        <v>-4.0799999999999983</v>
      </c>
      <c r="CM57" t="str">
        <f>+IFERROR(IF(VALUE('data-cash-crude'!CL57)&gt;0,'data-cash-crude'!CL57-INDEX('active-future'!$C:$C,MATCH('basis-cash-crude'!CM$1,'active-future'!$A:$A,0),1),""),"")</f>
        <v/>
      </c>
      <c r="CN57">
        <f>+IFERROR(IF(VALUE('data-cash-crude'!CM57)&gt;0,'data-cash-crude'!CM57-INDEX('active-future'!$C:$C,MATCH('basis-cash-crude'!CN$1,'active-future'!$A:$A,0),1),""),"")</f>
        <v>-4.1099999999999994</v>
      </c>
      <c r="CO57">
        <f>+IFERROR(IF(VALUE('data-cash-crude'!CN57)&gt;0,'data-cash-crude'!CN57-INDEX('active-future'!$C:$C,MATCH('basis-cash-crude'!CO$1,'active-future'!$A:$A,0),1),""),"")</f>
        <v>-4.1300000000000026</v>
      </c>
      <c r="CP57">
        <f>+IFERROR(IF(VALUE('data-cash-crude'!CO57)&gt;0,'data-cash-crude'!CO57-INDEX('active-future'!$C:$C,MATCH('basis-cash-crude'!CP$1,'active-future'!$A:$A,0),1),""),"")</f>
        <v>-4.0300000000000011</v>
      </c>
      <c r="CQ57">
        <f>+IFERROR(IF(VALUE('data-cash-crude'!CP57)&gt;0,'data-cash-crude'!CP57-INDEX('active-future'!$C:$C,MATCH('basis-cash-crude'!CQ$1,'active-future'!$A:$A,0),1),""),"")</f>
        <v>-4.0300000000000011</v>
      </c>
      <c r="CR57" t="str">
        <f>+IFERROR(IF(VALUE('data-cash-crude'!CQ57)&gt;0,'data-cash-crude'!CQ57-INDEX('active-future'!$C:$C,MATCH('basis-cash-crude'!CR$1,'active-future'!$A:$A,0),1),""),"")</f>
        <v/>
      </c>
      <c r="CS57">
        <f>+IFERROR(IF(VALUE('data-cash-crude'!CR57)&gt;0,'data-cash-crude'!CR57-INDEX('active-future'!$C:$C,MATCH('basis-cash-crude'!CS$1,'active-future'!$A:$A,0),1),""),"")</f>
        <v>-3.8999999999999986</v>
      </c>
      <c r="CT57">
        <f>+IFERROR(IF(VALUE('data-cash-crude'!CS57)&gt;0,'data-cash-crude'!CS57-INDEX('active-future'!$C:$C,MATCH('basis-cash-crude'!CT$1,'active-future'!$A:$A,0),1),""),"")</f>
        <v>-3.8900000000000006</v>
      </c>
      <c r="CU57">
        <f>+IFERROR(IF(VALUE('data-cash-crude'!CT57)&gt;0,'data-cash-crude'!CT57-INDEX('active-future'!$C:$C,MATCH('basis-cash-crude'!CU$1,'active-future'!$A:$A,0),1),""),"")</f>
        <v>-3.7299999999999969</v>
      </c>
      <c r="CV57">
        <f>+IFERROR(IF(VALUE('data-cash-crude'!CU57)&gt;0,'data-cash-crude'!CU57-INDEX('active-future'!$C:$C,MATCH('basis-cash-crude'!CV$1,'active-future'!$A:$A,0),1),""),"")</f>
        <v>-3.5100000000000051</v>
      </c>
      <c r="CW57">
        <f>+IFERROR(IF(VALUE('data-cash-crude'!CV57)&gt;0,'data-cash-crude'!CV57-INDEX('active-future'!$C:$C,MATCH('basis-cash-crude'!CW$1,'active-future'!$A:$A,0),1),""),"")</f>
        <v>-3.3500000000000014</v>
      </c>
      <c r="CX57">
        <f>+IFERROR(IF(VALUE('data-cash-crude'!CW57)&gt;0,'data-cash-crude'!CW57-INDEX('active-future'!$C:$C,MATCH('basis-cash-crude'!CX$1,'active-future'!$A:$A,0),1),""),"")</f>
        <v>-3.0500000000000043</v>
      </c>
      <c r="CY57">
        <f>+IFERROR(IF(VALUE('data-cash-crude'!CX57)&gt;0,'data-cash-crude'!CX57-INDEX('active-future'!$C:$C,MATCH('basis-cash-crude'!CY$1,'active-future'!$A:$A,0),1),""),"")</f>
        <v>-3.1099999999999994</v>
      </c>
      <c r="CZ57">
        <f>+IFERROR(IF(VALUE('data-cash-crude'!CY57)&gt;0,'data-cash-crude'!CY57-INDEX('active-future'!$C:$C,MATCH('basis-cash-crude'!CZ$1,'active-future'!$A:$A,0),1),""),"")</f>
        <v>-2.9299999999999997</v>
      </c>
      <c r="DA57">
        <f>+IFERROR(IF(VALUE('data-cash-crude'!CZ57)&gt;0,'data-cash-crude'!CZ57-INDEX('active-future'!$C:$C,MATCH('basis-cash-crude'!DA$1,'active-future'!$A:$A,0),1),""),"")</f>
        <v>-2.9200000000000017</v>
      </c>
      <c r="DB57">
        <f>+IFERROR(IF(VALUE('data-cash-crude'!DA57)&gt;0,'data-cash-crude'!DA57-INDEX('active-future'!$C:$C,MATCH('basis-cash-crude'!DB$1,'active-future'!$A:$A,0),1),""),"")</f>
        <v>-2.759999999999998</v>
      </c>
      <c r="DC57">
        <f>+IFERROR(IF(VALUE('data-cash-crude'!DB57)&gt;0,'data-cash-crude'!DB57-INDEX('active-future'!$C:$C,MATCH('basis-cash-crude'!DC$1,'active-future'!$A:$A,0),1),""),"")</f>
        <v>-2.5399999999999991</v>
      </c>
      <c r="DD57">
        <f>+IFERROR(IF(VALUE('data-cash-crude'!DC57)&gt;0,'data-cash-crude'!DC57-INDEX('active-future'!$C:$C,MATCH('basis-cash-crude'!DD$1,'active-future'!$A:$A,0),1),""),"")</f>
        <v>-2.4799999999999969</v>
      </c>
      <c r="DE57">
        <f>+IFERROR(IF(VALUE('data-cash-crude'!DD57)&gt;0,'data-cash-crude'!DD57-INDEX('active-future'!$C:$C,MATCH('basis-cash-crude'!DE$1,'active-future'!$A:$A,0),1),""),"")</f>
        <v>-2.240000000000002</v>
      </c>
      <c r="DF57">
        <f>+IFERROR(IF(VALUE('data-cash-crude'!DE57)&gt;0,'data-cash-crude'!DE57-INDEX('active-future'!$C:$C,MATCH('basis-cash-crude'!DF$1,'active-future'!$A:$A,0),1),""),"")</f>
        <v>-1.9500000000000028</v>
      </c>
      <c r="DG57">
        <f>+IFERROR(IF(VALUE('data-cash-crude'!DF57)&gt;0,'data-cash-crude'!DF57-INDEX('active-future'!$C:$C,MATCH('basis-cash-crude'!DG$1,'active-future'!$A:$A,0),1),""),"")</f>
        <v>-1.8200000000000003</v>
      </c>
      <c r="DH57" t="str">
        <f>+IFERROR(IF(VALUE('data-cash-crude'!DG57)&gt;0,'data-cash-crude'!DG57-INDEX('active-future'!$C:$C,MATCH('basis-cash-crude'!DH$1,'active-future'!$A:$A,0),1),""),"")</f>
        <v/>
      </c>
      <c r="DI57">
        <f>+IFERROR(IF(VALUE('data-cash-crude'!DH57)&gt;0,'data-cash-crude'!DH57-INDEX('active-future'!$C:$C,MATCH('basis-cash-crude'!DI$1,'active-future'!$A:$A,0),1),""),"")</f>
        <v>-1.2100000000000009</v>
      </c>
      <c r="DJ57">
        <f>+IFERROR(IF(VALUE('data-cash-crude'!DI57)&gt;0,'data-cash-crude'!DI57-INDEX('active-future'!$C:$C,MATCH('basis-cash-crude'!DJ$1,'active-future'!$A:$A,0),1),""),"")</f>
        <v>-1</v>
      </c>
      <c r="DK57">
        <f>+IFERROR(IF(VALUE('data-cash-crude'!DJ57)&gt;0,'data-cash-crude'!DJ57-INDEX('active-future'!$C:$C,MATCH('basis-cash-crude'!DK$1,'active-future'!$A:$A,0),1),""),"")</f>
        <v>-0.9199999999999946</v>
      </c>
      <c r="DL57">
        <f>+IFERROR(IF(VALUE('data-cash-crude'!DK57)&gt;0,'data-cash-crude'!DK57-INDEX('active-future'!$C:$C,MATCH('basis-cash-crude'!DL$1,'active-future'!$A:$A,0),1),""),"")</f>
        <v>-0.87999999999999545</v>
      </c>
      <c r="DM57" t="str">
        <f>+IFERROR(IF(VALUE('data-cash-crude'!DL57)&gt;0,'data-cash-crude'!DL57-INDEX('active-future'!$C:$C,MATCH('basis-cash-crude'!DM$1,'active-future'!$A:$A,0),1),""),"")</f>
        <v/>
      </c>
      <c r="DN57">
        <f>+IFERROR(IF(VALUE('data-cash-crude'!DM57)&gt;0,'data-cash-crude'!DM57-INDEX('active-future'!$C:$C,MATCH('basis-cash-crude'!DN$1,'active-future'!$A:$A,0),1),""),"")</f>
        <v>-0.89000000000000057</v>
      </c>
      <c r="DO57" t="str">
        <f>+IFERROR(IF(VALUE('data-cash-crude'!DN57)&gt;0,'data-cash-crude'!DN57-INDEX('active-future'!$C:$C,MATCH('basis-cash-crude'!DO$1,'active-future'!$A:$A,0),1),""),"")</f>
        <v/>
      </c>
      <c r="DP57" t="str">
        <f>+IFERROR(IF(VALUE('data-cash-crude'!DO57)&gt;0,'data-cash-crude'!DO57-INDEX('active-future'!$C:$C,MATCH('basis-cash-crude'!DP$1,'active-future'!$A:$A,0),1),""),"")</f>
        <v/>
      </c>
      <c r="DQ57" t="str">
        <f>+IFERROR(IF(VALUE('data-cash-crude'!DP57)&gt;0,'data-cash-crude'!DP57-INDEX('active-future'!$C:$C,MATCH('basis-cash-crude'!DQ$1,'active-future'!$A:$A,0),1),""),"")</f>
        <v/>
      </c>
      <c r="DR57" t="str">
        <f>+IFERROR(IF(VALUE('data-cash-crude'!DQ57)&gt;0,'data-cash-crude'!DQ57-INDEX('active-future'!$C:$C,MATCH('basis-cash-crude'!DR$1,'active-future'!$A:$A,0),1),""),"")</f>
        <v/>
      </c>
      <c r="DS57" t="str">
        <f>+IFERROR(IF(VALUE('data-cash-crude'!DR57)&gt;0,'data-cash-crude'!DR57-INDEX('active-future'!$C:$C,MATCH('basis-cash-crude'!DS$1,'active-future'!$A:$A,0),1),""),"")</f>
        <v/>
      </c>
      <c r="DT57" t="str">
        <f>+IFERROR(IF(VALUE('data-cash-crude'!DS57)&gt;0,'data-cash-crude'!DS57-INDEX('active-future'!$C:$C,MATCH('basis-cash-crude'!DT$1,'active-future'!$A:$A,0),1),""),"")</f>
        <v/>
      </c>
      <c r="DU57" t="str">
        <f>+IFERROR(IF(VALUE('data-cash-crude'!DT57)&gt;0,'data-cash-crude'!DT57-INDEX('active-future'!$C:$C,MATCH('basis-cash-crude'!DU$1,'active-future'!$A:$A,0),1),""),"")</f>
        <v/>
      </c>
      <c r="DV57" t="str">
        <f>+IFERROR(IF(VALUE('data-cash-crude'!DU57)&gt;0,'data-cash-crude'!DU57-INDEX('active-future'!$C:$C,MATCH('basis-cash-crude'!DV$1,'active-future'!$A:$A,0),1),""),"")</f>
        <v/>
      </c>
      <c r="DW57" t="str">
        <f>+IFERROR(IF(VALUE('data-cash-crude'!DV57)&gt;0,'data-cash-crude'!DV57-INDEX('active-future'!$C:$C,MATCH('basis-cash-crude'!DW$1,'active-future'!$A:$A,0),1),""),"")</f>
        <v/>
      </c>
      <c r="DX57" t="str">
        <f>+IFERROR(IF(VALUE('data-cash-crude'!DW57)&gt;0,'data-cash-crude'!DW57-INDEX('active-future'!$C:$C,MATCH('basis-cash-crude'!DX$1,'active-future'!$A:$A,0),1),""),"")</f>
        <v/>
      </c>
      <c r="DY57" t="str">
        <f>+IFERROR(IF(VALUE('data-cash-crude'!DX57)&gt;0,'data-cash-crude'!DX57-INDEX('active-future'!$C:$C,MATCH('basis-cash-crude'!DY$1,'active-future'!$A:$A,0),1),""),"")</f>
        <v/>
      </c>
      <c r="DZ57" t="str">
        <f>+IFERROR(IF(VALUE('data-cash-crude'!DY57)&gt;0,'data-cash-crude'!DY57-INDEX('active-future'!$C:$C,MATCH('basis-cash-crude'!DZ$1,'active-future'!$A:$A,0),1),""),"")</f>
        <v/>
      </c>
      <c r="EA57" t="str">
        <f>+IFERROR(IF(VALUE('data-cash-crude'!DZ57)&gt;0,'data-cash-crude'!DZ57-INDEX('active-future'!$C:$C,MATCH('basis-cash-crude'!EA$1,'active-future'!$A:$A,0),1),""),"")</f>
        <v/>
      </c>
      <c r="EB57" t="str">
        <f>+IFERROR(IF(VALUE('data-cash-crude'!EA57)&gt;0,'data-cash-crude'!EA57-INDEX('active-future'!$C:$C,MATCH('basis-cash-crude'!EB$1,'active-future'!$A:$A,0),1),""),"")</f>
        <v/>
      </c>
      <c r="EC57" t="str">
        <f>+IFERROR(IF(VALUE('data-cash-crude'!EB57)&gt;0,'data-cash-crude'!EB57-INDEX('active-future'!$C:$C,MATCH('basis-cash-crude'!EC$1,'active-future'!$A:$A,0),1),""),"")</f>
        <v/>
      </c>
      <c r="ED57" t="str">
        <f>+IFERROR(IF(VALUE('data-cash-crude'!EC57)&gt;0,'data-cash-crude'!EC57-INDEX('active-future'!$C:$C,MATCH('basis-cash-crude'!ED$1,'active-future'!$A:$A,0),1),""),"")</f>
        <v/>
      </c>
      <c r="EE57" t="str">
        <f>+IFERROR(IF(VALUE('data-cash-crude'!ED57)&gt;0,'data-cash-crude'!ED57-INDEX('active-future'!$C:$C,MATCH('basis-cash-crude'!EE$1,'active-future'!$A:$A,0),1),""),"")</f>
        <v/>
      </c>
      <c r="EF57" t="str">
        <f>+IFERROR(IF(VALUE('data-cash-crude'!EE57)&gt;0,'data-cash-crude'!EE57-INDEX('active-future'!$C:$C,MATCH('basis-cash-crude'!EF$1,'active-future'!$A:$A,0),1),""),"")</f>
        <v/>
      </c>
      <c r="EG57" t="str">
        <f>+IFERROR(IF(VALUE('data-cash-crude'!EF57)&gt;0,'data-cash-crude'!EF57-INDEX('active-future'!$C:$C,MATCH('basis-cash-crude'!EG$1,'active-future'!$A:$A,0),1),""),"")</f>
        <v/>
      </c>
      <c r="EH57" t="str">
        <f>+IFERROR(IF(VALUE('data-cash-crude'!EG57)&gt;0,'data-cash-crude'!EG57-INDEX('active-future'!$C:$C,MATCH('basis-cash-crude'!EH$1,'active-future'!$A:$A,0),1),""),"")</f>
        <v/>
      </c>
      <c r="EI57" t="str">
        <f>+IFERROR(IF(VALUE('data-cash-crude'!EH57)&gt;0,'data-cash-crude'!EH57-INDEX('active-future'!$C:$C,MATCH('basis-cash-crude'!EI$1,'active-future'!$A:$A,0),1),""),"")</f>
        <v/>
      </c>
      <c r="EJ57" t="str">
        <f>+IFERROR(IF(VALUE('data-cash-crude'!EI57)&gt;0,'data-cash-crude'!EI57-INDEX('active-future'!$C:$C,MATCH('basis-cash-crude'!EJ$1,'active-future'!$A:$A,0),1),""),"")</f>
        <v/>
      </c>
      <c r="EK57" t="str">
        <f>+IFERROR(IF(VALUE('data-cash-crude'!EJ57)&gt;0,'data-cash-crude'!EJ57-INDEX('active-future'!$C:$C,MATCH('basis-cash-crude'!EK$1,'active-future'!$A:$A,0),1),""),"")</f>
        <v/>
      </c>
      <c r="EL57" t="str">
        <f>+IFERROR(IF(VALUE('data-cash-crude'!EK57)&gt;0,'data-cash-crude'!EK57-INDEX('active-future'!$C:$C,MATCH('basis-cash-crude'!EL$1,'active-future'!$A:$A,0),1),""),"")</f>
        <v/>
      </c>
      <c r="EM57" t="str">
        <f>+IFERROR(IF(VALUE('data-cash-crude'!EL57)&gt;0,'data-cash-crude'!EL57-INDEX('active-future'!$C:$C,MATCH('basis-cash-crude'!EM$1,'active-future'!$A:$A,0),1),""),"")</f>
        <v/>
      </c>
      <c r="EN57" t="str">
        <f>+IFERROR(IF(VALUE('data-cash-crude'!EM57)&gt;0,'data-cash-crude'!EM57-INDEX('active-future'!$C:$C,MATCH('basis-cash-crude'!EN$1,'active-future'!$A:$A,0),1),""),"")</f>
        <v/>
      </c>
      <c r="EO57" t="str">
        <f>+IFERROR(IF(VALUE('data-cash-crude'!EN57)&gt;0,'data-cash-crude'!EN57-INDEX('active-future'!$C:$C,MATCH('basis-cash-crude'!EO$1,'active-future'!$A:$A,0),1),""),"")</f>
        <v/>
      </c>
      <c r="EP57" t="str">
        <f>+IFERROR(IF(VALUE('data-cash-crude'!EO57)&gt;0,'data-cash-crude'!EO57-INDEX('active-future'!$C:$C,MATCH('basis-cash-crude'!EP$1,'active-future'!$A:$A,0),1),""),"")</f>
        <v/>
      </c>
      <c r="EQ57" t="str">
        <f>+IFERROR(IF(VALUE('data-cash-crude'!EP57)&gt;0,'data-cash-crude'!EP57-INDEX('active-future'!$C:$C,MATCH('basis-cash-crude'!EQ$1,'active-future'!$A:$A,0),1),""),"")</f>
        <v/>
      </c>
      <c r="ER57" t="str">
        <f>+IFERROR(IF(VALUE('data-cash-crude'!EQ57)&gt;0,'data-cash-crude'!EQ57-INDEX('active-future'!$C:$C,MATCH('basis-cash-crude'!ER$1,'active-future'!$A:$A,0),1),""),"")</f>
        <v/>
      </c>
      <c r="ES57" t="str">
        <f>+IFERROR(IF(VALUE('data-cash-crude'!ER57)&gt;0,'data-cash-crude'!ER57-INDEX('active-future'!$C:$C,MATCH('basis-cash-crude'!ES$1,'active-future'!$A:$A,0),1),""),"")</f>
        <v/>
      </c>
      <c r="ET57" t="str">
        <f>+IFERROR(IF(VALUE('data-cash-crude'!ES57)&gt;0,'data-cash-crude'!ES57-INDEX('active-future'!$C:$C,MATCH('basis-cash-crude'!ET$1,'active-future'!$A:$A,0),1),""),"")</f>
        <v/>
      </c>
      <c r="EU57" t="str">
        <f>+IFERROR(IF(VALUE('data-cash-crude'!ET57)&gt;0,'data-cash-crude'!ET57-INDEX('active-future'!$C:$C,MATCH('basis-cash-crude'!EU$1,'active-future'!$A:$A,0),1),""),"")</f>
        <v/>
      </c>
      <c r="EV57" t="str">
        <f>+IFERROR(IF(VALUE('data-cash-crude'!EU57)&gt;0,'data-cash-crude'!EU57-INDEX('active-future'!$C:$C,MATCH('basis-cash-crude'!EV$1,'active-future'!$A:$A,0),1),""),"")</f>
        <v/>
      </c>
      <c r="EW57" t="str">
        <f>+IFERROR(IF(VALUE('data-cash-crude'!EV57)&gt;0,'data-cash-crude'!EV57-INDEX('active-future'!$C:$C,MATCH('basis-cash-crude'!EW$1,'active-future'!$A:$A,0),1),""),"")</f>
        <v/>
      </c>
      <c r="EX57" t="str">
        <f>+IFERROR(IF(VALUE('data-cash-crude'!EW57)&gt;0,'data-cash-crude'!EW57-INDEX('active-future'!$C:$C,MATCH('basis-cash-crude'!EX$1,'active-future'!$A:$A,0),1),""),"")</f>
        <v/>
      </c>
      <c r="EY57" t="str">
        <f>+IFERROR(IF(VALUE('data-cash-crude'!EX57)&gt;0,'data-cash-crude'!EX57-INDEX('active-future'!$C:$C,MATCH('basis-cash-crude'!EY$1,'active-future'!$A:$A,0),1),""),"")</f>
        <v/>
      </c>
      <c r="EZ57" t="str">
        <f>+IFERROR(IF(VALUE('data-cash-crude'!EY57)&gt;0,'data-cash-crude'!EY57-INDEX('active-future'!$C:$C,MATCH('basis-cash-crude'!EZ$1,'active-future'!$A:$A,0),1),""),"")</f>
        <v/>
      </c>
      <c r="FA57" t="str">
        <f>+IFERROR(IF(VALUE('data-cash-crude'!EZ57)&gt;0,'data-cash-crude'!EZ57-INDEX('active-future'!$C:$C,MATCH('basis-cash-crude'!FA$1,'active-future'!$A:$A,0),1),""),"")</f>
        <v/>
      </c>
      <c r="FB57" t="str">
        <f>+IFERROR(IF(VALUE('data-cash-crude'!FA57)&gt;0,'data-cash-crude'!FA57-INDEX('active-future'!$C:$C,MATCH('basis-cash-crude'!FB$1,'active-future'!$A:$A,0),1),""),"")</f>
        <v/>
      </c>
      <c r="FC57" t="str">
        <f>+IFERROR(IF(VALUE('data-cash-crude'!FB57)&gt;0,'data-cash-crude'!FB57-INDEX('active-future'!$C:$C,MATCH('basis-cash-crude'!FC$1,'active-future'!$A:$A,0),1),""),"")</f>
        <v/>
      </c>
      <c r="FD57" t="str">
        <f>+IFERROR(IF(VALUE('data-cash-crude'!FC57)&gt;0,'data-cash-crude'!FC57-INDEX('active-future'!$C:$C,MATCH('basis-cash-crude'!FD$1,'active-future'!$A:$A,0),1),""),"")</f>
        <v/>
      </c>
      <c r="FE57" t="str">
        <f>+IFERROR(IF(VALUE('data-cash-crude'!FD57)&gt;0,'data-cash-crude'!FD57-INDEX('active-future'!$C:$C,MATCH('basis-cash-crude'!FE$1,'active-future'!$A:$A,0),1),""),"")</f>
        <v/>
      </c>
      <c r="FF57" t="str">
        <f>+IFERROR(IF(VALUE('data-cash-crude'!FE57)&gt;0,'data-cash-crude'!FE57-INDEX('active-future'!$C:$C,MATCH('basis-cash-crude'!FF$1,'active-future'!$A:$A,0),1),""),"")</f>
        <v/>
      </c>
      <c r="FG57" t="str">
        <f>+IFERROR(IF(VALUE('data-cash-crude'!FF57)&gt;0,'data-cash-crude'!FF57-INDEX('active-future'!$C:$C,MATCH('basis-cash-crude'!FG$1,'active-future'!$A:$A,0),1),""),"")</f>
        <v/>
      </c>
      <c r="FH57" t="str">
        <f>+IFERROR(IF(VALUE('data-cash-crude'!FG57)&gt;0,'data-cash-crude'!FG57-INDEX('active-future'!$C:$C,MATCH('basis-cash-crude'!FH$1,'active-future'!$A:$A,0),1),""),"")</f>
        <v/>
      </c>
      <c r="FI57" t="str">
        <f>+IFERROR(IF(VALUE('data-cash-crude'!FH57)&gt;0,'data-cash-crude'!FH57-INDEX('active-future'!$C:$C,MATCH('basis-cash-crude'!FI$1,'active-future'!$A:$A,0),1),""),"")</f>
        <v/>
      </c>
      <c r="FJ57" t="str">
        <f>+IFERROR(IF(VALUE('data-cash-crude'!FI57)&gt;0,'data-cash-crude'!FI57-INDEX('active-future'!$C:$C,MATCH('basis-cash-crude'!FJ$1,'active-future'!$A:$A,0),1),""),"")</f>
        <v/>
      </c>
      <c r="FK57" t="str">
        <f>+IFERROR(IF(VALUE('data-cash-crude'!FJ57)&gt;0,'data-cash-crude'!FJ57-INDEX('active-future'!$C:$C,MATCH('basis-cash-crude'!FK$1,'active-future'!$A:$A,0),1),""),"")</f>
        <v/>
      </c>
      <c r="FL57" t="str">
        <f>+IFERROR(IF(VALUE('data-cash-crude'!FK57)&gt;0,'data-cash-crude'!FK57-INDEX('active-future'!$C:$C,MATCH('basis-cash-crude'!FL$1,'active-future'!$A:$A,0),1),""),"")</f>
        <v/>
      </c>
    </row>
    <row r="58" spans="1:168" x14ac:dyDescent="0.2">
      <c r="A58">
        <f t="shared" si="0"/>
        <v>-2.3420000000000001</v>
      </c>
      <c r="B58">
        <f t="shared" si="1"/>
        <v>-2.0752000000000006</v>
      </c>
      <c r="C58">
        <f t="shared" si="2"/>
        <v>-2.2061445783132525</v>
      </c>
      <c r="D58" s="10" t="str">
        <f>+'data-cash-crude'!B58</f>
        <v>CLPA-15-13.CM</v>
      </c>
      <c r="E58">
        <f>+IFERROR(IF(VALUE('data-cash-crude'!D58)&gt;0,'data-cash-crude'!D58-INDEX('active-future'!$C:$C,MATCH('basis-cash-crude'!E$1,'active-future'!$A:$A,0),1),""),"")</f>
        <v>-1.8500000000000014</v>
      </c>
      <c r="F58">
        <f>+IFERROR(IF(VALUE('data-cash-crude'!E58)&gt;0,'data-cash-crude'!E58-INDEX('active-future'!$C:$C,MATCH('basis-cash-crude'!F$1,'active-future'!$A:$A,0),1),""),"")</f>
        <v>-2.4699999999999989</v>
      </c>
      <c r="G58">
        <f>+IFERROR(IF(VALUE('data-cash-crude'!F58)&gt;0,'data-cash-crude'!F58-INDEX('active-future'!$C:$C,MATCH('basis-cash-crude'!G$1,'active-future'!$A:$A,0),1),""),"")</f>
        <v>-2.4600000000000009</v>
      </c>
      <c r="H58">
        <f>+IFERROR(IF(VALUE('data-cash-crude'!G58)&gt;0,'data-cash-crude'!G58-INDEX('active-future'!$C:$C,MATCH('basis-cash-crude'!H$1,'active-future'!$A:$A,0),1),""),"")</f>
        <v>-2.4699999999999989</v>
      </c>
      <c r="I58" t="str">
        <f>+IFERROR(IF(VALUE('data-cash-crude'!H58)&gt;0,'data-cash-crude'!H58-INDEX('active-future'!$C:$C,MATCH('basis-cash-crude'!I$1,'active-future'!$A:$A,0),1),""),"")</f>
        <v/>
      </c>
      <c r="J58">
        <f>+IFERROR(IF(VALUE('data-cash-crude'!I58)&gt;0,'data-cash-crude'!I58-INDEX('active-future'!$C:$C,MATCH('basis-cash-crude'!J$1,'active-future'!$A:$A,0),1),""),"")</f>
        <v>-2.4600000000000009</v>
      </c>
      <c r="K58" t="str">
        <f>+IFERROR(IF(VALUE('data-cash-crude'!J58)&gt;0,'data-cash-crude'!J58-INDEX('active-future'!$C:$C,MATCH('basis-cash-crude'!K$1,'active-future'!$A:$A,0),1),""),"")</f>
        <v/>
      </c>
      <c r="L58">
        <f>+IFERROR(IF(VALUE('data-cash-crude'!K58)&gt;0,'data-cash-crude'!K58-INDEX('active-future'!$C:$C,MATCH('basis-cash-crude'!L$1,'active-future'!$A:$A,0),1),""),"")</f>
        <v>-2.4699999999999989</v>
      </c>
      <c r="M58" t="str">
        <f>+IFERROR(IF(VALUE('data-cash-crude'!L58)&gt;0,'data-cash-crude'!L58-INDEX('active-future'!$C:$C,MATCH('basis-cash-crude'!M$1,'active-future'!$A:$A,0),1),""),"")</f>
        <v/>
      </c>
      <c r="N58">
        <f>+IFERROR(IF(VALUE('data-cash-crude'!M58)&gt;0,'data-cash-crude'!M58-INDEX('active-future'!$C:$C,MATCH('basis-cash-crude'!N$1,'active-future'!$A:$A,0),1),""),"")</f>
        <v>-2.3900000000000006</v>
      </c>
      <c r="O58">
        <f>+IFERROR(IF(VALUE('data-cash-crude'!N58)&gt;0,'data-cash-crude'!N58-INDEX('active-future'!$C:$C,MATCH('basis-cash-crude'!O$1,'active-future'!$A:$A,0),1),""),"")</f>
        <v>-2.3799999999999955</v>
      </c>
      <c r="P58">
        <f>+IFERROR(IF(VALUE('data-cash-crude'!O58)&gt;0,'data-cash-crude'!O58-INDEX('active-future'!$C:$C,MATCH('basis-cash-crude'!P$1,'active-future'!$A:$A,0),1),""),"")</f>
        <v>-2.3900000000000006</v>
      </c>
      <c r="Q58">
        <f>+IFERROR(IF(VALUE('data-cash-crude'!P58)&gt;0,'data-cash-crude'!P58-INDEX('active-future'!$C:$C,MATCH('basis-cash-crude'!Q$1,'active-future'!$A:$A,0),1),""),"")</f>
        <v>-2.1499999999999986</v>
      </c>
      <c r="R58">
        <f>+IFERROR(IF(VALUE('data-cash-crude'!Q58)&gt;0,'data-cash-crude'!Q58-INDEX('active-future'!$C:$C,MATCH('basis-cash-crude'!R$1,'active-future'!$A:$A,0),1),""),"")</f>
        <v>-2.1499999999999986</v>
      </c>
      <c r="S58">
        <f>+IFERROR(IF(VALUE('data-cash-crude'!R58)&gt;0,'data-cash-crude'!R58-INDEX('active-future'!$C:$C,MATCH('basis-cash-crude'!S$1,'active-future'!$A:$A,0),1),""),"")</f>
        <v>-2.1699999999999946</v>
      </c>
      <c r="T58">
        <f>+IFERROR(IF(VALUE('data-cash-crude'!S58)&gt;0,'data-cash-crude'!S58-INDEX('active-future'!$C:$C,MATCH('basis-cash-crude'!T$1,'active-future'!$A:$A,0),1),""),"")</f>
        <v>-2.1000000000000014</v>
      </c>
      <c r="U58">
        <f>+IFERROR(IF(VALUE('data-cash-crude'!T58)&gt;0,'data-cash-crude'!T58-INDEX('active-future'!$C:$C,MATCH('basis-cash-crude'!U$1,'active-future'!$A:$A,0),1),""),"")</f>
        <v>-2.1100000000000065</v>
      </c>
      <c r="V58">
        <f>+IFERROR(IF(VALUE('data-cash-crude'!U58)&gt;0,'data-cash-crude'!U58-INDEX('active-future'!$C:$C,MATCH('basis-cash-crude'!V$1,'active-future'!$A:$A,0),1),""),"")</f>
        <v>-2.1500000000000057</v>
      </c>
      <c r="W58">
        <f>+IFERROR(IF(VALUE('data-cash-crude'!V58)&gt;0,'data-cash-crude'!V58-INDEX('active-future'!$C:$C,MATCH('basis-cash-crude'!W$1,'active-future'!$A:$A,0),1),""),"")</f>
        <v>-2.1499999999999986</v>
      </c>
      <c r="X58">
        <f>+IFERROR(IF(VALUE('data-cash-crude'!W58)&gt;0,'data-cash-crude'!W58-INDEX('active-future'!$C:$C,MATCH('basis-cash-crude'!X$1,'active-future'!$A:$A,0),1),""),"")</f>
        <v>-2.1499999999999986</v>
      </c>
      <c r="Y58">
        <f>+IFERROR(IF(VALUE('data-cash-crude'!X58)&gt;0,'data-cash-crude'!X58-INDEX('active-future'!$C:$C,MATCH('basis-cash-crude'!Y$1,'active-future'!$A:$A,0),1),""),"")</f>
        <v>-2.1600000000000037</v>
      </c>
      <c r="Z58" t="str">
        <f>+IFERROR(IF(VALUE('data-cash-crude'!Y58)&gt;0,'data-cash-crude'!Y58-INDEX('active-future'!$C:$C,MATCH('basis-cash-crude'!Z$1,'active-future'!$A:$A,0),1),""),"")</f>
        <v/>
      </c>
      <c r="AA58">
        <f>+IFERROR(IF(VALUE('data-cash-crude'!Z58)&gt;0,'data-cash-crude'!Z58-INDEX('active-future'!$C:$C,MATCH('basis-cash-crude'!AA$1,'active-future'!$A:$A,0),1),""),"")</f>
        <v>1.0599999999999952</v>
      </c>
      <c r="AB58" t="str">
        <f>+IFERROR(IF(VALUE('data-cash-crude'!AA58)&gt;0,'data-cash-crude'!AA58-INDEX('active-future'!$C:$C,MATCH('basis-cash-crude'!AB$1,'active-future'!$A:$A,0),1),""),"")</f>
        <v/>
      </c>
      <c r="AC58">
        <f>+IFERROR(IF(VALUE('data-cash-crude'!AB58)&gt;0,'data-cash-crude'!AB58-INDEX('active-future'!$C:$C,MATCH('basis-cash-crude'!AC$1,'active-future'!$A:$A,0),1),""),"")</f>
        <v>-1.8800000000000026</v>
      </c>
      <c r="AD58">
        <f>+IFERROR(IF(VALUE('data-cash-crude'!AC58)&gt;0,'data-cash-crude'!AC58-INDEX('active-future'!$C:$C,MATCH('basis-cash-crude'!AD$1,'active-future'!$A:$A,0),1),""),"")</f>
        <v>-2.1799999999999997</v>
      </c>
      <c r="AE58">
        <f>+IFERROR(IF(VALUE('data-cash-crude'!AD58)&gt;0,'data-cash-crude'!AD58-INDEX('active-future'!$C:$C,MATCH('basis-cash-crude'!AE$1,'active-future'!$A:$A,0),1),""),"")</f>
        <v>-2.0899999999999963</v>
      </c>
      <c r="AF58">
        <f>+IFERROR(IF(VALUE('data-cash-crude'!AE58)&gt;0,'data-cash-crude'!AE58-INDEX('active-future'!$C:$C,MATCH('basis-cash-crude'!AF$1,'active-future'!$A:$A,0),1),""),"")</f>
        <v>-2.1000000000000014</v>
      </c>
      <c r="AG58">
        <f>+IFERROR(IF(VALUE('data-cash-crude'!AF58)&gt;0,'data-cash-crude'!AF58-INDEX('active-future'!$C:$C,MATCH('basis-cash-crude'!AG$1,'active-future'!$A:$A,0),1),""),"")</f>
        <v>-2.1000000000000014</v>
      </c>
      <c r="AH58">
        <f>+IFERROR(IF(VALUE('data-cash-crude'!AG58)&gt;0,'data-cash-crude'!AG58-INDEX('active-future'!$C:$C,MATCH('basis-cash-crude'!AH$1,'active-future'!$A:$A,0),1),""),"")</f>
        <v>-1.9600000000000009</v>
      </c>
      <c r="AI58">
        <f>+IFERROR(IF(VALUE('data-cash-crude'!AH58)&gt;0,'data-cash-crude'!AH58-INDEX('active-future'!$C:$C,MATCH('basis-cash-crude'!AI$1,'active-future'!$A:$A,0),1),""),"")</f>
        <v>-2.2000000000000028</v>
      </c>
      <c r="AJ58">
        <f>+IFERROR(IF(VALUE('data-cash-crude'!AI58)&gt;0,'data-cash-crude'!AI58-INDEX('active-future'!$C:$C,MATCH('basis-cash-crude'!AJ$1,'active-future'!$A:$A,0),1),""),"")</f>
        <v>-2.1300000000000026</v>
      </c>
      <c r="AK58">
        <f>+IFERROR(IF(VALUE('data-cash-crude'!AJ58)&gt;0,'data-cash-crude'!AJ58-INDEX('active-future'!$C:$C,MATCH('basis-cash-crude'!AK$1,'active-future'!$A:$A,0),1),""),"")</f>
        <v>-2.0399999999999991</v>
      </c>
      <c r="AL58">
        <f>+IFERROR(IF(VALUE('data-cash-crude'!AK58)&gt;0,'data-cash-crude'!AK58-INDEX('active-future'!$C:$C,MATCH('basis-cash-crude'!AL$1,'active-future'!$A:$A,0),1),""),"")</f>
        <v>-2.0400000000000063</v>
      </c>
      <c r="AM58">
        <f>+IFERROR(IF(VALUE('data-cash-crude'!AL58)&gt;0,'data-cash-crude'!AL58-INDEX('active-future'!$C:$C,MATCH('basis-cash-crude'!AM$1,'active-future'!$A:$A,0),1),""),"")</f>
        <v>-2.0399999999999991</v>
      </c>
      <c r="AN58">
        <f>+IFERROR(IF(VALUE('data-cash-crude'!AM58)&gt;0,'data-cash-crude'!AM58-INDEX('active-future'!$C:$C,MATCH('basis-cash-crude'!AN$1,'active-future'!$A:$A,0),1),""),"")</f>
        <v>-2.029999999999994</v>
      </c>
      <c r="AO58">
        <f>+IFERROR(IF(VALUE('data-cash-crude'!AN58)&gt;0,'data-cash-crude'!AN58-INDEX('active-future'!$C:$C,MATCH('basis-cash-crude'!AO$1,'active-future'!$A:$A,0),1),""),"")</f>
        <v>-1.9200000000000017</v>
      </c>
      <c r="AP58">
        <f>+IFERROR(IF(VALUE('data-cash-crude'!AO58)&gt;0,'data-cash-crude'!AO58-INDEX('active-future'!$C:$C,MATCH('basis-cash-crude'!AP$1,'active-future'!$A:$A,0),1),""),"")</f>
        <v>-1.6600000000000037</v>
      </c>
      <c r="AQ58">
        <f>+IFERROR(IF(VALUE('data-cash-crude'!AP58)&gt;0,'data-cash-crude'!AP58-INDEX('active-future'!$C:$C,MATCH('basis-cash-crude'!AQ$1,'active-future'!$A:$A,0),1),""),"")</f>
        <v>-1.6400000000000006</v>
      </c>
      <c r="AR58">
        <f>+IFERROR(IF(VALUE('data-cash-crude'!AQ58)&gt;0,'data-cash-crude'!AQ58-INDEX('active-future'!$C:$C,MATCH('basis-cash-crude'!AR$1,'active-future'!$A:$A,0),1),""),"")</f>
        <v>-1.5900000000000034</v>
      </c>
      <c r="AS58">
        <f>+IFERROR(IF(VALUE('data-cash-crude'!AR58)&gt;0,'data-cash-crude'!AR58-INDEX('active-future'!$C:$C,MATCH('basis-cash-crude'!AS$1,'active-future'!$A:$A,0),1),""),"")</f>
        <v>-1.5799999999999983</v>
      </c>
      <c r="AT58">
        <f>+IFERROR(IF(VALUE('data-cash-crude'!AS58)&gt;0,'data-cash-crude'!AS58-INDEX('active-future'!$C:$C,MATCH('basis-cash-crude'!AT$1,'active-future'!$A:$A,0),1),""),"")</f>
        <v>-1.509999999999998</v>
      </c>
      <c r="AU58">
        <f>+IFERROR(IF(VALUE('data-cash-crude'!AT58)&gt;0,'data-cash-crude'!AT58-INDEX('active-future'!$C:$C,MATCH('basis-cash-crude'!AU$1,'active-future'!$A:$A,0),1),""),"")</f>
        <v>-1.5100000000000051</v>
      </c>
      <c r="AV58">
        <f>+IFERROR(IF(VALUE('data-cash-crude'!AU58)&gt;0,'data-cash-crude'!AU58-INDEX('active-future'!$C:$C,MATCH('basis-cash-crude'!AV$1,'active-future'!$A:$A,0),1),""),"")</f>
        <v>-1.5</v>
      </c>
      <c r="AW58">
        <f>+IFERROR(IF(VALUE('data-cash-crude'!AV58)&gt;0,'data-cash-crude'!AV58-INDEX('active-future'!$C:$C,MATCH('basis-cash-crude'!AW$1,'active-future'!$A:$A,0),1),""),"")</f>
        <v>-1.490000000000002</v>
      </c>
      <c r="AX58">
        <f>+IFERROR(IF(VALUE('data-cash-crude'!AW58)&gt;0,'data-cash-crude'!AW58-INDEX('active-future'!$C:$C,MATCH('basis-cash-crude'!AX$1,'active-future'!$A:$A,0),1),""),"")</f>
        <v>-1.4600000000000009</v>
      </c>
      <c r="AY58">
        <f>+IFERROR(IF(VALUE('data-cash-crude'!AX58)&gt;0,'data-cash-crude'!AX58-INDEX('active-future'!$C:$C,MATCH('basis-cash-crude'!AY$1,'active-future'!$A:$A,0),1),""),"")</f>
        <v>-1.8100000000000023</v>
      </c>
      <c r="AZ58">
        <f>+IFERROR(IF(VALUE('data-cash-crude'!AY58)&gt;0,'data-cash-crude'!AY58-INDEX('active-future'!$C:$C,MATCH('basis-cash-crude'!AZ$1,'active-future'!$A:$A,0),1),""),"")</f>
        <v>-1.8099999999999952</v>
      </c>
      <c r="BA58">
        <f>+IFERROR(IF(VALUE('data-cash-crude'!AZ58)&gt;0,'data-cash-crude'!AZ58-INDEX('active-future'!$C:$C,MATCH('basis-cash-crude'!BA$1,'active-future'!$A:$A,0),1),""),"")</f>
        <v>-1.8200000000000003</v>
      </c>
      <c r="BB58">
        <f>+IFERROR(IF(VALUE('data-cash-crude'!BA58)&gt;0,'data-cash-crude'!BA58-INDEX('active-future'!$C:$C,MATCH('basis-cash-crude'!BB$1,'active-future'!$A:$A,0),1),""),"")</f>
        <v>-1.8100000000000023</v>
      </c>
      <c r="BC58">
        <f>+IFERROR(IF(VALUE('data-cash-crude'!BB58)&gt;0,'data-cash-crude'!BB58-INDEX('active-future'!$C:$C,MATCH('basis-cash-crude'!BC$1,'active-future'!$A:$A,0),1),""),"")</f>
        <v>-1.8299999999999983</v>
      </c>
      <c r="BD58">
        <f>+IFERROR(IF(VALUE('data-cash-crude'!BC58)&gt;0,'data-cash-crude'!BC58-INDEX('active-future'!$C:$C,MATCH('basis-cash-crude'!BD$1,'active-future'!$A:$A,0),1),""),"")</f>
        <v>-1.6799999999999997</v>
      </c>
      <c r="BE58">
        <f>+IFERROR(IF(VALUE('data-cash-crude'!BD58)&gt;0,'data-cash-crude'!BD58-INDEX('active-future'!$C:$C,MATCH('basis-cash-crude'!BE$1,'active-future'!$A:$A,0),1),""),"")</f>
        <v>-1.6099999999999994</v>
      </c>
      <c r="BF58">
        <f>+IFERROR(IF(VALUE('data-cash-crude'!BE58)&gt;0,'data-cash-crude'!BE58-INDEX('active-future'!$C:$C,MATCH('basis-cash-crude'!BF$1,'active-future'!$A:$A,0),1),""),"")</f>
        <v>-1.5200000000000031</v>
      </c>
      <c r="BG58">
        <f>+IFERROR(IF(VALUE('data-cash-crude'!BF58)&gt;0,'data-cash-crude'!BF58-INDEX('active-future'!$C:$C,MATCH('basis-cash-crude'!BG$1,'active-future'!$A:$A,0),1),""),"")</f>
        <v>-1.509999999999998</v>
      </c>
      <c r="BH58">
        <f>+IFERROR(IF(VALUE('data-cash-crude'!BG58)&gt;0,'data-cash-crude'!BG58-INDEX('active-future'!$C:$C,MATCH('basis-cash-crude'!BH$1,'active-future'!$A:$A,0),1),""),"")</f>
        <v>-1.5100000000000051</v>
      </c>
      <c r="BI58">
        <f>+IFERROR(IF(VALUE('data-cash-crude'!BH58)&gt;0,'data-cash-crude'!BH58-INDEX('active-future'!$C:$C,MATCH('basis-cash-crude'!BI$1,'active-future'!$A:$A,0),1),""),"")</f>
        <v>-1.5700000000000003</v>
      </c>
      <c r="BJ58">
        <f>+IFERROR(IF(VALUE('data-cash-crude'!BI58)&gt;0,'data-cash-crude'!BI58-INDEX('active-future'!$C:$C,MATCH('basis-cash-crude'!BJ$1,'active-future'!$A:$A,0),1),""),"")</f>
        <v>-1.7800000000000011</v>
      </c>
      <c r="BK58">
        <f>+IFERROR(IF(VALUE('data-cash-crude'!BJ58)&gt;0,'data-cash-crude'!BJ58-INDEX('active-future'!$C:$C,MATCH('basis-cash-crude'!BK$1,'active-future'!$A:$A,0),1),""),"")</f>
        <v>-1.9299999999999997</v>
      </c>
      <c r="BL58">
        <f>+IFERROR(IF(VALUE('data-cash-crude'!BK58)&gt;0,'data-cash-crude'!BK58-INDEX('active-future'!$C:$C,MATCH('basis-cash-crude'!BL$1,'active-future'!$A:$A,0),1),""),"")</f>
        <v>-1.9300000000000068</v>
      </c>
      <c r="BM58">
        <f>+IFERROR(IF(VALUE('data-cash-crude'!BL58)&gt;0,'data-cash-crude'!BL58-INDEX('active-future'!$C:$C,MATCH('basis-cash-crude'!BM$1,'active-future'!$A:$A,0),1),""),"")</f>
        <v>-2.0300000000000011</v>
      </c>
      <c r="BN58">
        <f>+IFERROR(IF(VALUE('data-cash-crude'!BM58)&gt;0,'data-cash-crude'!BM58-INDEX('active-future'!$C:$C,MATCH('basis-cash-crude'!BN$1,'active-future'!$A:$A,0),1),""),"")</f>
        <v>-2.0399999999999991</v>
      </c>
      <c r="BO58">
        <f>+IFERROR(IF(VALUE('data-cash-crude'!BN58)&gt;0,'data-cash-crude'!BN58-INDEX('active-future'!$C:$C,MATCH('basis-cash-crude'!BO$1,'active-future'!$A:$A,0),1),""),"")</f>
        <v>-2.0399999999999991</v>
      </c>
      <c r="BP58">
        <f>+IFERROR(IF(VALUE('data-cash-crude'!BO58)&gt;0,'data-cash-crude'!BO58-INDEX('active-future'!$C:$C,MATCH('basis-cash-crude'!BP$1,'active-future'!$A:$A,0),1),""),"")</f>
        <v>-2.0400000000000063</v>
      </c>
      <c r="BQ58">
        <f>+IFERROR(IF(VALUE('data-cash-crude'!BP58)&gt;0,'data-cash-crude'!BP58-INDEX('active-future'!$C:$C,MATCH('basis-cash-crude'!BQ$1,'active-future'!$A:$A,0),1),""),"")</f>
        <v>-2.0799999999999983</v>
      </c>
      <c r="BR58">
        <f>+IFERROR(IF(VALUE('data-cash-crude'!BQ58)&gt;0,'data-cash-crude'!BQ58-INDEX('active-future'!$C:$C,MATCH('basis-cash-crude'!BR$1,'active-future'!$A:$A,0),1),""),"")</f>
        <v>-2.0700000000000003</v>
      </c>
      <c r="BS58">
        <f>+IFERROR(IF(VALUE('data-cash-crude'!BR58)&gt;0,'data-cash-crude'!BR58-INDEX('active-future'!$C:$C,MATCH('basis-cash-crude'!BS$1,'active-future'!$A:$A,0),1),""),"")</f>
        <v>-2.0700000000000003</v>
      </c>
      <c r="BT58">
        <f>+IFERROR(IF(VALUE('data-cash-crude'!BS58)&gt;0,'data-cash-crude'!BS58-INDEX('active-future'!$C:$C,MATCH('basis-cash-crude'!BT$1,'active-future'!$A:$A,0),1),""),"")</f>
        <v>-1.7099999999999937</v>
      </c>
      <c r="BU58">
        <f>+IFERROR(IF(VALUE('data-cash-crude'!BT58)&gt;0,'data-cash-crude'!BT58-INDEX('active-future'!$C:$C,MATCH('basis-cash-crude'!BU$1,'active-future'!$A:$A,0),1),""),"")</f>
        <v>-2.5799999999999983</v>
      </c>
      <c r="BV58">
        <f>+IFERROR(IF(VALUE('data-cash-crude'!BU58)&gt;0,'data-cash-crude'!BU58-INDEX('active-future'!$C:$C,MATCH('basis-cash-crude'!BV$1,'active-future'!$A:$A,0),1),""),"")</f>
        <v>-2.6300000000000026</v>
      </c>
      <c r="BW58">
        <f>+IFERROR(IF(VALUE('data-cash-crude'!BV58)&gt;0,'data-cash-crude'!BV58-INDEX('active-future'!$C:$C,MATCH('basis-cash-crude'!BW$1,'active-future'!$A:$A,0),1),""),"")</f>
        <v>-2.5799999999999983</v>
      </c>
      <c r="BX58">
        <f>+IFERROR(IF(VALUE('data-cash-crude'!BW58)&gt;0,'data-cash-crude'!BW58-INDEX('active-future'!$C:$C,MATCH('basis-cash-crude'!BX$1,'active-future'!$A:$A,0),1),""),"")</f>
        <v>-2.5799999999999983</v>
      </c>
      <c r="BY58">
        <f>+IFERROR(IF(VALUE('data-cash-crude'!BX58)&gt;0,'data-cash-crude'!BX58-INDEX('active-future'!$C:$C,MATCH('basis-cash-crude'!BY$1,'active-future'!$A:$A,0),1),""),"")</f>
        <v>-2.5</v>
      </c>
      <c r="BZ58" t="str">
        <f>+IFERROR(IF(VALUE('data-cash-crude'!BY58)&gt;0,'data-cash-crude'!BY58-INDEX('active-future'!$C:$C,MATCH('basis-cash-crude'!BZ$1,'active-future'!$A:$A,0),1),""),"")</f>
        <v/>
      </c>
      <c r="CA58">
        <f>+IFERROR(IF(VALUE('data-cash-crude'!BZ58)&gt;0,'data-cash-crude'!BZ58-INDEX('active-future'!$C:$C,MATCH('basis-cash-crude'!CA$1,'active-future'!$A:$A,0),1),""),"")</f>
        <v>-2.4099999999999966</v>
      </c>
      <c r="CB58">
        <f>+IFERROR(IF(VALUE('data-cash-crude'!CA58)&gt;0,'data-cash-crude'!CA58-INDEX('active-future'!$C:$C,MATCH('basis-cash-crude'!CB$1,'active-future'!$A:$A,0),1),""),"")</f>
        <v>-2.2800000000000011</v>
      </c>
      <c r="CC58">
        <f>+IFERROR(IF(VALUE('data-cash-crude'!CB58)&gt;0,'data-cash-crude'!CB58-INDEX('active-future'!$C:$C,MATCH('basis-cash-crude'!CC$1,'active-future'!$A:$A,0),1),""),"")</f>
        <v>-2.5399999999999991</v>
      </c>
      <c r="CD58">
        <f>+IFERROR(IF(VALUE('data-cash-crude'!CC58)&gt;0,'data-cash-crude'!CC58-INDEX('active-future'!$C:$C,MATCH('basis-cash-crude'!CD$1,'active-future'!$A:$A,0),1),""),"")</f>
        <v>-3.0600000000000023</v>
      </c>
      <c r="CE58">
        <f>+IFERROR(IF(VALUE('data-cash-crude'!CD58)&gt;0,'data-cash-crude'!CD58-INDEX('active-future'!$C:$C,MATCH('basis-cash-crude'!CE$1,'active-future'!$A:$A,0),1),""),"")</f>
        <v>-3.1700000000000017</v>
      </c>
      <c r="CF58">
        <f>+IFERROR(IF(VALUE('data-cash-crude'!CE58)&gt;0,'data-cash-crude'!CE58-INDEX('active-future'!$C:$C,MATCH('basis-cash-crude'!CF$1,'active-future'!$A:$A,0),1),""),"")</f>
        <v>-3.240000000000002</v>
      </c>
      <c r="CG58">
        <f>+IFERROR(IF(VALUE('data-cash-crude'!CF58)&gt;0,'data-cash-crude'!CF58-INDEX('active-future'!$C:$C,MATCH('basis-cash-crude'!CG$1,'active-future'!$A:$A,0),1),""),"")</f>
        <v>-3.4099999999999966</v>
      </c>
      <c r="CH58">
        <f>+IFERROR(IF(VALUE('data-cash-crude'!CG58)&gt;0,'data-cash-crude'!CG58-INDEX('active-future'!$C:$C,MATCH('basis-cash-crude'!CH$1,'active-future'!$A:$A,0),1),""),"")</f>
        <v>-3.6600000000000037</v>
      </c>
      <c r="CI58">
        <f>+IFERROR(IF(VALUE('data-cash-crude'!CH58)&gt;0,'data-cash-crude'!CH58-INDEX('active-future'!$C:$C,MATCH('basis-cash-crude'!CI$1,'active-future'!$A:$A,0),1),""),"")</f>
        <v>-3.6700000000000017</v>
      </c>
      <c r="CJ58">
        <f>+IFERROR(IF(VALUE('data-cash-crude'!CI58)&gt;0,'data-cash-crude'!CI58-INDEX('active-future'!$C:$C,MATCH('basis-cash-crude'!CJ$1,'active-future'!$A:$A,0),1),""),"")</f>
        <v>-3.7399999999999949</v>
      </c>
      <c r="CK58">
        <f>+IFERROR(IF(VALUE('data-cash-crude'!CJ58)&gt;0,'data-cash-crude'!CJ58-INDEX('active-future'!$C:$C,MATCH('basis-cash-crude'!CK$1,'active-future'!$A:$A,0),1),""),"")</f>
        <v>-3.7299999999999969</v>
      </c>
      <c r="CL58">
        <f>+IFERROR(IF(VALUE('data-cash-crude'!CK58)&gt;0,'data-cash-crude'!CK58-INDEX('active-future'!$C:$C,MATCH('basis-cash-crude'!CL$1,'active-future'!$A:$A,0),1),""),"")</f>
        <v>-3.7199999999999989</v>
      </c>
      <c r="CM58" t="str">
        <f>+IFERROR(IF(VALUE('data-cash-crude'!CL58)&gt;0,'data-cash-crude'!CL58-INDEX('active-future'!$C:$C,MATCH('basis-cash-crude'!CM$1,'active-future'!$A:$A,0),1),""),"")</f>
        <v/>
      </c>
      <c r="CN58">
        <f>+IFERROR(IF(VALUE('data-cash-crude'!CM58)&gt;0,'data-cash-crude'!CM58-INDEX('active-future'!$C:$C,MATCH('basis-cash-crude'!CN$1,'active-future'!$A:$A,0),1),""),"")</f>
        <v>-3.75</v>
      </c>
      <c r="CO58">
        <f>+IFERROR(IF(VALUE('data-cash-crude'!CN58)&gt;0,'data-cash-crude'!CN58-INDEX('active-future'!$C:$C,MATCH('basis-cash-crude'!CO$1,'active-future'!$A:$A,0),1),""),"")</f>
        <v>-3.7700000000000031</v>
      </c>
      <c r="CP58">
        <f>+IFERROR(IF(VALUE('data-cash-crude'!CO58)&gt;0,'data-cash-crude'!CO58-INDEX('active-future'!$C:$C,MATCH('basis-cash-crude'!CP$1,'active-future'!$A:$A,0),1),""),"")</f>
        <v>-3.6700000000000017</v>
      </c>
      <c r="CQ58">
        <f>+IFERROR(IF(VALUE('data-cash-crude'!CP58)&gt;0,'data-cash-crude'!CP58-INDEX('active-future'!$C:$C,MATCH('basis-cash-crude'!CQ$1,'active-future'!$A:$A,0),1),""),"")</f>
        <v>-3.6700000000000017</v>
      </c>
      <c r="CR58" t="str">
        <f>+IFERROR(IF(VALUE('data-cash-crude'!CQ58)&gt;0,'data-cash-crude'!CQ58-INDEX('active-future'!$C:$C,MATCH('basis-cash-crude'!CR$1,'active-future'!$A:$A,0),1),""),"")</f>
        <v/>
      </c>
      <c r="CS58">
        <f>+IFERROR(IF(VALUE('data-cash-crude'!CR58)&gt;0,'data-cash-crude'!CR58-INDEX('active-future'!$C:$C,MATCH('basis-cash-crude'!CS$1,'active-future'!$A:$A,0),1),""),"")</f>
        <v>-3.5399999999999991</v>
      </c>
      <c r="CT58">
        <f>+IFERROR(IF(VALUE('data-cash-crude'!CS58)&gt;0,'data-cash-crude'!CS58-INDEX('active-future'!$C:$C,MATCH('basis-cash-crude'!CT$1,'active-future'!$A:$A,0),1),""),"")</f>
        <v>-3.5300000000000011</v>
      </c>
      <c r="CU58">
        <f>+IFERROR(IF(VALUE('data-cash-crude'!CT58)&gt;0,'data-cash-crude'!CT58-INDEX('active-future'!$C:$C,MATCH('basis-cash-crude'!CU$1,'active-future'!$A:$A,0),1),""),"")</f>
        <v>-3.3699999999999974</v>
      </c>
      <c r="CV58">
        <f>+IFERROR(IF(VALUE('data-cash-crude'!CU58)&gt;0,'data-cash-crude'!CU58-INDEX('active-future'!$C:$C,MATCH('basis-cash-crude'!CV$1,'active-future'!$A:$A,0),1),""),"")</f>
        <v>-3.1500000000000057</v>
      </c>
      <c r="CW58">
        <f>+IFERROR(IF(VALUE('data-cash-crude'!CV58)&gt;0,'data-cash-crude'!CV58-INDEX('active-future'!$C:$C,MATCH('basis-cash-crude'!CW$1,'active-future'!$A:$A,0),1),""),"")</f>
        <v>-2.990000000000002</v>
      </c>
      <c r="CX58">
        <f>+IFERROR(IF(VALUE('data-cash-crude'!CW58)&gt;0,'data-cash-crude'!CW58-INDEX('active-future'!$C:$C,MATCH('basis-cash-crude'!CX$1,'active-future'!$A:$A,0),1),""),"")</f>
        <v>-2.6900000000000048</v>
      </c>
      <c r="CY58">
        <f>+IFERROR(IF(VALUE('data-cash-crude'!CX58)&gt;0,'data-cash-crude'!CX58-INDEX('active-future'!$C:$C,MATCH('basis-cash-crude'!CY$1,'active-future'!$A:$A,0),1),""),"")</f>
        <v>-2.75</v>
      </c>
      <c r="CZ58">
        <f>+IFERROR(IF(VALUE('data-cash-crude'!CY58)&gt;0,'data-cash-crude'!CY58-INDEX('active-future'!$C:$C,MATCH('basis-cash-crude'!CZ$1,'active-future'!$A:$A,0),1),""),"")</f>
        <v>-2.5700000000000003</v>
      </c>
      <c r="DA58">
        <f>+IFERROR(IF(VALUE('data-cash-crude'!CZ58)&gt;0,'data-cash-crude'!CZ58-INDEX('active-future'!$C:$C,MATCH('basis-cash-crude'!DA$1,'active-future'!$A:$A,0),1),""),"")</f>
        <v>-2.5600000000000023</v>
      </c>
      <c r="DB58">
        <f>+IFERROR(IF(VALUE('data-cash-crude'!DA58)&gt;0,'data-cash-crude'!DA58-INDEX('active-future'!$C:$C,MATCH('basis-cash-crude'!DB$1,'active-future'!$A:$A,0),1),""),"")</f>
        <v>-2.3999999999999986</v>
      </c>
      <c r="DC58">
        <f>+IFERROR(IF(VALUE('data-cash-crude'!DB58)&gt;0,'data-cash-crude'!DB58-INDEX('active-future'!$C:$C,MATCH('basis-cash-crude'!DC$1,'active-future'!$A:$A,0),1),""),"")</f>
        <v>-2.1799999999999997</v>
      </c>
      <c r="DD58">
        <f>+IFERROR(IF(VALUE('data-cash-crude'!DC58)&gt;0,'data-cash-crude'!DC58-INDEX('active-future'!$C:$C,MATCH('basis-cash-crude'!DD$1,'active-future'!$A:$A,0),1),""),"")</f>
        <v>-2.1199999999999974</v>
      </c>
      <c r="DE58">
        <f>+IFERROR(IF(VALUE('data-cash-crude'!DD58)&gt;0,'data-cash-crude'!DD58-INDEX('active-future'!$C:$C,MATCH('basis-cash-crude'!DE$1,'active-future'!$A:$A,0),1),""),"")</f>
        <v>-1.8800000000000026</v>
      </c>
      <c r="DF58">
        <f>+IFERROR(IF(VALUE('data-cash-crude'!DE58)&gt;0,'data-cash-crude'!DE58-INDEX('active-future'!$C:$C,MATCH('basis-cash-crude'!DF$1,'active-future'!$A:$A,0),1),""),"")</f>
        <v>-1.5900000000000034</v>
      </c>
      <c r="DG58">
        <f>+IFERROR(IF(VALUE('data-cash-crude'!DF58)&gt;0,'data-cash-crude'!DF58-INDEX('active-future'!$C:$C,MATCH('basis-cash-crude'!DG$1,'active-future'!$A:$A,0),1),""),"")</f>
        <v>-1.4600000000000009</v>
      </c>
      <c r="DH58" t="str">
        <f>+IFERROR(IF(VALUE('data-cash-crude'!DG58)&gt;0,'data-cash-crude'!DG58-INDEX('active-future'!$C:$C,MATCH('basis-cash-crude'!DH$1,'active-future'!$A:$A,0),1),""),"")</f>
        <v/>
      </c>
      <c r="DI58">
        <f>+IFERROR(IF(VALUE('data-cash-crude'!DH58)&gt;0,'data-cash-crude'!DH58-INDEX('active-future'!$C:$C,MATCH('basis-cash-crude'!DI$1,'active-future'!$A:$A,0),1),""),"")</f>
        <v>-0.85000000000000142</v>
      </c>
      <c r="DJ58">
        <f>+IFERROR(IF(VALUE('data-cash-crude'!DI58)&gt;0,'data-cash-crude'!DI58-INDEX('active-future'!$C:$C,MATCH('basis-cash-crude'!DJ$1,'active-future'!$A:$A,0),1),""),"")</f>
        <v>-0.64000000000000057</v>
      </c>
      <c r="DK58">
        <f>+IFERROR(IF(VALUE('data-cash-crude'!DJ58)&gt;0,'data-cash-crude'!DJ58-INDEX('active-future'!$C:$C,MATCH('basis-cash-crude'!DK$1,'active-future'!$A:$A,0),1),""),"")</f>
        <v>-0.55999999999999517</v>
      </c>
      <c r="DL58">
        <f>+IFERROR(IF(VALUE('data-cash-crude'!DK58)&gt;0,'data-cash-crude'!DK58-INDEX('active-future'!$C:$C,MATCH('basis-cash-crude'!DL$1,'active-future'!$A:$A,0),1),""),"")</f>
        <v>-0.51999999999999602</v>
      </c>
      <c r="DM58" t="str">
        <f>+IFERROR(IF(VALUE('data-cash-crude'!DL58)&gt;0,'data-cash-crude'!DL58-INDEX('active-future'!$C:$C,MATCH('basis-cash-crude'!DM$1,'active-future'!$A:$A,0),1),""),"")</f>
        <v/>
      </c>
      <c r="DN58">
        <f>+IFERROR(IF(VALUE('data-cash-crude'!DM58)&gt;0,'data-cash-crude'!DM58-INDEX('active-future'!$C:$C,MATCH('basis-cash-crude'!DN$1,'active-future'!$A:$A,0),1),""),"")</f>
        <v>-0.53000000000000114</v>
      </c>
      <c r="DO58" t="str">
        <f>+IFERROR(IF(VALUE('data-cash-crude'!DN58)&gt;0,'data-cash-crude'!DN58-INDEX('active-future'!$C:$C,MATCH('basis-cash-crude'!DO$1,'active-future'!$A:$A,0),1),""),"")</f>
        <v/>
      </c>
      <c r="DP58" t="str">
        <f>+IFERROR(IF(VALUE('data-cash-crude'!DO58)&gt;0,'data-cash-crude'!DO58-INDEX('active-future'!$C:$C,MATCH('basis-cash-crude'!DP$1,'active-future'!$A:$A,0),1),""),"")</f>
        <v/>
      </c>
      <c r="DQ58" t="str">
        <f>+IFERROR(IF(VALUE('data-cash-crude'!DP58)&gt;0,'data-cash-crude'!DP58-INDEX('active-future'!$C:$C,MATCH('basis-cash-crude'!DQ$1,'active-future'!$A:$A,0),1),""),"")</f>
        <v/>
      </c>
      <c r="DR58" t="str">
        <f>+IFERROR(IF(VALUE('data-cash-crude'!DQ58)&gt;0,'data-cash-crude'!DQ58-INDEX('active-future'!$C:$C,MATCH('basis-cash-crude'!DR$1,'active-future'!$A:$A,0),1),""),"")</f>
        <v/>
      </c>
      <c r="DS58" t="str">
        <f>+IFERROR(IF(VALUE('data-cash-crude'!DR58)&gt;0,'data-cash-crude'!DR58-INDEX('active-future'!$C:$C,MATCH('basis-cash-crude'!DS$1,'active-future'!$A:$A,0),1),""),"")</f>
        <v/>
      </c>
      <c r="DT58" t="str">
        <f>+IFERROR(IF(VALUE('data-cash-crude'!DS58)&gt;0,'data-cash-crude'!DS58-INDEX('active-future'!$C:$C,MATCH('basis-cash-crude'!DT$1,'active-future'!$A:$A,0),1),""),"")</f>
        <v/>
      </c>
      <c r="DU58" t="str">
        <f>+IFERROR(IF(VALUE('data-cash-crude'!DT58)&gt;0,'data-cash-crude'!DT58-INDEX('active-future'!$C:$C,MATCH('basis-cash-crude'!DU$1,'active-future'!$A:$A,0),1),""),"")</f>
        <v/>
      </c>
      <c r="DV58" t="str">
        <f>+IFERROR(IF(VALUE('data-cash-crude'!DU58)&gt;0,'data-cash-crude'!DU58-INDEX('active-future'!$C:$C,MATCH('basis-cash-crude'!DV$1,'active-future'!$A:$A,0),1),""),"")</f>
        <v/>
      </c>
      <c r="DW58" t="str">
        <f>+IFERROR(IF(VALUE('data-cash-crude'!DV58)&gt;0,'data-cash-crude'!DV58-INDEX('active-future'!$C:$C,MATCH('basis-cash-crude'!DW$1,'active-future'!$A:$A,0),1),""),"")</f>
        <v/>
      </c>
      <c r="DX58" t="str">
        <f>+IFERROR(IF(VALUE('data-cash-crude'!DW58)&gt;0,'data-cash-crude'!DW58-INDEX('active-future'!$C:$C,MATCH('basis-cash-crude'!DX$1,'active-future'!$A:$A,0),1),""),"")</f>
        <v/>
      </c>
      <c r="DY58" t="str">
        <f>+IFERROR(IF(VALUE('data-cash-crude'!DX58)&gt;0,'data-cash-crude'!DX58-INDEX('active-future'!$C:$C,MATCH('basis-cash-crude'!DY$1,'active-future'!$A:$A,0),1),""),"")</f>
        <v/>
      </c>
      <c r="DZ58" t="str">
        <f>+IFERROR(IF(VALUE('data-cash-crude'!DY58)&gt;0,'data-cash-crude'!DY58-INDEX('active-future'!$C:$C,MATCH('basis-cash-crude'!DZ$1,'active-future'!$A:$A,0),1),""),"")</f>
        <v/>
      </c>
      <c r="EA58" t="str">
        <f>+IFERROR(IF(VALUE('data-cash-crude'!DZ58)&gt;0,'data-cash-crude'!DZ58-INDEX('active-future'!$C:$C,MATCH('basis-cash-crude'!EA$1,'active-future'!$A:$A,0),1),""),"")</f>
        <v/>
      </c>
      <c r="EB58" t="str">
        <f>+IFERROR(IF(VALUE('data-cash-crude'!EA58)&gt;0,'data-cash-crude'!EA58-INDEX('active-future'!$C:$C,MATCH('basis-cash-crude'!EB$1,'active-future'!$A:$A,0),1),""),"")</f>
        <v/>
      </c>
      <c r="EC58" t="str">
        <f>+IFERROR(IF(VALUE('data-cash-crude'!EB58)&gt;0,'data-cash-crude'!EB58-INDEX('active-future'!$C:$C,MATCH('basis-cash-crude'!EC$1,'active-future'!$A:$A,0),1),""),"")</f>
        <v/>
      </c>
      <c r="ED58" t="str">
        <f>+IFERROR(IF(VALUE('data-cash-crude'!EC58)&gt;0,'data-cash-crude'!EC58-INDEX('active-future'!$C:$C,MATCH('basis-cash-crude'!ED$1,'active-future'!$A:$A,0),1),""),"")</f>
        <v/>
      </c>
      <c r="EE58" t="str">
        <f>+IFERROR(IF(VALUE('data-cash-crude'!ED58)&gt;0,'data-cash-crude'!ED58-INDEX('active-future'!$C:$C,MATCH('basis-cash-crude'!EE$1,'active-future'!$A:$A,0),1),""),"")</f>
        <v/>
      </c>
      <c r="EF58" t="str">
        <f>+IFERROR(IF(VALUE('data-cash-crude'!EE58)&gt;0,'data-cash-crude'!EE58-INDEX('active-future'!$C:$C,MATCH('basis-cash-crude'!EF$1,'active-future'!$A:$A,0),1),""),"")</f>
        <v/>
      </c>
      <c r="EG58" t="str">
        <f>+IFERROR(IF(VALUE('data-cash-crude'!EF58)&gt;0,'data-cash-crude'!EF58-INDEX('active-future'!$C:$C,MATCH('basis-cash-crude'!EG$1,'active-future'!$A:$A,0),1),""),"")</f>
        <v/>
      </c>
      <c r="EH58" t="str">
        <f>+IFERROR(IF(VALUE('data-cash-crude'!EG58)&gt;0,'data-cash-crude'!EG58-INDEX('active-future'!$C:$C,MATCH('basis-cash-crude'!EH$1,'active-future'!$A:$A,0),1),""),"")</f>
        <v/>
      </c>
      <c r="EI58" t="str">
        <f>+IFERROR(IF(VALUE('data-cash-crude'!EH58)&gt;0,'data-cash-crude'!EH58-INDEX('active-future'!$C:$C,MATCH('basis-cash-crude'!EI$1,'active-future'!$A:$A,0),1),""),"")</f>
        <v/>
      </c>
      <c r="EJ58" t="str">
        <f>+IFERROR(IF(VALUE('data-cash-crude'!EI58)&gt;0,'data-cash-crude'!EI58-INDEX('active-future'!$C:$C,MATCH('basis-cash-crude'!EJ$1,'active-future'!$A:$A,0),1),""),"")</f>
        <v/>
      </c>
      <c r="EK58" t="str">
        <f>+IFERROR(IF(VALUE('data-cash-crude'!EJ58)&gt;0,'data-cash-crude'!EJ58-INDEX('active-future'!$C:$C,MATCH('basis-cash-crude'!EK$1,'active-future'!$A:$A,0),1),""),"")</f>
        <v/>
      </c>
      <c r="EL58" t="str">
        <f>+IFERROR(IF(VALUE('data-cash-crude'!EK58)&gt;0,'data-cash-crude'!EK58-INDEX('active-future'!$C:$C,MATCH('basis-cash-crude'!EL$1,'active-future'!$A:$A,0),1),""),"")</f>
        <v/>
      </c>
      <c r="EM58" t="str">
        <f>+IFERROR(IF(VALUE('data-cash-crude'!EL58)&gt;0,'data-cash-crude'!EL58-INDEX('active-future'!$C:$C,MATCH('basis-cash-crude'!EM$1,'active-future'!$A:$A,0),1),""),"")</f>
        <v/>
      </c>
      <c r="EN58" t="str">
        <f>+IFERROR(IF(VALUE('data-cash-crude'!EM58)&gt;0,'data-cash-crude'!EM58-INDEX('active-future'!$C:$C,MATCH('basis-cash-crude'!EN$1,'active-future'!$A:$A,0),1),""),"")</f>
        <v/>
      </c>
      <c r="EO58" t="str">
        <f>+IFERROR(IF(VALUE('data-cash-crude'!EN58)&gt;0,'data-cash-crude'!EN58-INDEX('active-future'!$C:$C,MATCH('basis-cash-crude'!EO$1,'active-future'!$A:$A,0),1),""),"")</f>
        <v/>
      </c>
      <c r="EP58" t="str">
        <f>+IFERROR(IF(VALUE('data-cash-crude'!EO58)&gt;0,'data-cash-crude'!EO58-INDEX('active-future'!$C:$C,MATCH('basis-cash-crude'!EP$1,'active-future'!$A:$A,0),1),""),"")</f>
        <v/>
      </c>
      <c r="EQ58" t="str">
        <f>+IFERROR(IF(VALUE('data-cash-crude'!EP58)&gt;0,'data-cash-crude'!EP58-INDEX('active-future'!$C:$C,MATCH('basis-cash-crude'!EQ$1,'active-future'!$A:$A,0),1),""),"")</f>
        <v/>
      </c>
      <c r="ER58" t="str">
        <f>+IFERROR(IF(VALUE('data-cash-crude'!EQ58)&gt;0,'data-cash-crude'!EQ58-INDEX('active-future'!$C:$C,MATCH('basis-cash-crude'!ER$1,'active-future'!$A:$A,0),1),""),"")</f>
        <v/>
      </c>
      <c r="ES58" t="str">
        <f>+IFERROR(IF(VALUE('data-cash-crude'!ER58)&gt;0,'data-cash-crude'!ER58-INDEX('active-future'!$C:$C,MATCH('basis-cash-crude'!ES$1,'active-future'!$A:$A,0),1),""),"")</f>
        <v/>
      </c>
      <c r="ET58" t="str">
        <f>+IFERROR(IF(VALUE('data-cash-crude'!ES58)&gt;0,'data-cash-crude'!ES58-INDEX('active-future'!$C:$C,MATCH('basis-cash-crude'!ET$1,'active-future'!$A:$A,0),1),""),"")</f>
        <v/>
      </c>
      <c r="EU58" t="str">
        <f>+IFERROR(IF(VALUE('data-cash-crude'!ET58)&gt;0,'data-cash-crude'!ET58-INDEX('active-future'!$C:$C,MATCH('basis-cash-crude'!EU$1,'active-future'!$A:$A,0),1),""),"")</f>
        <v/>
      </c>
      <c r="EV58" t="str">
        <f>+IFERROR(IF(VALUE('data-cash-crude'!EU58)&gt;0,'data-cash-crude'!EU58-INDEX('active-future'!$C:$C,MATCH('basis-cash-crude'!EV$1,'active-future'!$A:$A,0),1),""),"")</f>
        <v/>
      </c>
      <c r="EW58" t="str">
        <f>+IFERROR(IF(VALUE('data-cash-crude'!EV58)&gt;0,'data-cash-crude'!EV58-INDEX('active-future'!$C:$C,MATCH('basis-cash-crude'!EW$1,'active-future'!$A:$A,0),1),""),"")</f>
        <v/>
      </c>
      <c r="EX58" t="str">
        <f>+IFERROR(IF(VALUE('data-cash-crude'!EW58)&gt;0,'data-cash-crude'!EW58-INDEX('active-future'!$C:$C,MATCH('basis-cash-crude'!EX$1,'active-future'!$A:$A,0),1),""),"")</f>
        <v/>
      </c>
      <c r="EY58" t="str">
        <f>+IFERROR(IF(VALUE('data-cash-crude'!EX58)&gt;0,'data-cash-crude'!EX58-INDEX('active-future'!$C:$C,MATCH('basis-cash-crude'!EY$1,'active-future'!$A:$A,0),1),""),"")</f>
        <v/>
      </c>
      <c r="EZ58" t="str">
        <f>+IFERROR(IF(VALUE('data-cash-crude'!EY58)&gt;0,'data-cash-crude'!EY58-INDEX('active-future'!$C:$C,MATCH('basis-cash-crude'!EZ$1,'active-future'!$A:$A,0),1),""),"")</f>
        <v/>
      </c>
      <c r="FA58" t="str">
        <f>+IFERROR(IF(VALUE('data-cash-crude'!EZ58)&gt;0,'data-cash-crude'!EZ58-INDEX('active-future'!$C:$C,MATCH('basis-cash-crude'!FA$1,'active-future'!$A:$A,0),1),""),"")</f>
        <v/>
      </c>
      <c r="FB58" t="str">
        <f>+IFERROR(IF(VALUE('data-cash-crude'!FA58)&gt;0,'data-cash-crude'!FA58-INDEX('active-future'!$C:$C,MATCH('basis-cash-crude'!FB$1,'active-future'!$A:$A,0),1),""),"")</f>
        <v/>
      </c>
      <c r="FC58" t="str">
        <f>+IFERROR(IF(VALUE('data-cash-crude'!FB58)&gt;0,'data-cash-crude'!FB58-INDEX('active-future'!$C:$C,MATCH('basis-cash-crude'!FC$1,'active-future'!$A:$A,0),1),""),"")</f>
        <v/>
      </c>
      <c r="FD58" t="str">
        <f>+IFERROR(IF(VALUE('data-cash-crude'!FC58)&gt;0,'data-cash-crude'!FC58-INDEX('active-future'!$C:$C,MATCH('basis-cash-crude'!FD$1,'active-future'!$A:$A,0),1),""),"")</f>
        <v/>
      </c>
      <c r="FE58" t="str">
        <f>+IFERROR(IF(VALUE('data-cash-crude'!FD58)&gt;0,'data-cash-crude'!FD58-INDEX('active-future'!$C:$C,MATCH('basis-cash-crude'!FE$1,'active-future'!$A:$A,0),1),""),"")</f>
        <v/>
      </c>
      <c r="FF58" t="str">
        <f>+IFERROR(IF(VALUE('data-cash-crude'!FE58)&gt;0,'data-cash-crude'!FE58-INDEX('active-future'!$C:$C,MATCH('basis-cash-crude'!FF$1,'active-future'!$A:$A,0),1),""),"")</f>
        <v/>
      </c>
      <c r="FG58" t="str">
        <f>+IFERROR(IF(VALUE('data-cash-crude'!FF58)&gt;0,'data-cash-crude'!FF58-INDEX('active-future'!$C:$C,MATCH('basis-cash-crude'!FG$1,'active-future'!$A:$A,0),1),""),"")</f>
        <v/>
      </c>
      <c r="FH58" t="str">
        <f>+IFERROR(IF(VALUE('data-cash-crude'!FG58)&gt;0,'data-cash-crude'!FG58-INDEX('active-future'!$C:$C,MATCH('basis-cash-crude'!FH$1,'active-future'!$A:$A,0),1),""),"")</f>
        <v/>
      </c>
      <c r="FI58" t="str">
        <f>+IFERROR(IF(VALUE('data-cash-crude'!FH58)&gt;0,'data-cash-crude'!FH58-INDEX('active-future'!$C:$C,MATCH('basis-cash-crude'!FI$1,'active-future'!$A:$A,0),1),""),"")</f>
        <v/>
      </c>
      <c r="FJ58" t="str">
        <f>+IFERROR(IF(VALUE('data-cash-crude'!FI58)&gt;0,'data-cash-crude'!FI58-INDEX('active-future'!$C:$C,MATCH('basis-cash-crude'!FJ$1,'active-future'!$A:$A,0),1),""),"")</f>
        <v/>
      </c>
      <c r="FK58" t="str">
        <f>+IFERROR(IF(VALUE('data-cash-crude'!FJ58)&gt;0,'data-cash-crude'!FJ58-INDEX('active-future'!$C:$C,MATCH('basis-cash-crude'!FK$1,'active-future'!$A:$A,0),1),""),"")</f>
        <v/>
      </c>
      <c r="FL58" t="str">
        <f>+IFERROR(IF(VALUE('data-cash-crude'!FK58)&gt;0,'data-cash-crude'!FK58-INDEX('active-future'!$C:$C,MATCH('basis-cash-crude'!FL$1,'active-future'!$A:$A,0),1),""),"")</f>
        <v/>
      </c>
    </row>
    <row r="59" spans="1:168" x14ac:dyDescent="0.2">
      <c r="A59">
        <f t="shared" si="0"/>
        <v>-2.5280000000000014</v>
      </c>
      <c r="B59">
        <f t="shared" si="1"/>
        <v>-2.1512000000000011</v>
      </c>
      <c r="C59">
        <f t="shared" si="2"/>
        <v>-2.2639759036144587</v>
      </c>
      <c r="D59" s="10" t="str">
        <f>+'data-cash-crude'!B59</f>
        <v>CLPA-15-14.CM</v>
      </c>
      <c r="E59">
        <f>+IFERROR(IF(VALUE('data-cash-crude'!D59)&gt;0,'data-cash-crude'!D59-INDEX('active-future'!$C:$C,MATCH('basis-cash-crude'!E$1,'active-future'!$A:$A,0),1),""),"")</f>
        <v>-1.9000000000000057</v>
      </c>
      <c r="F59">
        <f>+IFERROR(IF(VALUE('data-cash-crude'!E59)&gt;0,'data-cash-crude'!E59-INDEX('active-future'!$C:$C,MATCH('basis-cash-crude'!F$1,'active-future'!$A:$A,0),1),""),"")</f>
        <v>-2.5200000000000031</v>
      </c>
      <c r="G59">
        <f>+IFERROR(IF(VALUE('data-cash-crude'!F59)&gt;0,'data-cash-crude'!F59-INDEX('active-future'!$C:$C,MATCH('basis-cash-crude'!G$1,'active-future'!$A:$A,0),1),""),"")</f>
        <v>-2.509999999999998</v>
      </c>
      <c r="H59">
        <f>+IFERROR(IF(VALUE('data-cash-crude'!G59)&gt;0,'data-cash-crude'!G59-INDEX('active-future'!$C:$C,MATCH('basis-cash-crude'!H$1,'active-future'!$A:$A,0),1),""),"")</f>
        <v>-2.5200000000000031</v>
      </c>
      <c r="I59" t="str">
        <f>+IFERROR(IF(VALUE('data-cash-crude'!H59)&gt;0,'data-cash-crude'!H59-INDEX('active-future'!$C:$C,MATCH('basis-cash-crude'!I$1,'active-future'!$A:$A,0),1),""),"")</f>
        <v/>
      </c>
      <c r="J59">
        <f>+IFERROR(IF(VALUE('data-cash-crude'!I59)&gt;0,'data-cash-crude'!I59-INDEX('active-future'!$C:$C,MATCH('basis-cash-crude'!J$1,'active-future'!$A:$A,0),1),""),"")</f>
        <v>-3.1899999999999977</v>
      </c>
      <c r="K59" t="str">
        <f>+IFERROR(IF(VALUE('data-cash-crude'!J59)&gt;0,'data-cash-crude'!J59-INDEX('active-future'!$C:$C,MATCH('basis-cash-crude'!K$1,'active-future'!$A:$A,0),1),""),"")</f>
        <v/>
      </c>
      <c r="L59">
        <f>+IFERROR(IF(VALUE('data-cash-crude'!K59)&gt;0,'data-cash-crude'!K59-INDEX('active-future'!$C:$C,MATCH('basis-cash-crude'!L$1,'active-future'!$A:$A,0),1),""),"")</f>
        <v>-2.519999999999996</v>
      </c>
      <c r="M59" t="str">
        <f>+IFERROR(IF(VALUE('data-cash-crude'!L59)&gt;0,'data-cash-crude'!L59-INDEX('active-future'!$C:$C,MATCH('basis-cash-crude'!M$1,'active-future'!$A:$A,0),1),""),"")</f>
        <v/>
      </c>
      <c r="N59">
        <f>+IFERROR(IF(VALUE('data-cash-crude'!M59)&gt;0,'data-cash-crude'!M59-INDEX('active-future'!$C:$C,MATCH('basis-cash-crude'!N$1,'active-future'!$A:$A,0),1),""),"")</f>
        <v>-2.4100000000000037</v>
      </c>
      <c r="O59">
        <f>+IFERROR(IF(VALUE('data-cash-crude'!N59)&gt;0,'data-cash-crude'!N59-INDEX('active-future'!$C:$C,MATCH('basis-cash-crude'!O$1,'active-future'!$A:$A,0),1),""),"")</f>
        <v>-2.4299999999999997</v>
      </c>
      <c r="P59">
        <f>+IFERROR(IF(VALUE('data-cash-crude'!O59)&gt;0,'data-cash-crude'!O59-INDEX('active-future'!$C:$C,MATCH('basis-cash-crude'!P$1,'active-future'!$A:$A,0),1),""),"")</f>
        <v>-2.4399999999999977</v>
      </c>
      <c r="Q59">
        <f>+IFERROR(IF(VALUE('data-cash-crude'!P59)&gt;0,'data-cash-crude'!P59-INDEX('active-future'!$C:$C,MATCH('basis-cash-crude'!Q$1,'active-future'!$A:$A,0),1),""),"")</f>
        <v>-2.2000000000000028</v>
      </c>
      <c r="R59">
        <f>+IFERROR(IF(VALUE('data-cash-crude'!Q59)&gt;0,'data-cash-crude'!Q59-INDEX('active-future'!$C:$C,MATCH('basis-cash-crude'!R$1,'active-future'!$A:$A,0),1),""),"")</f>
        <v>-2.2000000000000028</v>
      </c>
      <c r="S59">
        <f>+IFERROR(IF(VALUE('data-cash-crude'!R59)&gt;0,'data-cash-crude'!R59-INDEX('active-future'!$C:$C,MATCH('basis-cash-crude'!S$1,'active-future'!$A:$A,0),1),""),"")</f>
        <v>-2.2199999999999989</v>
      </c>
      <c r="T59">
        <f>+IFERROR(IF(VALUE('data-cash-crude'!S59)&gt;0,'data-cash-crude'!S59-INDEX('active-future'!$C:$C,MATCH('basis-cash-crude'!T$1,'active-future'!$A:$A,0),1),""),"")</f>
        <v>-2.1499999999999986</v>
      </c>
      <c r="U59">
        <f>+IFERROR(IF(VALUE('data-cash-crude'!T59)&gt;0,'data-cash-crude'!T59-INDEX('active-future'!$C:$C,MATCH('basis-cash-crude'!U$1,'active-future'!$A:$A,0),1),""),"")</f>
        <v>-2.1600000000000037</v>
      </c>
      <c r="V59">
        <f>+IFERROR(IF(VALUE('data-cash-crude'!U59)&gt;0,'data-cash-crude'!U59-INDEX('active-future'!$C:$C,MATCH('basis-cash-crude'!V$1,'active-future'!$A:$A,0),1),""),"")</f>
        <v>-2.2000000000000028</v>
      </c>
      <c r="W59">
        <f>+IFERROR(IF(VALUE('data-cash-crude'!V59)&gt;0,'data-cash-crude'!V59-INDEX('active-future'!$C:$C,MATCH('basis-cash-crude'!W$1,'active-future'!$A:$A,0),1),""),"")</f>
        <v>-2.2000000000000028</v>
      </c>
      <c r="X59">
        <f>+IFERROR(IF(VALUE('data-cash-crude'!W59)&gt;0,'data-cash-crude'!W59-INDEX('active-future'!$C:$C,MATCH('basis-cash-crude'!X$1,'active-future'!$A:$A,0),1),""),"")</f>
        <v>-2.2000000000000028</v>
      </c>
      <c r="Y59">
        <f>+IFERROR(IF(VALUE('data-cash-crude'!X59)&gt;0,'data-cash-crude'!X59-INDEX('active-future'!$C:$C,MATCH('basis-cash-crude'!Y$1,'active-future'!$A:$A,0),1),""),"")</f>
        <v>-2.2100000000000009</v>
      </c>
      <c r="Z59" t="str">
        <f>+IFERROR(IF(VALUE('data-cash-crude'!Y59)&gt;0,'data-cash-crude'!Y59-INDEX('active-future'!$C:$C,MATCH('basis-cash-crude'!Z$1,'active-future'!$A:$A,0),1),""),"")</f>
        <v/>
      </c>
      <c r="AA59">
        <f>+IFERROR(IF(VALUE('data-cash-crude'!Z59)&gt;0,'data-cash-crude'!Z59-INDEX('active-future'!$C:$C,MATCH('basis-cash-crude'!AA$1,'active-future'!$A:$A,0),1),""),"")</f>
        <v>1.009999999999998</v>
      </c>
      <c r="AB59" t="str">
        <f>+IFERROR(IF(VALUE('data-cash-crude'!AA59)&gt;0,'data-cash-crude'!AA59-INDEX('active-future'!$C:$C,MATCH('basis-cash-crude'!AB$1,'active-future'!$A:$A,0),1),""),"")</f>
        <v/>
      </c>
      <c r="AC59">
        <f>+IFERROR(IF(VALUE('data-cash-crude'!AB59)&gt;0,'data-cash-crude'!AB59-INDEX('active-future'!$C:$C,MATCH('basis-cash-crude'!AC$1,'active-future'!$A:$A,0),1),""),"")</f>
        <v>-1.9299999999999997</v>
      </c>
      <c r="AD59">
        <f>+IFERROR(IF(VALUE('data-cash-crude'!AC59)&gt;0,'data-cash-crude'!AC59-INDEX('active-future'!$C:$C,MATCH('basis-cash-crude'!AD$1,'active-future'!$A:$A,0),1),""),"")</f>
        <v>-2.2299999999999969</v>
      </c>
      <c r="AE59">
        <f>+IFERROR(IF(VALUE('data-cash-crude'!AD59)&gt;0,'data-cash-crude'!AD59-INDEX('active-future'!$C:$C,MATCH('basis-cash-crude'!AE$1,'active-future'!$A:$A,0),1),""),"")</f>
        <v>-2.1400000000000006</v>
      </c>
      <c r="AF59">
        <f>+IFERROR(IF(VALUE('data-cash-crude'!AE59)&gt;0,'data-cash-crude'!AE59-INDEX('active-future'!$C:$C,MATCH('basis-cash-crude'!AF$1,'active-future'!$A:$A,0),1),""),"")</f>
        <v>-2.1500000000000057</v>
      </c>
      <c r="AG59">
        <f>+IFERROR(IF(VALUE('data-cash-crude'!AF59)&gt;0,'data-cash-crude'!AF59-INDEX('active-future'!$C:$C,MATCH('basis-cash-crude'!AG$1,'active-future'!$A:$A,0),1),""),"")</f>
        <v>-2.1499999999999986</v>
      </c>
      <c r="AH59">
        <f>+IFERROR(IF(VALUE('data-cash-crude'!AG59)&gt;0,'data-cash-crude'!AG59-INDEX('active-future'!$C:$C,MATCH('basis-cash-crude'!AH$1,'active-future'!$A:$A,0),1),""),"")</f>
        <v>-2.009999999999998</v>
      </c>
      <c r="AI59">
        <f>+IFERROR(IF(VALUE('data-cash-crude'!AH59)&gt;0,'data-cash-crude'!AH59-INDEX('active-future'!$C:$C,MATCH('basis-cash-crude'!AI$1,'active-future'!$A:$A,0),1),""),"")</f>
        <v>-2.25</v>
      </c>
      <c r="AJ59">
        <f>+IFERROR(IF(VALUE('data-cash-crude'!AI59)&gt;0,'data-cash-crude'!AI59-INDEX('active-future'!$C:$C,MATCH('basis-cash-crude'!AJ$1,'active-future'!$A:$A,0),1),""),"")</f>
        <v>-2.1799999999999997</v>
      </c>
      <c r="AK59">
        <f>+IFERROR(IF(VALUE('data-cash-crude'!AJ59)&gt;0,'data-cash-crude'!AJ59-INDEX('active-future'!$C:$C,MATCH('basis-cash-crude'!AK$1,'active-future'!$A:$A,0),1),""),"")</f>
        <v>-2.0899999999999963</v>
      </c>
      <c r="AL59">
        <f>+IFERROR(IF(VALUE('data-cash-crude'!AK59)&gt;0,'data-cash-crude'!AK59-INDEX('active-future'!$C:$C,MATCH('basis-cash-crude'!AL$1,'active-future'!$A:$A,0),1),""),"")</f>
        <v>-2.0900000000000034</v>
      </c>
      <c r="AM59">
        <f>+IFERROR(IF(VALUE('data-cash-crude'!AL59)&gt;0,'data-cash-crude'!AL59-INDEX('active-future'!$C:$C,MATCH('basis-cash-crude'!AM$1,'active-future'!$A:$A,0),1),""),"")</f>
        <v>-2.0899999999999963</v>
      </c>
      <c r="AN59">
        <f>+IFERROR(IF(VALUE('data-cash-crude'!AM59)&gt;0,'data-cash-crude'!AM59-INDEX('active-future'!$C:$C,MATCH('basis-cash-crude'!AN$1,'active-future'!$A:$A,0),1),""),"")</f>
        <v>-2.0799999999999983</v>
      </c>
      <c r="AO59">
        <f>+IFERROR(IF(VALUE('data-cash-crude'!AN59)&gt;0,'data-cash-crude'!AN59-INDEX('active-future'!$C:$C,MATCH('basis-cash-crude'!AO$1,'active-future'!$A:$A,0),1),""),"")</f>
        <v>-1.9699999999999989</v>
      </c>
      <c r="AP59">
        <f>+IFERROR(IF(VALUE('data-cash-crude'!AO59)&gt;0,'data-cash-crude'!AO59-INDEX('active-future'!$C:$C,MATCH('basis-cash-crude'!AP$1,'active-future'!$A:$A,0),1),""),"")</f>
        <v>-1.7100000000000009</v>
      </c>
      <c r="AQ59">
        <f>+IFERROR(IF(VALUE('data-cash-crude'!AP59)&gt;0,'data-cash-crude'!AP59-INDEX('active-future'!$C:$C,MATCH('basis-cash-crude'!AQ$1,'active-future'!$A:$A,0),1),""),"")</f>
        <v>-1.6899999999999977</v>
      </c>
      <c r="AR59">
        <f>+IFERROR(IF(VALUE('data-cash-crude'!AQ59)&gt;0,'data-cash-crude'!AQ59-INDEX('active-future'!$C:$C,MATCH('basis-cash-crude'!AR$1,'active-future'!$A:$A,0),1),""),"")</f>
        <v>-1.6400000000000006</v>
      </c>
      <c r="AS59">
        <f>+IFERROR(IF(VALUE('data-cash-crude'!AR59)&gt;0,'data-cash-crude'!AR59-INDEX('active-future'!$C:$C,MATCH('basis-cash-crude'!AS$1,'active-future'!$A:$A,0),1),""),"")</f>
        <v>-1.6299999999999955</v>
      </c>
      <c r="AT59">
        <f>+IFERROR(IF(VALUE('data-cash-crude'!AS59)&gt;0,'data-cash-crude'!AS59-INDEX('active-future'!$C:$C,MATCH('basis-cash-crude'!AT$1,'active-future'!$A:$A,0),1),""),"")</f>
        <v>-1.5600000000000023</v>
      </c>
      <c r="AU59">
        <f>+IFERROR(IF(VALUE('data-cash-crude'!AT59)&gt;0,'data-cash-crude'!AT59-INDEX('active-future'!$C:$C,MATCH('basis-cash-crude'!AU$1,'active-future'!$A:$A,0),1),""),"")</f>
        <v>-1.5600000000000023</v>
      </c>
      <c r="AV59">
        <f>+IFERROR(IF(VALUE('data-cash-crude'!AU59)&gt;0,'data-cash-crude'!AU59-INDEX('active-future'!$C:$C,MATCH('basis-cash-crude'!AV$1,'active-future'!$A:$A,0),1),""),"")</f>
        <v>-1.5499999999999972</v>
      </c>
      <c r="AW59">
        <f>+IFERROR(IF(VALUE('data-cash-crude'!AV59)&gt;0,'data-cash-crude'!AV59-INDEX('active-future'!$C:$C,MATCH('basis-cash-crude'!AW$1,'active-future'!$A:$A,0),1),""),"")</f>
        <v>-1.5399999999999991</v>
      </c>
      <c r="AX59">
        <f>+IFERROR(IF(VALUE('data-cash-crude'!AW59)&gt;0,'data-cash-crude'!AW59-INDEX('active-future'!$C:$C,MATCH('basis-cash-crude'!AX$1,'active-future'!$A:$A,0),1),""),"")</f>
        <v>-1.509999999999998</v>
      </c>
      <c r="AY59">
        <f>+IFERROR(IF(VALUE('data-cash-crude'!AX59)&gt;0,'data-cash-crude'!AX59-INDEX('active-future'!$C:$C,MATCH('basis-cash-crude'!AY$1,'active-future'!$A:$A,0),1),""),"")</f>
        <v>-1.8599999999999994</v>
      </c>
      <c r="AZ59">
        <f>+IFERROR(IF(VALUE('data-cash-crude'!AY59)&gt;0,'data-cash-crude'!AY59-INDEX('active-future'!$C:$C,MATCH('basis-cash-crude'!AZ$1,'active-future'!$A:$A,0),1),""),"")</f>
        <v>-1.8599999999999994</v>
      </c>
      <c r="BA59">
        <f>+IFERROR(IF(VALUE('data-cash-crude'!AZ59)&gt;0,'data-cash-crude'!AZ59-INDEX('active-future'!$C:$C,MATCH('basis-cash-crude'!BA$1,'active-future'!$A:$A,0),1),""),"")</f>
        <v>-1.8699999999999974</v>
      </c>
      <c r="BB59">
        <f>+IFERROR(IF(VALUE('data-cash-crude'!BA59)&gt;0,'data-cash-crude'!BA59-INDEX('active-future'!$C:$C,MATCH('basis-cash-crude'!BB$1,'active-future'!$A:$A,0),1),""),"")</f>
        <v>-1.8599999999999994</v>
      </c>
      <c r="BC59">
        <f>+IFERROR(IF(VALUE('data-cash-crude'!BB59)&gt;0,'data-cash-crude'!BB59-INDEX('active-future'!$C:$C,MATCH('basis-cash-crude'!BC$1,'active-future'!$A:$A,0),1),""),"")</f>
        <v>-1.8799999999999955</v>
      </c>
      <c r="BD59">
        <f>+IFERROR(IF(VALUE('data-cash-crude'!BC59)&gt;0,'data-cash-crude'!BC59-INDEX('active-future'!$C:$C,MATCH('basis-cash-crude'!BD$1,'active-future'!$A:$A,0),1),""),"")</f>
        <v>-1.7299999999999969</v>
      </c>
      <c r="BE59">
        <f>+IFERROR(IF(VALUE('data-cash-crude'!BD59)&gt;0,'data-cash-crude'!BD59-INDEX('active-future'!$C:$C,MATCH('basis-cash-crude'!BE$1,'active-future'!$A:$A,0),1),""),"")</f>
        <v>-1.6599999999999966</v>
      </c>
      <c r="BF59">
        <f>+IFERROR(IF(VALUE('data-cash-crude'!BE59)&gt;0,'data-cash-crude'!BE59-INDEX('active-future'!$C:$C,MATCH('basis-cash-crude'!BF$1,'active-future'!$A:$A,0),1),""),"")</f>
        <v>-1.5700000000000003</v>
      </c>
      <c r="BG59">
        <f>+IFERROR(IF(VALUE('data-cash-crude'!BF59)&gt;0,'data-cash-crude'!BF59-INDEX('active-future'!$C:$C,MATCH('basis-cash-crude'!BG$1,'active-future'!$A:$A,0),1),""),"")</f>
        <v>-1.5600000000000023</v>
      </c>
      <c r="BH59">
        <f>+IFERROR(IF(VALUE('data-cash-crude'!BG59)&gt;0,'data-cash-crude'!BG59-INDEX('active-future'!$C:$C,MATCH('basis-cash-crude'!BH$1,'active-future'!$A:$A,0),1),""),"")</f>
        <v>-1.5600000000000023</v>
      </c>
      <c r="BI59">
        <f>+IFERROR(IF(VALUE('data-cash-crude'!BH59)&gt;0,'data-cash-crude'!BH59-INDEX('active-future'!$C:$C,MATCH('basis-cash-crude'!BI$1,'active-future'!$A:$A,0),1),""),"")</f>
        <v>-1.6200000000000045</v>
      </c>
      <c r="BJ59">
        <f>+IFERROR(IF(VALUE('data-cash-crude'!BI59)&gt;0,'data-cash-crude'!BI59-INDEX('active-future'!$C:$C,MATCH('basis-cash-crude'!BJ$1,'active-future'!$A:$A,0),1),""),"")</f>
        <v>-1.8300000000000054</v>
      </c>
      <c r="BK59">
        <f>+IFERROR(IF(VALUE('data-cash-crude'!BJ59)&gt;0,'data-cash-crude'!BJ59-INDEX('active-future'!$C:$C,MATCH('basis-cash-crude'!BK$1,'active-future'!$A:$A,0),1),""),"")</f>
        <v>-1.9799999999999969</v>
      </c>
      <c r="BL59">
        <f>+IFERROR(IF(VALUE('data-cash-crude'!BK59)&gt;0,'data-cash-crude'!BK59-INDEX('active-future'!$C:$C,MATCH('basis-cash-crude'!BL$1,'active-future'!$A:$A,0),1),""),"")</f>
        <v>-1.980000000000004</v>
      </c>
      <c r="BM59">
        <f>+IFERROR(IF(VALUE('data-cash-crude'!BL59)&gt;0,'data-cash-crude'!BL59-INDEX('active-future'!$C:$C,MATCH('basis-cash-crude'!BM$1,'active-future'!$A:$A,0),1),""),"")</f>
        <v>-2.0800000000000054</v>
      </c>
      <c r="BN59">
        <f>+IFERROR(IF(VALUE('data-cash-crude'!BM59)&gt;0,'data-cash-crude'!BM59-INDEX('active-future'!$C:$C,MATCH('basis-cash-crude'!BN$1,'active-future'!$A:$A,0),1),""),"")</f>
        <v>-2.0900000000000034</v>
      </c>
      <c r="BO59">
        <f>+IFERROR(IF(VALUE('data-cash-crude'!BN59)&gt;0,'data-cash-crude'!BN59-INDEX('active-future'!$C:$C,MATCH('basis-cash-crude'!BO$1,'active-future'!$A:$A,0),1),""),"")</f>
        <v>-2.0900000000000034</v>
      </c>
      <c r="BP59">
        <f>+IFERROR(IF(VALUE('data-cash-crude'!BO59)&gt;0,'data-cash-crude'!BO59-INDEX('active-future'!$C:$C,MATCH('basis-cash-crude'!BP$1,'active-future'!$A:$A,0),1),""),"")</f>
        <v>-2.0900000000000034</v>
      </c>
      <c r="BQ59">
        <f>+IFERROR(IF(VALUE('data-cash-crude'!BP59)&gt;0,'data-cash-crude'!BP59-INDEX('active-future'!$C:$C,MATCH('basis-cash-crude'!BQ$1,'active-future'!$A:$A,0),1),""),"")</f>
        <v>-2.1300000000000026</v>
      </c>
      <c r="BR59">
        <f>+IFERROR(IF(VALUE('data-cash-crude'!BQ59)&gt;0,'data-cash-crude'!BQ59-INDEX('active-future'!$C:$C,MATCH('basis-cash-crude'!BR$1,'active-future'!$A:$A,0),1),""),"")</f>
        <v>-2.1199999999999974</v>
      </c>
      <c r="BS59">
        <f>+IFERROR(IF(VALUE('data-cash-crude'!BR59)&gt;0,'data-cash-crude'!BR59-INDEX('active-future'!$C:$C,MATCH('basis-cash-crude'!BS$1,'active-future'!$A:$A,0),1),""),"")</f>
        <v>-2.1199999999999974</v>
      </c>
      <c r="BT59">
        <f>+IFERROR(IF(VALUE('data-cash-crude'!BS59)&gt;0,'data-cash-crude'!BS59-INDEX('active-future'!$C:$C,MATCH('basis-cash-crude'!BT$1,'active-future'!$A:$A,0),1),""),"")</f>
        <v>-1.759999999999998</v>
      </c>
      <c r="BU59">
        <f>+IFERROR(IF(VALUE('data-cash-crude'!BT59)&gt;0,'data-cash-crude'!BT59-INDEX('active-future'!$C:$C,MATCH('basis-cash-crude'!BU$1,'active-future'!$A:$A,0),1),""),"")</f>
        <v>-2.6299999999999955</v>
      </c>
      <c r="BV59">
        <f>+IFERROR(IF(VALUE('data-cash-crude'!BU59)&gt;0,'data-cash-crude'!BU59-INDEX('active-future'!$C:$C,MATCH('basis-cash-crude'!BV$1,'active-future'!$A:$A,0),1),""),"")</f>
        <v>-2.6799999999999997</v>
      </c>
      <c r="BW59">
        <f>+IFERROR(IF(VALUE('data-cash-crude'!BV59)&gt;0,'data-cash-crude'!BV59-INDEX('active-future'!$C:$C,MATCH('basis-cash-crude'!BW$1,'active-future'!$A:$A,0),1),""),"")</f>
        <v>-2.6300000000000026</v>
      </c>
      <c r="BX59">
        <f>+IFERROR(IF(VALUE('data-cash-crude'!BW59)&gt;0,'data-cash-crude'!BW59-INDEX('active-future'!$C:$C,MATCH('basis-cash-crude'!BX$1,'active-future'!$A:$A,0),1),""),"")</f>
        <v>-2.6300000000000026</v>
      </c>
      <c r="BY59">
        <f>+IFERROR(IF(VALUE('data-cash-crude'!BX59)&gt;0,'data-cash-crude'!BX59-INDEX('active-future'!$C:$C,MATCH('basis-cash-crude'!BY$1,'active-future'!$A:$A,0),1),""),"")</f>
        <v>-2.5500000000000043</v>
      </c>
      <c r="BZ59" t="str">
        <f>+IFERROR(IF(VALUE('data-cash-crude'!BY59)&gt;0,'data-cash-crude'!BY59-INDEX('active-future'!$C:$C,MATCH('basis-cash-crude'!BZ$1,'active-future'!$A:$A,0),1),""),"")</f>
        <v/>
      </c>
      <c r="CA59">
        <f>+IFERROR(IF(VALUE('data-cash-crude'!BZ59)&gt;0,'data-cash-crude'!BZ59-INDEX('active-future'!$C:$C,MATCH('basis-cash-crude'!CA$1,'active-future'!$A:$A,0),1),""),"")</f>
        <v>-2.4600000000000009</v>
      </c>
      <c r="CB59">
        <f>+IFERROR(IF(VALUE('data-cash-crude'!CA59)&gt;0,'data-cash-crude'!CA59-INDEX('active-future'!$C:$C,MATCH('basis-cash-crude'!CB$1,'active-future'!$A:$A,0),1),""),"")</f>
        <v>-2.3300000000000054</v>
      </c>
      <c r="CC59">
        <f>+IFERROR(IF(VALUE('data-cash-crude'!CB59)&gt;0,'data-cash-crude'!CB59-INDEX('active-future'!$C:$C,MATCH('basis-cash-crude'!CC$1,'active-future'!$A:$A,0),1),""),"")</f>
        <v>-2.5899999999999963</v>
      </c>
      <c r="CD59">
        <f>+IFERROR(IF(VALUE('data-cash-crude'!CC59)&gt;0,'data-cash-crude'!CC59-INDEX('active-future'!$C:$C,MATCH('basis-cash-crude'!CD$1,'active-future'!$A:$A,0),1),""),"")</f>
        <v>-3.1099999999999994</v>
      </c>
      <c r="CE59">
        <f>+IFERROR(IF(VALUE('data-cash-crude'!CD59)&gt;0,'data-cash-crude'!CD59-INDEX('active-future'!$C:$C,MATCH('basis-cash-crude'!CE$1,'active-future'!$A:$A,0),1),""),"")</f>
        <v>-3.220000000000006</v>
      </c>
      <c r="CF59">
        <f>+IFERROR(IF(VALUE('data-cash-crude'!CE59)&gt;0,'data-cash-crude'!CE59-INDEX('active-future'!$C:$C,MATCH('basis-cash-crude'!CF$1,'active-future'!$A:$A,0),1),""),"")</f>
        <v>-3.2899999999999991</v>
      </c>
      <c r="CG59">
        <f>+IFERROR(IF(VALUE('data-cash-crude'!CF59)&gt;0,'data-cash-crude'!CF59-INDEX('active-future'!$C:$C,MATCH('basis-cash-crude'!CG$1,'active-future'!$A:$A,0),1),""),"")</f>
        <v>-3.4600000000000009</v>
      </c>
      <c r="CH59">
        <f>+IFERROR(IF(VALUE('data-cash-crude'!CG59)&gt;0,'data-cash-crude'!CG59-INDEX('active-future'!$C:$C,MATCH('basis-cash-crude'!CH$1,'active-future'!$A:$A,0),1),""),"")</f>
        <v>-3.7100000000000009</v>
      </c>
      <c r="CI59">
        <f>+IFERROR(IF(VALUE('data-cash-crude'!CH59)&gt;0,'data-cash-crude'!CH59-INDEX('active-future'!$C:$C,MATCH('basis-cash-crude'!CI$1,'active-future'!$A:$A,0),1),""),"")</f>
        <v>-3.720000000000006</v>
      </c>
      <c r="CJ59">
        <f>+IFERROR(IF(VALUE('data-cash-crude'!CI59)&gt;0,'data-cash-crude'!CI59-INDEX('active-future'!$C:$C,MATCH('basis-cash-crude'!CJ$1,'active-future'!$A:$A,0),1),""),"")</f>
        <v>-3.7899999999999991</v>
      </c>
      <c r="CK59">
        <f>+IFERROR(IF(VALUE('data-cash-crude'!CJ59)&gt;0,'data-cash-crude'!CJ59-INDEX('active-future'!$C:$C,MATCH('basis-cash-crude'!CK$1,'active-future'!$A:$A,0),1),""),"")</f>
        <v>-3.7800000000000011</v>
      </c>
      <c r="CL59">
        <f>+IFERROR(IF(VALUE('data-cash-crude'!CK59)&gt;0,'data-cash-crude'!CK59-INDEX('active-future'!$C:$C,MATCH('basis-cash-crude'!CL$1,'active-future'!$A:$A,0),1),""),"")</f>
        <v>-3.769999999999996</v>
      </c>
      <c r="CM59" t="str">
        <f>+IFERROR(IF(VALUE('data-cash-crude'!CL59)&gt;0,'data-cash-crude'!CL59-INDEX('active-future'!$C:$C,MATCH('basis-cash-crude'!CM$1,'active-future'!$A:$A,0),1),""),"")</f>
        <v/>
      </c>
      <c r="CN59">
        <f>+IFERROR(IF(VALUE('data-cash-crude'!CM59)&gt;0,'data-cash-crude'!CM59-INDEX('active-future'!$C:$C,MATCH('basis-cash-crude'!CN$1,'active-future'!$A:$A,0),1),""),"")</f>
        <v>-3.8000000000000043</v>
      </c>
      <c r="CO59">
        <f>+IFERROR(IF(VALUE('data-cash-crude'!CN59)&gt;0,'data-cash-crude'!CN59-INDEX('active-future'!$C:$C,MATCH('basis-cash-crude'!CO$1,'active-future'!$A:$A,0),1),""),"")</f>
        <v>-3.8200000000000003</v>
      </c>
      <c r="CP59">
        <f>+IFERROR(IF(VALUE('data-cash-crude'!CO59)&gt;0,'data-cash-crude'!CO59-INDEX('active-future'!$C:$C,MATCH('basis-cash-crude'!CP$1,'active-future'!$A:$A,0),1),""),"")</f>
        <v>-3.7199999999999989</v>
      </c>
      <c r="CQ59">
        <f>+IFERROR(IF(VALUE('data-cash-crude'!CP59)&gt;0,'data-cash-crude'!CP59-INDEX('active-future'!$C:$C,MATCH('basis-cash-crude'!CQ$1,'active-future'!$A:$A,0),1),""),"")</f>
        <v>-3.7199999999999989</v>
      </c>
      <c r="CR59" t="str">
        <f>+IFERROR(IF(VALUE('data-cash-crude'!CQ59)&gt;0,'data-cash-crude'!CQ59-INDEX('active-future'!$C:$C,MATCH('basis-cash-crude'!CR$1,'active-future'!$A:$A,0),1),""),"")</f>
        <v/>
      </c>
      <c r="CS59">
        <f>+IFERROR(IF(VALUE('data-cash-crude'!CR59)&gt;0,'data-cash-crude'!CR59-INDEX('active-future'!$C:$C,MATCH('basis-cash-crude'!CS$1,'active-future'!$A:$A,0),1),""),"")</f>
        <v>-3.5900000000000034</v>
      </c>
      <c r="CT59">
        <f>+IFERROR(IF(VALUE('data-cash-crude'!CS59)&gt;0,'data-cash-crude'!CS59-INDEX('active-future'!$C:$C,MATCH('basis-cash-crude'!CT$1,'active-future'!$A:$A,0),1),""),"")</f>
        <v>-3.5799999999999983</v>
      </c>
      <c r="CU59">
        <f>+IFERROR(IF(VALUE('data-cash-crude'!CT59)&gt;0,'data-cash-crude'!CT59-INDEX('active-future'!$C:$C,MATCH('basis-cash-crude'!CU$1,'active-future'!$A:$A,0),1),""),"")</f>
        <v>-3.4200000000000017</v>
      </c>
      <c r="CV59">
        <f>+IFERROR(IF(VALUE('data-cash-crude'!CU59)&gt;0,'data-cash-crude'!CU59-INDEX('active-future'!$C:$C,MATCH('basis-cash-crude'!CV$1,'active-future'!$A:$A,0),1),""),"")</f>
        <v>-3.2000000000000028</v>
      </c>
      <c r="CW59">
        <f>+IFERROR(IF(VALUE('data-cash-crude'!CV59)&gt;0,'data-cash-crude'!CV59-INDEX('active-future'!$C:$C,MATCH('basis-cash-crude'!CW$1,'active-future'!$A:$A,0),1),""),"")</f>
        <v>-3.0399999999999991</v>
      </c>
      <c r="CX59">
        <f>+IFERROR(IF(VALUE('data-cash-crude'!CW59)&gt;0,'data-cash-crude'!CW59-INDEX('active-future'!$C:$C,MATCH('basis-cash-crude'!CX$1,'active-future'!$A:$A,0),1),""),"")</f>
        <v>-2.740000000000002</v>
      </c>
      <c r="CY59">
        <f>+IFERROR(IF(VALUE('data-cash-crude'!CX59)&gt;0,'data-cash-crude'!CX59-INDEX('active-future'!$C:$C,MATCH('basis-cash-crude'!CY$1,'active-future'!$A:$A,0),1),""),"")</f>
        <v>-2.7999999999999972</v>
      </c>
      <c r="CZ59">
        <f>+IFERROR(IF(VALUE('data-cash-crude'!CY59)&gt;0,'data-cash-crude'!CY59-INDEX('active-future'!$C:$C,MATCH('basis-cash-crude'!CZ$1,'active-future'!$A:$A,0),1),""),"")</f>
        <v>-2.6199999999999974</v>
      </c>
      <c r="DA59">
        <f>+IFERROR(IF(VALUE('data-cash-crude'!CZ59)&gt;0,'data-cash-crude'!CZ59-INDEX('active-future'!$C:$C,MATCH('basis-cash-crude'!DA$1,'active-future'!$A:$A,0),1),""),"")</f>
        <v>-2.6099999999999994</v>
      </c>
      <c r="DB59">
        <f>+IFERROR(IF(VALUE('data-cash-crude'!DA59)&gt;0,'data-cash-crude'!DA59-INDEX('active-future'!$C:$C,MATCH('basis-cash-crude'!DB$1,'active-future'!$A:$A,0),1),""),"")</f>
        <v>-2.4500000000000028</v>
      </c>
      <c r="DC59">
        <f>+IFERROR(IF(VALUE('data-cash-crude'!DB59)&gt;0,'data-cash-crude'!DB59-INDEX('active-future'!$C:$C,MATCH('basis-cash-crude'!DC$1,'active-future'!$A:$A,0),1),""),"")</f>
        <v>-2.2299999999999969</v>
      </c>
      <c r="DD59">
        <f>+IFERROR(IF(VALUE('data-cash-crude'!DC59)&gt;0,'data-cash-crude'!DC59-INDEX('active-future'!$C:$C,MATCH('basis-cash-crude'!DD$1,'active-future'!$A:$A,0),1),""),"")</f>
        <v>-2.1700000000000017</v>
      </c>
      <c r="DE59">
        <f>+IFERROR(IF(VALUE('data-cash-crude'!DD59)&gt;0,'data-cash-crude'!DD59-INDEX('active-future'!$C:$C,MATCH('basis-cash-crude'!DE$1,'active-future'!$A:$A,0),1),""),"")</f>
        <v>-1.9300000000000068</v>
      </c>
      <c r="DF59">
        <f>+IFERROR(IF(VALUE('data-cash-crude'!DE59)&gt;0,'data-cash-crude'!DE59-INDEX('active-future'!$C:$C,MATCH('basis-cash-crude'!DF$1,'active-future'!$A:$A,0),1),""),"")</f>
        <v>-1.6400000000000006</v>
      </c>
      <c r="DG59">
        <f>+IFERROR(IF(VALUE('data-cash-crude'!DF59)&gt;0,'data-cash-crude'!DF59-INDEX('active-future'!$C:$C,MATCH('basis-cash-crude'!DG$1,'active-future'!$A:$A,0),1),""),"")</f>
        <v>-1.509999999999998</v>
      </c>
      <c r="DH59" t="str">
        <f>+IFERROR(IF(VALUE('data-cash-crude'!DG59)&gt;0,'data-cash-crude'!DG59-INDEX('active-future'!$C:$C,MATCH('basis-cash-crude'!DH$1,'active-future'!$A:$A,0),1),""),"")</f>
        <v/>
      </c>
      <c r="DI59">
        <f>+IFERROR(IF(VALUE('data-cash-crude'!DH59)&gt;0,'data-cash-crude'!DH59-INDEX('active-future'!$C:$C,MATCH('basis-cash-crude'!DI$1,'active-future'!$A:$A,0),1),""),"")</f>
        <v>-0.90000000000000568</v>
      </c>
      <c r="DJ59">
        <f>+IFERROR(IF(VALUE('data-cash-crude'!DI59)&gt;0,'data-cash-crude'!DI59-INDEX('active-future'!$C:$C,MATCH('basis-cash-crude'!DJ$1,'active-future'!$A:$A,0),1),""),"")</f>
        <v>-0.68999999999999773</v>
      </c>
      <c r="DK59">
        <f>+IFERROR(IF(VALUE('data-cash-crude'!DJ59)&gt;0,'data-cash-crude'!DJ59-INDEX('active-future'!$C:$C,MATCH('basis-cash-crude'!DK$1,'active-future'!$A:$A,0),1),""),"")</f>
        <v>-0.60999999999999943</v>
      </c>
      <c r="DL59">
        <f>+IFERROR(IF(VALUE('data-cash-crude'!DK59)&gt;0,'data-cash-crude'!DK59-INDEX('active-future'!$C:$C,MATCH('basis-cash-crude'!DL$1,'active-future'!$A:$A,0),1),""),"")</f>
        <v>-0.57000000000000028</v>
      </c>
      <c r="DM59" t="str">
        <f>+IFERROR(IF(VALUE('data-cash-crude'!DL59)&gt;0,'data-cash-crude'!DL59-INDEX('active-future'!$C:$C,MATCH('basis-cash-crude'!DM$1,'active-future'!$A:$A,0),1),""),"")</f>
        <v/>
      </c>
      <c r="DN59">
        <f>+IFERROR(IF(VALUE('data-cash-crude'!DM59)&gt;0,'data-cash-crude'!DM59-INDEX('active-future'!$C:$C,MATCH('basis-cash-crude'!DN$1,'active-future'!$A:$A,0),1),""),"")</f>
        <v>-0.5800000000000054</v>
      </c>
      <c r="DO59" t="str">
        <f>+IFERROR(IF(VALUE('data-cash-crude'!DN59)&gt;0,'data-cash-crude'!DN59-INDEX('active-future'!$C:$C,MATCH('basis-cash-crude'!DO$1,'active-future'!$A:$A,0),1),""),"")</f>
        <v/>
      </c>
      <c r="DP59" t="str">
        <f>+IFERROR(IF(VALUE('data-cash-crude'!DO59)&gt;0,'data-cash-crude'!DO59-INDEX('active-future'!$C:$C,MATCH('basis-cash-crude'!DP$1,'active-future'!$A:$A,0),1),""),"")</f>
        <v/>
      </c>
      <c r="DQ59" t="str">
        <f>+IFERROR(IF(VALUE('data-cash-crude'!DP59)&gt;0,'data-cash-crude'!DP59-INDEX('active-future'!$C:$C,MATCH('basis-cash-crude'!DQ$1,'active-future'!$A:$A,0),1),""),"")</f>
        <v/>
      </c>
      <c r="DR59" t="str">
        <f>+IFERROR(IF(VALUE('data-cash-crude'!DQ59)&gt;0,'data-cash-crude'!DQ59-INDEX('active-future'!$C:$C,MATCH('basis-cash-crude'!DR$1,'active-future'!$A:$A,0),1),""),"")</f>
        <v/>
      </c>
      <c r="DS59" t="str">
        <f>+IFERROR(IF(VALUE('data-cash-crude'!DR59)&gt;0,'data-cash-crude'!DR59-INDEX('active-future'!$C:$C,MATCH('basis-cash-crude'!DS$1,'active-future'!$A:$A,0),1),""),"")</f>
        <v/>
      </c>
      <c r="DT59" t="str">
        <f>+IFERROR(IF(VALUE('data-cash-crude'!DS59)&gt;0,'data-cash-crude'!DS59-INDEX('active-future'!$C:$C,MATCH('basis-cash-crude'!DT$1,'active-future'!$A:$A,0),1),""),"")</f>
        <v/>
      </c>
      <c r="DU59" t="str">
        <f>+IFERROR(IF(VALUE('data-cash-crude'!DT59)&gt;0,'data-cash-crude'!DT59-INDEX('active-future'!$C:$C,MATCH('basis-cash-crude'!DU$1,'active-future'!$A:$A,0),1),""),"")</f>
        <v/>
      </c>
      <c r="DV59" t="str">
        <f>+IFERROR(IF(VALUE('data-cash-crude'!DU59)&gt;0,'data-cash-crude'!DU59-INDEX('active-future'!$C:$C,MATCH('basis-cash-crude'!DV$1,'active-future'!$A:$A,0),1),""),"")</f>
        <v/>
      </c>
      <c r="DW59" t="str">
        <f>+IFERROR(IF(VALUE('data-cash-crude'!DV59)&gt;0,'data-cash-crude'!DV59-INDEX('active-future'!$C:$C,MATCH('basis-cash-crude'!DW$1,'active-future'!$A:$A,0),1),""),"")</f>
        <v/>
      </c>
      <c r="DX59" t="str">
        <f>+IFERROR(IF(VALUE('data-cash-crude'!DW59)&gt;0,'data-cash-crude'!DW59-INDEX('active-future'!$C:$C,MATCH('basis-cash-crude'!DX$1,'active-future'!$A:$A,0),1),""),"")</f>
        <v/>
      </c>
      <c r="DY59" t="str">
        <f>+IFERROR(IF(VALUE('data-cash-crude'!DX59)&gt;0,'data-cash-crude'!DX59-INDEX('active-future'!$C:$C,MATCH('basis-cash-crude'!DY$1,'active-future'!$A:$A,0),1),""),"")</f>
        <v/>
      </c>
      <c r="DZ59" t="str">
        <f>+IFERROR(IF(VALUE('data-cash-crude'!DY59)&gt;0,'data-cash-crude'!DY59-INDEX('active-future'!$C:$C,MATCH('basis-cash-crude'!DZ$1,'active-future'!$A:$A,0),1),""),"")</f>
        <v/>
      </c>
      <c r="EA59" t="str">
        <f>+IFERROR(IF(VALUE('data-cash-crude'!DZ59)&gt;0,'data-cash-crude'!DZ59-INDEX('active-future'!$C:$C,MATCH('basis-cash-crude'!EA$1,'active-future'!$A:$A,0),1),""),"")</f>
        <v/>
      </c>
      <c r="EB59" t="str">
        <f>+IFERROR(IF(VALUE('data-cash-crude'!EA59)&gt;0,'data-cash-crude'!EA59-INDEX('active-future'!$C:$C,MATCH('basis-cash-crude'!EB$1,'active-future'!$A:$A,0),1),""),"")</f>
        <v/>
      </c>
      <c r="EC59" t="str">
        <f>+IFERROR(IF(VALUE('data-cash-crude'!EB59)&gt;0,'data-cash-crude'!EB59-INDEX('active-future'!$C:$C,MATCH('basis-cash-crude'!EC$1,'active-future'!$A:$A,0),1),""),"")</f>
        <v/>
      </c>
      <c r="ED59" t="str">
        <f>+IFERROR(IF(VALUE('data-cash-crude'!EC59)&gt;0,'data-cash-crude'!EC59-INDEX('active-future'!$C:$C,MATCH('basis-cash-crude'!ED$1,'active-future'!$A:$A,0),1),""),"")</f>
        <v/>
      </c>
      <c r="EE59" t="str">
        <f>+IFERROR(IF(VALUE('data-cash-crude'!ED59)&gt;0,'data-cash-crude'!ED59-INDEX('active-future'!$C:$C,MATCH('basis-cash-crude'!EE$1,'active-future'!$A:$A,0),1),""),"")</f>
        <v/>
      </c>
      <c r="EF59" t="str">
        <f>+IFERROR(IF(VALUE('data-cash-crude'!EE59)&gt;0,'data-cash-crude'!EE59-INDEX('active-future'!$C:$C,MATCH('basis-cash-crude'!EF$1,'active-future'!$A:$A,0),1),""),"")</f>
        <v/>
      </c>
      <c r="EG59" t="str">
        <f>+IFERROR(IF(VALUE('data-cash-crude'!EF59)&gt;0,'data-cash-crude'!EF59-INDEX('active-future'!$C:$C,MATCH('basis-cash-crude'!EG$1,'active-future'!$A:$A,0),1),""),"")</f>
        <v/>
      </c>
      <c r="EH59" t="str">
        <f>+IFERROR(IF(VALUE('data-cash-crude'!EG59)&gt;0,'data-cash-crude'!EG59-INDEX('active-future'!$C:$C,MATCH('basis-cash-crude'!EH$1,'active-future'!$A:$A,0),1),""),"")</f>
        <v/>
      </c>
      <c r="EI59" t="str">
        <f>+IFERROR(IF(VALUE('data-cash-crude'!EH59)&gt;0,'data-cash-crude'!EH59-INDEX('active-future'!$C:$C,MATCH('basis-cash-crude'!EI$1,'active-future'!$A:$A,0),1),""),"")</f>
        <v/>
      </c>
      <c r="EJ59" t="str">
        <f>+IFERROR(IF(VALUE('data-cash-crude'!EI59)&gt;0,'data-cash-crude'!EI59-INDEX('active-future'!$C:$C,MATCH('basis-cash-crude'!EJ$1,'active-future'!$A:$A,0),1),""),"")</f>
        <v/>
      </c>
      <c r="EK59" t="str">
        <f>+IFERROR(IF(VALUE('data-cash-crude'!EJ59)&gt;0,'data-cash-crude'!EJ59-INDEX('active-future'!$C:$C,MATCH('basis-cash-crude'!EK$1,'active-future'!$A:$A,0),1),""),"")</f>
        <v/>
      </c>
      <c r="EL59" t="str">
        <f>+IFERROR(IF(VALUE('data-cash-crude'!EK59)&gt;0,'data-cash-crude'!EK59-INDEX('active-future'!$C:$C,MATCH('basis-cash-crude'!EL$1,'active-future'!$A:$A,0),1),""),"")</f>
        <v/>
      </c>
      <c r="EM59" t="str">
        <f>+IFERROR(IF(VALUE('data-cash-crude'!EL59)&gt;0,'data-cash-crude'!EL59-INDEX('active-future'!$C:$C,MATCH('basis-cash-crude'!EM$1,'active-future'!$A:$A,0),1),""),"")</f>
        <v/>
      </c>
      <c r="EN59" t="str">
        <f>+IFERROR(IF(VALUE('data-cash-crude'!EM59)&gt;0,'data-cash-crude'!EM59-INDEX('active-future'!$C:$C,MATCH('basis-cash-crude'!EN$1,'active-future'!$A:$A,0),1),""),"")</f>
        <v/>
      </c>
      <c r="EO59" t="str">
        <f>+IFERROR(IF(VALUE('data-cash-crude'!EN59)&gt;0,'data-cash-crude'!EN59-INDEX('active-future'!$C:$C,MATCH('basis-cash-crude'!EO$1,'active-future'!$A:$A,0),1),""),"")</f>
        <v/>
      </c>
      <c r="EP59" t="str">
        <f>+IFERROR(IF(VALUE('data-cash-crude'!EO59)&gt;0,'data-cash-crude'!EO59-INDEX('active-future'!$C:$C,MATCH('basis-cash-crude'!EP$1,'active-future'!$A:$A,0),1),""),"")</f>
        <v/>
      </c>
      <c r="EQ59" t="str">
        <f>+IFERROR(IF(VALUE('data-cash-crude'!EP59)&gt;0,'data-cash-crude'!EP59-INDEX('active-future'!$C:$C,MATCH('basis-cash-crude'!EQ$1,'active-future'!$A:$A,0),1),""),"")</f>
        <v/>
      </c>
      <c r="ER59" t="str">
        <f>+IFERROR(IF(VALUE('data-cash-crude'!EQ59)&gt;0,'data-cash-crude'!EQ59-INDEX('active-future'!$C:$C,MATCH('basis-cash-crude'!ER$1,'active-future'!$A:$A,0),1),""),"")</f>
        <v/>
      </c>
      <c r="ES59" t="str">
        <f>+IFERROR(IF(VALUE('data-cash-crude'!ER59)&gt;0,'data-cash-crude'!ER59-INDEX('active-future'!$C:$C,MATCH('basis-cash-crude'!ES$1,'active-future'!$A:$A,0),1),""),"")</f>
        <v/>
      </c>
      <c r="ET59" t="str">
        <f>+IFERROR(IF(VALUE('data-cash-crude'!ES59)&gt;0,'data-cash-crude'!ES59-INDEX('active-future'!$C:$C,MATCH('basis-cash-crude'!ET$1,'active-future'!$A:$A,0),1),""),"")</f>
        <v/>
      </c>
      <c r="EU59" t="str">
        <f>+IFERROR(IF(VALUE('data-cash-crude'!ET59)&gt;0,'data-cash-crude'!ET59-INDEX('active-future'!$C:$C,MATCH('basis-cash-crude'!EU$1,'active-future'!$A:$A,0),1),""),"")</f>
        <v/>
      </c>
      <c r="EV59" t="str">
        <f>+IFERROR(IF(VALUE('data-cash-crude'!EU59)&gt;0,'data-cash-crude'!EU59-INDEX('active-future'!$C:$C,MATCH('basis-cash-crude'!EV$1,'active-future'!$A:$A,0),1),""),"")</f>
        <v/>
      </c>
      <c r="EW59" t="str">
        <f>+IFERROR(IF(VALUE('data-cash-crude'!EV59)&gt;0,'data-cash-crude'!EV59-INDEX('active-future'!$C:$C,MATCH('basis-cash-crude'!EW$1,'active-future'!$A:$A,0),1),""),"")</f>
        <v/>
      </c>
      <c r="EX59" t="str">
        <f>+IFERROR(IF(VALUE('data-cash-crude'!EW59)&gt;0,'data-cash-crude'!EW59-INDEX('active-future'!$C:$C,MATCH('basis-cash-crude'!EX$1,'active-future'!$A:$A,0),1),""),"")</f>
        <v/>
      </c>
      <c r="EY59" t="str">
        <f>+IFERROR(IF(VALUE('data-cash-crude'!EX59)&gt;0,'data-cash-crude'!EX59-INDEX('active-future'!$C:$C,MATCH('basis-cash-crude'!EY$1,'active-future'!$A:$A,0),1),""),"")</f>
        <v/>
      </c>
      <c r="EZ59" t="str">
        <f>+IFERROR(IF(VALUE('data-cash-crude'!EY59)&gt;0,'data-cash-crude'!EY59-INDEX('active-future'!$C:$C,MATCH('basis-cash-crude'!EZ$1,'active-future'!$A:$A,0),1),""),"")</f>
        <v/>
      </c>
      <c r="FA59" t="str">
        <f>+IFERROR(IF(VALUE('data-cash-crude'!EZ59)&gt;0,'data-cash-crude'!EZ59-INDEX('active-future'!$C:$C,MATCH('basis-cash-crude'!FA$1,'active-future'!$A:$A,0),1),""),"")</f>
        <v/>
      </c>
      <c r="FB59" t="str">
        <f>+IFERROR(IF(VALUE('data-cash-crude'!FA59)&gt;0,'data-cash-crude'!FA59-INDEX('active-future'!$C:$C,MATCH('basis-cash-crude'!FB$1,'active-future'!$A:$A,0),1),""),"")</f>
        <v/>
      </c>
      <c r="FC59" t="str">
        <f>+IFERROR(IF(VALUE('data-cash-crude'!FB59)&gt;0,'data-cash-crude'!FB59-INDEX('active-future'!$C:$C,MATCH('basis-cash-crude'!FC$1,'active-future'!$A:$A,0),1),""),"")</f>
        <v/>
      </c>
      <c r="FD59" t="str">
        <f>+IFERROR(IF(VALUE('data-cash-crude'!FC59)&gt;0,'data-cash-crude'!FC59-INDEX('active-future'!$C:$C,MATCH('basis-cash-crude'!FD$1,'active-future'!$A:$A,0),1),""),"")</f>
        <v/>
      </c>
      <c r="FE59" t="str">
        <f>+IFERROR(IF(VALUE('data-cash-crude'!FD59)&gt;0,'data-cash-crude'!FD59-INDEX('active-future'!$C:$C,MATCH('basis-cash-crude'!FE$1,'active-future'!$A:$A,0),1),""),"")</f>
        <v/>
      </c>
      <c r="FF59" t="str">
        <f>+IFERROR(IF(VALUE('data-cash-crude'!FE59)&gt;0,'data-cash-crude'!FE59-INDEX('active-future'!$C:$C,MATCH('basis-cash-crude'!FF$1,'active-future'!$A:$A,0),1),""),"")</f>
        <v/>
      </c>
      <c r="FG59" t="str">
        <f>+IFERROR(IF(VALUE('data-cash-crude'!FF59)&gt;0,'data-cash-crude'!FF59-INDEX('active-future'!$C:$C,MATCH('basis-cash-crude'!FG$1,'active-future'!$A:$A,0),1),""),"")</f>
        <v/>
      </c>
      <c r="FH59" t="str">
        <f>+IFERROR(IF(VALUE('data-cash-crude'!FG59)&gt;0,'data-cash-crude'!FG59-INDEX('active-future'!$C:$C,MATCH('basis-cash-crude'!FH$1,'active-future'!$A:$A,0),1),""),"")</f>
        <v/>
      </c>
      <c r="FI59" t="str">
        <f>+IFERROR(IF(VALUE('data-cash-crude'!FH59)&gt;0,'data-cash-crude'!FH59-INDEX('active-future'!$C:$C,MATCH('basis-cash-crude'!FI$1,'active-future'!$A:$A,0),1),""),"")</f>
        <v/>
      </c>
      <c r="FJ59" t="str">
        <f>+IFERROR(IF(VALUE('data-cash-crude'!FI59)&gt;0,'data-cash-crude'!FI59-INDEX('active-future'!$C:$C,MATCH('basis-cash-crude'!FJ$1,'active-future'!$A:$A,0),1),""),"")</f>
        <v/>
      </c>
      <c r="FK59" t="str">
        <f>+IFERROR(IF(VALUE('data-cash-crude'!FJ59)&gt;0,'data-cash-crude'!FJ59-INDEX('active-future'!$C:$C,MATCH('basis-cash-crude'!FK$1,'active-future'!$A:$A,0),1),""),"")</f>
        <v/>
      </c>
      <c r="FL59" t="str">
        <f>+IFERROR(IF(VALUE('data-cash-crude'!FK59)&gt;0,'data-cash-crude'!FK59-INDEX('active-future'!$C:$C,MATCH('basis-cash-crude'!FL$1,'active-future'!$A:$A,0),1),""),"")</f>
        <v/>
      </c>
    </row>
    <row r="60" spans="1:168" x14ac:dyDescent="0.2">
      <c r="A60">
        <f t="shared" si="0"/>
        <v>-0.1420000000000016</v>
      </c>
      <c r="B60">
        <f t="shared" si="1"/>
        <v>0.12479999999999905</v>
      </c>
      <c r="C60">
        <f t="shared" si="2"/>
        <v>-6.1445783132535016E-3</v>
      </c>
      <c r="D60" s="10" t="str">
        <f>+'data-cash-crude'!B60</f>
        <v>CLPA-15-15.CM</v>
      </c>
      <c r="E60">
        <f>+IFERROR(IF(VALUE('data-cash-crude'!D60)&gt;0,'data-cash-crude'!D60-INDEX('active-future'!$C:$C,MATCH('basis-cash-crude'!E$1,'active-future'!$A:$A,0),1),""),"")</f>
        <v>0.34999999999999432</v>
      </c>
      <c r="F60">
        <f>+IFERROR(IF(VALUE('data-cash-crude'!E60)&gt;0,'data-cash-crude'!E60-INDEX('active-future'!$C:$C,MATCH('basis-cash-crude'!F$1,'active-future'!$A:$A,0),1),""),"")</f>
        <v>-0.27000000000000313</v>
      </c>
      <c r="G60">
        <f>+IFERROR(IF(VALUE('data-cash-crude'!F60)&gt;0,'data-cash-crude'!F60-INDEX('active-future'!$C:$C,MATCH('basis-cash-crude'!G$1,'active-future'!$A:$A,0),1),""),"")</f>
        <v>-0.25999999999999801</v>
      </c>
      <c r="H60">
        <f>+IFERROR(IF(VALUE('data-cash-crude'!G60)&gt;0,'data-cash-crude'!G60-INDEX('active-future'!$C:$C,MATCH('basis-cash-crude'!H$1,'active-future'!$A:$A,0),1),""),"")</f>
        <v>-0.27000000000000313</v>
      </c>
      <c r="I60" t="str">
        <f>+IFERROR(IF(VALUE('data-cash-crude'!H60)&gt;0,'data-cash-crude'!H60-INDEX('active-future'!$C:$C,MATCH('basis-cash-crude'!I$1,'active-future'!$A:$A,0),1),""),"")</f>
        <v/>
      </c>
      <c r="J60">
        <f>+IFERROR(IF(VALUE('data-cash-crude'!I60)&gt;0,'data-cash-crude'!I60-INDEX('active-future'!$C:$C,MATCH('basis-cash-crude'!J$1,'active-future'!$A:$A,0),1),""),"")</f>
        <v>-0.25999999999999801</v>
      </c>
      <c r="K60" t="str">
        <f>+IFERROR(IF(VALUE('data-cash-crude'!J60)&gt;0,'data-cash-crude'!J60-INDEX('active-future'!$C:$C,MATCH('basis-cash-crude'!K$1,'active-future'!$A:$A,0),1),""),"")</f>
        <v/>
      </c>
      <c r="L60">
        <f>+IFERROR(IF(VALUE('data-cash-crude'!K60)&gt;0,'data-cash-crude'!K60-INDEX('active-future'!$C:$C,MATCH('basis-cash-crude'!L$1,'active-future'!$A:$A,0),1),""),"")</f>
        <v>-0.26999999999999602</v>
      </c>
      <c r="M60" t="str">
        <f>+IFERROR(IF(VALUE('data-cash-crude'!L60)&gt;0,'data-cash-crude'!L60-INDEX('active-future'!$C:$C,MATCH('basis-cash-crude'!M$1,'active-future'!$A:$A,0),1),""),"")</f>
        <v/>
      </c>
      <c r="N60">
        <f>+IFERROR(IF(VALUE('data-cash-crude'!M60)&gt;0,'data-cash-crude'!M60-INDEX('active-future'!$C:$C,MATCH('basis-cash-crude'!N$1,'active-future'!$A:$A,0),1),""),"")</f>
        <v>-0.19000000000000483</v>
      </c>
      <c r="O60">
        <f>+IFERROR(IF(VALUE('data-cash-crude'!N60)&gt;0,'data-cash-crude'!N60-INDEX('active-future'!$C:$C,MATCH('basis-cash-crude'!O$1,'active-future'!$A:$A,0),1),""),"")</f>
        <v>-0.17999999999999972</v>
      </c>
      <c r="P60">
        <f>+IFERROR(IF(VALUE('data-cash-crude'!O60)&gt;0,'data-cash-crude'!O60-INDEX('active-future'!$C:$C,MATCH('basis-cash-crude'!P$1,'active-future'!$A:$A,0),1),""),"")</f>
        <v>-0.18999999999999773</v>
      </c>
      <c r="Q60">
        <f>+IFERROR(IF(VALUE('data-cash-crude'!P60)&gt;0,'data-cash-crude'!P60-INDEX('active-future'!$C:$C,MATCH('basis-cash-crude'!Q$1,'active-future'!$A:$A,0),1),""),"")</f>
        <v>4.9999999999997158E-2</v>
      </c>
      <c r="R60">
        <f>+IFERROR(IF(VALUE('data-cash-crude'!Q60)&gt;0,'data-cash-crude'!Q60-INDEX('active-future'!$C:$C,MATCH('basis-cash-crude'!R$1,'active-future'!$A:$A,0),1),""),"")</f>
        <v>4.9999999999997158E-2</v>
      </c>
      <c r="S60">
        <f>+IFERROR(IF(VALUE('data-cash-crude'!R60)&gt;0,'data-cash-crude'!R60-INDEX('active-future'!$C:$C,MATCH('basis-cash-crude'!S$1,'active-future'!$A:$A,0),1),""),"")</f>
        <v>3.0000000000001137E-2</v>
      </c>
      <c r="T60">
        <f>+IFERROR(IF(VALUE('data-cash-crude'!S60)&gt;0,'data-cash-crude'!S60-INDEX('active-future'!$C:$C,MATCH('basis-cash-crude'!T$1,'active-future'!$A:$A,0),1),""),"")</f>
        <v>0.10000000000000142</v>
      </c>
      <c r="U60">
        <f>+IFERROR(IF(VALUE('data-cash-crude'!T60)&gt;0,'data-cash-crude'!T60-INDEX('active-future'!$C:$C,MATCH('basis-cash-crude'!U$1,'active-future'!$A:$A,0),1),""),"")</f>
        <v>8.9999999999996305E-2</v>
      </c>
      <c r="V60">
        <f>+IFERROR(IF(VALUE('data-cash-crude'!U60)&gt;0,'data-cash-crude'!U60-INDEX('active-future'!$C:$C,MATCH('basis-cash-crude'!V$1,'active-future'!$A:$A,0),1),""),"")</f>
        <v>4.9999999999997158E-2</v>
      </c>
      <c r="W60">
        <f>+IFERROR(IF(VALUE('data-cash-crude'!V60)&gt;0,'data-cash-crude'!V60-INDEX('active-future'!$C:$C,MATCH('basis-cash-crude'!W$1,'active-future'!$A:$A,0),1),""),"")</f>
        <v>4.9999999999997158E-2</v>
      </c>
      <c r="X60">
        <f>+IFERROR(IF(VALUE('data-cash-crude'!W60)&gt;0,'data-cash-crude'!W60-INDEX('active-future'!$C:$C,MATCH('basis-cash-crude'!X$1,'active-future'!$A:$A,0),1),""),"")</f>
        <v>4.9999999999997158E-2</v>
      </c>
      <c r="Y60">
        <f>+IFERROR(IF(VALUE('data-cash-crude'!X60)&gt;0,'data-cash-crude'!X60-INDEX('active-future'!$C:$C,MATCH('basis-cash-crude'!Y$1,'active-future'!$A:$A,0),1),""),"")</f>
        <v>3.9999999999999147E-2</v>
      </c>
      <c r="Z60" t="str">
        <f>+IFERROR(IF(VALUE('data-cash-crude'!Y60)&gt;0,'data-cash-crude'!Y60-INDEX('active-future'!$C:$C,MATCH('basis-cash-crude'!Z$1,'active-future'!$A:$A,0),1),""),"")</f>
        <v/>
      </c>
      <c r="AA60">
        <f>+IFERROR(IF(VALUE('data-cash-crude'!Z60)&gt;0,'data-cash-crude'!Z60-INDEX('active-future'!$C:$C,MATCH('basis-cash-crude'!AA$1,'active-future'!$A:$A,0),1),""),"")</f>
        <v>3.259999999999998</v>
      </c>
      <c r="AB60" t="str">
        <f>+IFERROR(IF(VALUE('data-cash-crude'!AA60)&gt;0,'data-cash-crude'!AA60-INDEX('active-future'!$C:$C,MATCH('basis-cash-crude'!AB$1,'active-future'!$A:$A,0),1),""),"")</f>
        <v/>
      </c>
      <c r="AC60">
        <f>+IFERROR(IF(VALUE('data-cash-crude'!AB60)&gt;0,'data-cash-crude'!AB60-INDEX('active-future'!$C:$C,MATCH('basis-cash-crude'!AC$1,'active-future'!$A:$A,0),1),""),"")</f>
        <v>0.32000000000000028</v>
      </c>
      <c r="AD60">
        <f>+IFERROR(IF(VALUE('data-cash-crude'!AC60)&gt;0,'data-cash-crude'!AC60-INDEX('active-future'!$C:$C,MATCH('basis-cash-crude'!AD$1,'active-future'!$A:$A,0),1),""),"")</f>
        <v>2.0000000000003126E-2</v>
      </c>
      <c r="AE60">
        <f>+IFERROR(IF(VALUE('data-cash-crude'!AD60)&gt;0,'data-cash-crude'!AD60-INDEX('active-future'!$C:$C,MATCH('basis-cash-crude'!AE$1,'active-future'!$A:$A,0),1),""),"")</f>
        <v>0.10999999999999943</v>
      </c>
      <c r="AF60">
        <f>+IFERROR(IF(VALUE('data-cash-crude'!AE60)&gt;0,'data-cash-crude'!AE60-INDEX('active-future'!$C:$C,MATCH('basis-cash-crude'!AF$1,'active-future'!$A:$A,0),1),""),"")</f>
        <v>9.9999999999994316E-2</v>
      </c>
      <c r="AG60">
        <f>+IFERROR(IF(VALUE('data-cash-crude'!AF60)&gt;0,'data-cash-crude'!AF60-INDEX('active-future'!$C:$C,MATCH('basis-cash-crude'!AG$1,'active-future'!$A:$A,0),1),""),"")</f>
        <v>0.10000000000000142</v>
      </c>
      <c r="AH60">
        <f>+IFERROR(IF(VALUE('data-cash-crude'!AG60)&gt;0,'data-cash-crude'!AG60-INDEX('active-future'!$C:$C,MATCH('basis-cash-crude'!AH$1,'active-future'!$A:$A,0),1),""),"")</f>
        <v>0.24000000000000199</v>
      </c>
      <c r="AI60">
        <f>+IFERROR(IF(VALUE('data-cash-crude'!AH60)&gt;0,'data-cash-crude'!AH60-INDEX('active-future'!$C:$C,MATCH('basis-cash-crude'!AI$1,'active-future'!$A:$A,0),1),""),"")</f>
        <v>0</v>
      </c>
      <c r="AJ60">
        <f>+IFERROR(IF(VALUE('data-cash-crude'!AI60)&gt;0,'data-cash-crude'!AI60-INDEX('active-future'!$C:$C,MATCH('basis-cash-crude'!AJ$1,'active-future'!$A:$A,0),1),""),"")</f>
        <v>7.0000000000000284E-2</v>
      </c>
      <c r="AK60">
        <f>+IFERROR(IF(VALUE('data-cash-crude'!AJ60)&gt;0,'data-cash-crude'!AJ60-INDEX('active-future'!$C:$C,MATCH('basis-cash-crude'!AK$1,'active-future'!$A:$A,0),1),""),"")</f>
        <v>0.16000000000000369</v>
      </c>
      <c r="AL60">
        <f>+IFERROR(IF(VALUE('data-cash-crude'!AK60)&gt;0,'data-cash-crude'!AK60-INDEX('active-future'!$C:$C,MATCH('basis-cash-crude'!AL$1,'active-future'!$A:$A,0),1),""),"")</f>
        <v>0.15999999999999659</v>
      </c>
      <c r="AM60">
        <f>+IFERROR(IF(VALUE('data-cash-crude'!AL60)&gt;0,'data-cash-crude'!AL60-INDEX('active-future'!$C:$C,MATCH('basis-cash-crude'!AM$1,'active-future'!$A:$A,0),1),""),"")</f>
        <v>0.16000000000000369</v>
      </c>
      <c r="AN60">
        <f>+IFERROR(IF(VALUE('data-cash-crude'!AM60)&gt;0,'data-cash-crude'!AM60-INDEX('active-future'!$C:$C,MATCH('basis-cash-crude'!AN$1,'active-future'!$A:$A,0),1),""),"")</f>
        <v>0.17000000000000171</v>
      </c>
      <c r="AO60">
        <f>+IFERROR(IF(VALUE('data-cash-crude'!AN60)&gt;0,'data-cash-crude'!AN60-INDEX('active-future'!$C:$C,MATCH('basis-cash-crude'!AO$1,'active-future'!$A:$A,0),1),""),"")</f>
        <v>0.28000000000000114</v>
      </c>
      <c r="AP60">
        <f>+IFERROR(IF(VALUE('data-cash-crude'!AO60)&gt;0,'data-cash-crude'!AO60-INDEX('active-future'!$C:$C,MATCH('basis-cash-crude'!AP$1,'active-future'!$A:$A,0),1),""),"")</f>
        <v>0.53999999999999915</v>
      </c>
      <c r="AQ60">
        <f>+IFERROR(IF(VALUE('data-cash-crude'!AP60)&gt;0,'data-cash-crude'!AP60-INDEX('active-future'!$C:$C,MATCH('basis-cash-crude'!AQ$1,'active-future'!$A:$A,0),1),""),"")</f>
        <v>0.56000000000000227</v>
      </c>
      <c r="AR60">
        <f>+IFERROR(IF(VALUE('data-cash-crude'!AQ60)&gt;0,'data-cash-crude'!AQ60-INDEX('active-future'!$C:$C,MATCH('basis-cash-crude'!AR$1,'active-future'!$A:$A,0),1),""),"")</f>
        <v>0.60999999999999943</v>
      </c>
      <c r="AS60">
        <f>+IFERROR(IF(VALUE('data-cash-crude'!AR60)&gt;0,'data-cash-crude'!AR60-INDEX('active-future'!$C:$C,MATCH('basis-cash-crude'!AS$1,'active-future'!$A:$A,0),1),""),"")</f>
        <v>0.62000000000000455</v>
      </c>
      <c r="AT60">
        <f>+IFERROR(IF(VALUE('data-cash-crude'!AS60)&gt;0,'data-cash-crude'!AS60-INDEX('active-future'!$C:$C,MATCH('basis-cash-crude'!AT$1,'active-future'!$A:$A,0),1),""),"")</f>
        <v>0.68999999999999773</v>
      </c>
      <c r="AU60">
        <f>+IFERROR(IF(VALUE('data-cash-crude'!AT60)&gt;0,'data-cash-crude'!AT60-INDEX('active-future'!$C:$C,MATCH('basis-cash-crude'!AU$1,'active-future'!$A:$A,0),1),""),"")</f>
        <v>0.68999999999999773</v>
      </c>
      <c r="AV60">
        <f>+IFERROR(IF(VALUE('data-cash-crude'!AU60)&gt;0,'data-cash-crude'!AU60-INDEX('active-future'!$C:$C,MATCH('basis-cash-crude'!AV$1,'active-future'!$A:$A,0),1),""),"")</f>
        <v>0.70000000000000284</v>
      </c>
      <c r="AW60">
        <f>+IFERROR(IF(VALUE('data-cash-crude'!AV60)&gt;0,'data-cash-crude'!AV60-INDEX('active-future'!$C:$C,MATCH('basis-cash-crude'!AW$1,'active-future'!$A:$A,0),1),""),"")</f>
        <v>0.71000000000000085</v>
      </c>
      <c r="AX60">
        <f>+IFERROR(IF(VALUE('data-cash-crude'!AW60)&gt;0,'data-cash-crude'!AW60-INDEX('active-future'!$C:$C,MATCH('basis-cash-crude'!AX$1,'active-future'!$A:$A,0),1),""),"")</f>
        <v>0.74000000000000199</v>
      </c>
      <c r="AY60">
        <f>+IFERROR(IF(VALUE('data-cash-crude'!AX60)&gt;0,'data-cash-crude'!AX60-INDEX('active-future'!$C:$C,MATCH('basis-cash-crude'!AY$1,'active-future'!$A:$A,0),1),""),"")</f>
        <v>0.39000000000000057</v>
      </c>
      <c r="AZ60">
        <f>+IFERROR(IF(VALUE('data-cash-crude'!AY60)&gt;0,'data-cash-crude'!AY60-INDEX('active-future'!$C:$C,MATCH('basis-cash-crude'!AZ$1,'active-future'!$A:$A,0),1),""),"")</f>
        <v>0.39000000000000057</v>
      </c>
      <c r="BA60">
        <f>+IFERROR(IF(VALUE('data-cash-crude'!AZ60)&gt;0,'data-cash-crude'!AZ60-INDEX('active-future'!$C:$C,MATCH('basis-cash-crude'!BA$1,'active-future'!$A:$A,0),1),""),"")</f>
        <v>0.38000000000000256</v>
      </c>
      <c r="BB60">
        <f>+IFERROR(IF(VALUE('data-cash-crude'!BA60)&gt;0,'data-cash-crude'!BA60-INDEX('active-future'!$C:$C,MATCH('basis-cash-crude'!BB$1,'active-future'!$A:$A,0),1),""),"")</f>
        <v>0.39000000000000057</v>
      </c>
      <c r="BC60">
        <f>+IFERROR(IF(VALUE('data-cash-crude'!BB60)&gt;0,'data-cash-crude'!BB60-INDEX('active-future'!$C:$C,MATCH('basis-cash-crude'!BC$1,'active-future'!$A:$A,0),1),""),"")</f>
        <v>0.37000000000000455</v>
      </c>
      <c r="BD60">
        <f>+IFERROR(IF(VALUE('data-cash-crude'!BC60)&gt;0,'data-cash-crude'!BC60-INDEX('active-future'!$C:$C,MATCH('basis-cash-crude'!BD$1,'active-future'!$A:$A,0),1),""),"")</f>
        <v>0.52000000000000313</v>
      </c>
      <c r="BE60">
        <f>+IFERROR(IF(VALUE('data-cash-crude'!BD60)&gt;0,'data-cash-crude'!BD60-INDEX('active-future'!$C:$C,MATCH('basis-cash-crude'!BE$1,'active-future'!$A:$A,0),1),""),"")</f>
        <v>0.59000000000000341</v>
      </c>
      <c r="BF60">
        <f>+IFERROR(IF(VALUE('data-cash-crude'!BE60)&gt;0,'data-cash-crude'!BE60-INDEX('active-future'!$C:$C,MATCH('basis-cash-crude'!BF$1,'active-future'!$A:$A,0),1),""),"")</f>
        <v>0.67999999999999972</v>
      </c>
      <c r="BG60">
        <f>+IFERROR(IF(VALUE('data-cash-crude'!BF60)&gt;0,'data-cash-crude'!BF60-INDEX('active-future'!$C:$C,MATCH('basis-cash-crude'!BG$1,'active-future'!$A:$A,0),1),""),"")</f>
        <v>0.68999999999999773</v>
      </c>
      <c r="BH60">
        <f>+IFERROR(IF(VALUE('data-cash-crude'!BG60)&gt;0,'data-cash-crude'!BG60-INDEX('active-future'!$C:$C,MATCH('basis-cash-crude'!BH$1,'active-future'!$A:$A,0),1),""),"")</f>
        <v>0.68999999999999773</v>
      </c>
      <c r="BI60">
        <f>+IFERROR(IF(VALUE('data-cash-crude'!BH60)&gt;0,'data-cash-crude'!BH60-INDEX('active-future'!$C:$C,MATCH('basis-cash-crude'!BI$1,'active-future'!$A:$A,0),1),""),"")</f>
        <v>0.62999999999999545</v>
      </c>
      <c r="BJ60">
        <f>+IFERROR(IF(VALUE('data-cash-crude'!BI60)&gt;0,'data-cash-crude'!BI60-INDEX('active-future'!$C:$C,MATCH('basis-cash-crude'!BJ$1,'active-future'!$A:$A,0),1),""),"")</f>
        <v>0.4199999999999946</v>
      </c>
      <c r="BK60">
        <f>+IFERROR(IF(VALUE('data-cash-crude'!BJ60)&gt;0,'data-cash-crude'!BJ60-INDEX('active-future'!$C:$C,MATCH('basis-cash-crude'!BK$1,'active-future'!$A:$A,0),1),""),"")</f>
        <v>0.27000000000000313</v>
      </c>
      <c r="BL60">
        <f>+IFERROR(IF(VALUE('data-cash-crude'!BK60)&gt;0,'data-cash-crude'!BK60-INDEX('active-future'!$C:$C,MATCH('basis-cash-crude'!BL$1,'active-future'!$A:$A,0),1),""),"")</f>
        <v>0.26999999999999602</v>
      </c>
      <c r="BM60">
        <f>+IFERROR(IF(VALUE('data-cash-crude'!BL60)&gt;0,'data-cash-crude'!BL60-INDEX('active-future'!$C:$C,MATCH('basis-cash-crude'!BM$1,'active-future'!$A:$A,0),1),""),"")</f>
        <v>0.1699999999999946</v>
      </c>
      <c r="BN60">
        <f>+IFERROR(IF(VALUE('data-cash-crude'!BM60)&gt;0,'data-cash-crude'!BM60-INDEX('active-future'!$C:$C,MATCH('basis-cash-crude'!BN$1,'active-future'!$A:$A,0),1),""),"")</f>
        <v>0.15999999999999659</v>
      </c>
      <c r="BO60">
        <f>+IFERROR(IF(VALUE('data-cash-crude'!BN60)&gt;0,'data-cash-crude'!BN60-INDEX('active-future'!$C:$C,MATCH('basis-cash-crude'!BO$1,'active-future'!$A:$A,0),1),""),"")</f>
        <v>0.15999999999999659</v>
      </c>
      <c r="BP60">
        <f>+IFERROR(IF(VALUE('data-cash-crude'!BO60)&gt;0,'data-cash-crude'!BO60-INDEX('active-future'!$C:$C,MATCH('basis-cash-crude'!BP$1,'active-future'!$A:$A,0),1),""),"")</f>
        <v>0.15999999999999659</v>
      </c>
      <c r="BQ60">
        <f>+IFERROR(IF(VALUE('data-cash-crude'!BP60)&gt;0,'data-cash-crude'!BP60-INDEX('active-future'!$C:$C,MATCH('basis-cash-crude'!BQ$1,'active-future'!$A:$A,0),1),""),"")</f>
        <v>0.11999999999999744</v>
      </c>
      <c r="BR60">
        <f>+IFERROR(IF(VALUE('data-cash-crude'!BQ60)&gt;0,'data-cash-crude'!BQ60-INDEX('active-future'!$C:$C,MATCH('basis-cash-crude'!BR$1,'active-future'!$A:$A,0),1),""),"")</f>
        <v>0.13000000000000256</v>
      </c>
      <c r="BS60">
        <f>+IFERROR(IF(VALUE('data-cash-crude'!BR60)&gt;0,'data-cash-crude'!BR60-INDEX('active-future'!$C:$C,MATCH('basis-cash-crude'!BS$1,'active-future'!$A:$A,0),1),""),"")</f>
        <v>0.13000000000000256</v>
      </c>
      <c r="BT60">
        <f>+IFERROR(IF(VALUE('data-cash-crude'!BS60)&gt;0,'data-cash-crude'!BS60-INDEX('active-future'!$C:$C,MATCH('basis-cash-crude'!BT$1,'active-future'!$A:$A,0),1),""),"")</f>
        <v>0.49000000000000199</v>
      </c>
      <c r="BU60">
        <f>+IFERROR(IF(VALUE('data-cash-crude'!BT60)&gt;0,'data-cash-crude'!BT60-INDEX('active-future'!$C:$C,MATCH('basis-cash-crude'!BU$1,'active-future'!$A:$A,0),1),""),"")</f>
        <v>-0.37999999999999545</v>
      </c>
      <c r="BV60">
        <f>+IFERROR(IF(VALUE('data-cash-crude'!BU60)&gt;0,'data-cash-crude'!BU60-INDEX('active-future'!$C:$C,MATCH('basis-cash-crude'!BV$1,'active-future'!$A:$A,0),1),""),"")</f>
        <v>-0.42999999999999972</v>
      </c>
      <c r="BW60">
        <f>+IFERROR(IF(VALUE('data-cash-crude'!BV60)&gt;0,'data-cash-crude'!BV60-INDEX('active-future'!$C:$C,MATCH('basis-cash-crude'!BW$1,'active-future'!$A:$A,0),1),""),"")</f>
        <v>-0.38000000000000256</v>
      </c>
      <c r="BX60">
        <f>+IFERROR(IF(VALUE('data-cash-crude'!BW60)&gt;0,'data-cash-crude'!BW60-INDEX('active-future'!$C:$C,MATCH('basis-cash-crude'!BX$1,'active-future'!$A:$A,0),1),""),"")</f>
        <v>-0.38000000000000256</v>
      </c>
      <c r="BY60">
        <f>+IFERROR(IF(VALUE('data-cash-crude'!BX60)&gt;0,'data-cash-crude'!BX60-INDEX('active-future'!$C:$C,MATCH('basis-cash-crude'!BY$1,'active-future'!$A:$A,0),1),""),"")</f>
        <v>-0.30000000000000426</v>
      </c>
      <c r="BZ60" t="str">
        <f>+IFERROR(IF(VALUE('data-cash-crude'!BY60)&gt;0,'data-cash-crude'!BY60-INDEX('active-future'!$C:$C,MATCH('basis-cash-crude'!BZ$1,'active-future'!$A:$A,0),1),""),"")</f>
        <v/>
      </c>
      <c r="CA60">
        <f>+IFERROR(IF(VALUE('data-cash-crude'!BZ60)&gt;0,'data-cash-crude'!BZ60-INDEX('active-future'!$C:$C,MATCH('basis-cash-crude'!CA$1,'active-future'!$A:$A,0),1),""),"")</f>
        <v>-0.21000000000000085</v>
      </c>
      <c r="CB60">
        <f>+IFERROR(IF(VALUE('data-cash-crude'!CA60)&gt;0,'data-cash-crude'!CA60-INDEX('active-future'!$C:$C,MATCH('basis-cash-crude'!CB$1,'active-future'!$A:$A,0),1),""),"")</f>
        <v>-8.00000000000054E-2</v>
      </c>
      <c r="CC60">
        <f>+IFERROR(IF(VALUE('data-cash-crude'!CB60)&gt;0,'data-cash-crude'!CB60-INDEX('active-future'!$C:$C,MATCH('basis-cash-crude'!CC$1,'active-future'!$A:$A,0),1),""),"")</f>
        <v>-0.33999999999999631</v>
      </c>
      <c r="CD60">
        <f>+IFERROR(IF(VALUE('data-cash-crude'!CC60)&gt;0,'data-cash-crude'!CC60-INDEX('active-future'!$C:$C,MATCH('basis-cash-crude'!CD$1,'active-future'!$A:$A,0),1),""),"")</f>
        <v>-0.85999999999999943</v>
      </c>
      <c r="CE60">
        <f>+IFERROR(IF(VALUE('data-cash-crude'!CD60)&gt;0,'data-cash-crude'!CD60-INDEX('active-future'!$C:$C,MATCH('basis-cash-crude'!CE$1,'active-future'!$A:$A,0),1),""),"")</f>
        <v>-0.97000000000000597</v>
      </c>
      <c r="CF60">
        <f>+IFERROR(IF(VALUE('data-cash-crude'!CE60)&gt;0,'data-cash-crude'!CE60-INDEX('active-future'!$C:$C,MATCH('basis-cash-crude'!CF$1,'active-future'!$A:$A,0),1),""),"")</f>
        <v>-1.0399999999999991</v>
      </c>
      <c r="CG60">
        <f>+IFERROR(IF(VALUE('data-cash-crude'!CF60)&gt;0,'data-cash-crude'!CF60-INDEX('active-future'!$C:$C,MATCH('basis-cash-crude'!CG$1,'active-future'!$A:$A,0),1),""),"")</f>
        <v>-1.2100000000000009</v>
      </c>
      <c r="CH60">
        <f>+IFERROR(IF(VALUE('data-cash-crude'!CG60)&gt;0,'data-cash-crude'!CG60-INDEX('active-future'!$C:$C,MATCH('basis-cash-crude'!CH$1,'active-future'!$A:$A,0),1),""),"")</f>
        <v>-1.4600000000000009</v>
      </c>
      <c r="CI60">
        <f>+IFERROR(IF(VALUE('data-cash-crude'!CH60)&gt;0,'data-cash-crude'!CH60-INDEX('active-future'!$C:$C,MATCH('basis-cash-crude'!CI$1,'active-future'!$A:$A,0),1),""),"")</f>
        <v>-1.470000000000006</v>
      </c>
      <c r="CJ60">
        <f>+IFERROR(IF(VALUE('data-cash-crude'!CI60)&gt;0,'data-cash-crude'!CI60-INDEX('active-future'!$C:$C,MATCH('basis-cash-crude'!CJ$1,'active-future'!$A:$A,0),1),""),"")</f>
        <v>-1.5399999999999991</v>
      </c>
      <c r="CK60">
        <f>+IFERROR(IF(VALUE('data-cash-crude'!CJ60)&gt;0,'data-cash-crude'!CJ60-INDEX('active-future'!$C:$C,MATCH('basis-cash-crude'!CK$1,'active-future'!$A:$A,0),1),""),"")</f>
        <v>-1.5300000000000011</v>
      </c>
      <c r="CL60">
        <f>+IFERROR(IF(VALUE('data-cash-crude'!CK60)&gt;0,'data-cash-crude'!CK60-INDEX('active-future'!$C:$C,MATCH('basis-cash-crude'!CL$1,'active-future'!$A:$A,0),1),""),"")</f>
        <v>-1.519999999999996</v>
      </c>
      <c r="CM60" t="str">
        <f>+IFERROR(IF(VALUE('data-cash-crude'!CL60)&gt;0,'data-cash-crude'!CL60-INDEX('active-future'!$C:$C,MATCH('basis-cash-crude'!CM$1,'active-future'!$A:$A,0),1),""),"")</f>
        <v/>
      </c>
      <c r="CN60">
        <f>+IFERROR(IF(VALUE('data-cash-crude'!CM60)&gt;0,'data-cash-crude'!CM60-INDEX('active-future'!$C:$C,MATCH('basis-cash-crude'!CN$1,'active-future'!$A:$A,0),1),""),"")</f>
        <v>-1.5500000000000043</v>
      </c>
      <c r="CO60">
        <f>+IFERROR(IF(VALUE('data-cash-crude'!CN60)&gt;0,'data-cash-crude'!CN60-INDEX('active-future'!$C:$C,MATCH('basis-cash-crude'!CO$1,'active-future'!$A:$A,0),1),""),"")</f>
        <v>-1.5700000000000003</v>
      </c>
      <c r="CP60">
        <f>+IFERROR(IF(VALUE('data-cash-crude'!CO60)&gt;0,'data-cash-crude'!CO60-INDEX('active-future'!$C:$C,MATCH('basis-cash-crude'!CP$1,'active-future'!$A:$A,0),1),""),"")</f>
        <v>-1.4699999999999989</v>
      </c>
      <c r="CQ60">
        <f>+IFERROR(IF(VALUE('data-cash-crude'!CP60)&gt;0,'data-cash-crude'!CP60-INDEX('active-future'!$C:$C,MATCH('basis-cash-crude'!CQ$1,'active-future'!$A:$A,0),1),""),"")</f>
        <v>-1.4699999999999989</v>
      </c>
      <c r="CR60" t="str">
        <f>+IFERROR(IF(VALUE('data-cash-crude'!CQ60)&gt;0,'data-cash-crude'!CQ60-INDEX('active-future'!$C:$C,MATCH('basis-cash-crude'!CR$1,'active-future'!$A:$A,0),1),""),"")</f>
        <v/>
      </c>
      <c r="CS60">
        <f>+IFERROR(IF(VALUE('data-cash-crude'!CR60)&gt;0,'data-cash-crude'!CR60-INDEX('active-future'!$C:$C,MATCH('basis-cash-crude'!CS$1,'active-future'!$A:$A,0),1),""),"")</f>
        <v>-1.3400000000000034</v>
      </c>
      <c r="CT60">
        <f>+IFERROR(IF(VALUE('data-cash-crude'!CS60)&gt;0,'data-cash-crude'!CS60-INDEX('active-future'!$C:$C,MATCH('basis-cash-crude'!CT$1,'active-future'!$A:$A,0),1),""),"")</f>
        <v>-1.3299999999999983</v>
      </c>
      <c r="CU60">
        <f>+IFERROR(IF(VALUE('data-cash-crude'!CT60)&gt;0,'data-cash-crude'!CT60-INDEX('active-future'!$C:$C,MATCH('basis-cash-crude'!CU$1,'active-future'!$A:$A,0),1),""),"")</f>
        <v>-1.1700000000000017</v>
      </c>
      <c r="CV60">
        <f>+IFERROR(IF(VALUE('data-cash-crude'!CU60)&gt;0,'data-cash-crude'!CU60-INDEX('active-future'!$C:$C,MATCH('basis-cash-crude'!CV$1,'active-future'!$A:$A,0),1),""),"")</f>
        <v>-0.95000000000000284</v>
      </c>
      <c r="CW60">
        <f>+IFERROR(IF(VALUE('data-cash-crude'!CV60)&gt;0,'data-cash-crude'!CV60-INDEX('active-future'!$C:$C,MATCH('basis-cash-crude'!CW$1,'active-future'!$A:$A,0),1),""),"")</f>
        <v>-0.78999999999999915</v>
      </c>
      <c r="CX60">
        <f>+IFERROR(IF(VALUE('data-cash-crude'!CW60)&gt;0,'data-cash-crude'!CW60-INDEX('active-future'!$C:$C,MATCH('basis-cash-crude'!CX$1,'active-future'!$A:$A,0),1),""),"")</f>
        <v>-0.49000000000000199</v>
      </c>
      <c r="CY60">
        <f>+IFERROR(IF(VALUE('data-cash-crude'!CX60)&gt;0,'data-cash-crude'!CX60-INDEX('active-future'!$C:$C,MATCH('basis-cash-crude'!CY$1,'active-future'!$A:$A,0),1),""),"")</f>
        <v>-0.54999999999999716</v>
      </c>
      <c r="CZ60">
        <f>+IFERROR(IF(VALUE('data-cash-crude'!CY60)&gt;0,'data-cash-crude'!CY60-INDEX('active-future'!$C:$C,MATCH('basis-cash-crude'!CZ$1,'active-future'!$A:$A,0),1),""),"")</f>
        <v>-0.36999999999999744</v>
      </c>
      <c r="DA60">
        <f>+IFERROR(IF(VALUE('data-cash-crude'!CZ60)&gt;0,'data-cash-crude'!CZ60-INDEX('active-future'!$C:$C,MATCH('basis-cash-crude'!DA$1,'active-future'!$A:$A,0),1),""),"")</f>
        <v>-0.35999999999999943</v>
      </c>
      <c r="DB60">
        <f>+IFERROR(IF(VALUE('data-cash-crude'!DA60)&gt;0,'data-cash-crude'!DA60-INDEX('active-future'!$C:$C,MATCH('basis-cash-crude'!DB$1,'active-future'!$A:$A,0),1),""),"")</f>
        <v>-0.20000000000000284</v>
      </c>
      <c r="DC60">
        <f>+IFERROR(IF(VALUE('data-cash-crude'!DB60)&gt;0,'data-cash-crude'!DB60-INDEX('active-future'!$C:$C,MATCH('basis-cash-crude'!DC$1,'active-future'!$A:$A,0),1),""),"")</f>
        <v>2.0000000000003126E-2</v>
      </c>
      <c r="DD60">
        <f>+IFERROR(IF(VALUE('data-cash-crude'!DC60)&gt;0,'data-cash-crude'!DC60-INDEX('active-future'!$C:$C,MATCH('basis-cash-crude'!DD$1,'active-future'!$A:$A,0),1),""),"")</f>
        <v>7.9999999999998295E-2</v>
      </c>
      <c r="DE60">
        <f>+IFERROR(IF(VALUE('data-cash-crude'!DD60)&gt;0,'data-cash-crude'!DD60-INDEX('active-future'!$C:$C,MATCH('basis-cash-crude'!DE$1,'active-future'!$A:$A,0),1),""),"")</f>
        <v>0.31999999999999318</v>
      </c>
      <c r="DF60">
        <f>+IFERROR(IF(VALUE('data-cash-crude'!DE60)&gt;0,'data-cash-crude'!DE60-INDEX('active-future'!$C:$C,MATCH('basis-cash-crude'!DF$1,'active-future'!$A:$A,0),1),""),"")</f>
        <v>0.60999999999999943</v>
      </c>
      <c r="DG60">
        <f>+IFERROR(IF(VALUE('data-cash-crude'!DF60)&gt;0,'data-cash-crude'!DF60-INDEX('active-future'!$C:$C,MATCH('basis-cash-crude'!DG$1,'active-future'!$A:$A,0),1),""),"")</f>
        <v>0.74000000000000199</v>
      </c>
      <c r="DH60" t="str">
        <f>+IFERROR(IF(VALUE('data-cash-crude'!DG60)&gt;0,'data-cash-crude'!DG60-INDEX('active-future'!$C:$C,MATCH('basis-cash-crude'!DH$1,'active-future'!$A:$A,0),1),""),"")</f>
        <v/>
      </c>
      <c r="DI60">
        <f>+IFERROR(IF(VALUE('data-cash-crude'!DH60)&gt;0,'data-cash-crude'!DH60-INDEX('active-future'!$C:$C,MATCH('basis-cash-crude'!DI$1,'active-future'!$A:$A,0),1),""),"")</f>
        <v>1.3499999999999943</v>
      </c>
      <c r="DJ60">
        <f>+IFERROR(IF(VALUE('data-cash-crude'!DI60)&gt;0,'data-cash-crude'!DI60-INDEX('active-future'!$C:$C,MATCH('basis-cash-crude'!DJ$1,'active-future'!$A:$A,0),1),""),"")</f>
        <v>1.5600000000000023</v>
      </c>
      <c r="DK60">
        <f>+IFERROR(IF(VALUE('data-cash-crude'!DJ60)&gt;0,'data-cash-crude'!DJ60-INDEX('active-future'!$C:$C,MATCH('basis-cash-crude'!DK$1,'active-future'!$A:$A,0),1),""),"")</f>
        <v>1.6400000000000006</v>
      </c>
      <c r="DL60">
        <f>+IFERROR(IF(VALUE('data-cash-crude'!DK60)&gt;0,'data-cash-crude'!DK60-INDEX('active-future'!$C:$C,MATCH('basis-cash-crude'!DL$1,'active-future'!$A:$A,0),1),""),"")</f>
        <v>1.6799999999999997</v>
      </c>
      <c r="DM60" t="str">
        <f>+IFERROR(IF(VALUE('data-cash-crude'!DL60)&gt;0,'data-cash-crude'!DL60-INDEX('active-future'!$C:$C,MATCH('basis-cash-crude'!DM$1,'active-future'!$A:$A,0),1),""),"")</f>
        <v/>
      </c>
      <c r="DN60">
        <f>+IFERROR(IF(VALUE('data-cash-crude'!DM60)&gt;0,'data-cash-crude'!DM60-INDEX('active-future'!$C:$C,MATCH('basis-cash-crude'!DN$1,'active-future'!$A:$A,0),1),""),"")</f>
        <v>1.6699999999999946</v>
      </c>
      <c r="DO60" t="str">
        <f>+IFERROR(IF(VALUE('data-cash-crude'!DN60)&gt;0,'data-cash-crude'!DN60-INDEX('active-future'!$C:$C,MATCH('basis-cash-crude'!DO$1,'active-future'!$A:$A,0),1),""),"")</f>
        <v/>
      </c>
      <c r="DP60" t="str">
        <f>+IFERROR(IF(VALUE('data-cash-crude'!DO60)&gt;0,'data-cash-crude'!DO60-INDEX('active-future'!$C:$C,MATCH('basis-cash-crude'!DP$1,'active-future'!$A:$A,0),1),""),"")</f>
        <v/>
      </c>
      <c r="DQ60" t="str">
        <f>+IFERROR(IF(VALUE('data-cash-crude'!DP60)&gt;0,'data-cash-crude'!DP60-INDEX('active-future'!$C:$C,MATCH('basis-cash-crude'!DQ$1,'active-future'!$A:$A,0),1),""),"")</f>
        <v/>
      </c>
      <c r="DR60" t="str">
        <f>+IFERROR(IF(VALUE('data-cash-crude'!DQ60)&gt;0,'data-cash-crude'!DQ60-INDEX('active-future'!$C:$C,MATCH('basis-cash-crude'!DR$1,'active-future'!$A:$A,0),1),""),"")</f>
        <v/>
      </c>
      <c r="DS60" t="str">
        <f>+IFERROR(IF(VALUE('data-cash-crude'!DR60)&gt;0,'data-cash-crude'!DR60-INDEX('active-future'!$C:$C,MATCH('basis-cash-crude'!DS$1,'active-future'!$A:$A,0),1),""),"")</f>
        <v/>
      </c>
      <c r="DT60" t="str">
        <f>+IFERROR(IF(VALUE('data-cash-crude'!DS60)&gt;0,'data-cash-crude'!DS60-INDEX('active-future'!$C:$C,MATCH('basis-cash-crude'!DT$1,'active-future'!$A:$A,0),1),""),"")</f>
        <v/>
      </c>
      <c r="DU60" t="str">
        <f>+IFERROR(IF(VALUE('data-cash-crude'!DT60)&gt;0,'data-cash-crude'!DT60-INDEX('active-future'!$C:$C,MATCH('basis-cash-crude'!DU$1,'active-future'!$A:$A,0),1),""),"")</f>
        <v/>
      </c>
      <c r="DV60" t="str">
        <f>+IFERROR(IF(VALUE('data-cash-crude'!DU60)&gt;0,'data-cash-crude'!DU60-INDEX('active-future'!$C:$C,MATCH('basis-cash-crude'!DV$1,'active-future'!$A:$A,0),1),""),"")</f>
        <v/>
      </c>
      <c r="DW60" t="str">
        <f>+IFERROR(IF(VALUE('data-cash-crude'!DV60)&gt;0,'data-cash-crude'!DV60-INDEX('active-future'!$C:$C,MATCH('basis-cash-crude'!DW$1,'active-future'!$A:$A,0),1),""),"")</f>
        <v/>
      </c>
      <c r="DX60" t="str">
        <f>+IFERROR(IF(VALUE('data-cash-crude'!DW60)&gt;0,'data-cash-crude'!DW60-INDEX('active-future'!$C:$C,MATCH('basis-cash-crude'!DX$1,'active-future'!$A:$A,0),1),""),"")</f>
        <v/>
      </c>
      <c r="DY60" t="str">
        <f>+IFERROR(IF(VALUE('data-cash-crude'!DX60)&gt;0,'data-cash-crude'!DX60-INDEX('active-future'!$C:$C,MATCH('basis-cash-crude'!DY$1,'active-future'!$A:$A,0),1),""),"")</f>
        <v/>
      </c>
      <c r="DZ60" t="str">
        <f>+IFERROR(IF(VALUE('data-cash-crude'!DY60)&gt;0,'data-cash-crude'!DY60-INDEX('active-future'!$C:$C,MATCH('basis-cash-crude'!DZ$1,'active-future'!$A:$A,0),1),""),"")</f>
        <v/>
      </c>
      <c r="EA60" t="str">
        <f>+IFERROR(IF(VALUE('data-cash-crude'!DZ60)&gt;0,'data-cash-crude'!DZ60-INDEX('active-future'!$C:$C,MATCH('basis-cash-crude'!EA$1,'active-future'!$A:$A,0),1),""),"")</f>
        <v/>
      </c>
      <c r="EB60" t="str">
        <f>+IFERROR(IF(VALUE('data-cash-crude'!EA60)&gt;0,'data-cash-crude'!EA60-INDEX('active-future'!$C:$C,MATCH('basis-cash-crude'!EB$1,'active-future'!$A:$A,0),1),""),"")</f>
        <v/>
      </c>
      <c r="EC60" t="str">
        <f>+IFERROR(IF(VALUE('data-cash-crude'!EB60)&gt;0,'data-cash-crude'!EB60-INDEX('active-future'!$C:$C,MATCH('basis-cash-crude'!EC$1,'active-future'!$A:$A,0),1),""),"")</f>
        <v/>
      </c>
      <c r="ED60" t="str">
        <f>+IFERROR(IF(VALUE('data-cash-crude'!EC60)&gt;0,'data-cash-crude'!EC60-INDEX('active-future'!$C:$C,MATCH('basis-cash-crude'!ED$1,'active-future'!$A:$A,0),1),""),"")</f>
        <v/>
      </c>
      <c r="EE60" t="str">
        <f>+IFERROR(IF(VALUE('data-cash-crude'!ED60)&gt;0,'data-cash-crude'!ED60-INDEX('active-future'!$C:$C,MATCH('basis-cash-crude'!EE$1,'active-future'!$A:$A,0),1),""),"")</f>
        <v/>
      </c>
      <c r="EF60" t="str">
        <f>+IFERROR(IF(VALUE('data-cash-crude'!EE60)&gt;0,'data-cash-crude'!EE60-INDEX('active-future'!$C:$C,MATCH('basis-cash-crude'!EF$1,'active-future'!$A:$A,0),1),""),"")</f>
        <v/>
      </c>
      <c r="EG60" t="str">
        <f>+IFERROR(IF(VALUE('data-cash-crude'!EF60)&gt;0,'data-cash-crude'!EF60-INDEX('active-future'!$C:$C,MATCH('basis-cash-crude'!EG$1,'active-future'!$A:$A,0),1),""),"")</f>
        <v/>
      </c>
      <c r="EH60" t="str">
        <f>+IFERROR(IF(VALUE('data-cash-crude'!EG60)&gt;0,'data-cash-crude'!EG60-INDEX('active-future'!$C:$C,MATCH('basis-cash-crude'!EH$1,'active-future'!$A:$A,0),1),""),"")</f>
        <v/>
      </c>
      <c r="EI60" t="str">
        <f>+IFERROR(IF(VALUE('data-cash-crude'!EH60)&gt;0,'data-cash-crude'!EH60-INDEX('active-future'!$C:$C,MATCH('basis-cash-crude'!EI$1,'active-future'!$A:$A,0),1),""),"")</f>
        <v/>
      </c>
      <c r="EJ60" t="str">
        <f>+IFERROR(IF(VALUE('data-cash-crude'!EI60)&gt;0,'data-cash-crude'!EI60-INDEX('active-future'!$C:$C,MATCH('basis-cash-crude'!EJ$1,'active-future'!$A:$A,0),1),""),"")</f>
        <v/>
      </c>
      <c r="EK60" t="str">
        <f>+IFERROR(IF(VALUE('data-cash-crude'!EJ60)&gt;0,'data-cash-crude'!EJ60-INDEX('active-future'!$C:$C,MATCH('basis-cash-crude'!EK$1,'active-future'!$A:$A,0),1),""),"")</f>
        <v/>
      </c>
      <c r="EL60" t="str">
        <f>+IFERROR(IF(VALUE('data-cash-crude'!EK60)&gt;0,'data-cash-crude'!EK60-INDEX('active-future'!$C:$C,MATCH('basis-cash-crude'!EL$1,'active-future'!$A:$A,0),1),""),"")</f>
        <v/>
      </c>
      <c r="EM60" t="str">
        <f>+IFERROR(IF(VALUE('data-cash-crude'!EL60)&gt;0,'data-cash-crude'!EL60-INDEX('active-future'!$C:$C,MATCH('basis-cash-crude'!EM$1,'active-future'!$A:$A,0),1),""),"")</f>
        <v/>
      </c>
      <c r="EN60" t="str">
        <f>+IFERROR(IF(VALUE('data-cash-crude'!EM60)&gt;0,'data-cash-crude'!EM60-INDEX('active-future'!$C:$C,MATCH('basis-cash-crude'!EN$1,'active-future'!$A:$A,0),1),""),"")</f>
        <v/>
      </c>
      <c r="EO60" t="str">
        <f>+IFERROR(IF(VALUE('data-cash-crude'!EN60)&gt;0,'data-cash-crude'!EN60-INDEX('active-future'!$C:$C,MATCH('basis-cash-crude'!EO$1,'active-future'!$A:$A,0),1),""),"")</f>
        <v/>
      </c>
      <c r="EP60" t="str">
        <f>+IFERROR(IF(VALUE('data-cash-crude'!EO60)&gt;0,'data-cash-crude'!EO60-INDEX('active-future'!$C:$C,MATCH('basis-cash-crude'!EP$1,'active-future'!$A:$A,0),1),""),"")</f>
        <v/>
      </c>
      <c r="EQ60" t="str">
        <f>+IFERROR(IF(VALUE('data-cash-crude'!EP60)&gt;0,'data-cash-crude'!EP60-INDEX('active-future'!$C:$C,MATCH('basis-cash-crude'!EQ$1,'active-future'!$A:$A,0),1),""),"")</f>
        <v/>
      </c>
      <c r="ER60" t="str">
        <f>+IFERROR(IF(VALUE('data-cash-crude'!EQ60)&gt;0,'data-cash-crude'!EQ60-INDEX('active-future'!$C:$C,MATCH('basis-cash-crude'!ER$1,'active-future'!$A:$A,0),1),""),"")</f>
        <v/>
      </c>
      <c r="ES60" t="str">
        <f>+IFERROR(IF(VALUE('data-cash-crude'!ER60)&gt;0,'data-cash-crude'!ER60-INDEX('active-future'!$C:$C,MATCH('basis-cash-crude'!ES$1,'active-future'!$A:$A,0),1),""),"")</f>
        <v/>
      </c>
      <c r="ET60" t="str">
        <f>+IFERROR(IF(VALUE('data-cash-crude'!ES60)&gt;0,'data-cash-crude'!ES60-INDEX('active-future'!$C:$C,MATCH('basis-cash-crude'!ET$1,'active-future'!$A:$A,0),1),""),"")</f>
        <v/>
      </c>
      <c r="EU60" t="str">
        <f>+IFERROR(IF(VALUE('data-cash-crude'!ET60)&gt;0,'data-cash-crude'!ET60-INDEX('active-future'!$C:$C,MATCH('basis-cash-crude'!EU$1,'active-future'!$A:$A,0),1),""),"")</f>
        <v/>
      </c>
      <c r="EV60" t="str">
        <f>+IFERROR(IF(VALUE('data-cash-crude'!EU60)&gt;0,'data-cash-crude'!EU60-INDEX('active-future'!$C:$C,MATCH('basis-cash-crude'!EV$1,'active-future'!$A:$A,0),1),""),"")</f>
        <v/>
      </c>
      <c r="EW60" t="str">
        <f>+IFERROR(IF(VALUE('data-cash-crude'!EV60)&gt;0,'data-cash-crude'!EV60-INDEX('active-future'!$C:$C,MATCH('basis-cash-crude'!EW$1,'active-future'!$A:$A,0),1),""),"")</f>
        <v/>
      </c>
      <c r="EX60" t="str">
        <f>+IFERROR(IF(VALUE('data-cash-crude'!EW60)&gt;0,'data-cash-crude'!EW60-INDEX('active-future'!$C:$C,MATCH('basis-cash-crude'!EX$1,'active-future'!$A:$A,0),1),""),"")</f>
        <v/>
      </c>
      <c r="EY60" t="str">
        <f>+IFERROR(IF(VALUE('data-cash-crude'!EX60)&gt;0,'data-cash-crude'!EX60-INDEX('active-future'!$C:$C,MATCH('basis-cash-crude'!EY$1,'active-future'!$A:$A,0),1),""),"")</f>
        <v/>
      </c>
      <c r="EZ60" t="str">
        <f>+IFERROR(IF(VALUE('data-cash-crude'!EY60)&gt;0,'data-cash-crude'!EY60-INDEX('active-future'!$C:$C,MATCH('basis-cash-crude'!EZ$1,'active-future'!$A:$A,0),1),""),"")</f>
        <v/>
      </c>
      <c r="FA60" t="str">
        <f>+IFERROR(IF(VALUE('data-cash-crude'!EZ60)&gt;0,'data-cash-crude'!EZ60-INDEX('active-future'!$C:$C,MATCH('basis-cash-crude'!FA$1,'active-future'!$A:$A,0),1),""),"")</f>
        <v/>
      </c>
      <c r="FB60" t="str">
        <f>+IFERROR(IF(VALUE('data-cash-crude'!FA60)&gt;0,'data-cash-crude'!FA60-INDEX('active-future'!$C:$C,MATCH('basis-cash-crude'!FB$1,'active-future'!$A:$A,0),1),""),"")</f>
        <v/>
      </c>
      <c r="FC60" t="str">
        <f>+IFERROR(IF(VALUE('data-cash-crude'!FB60)&gt;0,'data-cash-crude'!FB60-INDEX('active-future'!$C:$C,MATCH('basis-cash-crude'!FC$1,'active-future'!$A:$A,0),1),""),"")</f>
        <v/>
      </c>
      <c r="FD60" t="str">
        <f>+IFERROR(IF(VALUE('data-cash-crude'!FC60)&gt;0,'data-cash-crude'!FC60-INDEX('active-future'!$C:$C,MATCH('basis-cash-crude'!FD$1,'active-future'!$A:$A,0),1),""),"")</f>
        <v/>
      </c>
      <c r="FE60" t="str">
        <f>+IFERROR(IF(VALUE('data-cash-crude'!FD60)&gt;0,'data-cash-crude'!FD60-INDEX('active-future'!$C:$C,MATCH('basis-cash-crude'!FE$1,'active-future'!$A:$A,0),1),""),"")</f>
        <v/>
      </c>
      <c r="FF60" t="str">
        <f>+IFERROR(IF(VALUE('data-cash-crude'!FE60)&gt;0,'data-cash-crude'!FE60-INDEX('active-future'!$C:$C,MATCH('basis-cash-crude'!FF$1,'active-future'!$A:$A,0),1),""),"")</f>
        <v/>
      </c>
      <c r="FG60" t="str">
        <f>+IFERROR(IF(VALUE('data-cash-crude'!FF60)&gt;0,'data-cash-crude'!FF60-INDEX('active-future'!$C:$C,MATCH('basis-cash-crude'!FG$1,'active-future'!$A:$A,0),1),""),"")</f>
        <v/>
      </c>
      <c r="FH60" t="str">
        <f>+IFERROR(IF(VALUE('data-cash-crude'!FG60)&gt;0,'data-cash-crude'!FG60-INDEX('active-future'!$C:$C,MATCH('basis-cash-crude'!FH$1,'active-future'!$A:$A,0),1),""),"")</f>
        <v/>
      </c>
      <c r="FI60" t="str">
        <f>+IFERROR(IF(VALUE('data-cash-crude'!FH60)&gt;0,'data-cash-crude'!FH60-INDEX('active-future'!$C:$C,MATCH('basis-cash-crude'!FI$1,'active-future'!$A:$A,0),1),""),"")</f>
        <v/>
      </c>
      <c r="FJ60" t="str">
        <f>+IFERROR(IF(VALUE('data-cash-crude'!FI60)&gt;0,'data-cash-crude'!FI60-INDEX('active-future'!$C:$C,MATCH('basis-cash-crude'!FJ$1,'active-future'!$A:$A,0),1),""),"")</f>
        <v/>
      </c>
      <c r="FK60" t="str">
        <f>+IFERROR(IF(VALUE('data-cash-crude'!FJ60)&gt;0,'data-cash-crude'!FJ60-INDEX('active-future'!$C:$C,MATCH('basis-cash-crude'!FK$1,'active-future'!$A:$A,0),1),""),"")</f>
        <v/>
      </c>
      <c r="FL60" t="str">
        <f>+IFERROR(IF(VALUE('data-cash-crude'!FK60)&gt;0,'data-cash-crude'!FK60-INDEX('active-future'!$C:$C,MATCH('basis-cash-crude'!FL$1,'active-future'!$A:$A,0),1),""),"")</f>
        <v/>
      </c>
    </row>
    <row r="61" spans="1:168" x14ac:dyDescent="0.2">
      <c r="A61">
        <f t="shared" si="0"/>
        <v>-3.1420000000000017</v>
      </c>
      <c r="B61">
        <f t="shared" si="1"/>
        <v>-2.8752000000000009</v>
      </c>
      <c r="C61">
        <f t="shared" si="2"/>
        <v>-3.0061445783132541</v>
      </c>
      <c r="D61" s="10" t="str">
        <f>+'data-cash-crude'!B61</f>
        <v>CLPA-15-16.CM</v>
      </c>
      <c r="E61">
        <f>+IFERROR(IF(VALUE('data-cash-crude'!D61)&gt;0,'data-cash-crude'!D61-INDEX('active-future'!$C:$C,MATCH('basis-cash-crude'!E$1,'active-future'!$A:$A,0),1),""),"")</f>
        <v>-2.6500000000000057</v>
      </c>
      <c r="F61">
        <f>+IFERROR(IF(VALUE('data-cash-crude'!E61)&gt;0,'data-cash-crude'!E61-INDEX('active-future'!$C:$C,MATCH('basis-cash-crude'!F$1,'active-future'!$A:$A,0),1),""),"")</f>
        <v>-3.2700000000000031</v>
      </c>
      <c r="G61">
        <f>+IFERROR(IF(VALUE('data-cash-crude'!F61)&gt;0,'data-cash-crude'!F61-INDEX('active-future'!$C:$C,MATCH('basis-cash-crude'!G$1,'active-future'!$A:$A,0),1),""),"")</f>
        <v>-3.259999999999998</v>
      </c>
      <c r="H61">
        <f>+IFERROR(IF(VALUE('data-cash-crude'!G61)&gt;0,'data-cash-crude'!G61-INDEX('active-future'!$C:$C,MATCH('basis-cash-crude'!H$1,'active-future'!$A:$A,0),1),""),"")</f>
        <v>-3.2700000000000031</v>
      </c>
      <c r="I61" t="str">
        <f>+IFERROR(IF(VALUE('data-cash-crude'!H61)&gt;0,'data-cash-crude'!H61-INDEX('active-future'!$C:$C,MATCH('basis-cash-crude'!I$1,'active-future'!$A:$A,0),1),""),"")</f>
        <v/>
      </c>
      <c r="J61">
        <f>+IFERROR(IF(VALUE('data-cash-crude'!I61)&gt;0,'data-cash-crude'!I61-INDEX('active-future'!$C:$C,MATCH('basis-cash-crude'!J$1,'active-future'!$A:$A,0),1),""),"")</f>
        <v>-3.259999999999998</v>
      </c>
      <c r="K61" t="str">
        <f>+IFERROR(IF(VALUE('data-cash-crude'!J61)&gt;0,'data-cash-crude'!J61-INDEX('active-future'!$C:$C,MATCH('basis-cash-crude'!K$1,'active-future'!$A:$A,0),1),""),"")</f>
        <v/>
      </c>
      <c r="L61">
        <f>+IFERROR(IF(VALUE('data-cash-crude'!K61)&gt;0,'data-cash-crude'!K61-INDEX('active-future'!$C:$C,MATCH('basis-cash-crude'!L$1,'active-future'!$A:$A,0),1),""),"")</f>
        <v>-3.269999999999996</v>
      </c>
      <c r="M61" t="str">
        <f>+IFERROR(IF(VALUE('data-cash-crude'!L61)&gt;0,'data-cash-crude'!L61-INDEX('active-future'!$C:$C,MATCH('basis-cash-crude'!M$1,'active-future'!$A:$A,0),1),""),"")</f>
        <v/>
      </c>
      <c r="N61">
        <f>+IFERROR(IF(VALUE('data-cash-crude'!M61)&gt;0,'data-cash-crude'!M61-INDEX('active-future'!$C:$C,MATCH('basis-cash-crude'!N$1,'active-future'!$A:$A,0),1),""),"")</f>
        <v>-3.1900000000000048</v>
      </c>
      <c r="O61">
        <f>+IFERROR(IF(VALUE('data-cash-crude'!N61)&gt;0,'data-cash-crude'!N61-INDEX('active-future'!$C:$C,MATCH('basis-cash-crude'!O$1,'active-future'!$A:$A,0),1),""),"")</f>
        <v>-3.1799999999999997</v>
      </c>
      <c r="P61">
        <f>+IFERROR(IF(VALUE('data-cash-crude'!O61)&gt;0,'data-cash-crude'!O61-INDEX('active-future'!$C:$C,MATCH('basis-cash-crude'!P$1,'active-future'!$A:$A,0),1),""),"")</f>
        <v>-3.1899999999999977</v>
      </c>
      <c r="Q61">
        <f>+IFERROR(IF(VALUE('data-cash-crude'!P61)&gt;0,'data-cash-crude'!P61-INDEX('active-future'!$C:$C,MATCH('basis-cash-crude'!Q$1,'active-future'!$A:$A,0),1),""),"")</f>
        <v>-2.9500000000000028</v>
      </c>
      <c r="R61">
        <f>+IFERROR(IF(VALUE('data-cash-crude'!Q61)&gt;0,'data-cash-crude'!Q61-INDEX('active-future'!$C:$C,MATCH('basis-cash-crude'!R$1,'active-future'!$A:$A,0),1),""),"")</f>
        <v>-2.9500000000000028</v>
      </c>
      <c r="S61">
        <f>+IFERROR(IF(VALUE('data-cash-crude'!R61)&gt;0,'data-cash-crude'!R61-INDEX('active-future'!$C:$C,MATCH('basis-cash-crude'!S$1,'active-future'!$A:$A,0),1),""),"")</f>
        <v>-2.9699999999999989</v>
      </c>
      <c r="T61">
        <f>+IFERROR(IF(VALUE('data-cash-crude'!S61)&gt;0,'data-cash-crude'!S61-INDEX('active-future'!$C:$C,MATCH('basis-cash-crude'!T$1,'active-future'!$A:$A,0),1),""),"")</f>
        <v>-2.8999999999999986</v>
      </c>
      <c r="U61">
        <f>+IFERROR(IF(VALUE('data-cash-crude'!T61)&gt;0,'data-cash-crude'!T61-INDEX('active-future'!$C:$C,MATCH('basis-cash-crude'!U$1,'active-future'!$A:$A,0),1),""),"")</f>
        <v>-2.9100000000000037</v>
      </c>
      <c r="V61">
        <f>+IFERROR(IF(VALUE('data-cash-crude'!U61)&gt;0,'data-cash-crude'!U61-INDEX('active-future'!$C:$C,MATCH('basis-cash-crude'!V$1,'active-future'!$A:$A,0),1),""),"")</f>
        <v>-2.9500000000000028</v>
      </c>
      <c r="W61">
        <f>+IFERROR(IF(VALUE('data-cash-crude'!V61)&gt;0,'data-cash-crude'!V61-INDEX('active-future'!$C:$C,MATCH('basis-cash-crude'!W$1,'active-future'!$A:$A,0),1),""),"")</f>
        <v>-2.9500000000000028</v>
      </c>
      <c r="X61">
        <f>+IFERROR(IF(VALUE('data-cash-crude'!W61)&gt;0,'data-cash-crude'!W61-INDEX('active-future'!$C:$C,MATCH('basis-cash-crude'!X$1,'active-future'!$A:$A,0),1),""),"")</f>
        <v>-2.9500000000000028</v>
      </c>
      <c r="Y61">
        <f>+IFERROR(IF(VALUE('data-cash-crude'!X61)&gt;0,'data-cash-crude'!X61-INDEX('active-future'!$C:$C,MATCH('basis-cash-crude'!Y$1,'active-future'!$A:$A,0),1),""),"")</f>
        <v>-2.9600000000000009</v>
      </c>
      <c r="Z61" t="str">
        <f>+IFERROR(IF(VALUE('data-cash-crude'!Y61)&gt;0,'data-cash-crude'!Y61-INDEX('active-future'!$C:$C,MATCH('basis-cash-crude'!Z$1,'active-future'!$A:$A,0),1),""),"")</f>
        <v/>
      </c>
      <c r="AA61">
        <f>+IFERROR(IF(VALUE('data-cash-crude'!Z61)&gt;0,'data-cash-crude'!Z61-INDEX('active-future'!$C:$C,MATCH('basis-cash-crude'!AA$1,'active-future'!$A:$A,0),1),""),"")</f>
        <v>0.25999999999999801</v>
      </c>
      <c r="AB61" t="str">
        <f>+IFERROR(IF(VALUE('data-cash-crude'!AA61)&gt;0,'data-cash-crude'!AA61-INDEX('active-future'!$C:$C,MATCH('basis-cash-crude'!AB$1,'active-future'!$A:$A,0),1),""),"")</f>
        <v/>
      </c>
      <c r="AC61">
        <f>+IFERROR(IF(VALUE('data-cash-crude'!AB61)&gt;0,'data-cash-crude'!AB61-INDEX('active-future'!$C:$C,MATCH('basis-cash-crude'!AC$1,'active-future'!$A:$A,0),1),""),"")</f>
        <v>-2.6799999999999997</v>
      </c>
      <c r="AD61">
        <f>+IFERROR(IF(VALUE('data-cash-crude'!AC61)&gt;0,'data-cash-crude'!AC61-INDEX('active-future'!$C:$C,MATCH('basis-cash-crude'!AD$1,'active-future'!$A:$A,0),1),""),"")</f>
        <v>-2.9799999999999969</v>
      </c>
      <c r="AE61">
        <f>+IFERROR(IF(VALUE('data-cash-crude'!AD61)&gt;0,'data-cash-crude'!AD61-INDEX('active-future'!$C:$C,MATCH('basis-cash-crude'!AE$1,'active-future'!$A:$A,0),1),""),"")</f>
        <v>-2.8900000000000006</v>
      </c>
      <c r="AF61">
        <f>+IFERROR(IF(VALUE('data-cash-crude'!AE61)&gt;0,'data-cash-crude'!AE61-INDEX('active-future'!$C:$C,MATCH('basis-cash-crude'!AF$1,'active-future'!$A:$A,0),1),""),"")</f>
        <v>-2.9000000000000057</v>
      </c>
      <c r="AG61">
        <f>+IFERROR(IF(VALUE('data-cash-crude'!AF61)&gt;0,'data-cash-crude'!AF61-INDEX('active-future'!$C:$C,MATCH('basis-cash-crude'!AG$1,'active-future'!$A:$A,0),1),""),"")</f>
        <v>-2.8999999999999986</v>
      </c>
      <c r="AH61">
        <f>+IFERROR(IF(VALUE('data-cash-crude'!AG61)&gt;0,'data-cash-crude'!AG61-INDEX('active-future'!$C:$C,MATCH('basis-cash-crude'!AH$1,'active-future'!$A:$A,0),1),""),"")</f>
        <v>-2.759999999999998</v>
      </c>
      <c r="AI61">
        <f>+IFERROR(IF(VALUE('data-cash-crude'!AH61)&gt;0,'data-cash-crude'!AH61-INDEX('active-future'!$C:$C,MATCH('basis-cash-crude'!AI$1,'active-future'!$A:$A,0),1),""),"")</f>
        <v>-3</v>
      </c>
      <c r="AJ61">
        <f>+IFERROR(IF(VALUE('data-cash-crude'!AI61)&gt;0,'data-cash-crude'!AI61-INDEX('active-future'!$C:$C,MATCH('basis-cash-crude'!AJ$1,'active-future'!$A:$A,0),1),""),"")</f>
        <v>-2.9299999999999997</v>
      </c>
      <c r="AK61">
        <f>+IFERROR(IF(VALUE('data-cash-crude'!AJ61)&gt;0,'data-cash-crude'!AJ61-INDEX('active-future'!$C:$C,MATCH('basis-cash-crude'!AK$1,'active-future'!$A:$A,0),1),""),"")</f>
        <v>-2.8399999999999963</v>
      </c>
      <c r="AL61">
        <f>+IFERROR(IF(VALUE('data-cash-crude'!AK61)&gt;0,'data-cash-crude'!AK61-INDEX('active-future'!$C:$C,MATCH('basis-cash-crude'!AL$1,'active-future'!$A:$A,0),1),""),"")</f>
        <v>-2.8400000000000034</v>
      </c>
      <c r="AM61">
        <f>+IFERROR(IF(VALUE('data-cash-crude'!AL61)&gt;0,'data-cash-crude'!AL61-INDEX('active-future'!$C:$C,MATCH('basis-cash-crude'!AM$1,'active-future'!$A:$A,0),1),""),"")</f>
        <v>-2.8399999999999963</v>
      </c>
      <c r="AN61">
        <f>+IFERROR(IF(VALUE('data-cash-crude'!AM61)&gt;0,'data-cash-crude'!AM61-INDEX('active-future'!$C:$C,MATCH('basis-cash-crude'!AN$1,'active-future'!$A:$A,0),1),""),"")</f>
        <v>-2.8299999999999983</v>
      </c>
      <c r="AO61">
        <f>+IFERROR(IF(VALUE('data-cash-crude'!AN61)&gt;0,'data-cash-crude'!AN61-INDEX('active-future'!$C:$C,MATCH('basis-cash-crude'!AO$1,'active-future'!$A:$A,0),1),""),"")</f>
        <v>-2.7199999999999989</v>
      </c>
      <c r="AP61">
        <f>+IFERROR(IF(VALUE('data-cash-crude'!AO61)&gt;0,'data-cash-crude'!AO61-INDEX('active-future'!$C:$C,MATCH('basis-cash-crude'!AP$1,'active-future'!$A:$A,0),1),""),"")</f>
        <v>-2.4600000000000009</v>
      </c>
      <c r="AQ61">
        <f>+IFERROR(IF(VALUE('data-cash-crude'!AP61)&gt;0,'data-cash-crude'!AP61-INDEX('active-future'!$C:$C,MATCH('basis-cash-crude'!AQ$1,'active-future'!$A:$A,0),1),""),"")</f>
        <v>-2.4399999999999977</v>
      </c>
      <c r="AR61">
        <f>+IFERROR(IF(VALUE('data-cash-crude'!AQ61)&gt;0,'data-cash-crude'!AQ61-INDEX('active-future'!$C:$C,MATCH('basis-cash-crude'!AR$1,'active-future'!$A:$A,0),1),""),"")</f>
        <v>-2.3900000000000006</v>
      </c>
      <c r="AS61">
        <f>+IFERROR(IF(VALUE('data-cash-crude'!AR61)&gt;0,'data-cash-crude'!AR61-INDEX('active-future'!$C:$C,MATCH('basis-cash-crude'!AS$1,'active-future'!$A:$A,0),1),""),"")</f>
        <v>-2.3799999999999955</v>
      </c>
      <c r="AT61">
        <f>+IFERROR(IF(VALUE('data-cash-crude'!AS61)&gt;0,'data-cash-crude'!AS61-INDEX('active-future'!$C:$C,MATCH('basis-cash-crude'!AT$1,'active-future'!$A:$A,0),1),""),"")</f>
        <v>-2.3100000000000023</v>
      </c>
      <c r="AU61">
        <f>+IFERROR(IF(VALUE('data-cash-crude'!AT61)&gt;0,'data-cash-crude'!AT61-INDEX('active-future'!$C:$C,MATCH('basis-cash-crude'!AU$1,'active-future'!$A:$A,0),1),""),"")</f>
        <v>-2.3100000000000023</v>
      </c>
      <c r="AV61">
        <f>+IFERROR(IF(VALUE('data-cash-crude'!AU61)&gt;0,'data-cash-crude'!AU61-INDEX('active-future'!$C:$C,MATCH('basis-cash-crude'!AV$1,'active-future'!$A:$A,0),1),""),"")</f>
        <v>-2.2999999999999972</v>
      </c>
      <c r="AW61">
        <f>+IFERROR(IF(VALUE('data-cash-crude'!AV61)&gt;0,'data-cash-crude'!AV61-INDEX('active-future'!$C:$C,MATCH('basis-cash-crude'!AW$1,'active-future'!$A:$A,0),1),""),"")</f>
        <v>-2.2899999999999991</v>
      </c>
      <c r="AX61">
        <f>+IFERROR(IF(VALUE('data-cash-crude'!AW61)&gt;0,'data-cash-crude'!AW61-INDEX('active-future'!$C:$C,MATCH('basis-cash-crude'!AX$1,'active-future'!$A:$A,0),1),""),"")</f>
        <v>-2.259999999999998</v>
      </c>
      <c r="AY61">
        <f>+IFERROR(IF(VALUE('data-cash-crude'!AX61)&gt;0,'data-cash-crude'!AX61-INDEX('active-future'!$C:$C,MATCH('basis-cash-crude'!AY$1,'active-future'!$A:$A,0),1),""),"")</f>
        <v>-2.6099999999999994</v>
      </c>
      <c r="AZ61">
        <f>+IFERROR(IF(VALUE('data-cash-crude'!AY61)&gt;0,'data-cash-crude'!AY61-INDEX('active-future'!$C:$C,MATCH('basis-cash-crude'!AZ$1,'active-future'!$A:$A,0),1),""),"")</f>
        <v>-2.6099999999999994</v>
      </c>
      <c r="BA61">
        <f>+IFERROR(IF(VALUE('data-cash-crude'!AZ61)&gt;0,'data-cash-crude'!AZ61-INDEX('active-future'!$C:$C,MATCH('basis-cash-crude'!BA$1,'active-future'!$A:$A,0),1),""),"")</f>
        <v>-2.6199999999999974</v>
      </c>
      <c r="BB61">
        <f>+IFERROR(IF(VALUE('data-cash-crude'!BA61)&gt;0,'data-cash-crude'!BA61-INDEX('active-future'!$C:$C,MATCH('basis-cash-crude'!BB$1,'active-future'!$A:$A,0),1),""),"")</f>
        <v>-2.6099999999999994</v>
      </c>
      <c r="BC61">
        <f>+IFERROR(IF(VALUE('data-cash-crude'!BB61)&gt;0,'data-cash-crude'!BB61-INDEX('active-future'!$C:$C,MATCH('basis-cash-crude'!BC$1,'active-future'!$A:$A,0),1),""),"")</f>
        <v>-2.6299999999999955</v>
      </c>
      <c r="BD61">
        <f>+IFERROR(IF(VALUE('data-cash-crude'!BC61)&gt;0,'data-cash-crude'!BC61-INDEX('active-future'!$C:$C,MATCH('basis-cash-crude'!BD$1,'active-future'!$A:$A,0),1),""),"")</f>
        <v>-2.4799999999999969</v>
      </c>
      <c r="BE61">
        <f>+IFERROR(IF(VALUE('data-cash-crude'!BD61)&gt;0,'data-cash-crude'!BD61-INDEX('active-future'!$C:$C,MATCH('basis-cash-crude'!BE$1,'active-future'!$A:$A,0),1),""),"")</f>
        <v>-2.4099999999999966</v>
      </c>
      <c r="BF61">
        <f>+IFERROR(IF(VALUE('data-cash-crude'!BE61)&gt;0,'data-cash-crude'!BE61-INDEX('active-future'!$C:$C,MATCH('basis-cash-crude'!BF$1,'active-future'!$A:$A,0),1),""),"")</f>
        <v>-2.3200000000000003</v>
      </c>
      <c r="BG61">
        <f>+IFERROR(IF(VALUE('data-cash-crude'!BF61)&gt;0,'data-cash-crude'!BF61-INDEX('active-future'!$C:$C,MATCH('basis-cash-crude'!BG$1,'active-future'!$A:$A,0),1),""),"")</f>
        <v>-2.3100000000000023</v>
      </c>
      <c r="BH61">
        <f>+IFERROR(IF(VALUE('data-cash-crude'!BG61)&gt;0,'data-cash-crude'!BG61-INDEX('active-future'!$C:$C,MATCH('basis-cash-crude'!BH$1,'active-future'!$A:$A,0),1),""),"")</f>
        <v>-2.3100000000000023</v>
      </c>
      <c r="BI61">
        <f>+IFERROR(IF(VALUE('data-cash-crude'!BH61)&gt;0,'data-cash-crude'!BH61-INDEX('active-future'!$C:$C,MATCH('basis-cash-crude'!BI$1,'active-future'!$A:$A,0),1),""),"")</f>
        <v>-2.3700000000000045</v>
      </c>
      <c r="BJ61">
        <f>+IFERROR(IF(VALUE('data-cash-crude'!BI61)&gt;0,'data-cash-crude'!BI61-INDEX('active-future'!$C:$C,MATCH('basis-cash-crude'!BJ$1,'active-future'!$A:$A,0),1),""),"")</f>
        <v>-2.5800000000000054</v>
      </c>
      <c r="BK61">
        <f>+IFERROR(IF(VALUE('data-cash-crude'!BJ61)&gt;0,'data-cash-crude'!BJ61-INDEX('active-future'!$C:$C,MATCH('basis-cash-crude'!BK$1,'active-future'!$A:$A,0),1),""),"")</f>
        <v>-2.7299999999999969</v>
      </c>
      <c r="BL61">
        <f>+IFERROR(IF(VALUE('data-cash-crude'!BK61)&gt;0,'data-cash-crude'!BK61-INDEX('active-future'!$C:$C,MATCH('basis-cash-crude'!BL$1,'active-future'!$A:$A,0),1),""),"")</f>
        <v>-2.730000000000004</v>
      </c>
      <c r="BM61">
        <f>+IFERROR(IF(VALUE('data-cash-crude'!BL61)&gt;0,'data-cash-crude'!BL61-INDEX('active-future'!$C:$C,MATCH('basis-cash-crude'!BM$1,'active-future'!$A:$A,0),1),""),"")</f>
        <v>-2.8300000000000054</v>
      </c>
      <c r="BN61">
        <f>+IFERROR(IF(VALUE('data-cash-crude'!BM61)&gt;0,'data-cash-crude'!BM61-INDEX('active-future'!$C:$C,MATCH('basis-cash-crude'!BN$1,'active-future'!$A:$A,0),1),""),"")</f>
        <v>-2.8400000000000034</v>
      </c>
      <c r="BO61">
        <f>+IFERROR(IF(VALUE('data-cash-crude'!BN61)&gt;0,'data-cash-crude'!BN61-INDEX('active-future'!$C:$C,MATCH('basis-cash-crude'!BO$1,'active-future'!$A:$A,0),1),""),"")</f>
        <v>-2.8400000000000034</v>
      </c>
      <c r="BP61">
        <f>+IFERROR(IF(VALUE('data-cash-crude'!BO61)&gt;0,'data-cash-crude'!BO61-INDEX('active-future'!$C:$C,MATCH('basis-cash-crude'!BP$1,'active-future'!$A:$A,0),1),""),"")</f>
        <v>-2.8400000000000034</v>
      </c>
      <c r="BQ61">
        <f>+IFERROR(IF(VALUE('data-cash-crude'!BP61)&gt;0,'data-cash-crude'!BP61-INDEX('active-future'!$C:$C,MATCH('basis-cash-crude'!BQ$1,'active-future'!$A:$A,0),1),""),"")</f>
        <v>-2.8800000000000026</v>
      </c>
      <c r="BR61">
        <f>+IFERROR(IF(VALUE('data-cash-crude'!BQ61)&gt;0,'data-cash-crude'!BQ61-INDEX('active-future'!$C:$C,MATCH('basis-cash-crude'!BR$1,'active-future'!$A:$A,0),1),""),"")</f>
        <v>-2.8699999999999974</v>
      </c>
      <c r="BS61">
        <f>+IFERROR(IF(VALUE('data-cash-crude'!BR61)&gt;0,'data-cash-crude'!BR61-INDEX('active-future'!$C:$C,MATCH('basis-cash-crude'!BS$1,'active-future'!$A:$A,0),1),""),"")</f>
        <v>-2.8699999999999974</v>
      </c>
      <c r="BT61">
        <f>+IFERROR(IF(VALUE('data-cash-crude'!BS61)&gt;0,'data-cash-crude'!BS61-INDEX('active-future'!$C:$C,MATCH('basis-cash-crude'!BT$1,'active-future'!$A:$A,0),1),""),"")</f>
        <v>-2.509999999999998</v>
      </c>
      <c r="BU61">
        <f>+IFERROR(IF(VALUE('data-cash-crude'!BT61)&gt;0,'data-cash-crude'!BT61-INDEX('active-future'!$C:$C,MATCH('basis-cash-crude'!BU$1,'active-future'!$A:$A,0),1),""),"")</f>
        <v>-3.3799999999999955</v>
      </c>
      <c r="BV61">
        <f>+IFERROR(IF(VALUE('data-cash-crude'!BU61)&gt;0,'data-cash-crude'!BU61-INDEX('active-future'!$C:$C,MATCH('basis-cash-crude'!BV$1,'active-future'!$A:$A,0),1),""),"")</f>
        <v>-3.4299999999999997</v>
      </c>
      <c r="BW61">
        <f>+IFERROR(IF(VALUE('data-cash-crude'!BV61)&gt;0,'data-cash-crude'!BV61-INDEX('active-future'!$C:$C,MATCH('basis-cash-crude'!BW$1,'active-future'!$A:$A,0),1),""),"")</f>
        <v>-3.3800000000000026</v>
      </c>
      <c r="BX61">
        <f>+IFERROR(IF(VALUE('data-cash-crude'!BW61)&gt;0,'data-cash-crude'!BW61-INDEX('active-future'!$C:$C,MATCH('basis-cash-crude'!BX$1,'active-future'!$A:$A,0),1),""),"")</f>
        <v>-3.3800000000000026</v>
      </c>
      <c r="BY61">
        <f>+IFERROR(IF(VALUE('data-cash-crude'!BX61)&gt;0,'data-cash-crude'!BX61-INDEX('active-future'!$C:$C,MATCH('basis-cash-crude'!BY$1,'active-future'!$A:$A,0),1),""),"")</f>
        <v>-3.3000000000000043</v>
      </c>
      <c r="BZ61" t="str">
        <f>+IFERROR(IF(VALUE('data-cash-crude'!BY61)&gt;0,'data-cash-crude'!BY61-INDEX('active-future'!$C:$C,MATCH('basis-cash-crude'!BZ$1,'active-future'!$A:$A,0),1),""),"")</f>
        <v/>
      </c>
      <c r="CA61">
        <f>+IFERROR(IF(VALUE('data-cash-crude'!BZ61)&gt;0,'data-cash-crude'!BZ61-INDEX('active-future'!$C:$C,MATCH('basis-cash-crude'!CA$1,'active-future'!$A:$A,0),1),""),"")</f>
        <v>-3.2100000000000009</v>
      </c>
      <c r="CB61">
        <f>+IFERROR(IF(VALUE('data-cash-crude'!CA61)&gt;0,'data-cash-crude'!CA61-INDEX('active-future'!$C:$C,MATCH('basis-cash-crude'!CB$1,'active-future'!$A:$A,0),1),""),"")</f>
        <v>-3.0800000000000054</v>
      </c>
      <c r="CC61">
        <f>+IFERROR(IF(VALUE('data-cash-crude'!CB61)&gt;0,'data-cash-crude'!CB61-INDEX('active-future'!$C:$C,MATCH('basis-cash-crude'!CC$1,'active-future'!$A:$A,0),1),""),"")</f>
        <v>-3.3399999999999963</v>
      </c>
      <c r="CD61">
        <f>+IFERROR(IF(VALUE('data-cash-crude'!CC61)&gt;0,'data-cash-crude'!CC61-INDEX('active-future'!$C:$C,MATCH('basis-cash-crude'!CD$1,'active-future'!$A:$A,0),1),""),"")</f>
        <v>-3.8599999999999994</v>
      </c>
      <c r="CE61">
        <f>+IFERROR(IF(VALUE('data-cash-crude'!CD61)&gt;0,'data-cash-crude'!CD61-INDEX('active-future'!$C:$C,MATCH('basis-cash-crude'!CE$1,'active-future'!$A:$A,0),1),""),"")</f>
        <v>-3.970000000000006</v>
      </c>
      <c r="CF61">
        <f>+IFERROR(IF(VALUE('data-cash-crude'!CE61)&gt;0,'data-cash-crude'!CE61-INDEX('active-future'!$C:$C,MATCH('basis-cash-crude'!CF$1,'active-future'!$A:$A,0),1),""),"")</f>
        <v>-4.0399999999999991</v>
      </c>
      <c r="CG61">
        <f>+IFERROR(IF(VALUE('data-cash-crude'!CF61)&gt;0,'data-cash-crude'!CF61-INDEX('active-future'!$C:$C,MATCH('basis-cash-crude'!CG$1,'active-future'!$A:$A,0),1),""),"")</f>
        <v>-4.2100000000000009</v>
      </c>
      <c r="CH61">
        <f>+IFERROR(IF(VALUE('data-cash-crude'!CG61)&gt;0,'data-cash-crude'!CG61-INDEX('active-future'!$C:$C,MATCH('basis-cash-crude'!CH$1,'active-future'!$A:$A,0),1),""),"")</f>
        <v>-4.4600000000000009</v>
      </c>
      <c r="CI61">
        <f>+IFERROR(IF(VALUE('data-cash-crude'!CH61)&gt;0,'data-cash-crude'!CH61-INDEX('active-future'!$C:$C,MATCH('basis-cash-crude'!CI$1,'active-future'!$A:$A,0),1),""),"")</f>
        <v>-4.470000000000006</v>
      </c>
      <c r="CJ61">
        <f>+IFERROR(IF(VALUE('data-cash-crude'!CI61)&gt;0,'data-cash-crude'!CI61-INDEX('active-future'!$C:$C,MATCH('basis-cash-crude'!CJ$1,'active-future'!$A:$A,0),1),""),"")</f>
        <v>-4.5399999999999991</v>
      </c>
      <c r="CK61">
        <f>+IFERROR(IF(VALUE('data-cash-crude'!CJ61)&gt;0,'data-cash-crude'!CJ61-INDEX('active-future'!$C:$C,MATCH('basis-cash-crude'!CK$1,'active-future'!$A:$A,0),1),""),"")</f>
        <v>-4.5300000000000011</v>
      </c>
      <c r="CL61">
        <f>+IFERROR(IF(VALUE('data-cash-crude'!CK61)&gt;0,'data-cash-crude'!CK61-INDEX('active-future'!$C:$C,MATCH('basis-cash-crude'!CL$1,'active-future'!$A:$A,0),1),""),"")</f>
        <v>-4.519999999999996</v>
      </c>
      <c r="CM61" t="str">
        <f>+IFERROR(IF(VALUE('data-cash-crude'!CL61)&gt;0,'data-cash-crude'!CL61-INDEX('active-future'!$C:$C,MATCH('basis-cash-crude'!CM$1,'active-future'!$A:$A,0),1),""),"")</f>
        <v/>
      </c>
      <c r="CN61">
        <f>+IFERROR(IF(VALUE('data-cash-crude'!CM61)&gt;0,'data-cash-crude'!CM61-INDEX('active-future'!$C:$C,MATCH('basis-cash-crude'!CN$1,'active-future'!$A:$A,0),1),""),"")</f>
        <v>-4.5500000000000043</v>
      </c>
      <c r="CO61">
        <f>+IFERROR(IF(VALUE('data-cash-crude'!CN61)&gt;0,'data-cash-crude'!CN61-INDEX('active-future'!$C:$C,MATCH('basis-cash-crude'!CO$1,'active-future'!$A:$A,0),1),""),"")</f>
        <v>-4.57</v>
      </c>
      <c r="CP61">
        <f>+IFERROR(IF(VALUE('data-cash-crude'!CO61)&gt;0,'data-cash-crude'!CO61-INDEX('active-future'!$C:$C,MATCH('basis-cash-crude'!CP$1,'active-future'!$A:$A,0),1),""),"")</f>
        <v>-4.4699999999999989</v>
      </c>
      <c r="CQ61">
        <f>+IFERROR(IF(VALUE('data-cash-crude'!CP61)&gt;0,'data-cash-crude'!CP61-INDEX('active-future'!$C:$C,MATCH('basis-cash-crude'!CQ$1,'active-future'!$A:$A,0),1),""),"")</f>
        <v>-4.4699999999999989</v>
      </c>
      <c r="CR61" t="str">
        <f>+IFERROR(IF(VALUE('data-cash-crude'!CQ61)&gt;0,'data-cash-crude'!CQ61-INDEX('active-future'!$C:$C,MATCH('basis-cash-crude'!CR$1,'active-future'!$A:$A,0),1),""),"")</f>
        <v/>
      </c>
      <c r="CS61">
        <f>+IFERROR(IF(VALUE('data-cash-crude'!CR61)&gt;0,'data-cash-crude'!CR61-INDEX('active-future'!$C:$C,MATCH('basis-cash-crude'!CS$1,'active-future'!$A:$A,0),1),""),"")</f>
        <v>-4.3400000000000034</v>
      </c>
      <c r="CT61">
        <f>+IFERROR(IF(VALUE('data-cash-crude'!CS61)&gt;0,'data-cash-crude'!CS61-INDEX('active-future'!$C:$C,MATCH('basis-cash-crude'!CT$1,'active-future'!$A:$A,0),1),""),"")</f>
        <v>-4.3299999999999983</v>
      </c>
      <c r="CU61">
        <f>+IFERROR(IF(VALUE('data-cash-crude'!CT61)&gt;0,'data-cash-crude'!CT61-INDEX('active-future'!$C:$C,MATCH('basis-cash-crude'!CU$1,'active-future'!$A:$A,0),1),""),"")</f>
        <v>-4.1700000000000017</v>
      </c>
      <c r="CV61">
        <f>+IFERROR(IF(VALUE('data-cash-crude'!CU61)&gt;0,'data-cash-crude'!CU61-INDEX('active-future'!$C:$C,MATCH('basis-cash-crude'!CV$1,'active-future'!$A:$A,0),1),""),"")</f>
        <v>-3.9500000000000028</v>
      </c>
      <c r="CW61">
        <f>+IFERROR(IF(VALUE('data-cash-crude'!CV61)&gt;0,'data-cash-crude'!CV61-INDEX('active-future'!$C:$C,MATCH('basis-cash-crude'!CW$1,'active-future'!$A:$A,0),1),""),"")</f>
        <v>-3.7899999999999991</v>
      </c>
      <c r="CX61">
        <f>+IFERROR(IF(VALUE('data-cash-crude'!CW61)&gt;0,'data-cash-crude'!CW61-INDEX('active-future'!$C:$C,MATCH('basis-cash-crude'!CX$1,'active-future'!$A:$A,0),1),""),"")</f>
        <v>-3.490000000000002</v>
      </c>
      <c r="CY61">
        <f>+IFERROR(IF(VALUE('data-cash-crude'!CX61)&gt;0,'data-cash-crude'!CX61-INDEX('active-future'!$C:$C,MATCH('basis-cash-crude'!CY$1,'active-future'!$A:$A,0),1),""),"")</f>
        <v>-3.5499999999999972</v>
      </c>
      <c r="CZ61">
        <f>+IFERROR(IF(VALUE('data-cash-crude'!CY61)&gt;0,'data-cash-crude'!CY61-INDEX('active-future'!$C:$C,MATCH('basis-cash-crude'!CZ$1,'active-future'!$A:$A,0),1),""),"")</f>
        <v>-3.3699999999999974</v>
      </c>
      <c r="DA61">
        <f>+IFERROR(IF(VALUE('data-cash-crude'!CZ61)&gt;0,'data-cash-crude'!CZ61-INDEX('active-future'!$C:$C,MATCH('basis-cash-crude'!DA$1,'active-future'!$A:$A,0),1),""),"")</f>
        <v>-3.3599999999999994</v>
      </c>
      <c r="DB61">
        <f>+IFERROR(IF(VALUE('data-cash-crude'!DA61)&gt;0,'data-cash-crude'!DA61-INDEX('active-future'!$C:$C,MATCH('basis-cash-crude'!DB$1,'active-future'!$A:$A,0),1),""),"")</f>
        <v>-3.2000000000000028</v>
      </c>
      <c r="DC61">
        <f>+IFERROR(IF(VALUE('data-cash-crude'!DB61)&gt;0,'data-cash-crude'!DB61-INDEX('active-future'!$C:$C,MATCH('basis-cash-crude'!DC$1,'active-future'!$A:$A,0),1),""),"")</f>
        <v>-2.9799999999999969</v>
      </c>
      <c r="DD61">
        <f>+IFERROR(IF(VALUE('data-cash-crude'!DC61)&gt;0,'data-cash-crude'!DC61-INDEX('active-future'!$C:$C,MATCH('basis-cash-crude'!DD$1,'active-future'!$A:$A,0),1),""),"")</f>
        <v>-2.9200000000000017</v>
      </c>
      <c r="DE61">
        <f>+IFERROR(IF(VALUE('data-cash-crude'!DD61)&gt;0,'data-cash-crude'!DD61-INDEX('active-future'!$C:$C,MATCH('basis-cash-crude'!DE$1,'active-future'!$A:$A,0),1),""),"")</f>
        <v>-2.6800000000000068</v>
      </c>
      <c r="DF61">
        <f>+IFERROR(IF(VALUE('data-cash-crude'!DE61)&gt;0,'data-cash-crude'!DE61-INDEX('active-future'!$C:$C,MATCH('basis-cash-crude'!DF$1,'active-future'!$A:$A,0),1),""),"")</f>
        <v>-2.3900000000000006</v>
      </c>
      <c r="DG61">
        <f>+IFERROR(IF(VALUE('data-cash-crude'!DF61)&gt;0,'data-cash-crude'!DF61-INDEX('active-future'!$C:$C,MATCH('basis-cash-crude'!DG$1,'active-future'!$A:$A,0),1),""),"")</f>
        <v>-2.259999999999998</v>
      </c>
      <c r="DH61" t="str">
        <f>+IFERROR(IF(VALUE('data-cash-crude'!DG61)&gt;0,'data-cash-crude'!DG61-INDEX('active-future'!$C:$C,MATCH('basis-cash-crude'!DH$1,'active-future'!$A:$A,0),1),""),"")</f>
        <v/>
      </c>
      <c r="DI61">
        <f>+IFERROR(IF(VALUE('data-cash-crude'!DH61)&gt;0,'data-cash-crude'!DH61-INDEX('active-future'!$C:$C,MATCH('basis-cash-crude'!DI$1,'active-future'!$A:$A,0),1),""),"")</f>
        <v>-1.6500000000000057</v>
      </c>
      <c r="DJ61">
        <f>+IFERROR(IF(VALUE('data-cash-crude'!DI61)&gt;0,'data-cash-crude'!DI61-INDEX('active-future'!$C:$C,MATCH('basis-cash-crude'!DJ$1,'active-future'!$A:$A,0),1),""),"")</f>
        <v>-1.4399999999999977</v>
      </c>
      <c r="DK61">
        <f>+IFERROR(IF(VALUE('data-cash-crude'!DJ61)&gt;0,'data-cash-crude'!DJ61-INDEX('active-future'!$C:$C,MATCH('basis-cash-crude'!DK$1,'active-future'!$A:$A,0),1),""),"")</f>
        <v>-1.3599999999999994</v>
      </c>
      <c r="DL61">
        <f>+IFERROR(IF(VALUE('data-cash-crude'!DK61)&gt;0,'data-cash-crude'!DK61-INDEX('active-future'!$C:$C,MATCH('basis-cash-crude'!DL$1,'active-future'!$A:$A,0),1),""),"")</f>
        <v>-1.3200000000000003</v>
      </c>
      <c r="DM61" t="str">
        <f>+IFERROR(IF(VALUE('data-cash-crude'!DL61)&gt;0,'data-cash-crude'!DL61-INDEX('active-future'!$C:$C,MATCH('basis-cash-crude'!DM$1,'active-future'!$A:$A,0),1),""),"")</f>
        <v/>
      </c>
      <c r="DN61">
        <f>+IFERROR(IF(VALUE('data-cash-crude'!DM61)&gt;0,'data-cash-crude'!DM61-INDEX('active-future'!$C:$C,MATCH('basis-cash-crude'!DN$1,'active-future'!$A:$A,0),1),""),"")</f>
        <v>-1.3300000000000054</v>
      </c>
      <c r="DO61" t="str">
        <f>+IFERROR(IF(VALUE('data-cash-crude'!DN61)&gt;0,'data-cash-crude'!DN61-INDEX('active-future'!$C:$C,MATCH('basis-cash-crude'!DO$1,'active-future'!$A:$A,0),1),""),"")</f>
        <v/>
      </c>
      <c r="DP61" t="str">
        <f>+IFERROR(IF(VALUE('data-cash-crude'!DO61)&gt;0,'data-cash-crude'!DO61-INDEX('active-future'!$C:$C,MATCH('basis-cash-crude'!DP$1,'active-future'!$A:$A,0),1),""),"")</f>
        <v/>
      </c>
      <c r="DQ61" t="str">
        <f>+IFERROR(IF(VALUE('data-cash-crude'!DP61)&gt;0,'data-cash-crude'!DP61-INDEX('active-future'!$C:$C,MATCH('basis-cash-crude'!DQ$1,'active-future'!$A:$A,0),1),""),"")</f>
        <v/>
      </c>
      <c r="DR61" t="str">
        <f>+IFERROR(IF(VALUE('data-cash-crude'!DQ61)&gt;0,'data-cash-crude'!DQ61-INDEX('active-future'!$C:$C,MATCH('basis-cash-crude'!DR$1,'active-future'!$A:$A,0),1),""),"")</f>
        <v/>
      </c>
      <c r="DS61" t="str">
        <f>+IFERROR(IF(VALUE('data-cash-crude'!DR61)&gt;0,'data-cash-crude'!DR61-INDEX('active-future'!$C:$C,MATCH('basis-cash-crude'!DS$1,'active-future'!$A:$A,0),1),""),"")</f>
        <v/>
      </c>
      <c r="DT61" t="str">
        <f>+IFERROR(IF(VALUE('data-cash-crude'!DS61)&gt;0,'data-cash-crude'!DS61-INDEX('active-future'!$C:$C,MATCH('basis-cash-crude'!DT$1,'active-future'!$A:$A,0),1),""),"")</f>
        <v/>
      </c>
      <c r="DU61" t="str">
        <f>+IFERROR(IF(VALUE('data-cash-crude'!DT61)&gt;0,'data-cash-crude'!DT61-INDEX('active-future'!$C:$C,MATCH('basis-cash-crude'!DU$1,'active-future'!$A:$A,0),1),""),"")</f>
        <v/>
      </c>
      <c r="DV61" t="str">
        <f>+IFERROR(IF(VALUE('data-cash-crude'!DU61)&gt;0,'data-cash-crude'!DU61-INDEX('active-future'!$C:$C,MATCH('basis-cash-crude'!DV$1,'active-future'!$A:$A,0),1),""),"")</f>
        <v/>
      </c>
      <c r="DW61" t="str">
        <f>+IFERROR(IF(VALUE('data-cash-crude'!DV61)&gt;0,'data-cash-crude'!DV61-INDEX('active-future'!$C:$C,MATCH('basis-cash-crude'!DW$1,'active-future'!$A:$A,0),1),""),"")</f>
        <v/>
      </c>
      <c r="DX61" t="str">
        <f>+IFERROR(IF(VALUE('data-cash-crude'!DW61)&gt;0,'data-cash-crude'!DW61-INDEX('active-future'!$C:$C,MATCH('basis-cash-crude'!DX$1,'active-future'!$A:$A,0),1),""),"")</f>
        <v/>
      </c>
      <c r="DY61" t="str">
        <f>+IFERROR(IF(VALUE('data-cash-crude'!DX61)&gt;0,'data-cash-crude'!DX61-INDEX('active-future'!$C:$C,MATCH('basis-cash-crude'!DY$1,'active-future'!$A:$A,0),1),""),"")</f>
        <v/>
      </c>
      <c r="DZ61" t="str">
        <f>+IFERROR(IF(VALUE('data-cash-crude'!DY61)&gt;0,'data-cash-crude'!DY61-INDEX('active-future'!$C:$C,MATCH('basis-cash-crude'!DZ$1,'active-future'!$A:$A,0),1),""),"")</f>
        <v/>
      </c>
      <c r="EA61" t="str">
        <f>+IFERROR(IF(VALUE('data-cash-crude'!DZ61)&gt;0,'data-cash-crude'!DZ61-INDEX('active-future'!$C:$C,MATCH('basis-cash-crude'!EA$1,'active-future'!$A:$A,0),1),""),"")</f>
        <v/>
      </c>
      <c r="EB61" t="str">
        <f>+IFERROR(IF(VALUE('data-cash-crude'!EA61)&gt;0,'data-cash-crude'!EA61-INDEX('active-future'!$C:$C,MATCH('basis-cash-crude'!EB$1,'active-future'!$A:$A,0),1),""),"")</f>
        <v/>
      </c>
      <c r="EC61" t="str">
        <f>+IFERROR(IF(VALUE('data-cash-crude'!EB61)&gt;0,'data-cash-crude'!EB61-INDEX('active-future'!$C:$C,MATCH('basis-cash-crude'!EC$1,'active-future'!$A:$A,0),1),""),"")</f>
        <v/>
      </c>
      <c r="ED61" t="str">
        <f>+IFERROR(IF(VALUE('data-cash-crude'!EC61)&gt;0,'data-cash-crude'!EC61-INDEX('active-future'!$C:$C,MATCH('basis-cash-crude'!ED$1,'active-future'!$A:$A,0),1),""),"")</f>
        <v/>
      </c>
      <c r="EE61" t="str">
        <f>+IFERROR(IF(VALUE('data-cash-crude'!ED61)&gt;0,'data-cash-crude'!ED61-INDEX('active-future'!$C:$C,MATCH('basis-cash-crude'!EE$1,'active-future'!$A:$A,0),1),""),"")</f>
        <v/>
      </c>
      <c r="EF61" t="str">
        <f>+IFERROR(IF(VALUE('data-cash-crude'!EE61)&gt;0,'data-cash-crude'!EE61-INDEX('active-future'!$C:$C,MATCH('basis-cash-crude'!EF$1,'active-future'!$A:$A,0),1),""),"")</f>
        <v/>
      </c>
      <c r="EG61" t="str">
        <f>+IFERROR(IF(VALUE('data-cash-crude'!EF61)&gt;0,'data-cash-crude'!EF61-INDEX('active-future'!$C:$C,MATCH('basis-cash-crude'!EG$1,'active-future'!$A:$A,0),1),""),"")</f>
        <v/>
      </c>
      <c r="EH61" t="str">
        <f>+IFERROR(IF(VALUE('data-cash-crude'!EG61)&gt;0,'data-cash-crude'!EG61-INDEX('active-future'!$C:$C,MATCH('basis-cash-crude'!EH$1,'active-future'!$A:$A,0),1),""),"")</f>
        <v/>
      </c>
      <c r="EI61" t="str">
        <f>+IFERROR(IF(VALUE('data-cash-crude'!EH61)&gt;0,'data-cash-crude'!EH61-INDEX('active-future'!$C:$C,MATCH('basis-cash-crude'!EI$1,'active-future'!$A:$A,0),1),""),"")</f>
        <v/>
      </c>
      <c r="EJ61" t="str">
        <f>+IFERROR(IF(VALUE('data-cash-crude'!EI61)&gt;0,'data-cash-crude'!EI61-INDEX('active-future'!$C:$C,MATCH('basis-cash-crude'!EJ$1,'active-future'!$A:$A,0),1),""),"")</f>
        <v/>
      </c>
      <c r="EK61" t="str">
        <f>+IFERROR(IF(VALUE('data-cash-crude'!EJ61)&gt;0,'data-cash-crude'!EJ61-INDEX('active-future'!$C:$C,MATCH('basis-cash-crude'!EK$1,'active-future'!$A:$A,0),1),""),"")</f>
        <v/>
      </c>
      <c r="EL61" t="str">
        <f>+IFERROR(IF(VALUE('data-cash-crude'!EK61)&gt;0,'data-cash-crude'!EK61-INDEX('active-future'!$C:$C,MATCH('basis-cash-crude'!EL$1,'active-future'!$A:$A,0),1),""),"")</f>
        <v/>
      </c>
      <c r="EM61" t="str">
        <f>+IFERROR(IF(VALUE('data-cash-crude'!EL61)&gt;0,'data-cash-crude'!EL61-INDEX('active-future'!$C:$C,MATCH('basis-cash-crude'!EM$1,'active-future'!$A:$A,0),1),""),"")</f>
        <v/>
      </c>
      <c r="EN61" t="str">
        <f>+IFERROR(IF(VALUE('data-cash-crude'!EM61)&gt;0,'data-cash-crude'!EM61-INDEX('active-future'!$C:$C,MATCH('basis-cash-crude'!EN$1,'active-future'!$A:$A,0),1),""),"")</f>
        <v/>
      </c>
      <c r="EO61" t="str">
        <f>+IFERROR(IF(VALUE('data-cash-crude'!EN61)&gt;0,'data-cash-crude'!EN61-INDEX('active-future'!$C:$C,MATCH('basis-cash-crude'!EO$1,'active-future'!$A:$A,0),1),""),"")</f>
        <v/>
      </c>
      <c r="EP61" t="str">
        <f>+IFERROR(IF(VALUE('data-cash-crude'!EO61)&gt;0,'data-cash-crude'!EO61-INDEX('active-future'!$C:$C,MATCH('basis-cash-crude'!EP$1,'active-future'!$A:$A,0),1),""),"")</f>
        <v/>
      </c>
      <c r="EQ61" t="str">
        <f>+IFERROR(IF(VALUE('data-cash-crude'!EP61)&gt;0,'data-cash-crude'!EP61-INDEX('active-future'!$C:$C,MATCH('basis-cash-crude'!EQ$1,'active-future'!$A:$A,0),1),""),"")</f>
        <v/>
      </c>
      <c r="ER61" t="str">
        <f>+IFERROR(IF(VALUE('data-cash-crude'!EQ61)&gt;0,'data-cash-crude'!EQ61-INDEX('active-future'!$C:$C,MATCH('basis-cash-crude'!ER$1,'active-future'!$A:$A,0),1),""),"")</f>
        <v/>
      </c>
      <c r="ES61" t="str">
        <f>+IFERROR(IF(VALUE('data-cash-crude'!ER61)&gt;0,'data-cash-crude'!ER61-INDEX('active-future'!$C:$C,MATCH('basis-cash-crude'!ES$1,'active-future'!$A:$A,0),1),""),"")</f>
        <v/>
      </c>
      <c r="ET61" t="str">
        <f>+IFERROR(IF(VALUE('data-cash-crude'!ES61)&gt;0,'data-cash-crude'!ES61-INDEX('active-future'!$C:$C,MATCH('basis-cash-crude'!ET$1,'active-future'!$A:$A,0),1),""),"")</f>
        <v/>
      </c>
      <c r="EU61" t="str">
        <f>+IFERROR(IF(VALUE('data-cash-crude'!ET61)&gt;0,'data-cash-crude'!ET61-INDEX('active-future'!$C:$C,MATCH('basis-cash-crude'!EU$1,'active-future'!$A:$A,0),1),""),"")</f>
        <v/>
      </c>
      <c r="EV61" t="str">
        <f>+IFERROR(IF(VALUE('data-cash-crude'!EU61)&gt;0,'data-cash-crude'!EU61-INDEX('active-future'!$C:$C,MATCH('basis-cash-crude'!EV$1,'active-future'!$A:$A,0),1),""),"")</f>
        <v/>
      </c>
      <c r="EW61" t="str">
        <f>+IFERROR(IF(VALUE('data-cash-crude'!EV61)&gt;0,'data-cash-crude'!EV61-INDEX('active-future'!$C:$C,MATCH('basis-cash-crude'!EW$1,'active-future'!$A:$A,0),1),""),"")</f>
        <v/>
      </c>
      <c r="EX61" t="str">
        <f>+IFERROR(IF(VALUE('data-cash-crude'!EW61)&gt;0,'data-cash-crude'!EW61-INDEX('active-future'!$C:$C,MATCH('basis-cash-crude'!EX$1,'active-future'!$A:$A,0),1),""),"")</f>
        <v/>
      </c>
      <c r="EY61" t="str">
        <f>+IFERROR(IF(VALUE('data-cash-crude'!EX61)&gt;0,'data-cash-crude'!EX61-INDEX('active-future'!$C:$C,MATCH('basis-cash-crude'!EY$1,'active-future'!$A:$A,0),1),""),"")</f>
        <v/>
      </c>
      <c r="EZ61" t="str">
        <f>+IFERROR(IF(VALUE('data-cash-crude'!EY61)&gt;0,'data-cash-crude'!EY61-INDEX('active-future'!$C:$C,MATCH('basis-cash-crude'!EZ$1,'active-future'!$A:$A,0),1),""),"")</f>
        <v/>
      </c>
      <c r="FA61" t="str">
        <f>+IFERROR(IF(VALUE('data-cash-crude'!EZ61)&gt;0,'data-cash-crude'!EZ61-INDEX('active-future'!$C:$C,MATCH('basis-cash-crude'!FA$1,'active-future'!$A:$A,0),1),""),"")</f>
        <v/>
      </c>
      <c r="FB61" t="str">
        <f>+IFERROR(IF(VALUE('data-cash-crude'!FA61)&gt;0,'data-cash-crude'!FA61-INDEX('active-future'!$C:$C,MATCH('basis-cash-crude'!FB$1,'active-future'!$A:$A,0),1),""),"")</f>
        <v/>
      </c>
      <c r="FC61" t="str">
        <f>+IFERROR(IF(VALUE('data-cash-crude'!FB61)&gt;0,'data-cash-crude'!FB61-INDEX('active-future'!$C:$C,MATCH('basis-cash-crude'!FC$1,'active-future'!$A:$A,0),1),""),"")</f>
        <v/>
      </c>
      <c r="FD61" t="str">
        <f>+IFERROR(IF(VALUE('data-cash-crude'!FC61)&gt;0,'data-cash-crude'!FC61-INDEX('active-future'!$C:$C,MATCH('basis-cash-crude'!FD$1,'active-future'!$A:$A,0),1),""),"")</f>
        <v/>
      </c>
      <c r="FE61" t="str">
        <f>+IFERROR(IF(VALUE('data-cash-crude'!FD61)&gt;0,'data-cash-crude'!FD61-INDEX('active-future'!$C:$C,MATCH('basis-cash-crude'!FE$1,'active-future'!$A:$A,0),1),""),"")</f>
        <v/>
      </c>
      <c r="FF61" t="str">
        <f>+IFERROR(IF(VALUE('data-cash-crude'!FE61)&gt;0,'data-cash-crude'!FE61-INDEX('active-future'!$C:$C,MATCH('basis-cash-crude'!FF$1,'active-future'!$A:$A,0),1),""),"")</f>
        <v/>
      </c>
      <c r="FG61" t="str">
        <f>+IFERROR(IF(VALUE('data-cash-crude'!FF61)&gt;0,'data-cash-crude'!FF61-INDEX('active-future'!$C:$C,MATCH('basis-cash-crude'!FG$1,'active-future'!$A:$A,0),1),""),"")</f>
        <v/>
      </c>
      <c r="FH61" t="str">
        <f>+IFERROR(IF(VALUE('data-cash-crude'!FG61)&gt;0,'data-cash-crude'!FG61-INDEX('active-future'!$C:$C,MATCH('basis-cash-crude'!FH$1,'active-future'!$A:$A,0),1),""),"")</f>
        <v/>
      </c>
      <c r="FI61" t="str">
        <f>+IFERROR(IF(VALUE('data-cash-crude'!FH61)&gt;0,'data-cash-crude'!FH61-INDEX('active-future'!$C:$C,MATCH('basis-cash-crude'!FI$1,'active-future'!$A:$A,0),1),""),"")</f>
        <v/>
      </c>
      <c r="FJ61" t="str">
        <f>+IFERROR(IF(VALUE('data-cash-crude'!FI61)&gt;0,'data-cash-crude'!FI61-INDEX('active-future'!$C:$C,MATCH('basis-cash-crude'!FJ$1,'active-future'!$A:$A,0),1),""),"")</f>
        <v/>
      </c>
      <c r="FK61" t="str">
        <f>+IFERROR(IF(VALUE('data-cash-crude'!FJ61)&gt;0,'data-cash-crude'!FJ61-INDEX('active-future'!$C:$C,MATCH('basis-cash-crude'!FK$1,'active-future'!$A:$A,0),1),""),"")</f>
        <v/>
      </c>
      <c r="FL61" t="str">
        <f>+IFERROR(IF(VALUE('data-cash-crude'!FK61)&gt;0,'data-cash-crude'!FK61-INDEX('active-future'!$C:$C,MATCH('basis-cash-crude'!FL$1,'active-future'!$A:$A,0),1),""),"")</f>
        <v/>
      </c>
    </row>
    <row r="62" spans="1:168" x14ac:dyDescent="0.2">
      <c r="A62">
        <f t="shared" si="0"/>
        <v>-3.2780000000000014</v>
      </c>
      <c r="B62">
        <f t="shared" si="1"/>
        <v>-2.9024000000000014</v>
      </c>
      <c r="C62">
        <f t="shared" si="2"/>
        <v>-3.0143373493975916</v>
      </c>
      <c r="D62" s="10" t="str">
        <f>+'data-cash-crude'!B62</f>
        <v>CLPA-15-17.CM</v>
      </c>
      <c r="E62">
        <f>+IFERROR(IF(VALUE('data-cash-crude'!D62)&gt;0,'data-cash-crude'!D62-INDEX('active-future'!$C:$C,MATCH('basis-cash-crude'!E$1,'active-future'!$A:$A,0),1),""),"")</f>
        <v>-2.6500000000000057</v>
      </c>
      <c r="F62">
        <f>+IFERROR(IF(VALUE('data-cash-crude'!E62)&gt;0,'data-cash-crude'!E62-INDEX('active-future'!$C:$C,MATCH('basis-cash-crude'!F$1,'active-future'!$A:$A,0),1),""),"")</f>
        <v>-3.2700000000000031</v>
      </c>
      <c r="G62">
        <f>+IFERROR(IF(VALUE('data-cash-crude'!F62)&gt;0,'data-cash-crude'!F62-INDEX('active-future'!$C:$C,MATCH('basis-cash-crude'!G$1,'active-future'!$A:$A,0),1),""),"")</f>
        <v>-3.259999999999998</v>
      </c>
      <c r="H62">
        <f>+IFERROR(IF(VALUE('data-cash-crude'!G62)&gt;0,'data-cash-crude'!G62-INDEX('active-future'!$C:$C,MATCH('basis-cash-crude'!H$1,'active-future'!$A:$A,0),1),""),"")</f>
        <v>-3.2700000000000031</v>
      </c>
      <c r="I62" t="str">
        <f>+IFERROR(IF(VALUE('data-cash-crude'!H62)&gt;0,'data-cash-crude'!H62-INDEX('active-future'!$C:$C,MATCH('basis-cash-crude'!I$1,'active-future'!$A:$A,0),1),""),"")</f>
        <v/>
      </c>
      <c r="J62">
        <f>+IFERROR(IF(VALUE('data-cash-crude'!I62)&gt;0,'data-cash-crude'!I62-INDEX('active-future'!$C:$C,MATCH('basis-cash-crude'!J$1,'active-future'!$A:$A,0),1),""),"")</f>
        <v>-3.9399999999999977</v>
      </c>
      <c r="K62" t="str">
        <f>+IFERROR(IF(VALUE('data-cash-crude'!J62)&gt;0,'data-cash-crude'!J62-INDEX('active-future'!$C:$C,MATCH('basis-cash-crude'!K$1,'active-future'!$A:$A,0),1),""),"")</f>
        <v/>
      </c>
      <c r="L62">
        <f>+IFERROR(IF(VALUE('data-cash-crude'!K62)&gt;0,'data-cash-crude'!K62-INDEX('active-future'!$C:$C,MATCH('basis-cash-crude'!L$1,'active-future'!$A:$A,0),1),""),"")</f>
        <v>-3.269999999999996</v>
      </c>
      <c r="M62" t="str">
        <f>+IFERROR(IF(VALUE('data-cash-crude'!L62)&gt;0,'data-cash-crude'!L62-INDEX('active-future'!$C:$C,MATCH('basis-cash-crude'!M$1,'active-future'!$A:$A,0),1),""),"")</f>
        <v/>
      </c>
      <c r="N62">
        <f>+IFERROR(IF(VALUE('data-cash-crude'!M62)&gt;0,'data-cash-crude'!M62-INDEX('active-future'!$C:$C,MATCH('basis-cash-crude'!N$1,'active-future'!$A:$A,0),1),""),"")</f>
        <v>-3.1900000000000048</v>
      </c>
      <c r="O62">
        <f>+IFERROR(IF(VALUE('data-cash-crude'!N62)&gt;0,'data-cash-crude'!N62-INDEX('active-future'!$C:$C,MATCH('basis-cash-crude'!O$1,'active-future'!$A:$A,0),1),""),"")</f>
        <v>-3.1799999999999997</v>
      </c>
      <c r="P62">
        <f>+IFERROR(IF(VALUE('data-cash-crude'!O62)&gt;0,'data-cash-crude'!O62-INDEX('active-future'!$C:$C,MATCH('basis-cash-crude'!P$1,'active-future'!$A:$A,0),1),""),"")</f>
        <v>-3.1899999999999977</v>
      </c>
      <c r="Q62">
        <f>+IFERROR(IF(VALUE('data-cash-crude'!P62)&gt;0,'data-cash-crude'!P62-INDEX('active-future'!$C:$C,MATCH('basis-cash-crude'!Q$1,'active-future'!$A:$A,0),1),""),"")</f>
        <v>-2.9500000000000028</v>
      </c>
      <c r="R62">
        <f>+IFERROR(IF(VALUE('data-cash-crude'!Q62)&gt;0,'data-cash-crude'!Q62-INDEX('active-future'!$C:$C,MATCH('basis-cash-crude'!R$1,'active-future'!$A:$A,0),1),""),"")</f>
        <v>-2.9500000000000028</v>
      </c>
      <c r="S62">
        <f>+IFERROR(IF(VALUE('data-cash-crude'!R62)&gt;0,'data-cash-crude'!R62-INDEX('active-future'!$C:$C,MATCH('basis-cash-crude'!S$1,'active-future'!$A:$A,0),1),""),"")</f>
        <v>-2.9699999999999989</v>
      </c>
      <c r="T62">
        <f>+IFERROR(IF(VALUE('data-cash-crude'!S62)&gt;0,'data-cash-crude'!S62-INDEX('active-future'!$C:$C,MATCH('basis-cash-crude'!T$1,'active-future'!$A:$A,0),1),""),"")</f>
        <v>-2.8999999999999986</v>
      </c>
      <c r="U62">
        <f>+IFERROR(IF(VALUE('data-cash-crude'!T62)&gt;0,'data-cash-crude'!T62-INDEX('active-future'!$C:$C,MATCH('basis-cash-crude'!U$1,'active-future'!$A:$A,0),1),""),"")</f>
        <v>-2.9100000000000037</v>
      </c>
      <c r="V62">
        <f>+IFERROR(IF(VALUE('data-cash-crude'!U62)&gt;0,'data-cash-crude'!U62-INDEX('active-future'!$C:$C,MATCH('basis-cash-crude'!V$1,'active-future'!$A:$A,0),1),""),"")</f>
        <v>-2.9500000000000028</v>
      </c>
      <c r="W62">
        <f>+IFERROR(IF(VALUE('data-cash-crude'!V62)&gt;0,'data-cash-crude'!V62-INDEX('active-future'!$C:$C,MATCH('basis-cash-crude'!W$1,'active-future'!$A:$A,0),1),""),"")</f>
        <v>-2.9500000000000028</v>
      </c>
      <c r="X62">
        <f>+IFERROR(IF(VALUE('data-cash-crude'!W62)&gt;0,'data-cash-crude'!W62-INDEX('active-future'!$C:$C,MATCH('basis-cash-crude'!X$1,'active-future'!$A:$A,0),1),""),"")</f>
        <v>-2.9500000000000028</v>
      </c>
      <c r="Y62">
        <f>+IFERROR(IF(VALUE('data-cash-crude'!X62)&gt;0,'data-cash-crude'!X62-INDEX('active-future'!$C:$C,MATCH('basis-cash-crude'!Y$1,'active-future'!$A:$A,0),1),""),"")</f>
        <v>-2.9600000000000009</v>
      </c>
      <c r="Z62" t="str">
        <f>+IFERROR(IF(VALUE('data-cash-crude'!Y62)&gt;0,'data-cash-crude'!Y62-INDEX('active-future'!$C:$C,MATCH('basis-cash-crude'!Z$1,'active-future'!$A:$A,0),1),""),"")</f>
        <v/>
      </c>
      <c r="AA62">
        <f>+IFERROR(IF(VALUE('data-cash-crude'!Z62)&gt;0,'data-cash-crude'!Z62-INDEX('active-future'!$C:$C,MATCH('basis-cash-crude'!AA$1,'active-future'!$A:$A,0),1),""),"")</f>
        <v>0.25999999999999801</v>
      </c>
      <c r="AB62" t="str">
        <f>+IFERROR(IF(VALUE('data-cash-crude'!AA62)&gt;0,'data-cash-crude'!AA62-INDEX('active-future'!$C:$C,MATCH('basis-cash-crude'!AB$1,'active-future'!$A:$A,0),1),""),"")</f>
        <v/>
      </c>
      <c r="AC62">
        <f>+IFERROR(IF(VALUE('data-cash-crude'!AB62)&gt;0,'data-cash-crude'!AB62-INDEX('active-future'!$C:$C,MATCH('basis-cash-crude'!AC$1,'active-future'!$A:$A,0),1),""),"")</f>
        <v>-2.6799999999999997</v>
      </c>
      <c r="AD62">
        <f>+IFERROR(IF(VALUE('data-cash-crude'!AC62)&gt;0,'data-cash-crude'!AC62-INDEX('active-future'!$C:$C,MATCH('basis-cash-crude'!AD$1,'active-future'!$A:$A,0),1),""),"")</f>
        <v>-2.9799999999999969</v>
      </c>
      <c r="AE62">
        <f>+IFERROR(IF(VALUE('data-cash-crude'!AD62)&gt;0,'data-cash-crude'!AD62-INDEX('active-future'!$C:$C,MATCH('basis-cash-crude'!AE$1,'active-future'!$A:$A,0),1),""),"")</f>
        <v>-2.8900000000000006</v>
      </c>
      <c r="AF62">
        <f>+IFERROR(IF(VALUE('data-cash-crude'!AE62)&gt;0,'data-cash-crude'!AE62-INDEX('active-future'!$C:$C,MATCH('basis-cash-crude'!AF$1,'active-future'!$A:$A,0),1),""),"")</f>
        <v>-2.9000000000000057</v>
      </c>
      <c r="AG62">
        <f>+IFERROR(IF(VALUE('data-cash-crude'!AF62)&gt;0,'data-cash-crude'!AF62-INDEX('active-future'!$C:$C,MATCH('basis-cash-crude'!AG$1,'active-future'!$A:$A,0),1),""),"")</f>
        <v>-2.8999999999999986</v>
      </c>
      <c r="AH62">
        <f>+IFERROR(IF(VALUE('data-cash-crude'!AG62)&gt;0,'data-cash-crude'!AG62-INDEX('active-future'!$C:$C,MATCH('basis-cash-crude'!AH$1,'active-future'!$A:$A,0),1),""),"")</f>
        <v>-2.759999999999998</v>
      </c>
      <c r="AI62">
        <f>+IFERROR(IF(VALUE('data-cash-crude'!AH62)&gt;0,'data-cash-crude'!AH62-INDEX('active-future'!$C:$C,MATCH('basis-cash-crude'!AI$1,'active-future'!$A:$A,0),1),""),"")</f>
        <v>-3</v>
      </c>
      <c r="AJ62">
        <f>+IFERROR(IF(VALUE('data-cash-crude'!AI62)&gt;0,'data-cash-crude'!AI62-INDEX('active-future'!$C:$C,MATCH('basis-cash-crude'!AJ$1,'active-future'!$A:$A,0),1),""),"")</f>
        <v>-2.9299999999999997</v>
      </c>
      <c r="AK62">
        <f>+IFERROR(IF(VALUE('data-cash-crude'!AJ62)&gt;0,'data-cash-crude'!AJ62-INDEX('active-future'!$C:$C,MATCH('basis-cash-crude'!AK$1,'active-future'!$A:$A,0),1),""),"")</f>
        <v>-2.8399999999999963</v>
      </c>
      <c r="AL62">
        <f>+IFERROR(IF(VALUE('data-cash-crude'!AK62)&gt;0,'data-cash-crude'!AK62-INDEX('active-future'!$C:$C,MATCH('basis-cash-crude'!AL$1,'active-future'!$A:$A,0),1),""),"")</f>
        <v>-2.8400000000000034</v>
      </c>
      <c r="AM62">
        <f>+IFERROR(IF(VALUE('data-cash-crude'!AL62)&gt;0,'data-cash-crude'!AL62-INDEX('active-future'!$C:$C,MATCH('basis-cash-crude'!AM$1,'active-future'!$A:$A,0),1),""),"")</f>
        <v>-2.8399999999999963</v>
      </c>
      <c r="AN62">
        <f>+IFERROR(IF(VALUE('data-cash-crude'!AM62)&gt;0,'data-cash-crude'!AM62-INDEX('active-future'!$C:$C,MATCH('basis-cash-crude'!AN$1,'active-future'!$A:$A,0),1),""),"")</f>
        <v>-2.8299999999999983</v>
      </c>
      <c r="AO62">
        <f>+IFERROR(IF(VALUE('data-cash-crude'!AN62)&gt;0,'data-cash-crude'!AN62-INDEX('active-future'!$C:$C,MATCH('basis-cash-crude'!AO$1,'active-future'!$A:$A,0),1),""),"")</f>
        <v>-2.7199999999999989</v>
      </c>
      <c r="AP62">
        <f>+IFERROR(IF(VALUE('data-cash-crude'!AO62)&gt;0,'data-cash-crude'!AO62-INDEX('active-future'!$C:$C,MATCH('basis-cash-crude'!AP$1,'active-future'!$A:$A,0),1),""),"")</f>
        <v>-2.4600000000000009</v>
      </c>
      <c r="AQ62">
        <f>+IFERROR(IF(VALUE('data-cash-crude'!AP62)&gt;0,'data-cash-crude'!AP62-INDEX('active-future'!$C:$C,MATCH('basis-cash-crude'!AQ$1,'active-future'!$A:$A,0),1),""),"")</f>
        <v>-2.4399999999999977</v>
      </c>
      <c r="AR62">
        <f>+IFERROR(IF(VALUE('data-cash-crude'!AQ62)&gt;0,'data-cash-crude'!AQ62-INDEX('active-future'!$C:$C,MATCH('basis-cash-crude'!AR$1,'active-future'!$A:$A,0),1),""),"")</f>
        <v>-2.3900000000000006</v>
      </c>
      <c r="AS62">
        <f>+IFERROR(IF(VALUE('data-cash-crude'!AR62)&gt;0,'data-cash-crude'!AR62-INDEX('active-future'!$C:$C,MATCH('basis-cash-crude'!AS$1,'active-future'!$A:$A,0),1),""),"")</f>
        <v>-2.3799999999999955</v>
      </c>
      <c r="AT62">
        <f>+IFERROR(IF(VALUE('data-cash-crude'!AS62)&gt;0,'data-cash-crude'!AS62-INDEX('active-future'!$C:$C,MATCH('basis-cash-crude'!AT$1,'active-future'!$A:$A,0),1),""),"")</f>
        <v>-2.3100000000000023</v>
      </c>
      <c r="AU62">
        <f>+IFERROR(IF(VALUE('data-cash-crude'!AT62)&gt;0,'data-cash-crude'!AT62-INDEX('active-future'!$C:$C,MATCH('basis-cash-crude'!AU$1,'active-future'!$A:$A,0),1),""),"")</f>
        <v>-2.3100000000000023</v>
      </c>
      <c r="AV62">
        <f>+IFERROR(IF(VALUE('data-cash-crude'!AU62)&gt;0,'data-cash-crude'!AU62-INDEX('active-future'!$C:$C,MATCH('basis-cash-crude'!AV$1,'active-future'!$A:$A,0),1),""),"")</f>
        <v>-2.2999999999999972</v>
      </c>
      <c r="AW62">
        <f>+IFERROR(IF(VALUE('data-cash-crude'!AV62)&gt;0,'data-cash-crude'!AV62-INDEX('active-future'!$C:$C,MATCH('basis-cash-crude'!AW$1,'active-future'!$A:$A,0),1),""),"")</f>
        <v>-2.2899999999999991</v>
      </c>
      <c r="AX62">
        <f>+IFERROR(IF(VALUE('data-cash-crude'!AW62)&gt;0,'data-cash-crude'!AW62-INDEX('active-future'!$C:$C,MATCH('basis-cash-crude'!AX$1,'active-future'!$A:$A,0),1),""),"")</f>
        <v>-2.259999999999998</v>
      </c>
      <c r="AY62">
        <f>+IFERROR(IF(VALUE('data-cash-crude'!AX62)&gt;0,'data-cash-crude'!AX62-INDEX('active-future'!$C:$C,MATCH('basis-cash-crude'!AY$1,'active-future'!$A:$A,0),1),""),"")</f>
        <v>-2.6099999999999994</v>
      </c>
      <c r="AZ62">
        <f>+IFERROR(IF(VALUE('data-cash-crude'!AY62)&gt;0,'data-cash-crude'!AY62-INDEX('active-future'!$C:$C,MATCH('basis-cash-crude'!AZ$1,'active-future'!$A:$A,0),1),""),"")</f>
        <v>-2.6099999999999994</v>
      </c>
      <c r="BA62">
        <f>+IFERROR(IF(VALUE('data-cash-crude'!AZ62)&gt;0,'data-cash-crude'!AZ62-INDEX('active-future'!$C:$C,MATCH('basis-cash-crude'!BA$1,'active-future'!$A:$A,0),1),""),"")</f>
        <v>-2.6199999999999974</v>
      </c>
      <c r="BB62">
        <f>+IFERROR(IF(VALUE('data-cash-crude'!BA62)&gt;0,'data-cash-crude'!BA62-INDEX('active-future'!$C:$C,MATCH('basis-cash-crude'!BB$1,'active-future'!$A:$A,0),1),""),"")</f>
        <v>-2.6099999999999994</v>
      </c>
      <c r="BC62">
        <f>+IFERROR(IF(VALUE('data-cash-crude'!BB62)&gt;0,'data-cash-crude'!BB62-INDEX('active-future'!$C:$C,MATCH('basis-cash-crude'!BC$1,'active-future'!$A:$A,0),1),""),"")</f>
        <v>-2.6299999999999955</v>
      </c>
      <c r="BD62">
        <f>+IFERROR(IF(VALUE('data-cash-crude'!BC62)&gt;0,'data-cash-crude'!BC62-INDEX('active-future'!$C:$C,MATCH('basis-cash-crude'!BD$1,'active-future'!$A:$A,0),1),""),"")</f>
        <v>-2.4799999999999969</v>
      </c>
      <c r="BE62">
        <f>+IFERROR(IF(VALUE('data-cash-crude'!BD62)&gt;0,'data-cash-crude'!BD62-INDEX('active-future'!$C:$C,MATCH('basis-cash-crude'!BE$1,'active-future'!$A:$A,0),1),""),"")</f>
        <v>-2.4099999999999966</v>
      </c>
      <c r="BF62">
        <f>+IFERROR(IF(VALUE('data-cash-crude'!BE62)&gt;0,'data-cash-crude'!BE62-INDEX('active-future'!$C:$C,MATCH('basis-cash-crude'!BF$1,'active-future'!$A:$A,0),1),""),"")</f>
        <v>-2.3200000000000003</v>
      </c>
      <c r="BG62">
        <f>+IFERROR(IF(VALUE('data-cash-crude'!BF62)&gt;0,'data-cash-crude'!BF62-INDEX('active-future'!$C:$C,MATCH('basis-cash-crude'!BG$1,'active-future'!$A:$A,0),1),""),"")</f>
        <v>-2.3100000000000023</v>
      </c>
      <c r="BH62">
        <f>+IFERROR(IF(VALUE('data-cash-crude'!BG62)&gt;0,'data-cash-crude'!BG62-INDEX('active-future'!$C:$C,MATCH('basis-cash-crude'!BH$1,'active-future'!$A:$A,0),1),""),"")</f>
        <v>-2.3100000000000023</v>
      </c>
      <c r="BI62">
        <f>+IFERROR(IF(VALUE('data-cash-crude'!BH62)&gt;0,'data-cash-crude'!BH62-INDEX('active-future'!$C:$C,MATCH('basis-cash-crude'!BI$1,'active-future'!$A:$A,0),1),""),"")</f>
        <v>-2.3700000000000045</v>
      </c>
      <c r="BJ62">
        <f>+IFERROR(IF(VALUE('data-cash-crude'!BI62)&gt;0,'data-cash-crude'!BI62-INDEX('active-future'!$C:$C,MATCH('basis-cash-crude'!BJ$1,'active-future'!$A:$A,0),1),""),"")</f>
        <v>-2.5800000000000054</v>
      </c>
      <c r="BK62">
        <f>+IFERROR(IF(VALUE('data-cash-crude'!BJ62)&gt;0,'data-cash-crude'!BJ62-INDEX('active-future'!$C:$C,MATCH('basis-cash-crude'!BK$1,'active-future'!$A:$A,0),1),""),"")</f>
        <v>-2.7299999999999969</v>
      </c>
      <c r="BL62">
        <f>+IFERROR(IF(VALUE('data-cash-crude'!BK62)&gt;0,'data-cash-crude'!BK62-INDEX('active-future'!$C:$C,MATCH('basis-cash-crude'!BL$1,'active-future'!$A:$A,0),1),""),"")</f>
        <v>-2.730000000000004</v>
      </c>
      <c r="BM62">
        <f>+IFERROR(IF(VALUE('data-cash-crude'!BL62)&gt;0,'data-cash-crude'!BL62-INDEX('active-future'!$C:$C,MATCH('basis-cash-crude'!BM$1,'active-future'!$A:$A,0),1),""),"")</f>
        <v>-2.8300000000000054</v>
      </c>
      <c r="BN62">
        <f>+IFERROR(IF(VALUE('data-cash-crude'!BM62)&gt;0,'data-cash-crude'!BM62-INDEX('active-future'!$C:$C,MATCH('basis-cash-crude'!BN$1,'active-future'!$A:$A,0),1),""),"")</f>
        <v>-2.8400000000000034</v>
      </c>
      <c r="BO62">
        <f>+IFERROR(IF(VALUE('data-cash-crude'!BN62)&gt;0,'data-cash-crude'!BN62-INDEX('active-future'!$C:$C,MATCH('basis-cash-crude'!BO$1,'active-future'!$A:$A,0),1),""),"")</f>
        <v>-2.8400000000000034</v>
      </c>
      <c r="BP62">
        <f>+IFERROR(IF(VALUE('data-cash-crude'!BO62)&gt;0,'data-cash-crude'!BO62-INDEX('active-future'!$C:$C,MATCH('basis-cash-crude'!BP$1,'active-future'!$A:$A,0),1),""),"")</f>
        <v>-2.8400000000000034</v>
      </c>
      <c r="BQ62">
        <f>+IFERROR(IF(VALUE('data-cash-crude'!BP62)&gt;0,'data-cash-crude'!BP62-INDEX('active-future'!$C:$C,MATCH('basis-cash-crude'!BQ$1,'active-future'!$A:$A,0),1),""),"")</f>
        <v>-2.8800000000000026</v>
      </c>
      <c r="BR62">
        <f>+IFERROR(IF(VALUE('data-cash-crude'!BQ62)&gt;0,'data-cash-crude'!BQ62-INDEX('active-future'!$C:$C,MATCH('basis-cash-crude'!BR$1,'active-future'!$A:$A,0),1),""),"")</f>
        <v>-2.8699999999999974</v>
      </c>
      <c r="BS62">
        <f>+IFERROR(IF(VALUE('data-cash-crude'!BR62)&gt;0,'data-cash-crude'!BR62-INDEX('active-future'!$C:$C,MATCH('basis-cash-crude'!BS$1,'active-future'!$A:$A,0),1),""),"")</f>
        <v>-2.8699999999999974</v>
      </c>
      <c r="BT62">
        <f>+IFERROR(IF(VALUE('data-cash-crude'!BS62)&gt;0,'data-cash-crude'!BS62-INDEX('active-future'!$C:$C,MATCH('basis-cash-crude'!BT$1,'active-future'!$A:$A,0),1),""),"")</f>
        <v>-2.509999999999998</v>
      </c>
      <c r="BU62">
        <f>+IFERROR(IF(VALUE('data-cash-crude'!BT62)&gt;0,'data-cash-crude'!BT62-INDEX('active-future'!$C:$C,MATCH('basis-cash-crude'!BU$1,'active-future'!$A:$A,0),1),""),"")</f>
        <v>-3.3799999999999955</v>
      </c>
      <c r="BV62">
        <f>+IFERROR(IF(VALUE('data-cash-crude'!BU62)&gt;0,'data-cash-crude'!BU62-INDEX('active-future'!$C:$C,MATCH('basis-cash-crude'!BV$1,'active-future'!$A:$A,0),1),""),"")</f>
        <v>-3.4299999999999997</v>
      </c>
      <c r="BW62">
        <f>+IFERROR(IF(VALUE('data-cash-crude'!BV62)&gt;0,'data-cash-crude'!BV62-INDEX('active-future'!$C:$C,MATCH('basis-cash-crude'!BW$1,'active-future'!$A:$A,0),1),""),"")</f>
        <v>-3.3800000000000026</v>
      </c>
      <c r="BX62">
        <f>+IFERROR(IF(VALUE('data-cash-crude'!BW62)&gt;0,'data-cash-crude'!BW62-INDEX('active-future'!$C:$C,MATCH('basis-cash-crude'!BX$1,'active-future'!$A:$A,0),1),""),"")</f>
        <v>-3.3800000000000026</v>
      </c>
      <c r="BY62">
        <f>+IFERROR(IF(VALUE('data-cash-crude'!BX62)&gt;0,'data-cash-crude'!BX62-INDEX('active-future'!$C:$C,MATCH('basis-cash-crude'!BY$1,'active-future'!$A:$A,0),1),""),"")</f>
        <v>-3.3000000000000043</v>
      </c>
      <c r="BZ62" t="str">
        <f>+IFERROR(IF(VALUE('data-cash-crude'!BY62)&gt;0,'data-cash-crude'!BY62-INDEX('active-future'!$C:$C,MATCH('basis-cash-crude'!BZ$1,'active-future'!$A:$A,0),1),""),"")</f>
        <v/>
      </c>
      <c r="CA62">
        <f>+IFERROR(IF(VALUE('data-cash-crude'!BZ62)&gt;0,'data-cash-crude'!BZ62-INDEX('active-future'!$C:$C,MATCH('basis-cash-crude'!CA$1,'active-future'!$A:$A,0),1),""),"")</f>
        <v>-3.2100000000000009</v>
      </c>
      <c r="CB62">
        <f>+IFERROR(IF(VALUE('data-cash-crude'!CA62)&gt;0,'data-cash-crude'!CA62-INDEX('active-future'!$C:$C,MATCH('basis-cash-crude'!CB$1,'active-future'!$A:$A,0),1),""),"")</f>
        <v>-3.0800000000000054</v>
      </c>
      <c r="CC62">
        <f>+IFERROR(IF(VALUE('data-cash-crude'!CB62)&gt;0,'data-cash-crude'!CB62-INDEX('active-future'!$C:$C,MATCH('basis-cash-crude'!CC$1,'active-future'!$A:$A,0),1),""),"")</f>
        <v>-3.3399999999999963</v>
      </c>
      <c r="CD62">
        <f>+IFERROR(IF(VALUE('data-cash-crude'!CC62)&gt;0,'data-cash-crude'!CC62-INDEX('active-future'!$C:$C,MATCH('basis-cash-crude'!CD$1,'active-future'!$A:$A,0),1),""),"")</f>
        <v>-3.8599999999999994</v>
      </c>
      <c r="CE62">
        <f>+IFERROR(IF(VALUE('data-cash-crude'!CD62)&gt;0,'data-cash-crude'!CD62-INDEX('active-future'!$C:$C,MATCH('basis-cash-crude'!CE$1,'active-future'!$A:$A,0),1),""),"")</f>
        <v>-3.970000000000006</v>
      </c>
      <c r="CF62">
        <f>+IFERROR(IF(VALUE('data-cash-crude'!CE62)&gt;0,'data-cash-crude'!CE62-INDEX('active-future'!$C:$C,MATCH('basis-cash-crude'!CF$1,'active-future'!$A:$A,0),1),""),"")</f>
        <v>-4.0399999999999991</v>
      </c>
      <c r="CG62">
        <f>+IFERROR(IF(VALUE('data-cash-crude'!CF62)&gt;0,'data-cash-crude'!CF62-INDEX('active-future'!$C:$C,MATCH('basis-cash-crude'!CG$1,'active-future'!$A:$A,0),1),""),"")</f>
        <v>-4.2100000000000009</v>
      </c>
      <c r="CH62">
        <f>+IFERROR(IF(VALUE('data-cash-crude'!CG62)&gt;0,'data-cash-crude'!CG62-INDEX('active-future'!$C:$C,MATCH('basis-cash-crude'!CH$1,'active-future'!$A:$A,0),1),""),"")</f>
        <v>-4.4600000000000009</v>
      </c>
      <c r="CI62">
        <f>+IFERROR(IF(VALUE('data-cash-crude'!CH62)&gt;0,'data-cash-crude'!CH62-INDEX('active-future'!$C:$C,MATCH('basis-cash-crude'!CI$1,'active-future'!$A:$A,0),1),""),"")</f>
        <v>-4.470000000000006</v>
      </c>
      <c r="CJ62">
        <f>+IFERROR(IF(VALUE('data-cash-crude'!CI62)&gt;0,'data-cash-crude'!CI62-INDEX('active-future'!$C:$C,MATCH('basis-cash-crude'!CJ$1,'active-future'!$A:$A,0),1),""),"")</f>
        <v>-4.5399999999999991</v>
      </c>
      <c r="CK62">
        <f>+IFERROR(IF(VALUE('data-cash-crude'!CJ62)&gt;0,'data-cash-crude'!CJ62-INDEX('active-future'!$C:$C,MATCH('basis-cash-crude'!CK$1,'active-future'!$A:$A,0),1),""),"")</f>
        <v>-4.5300000000000011</v>
      </c>
      <c r="CL62">
        <f>+IFERROR(IF(VALUE('data-cash-crude'!CK62)&gt;0,'data-cash-crude'!CK62-INDEX('active-future'!$C:$C,MATCH('basis-cash-crude'!CL$1,'active-future'!$A:$A,0),1),""),"")</f>
        <v>-4.519999999999996</v>
      </c>
      <c r="CM62" t="str">
        <f>+IFERROR(IF(VALUE('data-cash-crude'!CL62)&gt;0,'data-cash-crude'!CL62-INDEX('active-future'!$C:$C,MATCH('basis-cash-crude'!CM$1,'active-future'!$A:$A,0),1),""),"")</f>
        <v/>
      </c>
      <c r="CN62">
        <f>+IFERROR(IF(VALUE('data-cash-crude'!CM62)&gt;0,'data-cash-crude'!CM62-INDEX('active-future'!$C:$C,MATCH('basis-cash-crude'!CN$1,'active-future'!$A:$A,0),1),""),"")</f>
        <v>-4.5500000000000043</v>
      </c>
      <c r="CO62">
        <f>+IFERROR(IF(VALUE('data-cash-crude'!CN62)&gt;0,'data-cash-crude'!CN62-INDEX('active-future'!$C:$C,MATCH('basis-cash-crude'!CO$1,'active-future'!$A:$A,0),1),""),"")</f>
        <v>-4.57</v>
      </c>
      <c r="CP62">
        <f>+IFERROR(IF(VALUE('data-cash-crude'!CO62)&gt;0,'data-cash-crude'!CO62-INDEX('active-future'!$C:$C,MATCH('basis-cash-crude'!CP$1,'active-future'!$A:$A,0),1),""),"")</f>
        <v>-4.4699999999999989</v>
      </c>
      <c r="CQ62">
        <f>+IFERROR(IF(VALUE('data-cash-crude'!CP62)&gt;0,'data-cash-crude'!CP62-INDEX('active-future'!$C:$C,MATCH('basis-cash-crude'!CQ$1,'active-future'!$A:$A,0),1),""),"")</f>
        <v>-4.4699999999999989</v>
      </c>
      <c r="CR62" t="str">
        <f>+IFERROR(IF(VALUE('data-cash-crude'!CQ62)&gt;0,'data-cash-crude'!CQ62-INDEX('active-future'!$C:$C,MATCH('basis-cash-crude'!CR$1,'active-future'!$A:$A,0),1),""),"")</f>
        <v/>
      </c>
      <c r="CS62">
        <f>+IFERROR(IF(VALUE('data-cash-crude'!CR62)&gt;0,'data-cash-crude'!CR62-INDEX('active-future'!$C:$C,MATCH('basis-cash-crude'!CS$1,'active-future'!$A:$A,0),1),""),"")</f>
        <v>-4.3400000000000034</v>
      </c>
      <c r="CT62">
        <f>+IFERROR(IF(VALUE('data-cash-crude'!CS62)&gt;0,'data-cash-crude'!CS62-INDEX('active-future'!$C:$C,MATCH('basis-cash-crude'!CT$1,'active-future'!$A:$A,0),1),""),"")</f>
        <v>-4.3299999999999983</v>
      </c>
      <c r="CU62">
        <f>+IFERROR(IF(VALUE('data-cash-crude'!CT62)&gt;0,'data-cash-crude'!CT62-INDEX('active-future'!$C:$C,MATCH('basis-cash-crude'!CU$1,'active-future'!$A:$A,0),1),""),"")</f>
        <v>-4.1700000000000017</v>
      </c>
      <c r="CV62">
        <f>+IFERROR(IF(VALUE('data-cash-crude'!CU62)&gt;0,'data-cash-crude'!CU62-INDEX('active-future'!$C:$C,MATCH('basis-cash-crude'!CV$1,'active-future'!$A:$A,0),1),""),"")</f>
        <v>-3.9500000000000028</v>
      </c>
      <c r="CW62">
        <f>+IFERROR(IF(VALUE('data-cash-crude'!CV62)&gt;0,'data-cash-crude'!CV62-INDEX('active-future'!$C:$C,MATCH('basis-cash-crude'!CW$1,'active-future'!$A:$A,0),1),""),"")</f>
        <v>-3.7899999999999991</v>
      </c>
      <c r="CX62">
        <f>+IFERROR(IF(VALUE('data-cash-crude'!CW62)&gt;0,'data-cash-crude'!CW62-INDEX('active-future'!$C:$C,MATCH('basis-cash-crude'!CX$1,'active-future'!$A:$A,0),1),""),"")</f>
        <v>-3.490000000000002</v>
      </c>
      <c r="CY62">
        <f>+IFERROR(IF(VALUE('data-cash-crude'!CX62)&gt;0,'data-cash-crude'!CX62-INDEX('active-future'!$C:$C,MATCH('basis-cash-crude'!CY$1,'active-future'!$A:$A,0),1),""),"")</f>
        <v>-3.5499999999999972</v>
      </c>
      <c r="CZ62">
        <f>+IFERROR(IF(VALUE('data-cash-crude'!CY62)&gt;0,'data-cash-crude'!CY62-INDEX('active-future'!$C:$C,MATCH('basis-cash-crude'!CZ$1,'active-future'!$A:$A,0),1),""),"")</f>
        <v>-3.3699999999999974</v>
      </c>
      <c r="DA62">
        <f>+IFERROR(IF(VALUE('data-cash-crude'!CZ62)&gt;0,'data-cash-crude'!CZ62-INDEX('active-future'!$C:$C,MATCH('basis-cash-crude'!DA$1,'active-future'!$A:$A,0),1),""),"")</f>
        <v>-3.3599999999999994</v>
      </c>
      <c r="DB62">
        <f>+IFERROR(IF(VALUE('data-cash-crude'!DA62)&gt;0,'data-cash-crude'!DA62-INDEX('active-future'!$C:$C,MATCH('basis-cash-crude'!DB$1,'active-future'!$A:$A,0),1),""),"")</f>
        <v>-3.2000000000000028</v>
      </c>
      <c r="DC62">
        <f>+IFERROR(IF(VALUE('data-cash-crude'!DB62)&gt;0,'data-cash-crude'!DB62-INDEX('active-future'!$C:$C,MATCH('basis-cash-crude'!DC$1,'active-future'!$A:$A,0),1),""),"")</f>
        <v>-2.9799999999999969</v>
      </c>
      <c r="DD62">
        <f>+IFERROR(IF(VALUE('data-cash-crude'!DC62)&gt;0,'data-cash-crude'!DC62-INDEX('active-future'!$C:$C,MATCH('basis-cash-crude'!DD$1,'active-future'!$A:$A,0),1),""),"")</f>
        <v>-2.9200000000000017</v>
      </c>
      <c r="DE62">
        <f>+IFERROR(IF(VALUE('data-cash-crude'!DD62)&gt;0,'data-cash-crude'!DD62-INDEX('active-future'!$C:$C,MATCH('basis-cash-crude'!DE$1,'active-future'!$A:$A,0),1),""),"")</f>
        <v>-2.6800000000000068</v>
      </c>
      <c r="DF62">
        <f>+IFERROR(IF(VALUE('data-cash-crude'!DE62)&gt;0,'data-cash-crude'!DE62-INDEX('active-future'!$C:$C,MATCH('basis-cash-crude'!DF$1,'active-future'!$A:$A,0),1),""),"")</f>
        <v>-2.3900000000000006</v>
      </c>
      <c r="DG62">
        <f>+IFERROR(IF(VALUE('data-cash-crude'!DF62)&gt;0,'data-cash-crude'!DF62-INDEX('active-future'!$C:$C,MATCH('basis-cash-crude'!DG$1,'active-future'!$A:$A,0),1),""),"")</f>
        <v>-2.259999999999998</v>
      </c>
      <c r="DH62" t="str">
        <f>+IFERROR(IF(VALUE('data-cash-crude'!DG62)&gt;0,'data-cash-crude'!DG62-INDEX('active-future'!$C:$C,MATCH('basis-cash-crude'!DH$1,'active-future'!$A:$A,0),1),""),"")</f>
        <v/>
      </c>
      <c r="DI62">
        <f>+IFERROR(IF(VALUE('data-cash-crude'!DH62)&gt;0,'data-cash-crude'!DH62-INDEX('active-future'!$C:$C,MATCH('basis-cash-crude'!DI$1,'active-future'!$A:$A,0),1),""),"")</f>
        <v>-1.6500000000000057</v>
      </c>
      <c r="DJ62">
        <f>+IFERROR(IF(VALUE('data-cash-crude'!DI62)&gt;0,'data-cash-crude'!DI62-INDEX('active-future'!$C:$C,MATCH('basis-cash-crude'!DJ$1,'active-future'!$A:$A,0),1),""),"")</f>
        <v>-1.4399999999999977</v>
      </c>
      <c r="DK62">
        <f>+IFERROR(IF(VALUE('data-cash-crude'!DJ62)&gt;0,'data-cash-crude'!DJ62-INDEX('active-future'!$C:$C,MATCH('basis-cash-crude'!DK$1,'active-future'!$A:$A,0),1),""),"")</f>
        <v>-1.3599999999999994</v>
      </c>
      <c r="DL62">
        <f>+IFERROR(IF(VALUE('data-cash-crude'!DK62)&gt;0,'data-cash-crude'!DK62-INDEX('active-future'!$C:$C,MATCH('basis-cash-crude'!DL$1,'active-future'!$A:$A,0),1),""),"")</f>
        <v>-1.3200000000000003</v>
      </c>
      <c r="DM62" t="str">
        <f>+IFERROR(IF(VALUE('data-cash-crude'!DL62)&gt;0,'data-cash-crude'!DL62-INDEX('active-future'!$C:$C,MATCH('basis-cash-crude'!DM$1,'active-future'!$A:$A,0),1),""),"")</f>
        <v/>
      </c>
      <c r="DN62">
        <f>+IFERROR(IF(VALUE('data-cash-crude'!DM62)&gt;0,'data-cash-crude'!DM62-INDEX('active-future'!$C:$C,MATCH('basis-cash-crude'!DN$1,'active-future'!$A:$A,0),1),""),"")</f>
        <v>-1.3300000000000054</v>
      </c>
      <c r="DO62" t="str">
        <f>+IFERROR(IF(VALUE('data-cash-crude'!DN62)&gt;0,'data-cash-crude'!DN62-INDEX('active-future'!$C:$C,MATCH('basis-cash-crude'!DO$1,'active-future'!$A:$A,0),1),""),"")</f>
        <v/>
      </c>
      <c r="DP62" t="str">
        <f>+IFERROR(IF(VALUE('data-cash-crude'!DO62)&gt;0,'data-cash-crude'!DO62-INDEX('active-future'!$C:$C,MATCH('basis-cash-crude'!DP$1,'active-future'!$A:$A,0),1),""),"")</f>
        <v/>
      </c>
      <c r="DQ62" t="str">
        <f>+IFERROR(IF(VALUE('data-cash-crude'!DP62)&gt;0,'data-cash-crude'!DP62-INDEX('active-future'!$C:$C,MATCH('basis-cash-crude'!DQ$1,'active-future'!$A:$A,0),1),""),"")</f>
        <v/>
      </c>
      <c r="DR62" t="str">
        <f>+IFERROR(IF(VALUE('data-cash-crude'!DQ62)&gt;0,'data-cash-crude'!DQ62-INDEX('active-future'!$C:$C,MATCH('basis-cash-crude'!DR$1,'active-future'!$A:$A,0),1),""),"")</f>
        <v/>
      </c>
      <c r="DS62" t="str">
        <f>+IFERROR(IF(VALUE('data-cash-crude'!DR62)&gt;0,'data-cash-crude'!DR62-INDEX('active-future'!$C:$C,MATCH('basis-cash-crude'!DS$1,'active-future'!$A:$A,0),1),""),"")</f>
        <v/>
      </c>
      <c r="DT62" t="str">
        <f>+IFERROR(IF(VALUE('data-cash-crude'!DS62)&gt;0,'data-cash-crude'!DS62-INDEX('active-future'!$C:$C,MATCH('basis-cash-crude'!DT$1,'active-future'!$A:$A,0),1),""),"")</f>
        <v/>
      </c>
      <c r="DU62" t="str">
        <f>+IFERROR(IF(VALUE('data-cash-crude'!DT62)&gt;0,'data-cash-crude'!DT62-INDEX('active-future'!$C:$C,MATCH('basis-cash-crude'!DU$1,'active-future'!$A:$A,0),1),""),"")</f>
        <v/>
      </c>
      <c r="DV62" t="str">
        <f>+IFERROR(IF(VALUE('data-cash-crude'!DU62)&gt;0,'data-cash-crude'!DU62-INDEX('active-future'!$C:$C,MATCH('basis-cash-crude'!DV$1,'active-future'!$A:$A,0),1),""),"")</f>
        <v/>
      </c>
      <c r="DW62" t="str">
        <f>+IFERROR(IF(VALUE('data-cash-crude'!DV62)&gt;0,'data-cash-crude'!DV62-INDEX('active-future'!$C:$C,MATCH('basis-cash-crude'!DW$1,'active-future'!$A:$A,0),1),""),"")</f>
        <v/>
      </c>
      <c r="DX62" t="str">
        <f>+IFERROR(IF(VALUE('data-cash-crude'!DW62)&gt;0,'data-cash-crude'!DW62-INDEX('active-future'!$C:$C,MATCH('basis-cash-crude'!DX$1,'active-future'!$A:$A,0),1),""),"")</f>
        <v/>
      </c>
      <c r="DY62" t="str">
        <f>+IFERROR(IF(VALUE('data-cash-crude'!DX62)&gt;0,'data-cash-crude'!DX62-INDEX('active-future'!$C:$C,MATCH('basis-cash-crude'!DY$1,'active-future'!$A:$A,0),1),""),"")</f>
        <v/>
      </c>
      <c r="DZ62" t="str">
        <f>+IFERROR(IF(VALUE('data-cash-crude'!DY62)&gt;0,'data-cash-crude'!DY62-INDEX('active-future'!$C:$C,MATCH('basis-cash-crude'!DZ$1,'active-future'!$A:$A,0),1),""),"")</f>
        <v/>
      </c>
      <c r="EA62" t="str">
        <f>+IFERROR(IF(VALUE('data-cash-crude'!DZ62)&gt;0,'data-cash-crude'!DZ62-INDEX('active-future'!$C:$C,MATCH('basis-cash-crude'!EA$1,'active-future'!$A:$A,0),1),""),"")</f>
        <v/>
      </c>
      <c r="EB62" t="str">
        <f>+IFERROR(IF(VALUE('data-cash-crude'!EA62)&gt;0,'data-cash-crude'!EA62-INDEX('active-future'!$C:$C,MATCH('basis-cash-crude'!EB$1,'active-future'!$A:$A,0),1),""),"")</f>
        <v/>
      </c>
      <c r="EC62" t="str">
        <f>+IFERROR(IF(VALUE('data-cash-crude'!EB62)&gt;0,'data-cash-crude'!EB62-INDEX('active-future'!$C:$C,MATCH('basis-cash-crude'!EC$1,'active-future'!$A:$A,0),1),""),"")</f>
        <v/>
      </c>
      <c r="ED62" t="str">
        <f>+IFERROR(IF(VALUE('data-cash-crude'!EC62)&gt;0,'data-cash-crude'!EC62-INDEX('active-future'!$C:$C,MATCH('basis-cash-crude'!ED$1,'active-future'!$A:$A,0),1),""),"")</f>
        <v/>
      </c>
      <c r="EE62" t="str">
        <f>+IFERROR(IF(VALUE('data-cash-crude'!ED62)&gt;0,'data-cash-crude'!ED62-INDEX('active-future'!$C:$C,MATCH('basis-cash-crude'!EE$1,'active-future'!$A:$A,0),1),""),"")</f>
        <v/>
      </c>
      <c r="EF62" t="str">
        <f>+IFERROR(IF(VALUE('data-cash-crude'!EE62)&gt;0,'data-cash-crude'!EE62-INDEX('active-future'!$C:$C,MATCH('basis-cash-crude'!EF$1,'active-future'!$A:$A,0),1),""),"")</f>
        <v/>
      </c>
      <c r="EG62" t="str">
        <f>+IFERROR(IF(VALUE('data-cash-crude'!EF62)&gt;0,'data-cash-crude'!EF62-INDEX('active-future'!$C:$C,MATCH('basis-cash-crude'!EG$1,'active-future'!$A:$A,0),1),""),"")</f>
        <v/>
      </c>
      <c r="EH62" t="str">
        <f>+IFERROR(IF(VALUE('data-cash-crude'!EG62)&gt;0,'data-cash-crude'!EG62-INDEX('active-future'!$C:$C,MATCH('basis-cash-crude'!EH$1,'active-future'!$A:$A,0),1),""),"")</f>
        <v/>
      </c>
      <c r="EI62" t="str">
        <f>+IFERROR(IF(VALUE('data-cash-crude'!EH62)&gt;0,'data-cash-crude'!EH62-INDEX('active-future'!$C:$C,MATCH('basis-cash-crude'!EI$1,'active-future'!$A:$A,0),1),""),"")</f>
        <v/>
      </c>
      <c r="EJ62" t="str">
        <f>+IFERROR(IF(VALUE('data-cash-crude'!EI62)&gt;0,'data-cash-crude'!EI62-INDEX('active-future'!$C:$C,MATCH('basis-cash-crude'!EJ$1,'active-future'!$A:$A,0),1),""),"")</f>
        <v/>
      </c>
      <c r="EK62" t="str">
        <f>+IFERROR(IF(VALUE('data-cash-crude'!EJ62)&gt;0,'data-cash-crude'!EJ62-INDEX('active-future'!$C:$C,MATCH('basis-cash-crude'!EK$1,'active-future'!$A:$A,0),1),""),"")</f>
        <v/>
      </c>
      <c r="EL62" t="str">
        <f>+IFERROR(IF(VALUE('data-cash-crude'!EK62)&gt;0,'data-cash-crude'!EK62-INDEX('active-future'!$C:$C,MATCH('basis-cash-crude'!EL$1,'active-future'!$A:$A,0),1),""),"")</f>
        <v/>
      </c>
      <c r="EM62" t="str">
        <f>+IFERROR(IF(VALUE('data-cash-crude'!EL62)&gt;0,'data-cash-crude'!EL62-INDEX('active-future'!$C:$C,MATCH('basis-cash-crude'!EM$1,'active-future'!$A:$A,0),1),""),"")</f>
        <v/>
      </c>
      <c r="EN62" t="str">
        <f>+IFERROR(IF(VALUE('data-cash-crude'!EM62)&gt;0,'data-cash-crude'!EM62-INDEX('active-future'!$C:$C,MATCH('basis-cash-crude'!EN$1,'active-future'!$A:$A,0),1),""),"")</f>
        <v/>
      </c>
      <c r="EO62" t="str">
        <f>+IFERROR(IF(VALUE('data-cash-crude'!EN62)&gt;0,'data-cash-crude'!EN62-INDEX('active-future'!$C:$C,MATCH('basis-cash-crude'!EO$1,'active-future'!$A:$A,0),1),""),"")</f>
        <v/>
      </c>
      <c r="EP62" t="str">
        <f>+IFERROR(IF(VALUE('data-cash-crude'!EO62)&gt;0,'data-cash-crude'!EO62-INDEX('active-future'!$C:$C,MATCH('basis-cash-crude'!EP$1,'active-future'!$A:$A,0),1),""),"")</f>
        <v/>
      </c>
      <c r="EQ62" t="str">
        <f>+IFERROR(IF(VALUE('data-cash-crude'!EP62)&gt;0,'data-cash-crude'!EP62-INDEX('active-future'!$C:$C,MATCH('basis-cash-crude'!EQ$1,'active-future'!$A:$A,0),1),""),"")</f>
        <v/>
      </c>
      <c r="ER62" t="str">
        <f>+IFERROR(IF(VALUE('data-cash-crude'!EQ62)&gt;0,'data-cash-crude'!EQ62-INDEX('active-future'!$C:$C,MATCH('basis-cash-crude'!ER$1,'active-future'!$A:$A,0),1),""),"")</f>
        <v/>
      </c>
      <c r="ES62" t="str">
        <f>+IFERROR(IF(VALUE('data-cash-crude'!ER62)&gt;0,'data-cash-crude'!ER62-INDEX('active-future'!$C:$C,MATCH('basis-cash-crude'!ES$1,'active-future'!$A:$A,0),1),""),"")</f>
        <v/>
      </c>
      <c r="ET62" t="str">
        <f>+IFERROR(IF(VALUE('data-cash-crude'!ES62)&gt;0,'data-cash-crude'!ES62-INDEX('active-future'!$C:$C,MATCH('basis-cash-crude'!ET$1,'active-future'!$A:$A,0),1),""),"")</f>
        <v/>
      </c>
      <c r="EU62" t="str">
        <f>+IFERROR(IF(VALUE('data-cash-crude'!ET62)&gt;0,'data-cash-crude'!ET62-INDEX('active-future'!$C:$C,MATCH('basis-cash-crude'!EU$1,'active-future'!$A:$A,0),1),""),"")</f>
        <v/>
      </c>
      <c r="EV62" t="str">
        <f>+IFERROR(IF(VALUE('data-cash-crude'!EU62)&gt;0,'data-cash-crude'!EU62-INDEX('active-future'!$C:$C,MATCH('basis-cash-crude'!EV$1,'active-future'!$A:$A,0),1),""),"")</f>
        <v/>
      </c>
      <c r="EW62" t="str">
        <f>+IFERROR(IF(VALUE('data-cash-crude'!EV62)&gt;0,'data-cash-crude'!EV62-INDEX('active-future'!$C:$C,MATCH('basis-cash-crude'!EW$1,'active-future'!$A:$A,0),1),""),"")</f>
        <v/>
      </c>
      <c r="EX62" t="str">
        <f>+IFERROR(IF(VALUE('data-cash-crude'!EW62)&gt;0,'data-cash-crude'!EW62-INDEX('active-future'!$C:$C,MATCH('basis-cash-crude'!EX$1,'active-future'!$A:$A,0),1),""),"")</f>
        <v/>
      </c>
      <c r="EY62" t="str">
        <f>+IFERROR(IF(VALUE('data-cash-crude'!EX62)&gt;0,'data-cash-crude'!EX62-INDEX('active-future'!$C:$C,MATCH('basis-cash-crude'!EY$1,'active-future'!$A:$A,0),1),""),"")</f>
        <v/>
      </c>
      <c r="EZ62" t="str">
        <f>+IFERROR(IF(VALUE('data-cash-crude'!EY62)&gt;0,'data-cash-crude'!EY62-INDEX('active-future'!$C:$C,MATCH('basis-cash-crude'!EZ$1,'active-future'!$A:$A,0),1),""),"")</f>
        <v/>
      </c>
      <c r="FA62" t="str">
        <f>+IFERROR(IF(VALUE('data-cash-crude'!EZ62)&gt;0,'data-cash-crude'!EZ62-INDEX('active-future'!$C:$C,MATCH('basis-cash-crude'!FA$1,'active-future'!$A:$A,0),1),""),"")</f>
        <v/>
      </c>
      <c r="FB62" t="str">
        <f>+IFERROR(IF(VALUE('data-cash-crude'!FA62)&gt;0,'data-cash-crude'!FA62-INDEX('active-future'!$C:$C,MATCH('basis-cash-crude'!FB$1,'active-future'!$A:$A,0),1),""),"")</f>
        <v/>
      </c>
      <c r="FC62" t="str">
        <f>+IFERROR(IF(VALUE('data-cash-crude'!FB62)&gt;0,'data-cash-crude'!FB62-INDEX('active-future'!$C:$C,MATCH('basis-cash-crude'!FC$1,'active-future'!$A:$A,0),1),""),"")</f>
        <v/>
      </c>
      <c r="FD62" t="str">
        <f>+IFERROR(IF(VALUE('data-cash-crude'!FC62)&gt;0,'data-cash-crude'!FC62-INDEX('active-future'!$C:$C,MATCH('basis-cash-crude'!FD$1,'active-future'!$A:$A,0),1),""),"")</f>
        <v/>
      </c>
      <c r="FE62" t="str">
        <f>+IFERROR(IF(VALUE('data-cash-crude'!FD62)&gt;0,'data-cash-crude'!FD62-INDEX('active-future'!$C:$C,MATCH('basis-cash-crude'!FE$1,'active-future'!$A:$A,0),1),""),"")</f>
        <v/>
      </c>
      <c r="FF62" t="str">
        <f>+IFERROR(IF(VALUE('data-cash-crude'!FE62)&gt;0,'data-cash-crude'!FE62-INDEX('active-future'!$C:$C,MATCH('basis-cash-crude'!FF$1,'active-future'!$A:$A,0),1),""),"")</f>
        <v/>
      </c>
      <c r="FG62" t="str">
        <f>+IFERROR(IF(VALUE('data-cash-crude'!FF62)&gt;0,'data-cash-crude'!FF62-INDEX('active-future'!$C:$C,MATCH('basis-cash-crude'!FG$1,'active-future'!$A:$A,0),1),""),"")</f>
        <v/>
      </c>
      <c r="FH62" t="str">
        <f>+IFERROR(IF(VALUE('data-cash-crude'!FG62)&gt;0,'data-cash-crude'!FG62-INDEX('active-future'!$C:$C,MATCH('basis-cash-crude'!FH$1,'active-future'!$A:$A,0),1),""),"")</f>
        <v/>
      </c>
      <c r="FI62" t="str">
        <f>+IFERROR(IF(VALUE('data-cash-crude'!FH62)&gt;0,'data-cash-crude'!FH62-INDEX('active-future'!$C:$C,MATCH('basis-cash-crude'!FI$1,'active-future'!$A:$A,0),1),""),"")</f>
        <v/>
      </c>
      <c r="FJ62" t="str">
        <f>+IFERROR(IF(VALUE('data-cash-crude'!FI62)&gt;0,'data-cash-crude'!FI62-INDEX('active-future'!$C:$C,MATCH('basis-cash-crude'!FJ$1,'active-future'!$A:$A,0),1),""),"")</f>
        <v/>
      </c>
      <c r="FK62" t="str">
        <f>+IFERROR(IF(VALUE('data-cash-crude'!FJ62)&gt;0,'data-cash-crude'!FJ62-INDEX('active-future'!$C:$C,MATCH('basis-cash-crude'!FK$1,'active-future'!$A:$A,0),1),""),"")</f>
        <v/>
      </c>
      <c r="FL62" t="str">
        <f>+IFERROR(IF(VALUE('data-cash-crude'!FK62)&gt;0,'data-cash-crude'!FK62-INDEX('active-future'!$C:$C,MATCH('basis-cash-crude'!FL$1,'active-future'!$A:$A,0),1),""),"")</f>
        <v/>
      </c>
    </row>
    <row r="63" spans="1:168" x14ac:dyDescent="0.2">
      <c r="A63">
        <f t="shared" si="0"/>
        <v>4.6219999999999999</v>
      </c>
      <c r="B63">
        <f t="shared" si="1"/>
        <v>4.9976000000000003</v>
      </c>
      <c r="C63">
        <f t="shared" si="2"/>
        <v>4.8856626506024083</v>
      </c>
      <c r="D63" s="10" t="str">
        <f>+'data-cash-crude'!B63</f>
        <v>CLPA-15-18.CM</v>
      </c>
      <c r="E63">
        <f>+IFERROR(IF(VALUE('data-cash-crude'!D63)&gt;0,'data-cash-crude'!D63-INDEX('active-future'!$C:$C,MATCH('basis-cash-crude'!E$1,'active-future'!$A:$A,0),1),""),"")</f>
        <v>5.25</v>
      </c>
      <c r="F63">
        <f>+IFERROR(IF(VALUE('data-cash-crude'!E63)&gt;0,'data-cash-crude'!E63-INDEX('active-future'!$C:$C,MATCH('basis-cash-crude'!F$1,'active-future'!$A:$A,0),1),""),"")</f>
        <v>4.6300000000000026</v>
      </c>
      <c r="G63">
        <f>+IFERROR(IF(VALUE('data-cash-crude'!F63)&gt;0,'data-cash-crude'!F63-INDEX('active-future'!$C:$C,MATCH('basis-cash-crude'!G$1,'active-future'!$A:$A,0),1),""),"")</f>
        <v>4.6400000000000006</v>
      </c>
      <c r="H63">
        <f>+IFERROR(IF(VALUE('data-cash-crude'!G63)&gt;0,'data-cash-crude'!G63-INDEX('active-future'!$C:$C,MATCH('basis-cash-crude'!H$1,'active-future'!$A:$A,0),1),""),"")</f>
        <v>4.6300000000000026</v>
      </c>
      <c r="I63" t="str">
        <f>+IFERROR(IF(VALUE('data-cash-crude'!H63)&gt;0,'data-cash-crude'!H63-INDEX('active-future'!$C:$C,MATCH('basis-cash-crude'!I$1,'active-future'!$A:$A,0),1),""),"")</f>
        <v/>
      </c>
      <c r="J63">
        <f>+IFERROR(IF(VALUE('data-cash-crude'!I63)&gt;0,'data-cash-crude'!I63-INDEX('active-future'!$C:$C,MATCH('basis-cash-crude'!J$1,'active-future'!$A:$A,0),1),""),"")</f>
        <v>3.9599999999999937</v>
      </c>
      <c r="K63" t="str">
        <f>+IFERROR(IF(VALUE('data-cash-crude'!J63)&gt;0,'data-cash-crude'!J63-INDEX('active-future'!$C:$C,MATCH('basis-cash-crude'!K$1,'active-future'!$A:$A,0),1),""),"")</f>
        <v/>
      </c>
      <c r="L63">
        <f>+IFERROR(IF(VALUE('data-cash-crude'!K63)&gt;0,'data-cash-crude'!K63-INDEX('active-future'!$C:$C,MATCH('basis-cash-crude'!L$1,'active-future'!$A:$A,0),1),""),"")</f>
        <v>4.6299999999999955</v>
      </c>
      <c r="M63" t="str">
        <f>+IFERROR(IF(VALUE('data-cash-crude'!L63)&gt;0,'data-cash-crude'!L63-INDEX('active-future'!$C:$C,MATCH('basis-cash-crude'!M$1,'active-future'!$A:$A,0),1),""),"")</f>
        <v/>
      </c>
      <c r="N63">
        <f>+IFERROR(IF(VALUE('data-cash-crude'!M63)&gt;0,'data-cash-crude'!M63-INDEX('active-future'!$C:$C,MATCH('basis-cash-crude'!N$1,'active-future'!$A:$A,0),1),""),"")</f>
        <v>4.7100000000000009</v>
      </c>
      <c r="O63">
        <f>+IFERROR(IF(VALUE('data-cash-crude'!N63)&gt;0,'data-cash-crude'!N63-INDEX('active-future'!$C:$C,MATCH('basis-cash-crude'!O$1,'active-future'!$A:$A,0),1),""),"")</f>
        <v>4.720000000000006</v>
      </c>
      <c r="P63">
        <f>+IFERROR(IF(VALUE('data-cash-crude'!O63)&gt;0,'data-cash-crude'!O63-INDEX('active-future'!$C:$C,MATCH('basis-cash-crude'!P$1,'active-future'!$A:$A,0),1),""),"")</f>
        <v>4.7100000000000009</v>
      </c>
      <c r="Q63">
        <f>+IFERROR(IF(VALUE('data-cash-crude'!P63)&gt;0,'data-cash-crude'!P63-INDEX('active-future'!$C:$C,MATCH('basis-cash-crude'!Q$1,'active-future'!$A:$A,0),1),""),"")</f>
        <v>4.9499999999999957</v>
      </c>
      <c r="R63">
        <f>+IFERROR(IF(VALUE('data-cash-crude'!Q63)&gt;0,'data-cash-crude'!Q63-INDEX('active-future'!$C:$C,MATCH('basis-cash-crude'!R$1,'active-future'!$A:$A,0),1),""),"")</f>
        <v>4.9499999999999957</v>
      </c>
      <c r="S63">
        <f>+IFERROR(IF(VALUE('data-cash-crude'!R63)&gt;0,'data-cash-crude'!R63-INDEX('active-future'!$C:$C,MATCH('basis-cash-crude'!S$1,'active-future'!$A:$A,0),1),""),"")</f>
        <v>4.93</v>
      </c>
      <c r="T63">
        <f>+IFERROR(IF(VALUE('data-cash-crude'!S63)&gt;0,'data-cash-crude'!S63-INDEX('active-future'!$C:$C,MATCH('basis-cash-crude'!T$1,'active-future'!$A:$A,0),1),""),"")</f>
        <v>4.9999999999999929</v>
      </c>
      <c r="U63">
        <f>+IFERROR(IF(VALUE('data-cash-crude'!T63)&gt;0,'data-cash-crude'!T63-INDEX('active-future'!$C:$C,MATCH('basis-cash-crude'!U$1,'active-future'!$A:$A,0),1),""),"")</f>
        <v>4.990000000000002</v>
      </c>
      <c r="V63">
        <f>+IFERROR(IF(VALUE('data-cash-crude'!U63)&gt;0,'data-cash-crude'!U63-INDEX('active-future'!$C:$C,MATCH('basis-cash-crude'!V$1,'active-future'!$A:$A,0),1),""),"")</f>
        <v>4.9500000000000028</v>
      </c>
      <c r="W63">
        <f>+IFERROR(IF(VALUE('data-cash-crude'!V63)&gt;0,'data-cash-crude'!V63-INDEX('active-future'!$C:$C,MATCH('basis-cash-crude'!W$1,'active-future'!$A:$A,0),1),""),"")</f>
        <v>4.9500000000000028</v>
      </c>
      <c r="X63">
        <f>+IFERROR(IF(VALUE('data-cash-crude'!W63)&gt;0,'data-cash-crude'!W63-INDEX('active-future'!$C:$C,MATCH('basis-cash-crude'!X$1,'active-future'!$A:$A,0),1),""),"")</f>
        <v>4.9500000000000028</v>
      </c>
      <c r="Y63">
        <f>+IFERROR(IF(VALUE('data-cash-crude'!X63)&gt;0,'data-cash-crude'!X63-INDEX('active-future'!$C:$C,MATCH('basis-cash-crude'!Y$1,'active-future'!$A:$A,0),1),""),"")</f>
        <v>4.9399999999999977</v>
      </c>
      <c r="Z63" t="str">
        <f>+IFERROR(IF(VALUE('data-cash-crude'!Y63)&gt;0,'data-cash-crude'!Y63-INDEX('active-future'!$C:$C,MATCH('basis-cash-crude'!Z$1,'active-future'!$A:$A,0),1),""),"")</f>
        <v/>
      </c>
      <c r="AA63">
        <f>+IFERROR(IF(VALUE('data-cash-crude'!Z63)&gt;0,'data-cash-crude'!Z63-INDEX('active-future'!$C:$C,MATCH('basis-cash-crude'!AA$1,'active-future'!$A:$A,0),1),""),"")</f>
        <v>8.1599999999999966</v>
      </c>
      <c r="AB63" t="str">
        <f>+IFERROR(IF(VALUE('data-cash-crude'!AA63)&gt;0,'data-cash-crude'!AA63-INDEX('active-future'!$C:$C,MATCH('basis-cash-crude'!AB$1,'active-future'!$A:$A,0),1),""),"")</f>
        <v/>
      </c>
      <c r="AC63">
        <f>+IFERROR(IF(VALUE('data-cash-crude'!AB63)&gt;0,'data-cash-crude'!AB63-INDEX('active-future'!$C:$C,MATCH('basis-cash-crude'!AC$1,'active-future'!$A:$A,0),1),""),"")</f>
        <v>5.2199999999999989</v>
      </c>
      <c r="AD63">
        <f>+IFERROR(IF(VALUE('data-cash-crude'!AC63)&gt;0,'data-cash-crude'!AC63-INDEX('active-future'!$C:$C,MATCH('basis-cash-crude'!AD$1,'active-future'!$A:$A,0),1),""),"")</f>
        <v>4.9200000000000017</v>
      </c>
      <c r="AE63">
        <f>+IFERROR(IF(VALUE('data-cash-crude'!AD63)&gt;0,'data-cash-crude'!AD63-INDEX('active-future'!$C:$C,MATCH('basis-cash-crude'!AE$1,'active-future'!$A:$A,0),1),""),"")</f>
        <v>5.0100000000000051</v>
      </c>
      <c r="AF63">
        <f>+IFERROR(IF(VALUE('data-cash-crude'!AE63)&gt;0,'data-cash-crude'!AE63-INDEX('active-future'!$C:$C,MATCH('basis-cash-crude'!AF$1,'active-future'!$A:$A,0),1),""),"")</f>
        <v>5</v>
      </c>
      <c r="AG63">
        <f>+IFERROR(IF(VALUE('data-cash-crude'!AF63)&gt;0,'data-cash-crude'!AF63-INDEX('active-future'!$C:$C,MATCH('basis-cash-crude'!AG$1,'active-future'!$A:$A,0),1),""),"")</f>
        <v>5</v>
      </c>
      <c r="AH63">
        <f>+IFERROR(IF(VALUE('data-cash-crude'!AG63)&gt;0,'data-cash-crude'!AG63-INDEX('active-future'!$C:$C,MATCH('basis-cash-crude'!AH$1,'active-future'!$A:$A,0),1),""),"")</f>
        <v>5.1400000000000006</v>
      </c>
      <c r="AI63">
        <f>+IFERROR(IF(VALUE('data-cash-crude'!AH63)&gt;0,'data-cash-crude'!AH63-INDEX('active-future'!$C:$C,MATCH('basis-cash-crude'!AI$1,'active-future'!$A:$A,0),1),""),"")</f>
        <v>4.8999999999999986</v>
      </c>
      <c r="AJ63">
        <f>+IFERROR(IF(VALUE('data-cash-crude'!AI63)&gt;0,'data-cash-crude'!AI63-INDEX('active-future'!$C:$C,MATCH('basis-cash-crude'!AJ$1,'active-future'!$A:$A,0),1),""),"")</f>
        <v>4.9699999999999989</v>
      </c>
      <c r="AK63">
        <f>+IFERROR(IF(VALUE('data-cash-crude'!AJ63)&gt;0,'data-cash-crude'!AJ63-INDEX('active-future'!$C:$C,MATCH('basis-cash-crude'!AK$1,'active-future'!$A:$A,0),1),""),"")</f>
        <v>5.0600000000000023</v>
      </c>
      <c r="AL63">
        <f>+IFERROR(IF(VALUE('data-cash-crude'!AK63)&gt;0,'data-cash-crude'!AK63-INDEX('active-future'!$C:$C,MATCH('basis-cash-crude'!AL$1,'active-future'!$A:$A,0),1),""),"")</f>
        <v>5.0599999999999952</v>
      </c>
      <c r="AM63">
        <f>+IFERROR(IF(VALUE('data-cash-crude'!AL63)&gt;0,'data-cash-crude'!AL63-INDEX('active-future'!$C:$C,MATCH('basis-cash-crude'!AM$1,'active-future'!$A:$A,0),1),""),"")</f>
        <v>5.0600000000000023</v>
      </c>
      <c r="AN63">
        <f>+IFERROR(IF(VALUE('data-cash-crude'!AM63)&gt;0,'data-cash-crude'!AM63-INDEX('active-future'!$C:$C,MATCH('basis-cash-crude'!AN$1,'active-future'!$A:$A,0),1),""),"")</f>
        <v>5.07</v>
      </c>
      <c r="AO63">
        <f>+IFERROR(IF(VALUE('data-cash-crude'!AN63)&gt;0,'data-cash-crude'!AN63-INDEX('active-future'!$C:$C,MATCH('basis-cash-crude'!AO$1,'active-future'!$A:$A,0),1),""),"")</f>
        <v>5.18</v>
      </c>
      <c r="AP63">
        <f>+IFERROR(IF(VALUE('data-cash-crude'!AO63)&gt;0,'data-cash-crude'!AO63-INDEX('active-future'!$C:$C,MATCH('basis-cash-crude'!AP$1,'active-future'!$A:$A,0),1),""),"")</f>
        <v>5.4399999999999977</v>
      </c>
      <c r="AQ63">
        <f>+IFERROR(IF(VALUE('data-cash-crude'!AP63)&gt;0,'data-cash-crude'!AP63-INDEX('active-future'!$C:$C,MATCH('basis-cash-crude'!AQ$1,'active-future'!$A:$A,0),1),""),"")</f>
        <v>5.4600000000000009</v>
      </c>
      <c r="AR63">
        <f>+IFERROR(IF(VALUE('data-cash-crude'!AQ63)&gt;0,'data-cash-crude'!AQ63-INDEX('active-future'!$C:$C,MATCH('basis-cash-crude'!AR$1,'active-future'!$A:$A,0),1),""),"")</f>
        <v>5.509999999999998</v>
      </c>
      <c r="AS63">
        <f>+IFERROR(IF(VALUE('data-cash-crude'!AR63)&gt;0,'data-cash-crude'!AR63-INDEX('active-future'!$C:$C,MATCH('basis-cash-crude'!AS$1,'active-future'!$A:$A,0),1),""),"")</f>
        <v>5.5200000000000031</v>
      </c>
      <c r="AT63">
        <f>+IFERROR(IF(VALUE('data-cash-crude'!AS63)&gt;0,'data-cash-crude'!AS63-INDEX('active-future'!$C:$C,MATCH('basis-cash-crude'!AT$1,'active-future'!$A:$A,0),1),""),"")</f>
        <v>5.5900000000000034</v>
      </c>
      <c r="AU63">
        <f>+IFERROR(IF(VALUE('data-cash-crude'!AT63)&gt;0,'data-cash-crude'!AT63-INDEX('active-future'!$C:$C,MATCH('basis-cash-crude'!AU$1,'active-future'!$A:$A,0),1),""),"")</f>
        <v>5.5899999999999963</v>
      </c>
      <c r="AV63">
        <f>+IFERROR(IF(VALUE('data-cash-crude'!AU63)&gt;0,'data-cash-crude'!AU63-INDEX('active-future'!$C:$C,MATCH('basis-cash-crude'!AV$1,'active-future'!$A:$A,0),1),""),"")</f>
        <v>5.6000000000000014</v>
      </c>
      <c r="AW63">
        <f>+IFERROR(IF(VALUE('data-cash-crude'!AV63)&gt;0,'data-cash-crude'!AV63-INDEX('active-future'!$C:$C,MATCH('basis-cash-crude'!AW$1,'active-future'!$A:$A,0),1),""),"")</f>
        <v>5.6099999999999994</v>
      </c>
      <c r="AX63">
        <f>+IFERROR(IF(VALUE('data-cash-crude'!AW63)&gt;0,'data-cash-crude'!AW63-INDEX('active-future'!$C:$C,MATCH('basis-cash-crude'!AX$1,'active-future'!$A:$A,0),1),""),"")</f>
        <v>5.6400000000000006</v>
      </c>
      <c r="AY63">
        <f>+IFERROR(IF(VALUE('data-cash-crude'!AX63)&gt;0,'data-cash-crude'!AX63-INDEX('active-future'!$C:$C,MATCH('basis-cash-crude'!AY$1,'active-future'!$A:$A,0),1),""),"")</f>
        <v>5.2899999999999991</v>
      </c>
      <c r="AZ63">
        <f>+IFERROR(IF(VALUE('data-cash-crude'!AY63)&gt;0,'data-cash-crude'!AY63-INDEX('active-future'!$C:$C,MATCH('basis-cash-crude'!AZ$1,'active-future'!$A:$A,0),1),""),"")</f>
        <v>5.2900000000000063</v>
      </c>
      <c r="BA63">
        <f>+IFERROR(IF(VALUE('data-cash-crude'!AZ63)&gt;0,'data-cash-crude'!AZ63-INDEX('active-future'!$C:$C,MATCH('basis-cash-crude'!BA$1,'active-future'!$A:$A,0),1),""),"")</f>
        <v>5.2800000000000011</v>
      </c>
      <c r="BB63">
        <f>+IFERROR(IF(VALUE('data-cash-crude'!BA63)&gt;0,'data-cash-crude'!BA63-INDEX('active-future'!$C:$C,MATCH('basis-cash-crude'!BB$1,'active-future'!$A:$A,0),1),""),"")</f>
        <v>5.2899999999999991</v>
      </c>
      <c r="BC63">
        <f>+IFERROR(IF(VALUE('data-cash-crude'!BB63)&gt;0,'data-cash-crude'!BB63-INDEX('active-future'!$C:$C,MATCH('basis-cash-crude'!BC$1,'active-future'!$A:$A,0),1),""),"")</f>
        <v>5.2700000000000031</v>
      </c>
      <c r="BD63">
        <f>+IFERROR(IF(VALUE('data-cash-crude'!BC63)&gt;0,'data-cash-crude'!BC63-INDEX('active-future'!$C:$C,MATCH('basis-cash-crude'!BD$1,'active-future'!$A:$A,0),1),""),"")</f>
        <v>5.4200000000000017</v>
      </c>
      <c r="BE63">
        <f>+IFERROR(IF(VALUE('data-cash-crude'!BD63)&gt;0,'data-cash-crude'!BD63-INDEX('active-future'!$C:$C,MATCH('basis-cash-crude'!BE$1,'active-future'!$A:$A,0),1),""),"")</f>
        <v>5.490000000000002</v>
      </c>
      <c r="BF63">
        <f>+IFERROR(IF(VALUE('data-cash-crude'!BE63)&gt;0,'data-cash-crude'!BE63-INDEX('active-future'!$C:$C,MATCH('basis-cash-crude'!BF$1,'active-future'!$A:$A,0),1),""),"")</f>
        <v>5.5799999999999983</v>
      </c>
      <c r="BG63">
        <f>+IFERROR(IF(VALUE('data-cash-crude'!BF63)&gt;0,'data-cash-crude'!BF63-INDEX('active-future'!$C:$C,MATCH('basis-cash-crude'!BG$1,'active-future'!$A:$A,0),1),""),"")</f>
        <v>5.5900000000000034</v>
      </c>
      <c r="BH63">
        <f>+IFERROR(IF(VALUE('data-cash-crude'!BG63)&gt;0,'data-cash-crude'!BG63-INDEX('active-future'!$C:$C,MATCH('basis-cash-crude'!BH$1,'active-future'!$A:$A,0),1),""),"")</f>
        <v>5.5899999999999963</v>
      </c>
      <c r="BI63">
        <f>+IFERROR(IF(VALUE('data-cash-crude'!BH63)&gt;0,'data-cash-crude'!BH63-INDEX('active-future'!$C:$C,MATCH('basis-cash-crude'!BI$1,'active-future'!$A:$A,0),1),""),"")</f>
        <v>5.529999999999994</v>
      </c>
      <c r="BJ63">
        <f>+IFERROR(IF(VALUE('data-cash-crude'!BI63)&gt;0,'data-cash-crude'!BI63-INDEX('active-future'!$C:$C,MATCH('basis-cash-crude'!BJ$1,'active-future'!$A:$A,0),1),""),"")</f>
        <v>5.32</v>
      </c>
      <c r="BK63">
        <f>+IFERROR(IF(VALUE('data-cash-crude'!BJ63)&gt;0,'data-cash-crude'!BJ63-INDEX('active-future'!$C:$C,MATCH('basis-cash-crude'!BK$1,'active-future'!$A:$A,0),1),""),"")</f>
        <v>5.1700000000000017</v>
      </c>
      <c r="BL63">
        <f>+IFERROR(IF(VALUE('data-cash-crude'!BK63)&gt;0,'data-cash-crude'!BK63-INDEX('active-future'!$C:$C,MATCH('basis-cash-crude'!BL$1,'active-future'!$A:$A,0),1),""),"")</f>
        <v>5.1699999999999946</v>
      </c>
      <c r="BM63">
        <f>+IFERROR(IF(VALUE('data-cash-crude'!BL63)&gt;0,'data-cash-crude'!BL63-INDEX('active-future'!$C:$C,MATCH('basis-cash-crude'!BM$1,'active-future'!$A:$A,0),1),""),"")</f>
        <v>5.07</v>
      </c>
      <c r="BN63">
        <f>+IFERROR(IF(VALUE('data-cash-crude'!BM63)&gt;0,'data-cash-crude'!BM63-INDEX('active-future'!$C:$C,MATCH('basis-cash-crude'!BN$1,'active-future'!$A:$A,0),1),""),"")</f>
        <v>5.0600000000000023</v>
      </c>
      <c r="BO63">
        <f>+IFERROR(IF(VALUE('data-cash-crude'!BN63)&gt;0,'data-cash-crude'!BN63-INDEX('active-future'!$C:$C,MATCH('basis-cash-crude'!BO$1,'active-future'!$A:$A,0),1),""),"")</f>
        <v>5.0599999999999952</v>
      </c>
      <c r="BP63">
        <f>+IFERROR(IF(VALUE('data-cash-crude'!BO63)&gt;0,'data-cash-crude'!BO63-INDEX('active-future'!$C:$C,MATCH('basis-cash-crude'!BP$1,'active-future'!$A:$A,0),1),""),"")</f>
        <v>5.0599999999999952</v>
      </c>
      <c r="BQ63">
        <f>+IFERROR(IF(VALUE('data-cash-crude'!BP63)&gt;0,'data-cash-crude'!BP63-INDEX('active-future'!$C:$C,MATCH('basis-cash-crude'!BQ$1,'active-future'!$A:$A,0),1),""),"")</f>
        <v>5.019999999999996</v>
      </c>
      <c r="BR63">
        <f>+IFERROR(IF(VALUE('data-cash-crude'!BQ63)&gt;0,'data-cash-crude'!BQ63-INDEX('active-future'!$C:$C,MATCH('basis-cash-crude'!BR$1,'active-future'!$A:$A,0),1),""),"")</f>
        <v>5.0300000000000011</v>
      </c>
      <c r="BS63">
        <f>+IFERROR(IF(VALUE('data-cash-crude'!BR63)&gt;0,'data-cash-crude'!BR63-INDEX('active-future'!$C:$C,MATCH('basis-cash-crude'!BS$1,'active-future'!$A:$A,0),1),""),"")</f>
        <v>5.0300000000000011</v>
      </c>
      <c r="BT63">
        <f>+IFERROR(IF(VALUE('data-cash-crude'!BS63)&gt;0,'data-cash-crude'!BS63-INDEX('active-future'!$C:$C,MATCH('basis-cash-crude'!BT$1,'active-future'!$A:$A,0),1),""),"")</f>
        <v>5.3900000000000006</v>
      </c>
      <c r="BU63">
        <f>+IFERROR(IF(VALUE('data-cash-crude'!BT63)&gt;0,'data-cash-crude'!BT63-INDEX('active-future'!$C:$C,MATCH('basis-cash-crude'!BU$1,'active-future'!$A:$A,0),1),""),"")</f>
        <v>4.5200000000000031</v>
      </c>
      <c r="BV63">
        <f>+IFERROR(IF(VALUE('data-cash-crude'!BU63)&gt;0,'data-cash-crude'!BU63-INDEX('active-future'!$C:$C,MATCH('basis-cash-crude'!BV$1,'active-future'!$A:$A,0),1),""),"")</f>
        <v>4.4699999999999989</v>
      </c>
      <c r="BW63">
        <f>+IFERROR(IF(VALUE('data-cash-crude'!BV63)&gt;0,'data-cash-crude'!BV63-INDEX('active-future'!$C:$C,MATCH('basis-cash-crude'!BW$1,'active-future'!$A:$A,0),1),""),"")</f>
        <v>4.5200000000000031</v>
      </c>
      <c r="BX63">
        <f>+IFERROR(IF(VALUE('data-cash-crude'!BW63)&gt;0,'data-cash-crude'!BW63-INDEX('active-future'!$C:$C,MATCH('basis-cash-crude'!BX$1,'active-future'!$A:$A,0),1),""),"")</f>
        <v>4.519999999999996</v>
      </c>
      <c r="BY63">
        <f>+IFERROR(IF(VALUE('data-cash-crude'!BX63)&gt;0,'data-cash-crude'!BX63-INDEX('active-future'!$C:$C,MATCH('basis-cash-crude'!BY$1,'active-future'!$A:$A,0),1),""),"")</f>
        <v>4.5999999999999943</v>
      </c>
      <c r="BZ63" t="str">
        <f>+IFERROR(IF(VALUE('data-cash-crude'!BY63)&gt;0,'data-cash-crude'!BY63-INDEX('active-future'!$C:$C,MATCH('basis-cash-crude'!BZ$1,'active-future'!$A:$A,0),1),""),"")</f>
        <v/>
      </c>
      <c r="CA63">
        <f>+IFERROR(IF(VALUE('data-cash-crude'!BZ63)&gt;0,'data-cash-crude'!BZ63-INDEX('active-future'!$C:$C,MATCH('basis-cash-crude'!CA$1,'active-future'!$A:$A,0),1),""),"")</f>
        <v>4.6899999999999977</v>
      </c>
      <c r="CB63">
        <f>+IFERROR(IF(VALUE('data-cash-crude'!CA63)&gt;0,'data-cash-crude'!CA63-INDEX('active-future'!$C:$C,MATCH('basis-cash-crude'!CB$1,'active-future'!$A:$A,0),1),""),"")</f>
        <v>4.8199999999999932</v>
      </c>
      <c r="CC63">
        <f>+IFERROR(IF(VALUE('data-cash-crude'!CB63)&gt;0,'data-cash-crude'!CB63-INDEX('active-future'!$C:$C,MATCH('basis-cash-crude'!CC$1,'active-future'!$A:$A,0),1),""),"")</f>
        <v>4.5599999999999952</v>
      </c>
      <c r="CD63">
        <f>+IFERROR(IF(VALUE('data-cash-crude'!CC63)&gt;0,'data-cash-crude'!CC63-INDEX('active-future'!$C:$C,MATCH('basis-cash-crude'!CD$1,'active-future'!$A:$A,0),1),""),"")</f>
        <v>4.0399999999999991</v>
      </c>
      <c r="CE63">
        <f>+IFERROR(IF(VALUE('data-cash-crude'!CD63)&gt;0,'data-cash-crude'!CD63-INDEX('active-future'!$C:$C,MATCH('basis-cash-crude'!CE$1,'active-future'!$A:$A,0),1),""),"")</f>
        <v>3.9299999999999997</v>
      </c>
      <c r="CF63">
        <f>+IFERROR(IF(VALUE('data-cash-crude'!CE63)&gt;0,'data-cash-crude'!CE63-INDEX('active-future'!$C:$C,MATCH('basis-cash-crude'!CF$1,'active-future'!$A:$A,0),1),""),"")</f>
        <v>3.8599999999999994</v>
      </c>
      <c r="CG63">
        <f>+IFERROR(IF(VALUE('data-cash-crude'!CF63)&gt;0,'data-cash-crude'!CF63-INDEX('active-future'!$C:$C,MATCH('basis-cash-crude'!CG$1,'active-future'!$A:$A,0),1),""),"")</f>
        <v>3.6900000000000048</v>
      </c>
      <c r="CH63">
        <f>+IFERROR(IF(VALUE('data-cash-crude'!CG63)&gt;0,'data-cash-crude'!CG63-INDEX('active-future'!$C:$C,MATCH('basis-cash-crude'!CH$1,'active-future'!$A:$A,0),1),""),"")</f>
        <v>3.4399999999999977</v>
      </c>
      <c r="CI63">
        <f>+IFERROR(IF(VALUE('data-cash-crude'!CH63)&gt;0,'data-cash-crude'!CH63-INDEX('active-future'!$C:$C,MATCH('basis-cash-crude'!CI$1,'active-future'!$A:$A,0),1),""),"")</f>
        <v>3.4299999999999997</v>
      </c>
      <c r="CJ63">
        <f>+IFERROR(IF(VALUE('data-cash-crude'!CI63)&gt;0,'data-cash-crude'!CI63-INDEX('active-future'!$C:$C,MATCH('basis-cash-crude'!CJ$1,'active-future'!$A:$A,0),1),""),"")</f>
        <v>3.3599999999999994</v>
      </c>
      <c r="CK63">
        <f>+IFERROR(IF(VALUE('data-cash-crude'!CJ63)&gt;0,'data-cash-crude'!CJ63-INDEX('active-future'!$C:$C,MATCH('basis-cash-crude'!CK$1,'active-future'!$A:$A,0),1),""),"")</f>
        <v>3.3700000000000045</v>
      </c>
      <c r="CL63">
        <f>+IFERROR(IF(VALUE('data-cash-crude'!CK63)&gt;0,'data-cash-crude'!CK63-INDEX('active-future'!$C:$C,MATCH('basis-cash-crude'!CL$1,'active-future'!$A:$A,0),1),""),"")</f>
        <v>3.3800000000000026</v>
      </c>
      <c r="CM63" t="str">
        <f>+IFERROR(IF(VALUE('data-cash-crude'!CL63)&gt;0,'data-cash-crude'!CL63-INDEX('active-future'!$C:$C,MATCH('basis-cash-crude'!CM$1,'active-future'!$A:$A,0),1),""),"")</f>
        <v/>
      </c>
      <c r="CN63">
        <f>+IFERROR(IF(VALUE('data-cash-crude'!CM63)&gt;0,'data-cash-crude'!CM63-INDEX('active-future'!$C:$C,MATCH('basis-cash-crude'!CN$1,'active-future'!$A:$A,0),1),""),"")</f>
        <v>3.3500000000000014</v>
      </c>
      <c r="CO63">
        <f>+IFERROR(IF(VALUE('data-cash-crude'!CN63)&gt;0,'data-cash-crude'!CN63-INDEX('active-future'!$C:$C,MATCH('basis-cash-crude'!CO$1,'active-future'!$A:$A,0),1),""),"")</f>
        <v>3.3299999999999983</v>
      </c>
      <c r="CP63">
        <f>+IFERROR(IF(VALUE('data-cash-crude'!CO63)&gt;0,'data-cash-crude'!CO63-INDEX('active-future'!$C:$C,MATCH('basis-cash-crude'!CP$1,'active-future'!$A:$A,0),1),""),"")</f>
        <v>3.4299999999999997</v>
      </c>
      <c r="CQ63">
        <f>+IFERROR(IF(VALUE('data-cash-crude'!CP63)&gt;0,'data-cash-crude'!CP63-INDEX('active-future'!$C:$C,MATCH('basis-cash-crude'!CQ$1,'active-future'!$A:$A,0),1),""),"")</f>
        <v>3.4299999999999997</v>
      </c>
      <c r="CR63" t="str">
        <f>+IFERROR(IF(VALUE('data-cash-crude'!CQ63)&gt;0,'data-cash-crude'!CQ63-INDEX('active-future'!$C:$C,MATCH('basis-cash-crude'!CR$1,'active-future'!$A:$A,0),1),""),"")</f>
        <v/>
      </c>
      <c r="CS63">
        <f>+IFERROR(IF(VALUE('data-cash-crude'!CR63)&gt;0,'data-cash-crude'!CR63-INDEX('active-future'!$C:$C,MATCH('basis-cash-crude'!CS$1,'active-future'!$A:$A,0),1),""),"")</f>
        <v>3.5599999999999952</v>
      </c>
      <c r="CT63">
        <f>+IFERROR(IF(VALUE('data-cash-crude'!CS63)&gt;0,'data-cash-crude'!CS63-INDEX('active-future'!$C:$C,MATCH('basis-cash-crude'!CT$1,'active-future'!$A:$A,0),1),""),"")</f>
        <v>3.5700000000000003</v>
      </c>
      <c r="CU63">
        <f>+IFERROR(IF(VALUE('data-cash-crude'!CT63)&gt;0,'data-cash-crude'!CT63-INDEX('active-future'!$C:$C,MATCH('basis-cash-crude'!CU$1,'active-future'!$A:$A,0),1),""),"")</f>
        <v>3.7299999999999969</v>
      </c>
      <c r="CV63">
        <f>+IFERROR(IF(VALUE('data-cash-crude'!CU63)&gt;0,'data-cash-crude'!CU63-INDEX('active-future'!$C:$C,MATCH('basis-cash-crude'!CV$1,'active-future'!$A:$A,0),1),""),"")</f>
        <v>3.9499999999999957</v>
      </c>
      <c r="CW63">
        <f>+IFERROR(IF(VALUE('data-cash-crude'!CV63)&gt;0,'data-cash-crude'!CV63-INDEX('active-future'!$C:$C,MATCH('basis-cash-crude'!CW$1,'active-future'!$A:$A,0),1),""),"")</f>
        <v>4.1099999999999994</v>
      </c>
      <c r="CX63">
        <f>+IFERROR(IF(VALUE('data-cash-crude'!CW63)&gt;0,'data-cash-crude'!CW63-INDEX('active-future'!$C:$C,MATCH('basis-cash-crude'!CX$1,'active-future'!$A:$A,0),1),""),"")</f>
        <v>4.4099999999999966</v>
      </c>
      <c r="CY63">
        <f>+IFERROR(IF(VALUE('data-cash-crude'!CX63)&gt;0,'data-cash-crude'!CX63-INDEX('active-future'!$C:$C,MATCH('basis-cash-crude'!CY$1,'active-future'!$A:$A,0),1),""),"")</f>
        <v>4.3500000000000014</v>
      </c>
      <c r="CZ63">
        <f>+IFERROR(IF(VALUE('data-cash-crude'!CY63)&gt;0,'data-cash-crude'!CY63-INDEX('active-future'!$C:$C,MATCH('basis-cash-crude'!CZ$1,'active-future'!$A:$A,0),1),""),"")</f>
        <v>4.5300000000000011</v>
      </c>
      <c r="DA63">
        <f>+IFERROR(IF(VALUE('data-cash-crude'!CZ63)&gt;0,'data-cash-crude'!CZ63-INDEX('active-future'!$C:$C,MATCH('basis-cash-crude'!DA$1,'active-future'!$A:$A,0),1),""),"")</f>
        <v>4.5399999999999991</v>
      </c>
      <c r="DB63">
        <f>+IFERROR(IF(VALUE('data-cash-crude'!DA63)&gt;0,'data-cash-crude'!DA63-INDEX('active-future'!$C:$C,MATCH('basis-cash-crude'!DB$1,'active-future'!$A:$A,0),1),""),"")</f>
        <v>4.7000000000000028</v>
      </c>
      <c r="DC63">
        <f>+IFERROR(IF(VALUE('data-cash-crude'!DB63)&gt;0,'data-cash-crude'!DB63-INDEX('active-future'!$C:$C,MATCH('basis-cash-crude'!DC$1,'active-future'!$A:$A,0),1),""),"")</f>
        <v>4.9200000000000017</v>
      </c>
      <c r="DD63">
        <f>+IFERROR(IF(VALUE('data-cash-crude'!DC63)&gt;0,'data-cash-crude'!DC63-INDEX('active-future'!$C:$C,MATCH('basis-cash-crude'!DD$1,'active-future'!$A:$A,0),1),""),"")</f>
        <v>4.980000000000004</v>
      </c>
      <c r="DE63">
        <f>+IFERROR(IF(VALUE('data-cash-crude'!DD63)&gt;0,'data-cash-crude'!DD63-INDEX('active-future'!$C:$C,MATCH('basis-cash-crude'!DE$1,'active-future'!$A:$A,0),1),""),"")</f>
        <v>5.2199999999999989</v>
      </c>
      <c r="DF63">
        <f>+IFERROR(IF(VALUE('data-cash-crude'!DE63)&gt;0,'data-cash-crude'!DE63-INDEX('active-future'!$C:$C,MATCH('basis-cash-crude'!DF$1,'active-future'!$A:$A,0),1),""),"")</f>
        <v>5.509999999999998</v>
      </c>
      <c r="DG63">
        <f>+IFERROR(IF(VALUE('data-cash-crude'!DF63)&gt;0,'data-cash-crude'!DF63-INDEX('active-future'!$C:$C,MATCH('basis-cash-crude'!DG$1,'active-future'!$A:$A,0),1),""),"")</f>
        <v>5.6400000000000006</v>
      </c>
      <c r="DH63" t="str">
        <f>+IFERROR(IF(VALUE('data-cash-crude'!DG63)&gt;0,'data-cash-crude'!DG63-INDEX('active-future'!$C:$C,MATCH('basis-cash-crude'!DH$1,'active-future'!$A:$A,0),1),""),"")</f>
        <v/>
      </c>
      <c r="DI63">
        <f>+IFERROR(IF(VALUE('data-cash-crude'!DH63)&gt;0,'data-cash-crude'!DH63-INDEX('active-future'!$C:$C,MATCH('basis-cash-crude'!DI$1,'active-future'!$A:$A,0),1),""),"")</f>
        <v>6.25</v>
      </c>
      <c r="DJ63">
        <f>+IFERROR(IF(VALUE('data-cash-crude'!DI63)&gt;0,'data-cash-crude'!DI63-INDEX('active-future'!$C:$C,MATCH('basis-cash-crude'!DJ$1,'active-future'!$A:$A,0),1),""),"")</f>
        <v>6.460000000000008</v>
      </c>
      <c r="DK63">
        <f>+IFERROR(IF(VALUE('data-cash-crude'!DJ63)&gt;0,'data-cash-crude'!DJ63-INDEX('active-future'!$C:$C,MATCH('basis-cash-crude'!DK$1,'active-future'!$A:$A,0),1),""),"")</f>
        <v>6.5400000000000063</v>
      </c>
      <c r="DL63">
        <f>+IFERROR(IF(VALUE('data-cash-crude'!DK63)&gt;0,'data-cash-crude'!DK63-INDEX('active-future'!$C:$C,MATCH('basis-cash-crude'!DL$1,'active-future'!$A:$A,0),1),""),"")</f>
        <v>6.5800000000000054</v>
      </c>
      <c r="DM63" t="str">
        <f>+IFERROR(IF(VALUE('data-cash-crude'!DL63)&gt;0,'data-cash-crude'!DL63-INDEX('active-future'!$C:$C,MATCH('basis-cash-crude'!DM$1,'active-future'!$A:$A,0),1),""),"")</f>
        <v/>
      </c>
      <c r="DN63">
        <f>+IFERROR(IF(VALUE('data-cash-crude'!DM63)&gt;0,'data-cash-crude'!DM63-INDEX('active-future'!$C:$C,MATCH('basis-cash-crude'!DN$1,'active-future'!$A:$A,0),1),""),"")</f>
        <v>6.57</v>
      </c>
      <c r="DO63" t="str">
        <f>+IFERROR(IF(VALUE('data-cash-crude'!DN63)&gt;0,'data-cash-crude'!DN63-INDEX('active-future'!$C:$C,MATCH('basis-cash-crude'!DO$1,'active-future'!$A:$A,0),1),""),"")</f>
        <v/>
      </c>
      <c r="DP63" t="str">
        <f>+IFERROR(IF(VALUE('data-cash-crude'!DO63)&gt;0,'data-cash-crude'!DO63-INDEX('active-future'!$C:$C,MATCH('basis-cash-crude'!DP$1,'active-future'!$A:$A,0),1),""),"")</f>
        <v/>
      </c>
      <c r="DQ63" t="str">
        <f>+IFERROR(IF(VALUE('data-cash-crude'!DP63)&gt;0,'data-cash-crude'!DP63-INDEX('active-future'!$C:$C,MATCH('basis-cash-crude'!DQ$1,'active-future'!$A:$A,0),1),""),"")</f>
        <v/>
      </c>
      <c r="DR63" t="str">
        <f>+IFERROR(IF(VALUE('data-cash-crude'!DQ63)&gt;0,'data-cash-crude'!DQ63-INDEX('active-future'!$C:$C,MATCH('basis-cash-crude'!DR$1,'active-future'!$A:$A,0),1),""),"")</f>
        <v/>
      </c>
      <c r="DS63" t="str">
        <f>+IFERROR(IF(VALUE('data-cash-crude'!DR63)&gt;0,'data-cash-crude'!DR63-INDEX('active-future'!$C:$C,MATCH('basis-cash-crude'!DS$1,'active-future'!$A:$A,0),1),""),"")</f>
        <v/>
      </c>
      <c r="DT63" t="str">
        <f>+IFERROR(IF(VALUE('data-cash-crude'!DS63)&gt;0,'data-cash-crude'!DS63-INDEX('active-future'!$C:$C,MATCH('basis-cash-crude'!DT$1,'active-future'!$A:$A,0),1),""),"")</f>
        <v/>
      </c>
      <c r="DU63" t="str">
        <f>+IFERROR(IF(VALUE('data-cash-crude'!DT63)&gt;0,'data-cash-crude'!DT63-INDEX('active-future'!$C:$C,MATCH('basis-cash-crude'!DU$1,'active-future'!$A:$A,0),1),""),"")</f>
        <v/>
      </c>
      <c r="DV63" t="str">
        <f>+IFERROR(IF(VALUE('data-cash-crude'!DU63)&gt;0,'data-cash-crude'!DU63-INDEX('active-future'!$C:$C,MATCH('basis-cash-crude'!DV$1,'active-future'!$A:$A,0),1),""),"")</f>
        <v/>
      </c>
      <c r="DW63" t="str">
        <f>+IFERROR(IF(VALUE('data-cash-crude'!DV63)&gt;0,'data-cash-crude'!DV63-INDEX('active-future'!$C:$C,MATCH('basis-cash-crude'!DW$1,'active-future'!$A:$A,0),1),""),"")</f>
        <v/>
      </c>
      <c r="DX63" t="str">
        <f>+IFERROR(IF(VALUE('data-cash-crude'!DW63)&gt;0,'data-cash-crude'!DW63-INDEX('active-future'!$C:$C,MATCH('basis-cash-crude'!DX$1,'active-future'!$A:$A,0),1),""),"")</f>
        <v/>
      </c>
      <c r="DY63" t="str">
        <f>+IFERROR(IF(VALUE('data-cash-crude'!DX63)&gt;0,'data-cash-crude'!DX63-INDEX('active-future'!$C:$C,MATCH('basis-cash-crude'!DY$1,'active-future'!$A:$A,0),1),""),"")</f>
        <v/>
      </c>
      <c r="DZ63" t="str">
        <f>+IFERROR(IF(VALUE('data-cash-crude'!DY63)&gt;0,'data-cash-crude'!DY63-INDEX('active-future'!$C:$C,MATCH('basis-cash-crude'!DZ$1,'active-future'!$A:$A,0),1),""),"")</f>
        <v/>
      </c>
      <c r="EA63" t="str">
        <f>+IFERROR(IF(VALUE('data-cash-crude'!DZ63)&gt;0,'data-cash-crude'!DZ63-INDEX('active-future'!$C:$C,MATCH('basis-cash-crude'!EA$1,'active-future'!$A:$A,0),1),""),"")</f>
        <v/>
      </c>
      <c r="EB63" t="str">
        <f>+IFERROR(IF(VALUE('data-cash-crude'!EA63)&gt;0,'data-cash-crude'!EA63-INDEX('active-future'!$C:$C,MATCH('basis-cash-crude'!EB$1,'active-future'!$A:$A,0),1),""),"")</f>
        <v/>
      </c>
      <c r="EC63" t="str">
        <f>+IFERROR(IF(VALUE('data-cash-crude'!EB63)&gt;0,'data-cash-crude'!EB63-INDEX('active-future'!$C:$C,MATCH('basis-cash-crude'!EC$1,'active-future'!$A:$A,0),1),""),"")</f>
        <v/>
      </c>
      <c r="ED63" t="str">
        <f>+IFERROR(IF(VALUE('data-cash-crude'!EC63)&gt;0,'data-cash-crude'!EC63-INDEX('active-future'!$C:$C,MATCH('basis-cash-crude'!ED$1,'active-future'!$A:$A,0),1),""),"")</f>
        <v/>
      </c>
      <c r="EE63" t="str">
        <f>+IFERROR(IF(VALUE('data-cash-crude'!ED63)&gt;0,'data-cash-crude'!ED63-INDEX('active-future'!$C:$C,MATCH('basis-cash-crude'!EE$1,'active-future'!$A:$A,0),1),""),"")</f>
        <v/>
      </c>
      <c r="EF63" t="str">
        <f>+IFERROR(IF(VALUE('data-cash-crude'!EE63)&gt;0,'data-cash-crude'!EE63-INDEX('active-future'!$C:$C,MATCH('basis-cash-crude'!EF$1,'active-future'!$A:$A,0),1),""),"")</f>
        <v/>
      </c>
      <c r="EG63" t="str">
        <f>+IFERROR(IF(VALUE('data-cash-crude'!EF63)&gt;0,'data-cash-crude'!EF63-INDEX('active-future'!$C:$C,MATCH('basis-cash-crude'!EG$1,'active-future'!$A:$A,0),1),""),"")</f>
        <v/>
      </c>
      <c r="EH63" t="str">
        <f>+IFERROR(IF(VALUE('data-cash-crude'!EG63)&gt;0,'data-cash-crude'!EG63-INDEX('active-future'!$C:$C,MATCH('basis-cash-crude'!EH$1,'active-future'!$A:$A,0),1),""),"")</f>
        <v/>
      </c>
      <c r="EI63" t="str">
        <f>+IFERROR(IF(VALUE('data-cash-crude'!EH63)&gt;0,'data-cash-crude'!EH63-INDEX('active-future'!$C:$C,MATCH('basis-cash-crude'!EI$1,'active-future'!$A:$A,0),1),""),"")</f>
        <v/>
      </c>
      <c r="EJ63" t="str">
        <f>+IFERROR(IF(VALUE('data-cash-crude'!EI63)&gt;0,'data-cash-crude'!EI63-INDEX('active-future'!$C:$C,MATCH('basis-cash-crude'!EJ$1,'active-future'!$A:$A,0),1),""),"")</f>
        <v/>
      </c>
      <c r="EK63" t="str">
        <f>+IFERROR(IF(VALUE('data-cash-crude'!EJ63)&gt;0,'data-cash-crude'!EJ63-INDEX('active-future'!$C:$C,MATCH('basis-cash-crude'!EK$1,'active-future'!$A:$A,0),1),""),"")</f>
        <v/>
      </c>
      <c r="EL63" t="str">
        <f>+IFERROR(IF(VALUE('data-cash-crude'!EK63)&gt;0,'data-cash-crude'!EK63-INDEX('active-future'!$C:$C,MATCH('basis-cash-crude'!EL$1,'active-future'!$A:$A,0),1),""),"")</f>
        <v/>
      </c>
      <c r="EM63" t="str">
        <f>+IFERROR(IF(VALUE('data-cash-crude'!EL63)&gt;0,'data-cash-crude'!EL63-INDEX('active-future'!$C:$C,MATCH('basis-cash-crude'!EM$1,'active-future'!$A:$A,0),1),""),"")</f>
        <v/>
      </c>
      <c r="EN63" t="str">
        <f>+IFERROR(IF(VALUE('data-cash-crude'!EM63)&gt;0,'data-cash-crude'!EM63-INDEX('active-future'!$C:$C,MATCH('basis-cash-crude'!EN$1,'active-future'!$A:$A,0),1),""),"")</f>
        <v/>
      </c>
      <c r="EO63" t="str">
        <f>+IFERROR(IF(VALUE('data-cash-crude'!EN63)&gt;0,'data-cash-crude'!EN63-INDEX('active-future'!$C:$C,MATCH('basis-cash-crude'!EO$1,'active-future'!$A:$A,0),1),""),"")</f>
        <v/>
      </c>
      <c r="EP63" t="str">
        <f>+IFERROR(IF(VALUE('data-cash-crude'!EO63)&gt;0,'data-cash-crude'!EO63-INDEX('active-future'!$C:$C,MATCH('basis-cash-crude'!EP$1,'active-future'!$A:$A,0),1),""),"")</f>
        <v/>
      </c>
      <c r="EQ63" t="str">
        <f>+IFERROR(IF(VALUE('data-cash-crude'!EP63)&gt;0,'data-cash-crude'!EP63-INDEX('active-future'!$C:$C,MATCH('basis-cash-crude'!EQ$1,'active-future'!$A:$A,0),1),""),"")</f>
        <v/>
      </c>
      <c r="ER63" t="str">
        <f>+IFERROR(IF(VALUE('data-cash-crude'!EQ63)&gt;0,'data-cash-crude'!EQ63-INDEX('active-future'!$C:$C,MATCH('basis-cash-crude'!ER$1,'active-future'!$A:$A,0),1),""),"")</f>
        <v/>
      </c>
      <c r="ES63" t="str">
        <f>+IFERROR(IF(VALUE('data-cash-crude'!ER63)&gt;0,'data-cash-crude'!ER63-INDEX('active-future'!$C:$C,MATCH('basis-cash-crude'!ES$1,'active-future'!$A:$A,0),1),""),"")</f>
        <v/>
      </c>
      <c r="ET63" t="str">
        <f>+IFERROR(IF(VALUE('data-cash-crude'!ES63)&gt;0,'data-cash-crude'!ES63-INDEX('active-future'!$C:$C,MATCH('basis-cash-crude'!ET$1,'active-future'!$A:$A,0),1),""),"")</f>
        <v/>
      </c>
      <c r="EU63" t="str">
        <f>+IFERROR(IF(VALUE('data-cash-crude'!ET63)&gt;0,'data-cash-crude'!ET63-INDEX('active-future'!$C:$C,MATCH('basis-cash-crude'!EU$1,'active-future'!$A:$A,0),1),""),"")</f>
        <v/>
      </c>
      <c r="EV63" t="str">
        <f>+IFERROR(IF(VALUE('data-cash-crude'!EU63)&gt;0,'data-cash-crude'!EU63-INDEX('active-future'!$C:$C,MATCH('basis-cash-crude'!EV$1,'active-future'!$A:$A,0),1),""),"")</f>
        <v/>
      </c>
      <c r="EW63" t="str">
        <f>+IFERROR(IF(VALUE('data-cash-crude'!EV63)&gt;0,'data-cash-crude'!EV63-INDEX('active-future'!$C:$C,MATCH('basis-cash-crude'!EW$1,'active-future'!$A:$A,0),1),""),"")</f>
        <v/>
      </c>
      <c r="EX63" t="str">
        <f>+IFERROR(IF(VALUE('data-cash-crude'!EW63)&gt;0,'data-cash-crude'!EW63-INDEX('active-future'!$C:$C,MATCH('basis-cash-crude'!EX$1,'active-future'!$A:$A,0),1),""),"")</f>
        <v/>
      </c>
      <c r="EY63" t="str">
        <f>+IFERROR(IF(VALUE('data-cash-crude'!EX63)&gt;0,'data-cash-crude'!EX63-INDEX('active-future'!$C:$C,MATCH('basis-cash-crude'!EY$1,'active-future'!$A:$A,0),1),""),"")</f>
        <v/>
      </c>
      <c r="EZ63" t="str">
        <f>+IFERROR(IF(VALUE('data-cash-crude'!EY63)&gt;0,'data-cash-crude'!EY63-INDEX('active-future'!$C:$C,MATCH('basis-cash-crude'!EZ$1,'active-future'!$A:$A,0),1),""),"")</f>
        <v/>
      </c>
      <c r="FA63" t="str">
        <f>+IFERROR(IF(VALUE('data-cash-crude'!EZ63)&gt;0,'data-cash-crude'!EZ63-INDEX('active-future'!$C:$C,MATCH('basis-cash-crude'!FA$1,'active-future'!$A:$A,0),1),""),"")</f>
        <v/>
      </c>
      <c r="FB63" t="str">
        <f>+IFERROR(IF(VALUE('data-cash-crude'!FA63)&gt;0,'data-cash-crude'!FA63-INDEX('active-future'!$C:$C,MATCH('basis-cash-crude'!FB$1,'active-future'!$A:$A,0),1),""),"")</f>
        <v/>
      </c>
      <c r="FC63" t="str">
        <f>+IFERROR(IF(VALUE('data-cash-crude'!FB63)&gt;0,'data-cash-crude'!FB63-INDEX('active-future'!$C:$C,MATCH('basis-cash-crude'!FC$1,'active-future'!$A:$A,0),1),""),"")</f>
        <v/>
      </c>
      <c r="FD63" t="str">
        <f>+IFERROR(IF(VALUE('data-cash-crude'!FC63)&gt;0,'data-cash-crude'!FC63-INDEX('active-future'!$C:$C,MATCH('basis-cash-crude'!FD$1,'active-future'!$A:$A,0),1),""),"")</f>
        <v/>
      </c>
      <c r="FE63" t="str">
        <f>+IFERROR(IF(VALUE('data-cash-crude'!FD63)&gt;0,'data-cash-crude'!FD63-INDEX('active-future'!$C:$C,MATCH('basis-cash-crude'!FE$1,'active-future'!$A:$A,0),1),""),"")</f>
        <v/>
      </c>
      <c r="FF63" t="str">
        <f>+IFERROR(IF(VALUE('data-cash-crude'!FE63)&gt;0,'data-cash-crude'!FE63-INDEX('active-future'!$C:$C,MATCH('basis-cash-crude'!FF$1,'active-future'!$A:$A,0),1),""),"")</f>
        <v/>
      </c>
      <c r="FG63" t="str">
        <f>+IFERROR(IF(VALUE('data-cash-crude'!FF63)&gt;0,'data-cash-crude'!FF63-INDEX('active-future'!$C:$C,MATCH('basis-cash-crude'!FG$1,'active-future'!$A:$A,0),1),""),"")</f>
        <v/>
      </c>
      <c r="FH63" t="str">
        <f>+IFERROR(IF(VALUE('data-cash-crude'!FG63)&gt;0,'data-cash-crude'!FG63-INDEX('active-future'!$C:$C,MATCH('basis-cash-crude'!FH$1,'active-future'!$A:$A,0),1),""),"")</f>
        <v/>
      </c>
      <c r="FI63" t="str">
        <f>+IFERROR(IF(VALUE('data-cash-crude'!FH63)&gt;0,'data-cash-crude'!FH63-INDEX('active-future'!$C:$C,MATCH('basis-cash-crude'!FI$1,'active-future'!$A:$A,0),1),""),"")</f>
        <v/>
      </c>
      <c r="FJ63" t="str">
        <f>+IFERROR(IF(VALUE('data-cash-crude'!FI63)&gt;0,'data-cash-crude'!FI63-INDEX('active-future'!$C:$C,MATCH('basis-cash-crude'!FJ$1,'active-future'!$A:$A,0),1),""),"")</f>
        <v/>
      </c>
      <c r="FK63" t="str">
        <f>+IFERROR(IF(VALUE('data-cash-crude'!FJ63)&gt;0,'data-cash-crude'!FJ63-INDEX('active-future'!$C:$C,MATCH('basis-cash-crude'!FK$1,'active-future'!$A:$A,0),1),""),"")</f>
        <v/>
      </c>
      <c r="FL63" t="str">
        <f>+IFERROR(IF(VALUE('data-cash-crude'!FK63)&gt;0,'data-cash-crude'!FK63-INDEX('active-future'!$C:$C,MATCH('basis-cash-crude'!FL$1,'active-future'!$A:$A,0),1),""),"")</f>
        <v/>
      </c>
    </row>
    <row r="64" spans="1:168" x14ac:dyDescent="0.2">
      <c r="A64">
        <f t="shared" si="0"/>
        <v>3.3079999999999985</v>
      </c>
      <c r="B64">
        <f t="shared" si="1"/>
        <v>3.5760000000000001</v>
      </c>
      <c r="C64">
        <f t="shared" si="2"/>
        <v>3.4442168674698803</v>
      </c>
      <c r="D64" s="10" t="str">
        <f>+'data-cash-crude'!B64</f>
        <v>CLPA-15-19.CM</v>
      </c>
      <c r="E64">
        <f>+IFERROR(IF(VALUE('data-cash-crude'!D64)&gt;0,'data-cash-crude'!D64-INDEX('active-future'!$C:$C,MATCH('basis-cash-crude'!E$1,'active-future'!$A:$A,0),1),""),"")</f>
        <v>3.7999999999999972</v>
      </c>
      <c r="F64">
        <f>+IFERROR(IF(VALUE('data-cash-crude'!E64)&gt;0,'data-cash-crude'!E64-INDEX('active-future'!$C:$C,MATCH('basis-cash-crude'!F$1,'active-future'!$A:$A,0),1),""),"")</f>
        <v>3.1799999999999997</v>
      </c>
      <c r="G64">
        <f>+IFERROR(IF(VALUE('data-cash-crude'!F64)&gt;0,'data-cash-crude'!F64-INDEX('active-future'!$C:$C,MATCH('basis-cash-crude'!G$1,'active-future'!$A:$A,0),1),""),"")</f>
        <v>3.1899999999999977</v>
      </c>
      <c r="H64">
        <f>+IFERROR(IF(VALUE('data-cash-crude'!G64)&gt;0,'data-cash-crude'!G64-INDEX('active-future'!$C:$C,MATCH('basis-cash-crude'!H$1,'active-future'!$A:$A,0),1),""),"")</f>
        <v>3.1799999999999997</v>
      </c>
      <c r="I64" t="str">
        <f>+IFERROR(IF(VALUE('data-cash-crude'!H64)&gt;0,'data-cash-crude'!H64-INDEX('active-future'!$C:$C,MATCH('basis-cash-crude'!I$1,'active-future'!$A:$A,0),1),""),"")</f>
        <v/>
      </c>
      <c r="J64">
        <f>+IFERROR(IF(VALUE('data-cash-crude'!I64)&gt;0,'data-cash-crude'!I64-INDEX('active-future'!$C:$C,MATCH('basis-cash-crude'!J$1,'active-future'!$A:$A,0),1),""),"")</f>
        <v>3.1899999999999977</v>
      </c>
      <c r="K64" t="str">
        <f>+IFERROR(IF(VALUE('data-cash-crude'!J64)&gt;0,'data-cash-crude'!J64-INDEX('active-future'!$C:$C,MATCH('basis-cash-crude'!K$1,'active-future'!$A:$A,0),1),""),"")</f>
        <v/>
      </c>
      <c r="L64">
        <f>+IFERROR(IF(VALUE('data-cash-crude'!K64)&gt;0,'data-cash-crude'!K64-INDEX('active-future'!$C:$C,MATCH('basis-cash-crude'!L$1,'active-future'!$A:$A,0),1),""),"")</f>
        <v>3.1799999999999997</v>
      </c>
      <c r="M64" t="str">
        <f>+IFERROR(IF(VALUE('data-cash-crude'!L64)&gt;0,'data-cash-crude'!L64-INDEX('active-future'!$C:$C,MATCH('basis-cash-crude'!M$1,'active-future'!$A:$A,0),1),""),"")</f>
        <v/>
      </c>
      <c r="N64">
        <f>+IFERROR(IF(VALUE('data-cash-crude'!M64)&gt;0,'data-cash-crude'!M64-INDEX('active-future'!$C:$C,MATCH('basis-cash-crude'!N$1,'active-future'!$A:$A,0),1),""),"")</f>
        <v>3.2899999999999991</v>
      </c>
      <c r="O64">
        <f>+IFERROR(IF(VALUE('data-cash-crude'!N64)&gt;0,'data-cash-crude'!N64-INDEX('active-future'!$C:$C,MATCH('basis-cash-crude'!O$1,'active-future'!$A:$A,0),1),""),"")</f>
        <v>3.2700000000000031</v>
      </c>
      <c r="P64">
        <f>+IFERROR(IF(VALUE('data-cash-crude'!O64)&gt;0,'data-cash-crude'!O64-INDEX('active-future'!$C:$C,MATCH('basis-cash-crude'!P$1,'active-future'!$A:$A,0),1),""),"")</f>
        <v>3.259999999999998</v>
      </c>
      <c r="Q64">
        <f>+IFERROR(IF(VALUE('data-cash-crude'!P64)&gt;0,'data-cash-crude'!P64-INDEX('active-future'!$C:$C,MATCH('basis-cash-crude'!Q$1,'active-future'!$A:$A,0),1),""),"")</f>
        <v>3.5</v>
      </c>
      <c r="R64">
        <f>+IFERROR(IF(VALUE('data-cash-crude'!Q64)&gt;0,'data-cash-crude'!Q64-INDEX('active-future'!$C:$C,MATCH('basis-cash-crude'!R$1,'active-future'!$A:$A,0),1),""),"")</f>
        <v>3.5</v>
      </c>
      <c r="S64">
        <f>+IFERROR(IF(VALUE('data-cash-crude'!R64)&gt;0,'data-cash-crude'!R64-INDEX('active-future'!$C:$C,MATCH('basis-cash-crude'!S$1,'active-future'!$A:$A,0),1),""),"")</f>
        <v>3.480000000000004</v>
      </c>
      <c r="T64">
        <f>+IFERROR(IF(VALUE('data-cash-crude'!S64)&gt;0,'data-cash-crude'!S64-INDEX('active-future'!$C:$C,MATCH('basis-cash-crude'!T$1,'active-future'!$A:$A,0),1),""),"")</f>
        <v>3.5499999999999972</v>
      </c>
      <c r="U64">
        <f>+IFERROR(IF(VALUE('data-cash-crude'!T64)&gt;0,'data-cash-crude'!T64-INDEX('active-future'!$C:$C,MATCH('basis-cash-crude'!U$1,'active-future'!$A:$A,0),1),""),"")</f>
        <v>3.5399999999999991</v>
      </c>
      <c r="V64">
        <f>+IFERROR(IF(VALUE('data-cash-crude'!U64)&gt;0,'data-cash-crude'!U64-INDEX('active-future'!$C:$C,MATCH('basis-cash-crude'!V$1,'active-future'!$A:$A,0),1),""),"")</f>
        <v>3.5</v>
      </c>
      <c r="W64">
        <f>+IFERROR(IF(VALUE('data-cash-crude'!V64)&gt;0,'data-cash-crude'!V64-INDEX('active-future'!$C:$C,MATCH('basis-cash-crude'!W$1,'active-future'!$A:$A,0),1),""),"")</f>
        <v>3.5</v>
      </c>
      <c r="X64">
        <f>+IFERROR(IF(VALUE('data-cash-crude'!W64)&gt;0,'data-cash-crude'!W64-INDEX('active-future'!$C:$C,MATCH('basis-cash-crude'!X$1,'active-future'!$A:$A,0),1),""),"")</f>
        <v>3.5</v>
      </c>
      <c r="Y64">
        <f>+IFERROR(IF(VALUE('data-cash-crude'!X64)&gt;0,'data-cash-crude'!X64-INDEX('active-future'!$C:$C,MATCH('basis-cash-crude'!Y$1,'active-future'!$A:$A,0),1),""),"")</f>
        <v>3.490000000000002</v>
      </c>
      <c r="Z64" t="str">
        <f>+IFERROR(IF(VALUE('data-cash-crude'!Y64)&gt;0,'data-cash-crude'!Y64-INDEX('active-future'!$C:$C,MATCH('basis-cash-crude'!Z$1,'active-future'!$A:$A,0),1),""),"")</f>
        <v/>
      </c>
      <c r="AA64">
        <f>+IFERROR(IF(VALUE('data-cash-crude'!Z64)&gt;0,'data-cash-crude'!Z64-INDEX('active-future'!$C:$C,MATCH('basis-cash-crude'!AA$1,'active-future'!$A:$A,0),1),""),"")</f>
        <v>6.7100000000000009</v>
      </c>
      <c r="AB64" t="str">
        <f>+IFERROR(IF(VALUE('data-cash-crude'!AA64)&gt;0,'data-cash-crude'!AA64-INDEX('active-future'!$C:$C,MATCH('basis-cash-crude'!AB$1,'active-future'!$A:$A,0),1),""),"")</f>
        <v/>
      </c>
      <c r="AC64">
        <f>+IFERROR(IF(VALUE('data-cash-crude'!AB64)&gt;0,'data-cash-crude'!AB64-INDEX('active-future'!$C:$C,MATCH('basis-cash-crude'!AC$1,'active-future'!$A:$A,0),1),""),"")</f>
        <v>3.7700000000000031</v>
      </c>
      <c r="AD64">
        <f>+IFERROR(IF(VALUE('data-cash-crude'!AC64)&gt;0,'data-cash-crude'!AC64-INDEX('active-future'!$C:$C,MATCH('basis-cash-crude'!AD$1,'active-future'!$A:$A,0),1),""),"")</f>
        <v>3.470000000000006</v>
      </c>
      <c r="AE64">
        <f>+IFERROR(IF(VALUE('data-cash-crude'!AD64)&gt;0,'data-cash-crude'!AD64-INDEX('active-future'!$C:$C,MATCH('basis-cash-crude'!AE$1,'active-future'!$A:$A,0),1),""),"")</f>
        <v>3.5600000000000023</v>
      </c>
      <c r="AF64">
        <f>+IFERROR(IF(VALUE('data-cash-crude'!AE64)&gt;0,'data-cash-crude'!AE64-INDEX('active-future'!$C:$C,MATCH('basis-cash-crude'!AF$1,'active-future'!$A:$A,0),1),""),"")</f>
        <v>3.5499999999999972</v>
      </c>
      <c r="AG64">
        <f>+IFERROR(IF(VALUE('data-cash-crude'!AF64)&gt;0,'data-cash-crude'!AF64-INDEX('active-future'!$C:$C,MATCH('basis-cash-crude'!AG$1,'active-future'!$A:$A,0),1),""),"")</f>
        <v>3.5500000000000043</v>
      </c>
      <c r="AH64">
        <f>+IFERROR(IF(VALUE('data-cash-crude'!AG64)&gt;0,'data-cash-crude'!AG64-INDEX('active-future'!$C:$C,MATCH('basis-cash-crude'!AH$1,'active-future'!$A:$A,0),1),""),"")</f>
        <v>3.6900000000000048</v>
      </c>
      <c r="AI64">
        <f>+IFERROR(IF(VALUE('data-cash-crude'!AH64)&gt;0,'data-cash-crude'!AH64-INDEX('active-future'!$C:$C,MATCH('basis-cash-crude'!AI$1,'active-future'!$A:$A,0),1),""),"")</f>
        <v>3.4499999999999957</v>
      </c>
      <c r="AJ64">
        <f>+IFERROR(IF(VALUE('data-cash-crude'!AI64)&gt;0,'data-cash-crude'!AI64-INDEX('active-future'!$C:$C,MATCH('basis-cash-crude'!AJ$1,'active-future'!$A:$A,0),1),""),"")</f>
        <v>3.519999999999996</v>
      </c>
      <c r="AK64">
        <f>+IFERROR(IF(VALUE('data-cash-crude'!AJ64)&gt;0,'data-cash-crude'!AJ64-INDEX('active-future'!$C:$C,MATCH('basis-cash-crude'!AK$1,'active-future'!$A:$A,0),1),""),"")</f>
        <v>3.6099999999999994</v>
      </c>
      <c r="AL64">
        <f>+IFERROR(IF(VALUE('data-cash-crude'!AK64)&gt;0,'data-cash-crude'!AK64-INDEX('active-future'!$C:$C,MATCH('basis-cash-crude'!AL$1,'active-future'!$A:$A,0),1),""),"")</f>
        <v>3.6099999999999994</v>
      </c>
      <c r="AM64">
        <f>+IFERROR(IF(VALUE('data-cash-crude'!AL64)&gt;0,'data-cash-crude'!AL64-INDEX('active-future'!$C:$C,MATCH('basis-cash-crude'!AM$1,'active-future'!$A:$A,0),1),""),"")</f>
        <v>3.6099999999999994</v>
      </c>
      <c r="AN64">
        <f>+IFERROR(IF(VALUE('data-cash-crude'!AM64)&gt;0,'data-cash-crude'!AM64-INDEX('active-future'!$C:$C,MATCH('basis-cash-crude'!AN$1,'active-future'!$A:$A,0),1),""),"")</f>
        <v>3.6200000000000045</v>
      </c>
      <c r="AO64">
        <f>+IFERROR(IF(VALUE('data-cash-crude'!AN64)&gt;0,'data-cash-crude'!AN64-INDEX('active-future'!$C:$C,MATCH('basis-cash-crude'!AO$1,'active-future'!$A:$A,0),1),""),"")</f>
        <v>3.730000000000004</v>
      </c>
      <c r="AP64">
        <f>+IFERROR(IF(VALUE('data-cash-crude'!AO64)&gt;0,'data-cash-crude'!AO64-INDEX('active-future'!$C:$C,MATCH('basis-cash-crude'!AP$1,'active-future'!$A:$A,0),1),""),"")</f>
        <v>3.9899999999999949</v>
      </c>
      <c r="AQ64">
        <f>+IFERROR(IF(VALUE('data-cash-crude'!AP64)&gt;0,'data-cash-crude'!AP64-INDEX('active-future'!$C:$C,MATCH('basis-cash-crude'!AQ$1,'active-future'!$A:$A,0),1),""),"")</f>
        <v>4.009999999999998</v>
      </c>
      <c r="AR64">
        <f>+IFERROR(IF(VALUE('data-cash-crude'!AQ64)&gt;0,'data-cash-crude'!AQ64-INDEX('active-future'!$C:$C,MATCH('basis-cash-crude'!AR$1,'active-future'!$A:$A,0),1),""),"")</f>
        <v>4.0599999999999952</v>
      </c>
      <c r="AS64">
        <f>+IFERROR(IF(VALUE('data-cash-crude'!AR64)&gt;0,'data-cash-crude'!AR64-INDEX('active-future'!$C:$C,MATCH('basis-cash-crude'!AS$1,'active-future'!$A:$A,0),1),""),"")</f>
        <v>4.07</v>
      </c>
      <c r="AT64">
        <f>+IFERROR(IF(VALUE('data-cash-crude'!AS64)&gt;0,'data-cash-crude'!AS64-INDEX('active-future'!$C:$C,MATCH('basis-cash-crude'!AT$1,'active-future'!$A:$A,0),1),""),"")</f>
        <v>4.1400000000000006</v>
      </c>
      <c r="AU64">
        <f>+IFERROR(IF(VALUE('data-cash-crude'!AT64)&gt;0,'data-cash-crude'!AT64-INDEX('active-future'!$C:$C,MATCH('basis-cash-crude'!AU$1,'active-future'!$A:$A,0),1),""),"")</f>
        <v>4.1400000000000006</v>
      </c>
      <c r="AV64">
        <f>+IFERROR(IF(VALUE('data-cash-crude'!AU64)&gt;0,'data-cash-crude'!AU64-INDEX('active-future'!$C:$C,MATCH('basis-cash-crude'!AV$1,'active-future'!$A:$A,0),1),""),"")</f>
        <v>4.1499999999999986</v>
      </c>
      <c r="AW64">
        <f>+IFERROR(IF(VALUE('data-cash-crude'!AV64)&gt;0,'data-cash-crude'!AV64-INDEX('active-future'!$C:$C,MATCH('basis-cash-crude'!AW$1,'active-future'!$A:$A,0),1),""),"")</f>
        <v>4.1599999999999966</v>
      </c>
      <c r="AX64">
        <f>+IFERROR(IF(VALUE('data-cash-crude'!AW64)&gt;0,'data-cash-crude'!AW64-INDEX('active-future'!$C:$C,MATCH('basis-cash-crude'!AX$1,'active-future'!$A:$A,0),1),""),"")</f>
        <v>4.1899999999999977</v>
      </c>
      <c r="AY64">
        <f>+IFERROR(IF(VALUE('data-cash-crude'!AX64)&gt;0,'data-cash-crude'!AX64-INDEX('active-future'!$C:$C,MATCH('basis-cash-crude'!AY$1,'active-future'!$A:$A,0),1),""),"")</f>
        <v>3.8399999999999963</v>
      </c>
      <c r="AZ64">
        <f>+IFERROR(IF(VALUE('data-cash-crude'!AY64)&gt;0,'data-cash-crude'!AY64-INDEX('active-future'!$C:$C,MATCH('basis-cash-crude'!AZ$1,'active-future'!$A:$A,0),1),""),"")</f>
        <v>3.8400000000000034</v>
      </c>
      <c r="BA64">
        <f>+IFERROR(IF(VALUE('data-cash-crude'!AZ64)&gt;0,'data-cash-crude'!AZ64-INDEX('active-future'!$C:$C,MATCH('basis-cash-crude'!BA$1,'active-future'!$A:$A,0),1),""),"")</f>
        <v>3.8300000000000054</v>
      </c>
      <c r="BB64">
        <f>+IFERROR(IF(VALUE('data-cash-crude'!BA64)&gt;0,'data-cash-crude'!BA64-INDEX('active-future'!$C:$C,MATCH('basis-cash-crude'!BB$1,'active-future'!$A:$A,0),1),""),"")</f>
        <v>3.8400000000000034</v>
      </c>
      <c r="BC64">
        <f>+IFERROR(IF(VALUE('data-cash-crude'!BB64)&gt;0,'data-cash-crude'!BB64-INDEX('active-future'!$C:$C,MATCH('basis-cash-crude'!BC$1,'active-future'!$A:$A,0),1),""),"")</f>
        <v>3.8200000000000003</v>
      </c>
      <c r="BD64">
        <f>+IFERROR(IF(VALUE('data-cash-crude'!BC64)&gt;0,'data-cash-crude'!BC64-INDEX('active-future'!$C:$C,MATCH('basis-cash-crude'!BD$1,'active-future'!$A:$A,0),1),""),"")</f>
        <v>3.9699999999999989</v>
      </c>
      <c r="BE64">
        <f>+IFERROR(IF(VALUE('data-cash-crude'!BD64)&gt;0,'data-cash-crude'!BD64-INDEX('active-future'!$C:$C,MATCH('basis-cash-crude'!BE$1,'active-future'!$A:$A,0),1),""),"")</f>
        <v>4.0399999999999991</v>
      </c>
      <c r="BF64">
        <f>+IFERROR(IF(VALUE('data-cash-crude'!BE64)&gt;0,'data-cash-crude'!BE64-INDEX('active-future'!$C:$C,MATCH('basis-cash-crude'!BF$1,'active-future'!$A:$A,0),1),""),"")</f>
        <v>4.1300000000000026</v>
      </c>
      <c r="BG64">
        <f>+IFERROR(IF(VALUE('data-cash-crude'!BF64)&gt;0,'data-cash-crude'!BF64-INDEX('active-future'!$C:$C,MATCH('basis-cash-crude'!BG$1,'active-future'!$A:$A,0),1),""),"")</f>
        <v>4.1400000000000006</v>
      </c>
      <c r="BH64">
        <f>+IFERROR(IF(VALUE('data-cash-crude'!BG64)&gt;0,'data-cash-crude'!BG64-INDEX('active-future'!$C:$C,MATCH('basis-cash-crude'!BH$1,'active-future'!$A:$A,0),1),""),"")</f>
        <v>4.1400000000000006</v>
      </c>
      <c r="BI64">
        <f>+IFERROR(IF(VALUE('data-cash-crude'!BH64)&gt;0,'data-cash-crude'!BH64-INDEX('active-future'!$C:$C,MATCH('basis-cash-crude'!BI$1,'active-future'!$A:$A,0),1),""),"")</f>
        <v>4.0799999999999983</v>
      </c>
      <c r="BJ64">
        <f>+IFERROR(IF(VALUE('data-cash-crude'!BI64)&gt;0,'data-cash-crude'!BI64-INDEX('active-future'!$C:$C,MATCH('basis-cash-crude'!BJ$1,'active-future'!$A:$A,0),1),""),"")</f>
        <v>3.8699999999999974</v>
      </c>
      <c r="BK64">
        <f>+IFERROR(IF(VALUE('data-cash-crude'!BJ64)&gt;0,'data-cash-crude'!BJ64-INDEX('active-future'!$C:$C,MATCH('basis-cash-crude'!BK$1,'active-future'!$A:$A,0),1),""),"")</f>
        <v>3.720000000000006</v>
      </c>
      <c r="BL64">
        <f>+IFERROR(IF(VALUE('data-cash-crude'!BK64)&gt;0,'data-cash-crude'!BK64-INDEX('active-future'!$C:$C,MATCH('basis-cash-crude'!BL$1,'active-future'!$A:$A,0),1),""),"")</f>
        <v>3.7199999999999989</v>
      </c>
      <c r="BM64">
        <f>+IFERROR(IF(VALUE('data-cash-crude'!BL64)&gt;0,'data-cash-crude'!BL64-INDEX('active-future'!$C:$C,MATCH('basis-cash-crude'!BM$1,'active-future'!$A:$A,0),1),""),"")</f>
        <v>3.6199999999999974</v>
      </c>
      <c r="BN64">
        <f>+IFERROR(IF(VALUE('data-cash-crude'!BM64)&gt;0,'data-cash-crude'!BM64-INDEX('active-future'!$C:$C,MATCH('basis-cash-crude'!BN$1,'active-future'!$A:$A,0),1),""),"")</f>
        <v>3.6099999999999994</v>
      </c>
      <c r="BO64">
        <f>+IFERROR(IF(VALUE('data-cash-crude'!BN64)&gt;0,'data-cash-crude'!BN64-INDEX('active-future'!$C:$C,MATCH('basis-cash-crude'!BO$1,'active-future'!$A:$A,0),1),""),"")</f>
        <v>3.6099999999999994</v>
      </c>
      <c r="BP64">
        <f>+IFERROR(IF(VALUE('data-cash-crude'!BO64)&gt;0,'data-cash-crude'!BO64-INDEX('active-future'!$C:$C,MATCH('basis-cash-crude'!BP$1,'active-future'!$A:$A,0),1),""),"")</f>
        <v>3.6099999999999994</v>
      </c>
      <c r="BQ64">
        <f>+IFERROR(IF(VALUE('data-cash-crude'!BP64)&gt;0,'data-cash-crude'!BP64-INDEX('active-future'!$C:$C,MATCH('basis-cash-crude'!BQ$1,'active-future'!$A:$A,0),1),""),"")</f>
        <v>3.5700000000000003</v>
      </c>
      <c r="BR64">
        <f>+IFERROR(IF(VALUE('data-cash-crude'!BQ64)&gt;0,'data-cash-crude'!BQ64-INDEX('active-future'!$C:$C,MATCH('basis-cash-crude'!BR$1,'active-future'!$A:$A,0),1),""),"")</f>
        <v>3.5800000000000054</v>
      </c>
      <c r="BS64">
        <f>+IFERROR(IF(VALUE('data-cash-crude'!BR64)&gt;0,'data-cash-crude'!BR64-INDEX('active-future'!$C:$C,MATCH('basis-cash-crude'!BS$1,'active-future'!$A:$A,0),1),""),"")</f>
        <v>3.5799999999999983</v>
      </c>
      <c r="BT64">
        <f>+IFERROR(IF(VALUE('data-cash-crude'!BS64)&gt;0,'data-cash-crude'!BS64-INDEX('active-future'!$C:$C,MATCH('basis-cash-crude'!BT$1,'active-future'!$A:$A,0),1),""),"")</f>
        <v>3.9400000000000048</v>
      </c>
      <c r="BU64">
        <f>+IFERROR(IF(VALUE('data-cash-crude'!BT64)&gt;0,'data-cash-crude'!BT64-INDEX('active-future'!$C:$C,MATCH('basis-cash-crude'!BU$1,'active-future'!$A:$A,0),1),""),"")</f>
        <v>3.0700000000000003</v>
      </c>
      <c r="BV64">
        <f>+IFERROR(IF(VALUE('data-cash-crude'!BU64)&gt;0,'data-cash-crude'!BU64-INDEX('active-future'!$C:$C,MATCH('basis-cash-crude'!BV$1,'active-future'!$A:$A,0),1),""),"")</f>
        <v>3.019999999999996</v>
      </c>
      <c r="BW64">
        <f>+IFERROR(IF(VALUE('data-cash-crude'!BV64)&gt;0,'data-cash-crude'!BV64-INDEX('active-future'!$C:$C,MATCH('basis-cash-crude'!BW$1,'active-future'!$A:$A,0),1),""),"")</f>
        <v>3.0700000000000003</v>
      </c>
      <c r="BX64">
        <f>+IFERROR(IF(VALUE('data-cash-crude'!BW64)&gt;0,'data-cash-crude'!BW64-INDEX('active-future'!$C:$C,MATCH('basis-cash-crude'!BX$1,'active-future'!$A:$A,0),1),""),"")</f>
        <v>3.0700000000000003</v>
      </c>
      <c r="BY64">
        <f>+IFERROR(IF(VALUE('data-cash-crude'!BX64)&gt;0,'data-cash-crude'!BX64-INDEX('active-future'!$C:$C,MATCH('basis-cash-crude'!BY$1,'active-future'!$A:$A,0),1),""),"")</f>
        <v>3.1499999999999986</v>
      </c>
      <c r="BZ64" t="str">
        <f>+IFERROR(IF(VALUE('data-cash-crude'!BY64)&gt;0,'data-cash-crude'!BY64-INDEX('active-future'!$C:$C,MATCH('basis-cash-crude'!BZ$1,'active-future'!$A:$A,0),1),""),"")</f>
        <v/>
      </c>
      <c r="CA64">
        <f>+IFERROR(IF(VALUE('data-cash-crude'!BZ64)&gt;0,'data-cash-crude'!BZ64-INDEX('active-future'!$C:$C,MATCH('basis-cash-crude'!CA$1,'active-future'!$A:$A,0),1),""),"")</f>
        <v>3.240000000000002</v>
      </c>
      <c r="CB64">
        <f>+IFERROR(IF(VALUE('data-cash-crude'!CA64)&gt;0,'data-cash-crude'!CA64-INDEX('active-future'!$C:$C,MATCH('basis-cash-crude'!CB$1,'active-future'!$A:$A,0),1),""),"")</f>
        <v>3.3699999999999974</v>
      </c>
      <c r="CC64">
        <f>+IFERROR(IF(VALUE('data-cash-crude'!CB64)&gt;0,'data-cash-crude'!CB64-INDEX('active-future'!$C:$C,MATCH('basis-cash-crude'!CC$1,'active-future'!$A:$A,0),1),""),"")</f>
        <v>3.1100000000000065</v>
      </c>
      <c r="CD64">
        <f>+IFERROR(IF(VALUE('data-cash-crude'!CC64)&gt;0,'data-cash-crude'!CC64-INDEX('active-future'!$C:$C,MATCH('basis-cash-crude'!CD$1,'active-future'!$A:$A,0),1),""),"")</f>
        <v>2.5899999999999963</v>
      </c>
      <c r="CE64">
        <f>+IFERROR(IF(VALUE('data-cash-crude'!CD64)&gt;0,'data-cash-crude'!CD64-INDEX('active-future'!$C:$C,MATCH('basis-cash-crude'!CE$1,'active-future'!$A:$A,0),1),""),"")</f>
        <v>2.4799999999999969</v>
      </c>
      <c r="CF64">
        <f>+IFERROR(IF(VALUE('data-cash-crude'!CE64)&gt;0,'data-cash-crude'!CE64-INDEX('active-future'!$C:$C,MATCH('basis-cash-crude'!CF$1,'active-future'!$A:$A,0),1),""),"")</f>
        <v>2.4099999999999966</v>
      </c>
      <c r="CG64">
        <f>+IFERROR(IF(VALUE('data-cash-crude'!CF64)&gt;0,'data-cash-crude'!CF64-INDEX('active-future'!$C:$C,MATCH('basis-cash-crude'!CG$1,'active-future'!$A:$A,0),1),""),"")</f>
        <v>2.240000000000002</v>
      </c>
      <c r="CH64">
        <f>+IFERROR(IF(VALUE('data-cash-crude'!CG64)&gt;0,'data-cash-crude'!CG64-INDEX('active-future'!$C:$C,MATCH('basis-cash-crude'!CH$1,'active-future'!$A:$A,0),1),""),"")</f>
        <v>1.990000000000002</v>
      </c>
      <c r="CI64">
        <f>+IFERROR(IF(VALUE('data-cash-crude'!CH64)&gt;0,'data-cash-crude'!CH64-INDEX('active-future'!$C:$C,MATCH('basis-cash-crude'!CI$1,'active-future'!$A:$A,0),1),""),"")</f>
        <v>1.9799999999999969</v>
      </c>
      <c r="CJ64">
        <f>+IFERROR(IF(VALUE('data-cash-crude'!CI64)&gt;0,'data-cash-crude'!CI64-INDEX('active-future'!$C:$C,MATCH('basis-cash-crude'!CJ$1,'active-future'!$A:$A,0),1),""),"")</f>
        <v>1.9100000000000037</v>
      </c>
      <c r="CK64">
        <f>+IFERROR(IF(VALUE('data-cash-crude'!CJ64)&gt;0,'data-cash-crude'!CJ64-INDEX('active-future'!$C:$C,MATCH('basis-cash-crude'!CK$1,'active-future'!$A:$A,0),1),""),"")</f>
        <v>1.9200000000000017</v>
      </c>
      <c r="CL64">
        <f>+IFERROR(IF(VALUE('data-cash-crude'!CK64)&gt;0,'data-cash-crude'!CK64-INDEX('active-future'!$C:$C,MATCH('basis-cash-crude'!CL$1,'active-future'!$A:$A,0),1),""),"")</f>
        <v>1.9299999999999997</v>
      </c>
      <c r="CM64" t="str">
        <f>+IFERROR(IF(VALUE('data-cash-crude'!CL64)&gt;0,'data-cash-crude'!CL64-INDEX('active-future'!$C:$C,MATCH('basis-cash-crude'!CM$1,'active-future'!$A:$A,0),1),""),"")</f>
        <v/>
      </c>
      <c r="CN64">
        <f>+IFERROR(IF(VALUE('data-cash-crude'!CM64)&gt;0,'data-cash-crude'!CM64-INDEX('active-future'!$C:$C,MATCH('basis-cash-crude'!CN$1,'active-future'!$A:$A,0),1),""),"")</f>
        <v>1.8999999999999986</v>
      </c>
      <c r="CO64">
        <f>+IFERROR(IF(VALUE('data-cash-crude'!CN64)&gt;0,'data-cash-crude'!CN64-INDEX('active-future'!$C:$C,MATCH('basis-cash-crude'!CO$1,'active-future'!$A:$A,0),1),""),"")</f>
        <v>1.8800000000000026</v>
      </c>
      <c r="CP64">
        <f>+IFERROR(IF(VALUE('data-cash-crude'!CO64)&gt;0,'data-cash-crude'!CO64-INDEX('active-future'!$C:$C,MATCH('basis-cash-crude'!CP$1,'active-future'!$A:$A,0),1),""),"")</f>
        <v>1.9799999999999969</v>
      </c>
      <c r="CQ64">
        <f>+IFERROR(IF(VALUE('data-cash-crude'!CP64)&gt;0,'data-cash-crude'!CP64-INDEX('active-future'!$C:$C,MATCH('basis-cash-crude'!CQ$1,'active-future'!$A:$A,0),1),""),"")</f>
        <v>1.9799999999999969</v>
      </c>
      <c r="CR64" t="str">
        <f>+IFERROR(IF(VALUE('data-cash-crude'!CQ64)&gt;0,'data-cash-crude'!CQ64-INDEX('active-future'!$C:$C,MATCH('basis-cash-crude'!CR$1,'active-future'!$A:$A,0),1),""),"")</f>
        <v/>
      </c>
      <c r="CS64">
        <f>+IFERROR(IF(VALUE('data-cash-crude'!CR64)&gt;0,'data-cash-crude'!CR64-INDEX('active-future'!$C:$C,MATCH('basis-cash-crude'!CS$1,'active-future'!$A:$A,0),1),""),"")</f>
        <v>2.1099999999999994</v>
      </c>
      <c r="CT64">
        <f>+IFERROR(IF(VALUE('data-cash-crude'!CS64)&gt;0,'data-cash-crude'!CS64-INDEX('active-future'!$C:$C,MATCH('basis-cash-crude'!CT$1,'active-future'!$A:$A,0),1),""),"")</f>
        <v>2.1199999999999974</v>
      </c>
      <c r="CU64">
        <f>+IFERROR(IF(VALUE('data-cash-crude'!CT64)&gt;0,'data-cash-crude'!CT64-INDEX('active-future'!$C:$C,MATCH('basis-cash-crude'!CU$1,'active-future'!$A:$A,0),1),""),"")</f>
        <v>2.2800000000000011</v>
      </c>
      <c r="CV64">
        <f>+IFERROR(IF(VALUE('data-cash-crude'!CU64)&gt;0,'data-cash-crude'!CU64-INDEX('active-future'!$C:$C,MATCH('basis-cash-crude'!CV$1,'active-future'!$A:$A,0),1),""),"")</f>
        <v>2.5</v>
      </c>
      <c r="CW64">
        <f>+IFERROR(IF(VALUE('data-cash-crude'!CV64)&gt;0,'data-cash-crude'!CV64-INDEX('active-future'!$C:$C,MATCH('basis-cash-crude'!CW$1,'active-future'!$A:$A,0),1),""),"")</f>
        <v>2.6599999999999966</v>
      </c>
      <c r="CX64">
        <f>+IFERROR(IF(VALUE('data-cash-crude'!CW64)&gt;0,'data-cash-crude'!CW64-INDEX('active-future'!$C:$C,MATCH('basis-cash-crude'!CX$1,'active-future'!$A:$A,0),1),""),"")</f>
        <v>2.9600000000000009</v>
      </c>
      <c r="CY64">
        <f>+IFERROR(IF(VALUE('data-cash-crude'!CX64)&gt;0,'data-cash-crude'!CX64-INDEX('active-future'!$C:$C,MATCH('basis-cash-crude'!CY$1,'active-future'!$A:$A,0),1),""),"")</f>
        <v>2.8999999999999986</v>
      </c>
      <c r="CZ64">
        <f>+IFERROR(IF(VALUE('data-cash-crude'!CY64)&gt;0,'data-cash-crude'!CY64-INDEX('active-future'!$C:$C,MATCH('basis-cash-crude'!CZ$1,'active-future'!$A:$A,0),1),""),"")</f>
        <v>3.0800000000000054</v>
      </c>
      <c r="DA64">
        <f>+IFERROR(IF(VALUE('data-cash-crude'!CZ64)&gt;0,'data-cash-crude'!CZ64-INDEX('active-future'!$C:$C,MATCH('basis-cash-crude'!DA$1,'active-future'!$A:$A,0),1),""),"")</f>
        <v>3.0899999999999963</v>
      </c>
      <c r="DB64">
        <f>+IFERROR(IF(VALUE('data-cash-crude'!DA64)&gt;0,'data-cash-crude'!DA64-INDEX('active-future'!$C:$C,MATCH('basis-cash-crude'!DB$1,'active-future'!$A:$A,0),1),""),"")</f>
        <v>3.25</v>
      </c>
      <c r="DC64">
        <f>+IFERROR(IF(VALUE('data-cash-crude'!DB64)&gt;0,'data-cash-crude'!DB64-INDEX('active-future'!$C:$C,MATCH('basis-cash-crude'!DC$1,'active-future'!$A:$A,0),1),""),"")</f>
        <v>3.4699999999999989</v>
      </c>
      <c r="DD64">
        <f>+IFERROR(IF(VALUE('data-cash-crude'!DC64)&gt;0,'data-cash-crude'!DC64-INDEX('active-future'!$C:$C,MATCH('basis-cash-crude'!DD$1,'active-future'!$A:$A,0),1),""),"")</f>
        <v>3.5300000000000011</v>
      </c>
      <c r="DE64">
        <f>+IFERROR(IF(VALUE('data-cash-crude'!DD64)&gt;0,'data-cash-crude'!DD64-INDEX('active-future'!$C:$C,MATCH('basis-cash-crude'!DE$1,'active-future'!$A:$A,0),1),""),"")</f>
        <v>3.769999999999996</v>
      </c>
      <c r="DF64">
        <f>+IFERROR(IF(VALUE('data-cash-crude'!DE64)&gt;0,'data-cash-crude'!DE64-INDEX('active-future'!$C:$C,MATCH('basis-cash-crude'!DF$1,'active-future'!$A:$A,0),1),""),"")</f>
        <v>4.0599999999999952</v>
      </c>
      <c r="DG64">
        <f>+IFERROR(IF(VALUE('data-cash-crude'!DF64)&gt;0,'data-cash-crude'!DF64-INDEX('active-future'!$C:$C,MATCH('basis-cash-crude'!DG$1,'active-future'!$A:$A,0),1),""),"")</f>
        <v>4.1900000000000048</v>
      </c>
      <c r="DH64" t="str">
        <f>+IFERROR(IF(VALUE('data-cash-crude'!DG64)&gt;0,'data-cash-crude'!DG64-INDEX('active-future'!$C:$C,MATCH('basis-cash-crude'!DH$1,'active-future'!$A:$A,0),1),""),"")</f>
        <v/>
      </c>
      <c r="DI64">
        <f>+IFERROR(IF(VALUE('data-cash-crude'!DH64)&gt;0,'data-cash-crude'!DH64-INDEX('active-future'!$C:$C,MATCH('basis-cash-crude'!DI$1,'active-future'!$A:$A,0),1),""),"")</f>
        <v>4.7999999999999972</v>
      </c>
      <c r="DJ64">
        <f>+IFERROR(IF(VALUE('data-cash-crude'!DI64)&gt;0,'data-cash-crude'!DI64-INDEX('active-future'!$C:$C,MATCH('basis-cash-crude'!DJ$1,'active-future'!$A:$A,0),1),""),"")</f>
        <v>5.0100000000000051</v>
      </c>
      <c r="DK64">
        <f>+IFERROR(IF(VALUE('data-cash-crude'!DJ64)&gt;0,'data-cash-crude'!DJ64-INDEX('active-future'!$C:$C,MATCH('basis-cash-crude'!DK$1,'active-future'!$A:$A,0),1),""),"")</f>
        <v>5.0900000000000034</v>
      </c>
      <c r="DL64">
        <f>+IFERROR(IF(VALUE('data-cash-crude'!DK64)&gt;0,'data-cash-crude'!DK64-INDEX('active-future'!$C:$C,MATCH('basis-cash-crude'!DL$1,'active-future'!$A:$A,0),1),""),"")</f>
        <v>5.1300000000000026</v>
      </c>
      <c r="DM64" t="str">
        <f>+IFERROR(IF(VALUE('data-cash-crude'!DL64)&gt;0,'data-cash-crude'!DL64-INDEX('active-future'!$C:$C,MATCH('basis-cash-crude'!DM$1,'active-future'!$A:$A,0),1),""),"")</f>
        <v/>
      </c>
      <c r="DN64">
        <f>+IFERROR(IF(VALUE('data-cash-crude'!DM64)&gt;0,'data-cash-crude'!DM64-INDEX('active-future'!$C:$C,MATCH('basis-cash-crude'!DN$1,'active-future'!$A:$A,0),1),""),"")</f>
        <v>5.1199999999999974</v>
      </c>
      <c r="DO64" t="str">
        <f>+IFERROR(IF(VALUE('data-cash-crude'!DN64)&gt;0,'data-cash-crude'!DN64-INDEX('active-future'!$C:$C,MATCH('basis-cash-crude'!DO$1,'active-future'!$A:$A,0),1),""),"")</f>
        <v/>
      </c>
      <c r="DP64" t="str">
        <f>+IFERROR(IF(VALUE('data-cash-crude'!DO64)&gt;0,'data-cash-crude'!DO64-INDEX('active-future'!$C:$C,MATCH('basis-cash-crude'!DP$1,'active-future'!$A:$A,0),1),""),"")</f>
        <v/>
      </c>
      <c r="DQ64" t="str">
        <f>+IFERROR(IF(VALUE('data-cash-crude'!DP64)&gt;0,'data-cash-crude'!DP64-INDEX('active-future'!$C:$C,MATCH('basis-cash-crude'!DQ$1,'active-future'!$A:$A,0),1),""),"")</f>
        <v/>
      </c>
      <c r="DR64" t="str">
        <f>+IFERROR(IF(VALUE('data-cash-crude'!DQ64)&gt;0,'data-cash-crude'!DQ64-INDEX('active-future'!$C:$C,MATCH('basis-cash-crude'!DR$1,'active-future'!$A:$A,0),1),""),"")</f>
        <v/>
      </c>
      <c r="DS64" t="str">
        <f>+IFERROR(IF(VALUE('data-cash-crude'!DR64)&gt;0,'data-cash-crude'!DR64-INDEX('active-future'!$C:$C,MATCH('basis-cash-crude'!DS$1,'active-future'!$A:$A,0),1),""),"")</f>
        <v/>
      </c>
      <c r="DT64" t="str">
        <f>+IFERROR(IF(VALUE('data-cash-crude'!DS64)&gt;0,'data-cash-crude'!DS64-INDEX('active-future'!$C:$C,MATCH('basis-cash-crude'!DT$1,'active-future'!$A:$A,0),1),""),"")</f>
        <v/>
      </c>
      <c r="DU64" t="str">
        <f>+IFERROR(IF(VALUE('data-cash-crude'!DT64)&gt;0,'data-cash-crude'!DT64-INDEX('active-future'!$C:$C,MATCH('basis-cash-crude'!DU$1,'active-future'!$A:$A,0),1),""),"")</f>
        <v/>
      </c>
      <c r="DV64" t="str">
        <f>+IFERROR(IF(VALUE('data-cash-crude'!DU64)&gt;0,'data-cash-crude'!DU64-INDEX('active-future'!$C:$C,MATCH('basis-cash-crude'!DV$1,'active-future'!$A:$A,0),1),""),"")</f>
        <v/>
      </c>
      <c r="DW64" t="str">
        <f>+IFERROR(IF(VALUE('data-cash-crude'!DV64)&gt;0,'data-cash-crude'!DV64-INDEX('active-future'!$C:$C,MATCH('basis-cash-crude'!DW$1,'active-future'!$A:$A,0),1),""),"")</f>
        <v/>
      </c>
      <c r="DX64" t="str">
        <f>+IFERROR(IF(VALUE('data-cash-crude'!DW64)&gt;0,'data-cash-crude'!DW64-INDEX('active-future'!$C:$C,MATCH('basis-cash-crude'!DX$1,'active-future'!$A:$A,0),1),""),"")</f>
        <v/>
      </c>
      <c r="DY64" t="str">
        <f>+IFERROR(IF(VALUE('data-cash-crude'!DX64)&gt;0,'data-cash-crude'!DX64-INDEX('active-future'!$C:$C,MATCH('basis-cash-crude'!DY$1,'active-future'!$A:$A,0),1),""),"")</f>
        <v/>
      </c>
      <c r="DZ64" t="str">
        <f>+IFERROR(IF(VALUE('data-cash-crude'!DY64)&gt;0,'data-cash-crude'!DY64-INDEX('active-future'!$C:$C,MATCH('basis-cash-crude'!DZ$1,'active-future'!$A:$A,0),1),""),"")</f>
        <v/>
      </c>
      <c r="EA64" t="str">
        <f>+IFERROR(IF(VALUE('data-cash-crude'!DZ64)&gt;0,'data-cash-crude'!DZ64-INDEX('active-future'!$C:$C,MATCH('basis-cash-crude'!EA$1,'active-future'!$A:$A,0),1),""),"")</f>
        <v/>
      </c>
      <c r="EB64" t="str">
        <f>+IFERROR(IF(VALUE('data-cash-crude'!EA64)&gt;0,'data-cash-crude'!EA64-INDEX('active-future'!$C:$C,MATCH('basis-cash-crude'!EB$1,'active-future'!$A:$A,0),1),""),"")</f>
        <v/>
      </c>
      <c r="EC64" t="str">
        <f>+IFERROR(IF(VALUE('data-cash-crude'!EB64)&gt;0,'data-cash-crude'!EB64-INDEX('active-future'!$C:$C,MATCH('basis-cash-crude'!EC$1,'active-future'!$A:$A,0),1),""),"")</f>
        <v/>
      </c>
      <c r="ED64" t="str">
        <f>+IFERROR(IF(VALUE('data-cash-crude'!EC64)&gt;0,'data-cash-crude'!EC64-INDEX('active-future'!$C:$C,MATCH('basis-cash-crude'!ED$1,'active-future'!$A:$A,0),1),""),"")</f>
        <v/>
      </c>
      <c r="EE64" t="str">
        <f>+IFERROR(IF(VALUE('data-cash-crude'!ED64)&gt;0,'data-cash-crude'!ED64-INDEX('active-future'!$C:$C,MATCH('basis-cash-crude'!EE$1,'active-future'!$A:$A,0),1),""),"")</f>
        <v/>
      </c>
      <c r="EF64" t="str">
        <f>+IFERROR(IF(VALUE('data-cash-crude'!EE64)&gt;0,'data-cash-crude'!EE64-INDEX('active-future'!$C:$C,MATCH('basis-cash-crude'!EF$1,'active-future'!$A:$A,0),1),""),"")</f>
        <v/>
      </c>
      <c r="EG64" t="str">
        <f>+IFERROR(IF(VALUE('data-cash-crude'!EF64)&gt;0,'data-cash-crude'!EF64-INDEX('active-future'!$C:$C,MATCH('basis-cash-crude'!EG$1,'active-future'!$A:$A,0),1),""),"")</f>
        <v/>
      </c>
      <c r="EH64" t="str">
        <f>+IFERROR(IF(VALUE('data-cash-crude'!EG64)&gt;0,'data-cash-crude'!EG64-INDEX('active-future'!$C:$C,MATCH('basis-cash-crude'!EH$1,'active-future'!$A:$A,0),1),""),"")</f>
        <v/>
      </c>
      <c r="EI64" t="str">
        <f>+IFERROR(IF(VALUE('data-cash-crude'!EH64)&gt;0,'data-cash-crude'!EH64-INDEX('active-future'!$C:$C,MATCH('basis-cash-crude'!EI$1,'active-future'!$A:$A,0),1),""),"")</f>
        <v/>
      </c>
      <c r="EJ64" t="str">
        <f>+IFERROR(IF(VALUE('data-cash-crude'!EI64)&gt;0,'data-cash-crude'!EI64-INDEX('active-future'!$C:$C,MATCH('basis-cash-crude'!EJ$1,'active-future'!$A:$A,0),1),""),"")</f>
        <v/>
      </c>
      <c r="EK64" t="str">
        <f>+IFERROR(IF(VALUE('data-cash-crude'!EJ64)&gt;0,'data-cash-crude'!EJ64-INDEX('active-future'!$C:$C,MATCH('basis-cash-crude'!EK$1,'active-future'!$A:$A,0),1),""),"")</f>
        <v/>
      </c>
      <c r="EL64" t="str">
        <f>+IFERROR(IF(VALUE('data-cash-crude'!EK64)&gt;0,'data-cash-crude'!EK64-INDEX('active-future'!$C:$C,MATCH('basis-cash-crude'!EL$1,'active-future'!$A:$A,0),1),""),"")</f>
        <v/>
      </c>
      <c r="EM64" t="str">
        <f>+IFERROR(IF(VALUE('data-cash-crude'!EL64)&gt;0,'data-cash-crude'!EL64-INDEX('active-future'!$C:$C,MATCH('basis-cash-crude'!EM$1,'active-future'!$A:$A,0),1),""),"")</f>
        <v/>
      </c>
      <c r="EN64" t="str">
        <f>+IFERROR(IF(VALUE('data-cash-crude'!EM64)&gt;0,'data-cash-crude'!EM64-INDEX('active-future'!$C:$C,MATCH('basis-cash-crude'!EN$1,'active-future'!$A:$A,0),1),""),"")</f>
        <v/>
      </c>
      <c r="EO64" t="str">
        <f>+IFERROR(IF(VALUE('data-cash-crude'!EN64)&gt;0,'data-cash-crude'!EN64-INDEX('active-future'!$C:$C,MATCH('basis-cash-crude'!EO$1,'active-future'!$A:$A,0),1),""),"")</f>
        <v/>
      </c>
      <c r="EP64" t="str">
        <f>+IFERROR(IF(VALUE('data-cash-crude'!EO64)&gt;0,'data-cash-crude'!EO64-INDEX('active-future'!$C:$C,MATCH('basis-cash-crude'!EP$1,'active-future'!$A:$A,0),1),""),"")</f>
        <v/>
      </c>
      <c r="EQ64" t="str">
        <f>+IFERROR(IF(VALUE('data-cash-crude'!EP64)&gt;0,'data-cash-crude'!EP64-INDEX('active-future'!$C:$C,MATCH('basis-cash-crude'!EQ$1,'active-future'!$A:$A,0),1),""),"")</f>
        <v/>
      </c>
      <c r="ER64" t="str">
        <f>+IFERROR(IF(VALUE('data-cash-crude'!EQ64)&gt;0,'data-cash-crude'!EQ64-INDEX('active-future'!$C:$C,MATCH('basis-cash-crude'!ER$1,'active-future'!$A:$A,0),1),""),"")</f>
        <v/>
      </c>
      <c r="ES64" t="str">
        <f>+IFERROR(IF(VALUE('data-cash-crude'!ER64)&gt;0,'data-cash-crude'!ER64-INDEX('active-future'!$C:$C,MATCH('basis-cash-crude'!ES$1,'active-future'!$A:$A,0),1),""),"")</f>
        <v/>
      </c>
      <c r="ET64" t="str">
        <f>+IFERROR(IF(VALUE('data-cash-crude'!ES64)&gt;0,'data-cash-crude'!ES64-INDEX('active-future'!$C:$C,MATCH('basis-cash-crude'!ET$1,'active-future'!$A:$A,0),1),""),"")</f>
        <v/>
      </c>
      <c r="EU64" t="str">
        <f>+IFERROR(IF(VALUE('data-cash-crude'!ET64)&gt;0,'data-cash-crude'!ET64-INDEX('active-future'!$C:$C,MATCH('basis-cash-crude'!EU$1,'active-future'!$A:$A,0),1),""),"")</f>
        <v/>
      </c>
      <c r="EV64" t="str">
        <f>+IFERROR(IF(VALUE('data-cash-crude'!EU64)&gt;0,'data-cash-crude'!EU64-INDEX('active-future'!$C:$C,MATCH('basis-cash-crude'!EV$1,'active-future'!$A:$A,0),1),""),"")</f>
        <v/>
      </c>
      <c r="EW64" t="str">
        <f>+IFERROR(IF(VALUE('data-cash-crude'!EV64)&gt;0,'data-cash-crude'!EV64-INDEX('active-future'!$C:$C,MATCH('basis-cash-crude'!EW$1,'active-future'!$A:$A,0),1),""),"")</f>
        <v/>
      </c>
      <c r="EX64" t="str">
        <f>+IFERROR(IF(VALUE('data-cash-crude'!EW64)&gt;0,'data-cash-crude'!EW64-INDEX('active-future'!$C:$C,MATCH('basis-cash-crude'!EX$1,'active-future'!$A:$A,0),1),""),"")</f>
        <v/>
      </c>
      <c r="EY64" t="str">
        <f>+IFERROR(IF(VALUE('data-cash-crude'!EX64)&gt;0,'data-cash-crude'!EX64-INDEX('active-future'!$C:$C,MATCH('basis-cash-crude'!EY$1,'active-future'!$A:$A,0),1),""),"")</f>
        <v/>
      </c>
      <c r="EZ64" t="str">
        <f>+IFERROR(IF(VALUE('data-cash-crude'!EY64)&gt;0,'data-cash-crude'!EY64-INDEX('active-future'!$C:$C,MATCH('basis-cash-crude'!EZ$1,'active-future'!$A:$A,0),1),""),"")</f>
        <v/>
      </c>
      <c r="FA64" t="str">
        <f>+IFERROR(IF(VALUE('data-cash-crude'!EZ64)&gt;0,'data-cash-crude'!EZ64-INDEX('active-future'!$C:$C,MATCH('basis-cash-crude'!FA$1,'active-future'!$A:$A,0),1),""),"")</f>
        <v/>
      </c>
      <c r="FB64" t="str">
        <f>+IFERROR(IF(VALUE('data-cash-crude'!FA64)&gt;0,'data-cash-crude'!FA64-INDEX('active-future'!$C:$C,MATCH('basis-cash-crude'!FB$1,'active-future'!$A:$A,0),1),""),"")</f>
        <v/>
      </c>
      <c r="FC64" t="str">
        <f>+IFERROR(IF(VALUE('data-cash-crude'!FB64)&gt;0,'data-cash-crude'!FB64-INDEX('active-future'!$C:$C,MATCH('basis-cash-crude'!FC$1,'active-future'!$A:$A,0),1),""),"")</f>
        <v/>
      </c>
      <c r="FD64" t="str">
        <f>+IFERROR(IF(VALUE('data-cash-crude'!FC64)&gt;0,'data-cash-crude'!FC64-INDEX('active-future'!$C:$C,MATCH('basis-cash-crude'!FD$1,'active-future'!$A:$A,0),1),""),"")</f>
        <v/>
      </c>
      <c r="FE64" t="str">
        <f>+IFERROR(IF(VALUE('data-cash-crude'!FD64)&gt;0,'data-cash-crude'!FD64-INDEX('active-future'!$C:$C,MATCH('basis-cash-crude'!FE$1,'active-future'!$A:$A,0),1),""),"")</f>
        <v/>
      </c>
      <c r="FF64" t="str">
        <f>+IFERROR(IF(VALUE('data-cash-crude'!FE64)&gt;0,'data-cash-crude'!FE64-INDEX('active-future'!$C:$C,MATCH('basis-cash-crude'!FF$1,'active-future'!$A:$A,0),1),""),"")</f>
        <v/>
      </c>
      <c r="FG64" t="str">
        <f>+IFERROR(IF(VALUE('data-cash-crude'!FF64)&gt;0,'data-cash-crude'!FF64-INDEX('active-future'!$C:$C,MATCH('basis-cash-crude'!FG$1,'active-future'!$A:$A,0),1),""),"")</f>
        <v/>
      </c>
      <c r="FH64" t="str">
        <f>+IFERROR(IF(VALUE('data-cash-crude'!FG64)&gt;0,'data-cash-crude'!FG64-INDEX('active-future'!$C:$C,MATCH('basis-cash-crude'!FH$1,'active-future'!$A:$A,0),1),""),"")</f>
        <v/>
      </c>
      <c r="FI64" t="str">
        <f>+IFERROR(IF(VALUE('data-cash-crude'!FH64)&gt;0,'data-cash-crude'!FH64-INDEX('active-future'!$C:$C,MATCH('basis-cash-crude'!FI$1,'active-future'!$A:$A,0),1),""),"")</f>
        <v/>
      </c>
      <c r="FJ64" t="str">
        <f>+IFERROR(IF(VALUE('data-cash-crude'!FI64)&gt;0,'data-cash-crude'!FI64-INDEX('active-future'!$C:$C,MATCH('basis-cash-crude'!FJ$1,'active-future'!$A:$A,0),1),""),"")</f>
        <v/>
      </c>
      <c r="FK64" t="str">
        <f>+IFERROR(IF(VALUE('data-cash-crude'!FJ64)&gt;0,'data-cash-crude'!FJ64-INDEX('active-future'!$C:$C,MATCH('basis-cash-crude'!FK$1,'active-future'!$A:$A,0),1),""),"")</f>
        <v/>
      </c>
      <c r="FL64" t="str">
        <f>+IFERROR(IF(VALUE('data-cash-crude'!FK64)&gt;0,'data-cash-crude'!FK64-INDEX('active-future'!$C:$C,MATCH('basis-cash-crude'!FL$1,'active-future'!$A:$A,0),1),""),"")</f>
        <v/>
      </c>
    </row>
    <row r="65" spans="1:168" x14ac:dyDescent="0.2">
      <c r="A65">
        <f t="shared" si="0"/>
        <v>3.7580000000000013</v>
      </c>
      <c r="B65">
        <f t="shared" si="1"/>
        <v>4.0259999999999998</v>
      </c>
      <c r="C65">
        <f t="shared" si="2"/>
        <v>3.8942168674698801</v>
      </c>
      <c r="D65" s="10" t="str">
        <f>+'data-cash-crude'!B65</f>
        <v>CLPA-15-20.CM</v>
      </c>
      <c r="E65">
        <f>+IFERROR(IF(VALUE('data-cash-crude'!D65)&gt;0,'data-cash-crude'!D65-INDEX('active-future'!$C:$C,MATCH('basis-cash-crude'!E$1,'active-future'!$A:$A,0),1),""),"")</f>
        <v>4.25</v>
      </c>
      <c r="F65">
        <f>+IFERROR(IF(VALUE('data-cash-crude'!E65)&gt;0,'data-cash-crude'!E65-INDEX('active-future'!$C:$C,MATCH('basis-cash-crude'!F$1,'active-future'!$A:$A,0),1),""),"")</f>
        <v>3.6300000000000026</v>
      </c>
      <c r="G65">
        <f>+IFERROR(IF(VALUE('data-cash-crude'!F65)&gt;0,'data-cash-crude'!F65-INDEX('active-future'!$C:$C,MATCH('basis-cash-crude'!G$1,'active-future'!$A:$A,0),1),""),"")</f>
        <v>3.6400000000000006</v>
      </c>
      <c r="H65">
        <f>+IFERROR(IF(VALUE('data-cash-crude'!G65)&gt;0,'data-cash-crude'!G65-INDEX('active-future'!$C:$C,MATCH('basis-cash-crude'!H$1,'active-future'!$A:$A,0),1),""),"")</f>
        <v>3.6300000000000026</v>
      </c>
      <c r="I65" t="str">
        <f>+IFERROR(IF(VALUE('data-cash-crude'!H65)&gt;0,'data-cash-crude'!H65-INDEX('active-future'!$C:$C,MATCH('basis-cash-crude'!I$1,'active-future'!$A:$A,0),1),""),"")</f>
        <v/>
      </c>
      <c r="J65">
        <f>+IFERROR(IF(VALUE('data-cash-crude'!I65)&gt;0,'data-cash-crude'!I65-INDEX('active-future'!$C:$C,MATCH('basis-cash-crude'!J$1,'active-future'!$A:$A,0),1),""),"")</f>
        <v>3.6400000000000006</v>
      </c>
      <c r="K65" t="str">
        <f>+IFERROR(IF(VALUE('data-cash-crude'!J65)&gt;0,'data-cash-crude'!J65-INDEX('active-future'!$C:$C,MATCH('basis-cash-crude'!K$1,'active-future'!$A:$A,0),1),""),"")</f>
        <v/>
      </c>
      <c r="L65">
        <f>+IFERROR(IF(VALUE('data-cash-crude'!K65)&gt;0,'data-cash-crude'!K65-INDEX('active-future'!$C:$C,MATCH('basis-cash-crude'!L$1,'active-future'!$A:$A,0),1),""),"")</f>
        <v>3.6299999999999955</v>
      </c>
      <c r="M65" t="str">
        <f>+IFERROR(IF(VALUE('data-cash-crude'!L65)&gt;0,'data-cash-crude'!L65-INDEX('active-future'!$C:$C,MATCH('basis-cash-crude'!M$1,'active-future'!$A:$A,0),1),""),"")</f>
        <v/>
      </c>
      <c r="N65">
        <f>+IFERROR(IF(VALUE('data-cash-crude'!M65)&gt;0,'data-cash-crude'!M65-INDEX('active-future'!$C:$C,MATCH('basis-cash-crude'!N$1,'active-future'!$A:$A,0),1),""),"")</f>
        <v>3.740000000000002</v>
      </c>
      <c r="O65">
        <f>+IFERROR(IF(VALUE('data-cash-crude'!N65)&gt;0,'data-cash-crude'!N65-INDEX('active-future'!$C:$C,MATCH('basis-cash-crude'!O$1,'active-future'!$A:$A,0),1),""),"")</f>
        <v>3.720000000000006</v>
      </c>
      <c r="P65">
        <f>+IFERROR(IF(VALUE('data-cash-crude'!O65)&gt;0,'data-cash-crude'!O65-INDEX('active-future'!$C:$C,MATCH('basis-cash-crude'!P$1,'active-future'!$A:$A,0),1),""),"")</f>
        <v>3.7100000000000009</v>
      </c>
      <c r="Q65">
        <f>+IFERROR(IF(VALUE('data-cash-crude'!P65)&gt;0,'data-cash-crude'!P65-INDEX('active-future'!$C:$C,MATCH('basis-cash-crude'!Q$1,'active-future'!$A:$A,0),1),""),"")</f>
        <v>3.9499999999999957</v>
      </c>
      <c r="R65">
        <f>+IFERROR(IF(VALUE('data-cash-crude'!Q65)&gt;0,'data-cash-crude'!Q65-INDEX('active-future'!$C:$C,MATCH('basis-cash-crude'!R$1,'active-future'!$A:$A,0),1),""),"")</f>
        <v>3.9500000000000028</v>
      </c>
      <c r="S65">
        <f>+IFERROR(IF(VALUE('data-cash-crude'!R65)&gt;0,'data-cash-crude'!R65-INDEX('active-future'!$C:$C,MATCH('basis-cash-crude'!S$1,'active-future'!$A:$A,0),1),""),"")</f>
        <v>3.9299999999999997</v>
      </c>
      <c r="T65">
        <f>+IFERROR(IF(VALUE('data-cash-crude'!S65)&gt;0,'data-cash-crude'!S65-INDEX('active-future'!$C:$C,MATCH('basis-cash-crude'!T$1,'active-future'!$A:$A,0),1),""),"")</f>
        <v>4</v>
      </c>
      <c r="U65">
        <f>+IFERROR(IF(VALUE('data-cash-crude'!T65)&gt;0,'data-cash-crude'!T65-INDEX('active-future'!$C:$C,MATCH('basis-cash-crude'!U$1,'active-future'!$A:$A,0),1),""),"")</f>
        <v>3.9899999999999949</v>
      </c>
      <c r="V65">
        <f>+IFERROR(IF(VALUE('data-cash-crude'!U65)&gt;0,'data-cash-crude'!U65-INDEX('active-future'!$C:$C,MATCH('basis-cash-crude'!V$1,'active-future'!$A:$A,0),1),""),"")</f>
        <v>3.9499999999999957</v>
      </c>
      <c r="W65">
        <f>+IFERROR(IF(VALUE('data-cash-crude'!V65)&gt;0,'data-cash-crude'!V65-INDEX('active-future'!$C:$C,MATCH('basis-cash-crude'!W$1,'active-future'!$A:$A,0),1),""),"")</f>
        <v>3.9500000000000028</v>
      </c>
      <c r="X65">
        <f>+IFERROR(IF(VALUE('data-cash-crude'!W65)&gt;0,'data-cash-crude'!W65-INDEX('active-future'!$C:$C,MATCH('basis-cash-crude'!X$1,'active-future'!$A:$A,0),1),""),"")</f>
        <v>3.9500000000000028</v>
      </c>
      <c r="Y65">
        <f>+IFERROR(IF(VALUE('data-cash-crude'!X65)&gt;0,'data-cash-crude'!X65-INDEX('active-future'!$C:$C,MATCH('basis-cash-crude'!Y$1,'active-future'!$A:$A,0),1),""),"")</f>
        <v>3.9399999999999977</v>
      </c>
      <c r="Z65" t="str">
        <f>+IFERROR(IF(VALUE('data-cash-crude'!Y65)&gt;0,'data-cash-crude'!Y65-INDEX('active-future'!$C:$C,MATCH('basis-cash-crude'!Z$1,'active-future'!$A:$A,0),1),""),"")</f>
        <v/>
      </c>
      <c r="AA65">
        <f>+IFERROR(IF(VALUE('data-cash-crude'!Z65)&gt;0,'data-cash-crude'!Z65-INDEX('active-future'!$C:$C,MATCH('basis-cash-crude'!AA$1,'active-future'!$A:$A,0),1),""),"")</f>
        <v>7.1599999999999966</v>
      </c>
      <c r="AB65" t="str">
        <f>+IFERROR(IF(VALUE('data-cash-crude'!AA65)&gt;0,'data-cash-crude'!AA65-INDEX('active-future'!$C:$C,MATCH('basis-cash-crude'!AB$1,'active-future'!$A:$A,0),1),""),"")</f>
        <v/>
      </c>
      <c r="AC65">
        <f>+IFERROR(IF(VALUE('data-cash-crude'!AB65)&gt;0,'data-cash-crude'!AB65-INDEX('active-future'!$C:$C,MATCH('basis-cash-crude'!AC$1,'active-future'!$A:$A,0),1),""),"")</f>
        <v>4.2199999999999989</v>
      </c>
      <c r="AD65">
        <f>+IFERROR(IF(VALUE('data-cash-crude'!AC65)&gt;0,'data-cash-crude'!AC65-INDEX('active-future'!$C:$C,MATCH('basis-cash-crude'!AD$1,'active-future'!$A:$A,0),1),""),"")</f>
        <v>3.9200000000000017</v>
      </c>
      <c r="AE65">
        <f>+IFERROR(IF(VALUE('data-cash-crude'!AD65)&gt;0,'data-cash-crude'!AD65-INDEX('active-future'!$C:$C,MATCH('basis-cash-crude'!AE$1,'active-future'!$A:$A,0),1),""),"")</f>
        <v>4.0100000000000051</v>
      </c>
      <c r="AF65">
        <f>+IFERROR(IF(VALUE('data-cash-crude'!AE65)&gt;0,'data-cash-crude'!AE65-INDEX('active-future'!$C:$C,MATCH('basis-cash-crude'!AF$1,'active-future'!$A:$A,0),1),""),"")</f>
        <v>4</v>
      </c>
      <c r="AG65">
        <f>+IFERROR(IF(VALUE('data-cash-crude'!AF65)&gt;0,'data-cash-crude'!AF65-INDEX('active-future'!$C:$C,MATCH('basis-cash-crude'!AG$1,'active-future'!$A:$A,0),1),""),"")</f>
        <v>4</v>
      </c>
      <c r="AH65">
        <f>+IFERROR(IF(VALUE('data-cash-crude'!AG65)&gt;0,'data-cash-crude'!AG65-INDEX('active-future'!$C:$C,MATCH('basis-cash-crude'!AH$1,'active-future'!$A:$A,0),1),""),"")</f>
        <v>4.1400000000000006</v>
      </c>
      <c r="AI65">
        <f>+IFERROR(IF(VALUE('data-cash-crude'!AH65)&gt;0,'data-cash-crude'!AH65-INDEX('active-future'!$C:$C,MATCH('basis-cash-crude'!AI$1,'active-future'!$A:$A,0),1),""),"")</f>
        <v>3.8999999999999986</v>
      </c>
      <c r="AJ65">
        <f>+IFERROR(IF(VALUE('data-cash-crude'!AI65)&gt;0,'data-cash-crude'!AI65-INDEX('active-future'!$C:$C,MATCH('basis-cash-crude'!AJ$1,'active-future'!$A:$A,0),1),""),"")</f>
        <v>3.9699999999999989</v>
      </c>
      <c r="AK65">
        <f>+IFERROR(IF(VALUE('data-cash-crude'!AJ65)&gt;0,'data-cash-crude'!AJ65-INDEX('active-future'!$C:$C,MATCH('basis-cash-crude'!AK$1,'active-future'!$A:$A,0),1),""),"")</f>
        <v>4.0600000000000023</v>
      </c>
      <c r="AL65">
        <f>+IFERROR(IF(VALUE('data-cash-crude'!AK65)&gt;0,'data-cash-crude'!AK65-INDEX('active-future'!$C:$C,MATCH('basis-cash-crude'!AL$1,'active-future'!$A:$A,0),1),""),"")</f>
        <v>4.0599999999999952</v>
      </c>
      <c r="AM65">
        <f>+IFERROR(IF(VALUE('data-cash-crude'!AL65)&gt;0,'data-cash-crude'!AL65-INDEX('active-future'!$C:$C,MATCH('basis-cash-crude'!AM$1,'active-future'!$A:$A,0),1),""),"")</f>
        <v>4.0600000000000023</v>
      </c>
      <c r="AN65">
        <f>+IFERROR(IF(VALUE('data-cash-crude'!AM65)&gt;0,'data-cash-crude'!AM65-INDEX('active-future'!$C:$C,MATCH('basis-cash-crude'!AN$1,'active-future'!$A:$A,0),1),""),"")</f>
        <v>4.07</v>
      </c>
      <c r="AO65">
        <f>+IFERROR(IF(VALUE('data-cash-crude'!AN65)&gt;0,'data-cash-crude'!AN65-INDEX('active-future'!$C:$C,MATCH('basis-cash-crude'!AO$1,'active-future'!$A:$A,0),1),""),"")</f>
        <v>4.18</v>
      </c>
      <c r="AP65">
        <f>+IFERROR(IF(VALUE('data-cash-crude'!AO65)&gt;0,'data-cash-crude'!AO65-INDEX('active-future'!$C:$C,MATCH('basis-cash-crude'!AP$1,'active-future'!$A:$A,0),1),""),"")</f>
        <v>4.4399999999999977</v>
      </c>
      <c r="AQ65">
        <f>+IFERROR(IF(VALUE('data-cash-crude'!AP65)&gt;0,'data-cash-crude'!AP65-INDEX('active-future'!$C:$C,MATCH('basis-cash-crude'!AQ$1,'active-future'!$A:$A,0),1),""),"")</f>
        <v>4.4600000000000009</v>
      </c>
      <c r="AR65">
        <f>+IFERROR(IF(VALUE('data-cash-crude'!AQ65)&gt;0,'data-cash-crude'!AQ65-INDEX('active-future'!$C:$C,MATCH('basis-cash-crude'!AR$1,'active-future'!$A:$A,0),1),""),"")</f>
        <v>4.509999999999998</v>
      </c>
      <c r="AS65">
        <f>+IFERROR(IF(VALUE('data-cash-crude'!AR65)&gt;0,'data-cash-crude'!AR65-INDEX('active-future'!$C:$C,MATCH('basis-cash-crude'!AS$1,'active-future'!$A:$A,0),1),""),"")</f>
        <v>4.5200000000000031</v>
      </c>
      <c r="AT65">
        <f>+IFERROR(IF(VALUE('data-cash-crude'!AS65)&gt;0,'data-cash-crude'!AS65-INDEX('active-future'!$C:$C,MATCH('basis-cash-crude'!AT$1,'active-future'!$A:$A,0),1),""),"")</f>
        <v>4.5900000000000034</v>
      </c>
      <c r="AU65">
        <f>+IFERROR(IF(VALUE('data-cash-crude'!AT65)&gt;0,'data-cash-crude'!AT65-INDEX('active-future'!$C:$C,MATCH('basis-cash-crude'!AU$1,'active-future'!$A:$A,0),1),""),"")</f>
        <v>4.5899999999999963</v>
      </c>
      <c r="AV65">
        <f>+IFERROR(IF(VALUE('data-cash-crude'!AU65)&gt;0,'data-cash-crude'!AU65-INDEX('active-future'!$C:$C,MATCH('basis-cash-crude'!AV$1,'active-future'!$A:$A,0),1),""),"")</f>
        <v>4.6000000000000014</v>
      </c>
      <c r="AW65">
        <f>+IFERROR(IF(VALUE('data-cash-crude'!AV65)&gt;0,'data-cash-crude'!AV65-INDEX('active-future'!$C:$C,MATCH('basis-cash-crude'!AW$1,'active-future'!$A:$A,0),1),""),"")</f>
        <v>4.6099999999999994</v>
      </c>
      <c r="AX65">
        <f>+IFERROR(IF(VALUE('data-cash-crude'!AW65)&gt;0,'data-cash-crude'!AW65-INDEX('active-future'!$C:$C,MATCH('basis-cash-crude'!AX$1,'active-future'!$A:$A,0),1),""),"")</f>
        <v>4.6400000000000006</v>
      </c>
      <c r="AY65">
        <f>+IFERROR(IF(VALUE('data-cash-crude'!AX65)&gt;0,'data-cash-crude'!AX65-INDEX('active-future'!$C:$C,MATCH('basis-cash-crude'!AY$1,'active-future'!$A:$A,0),1),""),"")</f>
        <v>4.2899999999999991</v>
      </c>
      <c r="AZ65">
        <f>+IFERROR(IF(VALUE('data-cash-crude'!AY65)&gt;0,'data-cash-crude'!AY65-INDEX('active-future'!$C:$C,MATCH('basis-cash-crude'!AZ$1,'active-future'!$A:$A,0),1),""),"")</f>
        <v>4.2900000000000063</v>
      </c>
      <c r="BA65">
        <f>+IFERROR(IF(VALUE('data-cash-crude'!AZ65)&gt;0,'data-cash-crude'!AZ65-INDEX('active-future'!$C:$C,MATCH('basis-cash-crude'!BA$1,'active-future'!$A:$A,0),1),""),"")</f>
        <v>4.2800000000000011</v>
      </c>
      <c r="BB65">
        <f>+IFERROR(IF(VALUE('data-cash-crude'!BA65)&gt;0,'data-cash-crude'!BA65-INDEX('active-future'!$C:$C,MATCH('basis-cash-crude'!BB$1,'active-future'!$A:$A,0),1),""),"")</f>
        <v>4.2899999999999991</v>
      </c>
      <c r="BC65">
        <f>+IFERROR(IF(VALUE('data-cash-crude'!BB65)&gt;0,'data-cash-crude'!BB65-INDEX('active-future'!$C:$C,MATCH('basis-cash-crude'!BC$1,'active-future'!$A:$A,0),1),""),"")</f>
        <v>4.2700000000000031</v>
      </c>
      <c r="BD65">
        <f>+IFERROR(IF(VALUE('data-cash-crude'!BC65)&gt;0,'data-cash-crude'!BC65-INDEX('active-future'!$C:$C,MATCH('basis-cash-crude'!BD$1,'active-future'!$A:$A,0),1),""),"")</f>
        <v>4.4200000000000017</v>
      </c>
      <c r="BE65">
        <f>+IFERROR(IF(VALUE('data-cash-crude'!BD65)&gt;0,'data-cash-crude'!BD65-INDEX('active-future'!$C:$C,MATCH('basis-cash-crude'!BE$1,'active-future'!$A:$A,0),1),""),"")</f>
        <v>4.490000000000002</v>
      </c>
      <c r="BF65">
        <f>+IFERROR(IF(VALUE('data-cash-crude'!BE65)&gt;0,'data-cash-crude'!BE65-INDEX('active-future'!$C:$C,MATCH('basis-cash-crude'!BF$1,'active-future'!$A:$A,0),1),""),"")</f>
        <v>4.5799999999999983</v>
      </c>
      <c r="BG65">
        <f>+IFERROR(IF(VALUE('data-cash-crude'!BF65)&gt;0,'data-cash-crude'!BF65-INDEX('active-future'!$C:$C,MATCH('basis-cash-crude'!BG$1,'active-future'!$A:$A,0),1),""),"")</f>
        <v>4.5900000000000034</v>
      </c>
      <c r="BH65">
        <f>+IFERROR(IF(VALUE('data-cash-crude'!BG65)&gt;0,'data-cash-crude'!BG65-INDEX('active-future'!$C:$C,MATCH('basis-cash-crude'!BH$1,'active-future'!$A:$A,0),1),""),"")</f>
        <v>4.5899999999999963</v>
      </c>
      <c r="BI65">
        <f>+IFERROR(IF(VALUE('data-cash-crude'!BH65)&gt;0,'data-cash-crude'!BH65-INDEX('active-future'!$C:$C,MATCH('basis-cash-crude'!BI$1,'active-future'!$A:$A,0),1),""),"")</f>
        <v>4.529999999999994</v>
      </c>
      <c r="BJ65">
        <f>+IFERROR(IF(VALUE('data-cash-crude'!BI65)&gt;0,'data-cash-crude'!BI65-INDEX('active-future'!$C:$C,MATCH('basis-cash-crude'!BJ$1,'active-future'!$A:$A,0),1),""),"")</f>
        <v>4.32</v>
      </c>
      <c r="BK65">
        <f>+IFERROR(IF(VALUE('data-cash-crude'!BJ65)&gt;0,'data-cash-crude'!BJ65-INDEX('active-future'!$C:$C,MATCH('basis-cash-crude'!BK$1,'active-future'!$A:$A,0),1),""),"")</f>
        <v>4.1700000000000017</v>
      </c>
      <c r="BL65">
        <f>+IFERROR(IF(VALUE('data-cash-crude'!BK65)&gt;0,'data-cash-crude'!BK65-INDEX('active-future'!$C:$C,MATCH('basis-cash-crude'!BL$1,'active-future'!$A:$A,0),1),""),"")</f>
        <v>4.1699999999999946</v>
      </c>
      <c r="BM65">
        <f>+IFERROR(IF(VALUE('data-cash-crude'!BL65)&gt;0,'data-cash-crude'!BL65-INDEX('active-future'!$C:$C,MATCH('basis-cash-crude'!BM$1,'active-future'!$A:$A,0),1),""),"")</f>
        <v>4.07</v>
      </c>
      <c r="BN65">
        <f>+IFERROR(IF(VALUE('data-cash-crude'!BM65)&gt;0,'data-cash-crude'!BM65-INDEX('active-future'!$C:$C,MATCH('basis-cash-crude'!BN$1,'active-future'!$A:$A,0),1),""),"")</f>
        <v>4.0600000000000023</v>
      </c>
      <c r="BO65">
        <f>+IFERROR(IF(VALUE('data-cash-crude'!BN65)&gt;0,'data-cash-crude'!BN65-INDEX('active-future'!$C:$C,MATCH('basis-cash-crude'!BO$1,'active-future'!$A:$A,0),1),""),"")</f>
        <v>4.0599999999999952</v>
      </c>
      <c r="BP65">
        <f>+IFERROR(IF(VALUE('data-cash-crude'!BO65)&gt;0,'data-cash-crude'!BO65-INDEX('active-future'!$C:$C,MATCH('basis-cash-crude'!BP$1,'active-future'!$A:$A,0),1),""),"")</f>
        <v>4.0599999999999952</v>
      </c>
      <c r="BQ65">
        <f>+IFERROR(IF(VALUE('data-cash-crude'!BP65)&gt;0,'data-cash-crude'!BP65-INDEX('active-future'!$C:$C,MATCH('basis-cash-crude'!BQ$1,'active-future'!$A:$A,0),1),""),"")</f>
        <v>4.019999999999996</v>
      </c>
      <c r="BR65">
        <f>+IFERROR(IF(VALUE('data-cash-crude'!BQ65)&gt;0,'data-cash-crude'!BQ65-INDEX('active-future'!$C:$C,MATCH('basis-cash-crude'!BR$1,'active-future'!$A:$A,0),1),""),"")</f>
        <v>4.0300000000000011</v>
      </c>
      <c r="BS65">
        <f>+IFERROR(IF(VALUE('data-cash-crude'!BR65)&gt;0,'data-cash-crude'!BR65-INDEX('active-future'!$C:$C,MATCH('basis-cash-crude'!BS$1,'active-future'!$A:$A,0),1),""),"")</f>
        <v>4.0300000000000011</v>
      </c>
      <c r="BT65">
        <f>+IFERROR(IF(VALUE('data-cash-crude'!BS65)&gt;0,'data-cash-crude'!BS65-INDEX('active-future'!$C:$C,MATCH('basis-cash-crude'!BT$1,'active-future'!$A:$A,0),1),""),"")</f>
        <v>4.3900000000000006</v>
      </c>
      <c r="BU65">
        <f>+IFERROR(IF(VALUE('data-cash-crude'!BT65)&gt;0,'data-cash-crude'!BT65-INDEX('active-future'!$C:$C,MATCH('basis-cash-crude'!BU$1,'active-future'!$A:$A,0),1),""),"")</f>
        <v>3.5200000000000031</v>
      </c>
      <c r="BV65">
        <f>+IFERROR(IF(VALUE('data-cash-crude'!BU65)&gt;0,'data-cash-crude'!BU65-INDEX('active-future'!$C:$C,MATCH('basis-cash-crude'!BV$1,'active-future'!$A:$A,0),1),""),"")</f>
        <v>3.4699999999999989</v>
      </c>
      <c r="BW65">
        <f>+IFERROR(IF(VALUE('data-cash-crude'!BV65)&gt;0,'data-cash-crude'!BV65-INDEX('active-future'!$C:$C,MATCH('basis-cash-crude'!BW$1,'active-future'!$A:$A,0),1),""),"")</f>
        <v>3.5200000000000031</v>
      </c>
      <c r="BX65">
        <f>+IFERROR(IF(VALUE('data-cash-crude'!BW65)&gt;0,'data-cash-crude'!BW65-INDEX('active-future'!$C:$C,MATCH('basis-cash-crude'!BX$1,'active-future'!$A:$A,0),1),""),"")</f>
        <v>3.519999999999996</v>
      </c>
      <c r="BY65">
        <f>+IFERROR(IF(VALUE('data-cash-crude'!BX65)&gt;0,'data-cash-crude'!BX65-INDEX('active-future'!$C:$C,MATCH('basis-cash-crude'!BY$1,'active-future'!$A:$A,0),1),""),"")</f>
        <v>3.5999999999999943</v>
      </c>
      <c r="BZ65" t="str">
        <f>+IFERROR(IF(VALUE('data-cash-crude'!BY65)&gt;0,'data-cash-crude'!BY65-INDEX('active-future'!$C:$C,MATCH('basis-cash-crude'!BZ$1,'active-future'!$A:$A,0),1),""),"")</f>
        <v/>
      </c>
      <c r="CA65">
        <f>+IFERROR(IF(VALUE('data-cash-crude'!BZ65)&gt;0,'data-cash-crude'!BZ65-INDEX('active-future'!$C:$C,MATCH('basis-cash-crude'!CA$1,'active-future'!$A:$A,0),1),""),"")</f>
        <v>3.6899999999999977</v>
      </c>
      <c r="CB65">
        <f>+IFERROR(IF(VALUE('data-cash-crude'!CA65)&gt;0,'data-cash-crude'!CA65-INDEX('active-future'!$C:$C,MATCH('basis-cash-crude'!CB$1,'active-future'!$A:$A,0),1),""),"")</f>
        <v>3.8199999999999932</v>
      </c>
      <c r="CC65">
        <f>+IFERROR(IF(VALUE('data-cash-crude'!CB65)&gt;0,'data-cash-crude'!CB65-INDEX('active-future'!$C:$C,MATCH('basis-cash-crude'!CC$1,'active-future'!$A:$A,0),1),""),"")</f>
        <v>3.5599999999999952</v>
      </c>
      <c r="CD65">
        <f>+IFERROR(IF(VALUE('data-cash-crude'!CC65)&gt;0,'data-cash-crude'!CC65-INDEX('active-future'!$C:$C,MATCH('basis-cash-crude'!CD$1,'active-future'!$A:$A,0),1),""),"")</f>
        <v>3.0399999999999991</v>
      </c>
      <c r="CE65">
        <f>+IFERROR(IF(VALUE('data-cash-crude'!CD65)&gt;0,'data-cash-crude'!CD65-INDEX('active-future'!$C:$C,MATCH('basis-cash-crude'!CE$1,'active-future'!$A:$A,0),1),""),"")</f>
        <v>2.9299999999999997</v>
      </c>
      <c r="CF65">
        <f>+IFERROR(IF(VALUE('data-cash-crude'!CE65)&gt;0,'data-cash-crude'!CE65-INDEX('active-future'!$C:$C,MATCH('basis-cash-crude'!CF$1,'active-future'!$A:$A,0),1),""),"")</f>
        <v>2.8599999999999994</v>
      </c>
      <c r="CG65">
        <f>+IFERROR(IF(VALUE('data-cash-crude'!CF65)&gt;0,'data-cash-crude'!CF65-INDEX('active-future'!$C:$C,MATCH('basis-cash-crude'!CG$1,'active-future'!$A:$A,0),1),""),"")</f>
        <v>2.6900000000000048</v>
      </c>
      <c r="CH65">
        <f>+IFERROR(IF(VALUE('data-cash-crude'!CG65)&gt;0,'data-cash-crude'!CG65-INDEX('active-future'!$C:$C,MATCH('basis-cash-crude'!CH$1,'active-future'!$A:$A,0),1),""),"")</f>
        <v>2.4399999999999977</v>
      </c>
      <c r="CI65">
        <f>+IFERROR(IF(VALUE('data-cash-crude'!CH65)&gt;0,'data-cash-crude'!CH65-INDEX('active-future'!$C:$C,MATCH('basis-cash-crude'!CI$1,'active-future'!$A:$A,0),1),""),"")</f>
        <v>2.4299999999999997</v>
      </c>
      <c r="CJ65">
        <f>+IFERROR(IF(VALUE('data-cash-crude'!CI65)&gt;0,'data-cash-crude'!CI65-INDEX('active-future'!$C:$C,MATCH('basis-cash-crude'!CJ$1,'active-future'!$A:$A,0),1),""),"")</f>
        <v>2.3599999999999994</v>
      </c>
      <c r="CK65">
        <f>+IFERROR(IF(VALUE('data-cash-crude'!CJ65)&gt;0,'data-cash-crude'!CJ65-INDEX('active-future'!$C:$C,MATCH('basis-cash-crude'!CK$1,'active-future'!$A:$A,0),1),""),"")</f>
        <v>2.3700000000000045</v>
      </c>
      <c r="CL65">
        <f>+IFERROR(IF(VALUE('data-cash-crude'!CK65)&gt;0,'data-cash-crude'!CK65-INDEX('active-future'!$C:$C,MATCH('basis-cash-crude'!CL$1,'active-future'!$A:$A,0),1),""),"")</f>
        <v>2.3800000000000026</v>
      </c>
      <c r="CM65" t="str">
        <f>+IFERROR(IF(VALUE('data-cash-crude'!CL65)&gt;0,'data-cash-crude'!CL65-INDEX('active-future'!$C:$C,MATCH('basis-cash-crude'!CM$1,'active-future'!$A:$A,0),1),""),"")</f>
        <v/>
      </c>
      <c r="CN65">
        <f>+IFERROR(IF(VALUE('data-cash-crude'!CM65)&gt;0,'data-cash-crude'!CM65-INDEX('active-future'!$C:$C,MATCH('basis-cash-crude'!CN$1,'active-future'!$A:$A,0),1),""),"")</f>
        <v>2.3500000000000014</v>
      </c>
      <c r="CO65">
        <f>+IFERROR(IF(VALUE('data-cash-crude'!CN65)&gt;0,'data-cash-crude'!CN65-INDEX('active-future'!$C:$C,MATCH('basis-cash-crude'!CO$1,'active-future'!$A:$A,0),1),""),"")</f>
        <v>2.3299999999999983</v>
      </c>
      <c r="CP65">
        <f>+IFERROR(IF(VALUE('data-cash-crude'!CO65)&gt;0,'data-cash-crude'!CO65-INDEX('active-future'!$C:$C,MATCH('basis-cash-crude'!CP$1,'active-future'!$A:$A,0),1),""),"")</f>
        <v>2.4299999999999997</v>
      </c>
      <c r="CQ65">
        <f>+IFERROR(IF(VALUE('data-cash-crude'!CP65)&gt;0,'data-cash-crude'!CP65-INDEX('active-future'!$C:$C,MATCH('basis-cash-crude'!CQ$1,'active-future'!$A:$A,0),1),""),"")</f>
        <v>2.4299999999999997</v>
      </c>
      <c r="CR65" t="str">
        <f>+IFERROR(IF(VALUE('data-cash-crude'!CQ65)&gt;0,'data-cash-crude'!CQ65-INDEX('active-future'!$C:$C,MATCH('basis-cash-crude'!CR$1,'active-future'!$A:$A,0),1),""),"")</f>
        <v/>
      </c>
      <c r="CS65">
        <f>+IFERROR(IF(VALUE('data-cash-crude'!CR65)&gt;0,'data-cash-crude'!CR65-INDEX('active-future'!$C:$C,MATCH('basis-cash-crude'!CS$1,'active-future'!$A:$A,0),1),""),"")</f>
        <v>2.5599999999999952</v>
      </c>
      <c r="CT65">
        <f>+IFERROR(IF(VALUE('data-cash-crude'!CS65)&gt;0,'data-cash-crude'!CS65-INDEX('active-future'!$C:$C,MATCH('basis-cash-crude'!CT$1,'active-future'!$A:$A,0),1),""),"")</f>
        <v>2.5700000000000003</v>
      </c>
      <c r="CU65">
        <f>+IFERROR(IF(VALUE('data-cash-crude'!CT65)&gt;0,'data-cash-crude'!CT65-INDEX('active-future'!$C:$C,MATCH('basis-cash-crude'!CU$1,'active-future'!$A:$A,0),1),""),"")</f>
        <v>2.7299999999999969</v>
      </c>
      <c r="CV65">
        <f>+IFERROR(IF(VALUE('data-cash-crude'!CU65)&gt;0,'data-cash-crude'!CU65-INDEX('active-future'!$C:$C,MATCH('basis-cash-crude'!CV$1,'active-future'!$A:$A,0),1),""),"")</f>
        <v>2.9499999999999957</v>
      </c>
      <c r="CW65">
        <f>+IFERROR(IF(VALUE('data-cash-crude'!CV65)&gt;0,'data-cash-crude'!CV65-INDEX('active-future'!$C:$C,MATCH('basis-cash-crude'!CW$1,'active-future'!$A:$A,0),1),""),"")</f>
        <v>3.1099999999999994</v>
      </c>
      <c r="CX65">
        <f>+IFERROR(IF(VALUE('data-cash-crude'!CW65)&gt;0,'data-cash-crude'!CW65-INDEX('active-future'!$C:$C,MATCH('basis-cash-crude'!CX$1,'active-future'!$A:$A,0),1),""),"")</f>
        <v>3.4099999999999966</v>
      </c>
      <c r="CY65">
        <f>+IFERROR(IF(VALUE('data-cash-crude'!CX65)&gt;0,'data-cash-crude'!CX65-INDEX('active-future'!$C:$C,MATCH('basis-cash-crude'!CY$1,'active-future'!$A:$A,0),1),""),"")</f>
        <v>3.3500000000000014</v>
      </c>
      <c r="CZ65">
        <f>+IFERROR(IF(VALUE('data-cash-crude'!CY65)&gt;0,'data-cash-crude'!CY65-INDEX('active-future'!$C:$C,MATCH('basis-cash-crude'!CZ$1,'active-future'!$A:$A,0),1),""),"")</f>
        <v>3.5300000000000011</v>
      </c>
      <c r="DA65">
        <f>+IFERROR(IF(VALUE('data-cash-crude'!CZ65)&gt;0,'data-cash-crude'!CZ65-INDEX('active-future'!$C:$C,MATCH('basis-cash-crude'!DA$1,'active-future'!$A:$A,0),1),""),"")</f>
        <v>3.5399999999999991</v>
      </c>
      <c r="DB65">
        <f>+IFERROR(IF(VALUE('data-cash-crude'!DA65)&gt;0,'data-cash-crude'!DA65-INDEX('active-future'!$C:$C,MATCH('basis-cash-crude'!DB$1,'active-future'!$A:$A,0),1),""),"")</f>
        <v>3.7000000000000028</v>
      </c>
      <c r="DC65">
        <f>+IFERROR(IF(VALUE('data-cash-crude'!DB65)&gt;0,'data-cash-crude'!DB65-INDEX('active-future'!$C:$C,MATCH('basis-cash-crude'!DC$1,'active-future'!$A:$A,0),1),""),"")</f>
        <v>3.9200000000000017</v>
      </c>
      <c r="DD65">
        <f>+IFERROR(IF(VALUE('data-cash-crude'!DC65)&gt;0,'data-cash-crude'!DC65-INDEX('active-future'!$C:$C,MATCH('basis-cash-crude'!DD$1,'active-future'!$A:$A,0),1),""),"")</f>
        <v>3.980000000000004</v>
      </c>
      <c r="DE65">
        <f>+IFERROR(IF(VALUE('data-cash-crude'!DD65)&gt;0,'data-cash-crude'!DD65-INDEX('active-future'!$C:$C,MATCH('basis-cash-crude'!DE$1,'active-future'!$A:$A,0),1),""),"")</f>
        <v>4.2199999999999989</v>
      </c>
      <c r="DF65">
        <f>+IFERROR(IF(VALUE('data-cash-crude'!DE65)&gt;0,'data-cash-crude'!DE65-INDEX('active-future'!$C:$C,MATCH('basis-cash-crude'!DF$1,'active-future'!$A:$A,0),1),""),"")</f>
        <v>4.509999999999998</v>
      </c>
      <c r="DG65">
        <f>+IFERROR(IF(VALUE('data-cash-crude'!DF65)&gt;0,'data-cash-crude'!DF65-INDEX('active-future'!$C:$C,MATCH('basis-cash-crude'!DG$1,'active-future'!$A:$A,0),1),""),"")</f>
        <v>4.6400000000000006</v>
      </c>
      <c r="DH65" t="str">
        <f>+IFERROR(IF(VALUE('data-cash-crude'!DG65)&gt;0,'data-cash-crude'!DG65-INDEX('active-future'!$C:$C,MATCH('basis-cash-crude'!DH$1,'active-future'!$A:$A,0),1),""),"")</f>
        <v/>
      </c>
      <c r="DI65">
        <f>+IFERROR(IF(VALUE('data-cash-crude'!DH65)&gt;0,'data-cash-crude'!DH65-INDEX('active-future'!$C:$C,MATCH('basis-cash-crude'!DI$1,'active-future'!$A:$A,0),1),""),"")</f>
        <v>5.25</v>
      </c>
      <c r="DJ65">
        <f>+IFERROR(IF(VALUE('data-cash-crude'!DI65)&gt;0,'data-cash-crude'!DI65-INDEX('active-future'!$C:$C,MATCH('basis-cash-crude'!DJ$1,'active-future'!$A:$A,0),1),""),"")</f>
        <v>5.460000000000008</v>
      </c>
      <c r="DK65">
        <f>+IFERROR(IF(VALUE('data-cash-crude'!DJ65)&gt;0,'data-cash-crude'!DJ65-INDEX('active-future'!$C:$C,MATCH('basis-cash-crude'!DK$1,'active-future'!$A:$A,0),1),""),"")</f>
        <v>5.5400000000000063</v>
      </c>
      <c r="DL65">
        <f>+IFERROR(IF(VALUE('data-cash-crude'!DK65)&gt;0,'data-cash-crude'!DK65-INDEX('active-future'!$C:$C,MATCH('basis-cash-crude'!DL$1,'active-future'!$A:$A,0),1),""),"")</f>
        <v>5.5800000000000054</v>
      </c>
      <c r="DM65" t="str">
        <f>+IFERROR(IF(VALUE('data-cash-crude'!DL65)&gt;0,'data-cash-crude'!DL65-INDEX('active-future'!$C:$C,MATCH('basis-cash-crude'!DM$1,'active-future'!$A:$A,0),1),""),"")</f>
        <v/>
      </c>
      <c r="DN65">
        <f>+IFERROR(IF(VALUE('data-cash-crude'!DM65)&gt;0,'data-cash-crude'!DM65-INDEX('active-future'!$C:$C,MATCH('basis-cash-crude'!DN$1,'active-future'!$A:$A,0),1),""),"")</f>
        <v>5.57</v>
      </c>
      <c r="DO65" t="str">
        <f>+IFERROR(IF(VALUE('data-cash-crude'!DN65)&gt;0,'data-cash-crude'!DN65-INDEX('active-future'!$C:$C,MATCH('basis-cash-crude'!DO$1,'active-future'!$A:$A,0),1),""),"")</f>
        <v/>
      </c>
      <c r="DP65" t="str">
        <f>+IFERROR(IF(VALUE('data-cash-crude'!DO65)&gt;0,'data-cash-crude'!DO65-INDEX('active-future'!$C:$C,MATCH('basis-cash-crude'!DP$1,'active-future'!$A:$A,0),1),""),"")</f>
        <v/>
      </c>
      <c r="DQ65" t="str">
        <f>+IFERROR(IF(VALUE('data-cash-crude'!DP65)&gt;0,'data-cash-crude'!DP65-INDEX('active-future'!$C:$C,MATCH('basis-cash-crude'!DQ$1,'active-future'!$A:$A,0),1),""),"")</f>
        <v/>
      </c>
      <c r="DR65" t="str">
        <f>+IFERROR(IF(VALUE('data-cash-crude'!DQ65)&gt;0,'data-cash-crude'!DQ65-INDEX('active-future'!$C:$C,MATCH('basis-cash-crude'!DR$1,'active-future'!$A:$A,0),1),""),"")</f>
        <v/>
      </c>
      <c r="DS65" t="str">
        <f>+IFERROR(IF(VALUE('data-cash-crude'!DR65)&gt;0,'data-cash-crude'!DR65-INDEX('active-future'!$C:$C,MATCH('basis-cash-crude'!DS$1,'active-future'!$A:$A,0),1),""),"")</f>
        <v/>
      </c>
      <c r="DT65" t="str">
        <f>+IFERROR(IF(VALUE('data-cash-crude'!DS65)&gt;0,'data-cash-crude'!DS65-INDEX('active-future'!$C:$C,MATCH('basis-cash-crude'!DT$1,'active-future'!$A:$A,0),1),""),"")</f>
        <v/>
      </c>
      <c r="DU65" t="str">
        <f>+IFERROR(IF(VALUE('data-cash-crude'!DT65)&gt;0,'data-cash-crude'!DT65-INDEX('active-future'!$C:$C,MATCH('basis-cash-crude'!DU$1,'active-future'!$A:$A,0),1),""),"")</f>
        <v/>
      </c>
      <c r="DV65" t="str">
        <f>+IFERROR(IF(VALUE('data-cash-crude'!DU65)&gt;0,'data-cash-crude'!DU65-INDEX('active-future'!$C:$C,MATCH('basis-cash-crude'!DV$1,'active-future'!$A:$A,0),1),""),"")</f>
        <v/>
      </c>
      <c r="DW65" t="str">
        <f>+IFERROR(IF(VALUE('data-cash-crude'!DV65)&gt;0,'data-cash-crude'!DV65-INDEX('active-future'!$C:$C,MATCH('basis-cash-crude'!DW$1,'active-future'!$A:$A,0),1),""),"")</f>
        <v/>
      </c>
      <c r="DX65" t="str">
        <f>+IFERROR(IF(VALUE('data-cash-crude'!DW65)&gt;0,'data-cash-crude'!DW65-INDEX('active-future'!$C:$C,MATCH('basis-cash-crude'!DX$1,'active-future'!$A:$A,0),1),""),"")</f>
        <v/>
      </c>
      <c r="DY65" t="str">
        <f>+IFERROR(IF(VALUE('data-cash-crude'!DX65)&gt;0,'data-cash-crude'!DX65-INDEX('active-future'!$C:$C,MATCH('basis-cash-crude'!DY$1,'active-future'!$A:$A,0),1),""),"")</f>
        <v/>
      </c>
      <c r="DZ65" t="str">
        <f>+IFERROR(IF(VALUE('data-cash-crude'!DY65)&gt;0,'data-cash-crude'!DY65-INDEX('active-future'!$C:$C,MATCH('basis-cash-crude'!DZ$1,'active-future'!$A:$A,0),1),""),"")</f>
        <v/>
      </c>
      <c r="EA65" t="str">
        <f>+IFERROR(IF(VALUE('data-cash-crude'!DZ65)&gt;0,'data-cash-crude'!DZ65-INDEX('active-future'!$C:$C,MATCH('basis-cash-crude'!EA$1,'active-future'!$A:$A,0),1),""),"")</f>
        <v/>
      </c>
      <c r="EB65" t="str">
        <f>+IFERROR(IF(VALUE('data-cash-crude'!EA65)&gt;0,'data-cash-crude'!EA65-INDEX('active-future'!$C:$C,MATCH('basis-cash-crude'!EB$1,'active-future'!$A:$A,0),1),""),"")</f>
        <v/>
      </c>
      <c r="EC65" t="str">
        <f>+IFERROR(IF(VALUE('data-cash-crude'!EB65)&gt;0,'data-cash-crude'!EB65-INDEX('active-future'!$C:$C,MATCH('basis-cash-crude'!EC$1,'active-future'!$A:$A,0),1),""),"")</f>
        <v/>
      </c>
      <c r="ED65" t="str">
        <f>+IFERROR(IF(VALUE('data-cash-crude'!EC65)&gt;0,'data-cash-crude'!EC65-INDEX('active-future'!$C:$C,MATCH('basis-cash-crude'!ED$1,'active-future'!$A:$A,0),1),""),"")</f>
        <v/>
      </c>
      <c r="EE65" t="str">
        <f>+IFERROR(IF(VALUE('data-cash-crude'!ED65)&gt;0,'data-cash-crude'!ED65-INDEX('active-future'!$C:$C,MATCH('basis-cash-crude'!EE$1,'active-future'!$A:$A,0),1),""),"")</f>
        <v/>
      </c>
      <c r="EF65" t="str">
        <f>+IFERROR(IF(VALUE('data-cash-crude'!EE65)&gt;0,'data-cash-crude'!EE65-INDEX('active-future'!$C:$C,MATCH('basis-cash-crude'!EF$1,'active-future'!$A:$A,0),1),""),"")</f>
        <v/>
      </c>
      <c r="EG65" t="str">
        <f>+IFERROR(IF(VALUE('data-cash-crude'!EF65)&gt;0,'data-cash-crude'!EF65-INDEX('active-future'!$C:$C,MATCH('basis-cash-crude'!EG$1,'active-future'!$A:$A,0),1),""),"")</f>
        <v/>
      </c>
      <c r="EH65" t="str">
        <f>+IFERROR(IF(VALUE('data-cash-crude'!EG65)&gt;0,'data-cash-crude'!EG65-INDEX('active-future'!$C:$C,MATCH('basis-cash-crude'!EH$1,'active-future'!$A:$A,0),1),""),"")</f>
        <v/>
      </c>
      <c r="EI65" t="str">
        <f>+IFERROR(IF(VALUE('data-cash-crude'!EH65)&gt;0,'data-cash-crude'!EH65-INDEX('active-future'!$C:$C,MATCH('basis-cash-crude'!EI$1,'active-future'!$A:$A,0),1),""),"")</f>
        <v/>
      </c>
      <c r="EJ65" t="str">
        <f>+IFERROR(IF(VALUE('data-cash-crude'!EI65)&gt;0,'data-cash-crude'!EI65-INDEX('active-future'!$C:$C,MATCH('basis-cash-crude'!EJ$1,'active-future'!$A:$A,0),1),""),"")</f>
        <v/>
      </c>
      <c r="EK65" t="str">
        <f>+IFERROR(IF(VALUE('data-cash-crude'!EJ65)&gt;0,'data-cash-crude'!EJ65-INDEX('active-future'!$C:$C,MATCH('basis-cash-crude'!EK$1,'active-future'!$A:$A,0),1),""),"")</f>
        <v/>
      </c>
      <c r="EL65" t="str">
        <f>+IFERROR(IF(VALUE('data-cash-crude'!EK65)&gt;0,'data-cash-crude'!EK65-INDEX('active-future'!$C:$C,MATCH('basis-cash-crude'!EL$1,'active-future'!$A:$A,0),1),""),"")</f>
        <v/>
      </c>
      <c r="EM65" t="str">
        <f>+IFERROR(IF(VALUE('data-cash-crude'!EL65)&gt;0,'data-cash-crude'!EL65-INDEX('active-future'!$C:$C,MATCH('basis-cash-crude'!EM$1,'active-future'!$A:$A,0),1),""),"")</f>
        <v/>
      </c>
      <c r="EN65" t="str">
        <f>+IFERROR(IF(VALUE('data-cash-crude'!EM65)&gt;0,'data-cash-crude'!EM65-INDEX('active-future'!$C:$C,MATCH('basis-cash-crude'!EN$1,'active-future'!$A:$A,0),1),""),"")</f>
        <v/>
      </c>
      <c r="EO65" t="str">
        <f>+IFERROR(IF(VALUE('data-cash-crude'!EN65)&gt;0,'data-cash-crude'!EN65-INDEX('active-future'!$C:$C,MATCH('basis-cash-crude'!EO$1,'active-future'!$A:$A,0),1),""),"")</f>
        <v/>
      </c>
      <c r="EP65" t="str">
        <f>+IFERROR(IF(VALUE('data-cash-crude'!EO65)&gt;0,'data-cash-crude'!EO65-INDEX('active-future'!$C:$C,MATCH('basis-cash-crude'!EP$1,'active-future'!$A:$A,0),1),""),"")</f>
        <v/>
      </c>
      <c r="EQ65" t="str">
        <f>+IFERROR(IF(VALUE('data-cash-crude'!EP65)&gt;0,'data-cash-crude'!EP65-INDEX('active-future'!$C:$C,MATCH('basis-cash-crude'!EQ$1,'active-future'!$A:$A,0),1),""),"")</f>
        <v/>
      </c>
      <c r="ER65" t="str">
        <f>+IFERROR(IF(VALUE('data-cash-crude'!EQ65)&gt;0,'data-cash-crude'!EQ65-INDEX('active-future'!$C:$C,MATCH('basis-cash-crude'!ER$1,'active-future'!$A:$A,0),1),""),"")</f>
        <v/>
      </c>
      <c r="ES65" t="str">
        <f>+IFERROR(IF(VALUE('data-cash-crude'!ER65)&gt;0,'data-cash-crude'!ER65-INDEX('active-future'!$C:$C,MATCH('basis-cash-crude'!ES$1,'active-future'!$A:$A,0),1),""),"")</f>
        <v/>
      </c>
      <c r="ET65" t="str">
        <f>+IFERROR(IF(VALUE('data-cash-crude'!ES65)&gt;0,'data-cash-crude'!ES65-INDEX('active-future'!$C:$C,MATCH('basis-cash-crude'!ET$1,'active-future'!$A:$A,0),1),""),"")</f>
        <v/>
      </c>
      <c r="EU65" t="str">
        <f>+IFERROR(IF(VALUE('data-cash-crude'!ET65)&gt;0,'data-cash-crude'!ET65-INDEX('active-future'!$C:$C,MATCH('basis-cash-crude'!EU$1,'active-future'!$A:$A,0),1),""),"")</f>
        <v/>
      </c>
      <c r="EV65" t="str">
        <f>+IFERROR(IF(VALUE('data-cash-crude'!EU65)&gt;0,'data-cash-crude'!EU65-INDEX('active-future'!$C:$C,MATCH('basis-cash-crude'!EV$1,'active-future'!$A:$A,0),1),""),"")</f>
        <v/>
      </c>
      <c r="EW65" t="str">
        <f>+IFERROR(IF(VALUE('data-cash-crude'!EV65)&gt;0,'data-cash-crude'!EV65-INDEX('active-future'!$C:$C,MATCH('basis-cash-crude'!EW$1,'active-future'!$A:$A,0),1),""),"")</f>
        <v/>
      </c>
      <c r="EX65" t="str">
        <f>+IFERROR(IF(VALUE('data-cash-crude'!EW65)&gt;0,'data-cash-crude'!EW65-INDEX('active-future'!$C:$C,MATCH('basis-cash-crude'!EX$1,'active-future'!$A:$A,0),1),""),"")</f>
        <v/>
      </c>
      <c r="EY65" t="str">
        <f>+IFERROR(IF(VALUE('data-cash-crude'!EX65)&gt;0,'data-cash-crude'!EX65-INDEX('active-future'!$C:$C,MATCH('basis-cash-crude'!EY$1,'active-future'!$A:$A,0),1),""),"")</f>
        <v/>
      </c>
      <c r="EZ65" t="str">
        <f>+IFERROR(IF(VALUE('data-cash-crude'!EY65)&gt;0,'data-cash-crude'!EY65-INDEX('active-future'!$C:$C,MATCH('basis-cash-crude'!EZ$1,'active-future'!$A:$A,0),1),""),"")</f>
        <v/>
      </c>
      <c r="FA65" t="str">
        <f>+IFERROR(IF(VALUE('data-cash-crude'!EZ65)&gt;0,'data-cash-crude'!EZ65-INDEX('active-future'!$C:$C,MATCH('basis-cash-crude'!FA$1,'active-future'!$A:$A,0),1),""),"")</f>
        <v/>
      </c>
      <c r="FB65" t="str">
        <f>+IFERROR(IF(VALUE('data-cash-crude'!FA65)&gt;0,'data-cash-crude'!FA65-INDEX('active-future'!$C:$C,MATCH('basis-cash-crude'!FB$1,'active-future'!$A:$A,0),1),""),"")</f>
        <v/>
      </c>
      <c r="FC65" t="str">
        <f>+IFERROR(IF(VALUE('data-cash-crude'!FB65)&gt;0,'data-cash-crude'!FB65-INDEX('active-future'!$C:$C,MATCH('basis-cash-crude'!FC$1,'active-future'!$A:$A,0),1),""),"")</f>
        <v/>
      </c>
      <c r="FD65" t="str">
        <f>+IFERROR(IF(VALUE('data-cash-crude'!FC65)&gt;0,'data-cash-crude'!FC65-INDEX('active-future'!$C:$C,MATCH('basis-cash-crude'!FD$1,'active-future'!$A:$A,0),1),""),"")</f>
        <v/>
      </c>
      <c r="FE65" t="str">
        <f>+IFERROR(IF(VALUE('data-cash-crude'!FD65)&gt;0,'data-cash-crude'!FD65-INDEX('active-future'!$C:$C,MATCH('basis-cash-crude'!FE$1,'active-future'!$A:$A,0),1),""),"")</f>
        <v/>
      </c>
      <c r="FF65" t="str">
        <f>+IFERROR(IF(VALUE('data-cash-crude'!FE65)&gt;0,'data-cash-crude'!FE65-INDEX('active-future'!$C:$C,MATCH('basis-cash-crude'!FF$1,'active-future'!$A:$A,0),1),""),"")</f>
        <v/>
      </c>
      <c r="FG65" t="str">
        <f>+IFERROR(IF(VALUE('data-cash-crude'!FF65)&gt;0,'data-cash-crude'!FF65-INDEX('active-future'!$C:$C,MATCH('basis-cash-crude'!FG$1,'active-future'!$A:$A,0),1),""),"")</f>
        <v/>
      </c>
      <c r="FH65" t="str">
        <f>+IFERROR(IF(VALUE('data-cash-crude'!FG65)&gt;0,'data-cash-crude'!FG65-INDEX('active-future'!$C:$C,MATCH('basis-cash-crude'!FH$1,'active-future'!$A:$A,0),1),""),"")</f>
        <v/>
      </c>
      <c r="FI65" t="str">
        <f>+IFERROR(IF(VALUE('data-cash-crude'!FH65)&gt;0,'data-cash-crude'!FH65-INDEX('active-future'!$C:$C,MATCH('basis-cash-crude'!FI$1,'active-future'!$A:$A,0),1),""),"")</f>
        <v/>
      </c>
      <c r="FJ65" t="str">
        <f>+IFERROR(IF(VALUE('data-cash-crude'!FI65)&gt;0,'data-cash-crude'!FI65-INDEX('active-future'!$C:$C,MATCH('basis-cash-crude'!FJ$1,'active-future'!$A:$A,0),1),""),"")</f>
        <v/>
      </c>
      <c r="FK65" t="str">
        <f>+IFERROR(IF(VALUE('data-cash-crude'!FJ65)&gt;0,'data-cash-crude'!FJ65-INDEX('active-future'!$C:$C,MATCH('basis-cash-crude'!FK$1,'active-future'!$A:$A,0),1),""),"")</f>
        <v/>
      </c>
      <c r="FL65" t="str">
        <f>+IFERROR(IF(VALUE('data-cash-crude'!FK65)&gt;0,'data-cash-crude'!FK65-INDEX('active-future'!$C:$C,MATCH('basis-cash-crude'!FL$1,'active-future'!$A:$A,0),1),""),"")</f>
        <v/>
      </c>
    </row>
    <row r="66" spans="1:168" x14ac:dyDescent="0.2">
      <c r="A66">
        <f t="shared" si="0"/>
        <v>-3.2920000000000003</v>
      </c>
      <c r="B66">
        <f t="shared" si="1"/>
        <v>-3.0428000000000002</v>
      </c>
      <c r="C66">
        <f t="shared" si="2"/>
        <v>-3.1614457831325327</v>
      </c>
      <c r="D66" s="10" t="str">
        <f>+'data-cash-crude'!B66</f>
        <v>CLPA-15-21.CM</v>
      </c>
      <c r="E66">
        <f>+IFERROR(IF(VALUE('data-cash-crude'!D66)&gt;0,'data-cash-crude'!D66-INDEX('active-future'!$C:$C,MATCH('basis-cash-crude'!E$1,'active-future'!$A:$A,0),1),""),"")</f>
        <v>-2.8000000000000043</v>
      </c>
      <c r="F66">
        <f>+IFERROR(IF(VALUE('data-cash-crude'!E66)&gt;0,'data-cash-crude'!E66-INDEX('active-future'!$C:$C,MATCH('basis-cash-crude'!F$1,'active-future'!$A:$A,0),1),""),"")</f>
        <v>-3.4200000000000017</v>
      </c>
      <c r="G66">
        <f>+IFERROR(IF(VALUE('data-cash-crude'!F66)&gt;0,'data-cash-crude'!F66-INDEX('active-future'!$C:$C,MATCH('basis-cash-crude'!G$1,'active-future'!$A:$A,0),1),""),"")</f>
        <v>-3.4099999999999966</v>
      </c>
      <c r="H66">
        <f>+IFERROR(IF(VALUE('data-cash-crude'!G66)&gt;0,'data-cash-crude'!G66-INDEX('active-future'!$C:$C,MATCH('basis-cash-crude'!H$1,'active-future'!$A:$A,0),1),""),"")</f>
        <v>-3.4200000000000017</v>
      </c>
      <c r="I66" t="str">
        <f>+IFERROR(IF(VALUE('data-cash-crude'!H66)&gt;0,'data-cash-crude'!H66-INDEX('active-future'!$C:$C,MATCH('basis-cash-crude'!I$1,'active-future'!$A:$A,0),1),""),"")</f>
        <v/>
      </c>
      <c r="J66">
        <f>+IFERROR(IF(VALUE('data-cash-crude'!I66)&gt;0,'data-cash-crude'!I66-INDEX('active-future'!$C:$C,MATCH('basis-cash-crude'!J$1,'active-future'!$A:$A,0),1),""),"")</f>
        <v>-3.4099999999999966</v>
      </c>
      <c r="K66" t="str">
        <f>+IFERROR(IF(VALUE('data-cash-crude'!J66)&gt;0,'data-cash-crude'!J66-INDEX('active-future'!$C:$C,MATCH('basis-cash-crude'!K$1,'active-future'!$A:$A,0),1),""),"")</f>
        <v/>
      </c>
      <c r="L66">
        <f>+IFERROR(IF(VALUE('data-cash-crude'!K66)&gt;0,'data-cash-crude'!K66-INDEX('active-future'!$C:$C,MATCH('basis-cash-crude'!L$1,'active-future'!$A:$A,0),1),""),"")</f>
        <v>-3.4199999999999946</v>
      </c>
      <c r="M66" t="str">
        <f>+IFERROR(IF(VALUE('data-cash-crude'!L66)&gt;0,'data-cash-crude'!L66-INDEX('active-future'!$C:$C,MATCH('basis-cash-crude'!M$1,'active-future'!$A:$A,0),1),""),"")</f>
        <v/>
      </c>
      <c r="N66">
        <f>+IFERROR(IF(VALUE('data-cash-crude'!M66)&gt;0,'data-cash-crude'!M66-INDEX('active-future'!$C:$C,MATCH('basis-cash-crude'!N$1,'active-future'!$A:$A,0),1),""),"")</f>
        <v>-3.3400000000000034</v>
      </c>
      <c r="O66">
        <f>+IFERROR(IF(VALUE('data-cash-crude'!N66)&gt;0,'data-cash-crude'!N66-INDEX('active-future'!$C:$C,MATCH('basis-cash-crude'!O$1,'active-future'!$A:$A,0),1),""),"")</f>
        <v>-3.3299999999999983</v>
      </c>
      <c r="P66">
        <f>+IFERROR(IF(VALUE('data-cash-crude'!O66)&gt;0,'data-cash-crude'!O66-INDEX('active-future'!$C:$C,MATCH('basis-cash-crude'!P$1,'active-future'!$A:$A,0),1),""),"")</f>
        <v>-3.3400000000000034</v>
      </c>
      <c r="Q66">
        <f>+IFERROR(IF(VALUE('data-cash-crude'!P66)&gt;0,'data-cash-crude'!P66-INDEX('active-future'!$C:$C,MATCH('basis-cash-crude'!Q$1,'active-future'!$A:$A,0),1),""),"")</f>
        <v>-3.1000000000000014</v>
      </c>
      <c r="R66">
        <f>+IFERROR(IF(VALUE('data-cash-crude'!Q66)&gt;0,'data-cash-crude'!Q66-INDEX('active-future'!$C:$C,MATCH('basis-cash-crude'!R$1,'active-future'!$A:$A,0),1),""),"")</f>
        <v>-3.5399999999999991</v>
      </c>
      <c r="S66">
        <f>+IFERROR(IF(VALUE('data-cash-crude'!R66)&gt;0,'data-cash-crude'!R66-INDEX('active-future'!$C:$C,MATCH('basis-cash-crude'!S$1,'active-future'!$A:$A,0),1),""),"")</f>
        <v>-3.1199999999999974</v>
      </c>
      <c r="T66">
        <f>+IFERROR(IF(VALUE('data-cash-crude'!S66)&gt;0,'data-cash-crude'!S66-INDEX('active-future'!$C:$C,MATCH('basis-cash-crude'!T$1,'active-future'!$A:$A,0),1),""),"")</f>
        <v>-3.0500000000000043</v>
      </c>
      <c r="U66">
        <f>+IFERROR(IF(VALUE('data-cash-crude'!T66)&gt;0,'data-cash-crude'!T66-INDEX('active-future'!$C:$C,MATCH('basis-cash-crude'!U$1,'active-future'!$A:$A,0),1),""),"")</f>
        <v>-3.0600000000000023</v>
      </c>
      <c r="V66">
        <f>+IFERROR(IF(VALUE('data-cash-crude'!U66)&gt;0,'data-cash-crude'!U66-INDEX('active-future'!$C:$C,MATCH('basis-cash-crude'!V$1,'active-future'!$A:$A,0),1),""),"")</f>
        <v>-3.1000000000000014</v>
      </c>
      <c r="W66">
        <f>+IFERROR(IF(VALUE('data-cash-crude'!V66)&gt;0,'data-cash-crude'!V66-INDEX('active-future'!$C:$C,MATCH('basis-cash-crude'!W$1,'active-future'!$A:$A,0),1),""),"")</f>
        <v>-3.1000000000000014</v>
      </c>
      <c r="X66">
        <f>+IFERROR(IF(VALUE('data-cash-crude'!W66)&gt;0,'data-cash-crude'!W66-INDEX('active-future'!$C:$C,MATCH('basis-cash-crude'!X$1,'active-future'!$A:$A,0),1),""),"")</f>
        <v>-3.1000000000000014</v>
      </c>
      <c r="Y66">
        <f>+IFERROR(IF(VALUE('data-cash-crude'!X66)&gt;0,'data-cash-crude'!X66-INDEX('active-future'!$C:$C,MATCH('basis-cash-crude'!Y$1,'active-future'!$A:$A,0),1),""),"")</f>
        <v>-3.1099999999999994</v>
      </c>
      <c r="Z66" t="str">
        <f>+IFERROR(IF(VALUE('data-cash-crude'!Y66)&gt;0,'data-cash-crude'!Y66-INDEX('active-future'!$C:$C,MATCH('basis-cash-crude'!Z$1,'active-future'!$A:$A,0),1),""),"")</f>
        <v/>
      </c>
      <c r="AA66">
        <f>+IFERROR(IF(VALUE('data-cash-crude'!Z66)&gt;0,'data-cash-crude'!Z66-INDEX('active-future'!$C:$C,MATCH('basis-cash-crude'!AA$1,'active-future'!$A:$A,0),1),""),"")</f>
        <v>0.10999999999999943</v>
      </c>
      <c r="AB66" t="str">
        <f>+IFERROR(IF(VALUE('data-cash-crude'!AA66)&gt;0,'data-cash-crude'!AA66-INDEX('active-future'!$C:$C,MATCH('basis-cash-crude'!AB$1,'active-future'!$A:$A,0),1),""),"")</f>
        <v/>
      </c>
      <c r="AC66">
        <f>+IFERROR(IF(VALUE('data-cash-crude'!AB66)&gt;0,'data-cash-crude'!AB66-INDEX('active-future'!$C:$C,MATCH('basis-cash-crude'!AC$1,'active-future'!$A:$A,0),1),""),"")</f>
        <v>-2.8299999999999983</v>
      </c>
      <c r="AD66">
        <f>+IFERROR(IF(VALUE('data-cash-crude'!AC66)&gt;0,'data-cash-crude'!AC66-INDEX('active-future'!$C:$C,MATCH('basis-cash-crude'!AD$1,'active-future'!$A:$A,0),1),""),"")</f>
        <v>-3.1299999999999955</v>
      </c>
      <c r="AE66">
        <f>+IFERROR(IF(VALUE('data-cash-crude'!AD66)&gt;0,'data-cash-crude'!AD66-INDEX('active-future'!$C:$C,MATCH('basis-cash-crude'!AE$1,'active-future'!$A:$A,0),1),""),"")</f>
        <v>-3.0399999999999991</v>
      </c>
      <c r="AF66">
        <f>+IFERROR(IF(VALUE('data-cash-crude'!AE66)&gt;0,'data-cash-crude'!AE66-INDEX('active-future'!$C:$C,MATCH('basis-cash-crude'!AF$1,'active-future'!$A:$A,0),1),""),"")</f>
        <v>-3.0500000000000043</v>
      </c>
      <c r="AG66">
        <f>+IFERROR(IF(VALUE('data-cash-crude'!AF66)&gt;0,'data-cash-crude'!AF66-INDEX('active-future'!$C:$C,MATCH('basis-cash-crude'!AG$1,'active-future'!$A:$A,0),1),""),"")</f>
        <v>-3.0499999999999972</v>
      </c>
      <c r="AH66">
        <f>+IFERROR(IF(VALUE('data-cash-crude'!AG66)&gt;0,'data-cash-crude'!AG66-INDEX('active-future'!$C:$C,MATCH('basis-cash-crude'!AH$1,'active-future'!$A:$A,0),1),""),"")</f>
        <v>-2.9099999999999966</v>
      </c>
      <c r="AI66">
        <f>+IFERROR(IF(VALUE('data-cash-crude'!AH66)&gt;0,'data-cash-crude'!AH66-INDEX('active-future'!$C:$C,MATCH('basis-cash-crude'!AI$1,'active-future'!$A:$A,0),1),""),"")</f>
        <v>-3.1499999999999986</v>
      </c>
      <c r="AJ66">
        <f>+IFERROR(IF(VALUE('data-cash-crude'!AI66)&gt;0,'data-cash-crude'!AI66-INDEX('active-future'!$C:$C,MATCH('basis-cash-crude'!AJ$1,'active-future'!$A:$A,0),1),""),"")</f>
        <v>-3.0799999999999983</v>
      </c>
      <c r="AK66">
        <f>+IFERROR(IF(VALUE('data-cash-crude'!AJ66)&gt;0,'data-cash-crude'!AJ66-INDEX('active-future'!$C:$C,MATCH('basis-cash-crude'!AK$1,'active-future'!$A:$A,0),1),""),"")</f>
        <v>-2.990000000000002</v>
      </c>
      <c r="AL66">
        <f>+IFERROR(IF(VALUE('data-cash-crude'!AK66)&gt;0,'data-cash-crude'!AK66-INDEX('active-future'!$C:$C,MATCH('basis-cash-crude'!AL$1,'active-future'!$A:$A,0),1),""),"")</f>
        <v>-2.990000000000002</v>
      </c>
      <c r="AM66">
        <f>+IFERROR(IF(VALUE('data-cash-crude'!AL66)&gt;0,'data-cash-crude'!AL66-INDEX('active-future'!$C:$C,MATCH('basis-cash-crude'!AM$1,'active-future'!$A:$A,0),1),""),"")</f>
        <v>-2.9899999999999949</v>
      </c>
      <c r="AN66">
        <f>+IFERROR(IF(VALUE('data-cash-crude'!AM66)&gt;0,'data-cash-crude'!AM66-INDEX('active-future'!$C:$C,MATCH('basis-cash-crude'!AN$1,'active-future'!$A:$A,0),1),""),"")</f>
        <v>-2.9799999999999969</v>
      </c>
      <c r="AO66">
        <f>+IFERROR(IF(VALUE('data-cash-crude'!AN66)&gt;0,'data-cash-crude'!AN66-INDEX('active-future'!$C:$C,MATCH('basis-cash-crude'!AO$1,'active-future'!$A:$A,0),1),""),"")</f>
        <v>-2.8699999999999974</v>
      </c>
      <c r="AP66">
        <f>+IFERROR(IF(VALUE('data-cash-crude'!AO66)&gt;0,'data-cash-crude'!AO66-INDEX('active-future'!$C:$C,MATCH('basis-cash-crude'!AP$1,'active-future'!$A:$A,0),1),""),"")</f>
        <v>-2.6099999999999994</v>
      </c>
      <c r="AQ66">
        <f>+IFERROR(IF(VALUE('data-cash-crude'!AP66)&gt;0,'data-cash-crude'!AP66-INDEX('active-future'!$C:$C,MATCH('basis-cash-crude'!AQ$1,'active-future'!$A:$A,0),1),""),"")</f>
        <v>-2.5899999999999963</v>
      </c>
      <c r="AR66">
        <f>+IFERROR(IF(VALUE('data-cash-crude'!AQ66)&gt;0,'data-cash-crude'!AQ66-INDEX('active-future'!$C:$C,MATCH('basis-cash-crude'!AR$1,'active-future'!$A:$A,0),1),""),"")</f>
        <v>-2.5399999999999991</v>
      </c>
      <c r="AS66">
        <f>+IFERROR(IF(VALUE('data-cash-crude'!AR66)&gt;0,'data-cash-crude'!AR66-INDEX('active-future'!$C:$C,MATCH('basis-cash-crude'!AS$1,'active-future'!$A:$A,0),1),""),"")</f>
        <v>-2.529999999999994</v>
      </c>
      <c r="AT66">
        <f>+IFERROR(IF(VALUE('data-cash-crude'!AS66)&gt;0,'data-cash-crude'!AS66-INDEX('active-future'!$C:$C,MATCH('basis-cash-crude'!AT$1,'active-future'!$A:$A,0),1),""),"")</f>
        <v>-2.4600000000000009</v>
      </c>
      <c r="AU66">
        <f>+IFERROR(IF(VALUE('data-cash-crude'!AT66)&gt;0,'data-cash-crude'!AT66-INDEX('active-future'!$C:$C,MATCH('basis-cash-crude'!AU$1,'active-future'!$A:$A,0),1),""),"")</f>
        <v>-2.4600000000000009</v>
      </c>
      <c r="AV66">
        <f>+IFERROR(IF(VALUE('data-cash-crude'!AU66)&gt;0,'data-cash-crude'!AU66-INDEX('active-future'!$C:$C,MATCH('basis-cash-crude'!AV$1,'active-future'!$A:$A,0),1),""),"")</f>
        <v>-2.4500000000000028</v>
      </c>
      <c r="AW66">
        <f>+IFERROR(IF(VALUE('data-cash-crude'!AV66)&gt;0,'data-cash-crude'!AV66-INDEX('active-future'!$C:$C,MATCH('basis-cash-crude'!AW$1,'active-future'!$A:$A,0),1),""),"")</f>
        <v>-2.4400000000000048</v>
      </c>
      <c r="AX66">
        <f>+IFERROR(IF(VALUE('data-cash-crude'!AW66)&gt;0,'data-cash-crude'!AW66-INDEX('active-future'!$C:$C,MATCH('basis-cash-crude'!AX$1,'active-future'!$A:$A,0),1),""),"")</f>
        <v>-2.4099999999999966</v>
      </c>
      <c r="AY66">
        <f>+IFERROR(IF(VALUE('data-cash-crude'!AX66)&gt;0,'data-cash-crude'!AX66-INDEX('active-future'!$C:$C,MATCH('basis-cash-crude'!AY$1,'active-future'!$A:$A,0),1),""),"")</f>
        <v>-2.7600000000000051</v>
      </c>
      <c r="AZ66">
        <f>+IFERROR(IF(VALUE('data-cash-crude'!AY66)&gt;0,'data-cash-crude'!AY66-INDEX('active-future'!$C:$C,MATCH('basis-cash-crude'!AZ$1,'active-future'!$A:$A,0),1),""),"")</f>
        <v>-2.759999999999998</v>
      </c>
      <c r="BA66">
        <f>+IFERROR(IF(VALUE('data-cash-crude'!AZ66)&gt;0,'data-cash-crude'!AZ66-INDEX('active-future'!$C:$C,MATCH('basis-cash-crude'!BA$1,'active-future'!$A:$A,0),1),""),"")</f>
        <v>-2.769999999999996</v>
      </c>
      <c r="BB66">
        <f>+IFERROR(IF(VALUE('data-cash-crude'!BA66)&gt;0,'data-cash-crude'!BA66-INDEX('active-future'!$C:$C,MATCH('basis-cash-crude'!BB$1,'active-future'!$A:$A,0),1),""),"")</f>
        <v>-2.759999999999998</v>
      </c>
      <c r="BC66">
        <f>+IFERROR(IF(VALUE('data-cash-crude'!BB66)&gt;0,'data-cash-crude'!BB66-INDEX('active-future'!$C:$C,MATCH('basis-cash-crude'!BC$1,'active-future'!$A:$A,0),1),""),"")</f>
        <v>-2.779999999999994</v>
      </c>
      <c r="BD66">
        <f>+IFERROR(IF(VALUE('data-cash-crude'!BC66)&gt;0,'data-cash-crude'!BC66-INDEX('active-future'!$C:$C,MATCH('basis-cash-crude'!BD$1,'active-future'!$A:$A,0),1),""),"")</f>
        <v>-2.6299999999999955</v>
      </c>
      <c r="BE66">
        <f>+IFERROR(IF(VALUE('data-cash-crude'!BD66)&gt;0,'data-cash-crude'!BD66-INDEX('active-future'!$C:$C,MATCH('basis-cash-crude'!BE$1,'active-future'!$A:$A,0),1),""),"")</f>
        <v>-2.5599999999999952</v>
      </c>
      <c r="BF66">
        <f>+IFERROR(IF(VALUE('data-cash-crude'!BE66)&gt;0,'data-cash-crude'!BE66-INDEX('active-future'!$C:$C,MATCH('basis-cash-crude'!BF$1,'active-future'!$A:$A,0),1),""),"")</f>
        <v>-2.4699999999999989</v>
      </c>
      <c r="BG66">
        <f>+IFERROR(IF(VALUE('data-cash-crude'!BF66)&gt;0,'data-cash-crude'!BF66-INDEX('active-future'!$C:$C,MATCH('basis-cash-crude'!BG$1,'active-future'!$A:$A,0),1),""),"")</f>
        <v>-2.4600000000000009</v>
      </c>
      <c r="BH66">
        <f>+IFERROR(IF(VALUE('data-cash-crude'!BG66)&gt;0,'data-cash-crude'!BG66-INDEX('active-future'!$C:$C,MATCH('basis-cash-crude'!BH$1,'active-future'!$A:$A,0),1),""),"")</f>
        <v>-2.4600000000000009</v>
      </c>
      <c r="BI66">
        <f>+IFERROR(IF(VALUE('data-cash-crude'!BH66)&gt;0,'data-cash-crude'!BH66-INDEX('active-future'!$C:$C,MATCH('basis-cash-crude'!BI$1,'active-future'!$A:$A,0),1),""),"")</f>
        <v>-2.5200000000000031</v>
      </c>
      <c r="BJ66">
        <f>+IFERROR(IF(VALUE('data-cash-crude'!BI66)&gt;0,'data-cash-crude'!BI66-INDEX('active-future'!$C:$C,MATCH('basis-cash-crude'!BJ$1,'active-future'!$A:$A,0),1),""),"")</f>
        <v>-2.730000000000004</v>
      </c>
      <c r="BK66">
        <f>+IFERROR(IF(VALUE('data-cash-crude'!BJ66)&gt;0,'data-cash-crude'!BJ66-INDEX('active-future'!$C:$C,MATCH('basis-cash-crude'!BK$1,'active-future'!$A:$A,0),1),""),"")</f>
        <v>-2.8799999999999955</v>
      </c>
      <c r="BL66">
        <f>+IFERROR(IF(VALUE('data-cash-crude'!BK66)&gt;0,'data-cash-crude'!BK66-INDEX('active-future'!$C:$C,MATCH('basis-cash-crude'!BL$1,'active-future'!$A:$A,0),1),""),"")</f>
        <v>-2.8800000000000026</v>
      </c>
      <c r="BM66">
        <f>+IFERROR(IF(VALUE('data-cash-crude'!BL66)&gt;0,'data-cash-crude'!BL66-INDEX('active-future'!$C:$C,MATCH('basis-cash-crude'!BM$1,'active-future'!$A:$A,0),1),""),"")</f>
        <v>-2.980000000000004</v>
      </c>
      <c r="BN66">
        <f>+IFERROR(IF(VALUE('data-cash-crude'!BM66)&gt;0,'data-cash-crude'!BM66-INDEX('active-future'!$C:$C,MATCH('basis-cash-crude'!BN$1,'active-future'!$A:$A,0),1),""),"")</f>
        <v>-2.990000000000002</v>
      </c>
      <c r="BO66">
        <f>+IFERROR(IF(VALUE('data-cash-crude'!BN66)&gt;0,'data-cash-crude'!BN66-INDEX('active-future'!$C:$C,MATCH('basis-cash-crude'!BO$1,'active-future'!$A:$A,0),1),""),"")</f>
        <v>-2.990000000000002</v>
      </c>
      <c r="BP66">
        <f>+IFERROR(IF(VALUE('data-cash-crude'!BO66)&gt;0,'data-cash-crude'!BO66-INDEX('active-future'!$C:$C,MATCH('basis-cash-crude'!BP$1,'active-future'!$A:$A,0),1),""),"")</f>
        <v>-2.990000000000002</v>
      </c>
      <c r="BQ66">
        <f>+IFERROR(IF(VALUE('data-cash-crude'!BP66)&gt;0,'data-cash-crude'!BP66-INDEX('active-future'!$C:$C,MATCH('basis-cash-crude'!BQ$1,'active-future'!$A:$A,0),1),""),"")</f>
        <v>-3.0300000000000011</v>
      </c>
      <c r="BR66">
        <f>+IFERROR(IF(VALUE('data-cash-crude'!BQ66)&gt;0,'data-cash-crude'!BQ66-INDEX('active-future'!$C:$C,MATCH('basis-cash-crude'!BR$1,'active-future'!$A:$A,0),1),""),"")</f>
        <v>-3.019999999999996</v>
      </c>
      <c r="BS66">
        <f>+IFERROR(IF(VALUE('data-cash-crude'!BR66)&gt;0,'data-cash-crude'!BR66-INDEX('active-future'!$C:$C,MATCH('basis-cash-crude'!BS$1,'active-future'!$A:$A,0),1),""),"")</f>
        <v>-3.0200000000000031</v>
      </c>
      <c r="BT66">
        <f>+IFERROR(IF(VALUE('data-cash-crude'!BS66)&gt;0,'data-cash-crude'!BS66-INDEX('active-future'!$C:$C,MATCH('basis-cash-crude'!BT$1,'active-future'!$A:$A,0),1),""),"")</f>
        <v>-2.6599999999999966</v>
      </c>
      <c r="BU66">
        <f>+IFERROR(IF(VALUE('data-cash-crude'!BT66)&gt;0,'data-cash-crude'!BT66-INDEX('active-future'!$C:$C,MATCH('basis-cash-crude'!BU$1,'active-future'!$A:$A,0),1),""),"")</f>
        <v>-3.529999999999994</v>
      </c>
      <c r="BV66">
        <f>+IFERROR(IF(VALUE('data-cash-crude'!BU66)&gt;0,'data-cash-crude'!BU66-INDEX('active-future'!$C:$C,MATCH('basis-cash-crude'!BV$1,'active-future'!$A:$A,0),1),""),"")</f>
        <v>-3.5800000000000054</v>
      </c>
      <c r="BW66">
        <f>+IFERROR(IF(VALUE('data-cash-crude'!BV66)&gt;0,'data-cash-crude'!BV66-INDEX('active-future'!$C:$C,MATCH('basis-cash-crude'!BW$1,'active-future'!$A:$A,0),1),""),"")</f>
        <v>-3.5300000000000011</v>
      </c>
      <c r="BX66">
        <f>+IFERROR(IF(VALUE('data-cash-crude'!BW66)&gt;0,'data-cash-crude'!BW66-INDEX('active-future'!$C:$C,MATCH('basis-cash-crude'!BX$1,'active-future'!$A:$A,0),1),""),"")</f>
        <v>-3.5300000000000011</v>
      </c>
      <c r="BY66">
        <f>+IFERROR(IF(VALUE('data-cash-crude'!BX66)&gt;0,'data-cash-crude'!BX66-INDEX('active-future'!$C:$C,MATCH('basis-cash-crude'!BY$1,'active-future'!$A:$A,0),1),""),"")</f>
        <v>-3.4500000000000028</v>
      </c>
      <c r="BZ66" t="str">
        <f>+IFERROR(IF(VALUE('data-cash-crude'!BY66)&gt;0,'data-cash-crude'!BY66-INDEX('active-future'!$C:$C,MATCH('basis-cash-crude'!BZ$1,'active-future'!$A:$A,0),1),""),"")</f>
        <v/>
      </c>
      <c r="CA66">
        <f>+IFERROR(IF(VALUE('data-cash-crude'!BZ66)&gt;0,'data-cash-crude'!BZ66-INDEX('active-future'!$C:$C,MATCH('basis-cash-crude'!CA$1,'active-future'!$A:$A,0),1),""),"")</f>
        <v>-3.3599999999999994</v>
      </c>
      <c r="CB66">
        <f>+IFERROR(IF(VALUE('data-cash-crude'!CA66)&gt;0,'data-cash-crude'!CA66-INDEX('active-future'!$C:$C,MATCH('basis-cash-crude'!CB$1,'active-future'!$A:$A,0),1),""),"")</f>
        <v>-3.230000000000004</v>
      </c>
      <c r="CC66">
        <f>+IFERROR(IF(VALUE('data-cash-crude'!CB66)&gt;0,'data-cash-crude'!CB66-INDEX('active-future'!$C:$C,MATCH('basis-cash-crude'!CC$1,'active-future'!$A:$A,0),1),""),"")</f>
        <v>-3.490000000000002</v>
      </c>
      <c r="CD66">
        <f>+IFERROR(IF(VALUE('data-cash-crude'!CC66)&gt;0,'data-cash-crude'!CC66-INDEX('active-future'!$C:$C,MATCH('basis-cash-crude'!CD$1,'active-future'!$A:$A,0),1),""),"")</f>
        <v>-4.009999999999998</v>
      </c>
      <c r="CE66">
        <f>+IFERROR(IF(VALUE('data-cash-crude'!CD66)&gt;0,'data-cash-crude'!CD66-INDEX('active-future'!$C:$C,MATCH('basis-cash-crude'!CE$1,'active-future'!$A:$A,0),1),""),"")</f>
        <v>-4.1200000000000045</v>
      </c>
      <c r="CF66">
        <f>+IFERROR(IF(VALUE('data-cash-crude'!CE66)&gt;0,'data-cash-crude'!CE66-INDEX('active-future'!$C:$C,MATCH('basis-cash-crude'!CF$1,'active-future'!$A:$A,0),1),""),"")</f>
        <v>-4.1899999999999977</v>
      </c>
      <c r="CG66">
        <f>+IFERROR(IF(VALUE('data-cash-crude'!CF66)&gt;0,'data-cash-crude'!CF66-INDEX('active-future'!$C:$C,MATCH('basis-cash-crude'!CG$1,'active-future'!$A:$A,0),1),""),"")</f>
        <v>-4.3599999999999994</v>
      </c>
      <c r="CH66">
        <f>+IFERROR(IF(VALUE('data-cash-crude'!CG66)&gt;0,'data-cash-crude'!CG66-INDEX('active-future'!$C:$C,MATCH('basis-cash-crude'!CH$1,'active-future'!$A:$A,0),1),""),"")</f>
        <v>-4.6099999999999994</v>
      </c>
      <c r="CI66">
        <f>+IFERROR(IF(VALUE('data-cash-crude'!CH66)&gt;0,'data-cash-crude'!CH66-INDEX('active-future'!$C:$C,MATCH('basis-cash-crude'!CI$1,'active-future'!$A:$A,0),1),""),"")</f>
        <v>-4.6200000000000045</v>
      </c>
      <c r="CJ66">
        <f>+IFERROR(IF(VALUE('data-cash-crude'!CI66)&gt;0,'data-cash-crude'!CI66-INDEX('active-future'!$C:$C,MATCH('basis-cash-crude'!CJ$1,'active-future'!$A:$A,0),1),""),"")</f>
        <v>-4.6899999999999977</v>
      </c>
      <c r="CK66">
        <f>+IFERROR(IF(VALUE('data-cash-crude'!CJ66)&gt;0,'data-cash-crude'!CJ66-INDEX('active-future'!$C:$C,MATCH('basis-cash-crude'!CK$1,'active-future'!$A:$A,0),1),""),"")</f>
        <v>-4.68</v>
      </c>
      <c r="CL66">
        <f>+IFERROR(IF(VALUE('data-cash-crude'!CK66)&gt;0,'data-cash-crude'!CK66-INDEX('active-future'!$C:$C,MATCH('basis-cash-crude'!CL$1,'active-future'!$A:$A,0),1),""),"")</f>
        <v>-4.6699999999999946</v>
      </c>
      <c r="CM66" t="str">
        <f>+IFERROR(IF(VALUE('data-cash-crude'!CL66)&gt;0,'data-cash-crude'!CL66-INDEX('active-future'!$C:$C,MATCH('basis-cash-crude'!CM$1,'active-future'!$A:$A,0),1),""),"")</f>
        <v/>
      </c>
      <c r="CN66">
        <f>+IFERROR(IF(VALUE('data-cash-crude'!CM66)&gt;0,'data-cash-crude'!CM66-INDEX('active-future'!$C:$C,MATCH('basis-cash-crude'!CN$1,'active-future'!$A:$A,0),1),""),"")</f>
        <v>-4.7000000000000028</v>
      </c>
      <c r="CO66">
        <f>+IFERROR(IF(VALUE('data-cash-crude'!CN66)&gt;0,'data-cash-crude'!CN66-INDEX('active-future'!$C:$C,MATCH('basis-cash-crude'!CO$1,'active-future'!$A:$A,0),1),""),"")</f>
        <v>-4.7199999999999989</v>
      </c>
      <c r="CP66">
        <f>+IFERROR(IF(VALUE('data-cash-crude'!CO66)&gt;0,'data-cash-crude'!CO66-INDEX('active-future'!$C:$C,MATCH('basis-cash-crude'!CP$1,'active-future'!$A:$A,0),1),""),"")</f>
        <v>-4.6200000000000045</v>
      </c>
      <c r="CQ66">
        <f>+IFERROR(IF(VALUE('data-cash-crude'!CP66)&gt;0,'data-cash-crude'!CP66-INDEX('active-future'!$C:$C,MATCH('basis-cash-crude'!CQ$1,'active-future'!$A:$A,0),1),""),"")</f>
        <v>-4.6199999999999974</v>
      </c>
      <c r="CR66" t="str">
        <f>+IFERROR(IF(VALUE('data-cash-crude'!CQ66)&gt;0,'data-cash-crude'!CQ66-INDEX('active-future'!$C:$C,MATCH('basis-cash-crude'!CR$1,'active-future'!$A:$A,0),1),""),"")</f>
        <v/>
      </c>
      <c r="CS66">
        <f>+IFERROR(IF(VALUE('data-cash-crude'!CR66)&gt;0,'data-cash-crude'!CR66-INDEX('active-future'!$C:$C,MATCH('basis-cash-crude'!CS$1,'active-future'!$A:$A,0),1),""),"")</f>
        <v>-4.490000000000002</v>
      </c>
      <c r="CT66">
        <f>+IFERROR(IF(VALUE('data-cash-crude'!CS66)&gt;0,'data-cash-crude'!CS66-INDEX('active-future'!$C:$C,MATCH('basis-cash-crude'!CT$1,'active-future'!$A:$A,0),1),""),"")</f>
        <v>-4.480000000000004</v>
      </c>
      <c r="CU66">
        <f>+IFERROR(IF(VALUE('data-cash-crude'!CT66)&gt;0,'data-cash-crude'!CT66-INDEX('active-future'!$C:$C,MATCH('basis-cash-crude'!CU$1,'active-future'!$A:$A,0),1),""),"")</f>
        <v>-4.32</v>
      </c>
      <c r="CV66">
        <f>+IFERROR(IF(VALUE('data-cash-crude'!CU66)&gt;0,'data-cash-crude'!CU66-INDEX('active-future'!$C:$C,MATCH('basis-cash-crude'!CV$1,'active-future'!$A:$A,0),1),""),"")</f>
        <v>-4.1000000000000014</v>
      </c>
      <c r="CW66">
        <f>+IFERROR(IF(VALUE('data-cash-crude'!CV66)&gt;0,'data-cash-crude'!CV66-INDEX('active-future'!$C:$C,MATCH('basis-cash-crude'!CW$1,'active-future'!$A:$A,0),1),""),"")</f>
        <v>-3.9399999999999977</v>
      </c>
      <c r="CX66">
        <f>+IFERROR(IF(VALUE('data-cash-crude'!CW66)&gt;0,'data-cash-crude'!CW66-INDEX('active-future'!$C:$C,MATCH('basis-cash-crude'!CX$1,'active-future'!$A:$A,0),1),""),"")</f>
        <v>-3.6400000000000006</v>
      </c>
      <c r="CY66">
        <f>+IFERROR(IF(VALUE('data-cash-crude'!CX66)&gt;0,'data-cash-crude'!CX66-INDEX('active-future'!$C:$C,MATCH('basis-cash-crude'!CY$1,'active-future'!$A:$A,0),1),""),"")</f>
        <v>-3.6999999999999957</v>
      </c>
      <c r="CZ66">
        <f>+IFERROR(IF(VALUE('data-cash-crude'!CY66)&gt;0,'data-cash-crude'!CY66-INDEX('active-future'!$C:$C,MATCH('basis-cash-crude'!CZ$1,'active-future'!$A:$A,0),1),""),"")</f>
        <v>-3.519999999999996</v>
      </c>
      <c r="DA66">
        <f>+IFERROR(IF(VALUE('data-cash-crude'!CZ66)&gt;0,'data-cash-crude'!CZ66-INDEX('active-future'!$C:$C,MATCH('basis-cash-crude'!DA$1,'active-future'!$A:$A,0),1),""),"")</f>
        <v>-3.509999999999998</v>
      </c>
      <c r="DB66">
        <f>+IFERROR(IF(VALUE('data-cash-crude'!DA66)&gt;0,'data-cash-crude'!DA66-INDEX('active-future'!$C:$C,MATCH('basis-cash-crude'!DB$1,'active-future'!$A:$A,0),1),""),"")</f>
        <v>-3.3500000000000014</v>
      </c>
      <c r="DC66">
        <f>+IFERROR(IF(VALUE('data-cash-crude'!DB66)&gt;0,'data-cash-crude'!DB66-INDEX('active-future'!$C:$C,MATCH('basis-cash-crude'!DC$1,'active-future'!$A:$A,0),1),""),"")</f>
        <v>-3.1300000000000026</v>
      </c>
      <c r="DD66">
        <f>+IFERROR(IF(VALUE('data-cash-crude'!DC66)&gt;0,'data-cash-crude'!DC66-INDEX('active-future'!$C:$C,MATCH('basis-cash-crude'!DD$1,'active-future'!$A:$A,0),1),""),"")</f>
        <v>-3.0700000000000003</v>
      </c>
      <c r="DE66">
        <f>+IFERROR(IF(VALUE('data-cash-crude'!DD66)&gt;0,'data-cash-crude'!DD66-INDEX('active-future'!$C:$C,MATCH('basis-cash-crude'!DE$1,'active-future'!$A:$A,0),1),""),"")</f>
        <v>-2.8300000000000054</v>
      </c>
      <c r="DF66">
        <f>+IFERROR(IF(VALUE('data-cash-crude'!DE66)&gt;0,'data-cash-crude'!DE66-INDEX('active-future'!$C:$C,MATCH('basis-cash-crude'!DF$1,'active-future'!$A:$A,0),1),""),"")</f>
        <v>-2.5399999999999991</v>
      </c>
      <c r="DG66">
        <f>+IFERROR(IF(VALUE('data-cash-crude'!DF66)&gt;0,'data-cash-crude'!DF66-INDEX('active-future'!$C:$C,MATCH('basis-cash-crude'!DG$1,'active-future'!$A:$A,0),1),""),"")</f>
        <v>-2.4099999999999966</v>
      </c>
      <c r="DH66" t="str">
        <f>+IFERROR(IF(VALUE('data-cash-crude'!DG66)&gt;0,'data-cash-crude'!DG66-INDEX('active-future'!$C:$C,MATCH('basis-cash-crude'!DH$1,'active-future'!$A:$A,0),1),""),"")</f>
        <v/>
      </c>
      <c r="DI66">
        <f>+IFERROR(IF(VALUE('data-cash-crude'!DH66)&gt;0,'data-cash-crude'!DH66-INDEX('active-future'!$C:$C,MATCH('basis-cash-crude'!DI$1,'active-future'!$A:$A,0),1),""),"")</f>
        <v>-1.8000000000000043</v>
      </c>
      <c r="DJ66">
        <f>+IFERROR(IF(VALUE('data-cash-crude'!DI66)&gt;0,'data-cash-crude'!DI66-INDEX('active-future'!$C:$C,MATCH('basis-cash-crude'!DJ$1,'active-future'!$A:$A,0),1),""),"")</f>
        <v>-1.5899999999999963</v>
      </c>
      <c r="DK66">
        <f>+IFERROR(IF(VALUE('data-cash-crude'!DJ66)&gt;0,'data-cash-crude'!DJ66-INDEX('active-future'!$C:$C,MATCH('basis-cash-crude'!DK$1,'active-future'!$A:$A,0),1),""),"")</f>
        <v>-1.509999999999998</v>
      </c>
      <c r="DL66">
        <f>+IFERROR(IF(VALUE('data-cash-crude'!DK66)&gt;0,'data-cash-crude'!DK66-INDEX('active-future'!$C:$C,MATCH('basis-cash-crude'!DL$1,'active-future'!$A:$A,0),1),""),"")</f>
        <v>-1.4699999999999989</v>
      </c>
      <c r="DM66" t="str">
        <f>+IFERROR(IF(VALUE('data-cash-crude'!DL66)&gt;0,'data-cash-crude'!DL66-INDEX('active-future'!$C:$C,MATCH('basis-cash-crude'!DM$1,'active-future'!$A:$A,0),1),""),"")</f>
        <v/>
      </c>
      <c r="DN66">
        <f>+IFERROR(IF(VALUE('data-cash-crude'!DM66)&gt;0,'data-cash-crude'!DM66-INDEX('active-future'!$C:$C,MATCH('basis-cash-crude'!DN$1,'active-future'!$A:$A,0),1),""),"")</f>
        <v>-1.480000000000004</v>
      </c>
      <c r="DO66" t="str">
        <f>+IFERROR(IF(VALUE('data-cash-crude'!DN66)&gt;0,'data-cash-crude'!DN66-INDEX('active-future'!$C:$C,MATCH('basis-cash-crude'!DO$1,'active-future'!$A:$A,0),1),""),"")</f>
        <v/>
      </c>
      <c r="DP66" t="str">
        <f>+IFERROR(IF(VALUE('data-cash-crude'!DO66)&gt;0,'data-cash-crude'!DO66-INDEX('active-future'!$C:$C,MATCH('basis-cash-crude'!DP$1,'active-future'!$A:$A,0),1),""),"")</f>
        <v/>
      </c>
      <c r="DQ66" t="str">
        <f>+IFERROR(IF(VALUE('data-cash-crude'!DP66)&gt;0,'data-cash-crude'!DP66-INDEX('active-future'!$C:$C,MATCH('basis-cash-crude'!DQ$1,'active-future'!$A:$A,0),1),""),"")</f>
        <v/>
      </c>
      <c r="DR66" t="str">
        <f>+IFERROR(IF(VALUE('data-cash-crude'!DQ66)&gt;0,'data-cash-crude'!DQ66-INDEX('active-future'!$C:$C,MATCH('basis-cash-crude'!DR$1,'active-future'!$A:$A,0),1),""),"")</f>
        <v/>
      </c>
      <c r="DS66" t="str">
        <f>+IFERROR(IF(VALUE('data-cash-crude'!DR66)&gt;0,'data-cash-crude'!DR66-INDEX('active-future'!$C:$C,MATCH('basis-cash-crude'!DS$1,'active-future'!$A:$A,0),1),""),"")</f>
        <v/>
      </c>
      <c r="DT66" t="str">
        <f>+IFERROR(IF(VALUE('data-cash-crude'!DS66)&gt;0,'data-cash-crude'!DS66-INDEX('active-future'!$C:$C,MATCH('basis-cash-crude'!DT$1,'active-future'!$A:$A,0),1),""),"")</f>
        <v/>
      </c>
      <c r="DU66" t="str">
        <f>+IFERROR(IF(VALUE('data-cash-crude'!DT66)&gt;0,'data-cash-crude'!DT66-INDEX('active-future'!$C:$C,MATCH('basis-cash-crude'!DU$1,'active-future'!$A:$A,0),1),""),"")</f>
        <v/>
      </c>
      <c r="DV66" t="str">
        <f>+IFERROR(IF(VALUE('data-cash-crude'!DU66)&gt;0,'data-cash-crude'!DU66-INDEX('active-future'!$C:$C,MATCH('basis-cash-crude'!DV$1,'active-future'!$A:$A,0),1),""),"")</f>
        <v/>
      </c>
      <c r="DW66" t="str">
        <f>+IFERROR(IF(VALUE('data-cash-crude'!DV66)&gt;0,'data-cash-crude'!DV66-INDEX('active-future'!$C:$C,MATCH('basis-cash-crude'!DW$1,'active-future'!$A:$A,0),1),""),"")</f>
        <v/>
      </c>
      <c r="DX66" t="str">
        <f>+IFERROR(IF(VALUE('data-cash-crude'!DW66)&gt;0,'data-cash-crude'!DW66-INDEX('active-future'!$C:$C,MATCH('basis-cash-crude'!DX$1,'active-future'!$A:$A,0),1),""),"")</f>
        <v/>
      </c>
      <c r="DY66" t="str">
        <f>+IFERROR(IF(VALUE('data-cash-crude'!DX66)&gt;0,'data-cash-crude'!DX66-INDEX('active-future'!$C:$C,MATCH('basis-cash-crude'!DY$1,'active-future'!$A:$A,0),1),""),"")</f>
        <v/>
      </c>
      <c r="DZ66" t="str">
        <f>+IFERROR(IF(VALUE('data-cash-crude'!DY66)&gt;0,'data-cash-crude'!DY66-INDEX('active-future'!$C:$C,MATCH('basis-cash-crude'!DZ$1,'active-future'!$A:$A,0),1),""),"")</f>
        <v/>
      </c>
      <c r="EA66" t="str">
        <f>+IFERROR(IF(VALUE('data-cash-crude'!DZ66)&gt;0,'data-cash-crude'!DZ66-INDEX('active-future'!$C:$C,MATCH('basis-cash-crude'!EA$1,'active-future'!$A:$A,0),1),""),"")</f>
        <v/>
      </c>
      <c r="EB66" t="str">
        <f>+IFERROR(IF(VALUE('data-cash-crude'!EA66)&gt;0,'data-cash-crude'!EA66-INDEX('active-future'!$C:$C,MATCH('basis-cash-crude'!EB$1,'active-future'!$A:$A,0),1),""),"")</f>
        <v/>
      </c>
      <c r="EC66" t="str">
        <f>+IFERROR(IF(VALUE('data-cash-crude'!EB66)&gt;0,'data-cash-crude'!EB66-INDEX('active-future'!$C:$C,MATCH('basis-cash-crude'!EC$1,'active-future'!$A:$A,0),1),""),"")</f>
        <v/>
      </c>
      <c r="ED66" t="str">
        <f>+IFERROR(IF(VALUE('data-cash-crude'!EC66)&gt;0,'data-cash-crude'!EC66-INDEX('active-future'!$C:$C,MATCH('basis-cash-crude'!ED$1,'active-future'!$A:$A,0),1),""),"")</f>
        <v/>
      </c>
      <c r="EE66" t="str">
        <f>+IFERROR(IF(VALUE('data-cash-crude'!ED66)&gt;0,'data-cash-crude'!ED66-INDEX('active-future'!$C:$C,MATCH('basis-cash-crude'!EE$1,'active-future'!$A:$A,0),1),""),"")</f>
        <v/>
      </c>
      <c r="EF66" t="str">
        <f>+IFERROR(IF(VALUE('data-cash-crude'!EE66)&gt;0,'data-cash-crude'!EE66-INDEX('active-future'!$C:$C,MATCH('basis-cash-crude'!EF$1,'active-future'!$A:$A,0),1),""),"")</f>
        <v/>
      </c>
      <c r="EG66" t="str">
        <f>+IFERROR(IF(VALUE('data-cash-crude'!EF66)&gt;0,'data-cash-crude'!EF66-INDEX('active-future'!$C:$C,MATCH('basis-cash-crude'!EG$1,'active-future'!$A:$A,0),1),""),"")</f>
        <v/>
      </c>
      <c r="EH66" t="str">
        <f>+IFERROR(IF(VALUE('data-cash-crude'!EG66)&gt;0,'data-cash-crude'!EG66-INDEX('active-future'!$C:$C,MATCH('basis-cash-crude'!EH$1,'active-future'!$A:$A,0),1),""),"")</f>
        <v/>
      </c>
      <c r="EI66" t="str">
        <f>+IFERROR(IF(VALUE('data-cash-crude'!EH66)&gt;0,'data-cash-crude'!EH66-INDEX('active-future'!$C:$C,MATCH('basis-cash-crude'!EI$1,'active-future'!$A:$A,0),1),""),"")</f>
        <v/>
      </c>
      <c r="EJ66" t="str">
        <f>+IFERROR(IF(VALUE('data-cash-crude'!EI66)&gt;0,'data-cash-crude'!EI66-INDEX('active-future'!$C:$C,MATCH('basis-cash-crude'!EJ$1,'active-future'!$A:$A,0),1),""),"")</f>
        <v/>
      </c>
      <c r="EK66" t="str">
        <f>+IFERROR(IF(VALUE('data-cash-crude'!EJ66)&gt;0,'data-cash-crude'!EJ66-INDEX('active-future'!$C:$C,MATCH('basis-cash-crude'!EK$1,'active-future'!$A:$A,0),1),""),"")</f>
        <v/>
      </c>
      <c r="EL66" t="str">
        <f>+IFERROR(IF(VALUE('data-cash-crude'!EK66)&gt;0,'data-cash-crude'!EK66-INDEX('active-future'!$C:$C,MATCH('basis-cash-crude'!EL$1,'active-future'!$A:$A,0),1),""),"")</f>
        <v/>
      </c>
      <c r="EM66" t="str">
        <f>+IFERROR(IF(VALUE('data-cash-crude'!EL66)&gt;0,'data-cash-crude'!EL66-INDEX('active-future'!$C:$C,MATCH('basis-cash-crude'!EM$1,'active-future'!$A:$A,0),1),""),"")</f>
        <v/>
      </c>
      <c r="EN66" t="str">
        <f>+IFERROR(IF(VALUE('data-cash-crude'!EM66)&gt;0,'data-cash-crude'!EM66-INDEX('active-future'!$C:$C,MATCH('basis-cash-crude'!EN$1,'active-future'!$A:$A,0),1),""),"")</f>
        <v/>
      </c>
      <c r="EO66" t="str">
        <f>+IFERROR(IF(VALUE('data-cash-crude'!EN66)&gt;0,'data-cash-crude'!EN66-INDEX('active-future'!$C:$C,MATCH('basis-cash-crude'!EO$1,'active-future'!$A:$A,0),1),""),"")</f>
        <v/>
      </c>
      <c r="EP66" t="str">
        <f>+IFERROR(IF(VALUE('data-cash-crude'!EO66)&gt;0,'data-cash-crude'!EO66-INDEX('active-future'!$C:$C,MATCH('basis-cash-crude'!EP$1,'active-future'!$A:$A,0),1),""),"")</f>
        <v/>
      </c>
      <c r="EQ66" t="str">
        <f>+IFERROR(IF(VALUE('data-cash-crude'!EP66)&gt;0,'data-cash-crude'!EP66-INDEX('active-future'!$C:$C,MATCH('basis-cash-crude'!EQ$1,'active-future'!$A:$A,0),1),""),"")</f>
        <v/>
      </c>
      <c r="ER66" t="str">
        <f>+IFERROR(IF(VALUE('data-cash-crude'!EQ66)&gt;0,'data-cash-crude'!EQ66-INDEX('active-future'!$C:$C,MATCH('basis-cash-crude'!ER$1,'active-future'!$A:$A,0),1),""),"")</f>
        <v/>
      </c>
      <c r="ES66" t="str">
        <f>+IFERROR(IF(VALUE('data-cash-crude'!ER66)&gt;0,'data-cash-crude'!ER66-INDEX('active-future'!$C:$C,MATCH('basis-cash-crude'!ES$1,'active-future'!$A:$A,0),1),""),"")</f>
        <v/>
      </c>
      <c r="ET66" t="str">
        <f>+IFERROR(IF(VALUE('data-cash-crude'!ES66)&gt;0,'data-cash-crude'!ES66-INDEX('active-future'!$C:$C,MATCH('basis-cash-crude'!ET$1,'active-future'!$A:$A,0),1),""),"")</f>
        <v/>
      </c>
      <c r="EU66" t="str">
        <f>+IFERROR(IF(VALUE('data-cash-crude'!ET66)&gt;0,'data-cash-crude'!ET66-INDEX('active-future'!$C:$C,MATCH('basis-cash-crude'!EU$1,'active-future'!$A:$A,0),1),""),"")</f>
        <v/>
      </c>
      <c r="EV66" t="str">
        <f>+IFERROR(IF(VALUE('data-cash-crude'!EU66)&gt;0,'data-cash-crude'!EU66-INDEX('active-future'!$C:$C,MATCH('basis-cash-crude'!EV$1,'active-future'!$A:$A,0),1),""),"")</f>
        <v/>
      </c>
      <c r="EW66" t="str">
        <f>+IFERROR(IF(VALUE('data-cash-crude'!EV66)&gt;0,'data-cash-crude'!EV66-INDEX('active-future'!$C:$C,MATCH('basis-cash-crude'!EW$1,'active-future'!$A:$A,0),1),""),"")</f>
        <v/>
      </c>
      <c r="EX66" t="str">
        <f>+IFERROR(IF(VALUE('data-cash-crude'!EW66)&gt;0,'data-cash-crude'!EW66-INDEX('active-future'!$C:$C,MATCH('basis-cash-crude'!EX$1,'active-future'!$A:$A,0),1),""),"")</f>
        <v/>
      </c>
      <c r="EY66" t="str">
        <f>+IFERROR(IF(VALUE('data-cash-crude'!EX66)&gt;0,'data-cash-crude'!EX66-INDEX('active-future'!$C:$C,MATCH('basis-cash-crude'!EY$1,'active-future'!$A:$A,0),1),""),"")</f>
        <v/>
      </c>
      <c r="EZ66" t="str">
        <f>+IFERROR(IF(VALUE('data-cash-crude'!EY66)&gt;0,'data-cash-crude'!EY66-INDEX('active-future'!$C:$C,MATCH('basis-cash-crude'!EZ$1,'active-future'!$A:$A,0),1),""),"")</f>
        <v/>
      </c>
      <c r="FA66" t="str">
        <f>+IFERROR(IF(VALUE('data-cash-crude'!EZ66)&gt;0,'data-cash-crude'!EZ66-INDEX('active-future'!$C:$C,MATCH('basis-cash-crude'!FA$1,'active-future'!$A:$A,0),1),""),"")</f>
        <v/>
      </c>
      <c r="FB66" t="str">
        <f>+IFERROR(IF(VALUE('data-cash-crude'!FA66)&gt;0,'data-cash-crude'!FA66-INDEX('active-future'!$C:$C,MATCH('basis-cash-crude'!FB$1,'active-future'!$A:$A,0),1),""),"")</f>
        <v/>
      </c>
      <c r="FC66" t="str">
        <f>+IFERROR(IF(VALUE('data-cash-crude'!FB66)&gt;0,'data-cash-crude'!FB66-INDEX('active-future'!$C:$C,MATCH('basis-cash-crude'!FC$1,'active-future'!$A:$A,0),1),""),"")</f>
        <v/>
      </c>
      <c r="FD66" t="str">
        <f>+IFERROR(IF(VALUE('data-cash-crude'!FC66)&gt;0,'data-cash-crude'!FC66-INDEX('active-future'!$C:$C,MATCH('basis-cash-crude'!FD$1,'active-future'!$A:$A,0),1),""),"")</f>
        <v/>
      </c>
      <c r="FE66" t="str">
        <f>+IFERROR(IF(VALUE('data-cash-crude'!FD66)&gt;0,'data-cash-crude'!FD66-INDEX('active-future'!$C:$C,MATCH('basis-cash-crude'!FE$1,'active-future'!$A:$A,0),1),""),"")</f>
        <v/>
      </c>
      <c r="FF66" t="str">
        <f>+IFERROR(IF(VALUE('data-cash-crude'!FE66)&gt;0,'data-cash-crude'!FE66-INDEX('active-future'!$C:$C,MATCH('basis-cash-crude'!FF$1,'active-future'!$A:$A,0),1),""),"")</f>
        <v/>
      </c>
      <c r="FG66" t="str">
        <f>+IFERROR(IF(VALUE('data-cash-crude'!FF66)&gt;0,'data-cash-crude'!FF66-INDEX('active-future'!$C:$C,MATCH('basis-cash-crude'!FG$1,'active-future'!$A:$A,0),1),""),"")</f>
        <v/>
      </c>
      <c r="FH66" t="str">
        <f>+IFERROR(IF(VALUE('data-cash-crude'!FG66)&gt;0,'data-cash-crude'!FG66-INDEX('active-future'!$C:$C,MATCH('basis-cash-crude'!FH$1,'active-future'!$A:$A,0),1),""),"")</f>
        <v/>
      </c>
      <c r="FI66" t="str">
        <f>+IFERROR(IF(VALUE('data-cash-crude'!FH66)&gt;0,'data-cash-crude'!FH66-INDEX('active-future'!$C:$C,MATCH('basis-cash-crude'!FI$1,'active-future'!$A:$A,0),1),""),"")</f>
        <v/>
      </c>
      <c r="FJ66" t="str">
        <f>+IFERROR(IF(VALUE('data-cash-crude'!FI66)&gt;0,'data-cash-crude'!FI66-INDEX('active-future'!$C:$C,MATCH('basis-cash-crude'!FJ$1,'active-future'!$A:$A,0),1),""),"")</f>
        <v/>
      </c>
      <c r="FK66" t="str">
        <f>+IFERROR(IF(VALUE('data-cash-crude'!FJ66)&gt;0,'data-cash-crude'!FJ66-INDEX('active-future'!$C:$C,MATCH('basis-cash-crude'!FK$1,'active-future'!$A:$A,0),1),""),"")</f>
        <v/>
      </c>
      <c r="FL66" t="str">
        <f>+IFERROR(IF(VALUE('data-cash-crude'!FK66)&gt;0,'data-cash-crude'!FK66-INDEX('active-future'!$C:$C,MATCH('basis-cash-crude'!FL$1,'active-future'!$A:$A,0),1),""),"")</f>
        <v/>
      </c>
    </row>
    <row r="67" spans="1:168" x14ac:dyDescent="0.2">
      <c r="A67">
        <f t="shared" ref="A67:A130" si="3">+IFERROR(AVERAGE(E67:K67),"")</f>
        <v>4.3220000000000027</v>
      </c>
      <c r="B67">
        <f t="shared" ref="B67:B130" si="4">+IFERROR(AVERAGE(E67:AH67),"")</f>
        <v>4.6976000000000004</v>
      </c>
      <c r="C67">
        <f t="shared" ref="C67:C130" si="5">+IFERROR(AVERAGE(E67:CP67),"")</f>
        <v>4.5856626506024094</v>
      </c>
      <c r="D67" s="10" t="str">
        <f>+'data-cash-crude'!B67</f>
        <v>CLPA-15-22.CM</v>
      </c>
      <c r="E67">
        <f>+IFERROR(IF(VALUE('data-cash-crude'!D67)&gt;0,'data-cash-crude'!D67-INDEX('active-future'!$C:$C,MATCH('basis-cash-crude'!E$1,'active-future'!$A:$A,0),1),""),"")</f>
        <v>4.9500000000000028</v>
      </c>
      <c r="F67">
        <f>+IFERROR(IF(VALUE('data-cash-crude'!E67)&gt;0,'data-cash-crude'!E67-INDEX('active-future'!$C:$C,MATCH('basis-cash-crude'!F$1,'active-future'!$A:$A,0),1),""),"")</f>
        <v>4.3300000000000054</v>
      </c>
      <c r="G67">
        <f>+IFERROR(IF(VALUE('data-cash-crude'!F67)&gt;0,'data-cash-crude'!F67-INDEX('active-future'!$C:$C,MATCH('basis-cash-crude'!G$1,'active-future'!$A:$A,0),1),""),"")</f>
        <v>4.3400000000000034</v>
      </c>
      <c r="H67">
        <f>+IFERROR(IF(VALUE('data-cash-crude'!G67)&gt;0,'data-cash-crude'!G67-INDEX('active-future'!$C:$C,MATCH('basis-cash-crude'!H$1,'active-future'!$A:$A,0),1),""),"")</f>
        <v>4.3300000000000054</v>
      </c>
      <c r="I67" t="str">
        <f>+IFERROR(IF(VALUE('data-cash-crude'!H67)&gt;0,'data-cash-crude'!H67-INDEX('active-future'!$C:$C,MATCH('basis-cash-crude'!I$1,'active-future'!$A:$A,0),1),""),"")</f>
        <v/>
      </c>
      <c r="J67">
        <f>+IFERROR(IF(VALUE('data-cash-crude'!I67)&gt;0,'data-cash-crude'!I67-INDEX('active-future'!$C:$C,MATCH('basis-cash-crude'!J$1,'active-future'!$A:$A,0),1),""),"")</f>
        <v>3.6599999999999966</v>
      </c>
      <c r="K67" t="str">
        <f>+IFERROR(IF(VALUE('data-cash-crude'!J67)&gt;0,'data-cash-crude'!J67-INDEX('active-future'!$C:$C,MATCH('basis-cash-crude'!K$1,'active-future'!$A:$A,0),1),""),"")</f>
        <v/>
      </c>
      <c r="L67">
        <f>+IFERROR(IF(VALUE('data-cash-crude'!K67)&gt;0,'data-cash-crude'!K67-INDEX('active-future'!$C:$C,MATCH('basis-cash-crude'!L$1,'active-future'!$A:$A,0),1),""),"")</f>
        <v>4.3299999999999983</v>
      </c>
      <c r="M67" t="str">
        <f>+IFERROR(IF(VALUE('data-cash-crude'!L67)&gt;0,'data-cash-crude'!L67-INDEX('active-future'!$C:$C,MATCH('basis-cash-crude'!M$1,'active-future'!$A:$A,0),1),""),"")</f>
        <v/>
      </c>
      <c r="N67">
        <f>+IFERROR(IF(VALUE('data-cash-crude'!M67)&gt;0,'data-cash-crude'!M67-INDEX('active-future'!$C:$C,MATCH('basis-cash-crude'!N$1,'active-future'!$A:$A,0),1),""),"")</f>
        <v>4.4100000000000037</v>
      </c>
      <c r="O67">
        <f>+IFERROR(IF(VALUE('data-cash-crude'!N67)&gt;0,'data-cash-crude'!N67-INDEX('active-future'!$C:$C,MATCH('basis-cash-crude'!O$1,'active-future'!$A:$A,0),1),""),"")</f>
        <v>4.4200000000000088</v>
      </c>
      <c r="P67">
        <f>+IFERROR(IF(VALUE('data-cash-crude'!O67)&gt;0,'data-cash-crude'!O67-INDEX('active-future'!$C:$C,MATCH('basis-cash-crude'!P$1,'active-future'!$A:$A,0),1),""),"")</f>
        <v>4.4100000000000037</v>
      </c>
      <c r="Q67">
        <f>+IFERROR(IF(VALUE('data-cash-crude'!P67)&gt;0,'data-cash-crude'!P67-INDEX('active-future'!$C:$C,MATCH('basis-cash-crude'!Q$1,'active-future'!$A:$A,0),1),""),"")</f>
        <v>4.6499999999999986</v>
      </c>
      <c r="R67">
        <f>+IFERROR(IF(VALUE('data-cash-crude'!Q67)&gt;0,'data-cash-crude'!Q67-INDEX('active-future'!$C:$C,MATCH('basis-cash-crude'!R$1,'active-future'!$A:$A,0),1),""),"")</f>
        <v>4.6499999999999986</v>
      </c>
      <c r="S67">
        <f>+IFERROR(IF(VALUE('data-cash-crude'!R67)&gt;0,'data-cash-crude'!R67-INDEX('active-future'!$C:$C,MATCH('basis-cash-crude'!S$1,'active-future'!$A:$A,0),1),""),"")</f>
        <v>4.6300000000000026</v>
      </c>
      <c r="T67">
        <f>+IFERROR(IF(VALUE('data-cash-crude'!S67)&gt;0,'data-cash-crude'!S67-INDEX('active-future'!$C:$C,MATCH('basis-cash-crude'!T$1,'active-future'!$A:$A,0),1),""),"")</f>
        <v>4.6999999999999957</v>
      </c>
      <c r="U67">
        <f>+IFERROR(IF(VALUE('data-cash-crude'!T67)&gt;0,'data-cash-crude'!T67-INDEX('active-future'!$C:$C,MATCH('basis-cash-crude'!U$1,'active-future'!$A:$A,0),1),""),"")</f>
        <v>4.6899999999999977</v>
      </c>
      <c r="V67">
        <f>+IFERROR(IF(VALUE('data-cash-crude'!U67)&gt;0,'data-cash-crude'!U67-INDEX('active-future'!$C:$C,MATCH('basis-cash-crude'!V$1,'active-future'!$A:$A,0),1),""),"")</f>
        <v>4.6499999999999986</v>
      </c>
      <c r="W67">
        <f>+IFERROR(IF(VALUE('data-cash-crude'!V67)&gt;0,'data-cash-crude'!V67-INDEX('active-future'!$C:$C,MATCH('basis-cash-crude'!W$1,'active-future'!$A:$A,0),1),""),"")</f>
        <v>4.6499999999999986</v>
      </c>
      <c r="X67">
        <f>+IFERROR(IF(VALUE('data-cash-crude'!W67)&gt;0,'data-cash-crude'!W67-INDEX('active-future'!$C:$C,MATCH('basis-cash-crude'!X$1,'active-future'!$A:$A,0),1),""),"")</f>
        <v>4.6499999999999986</v>
      </c>
      <c r="Y67">
        <f>+IFERROR(IF(VALUE('data-cash-crude'!X67)&gt;0,'data-cash-crude'!X67-INDEX('active-future'!$C:$C,MATCH('basis-cash-crude'!Y$1,'active-future'!$A:$A,0),1),""),"")</f>
        <v>4.6400000000000006</v>
      </c>
      <c r="Z67" t="str">
        <f>+IFERROR(IF(VALUE('data-cash-crude'!Y67)&gt;0,'data-cash-crude'!Y67-INDEX('active-future'!$C:$C,MATCH('basis-cash-crude'!Z$1,'active-future'!$A:$A,0),1),""),"")</f>
        <v/>
      </c>
      <c r="AA67">
        <f>+IFERROR(IF(VALUE('data-cash-crude'!Z67)&gt;0,'data-cash-crude'!Z67-INDEX('active-future'!$C:$C,MATCH('basis-cash-crude'!AA$1,'active-future'!$A:$A,0),1),""),"")</f>
        <v>7.8599999999999994</v>
      </c>
      <c r="AB67" t="str">
        <f>+IFERROR(IF(VALUE('data-cash-crude'!AA67)&gt;0,'data-cash-crude'!AA67-INDEX('active-future'!$C:$C,MATCH('basis-cash-crude'!AB$1,'active-future'!$A:$A,0),1),""),"")</f>
        <v/>
      </c>
      <c r="AC67">
        <f>+IFERROR(IF(VALUE('data-cash-crude'!AB67)&gt;0,'data-cash-crude'!AB67-INDEX('active-future'!$C:$C,MATCH('basis-cash-crude'!AC$1,'active-future'!$A:$A,0),1),""),"")</f>
        <v>4.9200000000000017</v>
      </c>
      <c r="AD67">
        <f>+IFERROR(IF(VALUE('data-cash-crude'!AC67)&gt;0,'data-cash-crude'!AC67-INDEX('active-future'!$C:$C,MATCH('basis-cash-crude'!AD$1,'active-future'!$A:$A,0),1),""),"")</f>
        <v>4.6200000000000045</v>
      </c>
      <c r="AE67">
        <f>+IFERROR(IF(VALUE('data-cash-crude'!AD67)&gt;0,'data-cash-crude'!AD67-INDEX('active-future'!$C:$C,MATCH('basis-cash-crude'!AE$1,'active-future'!$A:$A,0),1),""),"")</f>
        <v>4.7100000000000009</v>
      </c>
      <c r="AF67">
        <f>+IFERROR(IF(VALUE('data-cash-crude'!AE67)&gt;0,'data-cash-crude'!AE67-INDEX('active-future'!$C:$C,MATCH('basis-cash-crude'!AF$1,'active-future'!$A:$A,0),1),""),"")</f>
        <v>4.6999999999999957</v>
      </c>
      <c r="AG67">
        <f>+IFERROR(IF(VALUE('data-cash-crude'!AF67)&gt;0,'data-cash-crude'!AF67-INDEX('active-future'!$C:$C,MATCH('basis-cash-crude'!AG$1,'active-future'!$A:$A,0),1),""),"")</f>
        <v>4.7000000000000028</v>
      </c>
      <c r="AH67">
        <f>+IFERROR(IF(VALUE('data-cash-crude'!AG67)&gt;0,'data-cash-crude'!AG67-INDEX('active-future'!$C:$C,MATCH('basis-cash-crude'!AH$1,'active-future'!$A:$A,0),1),""),"")</f>
        <v>4.8400000000000034</v>
      </c>
      <c r="AI67">
        <f>+IFERROR(IF(VALUE('data-cash-crude'!AH67)&gt;0,'data-cash-crude'!AH67-INDEX('active-future'!$C:$C,MATCH('basis-cash-crude'!AI$1,'active-future'!$A:$A,0),1),""),"")</f>
        <v>4.6000000000000014</v>
      </c>
      <c r="AJ67">
        <f>+IFERROR(IF(VALUE('data-cash-crude'!AI67)&gt;0,'data-cash-crude'!AI67-INDEX('active-future'!$C:$C,MATCH('basis-cash-crude'!AJ$1,'active-future'!$A:$A,0),1),""),"")</f>
        <v>4.6700000000000017</v>
      </c>
      <c r="AK67">
        <f>+IFERROR(IF(VALUE('data-cash-crude'!AJ67)&gt;0,'data-cash-crude'!AJ67-INDEX('active-future'!$C:$C,MATCH('basis-cash-crude'!AK$1,'active-future'!$A:$A,0),1),""),"")</f>
        <v>4.759999999999998</v>
      </c>
      <c r="AL67">
        <f>+IFERROR(IF(VALUE('data-cash-crude'!AK67)&gt;0,'data-cash-crude'!AK67-INDEX('active-future'!$C:$C,MATCH('basis-cash-crude'!AL$1,'active-future'!$A:$A,0),1),""),"")</f>
        <v>4.759999999999998</v>
      </c>
      <c r="AM67">
        <f>+IFERROR(IF(VALUE('data-cash-crude'!AL67)&gt;0,'data-cash-crude'!AL67-INDEX('active-future'!$C:$C,MATCH('basis-cash-crude'!AM$1,'active-future'!$A:$A,0),1),""),"")</f>
        <v>4.7600000000000051</v>
      </c>
      <c r="AN67">
        <f>+IFERROR(IF(VALUE('data-cash-crude'!AM67)&gt;0,'data-cash-crude'!AM67-INDEX('active-future'!$C:$C,MATCH('basis-cash-crude'!AN$1,'active-future'!$A:$A,0),1),""),"")</f>
        <v>4.7700000000000031</v>
      </c>
      <c r="AO67">
        <f>+IFERROR(IF(VALUE('data-cash-crude'!AN67)&gt;0,'data-cash-crude'!AN67-INDEX('active-future'!$C:$C,MATCH('basis-cash-crude'!AO$1,'active-future'!$A:$A,0),1),""),"")</f>
        <v>4.8800000000000026</v>
      </c>
      <c r="AP67">
        <f>+IFERROR(IF(VALUE('data-cash-crude'!AO67)&gt;0,'data-cash-crude'!AO67-INDEX('active-future'!$C:$C,MATCH('basis-cash-crude'!AP$1,'active-future'!$A:$A,0),1),""),"")</f>
        <v>5.1400000000000006</v>
      </c>
      <c r="AQ67">
        <f>+IFERROR(IF(VALUE('data-cash-crude'!AP67)&gt;0,'data-cash-crude'!AP67-INDEX('active-future'!$C:$C,MATCH('basis-cash-crude'!AQ$1,'active-future'!$A:$A,0),1),""),"")</f>
        <v>5.1600000000000037</v>
      </c>
      <c r="AR67">
        <f>+IFERROR(IF(VALUE('data-cash-crude'!AQ67)&gt;0,'data-cash-crude'!AQ67-INDEX('active-future'!$C:$C,MATCH('basis-cash-crude'!AR$1,'active-future'!$A:$A,0),1),""),"")</f>
        <v>5.2100000000000009</v>
      </c>
      <c r="AS67">
        <f>+IFERROR(IF(VALUE('data-cash-crude'!AR67)&gt;0,'data-cash-crude'!AR67-INDEX('active-future'!$C:$C,MATCH('basis-cash-crude'!AS$1,'active-future'!$A:$A,0),1),""),"")</f>
        <v>5.220000000000006</v>
      </c>
      <c r="AT67">
        <f>+IFERROR(IF(VALUE('data-cash-crude'!AS67)&gt;0,'data-cash-crude'!AS67-INDEX('active-future'!$C:$C,MATCH('basis-cash-crude'!AT$1,'active-future'!$A:$A,0),1),""),"")</f>
        <v>5.2899999999999991</v>
      </c>
      <c r="AU67">
        <f>+IFERROR(IF(VALUE('data-cash-crude'!AT67)&gt;0,'data-cash-crude'!AT67-INDEX('active-future'!$C:$C,MATCH('basis-cash-crude'!AU$1,'active-future'!$A:$A,0),1),""),"")</f>
        <v>5.2899999999999991</v>
      </c>
      <c r="AV67">
        <f>+IFERROR(IF(VALUE('data-cash-crude'!AU67)&gt;0,'data-cash-crude'!AU67-INDEX('active-future'!$C:$C,MATCH('basis-cash-crude'!AV$1,'active-future'!$A:$A,0),1),""),"")</f>
        <v>5.2999999999999972</v>
      </c>
      <c r="AW67">
        <f>+IFERROR(IF(VALUE('data-cash-crude'!AV67)&gt;0,'data-cash-crude'!AV67-INDEX('active-future'!$C:$C,MATCH('basis-cash-crude'!AW$1,'active-future'!$A:$A,0),1),""),"")</f>
        <v>5.3099999999999952</v>
      </c>
      <c r="AX67">
        <f>+IFERROR(IF(VALUE('data-cash-crude'!AW67)&gt;0,'data-cash-crude'!AW67-INDEX('active-future'!$C:$C,MATCH('basis-cash-crude'!AX$1,'active-future'!$A:$A,0),1),""),"")</f>
        <v>5.3400000000000034</v>
      </c>
      <c r="AY67">
        <f>+IFERROR(IF(VALUE('data-cash-crude'!AX67)&gt;0,'data-cash-crude'!AX67-INDEX('active-future'!$C:$C,MATCH('basis-cash-crude'!AY$1,'active-future'!$A:$A,0),1),""),"")</f>
        <v>4.9899999999999949</v>
      </c>
      <c r="AZ67">
        <f>+IFERROR(IF(VALUE('data-cash-crude'!AY67)&gt;0,'data-cash-crude'!AY67-INDEX('active-future'!$C:$C,MATCH('basis-cash-crude'!AZ$1,'active-future'!$A:$A,0),1),""),"")</f>
        <v>4.990000000000002</v>
      </c>
      <c r="BA67">
        <f>+IFERROR(IF(VALUE('data-cash-crude'!AZ67)&gt;0,'data-cash-crude'!AZ67-INDEX('active-future'!$C:$C,MATCH('basis-cash-crude'!BA$1,'active-future'!$A:$A,0),1),""),"")</f>
        <v>4.980000000000004</v>
      </c>
      <c r="BB67">
        <f>+IFERROR(IF(VALUE('data-cash-crude'!BA67)&gt;0,'data-cash-crude'!BA67-INDEX('active-future'!$C:$C,MATCH('basis-cash-crude'!BB$1,'active-future'!$A:$A,0),1),""),"")</f>
        <v>4.990000000000002</v>
      </c>
      <c r="BC67">
        <f>+IFERROR(IF(VALUE('data-cash-crude'!BB67)&gt;0,'data-cash-crude'!BB67-INDEX('active-future'!$C:$C,MATCH('basis-cash-crude'!BC$1,'active-future'!$A:$A,0),1),""),"")</f>
        <v>4.970000000000006</v>
      </c>
      <c r="BD67">
        <f>+IFERROR(IF(VALUE('data-cash-crude'!BC67)&gt;0,'data-cash-crude'!BC67-INDEX('active-future'!$C:$C,MATCH('basis-cash-crude'!BD$1,'active-future'!$A:$A,0),1),""),"")</f>
        <v>5.1200000000000045</v>
      </c>
      <c r="BE67">
        <f>+IFERROR(IF(VALUE('data-cash-crude'!BD67)&gt;0,'data-cash-crude'!BD67-INDEX('active-future'!$C:$C,MATCH('basis-cash-crude'!BE$1,'active-future'!$A:$A,0),1),""),"")</f>
        <v>5.1900000000000048</v>
      </c>
      <c r="BF67">
        <f>+IFERROR(IF(VALUE('data-cash-crude'!BE67)&gt;0,'data-cash-crude'!BE67-INDEX('active-future'!$C:$C,MATCH('basis-cash-crude'!BF$1,'active-future'!$A:$A,0),1),""),"")</f>
        <v>5.2800000000000011</v>
      </c>
      <c r="BG67">
        <f>+IFERROR(IF(VALUE('data-cash-crude'!BF67)&gt;0,'data-cash-crude'!BF67-INDEX('active-future'!$C:$C,MATCH('basis-cash-crude'!BG$1,'active-future'!$A:$A,0),1),""),"")</f>
        <v>5.2899999999999991</v>
      </c>
      <c r="BH67">
        <f>+IFERROR(IF(VALUE('data-cash-crude'!BG67)&gt;0,'data-cash-crude'!BG67-INDEX('active-future'!$C:$C,MATCH('basis-cash-crude'!BH$1,'active-future'!$A:$A,0),1),""),"")</f>
        <v>5.2899999999999991</v>
      </c>
      <c r="BI67">
        <f>+IFERROR(IF(VALUE('data-cash-crude'!BH67)&gt;0,'data-cash-crude'!BH67-INDEX('active-future'!$C:$C,MATCH('basis-cash-crude'!BI$1,'active-future'!$A:$A,0),1),""),"")</f>
        <v>5.2299999999999969</v>
      </c>
      <c r="BJ67">
        <f>+IFERROR(IF(VALUE('data-cash-crude'!BI67)&gt;0,'data-cash-crude'!BI67-INDEX('active-future'!$C:$C,MATCH('basis-cash-crude'!BJ$1,'active-future'!$A:$A,0),1),""),"")</f>
        <v>5.019999999999996</v>
      </c>
      <c r="BK67">
        <f>+IFERROR(IF(VALUE('data-cash-crude'!BJ67)&gt;0,'data-cash-crude'!BJ67-INDEX('active-future'!$C:$C,MATCH('basis-cash-crude'!BK$1,'active-future'!$A:$A,0),1),""),"")</f>
        <v>4.8700000000000045</v>
      </c>
      <c r="BL67">
        <f>+IFERROR(IF(VALUE('data-cash-crude'!BK67)&gt;0,'data-cash-crude'!BK67-INDEX('active-future'!$C:$C,MATCH('basis-cash-crude'!BL$1,'active-future'!$A:$A,0),1),""),"")</f>
        <v>4.8699999999999974</v>
      </c>
      <c r="BM67">
        <f>+IFERROR(IF(VALUE('data-cash-crude'!BL67)&gt;0,'data-cash-crude'!BL67-INDEX('active-future'!$C:$C,MATCH('basis-cash-crude'!BM$1,'active-future'!$A:$A,0),1),""),"")</f>
        <v>4.769999999999996</v>
      </c>
      <c r="BN67">
        <f>+IFERROR(IF(VALUE('data-cash-crude'!BM67)&gt;0,'data-cash-crude'!BM67-INDEX('active-future'!$C:$C,MATCH('basis-cash-crude'!BN$1,'active-future'!$A:$A,0),1),""),"")</f>
        <v>4.759999999999998</v>
      </c>
      <c r="BO67">
        <f>+IFERROR(IF(VALUE('data-cash-crude'!BN67)&gt;0,'data-cash-crude'!BN67-INDEX('active-future'!$C:$C,MATCH('basis-cash-crude'!BO$1,'active-future'!$A:$A,0),1),""),"")</f>
        <v>4.759999999999998</v>
      </c>
      <c r="BP67">
        <f>+IFERROR(IF(VALUE('data-cash-crude'!BO67)&gt;0,'data-cash-crude'!BO67-INDEX('active-future'!$C:$C,MATCH('basis-cash-crude'!BP$1,'active-future'!$A:$A,0),1),""),"")</f>
        <v>4.759999999999998</v>
      </c>
      <c r="BQ67">
        <f>+IFERROR(IF(VALUE('data-cash-crude'!BP67)&gt;0,'data-cash-crude'!BP67-INDEX('active-future'!$C:$C,MATCH('basis-cash-crude'!BQ$1,'active-future'!$A:$A,0),1),""),"")</f>
        <v>4.7199999999999989</v>
      </c>
      <c r="BR67">
        <f>+IFERROR(IF(VALUE('data-cash-crude'!BQ67)&gt;0,'data-cash-crude'!BQ67-INDEX('active-future'!$C:$C,MATCH('basis-cash-crude'!BR$1,'active-future'!$A:$A,0),1),""),"")</f>
        <v>4.730000000000004</v>
      </c>
      <c r="BS67">
        <f>+IFERROR(IF(VALUE('data-cash-crude'!BR67)&gt;0,'data-cash-crude'!BR67-INDEX('active-future'!$C:$C,MATCH('basis-cash-crude'!BS$1,'active-future'!$A:$A,0),1),""),"")</f>
        <v>4.7299999999999969</v>
      </c>
      <c r="BT67">
        <f>+IFERROR(IF(VALUE('data-cash-crude'!BS67)&gt;0,'data-cash-crude'!BS67-INDEX('active-future'!$C:$C,MATCH('basis-cash-crude'!BT$1,'active-future'!$A:$A,0),1),""),"")</f>
        <v>5.0900000000000034</v>
      </c>
      <c r="BU67">
        <f>+IFERROR(IF(VALUE('data-cash-crude'!BT67)&gt;0,'data-cash-crude'!BT67-INDEX('active-future'!$C:$C,MATCH('basis-cash-crude'!BU$1,'active-future'!$A:$A,0),1),""),"")</f>
        <v>4.220000000000006</v>
      </c>
      <c r="BV67">
        <f>+IFERROR(IF(VALUE('data-cash-crude'!BU67)&gt;0,'data-cash-crude'!BU67-INDEX('active-future'!$C:$C,MATCH('basis-cash-crude'!BV$1,'active-future'!$A:$A,0),1),""),"")</f>
        <v>4.1699999999999946</v>
      </c>
      <c r="BW67">
        <f>+IFERROR(IF(VALUE('data-cash-crude'!BV67)&gt;0,'data-cash-crude'!BV67-INDEX('active-future'!$C:$C,MATCH('basis-cash-crude'!BW$1,'active-future'!$A:$A,0),1),""),"")</f>
        <v>4.2199999999999989</v>
      </c>
      <c r="BX67">
        <f>+IFERROR(IF(VALUE('data-cash-crude'!BW67)&gt;0,'data-cash-crude'!BW67-INDEX('active-future'!$C:$C,MATCH('basis-cash-crude'!BX$1,'active-future'!$A:$A,0),1),""),"")</f>
        <v>4.2199999999999989</v>
      </c>
      <c r="BY67">
        <f>+IFERROR(IF(VALUE('data-cash-crude'!BX67)&gt;0,'data-cash-crude'!BX67-INDEX('active-future'!$C:$C,MATCH('basis-cash-crude'!BY$1,'active-future'!$A:$A,0),1),""),"")</f>
        <v>4.2999999999999972</v>
      </c>
      <c r="BZ67" t="str">
        <f>+IFERROR(IF(VALUE('data-cash-crude'!BY67)&gt;0,'data-cash-crude'!BY67-INDEX('active-future'!$C:$C,MATCH('basis-cash-crude'!BZ$1,'active-future'!$A:$A,0),1),""),"")</f>
        <v/>
      </c>
      <c r="CA67">
        <f>+IFERROR(IF(VALUE('data-cash-crude'!BZ67)&gt;0,'data-cash-crude'!BZ67-INDEX('active-future'!$C:$C,MATCH('basis-cash-crude'!CA$1,'active-future'!$A:$A,0),1),""),"")</f>
        <v>4.3900000000000006</v>
      </c>
      <c r="CB67">
        <f>+IFERROR(IF(VALUE('data-cash-crude'!CA67)&gt;0,'data-cash-crude'!CA67-INDEX('active-future'!$C:$C,MATCH('basis-cash-crude'!CB$1,'active-future'!$A:$A,0),1),""),"")</f>
        <v>4.519999999999996</v>
      </c>
      <c r="CC67">
        <f>+IFERROR(IF(VALUE('data-cash-crude'!CB67)&gt;0,'data-cash-crude'!CB67-INDEX('active-future'!$C:$C,MATCH('basis-cash-crude'!CC$1,'active-future'!$A:$A,0),1),""),"")</f>
        <v>4.259999999999998</v>
      </c>
      <c r="CD67">
        <f>+IFERROR(IF(VALUE('data-cash-crude'!CC67)&gt;0,'data-cash-crude'!CC67-INDEX('active-future'!$C:$C,MATCH('basis-cash-crude'!CD$1,'active-future'!$A:$A,0),1),""),"")</f>
        <v>3.740000000000002</v>
      </c>
      <c r="CE67">
        <f>+IFERROR(IF(VALUE('data-cash-crude'!CD67)&gt;0,'data-cash-crude'!CD67-INDEX('active-future'!$C:$C,MATCH('basis-cash-crude'!CE$1,'active-future'!$A:$A,0),1),""),"")</f>
        <v>3.6299999999999955</v>
      </c>
      <c r="CF67">
        <f>+IFERROR(IF(VALUE('data-cash-crude'!CE67)&gt;0,'data-cash-crude'!CE67-INDEX('active-future'!$C:$C,MATCH('basis-cash-crude'!CF$1,'active-future'!$A:$A,0),1),""),"")</f>
        <v>3.5600000000000023</v>
      </c>
      <c r="CG67">
        <f>+IFERROR(IF(VALUE('data-cash-crude'!CF67)&gt;0,'data-cash-crude'!CF67-INDEX('active-future'!$C:$C,MATCH('basis-cash-crude'!CG$1,'active-future'!$A:$A,0),1),""),"")</f>
        <v>3.3900000000000006</v>
      </c>
      <c r="CH67">
        <f>+IFERROR(IF(VALUE('data-cash-crude'!CG67)&gt;0,'data-cash-crude'!CG67-INDEX('active-future'!$C:$C,MATCH('basis-cash-crude'!CH$1,'active-future'!$A:$A,0),1),""),"")</f>
        <v>3.1400000000000006</v>
      </c>
      <c r="CI67">
        <f>+IFERROR(IF(VALUE('data-cash-crude'!CH67)&gt;0,'data-cash-crude'!CH67-INDEX('active-future'!$C:$C,MATCH('basis-cash-crude'!CI$1,'active-future'!$A:$A,0),1),""),"")</f>
        <v>3.1299999999999955</v>
      </c>
      <c r="CJ67">
        <f>+IFERROR(IF(VALUE('data-cash-crude'!CI67)&gt;0,'data-cash-crude'!CI67-INDEX('active-future'!$C:$C,MATCH('basis-cash-crude'!CJ$1,'active-future'!$A:$A,0),1),""),"")</f>
        <v>3.0600000000000023</v>
      </c>
      <c r="CK67">
        <f>+IFERROR(IF(VALUE('data-cash-crude'!CJ67)&gt;0,'data-cash-crude'!CJ67-INDEX('active-future'!$C:$C,MATCH('basis-cash-crude'!CK$1,'active-future'!$A:$A,0),1),""),"")</f>
        <v>3.0700000000000003</v>
      </c>
      <c r="CL67">
        <f>+IFERROR(IF(VALUE('data-cash-crude'!CK67)&gt;0,'data-cash-crude'!CK67-INDEX('active-future'!$C:$C,MATCH('basis-cash-crude'!CL$1,'active-future'!$A:$A,0),1),""),"")</f>
        <v>3.0800000000000054</v>
      </c>
      <c r="CM67" t="str">
        <f>+IFERROR(IF(VALUE('data-cash-crude'!CL67)&gt;0,'data-cash-crude'!CL67-INDEX('active-future'!$C:$C,MATCH('basis-cash-crude'!CM$1,'active-future'!$A:$A,0),1),""),"")</f>
        <v/>
      </c>
      <c r="CN67">
        <f>+IFERROR(IF(VALUE('data-cash-crude'!CM67)&gt;0,'data-cash-crude'!CM67-INDEX('active-future'!$C:$C,MATCH('basis-cash-crude'!CN$1,'active-future'!$A:$A,0),1),""),"")</f>
        <v>3.0499999999999972</v>
      </c>
      <c r="CO67">
        <f>+IFERROR(IF(VALUE('data-cash-crude'!CN67)&gt;0,'data-cash-crude'!CN67-INDEX('active-future'!$C:$C,MATCH('basis-cash-crude'!CO$1,'active-future'!$A:$A,0),1),""),"")</f>
        <v>3.0300000000000011</v>
      </c>
      <c r="CP67">
        <f>+IFERROR(IF(VALUE('data-cash-crude'!CO67)&gt;0,'data-cash-crude'!CO67-INDEX('active-future'!$C:$C,MATCH('basis-cash-crude'!CP$1,'active-future'!$A:$A,0),1),""),"")</f>
        <v>3.1299999999999955</v>
      </c>
      <c r="CQ67">
        <f>+IFERROR(IF(VALUE('data-cash-crude'!CP67)&gt;0,'data-cash-crude'!CP67-INDEX('active-future'!$C:$C,MATCH('basis-cash-crude'!CQ$1,'active-future'!$A:$A,0),1),""),"")</f>
        <v>3.1300000000000026</v>
      </c>
      <c r="CR67" t="str">
        <f>+IFERROR(IF(VALUE('data-cash-crude'!CQ67)&gt;0,'data-cash-crude'!CQ67-INDEX('active-future'!$C:$C,MATCH('basis-cash-crude'!CR$1,'active-future'!$A:$A,0),1),""),"")</f>
        <v/>
      </c>
      <c r="CS67">
        <f>+IFERROR(IF(VALUE('data-cash-crude'!CR67)&gt;0,'data-cash-crude'!CR67-INDEX('active-future'!$C:$C,MATCH('basis-cash-crude'!CS$1,'active-future'!$A:$A,0),1),""),"")</f>
        <v>3.259999999999998</v>
      </c>
      <c r="CT67">
        <f>+IFERROR(IF(VALUE('data-cash-crude'!CS67)&gt;0,'data-cash-crude'!CS67-INDEX('active-future'!$C:$C,MATCH('basis-cash-crude'!CT$1,'active-future'!$A:$A,0),1),""),"")</f>
        <v>3.269999999999996</v>
      </c>
      <c r="CU67">
        <f>+IFERROR(IF(VALUE('data-cash-crude'!CT67)&gt;0,'data-cash-crude'!CT67-INDEX('active-future'!$C:$C,MATCH('basis-cash-crude'!CU$1,'active-future'!$A:$A,0),1),""),"")</f>
        <v>3.4299999999999997</v>
      </c>
      <c r="CV67">
        <f>+IFERROR(IF(VALUE('data-cash-crude'!CU67)&gt;0,'data-cash-crude'!CU67-INDEX('active-future'!$C:$C,MATCH('basis-cash-crude'!CV$1,'active-future'!$A:$A,0),1),""),"")</f>
        <v>3.6499999999999986</v>
      </c>
      <c r="CW67">
        <f>+IFERROR(IF(VALUE('data-cash-crude'!CV67)&gt;0,'data-cash-crude'!CV67-INDEX('active-future'!$C:$C,MATCH('basis-cash-crude'!CW$1,'active-future'!$A:$A,0),1),""),"")</f>
        <v>3.8100000000000023</v>
      </c>
      <c r="CX67">
        <f>+IFERROR(IF(VALUE('data-cash-crude'!CW67)&gt;0,'data-cash-crude'!CW67-INDEX('active-future'!$C:$C,MATCH('basis-cash-crude'!CX$1,'active-future'!$A:$A,0),1),""),"")</f>
        <v>4.1099999999999994</v>
      </c>
      <c r="CY67">
        <f>+IFERROR(IF(VALUE('data-cash-crude'!CX67)&gt;0,'data-cash-crude'!CX67-INDEX('active-future'!$C:$C,MATCH('basis-cash-crude'!CY$1,'active-future'!$A:$A,0),1),""),"")</f>
        <v>4.0500000000000043</v>
      </c>
      <c r="CZ67">
        <f>+IFERROR(IF(VALUE('data-cash-crude'!CY67)&gt;0,'data-cash-crude'!CY67-INDEX('active-future'!$C:$C,MATCH('basis-cash-crude'!CZ$1,'active-future'!$A:$A,0),1),""),"")</f>
        <v>4.230000000000004</v>
      </c>
      <c r="DA67">
        <f>+IFERROR(IF(VALUE('data-cash-crude'!CZ67)&gt;0,'data-cash-crude'!CZ67-INDEX('active-future'!$C:$C,MATCH('basis-cash-crude'!DA$1,'active-future'!$A:$A,0),1),""),"")</f>
        <v>4.240000000000002</v>
      </c>
      <c r="DB67">
        <f>+IFERROR(IF(VALUE('data-cash-crude'!DA67)&gt;0,'data-cash-crude'!DA67-INDEX('active-future'!$C:$C,MATCH('basis-cash-crude'!DB$1,'active-future'!$A:$A,0),1),""),"")</f>
        <v>4.3999999999999986</v>
      </c>
      <c r="DC67">
        <f>+IFERROR(IF(VALUE('data-cash-crude'!DB67)&gt;0,'data-cash-crude'!DB67-INDEX('active-future'!$C:$C,MATCH('basis-cash-crude'!DC$1,'active-future'!$A:$A,0),1),""),"")</f>
        <v>4.6199999999999974</v>
      </c>
      <c r="DD67">
        <f>+IFERROR(IF(VALUE('data-cash-crude'!DC67)&gt;0,'data-cash-crude'!DC67-INDEX('active-future'!$C:$C,MATCH('basis-cash-crude'!DD$1,'active-future'!$A:$A,0),1),""),"")</f>
        <v>4.68</v>
      </c>
      <c r="DE67">
        <f>+IFERROR(IF(VALUE('data-cash-crude'!DD67)&gt;0,'data-cash-crude'!DD67-INDEX('active-future'!$C:$C,MATCH('basis-cash-crude'!DE$1,'active-future'!$A:$A,0),1),""),"")</f>
        <v>4.9199999999999946</v>
      </c>
      <c r="DF67">
        <f>+IFERROR(IF(VALUE('data-cash-crude'!DE67)&gt;0,'data-cash-crude'!DE67-INDEX('active-future'!$C:$C,MATCH('basis-cash-crude'!DF$1,'active-future'!$A:$A,0),1),""),"")</f>
        <v>5.2100000000000009</v>
      </c>
      <c r="DG67">
        <f>+IFERROR(IF(VALUE('data-cash-crude'!DF67)&gt;0,'data-cash-crude'!DF67-INDEX('active-future'!$C:$C,MATCH('basis-cash-crude'!DG$1,'active-future'!$A:$A,0),1),""),"")</f>
        <v>5.3400000000000034</v>
      </c>
      <c r="DH67" t="str">
        <f>+IFERROR(IF(VALUE('data-cash-crude'!DG67)&gt;0,'data-cash-crude'!DG67-INDEX('active-future'!$C:$C,MATCH('basis-cash-crude'!DH$1,'active-future'!$A:$A,0),1),""),"")</f>
        <v/>
      </c>
      <c r="DI67">
        <f>+IFERROR(IF(VALUE('data-cash-crude'!DH67)&gt;0,'data-cash-crude'!DH67-INDEX('active-future'!$C:$C,MATCH('basis-cash-crude'!DI$1,'active-future'!$A:$A,0),1),""),"")</f>
        <v>5.9499999999999957</v>
      </c>
      <c r="DJ67">
        <f>+IFERROR(IF(VALUE('data-cash-crude'!DI67)&gt;0,'data-cash-crude'!DI67-INDEX('active-future'!$C:$C,MATCH('basis-cash-crude'!DJ$1,'active-future'!$A:$A,0),1),""),"")</f>
        <v>6.1599999999999966</v>
      </c>
      <c r="DK67">
        <f>+IFERROR(IF(VALUE('data-cash-crude'!DJ67)&gt;0,'data-cash-crude'!DJ67-INDEX('active-future'!$C:$C,MATCH('basis-cash-crude'!DK$1,'active-future'!$A:$A,0),1),""),"")</f>
        <v>6.2400000000000091</v>
      </c>
      <c r="DL67">
        <f>+IFERROR(IF(VALUE('data-cash-crude'!DK67)&gt;0,'data-cash-crude'!DK67-INDEX('active-future'!$C:$C,MATCH('basis-cash-crude'!DL$1,'active-future'!$A:$A,0),1),""),"")</f>
        <v>6.2800000000000011</v>
      </c>
      <c r="DM67" t="str">
        <f>+IFERROR(IF(VALUE('data-cash-crude'!DL67)&gt;0,'data-cash-crude'!DL67-INDEX('active-future'!$C:$C,MATCH('basis-cash-crude'!DM$1,'active-future'!$A:$A,0),1),""),"")</f>
        <v/>
      </c>
      <c r="DN67">
        <f>+IFERROR(IF(VALUE('data-cash-crude'!DM67)&gt;0,'data-cash-crude'!DM67-INDEX('active-future'!$C:$C,MATCH('basis-cash-crude'!DN$1,'active-future'!$A:$A,0),1),""),"")</f>
        <v>6.269999999999996</v>
      </c>
      <c r="DO67" t="str">
        <f>+IFERROR(IF(VALUE('data-cash-crude'!DN67)&gt;0,'data-cash-crude'!DN67-INDEX('active-future'!$C:$C,MATCH('basis-cash-crude'!DO$1,'active-future'!$A:$A,0),1),""),"")</f>
        <v/>
      </c>
      <c r="DP67" t="str">
        <f>+IFERROR(IF(VALUE('data-cash-crude'!DO67)&gt;0,'data-cash-crude'!DO67-INDEX('active-future'!$C:$C,MATCH('basis-cash-crude'!DP$1,'active-future'!$A:$A,0),1),""),"")</f>
        <v/>
      </c>
      <c r="DQ67" t="str">
        <f>+IFERROR(IF(VALUE('data-cash-crude'!DP67)&gt;0,'data-cash-crude'!DP67-INDEX('active-future'!$C:$C,MATCH('basis-cash-crude'!DQ$1,'active-future'!$A:$A,0),1),""),"")</f>
        <v/>
      </c>
      <c r="DR67" t="str">
        <f>+IFERROR(IF(VALUE('data-cash-crude'!DQ67)&gt;0,'data-cash-crude'!DQ67-INDEX('active-future'!$C:$C,MATCH('basis-cash-crude'!DR$1,'active-future'!$A:$A,0),1),""),"")</f>
        <v/>
      </c>
      <c r="DS67" t="str">
        <f>+IFERROR(IF(VALUE('data-cash-crude'!DR67)&gt;0,'data-cash-crude'!DR67-INDEX('active-future'!$C:$C,MATCH('basis-cash-crude'!DS$1,'active-future'!$A:$A,0),1),""),"")</f>
        <v/>
      </c>
      <c r="DT67" t="str">
        <f>+IFERROR(IF(VALUE('data-cash-crude'!DS67)&gt;0,'data-cash-crude'!DS67-INDEX('active-future'!$C:$C,MATCH('basis-cash-crude'!DT$1,'active-future'!$A:$A,0),1),""),"")</f>
        <v/>
      </c>
      <c r="DU67" t="str">
        <f>+IFERROR(IF(VALUE('data-cash-crude'!DT67)&gt;0,'data-cash-crude'!DT67-INDEX('active-future'!$C:$C,MATCH('basis-cash-crude'!DU$1,'active-future'!$A:$A,0),1),""),"")</f>
        <v/>
      </c>
      <c r="DV67" t="str">
        <f>+IFERROR(IF(VALUE('data-cash-crude'!DU67)&gt;0,'data-cash-crude'!DU67-INDEX('active-future'!$C:$C,MATCH('basis-cash-crude'!DV$1,'active-future'!$A:$A,0),1),""),"")</f>
        <v/>
      </c>
      <c r="DW67" t="str">
        <f>+IFERROR(IF(VALUE('data-cash-crude'!DV67)&gt;0,'data-cash-crude'!DV67-INDEX('active-future'!$C:$C,MATCH('basis-cash-crude'!DW$1,'active-future'!$A:$A,0),1),""),"")</f>
        <v/>
      </c>
      <c r="DX67" t="str">
        <f>+IFERROR(IF(VALUE('data-cash-crude'!DW67)&gt;0,'data-cash-crude'!DW67-INDEX('active-future'!$C:$C,MATCH('basis-cash-crude'!DX$1,'active-future'!$A:$A,0),1),""),"")</f>
        <v/>
      </c>
      <c r="DY67" t="str">
        <f>+IFERROR(IF(VALUE('data-cash-crude'!DX67)&gt;0,'data-cash-crude'!DX67-INDEX('active-future'!$C:$C,MATCH('basis-cash-crude'!DY$1,'active-future'!$A:$A,0),1),""),"")</f>
        <v/>
      </c>
      <c r="DZ67" t="str">
        <f>+IFERROR(IF(VALUE('data-cash-crude'!DY67)&gt;0,'data-cash-crude'!DY67-INDEX('active-future'!$C:$C,MATCH('basis-cash-crude'!DZ$1,'active-future'!$A:$A,0),1),""),"")</f>
        <v/>
      </c>
      <c r="EA67" t="str">
        <f>+IFERROR(IF(VALUE('data-cash-crude'!DZ67)&gt;0,'data-cash-crude'!DZ67-INDEX('active-future'!$C:$C,MATCH('basis-cash-crude'!EA$1,'active-future'!$A:$A,0),1),""),"")</f>
        <v/>
      </c>
      <c r="EB67" t="str">
        <f>+IFERROR(IF(VALUE('data-cash-crude'!EA67)&gt;0,'data-cash-crude'!EA67-INDEX('active-future'!$C:$C,MATCH('basis-cash-crude'!EB$1,'active-future'!$A:$A,0),1),""),"")</f>
        <v/>
      </c>
      <c r="EC67" t="str">
        <f>+IFERROR(IF(VALUE('data-cash-crude'!EB67)&gt;0,'data-cash-crude'!EB67-INDEX('active-future'!$C:$C,MATCH('basis-cash-crude'!EC$1,'active-future'!$A:$A,0),1),""),"")</f>
        <v/>
      </c>
      <c r="ED67" t="str">
        <f>+IFERROR(IF(VALUE('data-cash-crude'!EC67)&gt;0,'data-cash-crude'!EC67-INDEX('active-future'!$C:$C,MATCH('basis-cash-crude'!ED$1,'active-future'!$A:$A,0),1),""),"")</f>
        <v/>
      </c>
      <c r="EE67" t="str">
        <f>+IFERROR(IF(VALUE('data-cash-crude'!ED67)&gt;0,'data-cash-crude'!ED67-INDEX('active-future'!$C:$C,MATCH('basis-cash-crude'!EE$1,'active-future'!$A:$A,0),1),""),"")</f>
        <v/>
      </c>
      <c r="EF67" t="str">
        <f>+IFERROR(IF(VALUE('data-cash-crude'!EE67)&gt;0,'data-cash-crude'!EE67-INDEX('active-future'!$C:$C,MATCH('basis-cash-crude'!EF$1,'active-future'!$A:$A,0),1),""),"")</f>
        <v/>
      </c>
      <c r="EG67" t="str">
        <f>+IFERROR(IF(VALUE('data-cash-crude'!EF67)&gt;0,'data-cash-crude'!EF67-INDEX('active-future'!$C:$C,MATCH('basis-cash-crude'!EG$1,'active-future'!$A:$A,0),1),""),"")</f>
        <v/>
      </c>
      <c r="EH67" t="str">
        <f>+IFERROR(IF(VALUE('data-cash-crude'!EG67)&gt;0,'data-cash-crude'!EG67-INDEX('active-future'!$C:$C,MATCH('basis-cash-crude'!EH$1,'active-future'!$A:$A,0),1),""),"")</f>
        <v/>
      </c>
      <c r="EI67" t="str">
        <f>+IFERROR(IF(VALUE('data-cash-crude'!EH67)&gt;0,'data-cash-crude'!EH67-INDEX('active-future'!$C:$C,MATCH('basis-cash-crude'!EI$1,'active-future'!$A:$A,0),1),""),"")</f>
        <v/>
      </c>
      <c r="EJ67" t="str">
        <f>+IFERROR(IF(VALUE('data-cash-crude'!EI67)&gt;0,'data-cash-crude'!EI67-INDEX('active-future'!$C:$C,MATCH('basis-cash-crude'!EJ$1,'active-future'!$A:$A,0),1),""),"")</f>
        <v/>
      </c>
      <c r="EK67" t="str">
        <f>+IFERROR(IF(VALUE('data-cash-crude'!EJ67)&gt;0,'data-cash-crude'!EJ67-INDEX('active-future'!$C:$C,MATCH('basis-cash-crude'!EK$1,'active-future'!$A:$A,0),1),""),"")</f>
        <v/>
      </c>
      <c r="EL67" t="str">
        <f>+IFERROR(IF(VALUE('data-cash-crude'!EK67)&gt;0,'data-cash-crude'!EK67-INDEX('active-future'!$C:$C,MATCH('basis-cash-crude'!EL$1,'active-future'!$A:$A,0),1),""),"")</f>
        <v/>
      </c>
      <c r="EM67" t="str">
        <f>+IFERROR(IF(VALUE('data-cash-crude'!EL67)&gt;0,'data-cash-crude'!EL67-INDEX('active-future'!$C:$C,MATCH('basis-cash-crude'!EM$1,'active-future'!$A:$A,0),1),""),"")</f>
        <v/>
      </c>
      <c r="EN67" t="str">
        <f>+IFERROR(IF(VALUE('data-cash-crude'!EM67)&gt;0,'data-cash-crude'!EM67-INDEX('active-future'!$C:$C,MATCH('basis-cash-crude'!EN$1,'active-future'!$A:$A,0),1),""),"")</f>
        <v/>
      </c>
      <c r="EO67" t="str">
        <f>+IFERROR(IF(VALUE('data-cash-crude'!EN67)&gt;0,'data-cash-crude'!EN67-INDEX('active-future'!$C:$C,MATCH('basis-cash-crude'!EO$1,'active-future'!$A:$A,0),1),""),"")</f>
        <v/>
      </c>
      <c r="EP67" t="str">
        <f>+IFERROR(IF(VALUE('data-cash-crude'!EO67)&gt;0,'data-cash-crude'!EO67-INDEX('active-future'!$C:$C,MATCH('basis-cash-crude'!EP$1,'active-future'!$A:$A,0),1),""),"")</f>
        <v/>
      </c>
      <c r="EQ67" t="str">
        <f>+IFERROR(IF(VALUE('data-cash-crude'!EP67)&gt;0,'data-cash-crude'!EP67-INDEX('active-future'!$C:$C,MATCH('basis-cash-crude'!EQ$1,'active-future'!$A:$A,0),1),""),"")</f>
        <v/>
      </c>
      <c r="ER67" t="str">
        <f>+IFERROR(IF(VALUE('data-cash-crude'!EQ67)&gt;0,'data-cash-crude'!EQ67-INDEX('active-future'!$C:$C,MATCH('basis-cash-crude'!ER$1,'active-future'!$A:$A,0),1),""),"")</f>
        <v/>
      </c>
      <c r="ES67" t="str">
        <f>+IFERROR(IF(VALUE('data-cash-crude'!ER67)&gt;0,'data-cash-crude'!ER67-INDEX('active-future'!$C:$C,MATCH('basis-cash-crude'!ES$1,'active-future'!$A:$A,0),1),""),"")</f>
        <v/>
      </c>
      <c r="ET67" t="str">
        <f>+IFERROR(IF(VALUE('data-cash-crude'!ES67)&gt;0,'data-cash-crude'!ES67-INDEX('active-future'!$C:$C,MATCH('basis-cash-crude'!ET$1,'active-future'!$A:$A,0),1),""),"")</f>
        <v/>
      </c>
      <c r="EU67" t="str">
        <f>+IFERROR(IF(VALUE('data-cash-crude'!ET67)&gt;0,'data-cash-crude'!ET67-INDEX('active-future'!$C:$C,MATCH('basis-cash-crude'!EU$1,'active-future'!$A:$A,0),1),""),"")</f>
        <v/>
      </c>
      <c r="EV67" t="str">
        <f>+IFERROR(IF(VALUE('data-cash-crude'!EU67)&gt;0,'data-cash-crude'!EU67-INDEX('active-future'!$C:$C,MATCH('basis-cash-crude'!EV$1,'active-future'!$A:$A,0),1),""),"")</f>
        <v/>
      </c>
      <c r="EW67" t="str">
        <f>+IFERROR(IF(VALUE('data-cash-crude'!EV67)&gt;0,'data-cash-crude'!EV67-INDEX('active-future'!$C:$C,MATCH('basis-cash-crude'!EW$1,'active-future'!$A:$A,0),1),""),"")</f>
        <v/>
      </c>
      <c r="EX67" t="str">
        <f>+IFERROR(IF(VALUE('data-cash-crude'!EW67)&gt;0,'data-cash-crude'!EW67-INDEX('active-future'!$C:$C,MATCH('basis-cash-crude'!EX$1,'active-future'!$A:$A,0),1),""),"")</f>
        <v/>
      </c>
      <c r="EY67" t="str">
        <f>+IFERROR(IF(VALUE('data-cash-crude'!EX67)&gt;0,'data-cash-crude'!EX67-INDEX('active-future'!$C:$C,MATCH('basis-cash-crude'!EY$1,'active-future'!$A:$A,0),1),""),"")</f>
        <v/>
      </c>
      <c r="EZ67" t="str">
        <f>+IFERROR(IF(VALUE('data-cash-crude'!EY67)&gt;0,'data-cash-crude'!EY67-INDEX('active-future'!$C:$C,MATCH('basis-cash-crude'!EZ$1,'active-future'!$A:$A,0),1),""),"")</f>
        <v/>
      </c>
      <c r="FA67" t="str">
        <f>+IFERROR(IF(VALUE('data-cash-crude'!EZ67)&gt;0,'data-cash-crude'!EZ67-INDEX('active-future'!$C:$C,MATCH('basis-cash-crude'!FA$1,'active-future'!$A:$A,0),1),""),"")</f>
        <v/>
      </c>
      <c r="FB67" t="str">
        <f>+IFERROR(IF(VALUE('data-cash-crude'!FA67)&gt;0,'data-cash-crude'!FA67-INDEX('active-future'!$C:$C,MATCH('basis-cash-crude'!FB$1,'active-future'!$A:$A,0),1),""),"")</f>
        <v/>
      </c>
      <c r="FC67" t="str">
        <f>+IFERROR(IF(VALUE('data-cash-crude'!FB67)&gt;0,'data-cash-crude'!FB67-INDEX('active-future'!$C:$C,MATCH('basis-cash-crude'!FC$1,'active-future'!$A:$A,0),1),""),"")</f>
        <v/>
      </c>
      <c r="FD67" t="str">
        <f>+IFERROR(IF(VALUE('data-cash-crude'!FC67)&gt;0,'data-cash-crude'!FC67-INDEX('active-future'!$C:$C,MATCH('basis-cash-crude'!FD$1,'active-future'!$A:$A,0),1),""),"")</f>
        <v/>
      </c>
      <c r="FE67" t="str">
        <f>+IFERROR(IF(VALUE('data-cash-crude'!FD67)&gt;0,'data-cash-crude'!FD67-INDEX('active-future'!$C:$C,MATCH('basis-cash-crude'!FE$1,'active-future'!$A:$A,0),1),""),"")</f>
        <v/>
      </c>
      <c r="FF67" t="str">
        <f>+IFERROR(IF(VALUE('data-cash-crude'!FE67)&gt;0,'data-cash-crude'!FE67-INDEX('active-future'!$C:$C,MATCH('basis-cash-crude'!FF$1,'active-future'!$A:$A,0),1),""),"")</f>
        <v/>
      </c>
      <c r="FG67" t="str">
        <f>+IFERROR(IF(VALUE('data-cash-crude'!FF67)&gt;0,'data-cash-crude'!FF67-INDEX('active-future'!$C:$C,MATCH('basis-cash-crude'!FG$1,'active-future'!$A:$A,0),1),""),"")</f>
        <v/>
      </c>
      <c r="FH67" t="str">
        <f>+IFERROR(IF(VALUE('data-cash-crude'!FG67)&gt;0,'data-cash-crude'!FG67-INDEX('active-future'!$C:$C,MATCH('basis-cash-crude'!FH$1,'active-future'!$A:$A,0),1),""),"")</f>
        <v/>
      </c>
      <c r="FI67" t="str">
        <f>+IFERROR(IF(VALUE('data-cash-crude'!FH67)&gt;0,'data-cash-crude'!FH67-INDEX('active-future'!$C:$C,MATCH('basis-cash-crude'!FI$1,'active-future'!$A:$A,0),1),""),"")</f>
        <v/>
      </c>
      <c r="FJ67" t="str">
        <f>+IFERROR(IF(VALUE('data-cash-crude'!FI67)&gt;0,'data-cash-crude'!FI67-INDEX('active-future'!$C:$C,MATCH('basis-cash-crude'!FJ$1,'active-future'!$A:$A,0),1),""),"")</f>
        <v/>
      </c>
      <c r="FK67" t="str">
        <f>+IFERROR(IF(VALUE('data-cash-crude'!FJ67)&gt;0,'data-cash-crude'!FJ67-INDEX('active-future'!$C:$C,MATCH('basis-cash-crude'!FK$1,'active-future'!$A:$A,0),1),""),"")</f>
        <v/>
      </c>
      <c r="FL67" t="str">
        <f>+IFERROR(IF(VALUE('data-cash-crude'!FK67)&gt;0,'data-cash-crude'!FK67-INDEX('active-future'!$C:$C,MATCH('basis-cash-crude'!FL$1,'active-future'!$A:$A,0),1),""),"")</f>
        <v/>
      </c>
    </row>
    <row r="68" spans="1:168" x14ac:dyDescent="0.2">
      <c r="A68">
        <f t="shared" si="3"/>
        <v>-0.79200000000000015</v>
      </c>
      <c r="B68">
        <f t="shared" si="4"/>
        <v>-0.52520000000000011</v>
      </c>
      <c r="C68">
        <f t="shared" si="5"/>
        <v>-0.6561445783132529</v>
      </c>
      <c r="D68" s="10" t="str">
        <f>+'data-cash-crude'!B68</f>
        <v>CLPA-15-23.CM</v>
      </c>
      <c r="E68">
        <f>+IFERROR(IF(VALUE('data-cash-crude'!D68)&gt;0,'data-cash-crude'!D68-INDEX('active-future'!$C:$C,MATCH('basis-cash-crude'!E$1,'active-future'!$A:$A,0),1),""),"")</f>
        <v>-0.30000000000000426</v>
      </c>
      <c r="F68">
        <f>+IFERROR(IF(VALUE('data-cash-crude'!E68)&gt;0,'data-cash-crude'!E68-INDEX('active-future'!$C:$C,MATCH('basis-cash-crude'!F$1,'active-future'!$A:$A,0),1),""),"")</f>
        <v>-0.92000000000000171</v>
      </c>
      <c r="G68">
        <f>+IFERROR(IF(VALUE('data-cash-crude'!F68)&gt;0,'data-cash-crude'!F68-INDEX('active-future'!$C:$C,MATCH('basis-cash-crude'!G$1,'active-future'!$A:$A,0),1),""),"")</f>
        <v>-0.90999999999999659</v>
      </c>
      <c r="H68">
        <f>+IFERROR(IF(VALUE('data-cash-crude'!G68)&gt;0,'data-cash-crude'!G68-INDEX('active-future'!$C:$C,MATCH('basis-cash-crude'!H$1,'active-future'!$A:$A,0),1),""),"")</f>
        <v>-0.92000000000000171</v>
      </c>
      <c r="I68" t="str">
        <f>+IFERROR(IF(VALUE('data-cash-crude'!H68)&gt;0,'data-cash-crude'!H68-INDEX('active-future'!$C:$C,MATCH('basis-cash-crude'!I$1,'active-future'!$A:$A,0),1),""),"")</f>
        <v/>
      </c>
      <c r="J68">
        <f>+IFERROR(IF(VALUE('data-cash-crude'!I68)&gt;0,'data-cash-crude'!I68-INDEX('active-future'!$C:$C,MATCH('basis-cash-crude'!J$1,'active-future'!$A:$A,0),1),""),"")</f>
        <v>-0.90999999999999659</v>
      </c>
      <c r="K68" t="str">
        <f>+IFERROR(IF(VALUE('data-cash-crude'!J68)&gt;0,'data-cash-crude'!J68-INDEX('active-future'!$C:$C,MATCH('basis-cash-crude'!K$1,'active-future'!$A:$A,0),1),""),"")</f>
        <v/>
      </c>
      <c r="L68">
        <f>+IFERROR(IF(VALUE('data-cash-crude'!K68)&gt;0,'data-cash-crude'!K68-INDEX('active-future'!$C:$C,MATCH('basis-cash-crude'!L$1,'active-future'!$A:$A,0),1),""),"")</f>
        <v>-0.9199999999999946</v>
      </c>
      <c r="M68" t="str">
        <f>+IFERROR(IF(VALUE('data-cash-crude'!L68)&gt;0,'data-cash-crude'!L68-INDEX('active-future'!$C:$C,MATCH('basis-cash-crude'!M$1,'active-future'!$A:$A,0),1),""),"")</f>
        <v/>
      </c>
      <c r="N68">
        <f>+IFERROR(IF(VALUE('data-cash-crude'!M68)&gt;0,'data-cash-crude'!M68-INDEX('active-future'!$C:$C,MATCH('basis-cash-crude'!N$1,'active-future'!$A:$A,0),1),""),"")</f>
        <v>-0.84000000000000341</v>
      </c>
      <c r="O68">
        <f>+IFERROR(IF(VALUE('data-cash-crude'!N68)&gt;0,'data-cash-crude'!N68-INDEX('active-future'!$C:$C,MATCH('basis-cash-crude'!O$1,'active-future'!$A:$A,0),1),""),"")</f>
        <v>-0.82999999999999829</v>
      </c>
      <c r="P68">
        <f>+IFERROR(IF(VALUE('data-cash-crude'!O68)&gt;0,'data-cash-crude'!O68-INDEX('active-future'!$C:$C,MATCH('basis-cash-crude'!P$1,'active-future'!$A:$A,0),1),""),"")</f>
        <v>-0.84000000000000341</v>
      </c>
      <c r="Q68">
        <f>+IFERROR(IF(VALUE('data-cash-crude'!P68)&gt;0,'data-cash-crude'!P68-INDEX('active-future'!$C:$C,MATCH('basis-cash-crude'!Q$1,'active-future'!$A:$A,0),1),""),"")</f>
        <v>-0.60000000000000142</v>
      </c>
      <c r="R68">
        <f>+IFERROR(IF(VALUE('data-cash-crude'!Q68)&gt;0,'data-cash-crude'!Q68-INDEX('active-future'!$C:$C,MATCH('basis-cash-crude'!R$1,'active-future'!$A:$A,0),1),""),"")</f>
        <v>-0.60000000000000142</v>
      </c>
      <c r="S68">
        <f>+IFERROR(IF(VALUE('data-cash-crude'!R68)&gt;0,'data-cash-crude'!R68-INDEX('active-future'!$C:$C,MATCH('basis-cash-crude'!S$1,'active-future'!$A:$A,0),1),""),"")</f>
        <v>-0.61999999999999744</v>
      </c>
      <c r="T68">
        <f>+IFERROR(IF(VALUE('data-cash-crude'!S68)&gt;0,'data-cash-crude'!S68-INDEX('active-future'!$C:$C,MATCH('basis-cash-crude'!T$1,'active-future'!$A:$A,0),1),""),"")</f>
        <v>-0.55000000000000426</v>
      </c>
      <c r="U68">
        <f>+IFERROR(IF(VALUE('data-cash-crude'!T68)&gt;0,'data-cash-crude'!T68-INDEX('active-future'!$C:$C,MATCH('basis-cash-crude'!U$1,'active-future'!$A:$A,0),1),""),"")</f>
        <v>-0.56000000000000227</v>
      </c>
      <c r="V68">
        <f>+IFERROR(IF(VALUE('data-cash-crude'!U68)&gt;0,'data-cash-crude'!U68-INDEX('active-future'!$C:$C,MATCH('basis-cash-crude'!V$1,'active-future'!$A:$A,0),1),""),"")</f>
        <v>-0.60000000000000142</v>
      </c>
      <c r="W68">
        <f>+IFERROR(IF(VALUE('data-cash-crude'!V68)&gt;0,'data-cash-crude'!V68-INDEX('active-future'!$C:$C,MATCH('basis-cash-crude'!W$1,'active-future'!$A:$A,0),1),""),"")</f>
        <v>-0.60000000000000142</v>
      </c>
      <c r="X68">
        <f>+IFERROR(IF(VALUE('data-cash-crude'!W68)&gt;0,'data-cash-crude'!W68-INDEX('active-future'!$C:$C,MATCH('basis-cash-crude'!X$1,'active-future'!$A:$A,0),1),""),"")</f>
        <v>-0.60000000000000142</v>
      </c>
      <c r="Y68">
        <f>+IFERROR(IF(VALUE('data-cash-crude'!X68)&gt;0,'data-cash-crude'!X68-INDEX('active-future'!$C:$C,MATCH('basis-cash-crude'!Y$1,'active-future'!$A:$A,0),1),""),"")</f>
        <v>-0.60999999999999943</v>
      </c>
      <c r="Z68" t="str">
        <f>+IFERROR(IF(VALUE('data-cash-crude'!Y68)&gt;0,'data-cash-crude'!Y68-INDEX('active-future'!$C:$C,MATCH('basis-cash-crude'!Z$1,'active-future'!$A:$A,0),1),""),"")</f>
        <v/>
      </c>
      <c r="AA68">
        <f>+IFERROR(IF(VALUE('data-cash-crude'!Z68)&gt;0,'data-cash-crude'!Z68-INDEX('active-future'!$C:$C,MATCH('basis-cash-crude'!AA$1,'active-future'!$A:$A,0),1),""),"")</f>
        <v>2.6099999999999994</v>
      </c>
      <c r="AB68" t="str">
        <f>+IFERROR(IF(VALUE('data-cash-crude'!AA68)&gt;0,'data-cash-crude'!AA68-INDEX('active-future'!$C:$C,MATCH('basis-cash-crude'!AB$1,'active-future'!$A:$A,0),1),""),"")</f>
        <v/>
      </c>
      <c r="AC68">
        <f>+IFERROR(IF(VALUE('data-cash-crude'!AB68)&gt;0,'data-cash-crude'!AB68-INDEX('active-future'!$C:$C,MATCH('basis-cash-crude'!AC$1,'active-future'!$A:$A,0),1),""),"")</f>
        <v>-0.32999999999999829</v>
      </c>
      <c r="AD68">
        <f>+IFERROR(IF(VALUE('data-cash-crude'!AC68)&gt;0,'data-cash-crude'!AC68-INDEX('active-future'!$C:$C,MATCH('basis-cash-crude'!AD$1,'active-future'!$A:$A,0),1),""),"")</f>
        <v>-0.62999999999999545</v>
      </c>
      <c r="AE68">
        <f>+IFERROR(IF(VALUE('data-cash-crude'!AD68)&gt;0,'data-cash-crude'!AD68-INDEX('active-future'!$C:$C,MATCH('basis-cash-crude'!AE$1,'active-future'!$A:$A,0),1),""),"")</f>
        <v>-0.53999999999999915</v>
      </c>
      <c r="AF68">
        <f>+IFERROR(IF(VALUE('data-cash-crude'!AE68)&gt;0,'data-cash-crude'!AE68-INDEX('active-future'!$C:$C,MATCH('basis-cash-crude'!AF$1,'active-future'!$A:$A,0),1),""),"")</f>
        <v>-0.55000000000000426</v>
      </c>
      <c r="AG68">
        <f>+IFERROR(IF(VALUE('data-cash-crude'!AF68)&gt;0,'data-cash-crude'!AF68-INDEX('active-future'!$C:$C,MATCH('basis-cash-crude'!AG$1,'active-future'!$A:$A,0),1),""),"")</f>
        <v>-0.54999999999999716</v>
      </c>
      <c r="AH68">
        <f>+IFERROR(IF(VALUE('data-cash-crude'!AG68)&gt;0,'data-cash-crude'!AG68-INDEX('active-future'!$C:$C,MATCH('basis-cash-crude'!AH$1,'active-future'!$A:$A,0),1),""),"")</f>
        <v>-0.40999999999999659</v>
      </c>
      <c r="AI68">
        <f>+IFERROR(IF(VALUE('data-cash-crude'!AH68)&gt;0,'data-cash-crude'!AH68-INDEX('active-future'!$C:$C,MATCH('basis-cash-crude'!AI$1,'active-future'!$A:$A,0),1),""),"")</f>
        <v>-0.64999999999999858</v>
      </c>
      <c r="AJ68">
        <f>+IFERROR(IF(VALUE('data-cash-crude'!AI68)&gt;0,'data-cash-crude'!AI68-INDEX('active-future'!$C:$C,MATCH('basis-cash-crude'!AJ$1,'active-future'!$A:$A,0),1),""),"")</f>
        <v>-0.57999999999999829</v>
      </c>
      <c r="AK68">
        <f>+IFERROR(IF(VALUE('data-cash-crude'!AJ68)&gt;0,'data-cash-crude'!AJ68-INDEX('active-future'!$C:$C,MATCH('basis-cash-crude'!AK$1,'active-future'!$A:$A,0),1),""),"")</f>
        <v>-0.49000000000000199</v>
      </c>
      <c r="AL68">
        <f>+IFERROR(IF(VALUE('data-cash-crude'!AK68)&gt;0,'data-cash-crude'!AK68-INDEX('active-future'!$C:$C,MATCH('basis-cash-crude'!AL$1,'active-future'!$A:$A,0),1),""),"")</f>
        <v>-0.49000000000000199</v>
      </c>
      <c r="AM68">
        <f>+IFERROR(IF(VALUE('data-cash-crude'!AL68)&gt;0,'data-cash-crude'!AL68-INDEX('active-future'!$C:$C,MATCH('basis-cash-crude'!AM$1,'active-future'!$A:$A,0),1),""),"")</f>
        <v>-0.48999999999999488</v>
      </c>
      <c r="AN68">
        <f>+IFERROR(IF(VALUE('data-cash-crude'!AM68)&gt;0,'data-cash-crude'!AM68-INDEX('active-future'!$C:$C,MATCH('basis-cash-crude'!AN$1,'active-future'!$A:$A,0),1),""),"")</f>
        <v>-0.47999999999999687</v>
      </c>
      <c r="AO68">
        <f>+IFERROR(IF(VALUE('data-cash-crude'!AN68)&gt;0,'data-cash-crude'!AN68-INDEX('active-future'!$C:$C,MATCH('basis-cash-crude'!AO$1,'active-future'!$A:$A,0),1),""),"")</f>
        <v>-0.36999999999999744</v>
      </c>
      <c r="AP68">
        <f>+IFERROR(IF(VALUE('data-cash-crude'!AO68)&gt;0,'data-cash-crude'!AO68-INDEX('active-future'!$C:$C,MATCH('basis-cash-crude'!AP$1,'active-future'!$A:$A,0),1),""),"")</f>
        <v>-0.10999999999999943</v>
      </c>
      <c r="AQ68">
        <f>+IFERROR(IF(VALUE('data-cash-crude'!AP68)&gt;0,'data-cash-crude'!AP68-INDEX('active-future'!$C:$C,MATCH('basis-cash-crude'!AQ$1,'active-future'!$A:$A,0),1),""),"")</f>
        <v>-8.9999999999996305E-2</v>
      </c>
      <c r="AR68">
        <f>+IFERROR(IF(VALUE('data-cash-crude'!AQ68)&gt;0,'data-cash-crude'!AQ68-INDEX('active-future'!$C:$C,MATCH('basis-cash-crude'!AR$1,'active-future'!$A:$A,0),1),""),"")</f>
        <v>-3.9999999999999147E-2</v>
      </c>
      <c r="AS68">
        <f>+IFERROR(IF(VALUE('data-cash-crude'!AR68)&gt;0,'data-cash-crude'!AR68-INDEX('active-future'!$C:$C,MATCH('basis-cash-crude'!AS$1,'active-future'!$A:$A,0),1),""),"")</f>
        <v>-2.9999999999994031E-2</v>
      </c>
      <c r="AT68">
        <f>+IFERROR(IF(VALUE('data-cash-crude'!AS68)&gt;0,'data-cash-crude'!AS68-INDEX('active-future'!$C:$C,MATCH('basis-cash-crude'!AT$1,'active-future'!$A:$A,0),1),""),"")</f>
        <v>3.9999999999999147E-2</v>
      </c>
      <c r="AU68">
        <f>+IFERROR(IF(VALUE('data-cash-crude'!AT68)&gt;0,'data-cash-crude'!AT68-INDEX('active-future'!$C:$C,MATCH('basis-cash-crude'!AU$1,'active-future'!$A:$A,0),1),""),"")</f>
        <v>3.9999999999999147E-2</v>
      </c>
      <c r="AV68">
        <f>+IFERROR(IF(VALUE('data-cash-crude'!AU68)&gt;0,'data-cash-crude'!AU68-INDEX('active-future'!$C:$C,MATCH('basis-cash-crude'!AV$1,'active-future'!$A:$A,0),1),""),"")</f>
        <v>4.9999999999997158E-2</v>
      </c>
      <c r="AW68">
        <f>+IFERROR(IF(VALUE('data-cash-crude'!AV68)&gt;0,'data-cash-crude'!AV68-INDEX('active-future'!$C:$C,MATCH('basis-cash-crude'!AW$1,'active-future'!$A:$A,0),1),""),"")</f>
        <v>5.9999999999995168E-2</v>
      </c>
      <c r="AX68">
        <f>+IFERROR(IF(VALUE('data-cash-crude'!AW68)&gt;0,'data-cash-crude'!AW68-INDEX('active-future'!$C:$C,MATCH('basis-cash-crude'!AX$1,'active-future'!$A:$A,0),1),""),"")</f>
        <v>9.0000000000003411E-2</v>
      </c>
      <c r="AY68">
        <f>+IFERROR(IF(VALUE('data-cash-crude'!AX68)&gt;0,'data-cash-crude'!AX68-INDEX('active-future'!$C:$C,MATCH('basis-cash-crude'!AY$1,'active-future'!$A:$A,0),1),""),"")</f>
        <v>-0.26000000000000512</v>
      </c>
      <c r="AZ68">
        <f>+IFERROR(IF(VALUE('data-cash-crude'!AY68)&gt;0,'data-cash-crude'!AY68-INDEX('active-future'!$C:$C,MATCH('basis-cash-crude'!AZ$1,'active-future'!$A:$A,0),1),""),"")</f>
        <v>-0.25999999999999801</v>
      </c>
      <c r="BA68">
        <f>+IFERROR(IF(VALUE('data-cash-crude'!AZ68)&gt;0,'data-cash-crude'!AZ68-INDEX('active-future'!$C:$C,MATCH('basis-cash-crude'!BA$1,'active-future'!$A:$A,0),1),""),"")</f>
        <v>-0.26999999999999602</v>
      </c>
      <c r="BB68">
        <f>+IFERROR(IF(VALUE('data-cash-crude'!BA68)&gt;0,'data-cash-crude'!BA68-INDEX('active-future'!$C:$C,MATCH('basis-cash-crude'!BB$1,'active-future'!$A:$A,0),1),""),"")</f>
        <v>-0.25999999999999801</v>
      </c>
      <c r="BC68">
        <f>+IFERROR(IF(VALUE('data-cash-crude'!BB68)&gt;0,'data-cash-crude'!BB68-INDEX('active-future'!$C:$C,MATCH('basis-cash-crude'!BC$1,'active-future'!$A:$A,0),1),""),"")</f>
        <v>-0.27999999999999403</v>
      </c>
      <c r="BD68">
        <f>+IFERROR(IF(VALUE('data-cash-crude'!BC68)&gt;0,'data-cash-crude'!BC68-INDEX('active-future'!$C:$C,MATCH('basis-cash-crude'!BD$1,'active-future'!$A:$A,0),1),""),"")</f>
        <v>-0.12999999999999545</v>
      </c>
      <c r="BE68">
        <f>+IFERROR(IF(VALUE('data-cash-crude'!BD68)&gt;0,'data-cash-crude'!BD68-INDEX('active-future'!$C:$C,MATCH('basis-cash-crude'!BE$1,'active-future'!$A:$A,0),1),""),"")</f>
        <v>-5.9999999999995168E-2</v>
      </c>
      <c r="BF68">
        <f>+IFERROR(IF(VALUE('data-cash-crude'!BE68)&gt;0,'data-cash-crude'!BE68-INDEX('active-future'!$C:$C,MATCH('basis-cash-crude'!BF$1,'active-future'!$A:$A,0),1),""),"")</f>
        <v>3.0000000000001137E-2</v>
      </c>
      <c r="BG68">
        <f>+IFERROR(IF(VALUE('data-cash-crude'!BF68)&gt;0,'data-cash-crude'!BF68-INDEX('active-future'!$C:$C,MATCH('basis-cash-crude'!BG$1,'active-future'!$A:$A,0),1),""),"")</f>
        <v>3.9999999999999147E-2</v>
      </c>
      <c r="BH68">
        <f>+IFERROR(IF(VALUE('data-cash-crude'!BG68)&gt;0,'data-cash-crude'!BG68-INDEX('active-future'!$C:$C,MATCH('basis-cash-crude'!BH$1,'active-future'!$A:$A,0),1),""),"")</f>
        <v>3.9999999999999147E-2</v>
      </c>
      <c r="BI68">
        <f>+IFERROR(IF(VALUE('data-cash-crude'!BH68)&gt;0,'data-cash-crude'!BH68-INDEX('active-future'!$C:$C,MATCH('basis-cash-crude'!BI$1,'active-future'!$A:$A,0),1),""),"")</f>
        <v>-2.0000000000003126E-2</v>
      </c>
      <c r="BJ68">
        <f>+IFERROR(IF(VALUE('data-cash-crude'!BI68)&gt;0,'data-cash-crude'!BI68-INDEX('active-future'!$C:$C,MATCH('basis-cash-crude'!BJ$1,'active-future'!$A:$A,0),1),""),"")</f>
        <v>-0.23000000000000398</v>
      </c>
      <c r="BK68">
        <f>+IFERROR(IF(VALUE('data-cash-crude'!BJ68)&gt;0,'data-cash-crude'!BJ68-INDEX('active-future'!$C:$C,MATCH('basis-cash-crude'!BK$1,'active-future'!$A:$A,0),1),""),"")</f>
        <v>-0.37999999999999545</v>
      </c>
      <c r="BL68">
        <f>+IFERROR(IF(VALUE('data-cash-crude'!BK68)&gt;0,'data-cash-crude'!BK68-INDEX('active-future'!$C:$C,MATCH('basis-cash-crude'!BL$1,'active-future'!$A:$A,0),1),""),"")</f>
        <v>-0.38000000000000256</v>
      </c>
      <c r="BM68">
        <f>+IFERROR(IF(VALUE('data-cash-crude'!BL68)&gt;0,'data-cash-crude'!BL68-INDEX('active-future'!$C:$C,MATCH('basis-cash-crude'!BM$1,'active-future'!$A:$A,0),1),""),"")</f>
        <v>-0.48000000000000398</v>
      </c>
      <c r="BN68">
        <f>+IFERROR(IF(VALUE('data-cash-crude'!BM68)&gt;0,'data-cash-crude'!BM68-INDEX('active-future'!$C:$C,MATCH('basis-cash-crude'!BN$1,'active-future'!$A:$A,0),1),""),"")</f>
        <v>-0.49000000000000199</v>
      </c>
      <c r="BO68">
        <f>+IFERROR(IF(VALUE('data-cash-crude'!BN68)&gt;0,'data-cash-crude'!BN68-INDEX('active-future'!$C:$C,MATCH('basis-cash-crude'!BO$1,'active-future'!$A:$A,0),1),""),"")</f>
        <v>-0.49000000000000199</v>
      </c>
      <c r="BP68">
        <f>+IFERROR(IF(VALUE('data-cash-crude'!BO68)&gt;0,'data-cash-crude'!BO68-INDEX('active-future'!$C:$C,MATCH('basis-cash-crude'!BP$1,'active-future'!$A:$A,0),1),""),"")</f>
        <v>-0.49000000000000199</v>
      </c>
      <c r="BQ68">
        <f>+IFERROR(IF(VALUE('data-cash-crude'!BP68)&gt;0,'data-cash-crude'!BP68-INDEX('active-future'!$C:$C,MATCH('basis-cash-crude'!BQ$1,'active-future'!$A:$A,0),1),""),"")</f>
        <v>-0.53000000000000114</v>
      </c>
      <c r="BR68">
        <f>+IFERROR(IF(VALUE('data-cash-crude'!BQ68)&gt;0,'data-cash-crude'!BQ68-INDEX('active-future'!$C:$C,MATCH('basis-cash-crude'!BR$1,'active-future'!$A:$A,0),1),""),"")</f>
        <v>-0.51999999999999602</v>
      </c>
      <c r="BS68">
        <f>+IFERROR(IF(VALUE('data-cash-crude'!BR68)&gt;0,'data-cash-crude'!BR68-INDEX('active-future'!$C:$C,MATCH('basis-cash-crude'!BS$1,'active-future'!$A:$A,0),1),""),"")</f>
        <v>-0.52000000000000313</v>
      </c>
      <c r="BT68">
        <f>+IFERROR(IF(VALUE('data-cash-crude'!BS68)&gt;0,'data-cash-crude'!BS68-INDEX('active-future'!$C:$C,MATCH('basis-cash-crude'!BT$1,'active-future'!$A:$A,0),1),""),"")</f>
        <v>-0.15999999999999659</v>
      </c>
      <c r="BU68">
        <f>+IFERROR(IF(VALUE('data-cash-crude'!BT68)&gt;0,'data-cash-crude'!BT68-INDEX('active-future'!$C:$C,MATCH('basis-cash-crude'!BU$1,'active-future'!$A:$A,0),1),""),"")</f>
        <v>-1.029999999999994</v>
      </c>
      <c r="BV68">
        <f>+IFERROR(IF(VALUE('data-cash-crude'!BU68)&gt;0,'data-cash-crude'!BU68-INDEX('active-future'!$C:$C,MATCH('basis-cash-crude'!BV$1,'active-future'!$A:$A,0),1),""),"")</f>
        <v>-1.0800000000000054</v>
      </c>
      <c r="BW68">
        <f>+IFERROR(IF(VALUE('data-cash-crude'!BV68)&gt;0,'data-cash-crude'!BV68-INDEX('active-future'!$C:$C,MATCH('basis-cash-crude'!BW$1,'active-future'!$A:$A,0),1),""),"")</f>
        <v>-1.0300000000000011</v>
      </c>
      <c r="BX68">
        <f>+IFERROR(IF(VALUE('data-cash-crude'!BW68)&gt;0,'data-cash-crude'!BW68-INDEX('active-future'!$C:$C,MATCH('basis-cash-crude'!BX$1,'active-future'!$A:$A,0),1),""),"")</f>
        <v>-1.0300000000000011</v>
      </c>
      <c r="BY68">
        <f>+IFERROR(IF(VALUE('data-cash-crude'!BX68)&gt;0,'data-cash-crude'!BX68-INDEX('active-future'!$C:$C,MATCH('basis-cash-crude'!BY$1,'active-future'!$A:$A,0),1),""),"")</f>
        <v>-0.95000000000000284</v>
      </c>
      <c r="BZ68" t="str">
        <f>+IFERROR(IF(VALUE('data-cash-crude'!BY68)&gt;0,'data-cash-crude'!BY68-INDEX('active-future'!$C:$C,MATCH('basis-cash-crude'!BZ$1,'active-future'!$A:$A,0),1),""),"")</f>
        <v/>
      </c>
      <c r="CA68">
        <f>+IFERROR(IF(VALUE('data-cash-crude'!BZ68)&gt;0,'data-cash-crude'!BZ68-INDEX('active-future'!$C:$C,MATCH('basis-cash-crude'!CA$1,'active-future'!$A:$A,0),1),""),"")</f>
        <v>-0.85999999999999943</v>
      </c>
      <c r="CB68">
        <f>+IFERROR(IF(VALUE('data-cash-crude'!CA68)&gt;0,'data-cash-crude'!CA68-INDEX('active-future'!$C:$C,MATCH('basis-cash-crude'!CB$1,'active-future'!$A:$A,0),1),""),"")</f>
        <v>-0.73000000000000398</v>
      </c>
      <c r="CC68">
        <f>+IFERROR(IF(VALUE('data-cash-crude'!CB68)&gt;0,'data-cash-crude'!CB68-INDEX('active-future'!$C:$C,MATCH('basis-cash-crude'!CC$1,'active-future'!$A:$A,0),1),""),"")</f>
        <v>-0.99000000000000199</v>
      </c>
      <c r="CD68">
        <f>+IFERROR(IF(VALUE('data-cash-crude'!CC68)&gt;0,'data-cash-crude'!CC68-INDEX('active-future'!$C:$C,MATCH('basis-cash-crude'!CD$1,'active-future'!$A:$A,0),1),""),"")</f>
        <v>-1.509999999999998</v>
      </c>
      <c r="CE68">
        <f>+IFERROR(IF(VALUE('data-cash-crude'!CD68)&gt;0,'data-cash-crude'!CD68-INDEX('active-future'!$C:$C,MATCH('basis-cash-crude'!CE$1,'active-future'!$A:$A,0),1),""),"")</f>
        <v>-1.6200000000000045</v>
      </c>
      <c r="CF68">
        <f>+IFERROR(IF(VALUE('data-cash-crude'!CE68)&gt;0,'data-cash-crude'!CE68-INDEX('active-future'!$C:$C,MATCH('basis-cash-crude'!CF$1,'active-future'!$A:$A,0),1),""),"")</f>
        <v>-1.6899999999999977</v>
      </c>
      <c r="CG68">
        <f>+IFERROR(IF(VALUE('data-cash-crude'!CF68)&gt;0,'data-cash-crude'!CF68-INDEX('active-future'!$C:$C,MATCH('basis-cash-crude'!CG$1,'active-future'!$A:$A,0),1),""),"")</f>
        <v>-1.8599999999999994</v>
      </c>
      <c r="CH68">
        <f>+IFERROR(IF(VALUE('data-cash-crude'!CG68)&gt;0,'data-cash-crude'!CG68-INDEX('active-future'!$C:$C,MATCH('basis-cash-crude'!CH$1,'active-future'!$A:$A,0),1),""),"")</f>
        <v>-2.1099999999999994</v>
      </c>
      <c r="CI68">
        <f>+IFERROR(IF(VALUE('data-cash-crude'!CH68)&gt;0,'data-cash-crude'!CH68-INDEX('active-future'!$C:$C,MATCH('basis-cash-crude'!CI$1,'active-future'!$A:$A,0),1),""),"")</f>
        <v>-2.1200000000000045</v>
      </c>
      <c r="CJ68">
        <f>+IFERROR(IF(VALUE('data-cash-crude'!CI68)&gt;0,'data-cash-crude'!CI68-INDEX('active-future'!$C:$C,MATCH('basis-cash-crude'!CJ$1,'active-future'!$A:$A,0),1),""),"")</f>
        <v>-2.1899999999999977</v>
      </c>
      <c r="CK68">
        <f>+IFERROR(IF(VALUE('data-cash-crude'!CJ68)&gt;0,'data-cash-crude'!CJ68-INDEX('active-future'!$C:$C,MATCH('basis-cash-crude'!CK$1,'active-future'!$A:$A,0),1),""),"")</f>
        <v>-2.1799999999999997</v>
      </c>
      <c r="CL68">
        <f>+IFERROR(IF(VALUE('data-cash-crude'!CK68)&gt;0,'data-cash-crude'!CK68-INDEX('active-future'!$C:$C,MATCH('basis-cash-crude'!CL$1,'active-future'!$A:$A,0),1),""),"")</f>
        <v>-2.1699999999999946</v>
      </c>
      <c r="CM68" t="str">
        <f>+IFERROR(IF(VALUE('data-cash-crude'!CL68)&gt;0,'data-cash-crude'!CL68-INDEX('active-future'!$C:$C,MATCH('basis-cash-crude'!CM$1,'active-future'!$A:$A,0),1),""),"")</f>
        <v/>
      </c>
      <c r="CN68">
        <f>+IFERROR(IF(VALUE('data-cash-crude'!CM68)&gt;0,'data-cash-crude'!CM68-INDEX('active-future'!$C:$C,MATCH('basis-cash-crude'!CN$1,'active-future'!$A:$A,0),1),""),"")</f>
        <v>-2.2000000000000028</v>
      </c>
      <c r="CO68">
        <f>+IFERROR(IF(VALUE('data-cash-crude'!CN68)&gt;0,'data-cash-crude'!CN68-INDEX('active-future'!$C:$C,MATCH('basis-cash-crude'!CO$1,'active-future'!$A:$A,0),1),""),"")</f>
        <v>-2.2199999999999989</v>
      </c>
      <c r="CP68">
        <f>+IFERROR(IF(VALUE('data-cash-crude'!CO68)&gt;0,'data-cash-crude'!CO68-INDEX('active-future'!$C:$C,MATCH('basis-cash-crude'!CP$1,'active-future'!$A:$A,0),1),""),"")</f>
        <v>-2.1200000000000045</v>
      </c>
      <c r="CQ68">
        <f>+IFERROR(IF(VALUE('data-cash-crude'!CP68)&gt;0,'data-cash-crude'!CP68-INDEX('active-future'!$C:$C,MATCH('basis-cash-crude'!CQ$1,'active-future'!$A:$A,0),1),""),"")</f>
        <v>-2.1199999999999974</v>
      </c>
      <c r="CR68" t="str">
        <f>+IFERROR(IF(VALUE('data-cash-crude'!CQ68)&gt;0,'data-cash-crude'!CQ68-INDEX('active-future'!$C:$C,MATCH('basis-cash-crude'!CR$1,'active-future'!$A:$A,0),1),""),"")</f>
        <v/>
      </c>
      <c r="CS68">
        <f>+IFERROR(IF(VALUE('data-cash-crude'!CR68)&gt;0,'data-cash-crude'!CR68-INDEX('active-future'!$C:$C,MATCH('basis-cash-crude'!CS$1,'active-future'!$A:$A,0),1),""),"")</f>
        <v>-1.990000000000002</v>
      </c>
      <c r="CT68">
        <f>+IFERROR(IF(VALUE('data-cash-crude'!CS68)&gt;0,'data-cash-crude'!CS68-INDEX('active-future'!$C:$C,MATCH('basis-cash-crude'!CT$1,'active-future'!$A:$A,0),1),""),"")</f>
        <v>-1.980000000000004</v>
      </c>
      <c r="CU68">
        <f>+IFERROR(IF(VALUE('data-cash-crude'!CT68)&gt;0,'data-cash-crude'!CT68-INDEX('active-future'!$C:$C,MATCH('basis-cash-crude'!CU$1,'active-future'!$A:$A,0),1),""),"")</f>
        <v>-1.8200000000000003</v>
      </c>
      <c r="CV68">
        <f>+IFERROR(IF(VALUE('data-cash-crude'!CU68)&gt;0,'data-cash-crude'!CU68-INDEX('active-future'!$C:$C,MATCH('basis-cash-crude'!CV$1,'active-future'!$A:$A,0),1),""),"")</f>
        <v>-1.6000000000000014</v>
      </c>
      <c r="CW68">
        <f>+IFERROR(IF(VALUE('data-cash-crude'!CV68)&gt;0,'data-cash-crude'!CV68-INDEX('active-future'!$C:$C,MATCH('basis-cash-crude'!CW$1,'active-future'!$A:$A,0),1),""),"")</f>
        <v>-1.4399999999999977</v>
      </c>
      <c r="CX68">
        <f>+IFERROR(IF(VALUE('data-cash-crude'!CW68)&gt;0,'data-cash-crude'!CW68-INDEX('active-future'!$C:$C,MATCH('basis-cash-crude'!CX$1,'active-future'!$A:$A,0),1),""),"")</f>
        <v>-1.1400000000000006</v>
      </c>
      <c r="CY68">
        <f>+IFERROR(IF(VALUE('data-cash-crude'!CX68)&gt;0,'data-cash-crude'!CX68-INDEX('active-future'!$C:$C,MATCH('basis-cash-crude'!CY$1,'active-future'!$A:$A,0),1),""),"")</f>
        <v>-1.1999999999999957</v>
      </c>
      <c r="CZ68">
        <f>+IFERROR(IF(VALUE('data-cash-crude'!CY68)&gt;0,'data-cash-crude'!CY68-INDEX('active-future'!$C:$C,MATCH('basis-cash-crude'!CZ$1,'active-future'!$A:$A,0),1),""),"")</f>
        <v>-1.019999999999996</v>
      </c>
      <c r="DA68">
        <f>+IFERROR(IF(VALUE('data-cash-crude'!CZ68)&gt;0,'data-cash-crude'!CZ68-INDEX('active-future'!$C:$C,MATCH('basis-cash-crude'!DA$1,'active-future'!$A:$A,0),1),""),"")</f>
        <v>-1.009999999999998</v>
      </c>
      <c r="DB68">
        <f>+IFERROR(IF(VALUE('data-cash-crude'!DA68)&gt;0,'data-cash-crude'!DA68-INDEX('active-future'!$C:$C,MATCH('basis-cash-crude'!DB$1,'active-future'!$A:$A,0),1),""),"")</f>
        <v>-0.85000000000000142</v>
      </c>
      <c r="DC68">
        <f>+IFERROR(IF(VALUE('data-cash-crude'!DB68)&gt;0,'data-cash-crude'!DB68-INDEX('active-future'!$C:$C,MATCH('basis-cash-crude'!DC$1,'active-future'!$A:$A,0),1),""),"")</f>
        <v>-0.63000000000000256</v>
      </c>
      <c r="DD68">
        <f>+IFERROR(IF(VALUE('data-cash-crude'!DC68)&gt;0,'data-cash-crude'!DC68-INDEX('active-future'!$C:$C,MATCH('basis-cash-crude'!DD$1,'active-future'!$A:$A,0),1),""),"")</f>
        <v>-0.57000000000000028</v>
      </c>
      <c r="DE68">
        <f>+IFERROR(IF(VALUE('data-cash-crude'!DD68)&gt;0,'data-cash-crude'!DD68-INDEX('active-future'!$C:$C,MATCH('basis-cash-crude'!DE$1,'active-future'!$A:$A,0),1),""),"")</f>
        <v>-0.3300000000000054</v>
      </c>
      <c r="DF68">
        <f>+IFERROR(IF(VALUE('data-cash-crude'!DE68)&gt;0,'data-cash-crude'!DE68-INDEX('active-future'!$C:$C,MATCH('basis-cash-crude'!DF$1,'active-future'!$A:$A,0),1),""),"")</f>
        <v>-3.9999999999999147E-2</v>
      </c>
      <c r="DG68">
        <f>+IFERROR(IF(VALUE('data-cash-crude'!DF68)&gt;0,'data-cash-crude'!DF68-INDEX('active-future'!$C:$C,MATCH('basis-cash-crude'!DG$1,'active-future'!$A:$A,0),1),""),"")</f>
        <v>9.0000000000003411E-2</v>
      </c>
      <c r="DH68" t="str">
        <f>+IFERROR(IF(VALUE('data-cash-crude'!DG68)&gt;0,'data-cash-crude'!DG68-INDEX('active-future'!$C:$C,MATCH('basis-cash-crude'!DH$1,'active-future'!$A:$A,0),1),""),"")</f>
        <v/>
      </c>
      <c r="DI68">
        <f>+IFERROR(IF(VALUE('data-cash-crude'!DH68)&gt;0,'data-cash-crude'!DH68-INDEX('active-future'!$C:$C,MATCH('basis-cash-crude'!DI$1,'active-future'!$A:$A,0),1),""),"")</f>
        <v>0.69999999999999574</v>
      </c>
      <c r="DJ68">
        <f>+IFERROR(IF(VALUE('data-cash-crude'!DI68)&gt;0,'data-cash-crude'!DI68-INDEX('active-future'!$C:$C,MATCH('basis-cash-crude'!DJ$1,'active-future'!$A:$A,0),1),""),"")</f>
        <v>0.91000000000000369</v>
      </c>
      <c r="DK68">
        <f>+IFERROR(IF(VALUE('data-cash-crude'!DJ68)&gt;0,'data-cash-crude'!DJ68-INDEX('active-future'!$C:$C,MATCH('basis-cash-crude'!DK$1,'active-future'!$A:$A,0),1),""),"")</f>
        <v>0.99000000000000199</v>
      </c>
      <c r="DL68">
        <f>+IFERROR(IF(VALUE('data-cash-crude'!DK68)&gt;0,'data-cash-crude'!DK68-INDEX('active-future'!$C:$C,MATCH('basis-cash-crude'!DL$1,'active-future'!$A:$A,0),1),""),"")</f>
        <v>1.0300000000000011</v>
      </c>
      <c r="DM68" t="str">
        <f>+IFERROR(IF(VALUE('data-cash-crude'!DL68)&gt;0,'data-cash-crude'!DL68-INDEX('active-future'!$C:$C,MATCH('basis-cash-crude'!DM$1,'active-future'!$A:$A,0),1),""),"")</f>
        <v/>
      </c>
      <c r="DN68">
        <f>+IFERROR(IF(VALUE('data-cash-crude'!DM68)&gt;0,'data-cash-crude'!DM68-INDEX('active-future'!$C:$C,MATCH('basis-cash-crude'!DN$1,'active-future'!$A:$A,0),1),""),"")</f>
        <v>1.019999999999996</v>
      </c>
      <c r="DO68" t="str">
        <f>+IFERROR(IF(VALUE('data-cash-crude'!DN68)&gt;0,'data-cash-crude'!DN68-INDEX('active-future'!$C:$C,MATCH('basis-cash-crude'!DO$1,'active-future'!$A:$A,0),1),""),"")</f>
        <v/>
      </c>
      <c r="DP68" t="str">
        <f>+IFERROR(IF(VALUE('data-cash-crude'!DO68)&gt;0,'data-cash-crude'!DO68-INDEX('active-future'!$C:$C,MATCH('basis-cash-crude'!DP$1,'active-future'!$A:$A,0),1),""),"")</f>
        <v/>
      </c>
      <c r="DQ68" t="str">
        <f>+IFERROR(IF(VALUE('data-cash-crude'!DP68)&gt;0,'data-cash-crude'!DP68-INDEX('active-future'!$C:$C,MATCH('basis-cash-crude'!DQ$1,'active-future'!$A:$A,0),1),""),"")</f>
        <v/>
      </c>
      <c r="DR68" t="str">
        <f>+IFERROR(IF(VALUE('data-cash-crude'!DQ68)&gt;0,'data-cash-crude'!DQ68-INDEX('active-future'!$C:$C,MATCH('basis-cash-crude'!DR$1,'active-future'!$A:$A,0),1),""),"")</f>
        <v/>
      </c>
      <c r="DS68" t="str">
        <f>+IFERROR(IF(VALUE('data-cash-crude'!DR68)&gt;0,'data-cash-crude'!DR68-INDEX('active-future'!$C:$C,MATCH('basis-cash-crude'!DS$1,'active-future'!$A:$A,0),1),""),"")</f>
        <v/>
      </c>
      <c r="DT68" t="str">
        <f>+IFERROR(IF(VALUE('data-cash-crude'!DS68)&gt;0,'data-cash-crude'!DS68-INDEX('active-future'!$C:$C,MATCH('basis-cash-crude'!DT$1,'active-future'!$A:$A,0),1),""),"")</f>
        <v/>
      </c>
      <c r="DU68" t="str">
        <f>+IFERROR(IF(VALUE('data-cash-crude'!DT68)&gt;0,'data-cash-crude'!DT68-INDEX('active-future'!$C:$C,MATCH('basis-cash-crude'!DU$1,'active-future'!$A:$A,0),1),""),"")</f>
        <v/>
      </c>
      <c r="DV68" t="str">
        <f>+IFERROR(IF(VALUE('data-cash-crude'!DU68)&gt;0,'data-cash-crude'!DU68-INDEX('active-future'!$C:$C,MATCH('basis-cash-crude'!DV$1,'active-future'!$A:$A,0),1),""),"")</f>
        <v/>
      </c>
      <c r="DW68" t="str">
        <f>+IFERROR(IF(VALUE('data-cash-crude'!DV68)&gt;0,'data-cash-crude'!DV68-INDEX('active-future'!$C:$C,MATCH('basis-cash-crude'!DW$1,'active-future'!$A:$A,0),1),""),"")</f>
        <v/>
      </c>
      <c r="DX68" t="str">
        <f>+IFERROR(IF(VALUE('data-cash-crude'!DW68)&gt;0,'data-cash-crude'!DW68-INDEX('active-future'!$C:$C,MATCH('basis-cash-crude'!DX$1,'active-future'!$A:$A,0),1),""),"")</f>
        <v/>
      </c>
      <c r="DY68" t="str">
        <f>+IFERROR(IF(VALUE('data-cash-crude'!DX68)&gt;0,'data-cash-crude'!DX68-INDEX('active-future'!$C:$C,MATCH('basis-cash-crude'!DY$1,'active-future'!$A:$A,0),1),""),"")</f>
        <v/>
      </c>
      <c r="DZ68" t="str">
        <f>+IFERROR(IF(VALUE('data-cash-crude'!DY68)&gt;0,'data-cash-crude'!DY68-INDEX('active-future'!$C:$C,MATCH('basis-cash-crude'!DZ$1,'active-future'!$A:$A,0),1),""),"")</f>
        <v/>
      </c>
      <c r="EA68" t="str">
        <f>+IFERROR(IF(VALUE('data-cash-crude'!DZ68)&gt;0,'data-cash-crude'!DZ68-INDEX('active-future'!$C:$C,MATCH('basis-cash-crude'!EA$1,'active-future'!$A:$A,0),1),""),"")</f>
        <v/>
      </c>
      <c r="EB68" t="str">
        <f>+IFERROR(IF(VALUE('data-cash-crude'!EA68)&gt;0,'data-cash-crude'!EA68-INDEX('active-future'!$C:$C,MATCH('basis-cash-crude'!EB$1,'active-future'!$A:$A,0),1),""),"")</f>
        <v/>
      </c>
      <c r="EC68" t="str">
        <f>+IFERROR(IF(VALUE('data-cash-crude'!EB68)&gt;0,'data-cash-crude'!EB68-INDEX('active-future'!$C:$C,MATCH('basis-cash-crude'!EC$1,'active-future'!$A:$A,0),1),""),"")</f>
        <v/>
      </c>
      <c r="ED68" t="str">
        <f>+IFERROR(IF(VALUE('data-cash-crude'!EC68)&gt;0,'data-cash-crude'!EC68-INDEX('active-future'!$C:$C,MATCH('basis-cash-crude'!ED$1,'active-future'!$A:$A,0),1),""),"")</f>
        <v/>
      </c>
      <c r="EE68" t="str">
        <f>+IFERROR(IF(VALUE('data-cash-crude'!ED68)&gt;0,'data-cash-crude'!ED68-INDEX('active-future'!$C:$C,MATCH('basis-cash-crude'!EE$1,'active-future'!$A:$A,0),1),""),"")</f>
        <v/>
      </c>
      <c r="EF68" t="str">
        <f>+IFERROR(IF(VALUE('data-cash-crude'!EE68)&gt;0,'data-cash-crude'!EE68-INDEX('active-future'!$C:$C,MATCH('basis-cash-crude'!EF$1,'active-future'!$A:$A,0),1),""),"")</f>
        <v/>
      </c>
      <c r="EG68" t="str">
        <f>+IFERROR(IF(VALUE('data-cash-crude'!EF68)&gt;0,'data-cash-crude'!EF68-INDEX('active-future'!$C:$C,MATCH('basis-cash-crude'!EG$1,'active-future'!$A:$A,0),1),""),"")</f>
        <v/>
      </c>
      <c r="EH68" t="str">
        <f>+IFERROR(IF(VALUE('data-cash-crude'!EG68)&gt;0,'data-cash-crude'!EG68-INDEX('active-future'!$C:$C,MATCH('basis-cash-crude'!EH$1,'active-future'!$A:$A,0),1),""),"")</f>
        <v/>
      </c>
      <c r="EI68" t="str">
        <f>+IFERROR(IF(VALUE('data-cash-crude'!EH68)&gt;0,'data-cash-crude'!EH68-INDEX('active-future'!$C:$C,MATCH('basis-cash-crude'!EI$1,'active-future'!$A:$A,0),1),""),"")</f>
        <v/>
      </c>
      <c r="EJ68" t="str">
        <f>+IFERROR(IF(VALUE('data-cash-crude'!EI68)&gt;0,'data-cash-crude'!EI68-INDEX('active-future'!$C:$C,MATCH('basis-cash-crude'!EJ$1,'active-future'!$A:$A,0),1),""),"")</f>
        <v/>
      </c>
      <c r="EK68" t="str">
        <f>+IFERROR(IF(VALUE('data-cash-crude'!EJ68)&gt;0,'data-cash-crude'!EJ68-INDEX('active-future'!$C:$C,MATCH('basis-cash-crude'!EK$1,'active-future'!$A:$A,0),1),""),"")</f>
        <v/>
      </c>
      <c r="EL68" t="str">
        <f>+IFERROR(IF(VALUE('data-cash-crude'!EK68)&gt;0,'data-cash-crude'!EK68-INDEX('active-future'!$C:$C,MATCH('basis-cash-crude'!EL$1,'active-future'!$A:$A,0),1),""),"")</f>
        <v/>
      </c>
      <c r="EM68" t="str">
        <f>+IFERROR(IF(VALUE('data-cash-crude'!EL68)&gt;0,'data-cash-crude'!EL68-INDEX('active-future'!$C:$C,MATCH('basis-cash-crude'!EM$1,'active-future'!$A:$A,0),1),""),"")</f>
        <v/>
      </c>
      <c r="EN68" t="str">
        <f>+IFERROR(IF(VALUE('data-cash-crude'!EM68)&gt;0,'data-cash-crude'!EM68-INDEX('active-future'!$C:$C,MATCH('basis-cash-crude'!EN$1,'active-future'!$A:$A,0),1),""),"")</f>
        <v/>
      </c>
      <c r="EO68" t="str">
        <f>+IFERROR(IF(VALUE('data-cash-crude'!EN68)&gt;0,'data-cash-crude'!EN68-INDEX('active-future'!$C:$C,MATCH('basis-cash-crude'!EO$1,'active-future'!$A:$A,0),1),""),"")</f>
        <v/>
      </c>
      <c r="EP68" t="str">
        <f>+IFERROR(IF(VALUE('data-cash-crude'!EO68)&gt;0,'data-cash-crude'!EO68-INDEX('active-future'!$C:$C,MATCH('basis-cash-crude'!EP$1,'active-future'!$A:$A,0),1),""),"")</f>
        <v/>
      </c>
      <c r="EQ68" t="str">
        <f>+IFERROR(IF(VALUE('data-cash-crude'!EP68)&gt;0,'data-cash-crude'!EP68-INDEX('active-future'!$C:$C,MATCH('basis-cash-crude'!EQ$1,'active-future'!$A:$A,0),1),""),"")</f>
        <v/>
      </c>
      <c r="ER68" t="str">
        <f>+IFERROR(IF(VALUE('data-cash-crude'!EQ68)&gt;0,'data-cash-crude'!EQ68-INDEX('active-future'!$C:$C,MATCH('basis-cash-crude'!ER$1,'active-future'!$A:$A,0),1),""),"")</f>
        <v/>
      </c>
      <c r="ES68" t="str">
        <f>+IFERROR(IF(VALUE('data-cash-crude'!ER68)&gt;0,'data-cash-crude'!ER68-INDEX('active-future'!$C:$C,MATCH('basis-cash-crude'!ES$1,'active-future'!$A:$A,0),1),""),"")</f>
        <v/>
      </c>
      <c r="ET68" t="str">
        <f>+IFERROR(IF(VALUE('data-cash-crude'!ES68)&gt;0,'data-cash-crude'!ES68-INDEX('active-future'!$C:$C,MATCH('basis-cash-crude'!ET$1,'active-future'!$A:$A,0),1),""),"")</f>
        <v/>
      </c>
      <c r="EU68" t="str">
        <f>+IFERROR(IF(VALUE('data-cash-crude'!ET68)&gt;0,'data-cash-crude'!ET68-INDEX('active-future'!$C:$C,MATCH('basis-cash-crude'!EU$1,'active-future'!$A:$A,0),1),""),"")</f>
        <v/>
      </c>
      <c r="EV68" t="str">
        <f>+IFERROR(IF(VALUE('data-cash-crude'!EU68)&gt;0,'data-cash-crude'!EU68-INDEX('active-future'!$C:$C,MATCH('basis-cash-crude'!EV$1,'active-future'!$A:$A,0),1),""),"")</f>
        <v/>
      </c>
      <c r="EW68" t="str">
        <f>+IFERROR(IF(VALUE('data-cash-crude'!EV68)&gt;0,'data-cash-crude'!EV68-INDEX('active-future'!$C:$C,MATCH('basis-cash-crude'!EW$1,'active-future'!$A:$A,0),1),""),"")</f>
        <v/>
      </c>
      <c r="EX68" t="str">
        <f>+IFERROR(IF(VALUE('data-cash-crude'!EW68)&gt;0,'data-cash-crude'!EW68-INDEX('active-future'!$C:$C,MATCH('basis-cash-crude'!EX$1,'active-future'!$A:$A,0),1),""),"")</f>
        <v/>
      </c>
      <c r="EY68" t="str">
        <f>+IFERROR(IF(VALUE('data-cash-crude'!EX68)&gt;0,'data-cash-crude'!EX68-INDEX('active-future'!$C:$C,MATCH('basis-cash-crude'!EY$1,'active-future'!$A:$A,0),1),""),"")</f>
        <v/>
      </c>
      <c r="EZ68" t="str">
        <f>+IFERROR(IF(VALUE('data-cash-crude'!EY68)&gt;0,'data-cash-crude'!EY68-INDEX('active-future'!$C:$C,MATCH('basis-cash-crude'!EZ$1,'active-future'!$A:$A,0),1),""),"")</f>
        <v/>
      </c>
      <c r="FA68" t="str">
        <f>+IFERROR(IF(VALUE('data-cash-crude'!EZ68)&gt;0,'data-cash-crude'!EZ68-INDEX('active-future'!$C:$C,MATCH('basis-cash-crude'!FA$1,'active-future'!$A:$A,0),1),""),"")</f>
        <v/>
      </c>
      <c r="FB68" t="str">
        <f>+IFERROR(IF(VALUE('data-cash-crude'!FA68)&gt;0,'data-cash-crude'!FA68-INDEX('active-future'!$C:$C,MATCH('basis-cash-crude'!FB$1,'active-future'!$A:$A,0),1),""),"")</f>
        <v/>
      </c>
      <c r="FC68" t="str">
        <f>+IFERROR(IF(VALUE('data-cash-crude'!FB68)&gt;0,'data-cash-crude'!FB68-INDEX('active-future'!$C:$C,MATCH('basis-cash-crude'!FC$1,'active-future'!$A:$A,0),1),""),"")</f>
        <v/>
      </c>
      <c r="FD68" t="str">
        <f>+IFERROR(IF(VALUE('data-cash-crude'!FC68)&gt;0,'data-cash-crude'!FC68-INDEX('active-future'!$C:$C,MATCH('basis-cash-crude'!FD$1,'active-future'!$A:$A,0),1),""),"")</f>
        <v/>
      </c>
      <c r="FE68" t="str">
        <f>+IFERROR(IF(VALUE('data-cash-crude'!FD68)&gt;0,'data-cash-crude'!FD68-INDEX('active-future'!$C:$C,MATCH('basis-cash-crude'!FE$1,'active-future'!$A:$A,0),1),""),"")</f>
        <v/>
      </c>
      <c r="FF68" t="str">
        <f>+IFERROR(IF(VALUE('data-cash-crude'!FE68)&gt;0,'data-cash-crude'!FE68-INDEX('active-future'!$C:$C,MATCH('basis-cash-crude'!FF$1,'active-future'!$A:$A,0),1),""),"")</f>
        <v/>
      </c>
      <c r="FG68" t="str">
        <f>+IFERROR(IF(VALUE('data-cash-crude'!FF68)&gt;0,'data-cash-crude'!FF68-INDEX('active-future'!$C:$C,MATCH('basis-cash-crude'!FG$1,'active-future'!$A:$A,0),1),""),"")</f>
        <v/>
      </c>
      <c r="FH68" t="str">
        <f>+IFERROR(IF(VALUE('data-cash-crude'!FG68)&gt;0,'data-cash-crude'!FG68-INDEX('active-future'!$C:$C,MATCH('basis-cash-crude'!FH$1,'active-future'!$A:$A,0),1),""),"")</f>
        <v/>
      </c>
      <c r="FI68" t="str">
        <f>+IFERROR(IF(VALUE('data-cash-crude'!FH68)&gt;0,'data-cash-crude'!FH68-INDEX('active-future'!$C:$C,MATCH('basis-cash-crude'!FI$1,'active-future'!$A:$A,0),1),""),"")</f>
        <v/>
      </c>
      <c r="FJ68" t="str">
        <f>+IFERROR(IF(VALUE('data-cash-crude'!FI68)&gt;0,'data-cash-crude'!FI68-INDEX('active-future'!$C:$C,MATCH('basis-cash-crude'!FJ$1,'active-future'!$A:$A,0),1),""),"")</f>
        <v/>
      </c>
      <c r="FK68" t="str">
        <f>+IFERROR(IF(VALUE('data-cash-crude'!FJ68)&gt;0,'data-cash-crude'!FJ68-INDEX('active-future'!$C:$C,MATCH('basis-cash-crude'!FK$1,'active-future'!$A:$A,0),1),""),"")</f>
        <v/>
      </c>
      <c r="FL68" t="str">
        <f>+IFERROR(IF(VALUE('data-cash-crude'!FK68)&gt;0,'data-cash-crude'!FK68-INDEX('active-future'!$C:$C,MATCH('basis-cash-crude'!FL$1,'active-future'!$A:$A,0),1),""),"")</f>
        <v/>
      </c>
    </row>
    <row r="69" spans="1:168" x14ac:dyDescent="0.2">
      <c r="A69">
        <f t="shared" si="3"/>
        <v>3.7219999999999969</v>
      </c>
      <c r="B69">
        <f t="shared" si="4"/>
        <v>4.0799999999999992</v>
      </c>
      <c r="C69">
        <f t="shared" si="5"/>
        <v>3.9803614457831311</v>
      </c>
      <c r="D69" s="10" t="str">
        <f>+'data-cash-crude'!B69</f>
        <v>CLPA-15-24.CM</v>
      </c>
      <c r="E69">
        <f>+IFERROR(IF(VALUE('data-cash-crude'!D69)&gt;0,'data-cash-crude'!D69-INDEX('active-future'!$C:$C,MATCH('basis-cash-crude'!E$1,'active-future'!$A:$A,0),1),""),"")</f>
        <v>4.3499999999999943</v>
      </c>
      <c r="F69">
        <f>+IFERROR(IF(VALUE('data-cash-crude'!E69)&gt;0,'data-cash-crude'!E69-INDEX('active-future'!$C:$C,MATCH('basis-cash-crude'!F$1,'active-future'!$A:$A,0),1),""),"")</f>
        <v>3.7299999999999969</v>
      </c>
      <c r="G69">
        <f>+IFERROR(IF(VALUE('data-cash-crude'!F69)&gt;0,'data-cash-crude'!F69-INDEX('active-future'!$C:$C,MATCH('basis-cash-crude'!G$1,'active-future'!$A:$A,0),1),""),"")</f>
        <v>3.7399999999999949</v>
      </c>
      <c r="H69">
        <f>+IFERROR(IF(VALUE('data-cash-crude'!G69)&gt;0,'data-cash-crude'!G69-INDEX('active-future'!$C:$C,MATCH('basis-cash-crude'!H$1,'active-future'!$A:$A,0),1),""),"")</f>
        <v>3.7299999999999969</v>
      </c>
      <c r="I69" t="str">
        <f>+IFERROR(IF(VALUE('data-cash-crude'!H69)&gt;0,'data-cash-crude'!H69-INDEX('active-future'!$C:$C,MATCH('basis-cash-crude'!I$1,'active-future'!$A:$A,0),1),""),"")</f>
        <v/>
      </c>
      <c r="J69">
        <f>+IFERROR(IF(VALUE('data-cash-crude'!I69)&gt;0,'data-cash-crude'!I69-INDEX('active-future'!$C:$C,MATCH('basis-cash-crude'!J$1,'active-future'!$A:$A,0),1),""),"")</f>
        <v>3.0600000000000023</v>
      </c>
      <c r="K69" t="str">
        <f>+IFERROR(IF(VALUE('data-cash-crude'!J69)&gt;0,'data-cash-crude'!J69-INDEX('active-future'!$C:$C,MATCH('basis-cash-crude'!K$1,'active-future'!$A:$A,0),1),""),"")</f>
        <v/>
      </c>
      <c r="L69">
        <f>+IFERROR(IF(VALUE('data-cash-crude'!K69)&gt;0,'data-cash-crude'!K69-INDEX('active-future'!$C:$C,MATCH('basis-cash-crude'!L$1,'active-future'!$A:$A,0),1),""),"")</f>
        <v>3.730000000000004</v>
      </c>
      <c r="M69" t="str">
        <f>+IFERROR(IF(VALUE('data-cash-crude'!L69)&gt;0,'data-cash-crude'!L69-INDEX('active-future'!$C:$C,MATCH('basis-cash-crude'!M$1,'active-future'!$A:$A,0),1),""),"")</f>
        <v/>
      </c>
      <c r="N69">
        <f>+IFERROR(IF(VALUE('data-cash-crude'!M69)&gt;0,'data-cash-crude'!M69-INDEX('active-future'!$C:$C,MATCH('basis-cash-crude'!N$1,'active-future'!$A:$A,0),1),""),"")</f>
        <v>3.8099999999999952</v>
      </c>
      <c r="O69">
        <f>+IFERROR(IF(VALUE('data-cash-crude'!N69)&gt;0,'data-cash-crude'!N69-INDEX('active-future'!$C:$C,MATCH('basis-cash-crude'!O$1,'active-future'!$A:$A,0),1),""),"")</f>
        <v>3.8200000000000003</v>
      </c>
      <c r="P69">
        <f>+IFERROR(IF(VALUE('data-cash-crude'!O69)&gt;0,'data-cash-crude'!O69-INDEX('active-future'!$C:$C,MATCH('basis-cash-crude'!P$1,'active-future'!$A:$A,0),1),""),"")</f>
        <v>3.8099999999999952</v>
      </c>
      <c r="Q69">
        <f>+IFERROR(IF(VALUE('data-cash-crude'!P69)&gt;0,'data-cash-crude'!P69-INDEX('active-future'!$C:$C,MATCH('basis-cash-crude'!Q$1,'active-future'!$A:$A,0),1),""),"")</f>
        <v>4.0500000000000043</v>
      </c>
      <c r="R69">
        <f>+IFERROR(IF(VALUE('data-cash-crude'!Q69)&gt;0,'data-cash-crude'!Q69-INDEX('active-future'!$C:$C,MATCH('basis-cash-crude'!R$1,'active-future'!$A:$A,0),1),""),"")</f>
        <v>3.6099999999999994</v>
      </c>
      <c r="S69">
        <f>+IFERROR(IF(VALUE('data-cash-crude'!R69)&gt;0,'data-cash-crude'!R69-INDEX('active-future'!$C:$C,MATCH('basis-cash-crude'!S$1,'active-future'!$A:$A,0),1),""),"")</f>
        <v>4.0300000000000011</v>
      </c>
      <c r="T69">
        <f>+IFERROR(IF(VALUE('data-cash-crude'!S69)&gt;0,'data-cash-crude'!S69-INDEX('active-future'!$C:$C,MATCH('basis-cash-crude'!T$1,'active-future'!$A:$A,0),1),""),"")</f>
        <v>4.1000000000000014</v>
      </c>
      <c r="U69">
        <f>+IFERROR(IF(VALUE('data-cash-crude'!T69)&gt;0,'data-cash-crude'!T69-INDEX('active-future'!$C:$C,MATCH('basis-cash-crude'!U$1,'active-future'!$A:$A,0),1),""),"")</f>
        <v>4.0899999999999963</v>
      </c>
      <c r="V69">
        <f>+IFERROR(IF(VALUE('data-cash-crude'!U69)&gt;0,'data-cash-crude'!U69-INDEX('active-future'!$C:$C,MATCH('basis-cash-crude'!V$1,'active-future'!$A:$A,0),1),""),"")</f>
        <v>4.0499999999999972</v>
      </c>
      <c r="W69">
        <f>+IFERROR(IF(VALUE('data-cash-crude'!V69)&gt;0,'data-cash-crude'!V69-INDEX('active-future'!$C:$C,MATCH('basis-cash-crude'!W$1,'active-future'!$A:$A,0),1),""),"")</f>
        <v>4.0499999999999972</v>
      </c>
      <c r="X69">
        <f>+IFERROR(IF(VALUE('data-cash-crude'!W69)&gt;0,'data-cash-crude'!W69-INDEX('active-future'!$C:$C,MATCH('basis-cash-crude'!X$1,'active-future'!$A:$A,0),1),""),"")</f>
        <v>4.0499999999999972</v>
      </c>
      <c r="Y69">
        <f>+IFERROR(IF(VALUE('data-cash-crude'!X69)&gt;0,'data-cash-crude'!X69-INDEX('active-future'!$C:$C,MATCH('basis-cash-crude'!Y$1,'active-future'!$A:$A,0),1),""),"")</f>
        <v>4.0399999999999991</v>
      </c>
      <c r="Z69" t="str">
        <f>+IFERROR(IF(VALUE('data-cash-crude'!Y69)&gt;0,'data-cash-crude'!Y69-INDEX('active-future'!$C:$C,MATCH('basis-cash-crude'!Z$1,'active-future'!$A:$A,0),1),""),"")</f>
        <v/>
      </c>
      <c r="AA69">
        <f>+IFERROR(IF(VALUE('data-cash-crude'!Z69)&gt;0,'data-cash-crude'!Z69-INDEX('active-future'!$C:$C,MATCH('basis-cash-crude'!AA$1,'active-future'!$A:$A,0),1),""),"")</f>
        <v>7.259999999999998</v>
      </c>
      <c r="AB69" t="str">
        <f>+IFERROR(IF(VALUE('data-cash-crude'!AA69)&gt;0,'data-cash-crude'!AA69-INDEX('active-future'!$C:$C,MATCH('basis-cash-crude'!AB$1,'active-future'!$A:$A,0),1),""),"")</f>
        <v/>
      </c>
      <c r="AC69">
        <f>+IFERROR(IF(VALUE('data-cash-crude'!AB69)&gt;0,'data-cash-crude'!AB69-INDEX('active-future'!$C:$C,MATCH('basis-cash-crude'!AC$1,'active-future'!$A:$A,0),1),""),"")</f>
        <v>4.32</v>
      </c>
      <c r="AD69">
        <f>+IFERROR(IF(VALUE('data-cash-crude'!AC69)&gt;0,'data-cash-crude'!AC69-INDEX('active-future'!$C:$C,MATCH('basis-cash-crude'!AD$1,'active-future'!$A:$A,0),1),""),"")</f>
        <v>4.0200000000000031</v>
      </c>
      <c r="AE69">
        <f>+IFERROR(IF(VALUE('data-cash-crude'!AD69)&gt;0,'data-cash-crude'!AD69-INDEX('active-future'!$C:$C,MATCH('basis-cash-crude'!AE$1,'active-future'!$A:$A,0),1),""),"")</f>
        <v>4.1099999999999994</v>
      </c>
      <c r="AF69">
        <f>+IFERROR(IF(VALUE('data-cash-crude'!AE69)&gt;0,'data-cash-crude'!AE69-INDEX('active-future'!$C:$C,MATCH('basis-cash-crude'!AF$1,'active-future'!$A:$A,0),1),""),"")</f>
        <v>4.0999999999999943</v>
      </c>
      <c r="AG69">
        <f>+IFERROR(IF(VALUE('data-cash-crude'!AF69)&gt;0,'data-cash-crude'!AF69-INDEX('active-future'!$C:$C,MATCH('basis-cash-crude'!AG$1,'active-future'!$A:$A,0),1),""),"")</f>
        <v>4.1000000000000014</v>
      </c>
      <c r="AH69">
        <f>+IFERROR(IF(VALUE('data-cash-crude'!AG69)&gt;0,'data-cash-crude'!AG69-INDEX('active-future'!$C:$C,MATCH('basis-cash-crude'!AH$1,'active-future'!$A:$A,0),1),""),"")</f>
        <v>4.240000000000002</v>
      </c>
      <c r="AI69">
        <f>+IFERROR(IF(VALUE('data-cash-crude'!AH69)&gt;0,'data-cash-crude'!AH69-INDEX('active-future'!$C:$C,MATCH('basis-cash-crude'!AI$1,'active-future'!$A:$A,0),1),""),"")</f>
        <v>4</v>
      </c>
      <c r="AJ69">
        <f>+IFERROR(IF(VALUE('data-cash-crude'!AI69)&gt;0,'data-cash-crude'!AI69-INDEX('active-future'!$C:$C,MATCH('basis-cash-crude'!AJ$1,'active-future'!$A:$A,0),1),""),"")</f>
        <v>4.07</v>
      </c>
      <c r="AK69">
        <f>+IFERROR(IF(VALUE('data-cash-crude'!AJ69)&gt;0,'data-cash-crude'!AJ69-INDEX('active-future'!$C:$C,MATCH('basis-cash-crude'!AK$1,'active-future'!$A:$A,0),1),""),"")</f>
        <v>4.1600000000000037</v>
      </c>
      <c r="AL69">
        <f>+IFERROR(IF(VALUE('data-cash-crude'!AK69)&gt;0,'data-cash-crude'!AK69-INDEX('active-future'!$C:$C,MATCH('basis-cash-crude'!AL$1,'active-future'!$A:$A,0),1),""),"")</f>
        <v>4.1599999999999966</v>
      </c>
      <c r="AM69">
        <f>+IFERROR(IF(VALUE('data-cash-crude'!AL69)&gt;0,'data-cash-crude'!AL69-INDEX('active-future'!$C:$C,MATCH('basis-cash-crude'!AM$1,'active-future'!$A:$A,0),1),""),"")</f>
        <v>4.1600000000000037</v>
      </c>
      <c r="AN69">
        <f>+IFERROR(IF(VALUE('data-cash-crude'!AM69)&gt;0,'data-cash-crude'!AM69-INDEX('active-future'!$C:$C,MATCH('basis-cash-crude'!AN$1,'active-future'!$A:$A,0),1),""),"")</f>
        <v>4.1700000000000017</v>
      </c>
      <c r="AO69">
        <f>+IFERROR(IF(VALUE('data-cash-crude'!AN69)&gt;0,'data-cash-crude'!AN69-INDEX('active-future'!$C:$C,MATCH('basis-cash-crude'!AO$1,'active-future'!$A:$A,0),1),""),"")</f>
        <v>4.2800000000000011</v>
      </c>
      <c r="AP69">
        <f>+IFERROR(IF(VALUE('data-cash-crude'!AO69)&gt;0,'data-cash-crude'!AO69-INDEX('active-future'!$C:$C,MATCH('basis-cash-crude'!AP$1,'active-future'!$A:$A,0),1),""),"")</f>
        <v>4.5399999999999991</v>
      </c>
      <c r="AQ69">
        <f>+IFERROR(IF(VALUE('data-cash-crude'!AP69)&gt;0,'data-cash-crude'!AP69-INDEX('active-future'!$C:$C,MATCH('basis-cash-crude'!AQ$1,'active-future'!$A:$A,0),1),""),"")</f>
        <v>4.5600000000000023</v>
      </c>
      <c r="AR69">
        <f>+IFERROR(IF(VALUE('data-cash-crude'!AQ69)&gt;0,'data-cash-crude'!AQ69-INDEX('active-future'!$C:$C,MATCH('basis-cash-crude'!AR$1,'active-future'!$A:$A,0),1),""),"")</f>
        <v>4.6099999999999994</v>
      </c>
      <c r="AS69">
        <f>+IFERROR(IF(VALUE('data-cash-crude'!AR69)&gt;0,'data-cash-crude'!AR69-INDEX('active-future'!$C:$C,MATCH('basis-cash-crude'!AS$1,'active-future'!$A:$A,0),1),""),"")</f>
        <v>4.6200000000000045</v>
      </c>
      <c r="AT69">
        <f>+IFERROR(IF(VALUE('data-cash-crude'!AS69)&gt;0,'data-cash-crude'!AS69-INDEX('active-future'!$C:$C,MATCH('basis-cash-crude'!AT$1,'active-future'!$A:$A,0),1),""),"")</f>
        <v>4.6899999999999977</v>
      </c>
      <c r="AU69">
        <f>+IFERROR(IF(VALUE('data-cash-crude'!AT69)&gt;0,'data-cash-crude'!AT69-INDEX('active-future'!$C:$C,MATCH('basis-cash-crude'!AU$1,'active-future'!$A:$A,0),1),""),"")</f>
        <v>4.6899999999999977</v>
      </c>
      <c r="AV69">
        <f>+IFERROR(IF(VALUE('data-cash-crude'!AU69)&gt;0,'data-cash-crude'!AU69-INDEX('active-future'!$C:$C,MATCH('basis-cash-crude'!AV$1,'active-future'!$A:$A,0),1),""),"")</f>
        <v>4.7000000000000028</v>
      </c>
      <c r="AW69">
        <f>+IFERROR(IF(VALUE('data-cash-crude'!AV69)&gt;0,'data-cash-crude'!AV69-INDEX('active-future'!$C:$C,MATCH('basis-cash-crude'!AW$1,'active-future'!$A:$A,0),1),""),"")</f>
        <v>4.7100000000000009</v>
      </c>
      <c r="AX69">
        <f>+IFERROR(IF(VALUE('data-cash-crude'!AW69)&gt;0,'data-cash-crude'!AW69-INDEX('active-future'!$C:$C,MATCH('basis-cash-crude'!AX$1,'active-future'!$A:$A,0),1),""),"")</f>
        <v>4.740000000000002</v>
      </c>
      <c r="AY69">
        <f>+IFERROR(IF(VALUE('data-cash-crude'!AX69)&gt;0,'data-cash-crude'!AX69-INDEX('active-future'!$C:$C,MATCH('basis-cash-crude'!AY$1,'active-future'!$A:$A,0),1),""),"")</f>
        <v>4.3900000000000006</v>
      </c>
      <c r="AZ69">
        <f>+IFERROR(IF(VALUE('data-cash-crude'!AY69)&gt;0,'data-cash-crude'!AY69-INDEX('active-future'!$C:$C,MATCH('basis-cash-crude'!AZ$1,'active-future'!$A:$A,0),1),""),"")</f>
        <v>4.3900000000000006</v>
      </c>
      <c r="BA69">
        <f>+IFERROR(IF(VALUE('data-cash-crude'!AZ69)&gt;0,'data-cash-crude'!AZ69-INDEX('active-future'!$C:$C,MATCH('basis-cash-crude'!BA$1,'active-future'!$A:$A,0),1),""),"")</f>
        <v>4.3800000000000026</v>
      </c>
      <c r="BB69">
        <f>+IFERROR(IF(VALUE('data-cash-crude'!BA69)&gt;0,'data-cash-crude'!BA69-INDEX('active-future'!$C:$C,MATCH('basis-cash-crude'!BB$1,'active-future'!$A:$A,0),1),""),"")</f>
        <v>4.3900000000000006</v>
      </c>
      <c r="BC69">
        <f>+IFERROR(IF(VALUE('data-cash-crude'!BB69)&gt;0,'data-cash-crude'!BB69-INDEX('active-future'!$C:$C,MATCH('basis-cash-crude'!BC$1,'active-future'!$A:$A,0),1),""),"")</f>
        <v>4.3700000000000045</v>
      </c>
      <c r="BD69">
        <f>+IFERROR(IF(VALUE('data-cash-crude'!BC69)&gt;0,'data-cash-crude'!BC69-INDEX('active-future'!$C:$C,MATCH('basis-cash-crude'!BD$1,'active-future'!$A:$A,0),1),""),"")</f>
        <v>4.5200000000000031</v>
      </c>
      <c r="BE69">
        <f>+IFERROR(IF(VALUE('data-cash-crude'!BD69)&gt;0,'data-cash-crude'!BD69-INDEX('active-future'!$C:$C,MATCH('basis-cash-crude'!BE$1,'active-future'!$A:$A,0),1),""),"")</f>
        <v>4.5900000000000034</v>
      </c>
      <c r="BF69">
        <f>+IFERROR(IF(VALUE('data-cash-crude'!BE69)&gt;0,'data-cash-crude'!BE69-INDEX('active-future'!$C:$C,MATCH('basis-cash-crude'!BF$1,'active-future'!$A:$A,0),1),""),"")</f>
        <v>4.68</v>
      </c>
      <c r="BG69">
        <f>+IFERROR(IF(VALUE('data-cash-crude'!BF69)&gt;0,'data-cash-crude'!BF69-INDEX('active-future'!$C:$C,MATCH('basis-cash-crude'!BG$1,'active-future'!$A:$A,0),1),""),"")</f>
        <v>4.6899999999999977</v>
      </c>
      <c r="BH69">
        <f>+IFERROR(IF(VALUE('data-cash-crude'!BG69)&gt;0,'data-cash-crude'!BG69-INDEX('active-future'!$C:$C,MATCH('basis-cash-crude'!BH$1,'active-future'!$A:$A,0),1),""),"")</f>
        <v>4.6899999999999977</v>
      </c>
      <c r="BI69">
        <f>+IFERROR(IF(VALUE('data-cash-crude'!BH69)&gt;0,'data-cash-crude'!BH69-INDEX('active-future'!$C:$C,MATCH('basis-cash-crude'!BI$1,'active-future'!$A:$A,0),1),""),"")</f>
        <v>4.6299999999999955</v>
      </c>
      <c r="BJ69">
        <f>+IFERROR(IF(VALUE('data-cash-crude'!BI69)&gt;0,'data-cash-crude'!BI69-INDEX('active-future'!$C:$C,MATCH('basis-cash-crude'!BJ$1,'active-future'!$A:$A,0),1),""),"")</f>
        <v>4.4199999999999946</v>
      </c>
      <c r="BK69">
        <f>+IFERROR(IF(VALUE('data-cash-crude'!BJ69)&gt;0,'data-cash-crude'!BJ69-INDEX('active-future'!$C:$C,MATCH('basis-cash-crude'!BK$1,'active-future'!$A:$A,0),1),""),"")</f>
        <v>4.2700000000000031</v>
      </c>
      <c r="BL69">
        <f>+IFERROR(IF(VALUE('data-cash-crude'!BK69)&gt;0,'data-cash-crude'!BK69-INDEX('active-future'!$C:$C,MATCH('basis-cash-crude'!BL$1,'active-future'!$A:$A,0),1),""),"")</f>
        <v>4.269999999999996</v>
      </c>
      <c r="BM69">
        <f>+IFERROR(IF(VALUE('data-cash-crude'!BL69)&gt;0,'data-cash-crude'!BL69-INDEX('active-future'!$C:$C,MATCH('basis-cash-crude'!BM$1,'active-future'!$A:$A,0),1),""),"")</f>
        <v>4.1699999999999946</v>
      </c>
      <c r="BN69">
        <f>+IFERROR(IF(VALUE('data-cash-crude'!BM69)&gt;0,'data-cash-crude'!BM69-INDEX('active-future'!$C:$C,MATCH('basis-cash-crude'!BN$1,'active-future'!$A:$A,0),1),""),"")</f>
        <v>4.1599999999999966</v>
      </c>
      <c r="BO69">
        <f>+IFERROR(IF(VALUE('data-cash-crude'!BN69)&gt;0,'data-cash-crude'!BN69-INDEX('active-future'!$C:$C,MATCH('basis-cash-crude'!BO$1,'active-future'!$A:$A,0),1),""),"")</f>
        <v>4.1599999999999966</v>
      </c>
      <c r="BP69">
        <f>+IFERROR(IF(VALUE('data-cash-crude'!BO69)&gt;0,'data-cash-crude'!BO69-INDEX('active-future'!$C:$C,MATCH('basis-cash-crude'!BP$1,'active-future'!$A:$A,0),1),""),"")</f>
        <v>4.1599999999999966</v>
      </c>
      <c r="BQ69">
        <f>+IFERROR(IF(VALUE('data-cash-crude'!BP69)&gt;0,'data-cash-crude'!BP69-INDEX('active-future'!$C:$C,MATCH('basis-cash-crude'!BQ$1,'active-future'!$A:$A,0),1),""),"")</f>
        <v>4.1199999999999974</v>
      </c>
      <c r="BR69">
        <f>+IFERROR(IF(VALUE('data-cash-crude'!BQ69)&gt;0,'data-cash-crude'!BQ69-INDEX('active-future'!$C:$C,MATCH('basis-cash-crude'!BR$1,'active-future'!$A:$A,0),1),""),"")</f>
        <v>4.1300000000000026</v>
      </c>
      <c r="BS69">
        <f>+IFERROR(IF(VALUE('data-cash-crude'!BR69)&gt;0,'data-cash-crude'!BR69-INDEX('active-future'!$C:$C,MATCH('basis-cash-crude'!BS$1,'active-future'!$A:$A,0),1),""),"")</f>
        <v>4.1300000000000026</v>
      </c>
      <c r="BT69">
        <f>+IFERROR(IF(VALUE('data-cash-crude'!BS69)&gt;0,'data-cash-crude'!BS69-INDEX('active-future'!$C:$C,MATCH('basis-cash-crude'!BT$1,'active-future'!$A:$A,0),1),""),"")</f>
        <v>4.490000000000002</v>
      </c>
      <c r="BU69">
        <f>+IFERROR(IF(VALUE('data-cash-crude'!BT69)&gt;0,'data-cash-crude'!BT69-INDEX('active-future'!$C:$C,MATCH('basis-cash-crude'!BU$1,'active-future'!$A:$A,0),1),""),"")</f>
        <v>3.6200000000000045</v>
      </c>
      <c r="BV69">
        <f>+IFERROR(IF(VALUE('data-cash-crude'!BU69)&gt;0,'data-cash-crude'!BU69-INDEX('active-future'!$C:$C,MATCH('basis-cash-crude'!BV$1,'active-future'!$A:$A,0),1),""),"")</f>
        <v>3.5700000000000003</v>
      </c>
      <c r="BW69">
        <f>+IFERROR(IF(VALUE('data-cash-crude'!BV69)&gt;0,'data-cash-crude'!BV69-INDEX('active-future'!$C:$C,MATCH('basis-cash-crude'!BW$1,'active-future'!$A:$A,0),1),""),"")</f>
        <v>3.6199999999999974</v>
      </c>
      <c r="BX69">
        <f>+IFERROR(IF(VALUE('data-cash-crude'!BW69)&gt;0,'data-cash-crude'!BW69-INDEX('active-future'!$C:$C,MATCH('basis-cash-crude'!BX$1,'active-future'!$A:$A,0),1),""),"")</f>
        <v>3.6199999999999974</v>
      </c>
      <c r="BY69">
        <f>+IFERROR(IF(VALUE('data-cash-crude'!BX69)&gt;0,'data-cash-crude'!BX69-INDEX('active-future'!$C:$C,MATCH('basis-cash-crude'!BY$1,'active-future'!$A:$A,0),1),""),"")</f>
        <v>3.6999999999999957</v>
      </c>
      <c r="BZ69" t="str">
        <f>+IFERROR(IF(VALUE('data-cash-crude'!BY69)&gt;0,'data-cash-crude'!BY69-INDEX('active-future'!$C:$C,MATCH('basis-cash-crude'!BZ$1,'active-future'!$A:$A,0),1),""),"")</f>
        <v/>
      </c>
      <c r="CA69">
        <f>+IFERROR(IF(VALUE('data-cash-crude'!BZ69)&gt;0,'data-cash-crude'!BZ69-INDEX('active-future'!$C:$C,MATCH('basis-cash-crude'!CA$1,'active-future'!$A:$A,0),1),""),"")</f>
        <v>3.7899999999999991</v>
      </c>
      <c r="CB69">
        <f>+IFERROR(IF(VALUE('data-cash-crude'!CA69)&gt;0,'data-cash-crude'!CA69-INDEX('active-future'!$C:$C,MATCH('basis-cash-crude'!CB$1,'active-future'!$A:$A,0),1),""),"")</f>
        <v>3.9199999999999946</v>
      </c>
      <c r="CC69">
        <f>+IFERROR(IF(VALUE('data-cash-crude'!CB69)&gt;0,'data-cash-crude'!CB69-INDEX('active-future'!$C:$C,MATCH('basis-cash-crude'!CC$1,'active-future'!$A:$A,0),1),""),"")</f>
        <v>3.6600000000000037</v>
      </c>
      <c r="CD69">
        <f>+IFERROR(IF(VALUE('data-cash-crude'!CC69)&gt;0,'data-cash-crude'!CC69-INDEX('active-future'!$C:$C,MATCH('basis-cash-crude'!CD$1,'active-future'!$A:$A,0),1),""),"")</f>
        <v>3.1400000000000006</v>
      </c>
      <c r="CE69">
        <f>+IFERROR(IF(VALUE('data-cash-crude'!CD69)&gt;0,'data-cash-crude'!CD69-INDEX('active-future'!$C:$C,MATCH('basis-cash-crude'!CE$1,'active-future'!$A:$A,0),1),""),"")</f>
        <v>3.029999999999994</v>
      </c>
      <c r="CF69">
        <f>+IFERROR(IF(VALUE('data-cash-crude'!CE69)&gt;0,'data-cash-crude'!CE69-INDEX('active-future'!$C:$C,MATCH('basis-cash-crude'!CF$1,'active-future'!$A:$A,0),1),""),"")</f>
        <v>2.9600000000000009</v>
      </c>
      <c r="CG69">
        <f>+IFERROR(IF(VALUE('data-cash-crude'!CF69)&gt;0,'data-cash-crude'!CF69-INDEX('active-future'!$C:$C,MATCH('basis-cash-crude'!CG$1,'active-future'!$A:$A,0),1),""),"")</f>
        <v>2.7899999999999991</v>
      </c>
      <c r="CH69">
        <f>+IFERROR(IF(VALUE('data-cash-crude'!CG69)&gt;0,'data-cash-crude'!CG69-INDEX('active-future'!$C:$C,MATCH('basis-cash-crude'!CH$1,'active-future'!$A:$A,0),1),""),"")</f>
        <v>2.5399999999999991</v>
      </c>
      <c r="CI69">
        <f>+IFERROR(IF(VALUE('data-cash-crude'!CH69)&gt;0,'data-cash-crude'!CH69-INDEX('active-future'!$C:$C,MATCH('basis-cash-crude'!CI$1,'active-future'!$A:$A,0),1),""),"")</f>
        <v>2.529999999999994</v>
      </c>
      <c r="CJ69">
        <f>+IFERROR(IF(VALUE('data-cash-crude'!CI69)&gt;0,'data-cash-crude'!CI69-INDEX('active-future'!$C:$C,MATCH('basis-cash-crude'!CJ$1,'active-future'!$A:$A,0),1),""),"")</f>
        <v>2.4600000000000009</v>
      </c>
      <c r="CK69">
        <f>+IFERROR(IF(VALUE('data-cash-crude'!CJ69)&gt;0,'data-cash-crude'!CJ69-INDEX('active-future'!$C:$C,MATCH('basis-cash-crude'!CK$1,'active-future'!$A:$A,0),1),""),"")</f>
        <v>2.4699999999999989</v>
      </c>
      <c r="CL69">
        <f>+IFERROR(IF(VALUE('data-cash-crude'!CK69)&gt;0,'data-cash-crude'!CK69-INDEX('active-future'!$C:$C,MATCH('basis-cash-crude'!CL$1,'active-future'!$A:$A,0),1),""),"")</f>
        <v>2.480000000000004</v>
      </c>
      <c r="CM69" t="str">
        <f>+IFERROR(IF(VALUE('data-cash-crude'!CL69)&gt;0,'data-cash-crude'!CL69-INDEX('active-future'!$C:$C,MATCH('basis-cash-crude'!CM$1,'active-future'!$A:$A,0),1),""),"")</f>
        <v/>
      </c>
      <c r="CN69">
        <f>+IFERROR(IF(VALUE('data-cash-crude'!CM69)&gt;0,'data-cash-crude'!CM69-INDEX('active-future'!$C:$C,MATCH('basis-cash-crude'!CN$1,'active-future'!$A:$A,0),1),""),"")</f>
        <v>2.4499999999999957</v>
      </c>
      <c r="CO69">
        <f>+IFERROR(IF(VALUE('data-cash-crude'!CN69)&gt;0,'data-cash-crude'!CN69-INDEX('active-future'!$C:$C,MATCH('basis-cash-crude'!CO$1,'active-future'!$A:$A,0),1),""),"")</f>
        <v>2.4299999999999997</v>
      </c>
      <c r="CP69">
        <f>+IFERROR(IF(VALUE('data-cash-crude'!CO69)&gt;0,'data-cash-crude'!CO69-INDEX('active-future'!$C:$C,MATCH('basis-cash-crude'!CP$1,'active-future'!$A:$A,0),1),""),"")</f>
        <v>2.5300000000000011</v>
      </c>
      <c r="CQ69">
        <f>+IFERROR(IF(VALUE('data-cash-crude'!CP69)&gt;0,'data-cash-crude'!CP69-INDEX('active-future'!$C:$C,MATCH('basis-cash-crude'!CQ$1,'active-future'!$A:$A,0),1),""),"")</f>
        <v>2.5300000000000011</v>
      </c>
      <c r="CR69" t="str">
        <f>+IFERROR(IF(VALUE('data-cash-crude'!CQ69)&gt;0,'data-cash-crude'!CQ69-INDEX('active-future'!$C:$C,MATCH('basis-cash-crude'!CR$1,'active-future'!$A:$A,0),1),""),"")</f>
        <v/>
      </c>
      <c r="CS69">
        <f>+IFERROR(IF(VALUE('data-cash-crude'!CR69)&gt;0,'data-cash-crude'!CR69-INDEX('active-future'!$C:$C,MATCH('basis-cash-crude'!CS$1,'active-future'!$A:$A,0),1),""),"")</f>
        <v>2.6599999999999966</v>
      </c>
      <c r="CT69">
        <f>+IFERROR(IF(VALUE('data-cash-crude'!CS69)&gt;0,'data-cash-crude'!CS69-INDEX('active-future'!$C:$C,MATCH('basis-cash-crude'!CT$1,'active-future'!$A:$A,0),1),""),"")</f>
        <v>2.6700000000000017</v>
      </c>
      <c r="CU69">
        <f>+IFERROR(IF(VALUE('data-cash-crude'!CT69)&gt;0,'data-cash-crude'!CT69-INDEX('active-future'!$C:$C,MATCH('basis-cash-crude'!CU$1,'active-future'!$A:$A,0),1),""),"")</f>
        <v>2.8299999999999983</v>
      </c>
      <c r="CV69">
        <f>+IFERROR(IF(VALUE('data-cash-crude'!CU69)&gt;0,'data-cash-crude'!CU69-INDEX('active-future'!$C:$C,MATCH('basis-cash-crude'!CV$1,'active-future'!$A:$A,0),1),""),"")</f>
        <v>3.0499999999999972</v>
      </c>
      <c r="CW69">
        <f>+IFERROR(IF(VALUE('data-cash-crude'!CV69)&gt;0,'data-cash-crude'!CV69-INDEX('active-future'!$C:$C,MATCH('basis-cash-crude'!CW$1,'active-future'!$A:$A,0),1),""),"")</f>
        <v>3.2100000000000009</v>
      </c>
      <c r="CX69">
        <f>+IFERROR(IF(VALUE('data-cash-crude'!CW69)&gt;0,'data-cash-crude'!CW69-INDEX('active-future'!$C:$C,MATCH('basis-cash-crude'!CX$1,'active-future'!$A:$A,0),1),""),"")</f>
        <v>3.509999999999998</v>
      </c>
      <c r="CY69">
        <f>+IFERROR(IF(VALUE('data-cash-crude'!CX69)&gt;0,'data-cash-crude'!CX69-INDEX('active-future'!$C:$C,MATCH('basis-cash-crude'!CY$1,'active-future'!$A:$A,0),1),""),"")</f>
        <v>3.4500000000000028</v>
      </c>
      <c r="CZ69">
        <f>+IFERROR(IF(VALUE('data-cash-crude'!CY69)&gt;0,'data-cash-crude'!CY69-INDEX('active-future'!$C:$C,MATCH('basis-cash-crude'!CZ$1,'active-future'!$A:$A,0),1),""),"")</f>
        <v>3.6300000000000026</v>
      </c>
      <c r="DA69">
        <f>+IFERROR(IF(VALUE('data-cash-crude'!CZ69)&gt;0,'data-cash-crude'!CZ69-INDEX('active-future'!$C:$C,MATCH('basis-cash-crude'!DA$1,'active-future'!$A:$A,0),1),""),"")</f>
        <v>3.6400000000000006</v>
      </c>
      <c r="DB69">
        <f>+IFERROR(IF(VALUE('data-cash-crude'!DA69)&gt;0,'data-cash-crude'!DA69-INDEX('active-future'!$C:$C,MATCH('basis-cash-crude'!DB$1,'active-future'!$A:$A,0),1),""),"")</f>
        <v>3.7999999999999972</v>
      </c>
      <c r="DC69">
        <f>+IFERROR(IF(VALUE('data-cash-crude'!DB69)&gt;0,'data-cash-crude'!DB69-INDEX('active-future'!$C:$C,MATCH('basis-cash-crude'!DC$1,'active-future'!$A:$A,0),1),""),"")</f>
        <v>4.0200000000000031</v>
      </c>
      <c r="DD69">
        <f>+IFERROR(IF(VALUE('data-cash-crude'!DC69)&gt;0,'data-cash-crude'!DC69-INDEX('active-future'!$C:$C,MATCH('basis-cash-crude'!DD$1,'active-future'!$A:$A,0),1),""),"")</f>
        <v>4.0799999999999983</v>
      </c>
      <c r="DE69">
        <f>+IFERROR(IF(VALUE('data-cash-crude'!DD69)&gt;0,'data-cash-crude'!DD69-INDEX('active-future'!$C:$C,MATCH('basis-cash-crude'!DE$1,'active-future'!$A:$A,0),1),""),"")</f>
        <v>4.3199999999999932</v>
      </c>
      <c r="DF69">
        <f>+IFERROR(IF(VALUE('data-cash-crude'!DE69)&gt;0,'data-cash-crude'!DE69-INDEX('active-future'!$C:$C,MATCH('basis-cash-crude'!DF$1,'active-future'!$A:$A,0),1),""),"")</f>
        <v>4.6099999999999994</v>
      </c>
      <c r="DG69">
        <f>+IFERROR(IF(VALUE('data-cash-crude'!DF69)&gt;0,'data-cash-crude'!DF69-INDEX('active-future'!$C:$C,MATCH('basis-cash-crude'!DG$1,'active-future'!$A:$A,0),1),""),"")</f>
        <v>4.740000000000002</v>
      </c>
      <c r="DH69" t="str">
        <f>+IFERROR(IF(VALUE('data-cash-crude'!DG69)&gt;0,'data-cash-crude'!DG69-INDEX('active-future'!$C:$C,MATCH('basis-cash-crude'!DH$1,'active-future'!$A:$A,0),1),""),"")</f>
        <v/>
      </c>
      <c r="DI69">
        <f>+IFERROR(IF(VALUE('data-cash-crude'!DH69)&gt;0,'data-cash-crude'!DH69-INDEX('active-future'!$C:$C,MATCH('basis-cash-crude'!DI$1,'active-future'!$A:$A,0),1),""),"")</f>
        <v>5.3499999999999943</v>
      </c>
      <c r="DJ69">
        <f>+IFERROR(IF(VALUE('data-cash-crude'!DI69)&gt;0,'data-cash-crude'!DI69-INDEX('active-future'!$C:$C,MATCH('basis-cash-crude'!DJ$1,'active-future'!$A:$A,0),1),""),"")</f>
        <v>5.5600000000000023</v>
      </c>
      <c r="DK69">
        <f>+IFERROR(IF(VALUE('data-cash-crude'!DJ69)&gt;0,'data-cash-crude'!DJ69-INDEX('active-future'!$C:$C,MATCH('basis-cash-crude'!DK$1,'active-future'!$A:$A,0),1),""),"")</f>
        <v>5.6400000000000006</v>
      </c>
      <c r="DL69">
        <f>+IFERROR(IF(VALUE('data-cash-crude'!DK69)&gt;0,'data-cash-crude'!DK69-INDEX('active-future'!$C:$C,MATCH('basis-cash-crude'!DL$1,'active-future'!$A:$A,0),1),""),"")</f>
        <v>5.68</v>
      </c>
      <c r="DM69" t="str">
        <f>+IFERROR(IF(VALUE('data-cash-crude'!DL69)&gt;0,'data-cash-crude'!DL69-INDEX('active-future'!$C:$C,MATCH('basis-cash-crude'!DM$1,'active-future'!$A:$A,0),1),""),"")</f>
        <v/>
      </c>
      <c r="DN69">
        <f>+IFERROR(IF(VALUE('data-cash-crude'!DM69)&gt;0,'data-cash-crude'!DM69-INDEX('active-future'!$C:$C,MATCH('basis-cash-crude'!DN$1,'active-future'!$A:$A,0),1),""),"")</f>
        <v>5.6699999999999946</v>
      </c>
      <c r="DO69" t="str">
        <f>+IFERROR(IF(VALUE('data-cash-crude'!DN69)&gt;0,'data-cash-crude'!DN69-INDEX('active-future'!$C:$C,MATCH('basis-cash-crude'!DO$1,'active-future'!$A:$A,0),1),""),"")</f>
        <v/>
      </c>
      <c r="DP69" t="str">
        <f>+IFERROR(IF(VALUE('data-cash-crude'!DO69)&gt;0,'data-cash-crude'!DO69-INDEX('active-future'!$C:$C,MATCH('basis-cash-crude'!DP$1,'active-future'!$A:$A,0),1),""),"")</f>
        <v/>
      </c>
      <c r="DQ69" t="str">
        <f>+IFERROR(IF(VALUE('data-cash-crude'!DP69)&gt;0,'data-cash-crude'!DP69-INDEX('active-future'!$C:$C,MATCH('basis-cash-crude'!DQ$1,'active-future'!$A:$A,0),1),""),"")</f>
        <v/>
      </c>
      <c r="DR69" t="str">
        <f>+IFERROR(IF(VALUE('data-cash-crude'!DQ69)&gt;0,'data-cash-crude'!DQ69-INDEX('active-future'!$C:$C,MATCH('basis-cash-crude'!DR$1,'active-future'!$A:$A,0),1),""),"")</f>
        <v/>
      </c>
      <c r="DS69" t="str">
        <f>+IFERROR(IF(VALUE('data-cash-crude'!DR69)&gt;0,'data-cash-crude'!DR69-INDEX('active-future'!$C:$C,MATCH('basis-cash-crude'!DS$1,'active-future'!$A:$A,0),1),""),"")</f>
        <v/>
      </c>
      <c r="DT69" t="str">
        <f>+IFERROR(IF(VALUE('data-cash-crude'!DS69)&gt;0,'data-cash-crude'!DS69-INDEX('active-future'!$C:$C,MATCH('basis-cash-crude'!DT$1,'active-future'!$A:$A,0),1),""),"")</f>
        <v/>
      </c>
      <c r="DU69" t="str">
        <f>+IFERROR(IF(VALUE('data-cash-crude'!DT69)&gt;0,'data-cash-crude'!DT69-INDEX('active-future'!$C:$C,MATCH('basis-cash-crude'!DU$1,'active-future'!$A:$A,0),1),""),"")</f>
        <v/>
      </c>
      <c r="DV69" t="str">
        <f>+IFERROR(IF(VALUE('data-cash-crude'!DU69)&gt;0,'data-cash-crude'!DU69-INDEX('active-future'!$C:$C,MATCH('basis-cash-crude'!DV$1,'active-future'!$A:$A,0),1),""),"")</f>
        <v/>
      </c>
      <c r="DW69" t="str">
        <f>+IFERROR(IF(VALUE('data-cash-crude'!DV69)&gt;0,'data-cash-crude'!DV69-INDEX('active-future'!$C:$C,MATCH('basis-cash-crude'!DW$1,'active-future'!$A:$A,0),1),""),"")</f>
        <v/>
      </c>
      <c r="DX69" t="str">
        <f>+IFERROR(IF(VALUE('data-cash-crude'!DW69)&gt;0,'data-cash-crude'!DW69-INDEX('active-future'!$C:$C,MATCH('basis-cash-crude'!DX$1,'active-future'!$A:$A,0),1),""),"")</f>
        <v/>
      </c>
      <c r="DY69" t="str">
        <f>+IFERROR(IF(VALUE('data-cash-crude'!DX69)&gt;0,'data-cash-crude'!DX69-INDEX('active-future'!$C:$C,MATCH('basis-cash-crude'!DY$1,'active-future'!$A:$A,0),1),""),"")</f>
        <v/>
      </c>
      <c r="DZ69" t="str">
        <f>+IFERROR(IF(VALUE('data-cash-crude'!DY69)&gt;0,'data-cash-crude'!DY69-INDEX('active-future'!$C:$C,MATCH('basis-cash-crude'!DZ$1,'active-future'!$A:$A,0),1),""),"")</f>
        <v/>
      </c>
      <c r="EA69" t="str">
        <f>+IFERROR(IF(VALUE('data-cash-crude'!DZ69)&gt;0,'data-cash-crude'!DZ69-INDEX('active-future'!$C:$C,MATCH('basis-cash-crude'!EA$1,'active-future'!$A:$A,0),1),""),"")</f>
        <v/>
      </c>
      <c r="EB69" t="str">
        <f>+IFERROR(IF(VALUE('data-cash-crude'!EA69)&gt;0,'data-cash-crude'!EA69-INDEX('active-future'!$C:$C,MATCH('basis-cash-crude'!EB$1,'active-future'!$A:$A,0),1),""),"")</f>
        <v/>
      </c>
      <c r="EC69" t="str">
        <f>+IFERROR(IF(VALUE('data-cash-crude'!EB69)&gt;0,'data-cash-crude'!EB69-INDEX('active-future'!$C:$C,MATCH('basis-cash-crude'!EC$1,'active-future'!$A:$A,0),1),""),"")</f>
        <v/>
      </c>
      <c r="ED69" t="str">
        <f>+IFERROR(IF(VALUE('data-cash-crude'!EC69)&gt;0,'data-cash-crude'!EC69-INDEX('active-future'!$C:$C,MATCH('basis-cash-crude'!ED$1,'active-future'!$A:$A,0),1),""),"")</f>
        <v/>
      </c>
      <c r="EE69" t="str">
        <f>+IFERROR(IF(VALUE('data-cash-crude'!ED69)&gt;0,'data-cash-crude'!ED69-INDEX('active-future'!$C:$C,MATCH('basis-cash-crude'!EE$1,'active-future'!$A:$A,0),1),""),"")</f>
        <v/>
      </c>
      <c r="EF69" t="str">
        <f>+IFERROR(IF(VALUE('data-cash-crude'!EE69)&gt;0,'data-cash-crude'!EE69-INDEX('active-future'!$C:$C,MATCH('basis-cash-crude'!EF$1,'active-future'!$A:$A,0),1),""),"")</f>
        <v/>
      </c>
      <c r="EG69" t="str">
        <f>+IFERROR(IF(VALUE('data-cash-crude'!EF69)&gt;0,'data-cash-crude'!EF69-INDEX('active-future'!$C:$C,MATCH('basis-cash-crude'!EG$1,'active-future'!$A:$A,0),1),""),"")</f>
        <v/>
      </c>
      <c r="EH69" t="str">
        <f>+IFERROR(IF(VALUE('data-cash-crude'!EG69)&gt;0,'data-cash-crude'!EG69-INDEX('active-future'!$C:$C,MATCH('basis-cash-crude'!EH$1,'active-future'!$A:$A,0),1),""),"")</f>
        <v/>
      </c>
      <c r="EI69" t="str">
        <f>+IFERROR(IF(VALUE('data-cash-crude'!EH69)&gt;0,'data-cash-crude'!EH69-INDEX('active-future'!$C:$C,MATCH('basis-cash-crude'!EI$1,'active-future'!$A:$A,0),1),""),"")</f>
        <v/>
      </c>
      <c r="EJ69" t="str">
        <f>+IFERROR(IF(VALUE('data-cash-crude'!EI69)&gt;0,'data-cash-crude'!EI69-INDEX('active-future'!$C:$C,MATCH('basis-cash-crude'!EJ$1,'active-future'!$A:$A,0),1),""),"")</f>
        <v/>
      </c>
      <c r="EK69" t="str">
        <f>+IFERROR(IF(VALUE('data-cash-crude'!EJ69)&gt;0,'data-cash-crude'!EJ69-INDEX('active-future'!$C:$C,MATCH('basis-cash-crude'!EK$1,'active-future'!$A:$A,0),1),""),"")</f>
        <v/>
      </c>
      <c r="EL69" t="str">
        <f>+IFERROR(IF(VALUE('data-cash-crude'!EK69)&gt;0,'data-cash-crude'!EK69-INDEX('active-future'!$C:$C,MATCH('basis-cash-crude'!EL$1,'active-future'!$A:$A,0),1),""),"")</f>
        <v/>
      </c>
      <c r="EM69" t="str">
        <f>+IFERROR(IF(VALUE('data-cash-crude'!EL69)&gt;0,'data-cash-crude'!EL69-INDEX('active-future'!$C:$C,MATCH('basis-cash-crude'!EM$1,'active-future'!$A:$A,0),1),""),"")</f>
        <v/>
      </c>
      <c r="EN69" t="str">
        <f>+IFERROR(IF(VALUE('data-cash-crude'!EM69)&gt;0,'data-cash-crude'!EM69-INDEX('active-future'!$C:$C,MATCH('basis-cash-crude'!EN$1,'active-future'!$A:$A,0),1),""),"")</f>
        <v/>
      </c>
      <c r="EO69" t="str">
        <f>+IFERROR(IF(VALUE('data-cash-crude'!EN69)&gt;0,'data-cash-crude'!EN69-INDEX('active-future'!$C:$C,MATCH('basis-cash-crude'!EO$1,'active-future'!$A:$A,0),1),""),"")</f>
        <v/>
      </c>
      <c r="EP69" t="str">
        <f>+IFERROR(IF(VALUE('data-cash-crude'!EO69)&gt;0,'data-cash-crude'!EO69-INDEX('active-future'!$C:$C,MATCH('basis-cash-crude'!EP$1,'active-future'!$A:$A,0),1),""),"")</f>
        <v/>
      </c>
      <c r="EQ69" t="str">
        <f>+IFERROR(IF(VALUE('data-cash-crude'!EP69)&gt;0,'data-cash-crude'!EP69-INDEX('active-future'!$C:$C,MATCH('basis-cash-crude'!EQ$1,'active-future'!$A:$A,0),1),""),"")</f>
        <v/>
      </c>
      <c r="ER69" t="str">
        <f>+IFERROR(IF(VALUE('data-cash-crude'!EQ69)&gt;0,'data-cash-crude'!EQ69-INDEX('active-future'!$C:$C,MATCH('basis-cash-crude'!ER$1,'active-future'!$A:$A,0),1),""),"")</f>
        <v/>
      </c>
      <c r="ES69" t="str">
        <f>+IFERROR(IF(VALUE('data-cash-crude'!ER69)&gt;0,'data-cash-crude'!ER69-INDEX('active-future'!$C:$C,MATCH('basis-cash-crude'!ES$1,'active-future'!$A:$A,0),1),""),"")</f>
        <v/>
      </c>
      <c r="ET69" t="str">
        <f>+IFERROR(IF(VALUE('data-cash-crude'!ES69)&gt;0,'data-cash-crude'!ES69-INDEX('active-future'!$C:$C,MATCH('basis-cash-crude'!ET$1,'active-future'!$A:$A,0),1),""),"")</f>
        <v/>
      </c>
      <c r="EU69" t="str">
        <f>+IFERROR(IF(VALUE('data-cash-crude'!ET69)&gt;0,'data-cash-crude'!ET69-INDEX('active-future'!$C:$C,MATCH('basis-cash-crude'!EU$1,'active-future'!$A:$A,0),1),""),"")</f>
        <v/>
      </c>
      <c r="EV69" t="str">
        <f>+IFERROR(IF(VALUE('data-cash-crude'!EU69)&gt;0,'data-cash-crude'!EU69-INDEX('active-future'!$C:$C,MATCH('basis-cash-crude'!EV$1,'active-future'!$A:$A,0),1),""),"")</f>
        <v/>
      </c>
      <c r="EW69" t="str">
        <f>+IFERROR(IF(VALUE('data-cash-crude'!EV69)&gt;0,'data-cash-crude'!EV69-INDEX('active-future'!$C:$C,MATCH('basis-cash-crude'!EW$1,'active-future'!$A:$A,0),1),""),"")</f>
        <v/>
      </c>
      <c r="EX69" t="str">
        <f>+IFERROR(IF(VALUE('data-cash-crude'!EW69)&gt;0,'data-cash-crude'!EW69-INDEX('active-future'!$C:$C,MATCH('basis-cash-crude'!EX$1,'active-future'!$A:$A,0),1),""),"")</f>
        <v/>
      </c>
      <c r="EY69" t="str">
        <f>+IFERROR(IF(VALUE('data-cash-crude'!EX69)&gt;0,'data-cash-crude'!EX69-INDEX('active-future'!$C:$C,MATCH('basis-cash-crude'!EY$1,'active-future'!$A:$A,0),1),""),"")</f>
        <v/>
      </c>
      <c r="EZ69" t="str">
        <f>+IFERROR(IF(VALUE('data-cash-crude'!EY69)&gt;0,'data-cash-crude'!EY69-INDEX('active-future'!$C:$C,MATCH('basis-cash-crude'!EZ$1,'active-future'!$A:$A,0),1),""),"")</f>
        <v/>
      </c>
      <c r="FA69" t="str">
        <f>+IFERROR(IF(VALUE('data-cash-crude'!EZ69)&gt;0,'data-cash-crude'!EZ69-INDEX('active-future'!$C:$C,MATCH('basis-cash-crude'!FA$1,'active-future'!$A:$A,0),1),""),"")</f>
        <v/>
      </c>
      <c r="FB69" t="str">
        <f>+IFERROR(IF(VALUE('data-cash-crude'!FA69)&gt;0,'data-cash-crude'!FA69-INDEX('active-future'!$C:$C,MATCH('basis-cash-crude'!FB$1,'active-future'!$A:$A,0),1),""),"")</f>
        <v/>
      </c>
      <c r="FC69" t="str">
        <f>+IFERROR(IF(VALUE('data-cash-crude'!FB69)&gt;0,'data-cash-crude'!FB69-INDEX('active-future'!$C:$C,MATCH('basis-cash-crude'!FC$1,'active-future'!$A:$A,0),1),""),"")</f>
        <v/>
      </c>
      <c r="FD69" t="str">
        <f>+IFERROR(IF(VALUE('data-cash-crude'!FC69)&gt;0,'data-cash-crude'!FC69-INDEX('active-future'!$C:$C,MATCH('basis-cash-crude'!FD$1,'active-future'!$A:$A,0),1),""),"")</f>
        <v/>
      </c>
      <c r="FE69" t="str">
        <f>+IFERROR(IF(VALUE('data-cash-crude'!FD69)&gt;0,'data-cash-crude'!FD69-INDEX('active-future'!$C:$C,MATCH('basis-cash-crude'!FE$1,'active-future'!$A:$A,0),1),""),"")</f>
        <v/>
      </c>
      <c r="FF69" t="str">
        <f>+IFERROR(IF(VALUE('data-cash-crude'!FE69)&gt;0,'data-cash-crude'!FE69-INDEX('active-future'!$C:$C,MATCH('basis-cash-crude'!FF$1,'active-future'!$A:$A,0),1),""),"")</f>
        <v/>
      </c>
      <c r="FG69" t="str">
        <f>+IFERROR(IF(VALUE('data-cash-crude'!FF69)&gt;0,'data-cash-crude'!FF69-INDEX('active-future'!$C:$C,MATCH('basis-cash-crude'!FG$1,'active-future'!$A:$A,0),1),""),"")</f>
        <v/>
      </c>
      <c r="FH69" t="str">
        <f>+IFERROR(IF(VALUE('data-cash-crude'!FG69)&gt;0,'data-cash-crude'!FG69-INDEX('active-future'!$C:$C,MATCH('basis-cash-crude'!FH$1,'active-future'!$A:$A,0),1),""),"")</f>
        <v/>
      </c>
      <c r="FI69" t="str">
        <f>+IFERROR(IF(VALUE('data-cash-crude'!FH69)&gt;0,'data-cash-crude'!FH69-INDEX('active-future'!$C:$C,MATCH('basis-cash-crude'!FI$1,'active-future'!$A:$A,0),1),""),"")</f>
        <v/>
      </c>
      <c r="FJ69" t="str">
        <f>+IFERROR(IF(VALUE('data-cash-crude'!FI69)&gt;0,'data-cash-crude'!FI69-INDEX('active-future'!$C:$C,MATCH('basis-cash-crude'!FJ$1,'active-future'!$A:$A,0),1),""),"")</f>
        <v/>
      </c>
      <c r="FK69" t="str">
        <f>+IFERROR(IF(VALUE('data-cash-crude'!FJ69)&gt;0,'data-cash-crude'!FJ69-INDEX('active-future'!$C:$C,MATCH('basis-cash-crude'!FK$1,'active-future'!$A:$A,0),1),""),"")</f>
        <v/>
      </c>
      <c r="FL69" t="str">
        <f>+IFERROR(IF(VALUE('data-cash-crude'!FK69)&gt;0,'data-cash-crude'!FK69-INDEX('active-future'!$C:$C,MATCH('basis-cash-crude'!FL$1,'active-future'!$A:$A,0),1),""),"")</f>
        <v/>
      </c>
    </row>
    <row r="70" spans="1:168" x14ac:dyDescent="0.2">
      <c r="A70">
        <f t="shared" si="3"/>
        <v>-2.5280000000000014</v>
      </c>
      <c r="B70">
        <f t="shared" si="4"/>
        <v>-2.152400000000001</v>
      </c>
      <c r="C70">
        <f t="shared" si="5"/>
        <v>-2.2643373493975907</v>
      </c>
      <c r="D70" s="10" t="str">
        <f>+'data-cash-crude'!B70</f>
        <v>CLPA-15-25.CM</v>
      </c>
      <c r="E70">
        <f>+IFERROR(IF(VALUE('data-cash-crude'!D70)&gt;0,'data-cash-crude'!D70-INDEX('active-future'!$C:$C,MATCH('basis-cash-crude'!E$1,'active-future'!$A:$A,0),1),""),"")</f>
        <v>-1.9000000000000057</v>
      </c>
      <c r="F70">
        <f>+IFERROR(IF(VALUE('data-cash-crude'!E70)&gt;0,'data-cash-crude'!E70-INDEX('active-future'!$C:$C,MATCH('basis-cash-crude'!F$1,'active-future'!$A:$A,0),1),""),"")</f>
        <v>-2.5200000000000031</v>
      </c>
      <c r="G70">
        <f>+IFERROR(IF(VALUE('data-cash-crude'!F70)&gt;0,'data-cash-crude'!F70-INDEX('active-future'!$C:$C,MATCH('basis-cash-crude'!G$1,'active-future'!$A:$A,0),1),""),"")</f>
        <v>-2.509999999999998</v>
      </c>
      <c r="H70">
        <f>+IFERROR(IF(VALUE('data-cash-crude'!G70)&gt;0,'data-cash-crude'!G70-INDEX('active-future'!$C:$C,MATCH('basis-cash-crude'!H$1,'active-future'!$A:$A,0),1),""),"")</f>
        <v>-2.5200000000000031</v>
      </c>
      <c r="I70" t="str">
        <f>+IFERROR(IF(VALUE('data-cash-crude'!H70)&gt;0,'data-cash-crude'!H70-INDEX('active-future'!$C:$C,MATCH('basis-cash-crude'!I$1,'active-future'!$A:$A,0),1),""),"")</f>
        <v/>
      </c>
      <c r="J70">
        <f>+IFERROR(IF(VALUE('data-cash-crude'!I70)&gt;0,'data-cash-crude'!I70-INDEX('active-future'!$C:$C,MATCH('basis-cash-crude'!J$1,'active-future'!$A:$A,0),1),""),"")</f>
        <v>-3.1899999999999977</v>
      </c>
      <c r="K70" t="str">
        <f>+IFERROR(IF(VALUE('data-cash-crude'!J70)&gt;0,'data-cash-crude'!J70-INDEX('active-future'!$C:$C,MATCH('basis-cash-crude'!K$1,'active-future'!$A:$A,0),1),""),"")</f>
        <v/>
      </c>
      <c r="L70">
        <f>+IFERROR(IF(VALUE('data-cash-crude'!K70)&gt;0,'data-cash-crude'!K70-INDEX('active-future'!$C:$C,MATCH('basis-cash-crude'!L$1,'active-future'!$A:$A,0),1),""),"")</f>
        <v>-2.519999999999996</v>
      </c>
      <c r="M70" t="str">
        <f>+IFERROR(IF(VALUE('data-cash-crude'!L70)&gt;0,'data-cash-crude'!L70-INDEX('active-future'!$C:$C,MATCH('basis-cash-crude'!M$1,'active-future'!$A:$A,0),1),""),"")</f>
        <v/>
      </c>
      <c r="N70">
        <f>+IFERROR(IF(VALUE('data-cash-crude'!M70)&gt;0,'data-cash-crude'!M70-INDEX('active-future'!$C:$C,MATCH('basis-cash-crude'!N$1,'active-future'!$A:$A,0),1),""),"")</f>
        <v>-2.4400000000000048</v>
      </c>
      <c r="O70">
        <f>+IFERROR(IF(VALUE('data-cash-crude'!N70)&gt;0,'data-cash-crude'!N70-INDEX('active-future'!$C:$C,MATCH('basis-cash-crude'!O$1,'active-future'!$A:$A,0),1),""),"")</f>
        <v>-2.4299999999999997</v>
      </c>
      <c r="P70">
        <f>+IFERROR(IF(VALUE('data-cash-crude'!O70)&gt;0,'data-cash-crude'!O70-INDEX('active-future'!$C:$C,MATCH('basis-cash-crude'!P$1,'active-future'!$A:$A,0),1),""),"")</f>
        <v>-2.4399999999999977</v>
      </c>
      <c r="Q70">
        <f>+IFERROR(IF(VALUE('data-cash-crude'!P70)&gt;0,'data-cash-crude'!P70-INDEX('active-future'!$C:$C,MATCH('basis-cash-crude'!Q$1,'active-future'!$A:$A,0),1),""),"")</f>
        <v>-2.2000000000000028</v>
      </c>
      <c r="R70">
        <f>+IFERROR(IF(VALUE('data-cash-crude'!Q70)&gt;0,'data-cash-crude'!Q70-INDEX('active-future'!$C:$C,MATCH('basis-cash-crude'!R$1,'active-future'!$A:$A,0),1),""),"")</f>
        <v>-2.2000000000000028</v>
      </c>
      <c r="S70">
        <f>+IFERROR(IF(VALUE('data-cash-crude'!R70)&gt;0,'data-cash-crude'!R70-INDEX('active-future'!$C:$C,MATCH('basis-cash-crude'!S$1,'active-future'!$A:$A,0),1),""),"")</f>
        <v>-2.2199999999999989</v>
      </c>
      <c r="T70">
        <f>+IFERROR(IF(VALUE('data-cash-crude'!S70)&gt;0,'data-cash-crude'!S70-INDEX('active-future'!$C:$C,MATCH('basis-cash-crude'!T$1,'active-future'!$A:$A,0),1),""),"")</f>
        <v>-2.1499999999999986</v>
      </c>
      <c r="U70">
        <f>+IFERROR(IF(VALUE('data-cash-crude'!T70)&gt;0,'data-cash-crude'!T70-INDEX('active-future'!$C:$C,MATCH('basis-cash-crude'!U$1,'active-future'!$A:$A,0),1),""),"")</f>
        <v>-2.1600000000000037</v>
      </c>
      <c r="V70">
        <f>+IFERROR(IF(VALUE('data-cash-crude'!U70)&gt;0,'data-cash-crude'!U70-INDEX('active-future'!$C:$C,MATCH('basis-cash-crude'!V$1,'active-future'!$A:$A,0),1),""),"")</f>
        <v>-2.2000000000000028</v>
      </c>
      <c r="W70">
        <f>+IFERROR(IF(VALUE('data-cash-crude'!V70)&gt;0,'data-cash-crude'!V70-INDEX('active-future'!$C:$C,MATCH('basis-cash-crude'!W$1,'active-future'!$A:$A,0),1),""),"")</f>
        <v>-2.2000000000000028</v>
      </c>
      <c r="X70">
        <f>+IFERROR(IF(VALUE('data-cash-crude'!W70)&gt;0,'data-cash-crude'!W70-INDEX('active-future'!$C:$C,MATCH('basis-cash-crude'!X$1,'active-future'!$A:$A,0),1),""),"")</f>
        <v>-2.2000000000000028</v>
      </c>
      <c r="Y70">
        <f>+IFERROR(IF(VALUE('data-cash-crude'!X70)&gt;0,'data-cash-crude'!X70-INDEX('active-future'!$C:$C,MATCH('basis-cash-crude'!Y$1,'active-future'!$A:$A,0),1),""),"")</f>
        <v>-2.2100000000000009</v>
      </c>
      <c r="Z70" t="str">
        <f>+IFERROR(IF(VALUE('data-cash-crude'!Y70)&gt;0,'data-cash-crude'!Y70-INDEX('active-future'!$C:$C,MATCH('basis-cash-crude'!Z$1,'active-future'!$A:$A,0),1),""),"")</f>
        <v/>
      </c>
      <c r="AA70">
        <f>+IFERROR(IF(VALUE('data-cash-crude'!Z70)&gt;0,'data-cash-crude'!Z70-INDEX('active-future'!$C:$C,MATCH('basis-cash-crude'!AA$1,'active-future'!$A:$A,0),1),""),"")</f>
        <v>1.009999999999998</v>
      </c>
      <c r="AB70" t="str">
        <f>+IFERROR(IF(VALUE('data-cash-crude'!AA70)&gt;0,'data-cash-crude'!AA70-INDEX('active-future'!$C:$C,MATCH('basis-cash-crude'!AB$1,'active-future'!$A:$A,0),1),""),"")</f>
        <v/>
      </c>
      <c r="AC70">
        <f>+IFERROR(IF(VALUE('data-cash-crude'!AB70)&gt;0,'data-cash-crude'!AB70-INDEX('active-future'!$C:$C,MATCH('basis-cash-crude'!AC$1,'active-future'!$A:$A,0),1),""),"")</f>
        <v>-1.9299999999999997</v>
      </c>
      <c r="AD70">
        <f>+IFERROR(IF(VALUE('data-cash-crude'!AC70)&gt;0,'data-cash-crude'!AC70-INDEX('active-future'!$C:$C,MATCH('basis-cash-crude'!AD$1,'active-future'!$A:$A,0),1),""),"")</f>
        <v>-2.2299999999999969</v>
      </c>
      <c r="AE70">
        <f>+IFERROR(IF(VALUE('data-cash-crude'!AD70)&gt;0,'data-cash-crude'!AD70-INDEX('active-future'!$C:$C,MATCH('basis-cash-crude'!AE$1,'active-future'!$A:$A,0),1),""),"")</f>
        <v>-2.1400000000000006</v>
      </c>
      <c r="AF70">
        <f>+IFERROR(IF(VALUE('data-cash-crude'!AE70)&gt;0,'data-cash-crude'!AE70-INDEX('active-future'!$C:$C,MATCH('basis-cash-crude'!AF$1,'active-future'!$A:$A,0),1),""),"")</f>
        <v>-2.1500000000000057</v>
      </c>
      <c r="AG70">
        <f>+IFERROR(IF(VALUE('data-cash-crude'!AF70)&gt;0,'data-cash-crude'!AF70-INDEX('active-future'!$C:$C,MATCH('basis-cash-crude'!AG$1,'active-future'!$A:$A,0),1),""),"")</f>
        <v>-2.1499999999999986</v>
      </c>
      <c r="AH70">
        <f>+IFERROR(IF(VALUE('data-cash-crude'!AG70)&gt;0,'data-cash-crude'!AG70-INDEX('active-future'!$C:$C,MATCH('basis-cash-crude'!AH$1,'active-future'!$A:$A,0),1),""),"")</f>
        <v>-2.009999999999998</v>
      </c>
      <c r="AI70">
        <f>+IFERROR(IF(VALUE('data-cash-crude'!AH70)&gt;0,'data-cash-crude'!AH70-INDEX('active-future'!$C:$C,MATCH('basis-cash-crude'!AI$1,'active-future'!$A:$A,0),1),""),"")</f>
        <v>-2.25</v>
      </c>
      <c r="AJ70">
        <f>+IFERROR(IF(VALUE('data-cash-crude'!AI70)&gt;0,'data-cash-crude'!AI70-INDEX('active-future'!$C:$C,MATCH('basis-cash-crude'!AJ$1,'active-future'!$A:$A,0),1),""),"")</f>
        <v>-2.1799999999999997</v>
      </c>
      <c r="AK70">
        <f>+IFERROR(IF(VALUE('data-cash-crude'!AJ70)&gt;0,'data-cash-crude'!AJ70-INDEX('active-future'!$C:$C,MATCH('basis-cash-crude'!AK$1,'active-future'!$A:$A,0),1),""),"")</f>
        <v>-2.0899999999999963</v>
      </c>
      <c r="AL70">
        <f>+IFERROR(IF(VALUE('data-cash-crude'!AK70)&gt;0,'data-cash-crude'!AK70-INDEX('active-future'!$C:$C,MATCH('basis-cash-crude'!AL$1,'active-future'!$A:$A,0),1),""),"")</f>
        <v>-2.0900000000000034</v>
      </c>
      <c r="AM70">
        <f>+IFERROR(IF(VALUE('data-cash-crude'!AL70)&gt;0,'data-cash-crude'!AL70-INDEX('active-future'!$C:$C,MATCH('basis-cash-crude'!AM$1,'active-future'!$A:$A,0),1),""),"")</f>
        <v>-2.0899999999999963</v>
      </c>
      <c r="AN70">
        <f>+IFERROR(IF(VALUE('data-cash-crude'!AM70)&gt;0,'data-cash-crude'!AM70-INDEX('active-future'!$C:$C,MATCH('basis-cash-crude'!AN$1,'active-future'!$A:$A,0),1),""),"")</f>
        <v>-2.0799999999999983</v>
      </c>
      <c r="AO70">
        <f>+IFERROR(IF(VALUE('data-cash-crude'!AN70)&gt;0,'data-cash-crude'!AN70-INDEX('active-future'!$C:$C,MATCH('basis-cash-crude'!AO$1,'active-future'!$A:$A,0),1),""),"")</f>
        <v>-1.9699999999999989</v>
      </c>
      <c r="AP70">
        <f>+IFERROR(IF(VALUE('data-cash-crude'!AO70)&gt;0,'data-cash-crude'!AO70-INDEX('active-future'!$C:$C,MATCH('basis-cash-crude'!AP$1,'active-future'!$A:$A,0),1),""),"")</f>
        <v>-1.7100000000000009</v>
      </c>
      <c r="AQ70">
        <f>+IFERROR(IF(VALUE('data-cash-crude'!AP70)&gt;0,'data-cash-crude'!AP70-INDEX('active-future'!$C:$C,MATCH('basis-cash-crude'!AQ$1,'active-future'!$A:$A,0),1),""),"")</f>
        <v>-1.6899999999999977</v>
      </c>
      <c r="AR70">
        <f>+IFERROR(IF(VALUE('data-cash-crude'!AQ70)&gt;0,'data-cash-crude'!AQ70-INDEX('active-future'!$C:$C,MATCH('basis-cash-crude'!AR$1,'active-future'!$A:$A,0),1),""),"")</f>
        <v>-1.6400000000000006</v>
      </c>
      <c r="AS70">
        <f>+IFERROR(IF(VALUE('data-cash-crude'!AR70)&gt;0,'data-cash-crude'!AR70-INDEX('active-future'!$C:$C,MATCH('basis-cash-crude'!AS$1,'active-future'!$A:$A,0),1),""),"")</f>
        <v>-1.6299999999999955</v>
      </c>
      <c r="AT70">
        <f>+IFERROR(IF(VALUE('data-cash-crude'!AS70)&gt;0,'data-cash-crude'!AS70-INDEX('active-future'!$C:$C,MATCH('basis-cash-crude'!AT$1,'active-future'!$A:$A,0),1),""),"")</f>
        <v>-1.5600000000000023</v>
      </c>
      <c r="AU70">
        <f>+IFERROR(IF(VALUE('data-cash-crude'!AT70)&gt;0,'data-cash-crude'!AT70-INDEX('active-future'!$C:$C,MATCH('basis-cash-crude'!AU$1,'active-future'!$A:$A,0),1),""),"")</f>
        <v>-1.5600000000000023</v>
      </c>
      <c r="AV70">
        <f>+IFERROR(IF(VALUE('data-cash-crude'!AU70)&gt;0,'data-cash-crude'!AU70-INDEX('active-future'!$C:$C,MATCH('basis-cash-crude'!AV$1,'active-future'!$A:$A,0),1),""),"")</f>
        <v>-1.5499999999999972</v>
      </c>
      <c r="AW70">
        <f>+IFERROR(IF(VALUE('data-cash-crude'!AV70)&gt;0,'data-cash-crude'!AV70-INDEX('active-future'!$C:$C,MATCH('basis-cash-crude'!AW$1,'active-future'!$A:$A,0),1),""),"")</f>
        <v>-1.5399999999999991</v>
      </c>
      <c r="AX70">
        <f>+IFERROR(IF(VALUE('data-cash-crude'!AW70)&gt;0,'data-cash-crude'!AW70-INDEX('active-future'!$C:$C,MATCH('basis-cash-crude'!AX$1,'active-future'!$A:$A,0),1),""),"")</f>
        <v>-1.509999999999998</v>
      </c>
      <c r="AY70">
        <f>+IFERROR(IF(VALUE('data-cash-crude'!AX70)&gt;0,'data-cash-crude'!AX70-INDEX('active-future'!$C:$C,MATCH('basis-cash-crude'!AY$1,'active-future'!$A:$A,0),1),""),"")</f>
        <v>-1.8599999999999994</v>
      </c>
      <c r="AZ70">
        <f>+IFERROR(IF(VALUE('data-cash-crude'!AY70)&gt;0,'data-cash-crude'!AY70-INDEX('active-future'!$C:$C,MATCH('basis-cash-crude'!AZ$1,'active-future'!$A:$A,0),1),""),"")</f>
        <v>-1.8599999999999994</v>
      </c>
      <c r="BA70">
        <f>+IFERROR(IF(VALUE('data-cash-crude'!AZ70)&gt;0,'data-cash-crude'!AZ70-INDEX('active-future'!$C:$C,MATCH('basis-cash-crude'!BA$1,'active-future'!$A:$A,0),1),""),"")</f>
        <v>-1.8699999999999974</v>
      </c>
      <c r="BB70">
        <f>+IFERROR(IF(VALUE('data-cash-crude'!BA70)&gt;0,'data-cash-crude'!BA70-INDEX('active-future'!$C:$C,MATCH('basis-cash-crude'!BB$1,'active-future'!$A:$A,0),1),""),"")</f>
        <v>-1.8599999999999994</v>
      </c>
      <c r="BC70">
        <f>+IFERROR(IF(VALUE('data-cash-crude'!BB70)&gt;0,'data-cash-crude'!BB70-INDEX('active-future'!$C:$C,MATCH('basis-cash-crude'!BC$1,'active-future'!$A:$A,0),1),""),"")</f>
        <v>-1.8799999999999955</v>
      </c>
      <c r="BD70">
        <f>+IFERROR(IF(VALUE('data-cash-crude'!BC70)&gt;0,'data-cash-crude'!BC70-INDEX('active-future'!$C:$C,MATCH('basis-cash-crude'!BD$1,'active-future'!$A:$A,0),1),""),"")</f>
        <v>-1.7299999999999969</v>
      </c>
      <c r="BE70">
        <f>+IFERROR(IF(VALUE('data-cash-crude'!BD70)&gt;0,'data-cash-crude'!BD70-INDEX('active-future'!$C:$C,MATCH('basis-cash-crude'!BE$1,'active-future'!$A:$A,0),1),""),"")</f>
        <v>-1.6599999999999966</v>
      </c>
      <c r="BF70">
        <f>+IFERROR(IF(VALUE('data-cash-crude'!BE70)&gt;0,'data-cash-crude'!BE70-INDEX('active-future'!$C:$C,MATCH('basis-cash-crude'!BF$1,'active-future'!$A:$A,0),1),""),"")</f>
        <v>-1.5700000000000003</v>
      </c>
      <c r="BG70">
        <f>+IFERROR(IF(VALUE('data-cash-crude'!BF70)&gt;0,'data-cash-crude'!BF70-INDEX('active-future'!$C:$C,MATCH('basis-cash-crude'!BG$1,'active-future'!$A:$A,0),1),""),"")</f>
        <v>-1.5600000000000023</v>
      </c>
      <c r="BH70">
        <f>+IFERROR(IF(VALUE('data-cash-crude'!BG70)&gt;0,'data-cash-crude'!BG70-INDEX('active-future'!$C:$C,MATCH('basis-cash-crude'!BH$1,'active-future'!$A:$A,0),1),""),"")</f>
        <v>-1.5600000000000023</v>
      </c>
      <c r="BI70">
        <f>+IFERROR(IF(VALUE('data-cash-crude'!BH70)&gt;0,'data-cash-crude'!BH70-INDEX('active-future'!$C:$C,MATCH('basis-cash-crude'!BI$1,'active-future'!$A:$A,0),1),""),"")</f>
        <v>-1.6200000000000045</v>
      </c>
      <c r="BJ70">
        <f>+IFERROR(IF(VALUE('data-cash-crude'!BI70)&gt;0,'data-cash-crude'!BI70-INDEX('active-future'!$C:$C,MATCH('basis-cash-crude'!BJ$1,'active-future'!$A:$A,0),1),""),"")</f>
        <v>-1.8300000000000054</v>
      </c>
      <c r="BK70">
        <f>+IFERROR(IF(VALUE('data-cash-crude'!BJ70)&gt;0,'data-cash-crude'!BJ70-INDEX('active-future'!$C:$C,MATCH('basis-cash-crude'!BK$1,'active-future'!$A:$A,0),1),""),"")</f>
        <v>-1.9799999999999969</v>
      </c>
      <c r="BL70">
        <f>+IFERROR(IF(VALUE('data-cash-crude'!BK70)&gt;0,'data-cash-crude'!BK70-INDEX('active-future'!$C:$C,MATCH('basis-cash-crude'!BL$1,'active-future'!$A:$A,0),1),""),"")</f>
        <v>-1.980000000000004</v>
      </c>
      <c r="BM70">
        <f>+IFERROR(IF(VALUE('data-cash-crude'!BL70)&gt;0,'data-cash-crude'!BL70-INDEX('active-future'!$C:$C,MATCH('basis-cash-crude'!BM$1,'active-future'!$A:$A,0),1),""),"")</f>
        <v>-2.0800000000000054</v>
      </c>
      <c r="BN70">
        <f>+IFERROR(IF(VALUE('data-cash-crude'!BM70)&gt;0,'data-cash-crude'!BM70-INDEX('active-future'!$C:$C,MATCH('basis-cash-crude'!BN$1,'active-future'!$A:$A,0),1),""),"")</f>
        <v>-2.0900000000000034</v>
      </c>
      <c r="BO70">
        <f>+IFERROR(IF(VALUE('data-cash-crude'!BN70)&gt;0,'data-cash-crude'!BN70-INDEX('active-future'!$C:$C,MATCH('basis-cash-crude'!BO$1,'active-future'!$A:$A,0),1),""),"")</f>
        <v>-2.0900000000000034</v>
      </c>
      <c r="BP70">
        <f>+IFERROR(IF(VALUE('data-cash-crude'!BO70)&gt;0,'data-cash-crude'!BO70-INDEX('active-future'!$C:$C,MATCH('basis-cash-crude'!BP$1,'active-future'!$A:$A,0),1),""),"")</f>
        <v>-2.0900000000000034</v>
      </c>
      <c r="BQ70">
        <f>+IFERROR(IF(VALUE('data-cash-crude'!BP70)&gt;0,'data-cash-crude'!BP70-INDEX('active-future'!$C:$C,MATCH('basis-cash-crude'!BQ$1,'active-future'!$A:$A,0),1),""),"")</f>
        <v>-2.1300000000000026</v>
      </c>
      <c r="BR70">
        <f>+IFERROR(IF(VALUE('data-cash-crude'!BQ70)&gt;0,'data-cash-crude'!BQ70-INDEX('active-future'!$C:$C,MATCH('basis-cash-crude'!BR$1,'active-future'!$A:$A,0),1),""),"")</f>
        <v>-2.1199999999999974</v>
      </c>
      <c r="BS70">
        <f>+IFERROR(IF(VALUE('data-cash-crude'!BR70)&gt;0,'data-cash-crude'!BR70-INDEX('active-future'!$C:$C,MATCH('basis-cash-crude'!BS$1,'active-future'!$A:$A,0),1),""),"")</f>
        <v>-2.1199999999999974</v>
      </c>
      <c r="BT70">
        <f>+IFERROR(IF(VALUE('data-cash-crude'!BS70)&gt;0,'data-cash-crude'!BS70-INDEX('active-future'!$C:$C,MATCH('basis-cash-crude'!BT$1,'active-future'!$A:$A,0),1),""),"")</f>
        <v>-1.759999999999998</v>
      </c>
      <c r="BU70">
        <f>+IFERROR(IF(VALUE('data-cash-crude'!BT70)&gt;0,'data-cash-crude'!BT70-INDEX('active-future'!$C:$C,MATCH('basis-cash-crude'!BU$1,'active-future'!$A:$A,0),1),""),"")</f>
        <v>-2.6299999999999955</v>
      </c>
      <c r="BV70">
        <f>+IFERROR(IF(VALUE('data-cash-crude'!BU70)&gt;0,'data-cash-crude'!BU70-INDEX('active-future'!$C:$C,MATCH('basis-cash-crude'!BV$1,'active-future'!$A:$A,0),1),""),"")</f>
        <v>-2.6799999999999997</v>
      </c>
      <c r="BW70">
        <f>+IFERROR(IF(VALUE('data-cash-crude'!BV70)&gt;0,'data-cash-crude'!BV70-INDEX('active-future'!$C:$C,MATCH('basis-cash-crude'!BW$1,'active-future'!$A:$A,0),1),""),"")</f>
        <v>-2.6300000000000026</v>
      </c>
      <c r="BX70">
        <f>+IFERROR(IF(VALUE('data-cash-crude'!BW70)&gt;0,'data-cash-crude'!BW70-INDEX('active-future'!$C:$C,MATCH('basis-cash-crude'!BX$1,'active-future'!$A:$A,0),1),""),"")</f>
        <v>-2.6300000000000026</v>
      </c>
      <c r="BY70">
        <f>+IFERROR(IF(VALUE('data-cash-crude'!BX70)&gt;0,'data-cash-crude'!BX70-INDEX('active-future'!$C:$C,MATCH('basis-cash-crude'!BY$1,'active-future'!$A:$A,0),1),""),"")</f>
        <v>-2.5500000000000043</v>
      </c>
      <c r="BZ70" t="str">
        <f>+IFERROR(IF(VALUE('data-cash-crude'!BY70)&gt;0,'data-cash-crude'!BY70-INDEX('active-future'!$C:$C,MATCH('basis-cash-crude'!BZ$1,'active-future'!$A:$A,0),1),""),"")</f>
        <v/>
      </c>
      <c r="CA70">
        <f>+IFERROR(IF(VALUE('data-cash-crude'!BZ70)&gt;0,'data-cash-crude'!BZ70-INDEX('active-future'!$C:$C,MATCH('basis-cash-crude'!CA$1,'active-future'!$A:$A,0),1),""),"")</f>
        <v>-2.4600000000000009</v>
      </c>
      <c r="CB70">
        <f>+IFERROR(IF(VALUE('data-cash-crude'!CA70)&gt;0,'data-cash-crude'!CA70-INDEX('active-future'!$C:$C,MATCH('basis-cash-crude'!CB$1,'active-future'!$A:$A,0),1),""),"")</f>
        <v>-2.3300000000000054</v>
      </c>
      <c r="CC70">
        <f>+IFERROR(IF(VALUE('data-cash-crude'!CB70)&gt;0,'data-cash-crude'!CB70-INDEX('active-future'!$C:$C,MATCH('basis-cash-crude'!CC$1,'active-future'!$A:$A,0),1),""),"")</f>
        <v>-2.5899999999999963</v>
      </c>
      <c r="CD70">
        <f>+IFERROR(IF(VALUE('data-cash-crude'!CC70)&gt;0,'data-cash-crude'!CC70-INDEX('active-future'!$C:$C,MATCH('basis-cash-crude'!CD$1,'active-future'!$A:$A,0),1),""),"")</f>
        <v>-3.1099999999999994</v>
      </c>
      <c r="CE70">
        <f>+IFERROR(IF(VALUE('data-cash-crude'!CD70)&gt;0,'data-cash-crude'!CD70-INDEX('active-future'!$C:$C,MATCH('basis-cash-crude'!CE$1,'active-future'!$A:$A,0),1),""),"")</f>
        <v>-3.220000000000006</v>
      </c>
      <c r="CF70">
        <f>+IFERROR(IF(VALUE('data-cash-crude'!CE70)&gt;0,'data-cash-crude'!CE70-INDEX('active-future'!$C:$C,MATCH('basis-cash-crude'!CF$1,'active-future'!$A:$A,0),1),""),"")</f>
        <v>-3.2899999999999991</v>
      </c>
      <c r="CG70">
        <f>+IFERROR(IF(VALUE('data-cash-crude'!CF70)&gt;0,'data-cash-crude'!CF70-INDEX('active-future'!$C:$C,MATCH('basis-cash-crude'!CG$1,'active-future'!$A:$A,0),1),""),"")</f>
        <v>-3.4600000000000009</v>
      </c>
      <c r="CH70">
        <f>+IFERROR(IF(VALUE('data-cash-crude'!CG70)&gt;0,'data-cash-crude'!CG70-INDEX('active-future'!$C:$C,MATCH('basis-cash-crude'!CH$1,'active-future'!$A:$A,0),1),""),"")</f>
        <v>-3.7100000000000009</v>
      </c>
      <c r="CI70">
        <f>+IFERROR(IF(VALUE('data-cash-crude'!CH70)&gt;0,'data-cash-crude'!CH70-INDEX('active-future'!$C:$C,MATCH('basis-cash-crude'!CI$1,'active-future'!$A:$A,0),1),""),"")</f>
        <v>-3.720000000000006</v>
      </c>
      <c r="CJ70">
        <f>+IFERROR(IF(VALUE('data-cash-crude'!CI70)&gt;0,'data-cash-crude'!CI70-INDEX('active-future'!$C:$C,MATCH('basis-cash-crude'!CJ$1,'active-future'!$A:$A,0),1),""),"")</f>
        <v>-3.7899999999999991</v>
      </c>
      <c r="CK70">
        <f>+IFERROR(IF(VALUE('data-cash-crude'!CJ70)&gt;0,'data-cash-crude'!CJ70-INDEX('active-future'!$C:$C,MATCH('basis-cash-crude'!CK$1,'active-future'!$A:$A,0),1),""),"")</f>
        <v>-3.7800000000000011</v>
      </c>
      <c r="CL70">
        <f>+IFERROR(IF(VALUE('data-cash-crude'!CK70)&gt;0,'data-cash-crude'!CK70-INDEX('active-future'!$C:$C,MATCH('basis-cash-crude'!CL$1,'active-future'!$A:$A,0),1),""),"")</f>
        <v>-3.769999999999996</v>
      </c>
      <c r="CM70" t="str">
        <f>+IFERROR(IF(VALUE('data-cash-crude'!CL70)&gt;0,'data-cash-crude'!CL70-INDEX('active-future'!$C:$C,MATCH('basis-cash-crude'!CM$1,'active-future'!$A:$A,0),1),""),"")</f>
        <v/>
      </c>
      <c r="CN70">
        <f>+IFERROR(IF(VALUE('data-cash-crude'!CM70)&gt;0,'data-cash-crude'!CM70-INDEX('active-future'!$C:$C,MATCH('basis-cash-crude'!CN$1,'active-future'!$A:$A,0),1),""),"")</f>
        <v>-3.8000000000000043</v>
      </c>
      <c r="CO70">
        <f>+IFERROR(IF(VALUE('data-cash-crude'!CN70)&gt;0,'data-cash-crude'!CN70-INDEX('active-future'!$C:$C,MATCH('basis-cash-crude'!CO$1,'active-future'!$A:$A,0),1),""),"")</f>
        <v>-3.8200000000000003</v>
      </c>
      <c r="CP70">
        <f>+IFERROR(IF(VALUE('data-cash-crude'!CO70)&gt;0,'data-cash-crude'!CO70-INDEX('active-future'!$C:$C,MATCH('basis-cash-crude'!CP$1,'active-future'!$A:$A,0),1),""),"")</f>
        <v>-3.7199999999999989</v>
      </c>
      <c r="CQ70">
        <f>+IFERROR(IF(VALUE('data-cash-crude'!CP70)&gt;0,'data-cash-crude'!CP70-INDEX('active-future'!$C:$C,MATCH('basis-cash-crude'!CQ$1,'active-future'!$A:$A,0),1),""),"")</f>
        <v>-3.7199999999999989</v>
      </c>
      <c r="CR70" t="str">
        <f>+IFERROR(IF(VALUE('data-cash-crude'!CQ70)&gt;0,'data-cash-crude'!CQ70-INDEX('active-future'!$C:$C,MATCH('basis-cash-crude'!CR$1,'active-future'!$A:$A,0),1),""),"")</f>
        <v/>
      </c>
      <c r="CS70">
        <f>+IFERROR(IF(VALUE('data-cash-crude'!CR70)&gt;0,'data-cash-crude'!CR70-INDEX('active-future'!$C:$C,MATCH('basis-cash-crude'!CS$1,'active-future'!$A:$A,0),1),""),"")</f>
        <v>-3.5900000000000034</v>
      </c>
      <c r="CT70">
        <f>+IFERROR(IF(VALUE('data-cash-crude'!CS70)&gt;0,'data-cash-crude'!CS70-INDEX('active-future'!$C:$C,MATCH('basis-cash-crude'!CT$1,'active-future'!$A:$A,0),1),""),"")</f>
        <v>-3.5799999999999983</v>
      </c>
      <c r="CU70">
        <f>+IFERROR(IF(VALUE('data-cash-crude'!CT70)&gt;0,'data-cash-crude'!CT70-INDEX('active-future'!$C:$C,MATCH('basis-cash-crude'!CU$1,'active-future'!$A:$A,0),1),""),"")</f>
        <v>-3.4200000000000017</v>
      </c>
      <c r="CV70">
        <f>+IFERROR(IF(VALUE('data-cash-crude'!CU70)&gt;0,'data-cash-crude'!CU70-INDEX('active-future'!$C:$C,MATCH('basis-cash-crude'!CV$1,'active-future'!$A:$A,0),1),""),"")</f>
        <v>-3.2000000000000028</v>
      </c>
      <c r="CW70">
        <f>+IFERROR(IF(VALUE('data-cash-crude'!CV70)&gt;0,'data-cash-crude'!CV70-INDEX('active-future'!$C:$C,MATCH('basis-cash-crude'!CW$1,'active-future'!$A:$A,0),1),""),"")</f>
        <v>-3.0399999999999991</v>
      </c>
      <c r="CX70">
        <f>+IFERROR(IF(VALUE('data-cash-crude'!CW70)&gt;0,'data-cash-crude'!CW70-INDEX('active-future'!$C:$C,MATCH('basis-cash-crude'!CX$1,'active-future'!$A:$A,0),1),""),"")</f>
        <v>-2.740000000000002</v>
      </c>
      <c r="CY70">
        <f>+IFERROR(IF(VALUE('data-cash-crude'!CX70)&gt;0,'data-cash-crude'!CX70-INDEX('active-future'!$C:$C,MATCH('basis-cash-crude'!CY$1,'active-future'!$A:$A,0),1),""),"")</f>
        <v>-2.7999999999999972</v>
      </c>
      <c r="CZ70">
        <f>+IFERROR(IF(VALUE('data-cash-crude'!CY70)&gt;0,'data-cash-crude'!CY70-INDEX('active-future'!$C:$C,MATCH('basis-cash-crude'!CZ$1,'active-future'!$A:$A,0),1),""),"")</f>
        <v>-2.6199999999999974</v>
      </c>
      <c r="DA70">
        <f>+IFERROR(IF(VALUE('data-cash-crude'!CZ70)&gt;0,'data-cash-crude'!CZ70-INDEX('active-future'!$C:$C,MATCH('basis-cash-crude'!DA$1,'active-future'!$A:$A,0),1),""),"")</f>
        <v>-2.6099999999999994</v>
      </c>
      <c r="DB70">
        <f>+IFERROR(IF(VALUE('data-cash-crude'!DA70)&gt;0,'data-cash-crude'!DA70-INDEX('active-future'!$C:$C,MATCH('basis-cash-crude'!DB$1,'active-future'!$A:$A,0),1),""),"")</f>
        <v>-2.4500000000000028</v>
      </c>
      <c r="DC70">
        <f>+IFERROR(IF(VALUE('data-cash-crude'!DB70)&gt;0,'data-cash-crude'!DB70-INDEX('active-future'!$C:$C,MATCH('basis-cash-crude'!DC$1,'active-future'!$A:$A,0),1),""),"")</f>
        <v>-2.2299999999999969</v>
      </c>
      <c r="DD70">
        <f>+IFERROR(IF(VALUE('data-cash-crude'!DC70)&gt;0,'data-cash-crude'!DC70-INDEX('active-future'!$C:$C,MATCH('basis-cash-crude'!DD$1,'active-future'!$A:$A,0),1),""),"")</f>
        <v>-2.1700000000000017</v>
      </c>
      <c r="DE70">
        <f>+IFERROR(IF(VALUE('data-cash-crude'!DD70)&gt;0,'data-cash-crude'!DD70-INDEX('active-future'!$C:$C,MATCH('basis-cash-crude'!DE$1,'active-future'!$A:$A,0),1),""),"")</f>
        <v>-1.9300000000000068</v>
      </c>
      <c r="DF70">
        <f>+IFERROR(IF(VALUE('data-cash-crude'!DE70)&gt;0,'data-cash-crude'!DE70-INDEX('active-future'!$C:$C,MATCH('basis-cash-crude'!DF$1,'active-future'!$A:$A,0),1),""),"")</f>
        <v>-1.6400000000000006</v>
      </c>
      <c r="DG70">
        <f>+IFERROR(IF(VALUE('data-cash-crude'!DF70)&gt;0,'data-cash-crude'!DF70-INDEX('active-future'!$C:$C,MATCH('basis-cash-crude'!DG$1,'active-future'!$A:$A,0),1),""),"")</f>
        <v>-1.509999999999998</v>
      </c>
      <c r="DH70" t="str">
        <f>+IFERROR(IF(VALUE('data-cash-crude'!DG70)&gt;0,'data-cash-crude'!DG70-INDEX('active-future'!$C:$C,MATCH('basis-cash-crude'!DH$1,'active-future'!$A:$A,0),1),""),"")</f>
        <v/>
      </c>
      <c r="DI70">
        <f>+IFERROR(IF(VALUE('data-cash-crude'!DH70)&gt;0,'data-cash-crude'!DH70-INDEX('active-future'!$C:$C,MATCH('basis-cash-crude'!DI$1,'active-future'!$A:$A,0),1),""),"")</f>
        <v>-0.90000000000000568</v>
      </c>
      <c r="DJ70">
        <f>+IFERROR(IF(VALUE('data-cash-crude'!DI70)&gt;0,'data-cash-crude'!DI70-INDEX('active-future'!$C:$C,MATCH('basis-cash-crude'!DJ$1,'active-future'!$A:$A,0),1),""),"")</f>
        <v>-0.68999999999999773</v>
      </c>
      <c r="DK70">
        <f>+IFERROR(IF(VALUE('data-cash-crude'!DJ70)&gt;0,'data-cash-crude'!DJ70-INDEX('active-future'!$C:$C,MATCH('basis-cash-crude'!DK$1,'active-future'!$A:$A,0),1),""),"")</f>
        <v>-0.60999999999999943</v>
      </c>
      <c r="DL70">
        <f>+IFERROR(IF(VALUE('data-cash-crude'!DK70)&gt;0,'data-cash-crude'!DK70-INDEX('active-future'!$C:$C,MATCH('basis-cash-crude'!DL$1,'active-future'!$A:$A,0),1),""),"")</f>
        <v>-0.57000000000000028</v>
      </c>
      <c r="DM70" t="str">
        <f>+IFERROR(IF(VALUE('data-cash-crude'!DL70)&gt;0,'data-cash-crude'!DL70-INDEX('active-future'!$C:$C,MATCH('basis-cash-crude'!DM$1,'active-future'!$A:$A,0),1),""),"")</f>
        <v/>
      </c>
      <c r="DN70">
        <f>+IFERROR(IF(VALUE('data-cash-crude'!DM70)&gt;0,'data-cash-crude'!DM70-INDEX('active-future'!$C:$C,MATCH('basis-cash-crude'!DN$1,'active-future'!$A:$A,0),1),""),"")</f>
        <v>-0.5800000000000054</v>
      </c>
      <c r="DO70" t="str">
        <f>+IFERROR(IF(VALUE('data-cash-crude'!DN70)&gt;0,'data-cash-crude'!DN70-INDEX('active-future'!$C:$C,MATCH('basis-cash-crude'!DO$1,'active-future'!$A:$A,0),1),""),"")</f>
        <v/>
      </c>
      <c r="DP70" t="str">
        <f>+IFERROR(IF(VALUE('data-cash-crude'!DO70)&gt;0,'data-cash-crude'!DO70-INDEX('active-future'!$C:$C,MATCH('basis-cash-crude'!DP$1,'active-future'!$A:$A,0),1),""),"")</f>
        <v/>
      </c>
      <c r="DQ70" t="str">
        <f>+IFERROR(IF(VALUE('data-cash-crude'!DP70)&gt;0,'data-cash-crude'!DP70-INDEX('active-future'!$C:$C,MATCH('basis-cash-crude'!DQ$1,'active-future'!$A:$A,0),1),""),"")</f>
        <v/>
      </c>
      <c r="DR70" t="str">
        <f>+IFERROR(IF(VALUE('data-cash-crude'!DQ70)&gt;0,'data-cash-crude'!DQ70-INDEX('active-future'!$C:$C,MATCH('basis-cash-crude'!DR$1,'active-future'!$A:$A,0),1),""),"")</f>
        <v/>
      </c>
      <c r="DS70" t="str">
        <f>+IFERROR(IF(VALUE('data-cash-crude'!DR70)&gt;0,'data-cash-crude'!DR70-INDEX('active-future'!$C:$C,MATCH('basis-cash-crude'!DS$1,'active-future'!$A:$A,0),1),""),"")</f>
        <v/>
      </c>
      <c r="DT70" t="str">
        <f>+IFERROR(IF(VALUE('data-cash-crude'!DS70)&gt;0,'data-cash-crude'!DS70-INDEX('active-future'!$C:$C,MATCH('basis-cash-crude'!DT$1,'active-future'!$A:$A,0),1),""),"")</f>
        <v/>
      </c>
      <c r="DU70" t="str">
        <f>+IFERROR(IF(VALUE('data-cash-crude'!DT70)&gt;0,'data-cash-crude'!DT70-INDEX('active-future'!$C:$C,MATCH('basis-cash-crude'!DU$1,'active-future'!$A:$A,0),1),""),"")</f>
        <v/>
      </c>
      <c r="DV70" t="str">
        <f>+IFERROR(IF(VALUE('data-cash-crude'!DU70)&gt;0,'data-cash-crude'!DU70-INDEX('active-future'!$C:$C,MATCH('basis-cash-crude'!DV$1,'active-future'!$A:$A,0),1),""),"")</f>
        <v/>
      </c>
      <c r="DW70" t="str">
        <f>+IFERROR(IF(VALUE('data-cash-crude'!DV70)&gt;0,'data-cash-crude'!DV70-INDEX('active-future'!$C:$C,MATCH('basis-cash-crude'!DW$1,'active-future'!$A:$A,0),1),""),"")</f>
        <v/>
      </c>
      <c r="DX70" t="str">
        <f>+IFERROR(IF(VALUE('data-cash-crude'!DW70)&gt;0,'data-cash-crude'!DW70-INDEX('active-future'!$C:$C,MATCH('basis-cash-crude'!DX$1,'active-future'!$A:$A,0),1),""),"")</f>
        <v/>
      </c>
      <c r="DY70" t="str">
        <f>+IFERROR(IF(VALUE('data-cash-crude'!DX70)&gt;0,'data-cash-crude'!DX70-INDEX('active-future'!$C:$C,MATCH('basis-cash-crude'!DY$1,'active-future'!$A:$A,0),1),""),"")</f>
        <v/>
      </c>
      <c r="DZ70" t="str">
        <f>+IFERROR(IF(VALUE('data-cash-crude'!DY70)&gt;0,'data-cash-crude'!DY70-INDEX('active-future'!$C:$C,MATCH('basis-cash-crude'!DZ$1,'active-future'!$A:$A,0),1),""),"")</f>
        <v/>
      </c>
      <c r="EA70" t="str">
        <f>+IFERROR(IF(VALUE('data-cash-crude'!DZ70)&gt;0,'data-cash-crude'!DZ70-INDEX('active-future'!$C:$C,MATCH('basis-cash-crude'!EA$1,'active-future'!$A:$A,0),1),""),"")</f>
        <v/>
      </c>
      <c r="EB70" t="str">
        <f>+IFERROR(IF(VALUE('data-cash-crude'!EA70)&gt;0,'data-cash-crude'!EA70-INDEX('active-future'!$C:$C,MATCH('basis-cash-crude'!EB$1,'active-future'!$A:$A,0),1),""),"")</f>
        <v/>
      </c>
      <c r="EC70" t="str">
        <f>+IFERROR(IF(VALUE('data-cash-crude'!EB70)&gt;0,'data-cash-crude'!EB70-INDEX('active-future'!$C:$C,MATCH('basis-cash-crude'!EC$1,'active-future'!$A:$A,0),1),""),"")</f>
        <v/>
      </c>
      <c r="ED70" t="str">
        <f>+IFERROR(IF(VALUE('data-cash-crude'!EC70)&gt;0,'data-cash-crude'!EC70-INDEX('active-future'!$C:$C,MATCH('basis-cash-crude'!ED$1,'active-future'!$A:$A,0),1),""),"")</f>
        <v/>
      </c>
      <c r="EE70" t="str">
        <f>+IFERROR(IF(VALUE('data-cash-crude'!ED70)&gt;0,'data-cash-crude'!ED70-INDEX('active-future'!$C:$C,MATCH('basis-cash-crude'!EE$1,'active-future'!$A:$A,0),1),""),"")</f>
        <v/>
      </c>
      <c r="EF70" t="str">
        <f>+IFERROR(IF(VALUE('data-cash-crude'!EE70)&gt;0,'data-cash-crude'!EE70-INDEX('active-future'!$C:$C,MATCH('basis-cash-crude'!EF$1,'active-future'!$A:$A,0),1),""),"")</f>
        <v/>
      </c>
      <c r="EG70" t="str">
        <f>+IFERROR(IF(VALUE('data-cash-crude'!EF70)&gt;0,'data-cash-crude'!EF70-INDEX('active-future'!$C:$C,MATCH('basis-cash-crude'!EG$1,'active-future'!$A:$A,0),1),""),"")</f>
        <v/>
      </c>
      <c r="EH70" t="str">
        <f>+IFERROR(IF(VALUE('data-cash-crude'!EG70)&gt;0,'data-cash-crude'!EG70-INDEX('active-future'!$C:$C,MATCH('basis-cash-crude'!EH$1,'active-future'!$A:$A,0),1),""),"")</f>
        <v/>
      </c>
      <c r="EI70" t="str">
        <f>+IFERROR(IF(VALUE('data-cash-crude'!EH70)&gt;0,'data-cash-crude'!EH70-INDEX('active-future'!$C:$C,MATCH('basis-cash-crude'!EI$1,'active-future'!$A:$A,0),1),""),"")</f>
        <v/>
      </c>
      <c r="EJ70" t="str">
        <f>+IFERROR(IF(VALUE('data-cash-crude'!EI70)&gt;0,'data-cash-crude'!EI70-INDEX('active-future'!$C:$C,MATCH('basis-cash-crude'!EJ$1,'active-future'!$A:$A,0),1),""),"")</f>
        <v/>
      </c>
      <c r="EK70" t="str">
        <f>+IFERROR(IF(VALUE('data-cash-crude'!EJ70)&gt;0,'data-cash-crude'!EJ70-INDEX('active-future'!$C:$C,MATCH('basis-cash-crude'!EK$1,'active-future'!$A:$A,0),1),""),"")</f>
        <v/>
      </c>
      <c r="EL70" t="str">
        <f>+IFERROR(IF(VALUE('data-cash-crude'!EK70)&gt;0,'data-cash-crude'!EK70-INDEX('active-future'!$C:$C,MATCH('basis-cash-crude'!EL$1,'active-future'!$A:$A,0),1),""),"")</f>
        <v/>
      </c>
      <c r="EM70" t="str">
        <f>+IFERROR(IF(VALUE('data-cash-crude'!EL70)&gt;0,'data-cash-crude'!EL70-INDEX('active-future'!$C:$C,MATCH('basis-cash-crude'!EM$1,'active-future'!$A:$A,0),1),""),"")</f>
        <v/>
      </c>
      <c r="EN70" t="str">
        <f>+IFERROR(IF(VALUE('data-cash-crude'!EM70)&gt;0,'data-cash-crude'!EM70-INDEX('active-future'!$C:$C,MATCH('basis-cash-crude'!EN$1,'active-future'!$A:$A,0),1),""),"")</f>
        <v/>
      </c>
      <c r="EO70" t="str">
        <f>+IFERROR(IF(VALUE('data-cash-crude'!EN70)&gt;0,'data-cash-crude'!EN70-INDEX('active-future'!$C:$C,MATCH('basis-cash-crude'!EO$1,'active-future'!$A:$A,0),1),""),"")</f>
        <v/>
      </c>
      <c r="EP70" t="str">
        <f>+IFERROR(IF(VALUE('data-cash-crude'!EO70)&gt;0,'data-cash-crude'!EO70-INDEX('active-future'!$C:$C,MATCH('basis-cash-crude'!EP$1,'active-future'!$A:$A,0),1),""),"")</f>
        <v/>
      </c>
      <c r="EQ70" t="str">
        <f>+IFERROR(IF(VALUE('data-cash-crude'!EP70)&gt;0,'data-cash-crude'!EP70-INDEX('active-future'!$C:$C,MATCH('basis-cash-crude'!EQ$1,'active-future'!$A:$A,0),1),""),"")</f>
        <v/>
      </c>
      <c r="ER70" t="str">
        <f>+IFERROR(IF(VALUE('data-cash-crude'!EQ70)&gt;0,'data-cash-crude'!EQ70-INDEX('active-future'!$C:$C,MATCH('basis-cash-crude'!ER$1,'active-future'!$A:$A,0),1),""),"")</f>
        <v/>
      </c>
      <c r="ES70" t="str">
        <f>+IFERROR(IF(VALUE('data-cash-crude'!ER70)&gt;0,'data-cash-crude'!ER70-INDEX('active-future'!$C:$C,MATCH('basis-cash-crude'!ES$1,'active-future'!$A:$A,0),1),""),"")</f>
        <v/>
      </c>
      <c r="ET70" t="str">
        <f>+IFERROR(IF(VALUE('data-cash-crude'!ES70)&gt;0,'data-cash-crude'!ES70-INDEX('active-future'!$C:$C,MATCH('basis-cash-crude'!ET$1,'active-future'!$A:$A,0),1),""),"")</f>
        <v/>
      </c>
      <c r="EU70" t="str">
        <f>+IFERROR(IF(VALUE('data-cash-crude'!ET70)&gt;0,'data-cash-crude'!ET70-INDEX('active-future'!$C:$C,MATCH('basis-cash-crude'!EU$1,'active-future'!$A:$A,0),1),""),"")</f>
        <v/>
      </c>
      <c r="EV70" t="str">
        <f>+IFERROR(IF(VALUE('data-cash-crude'!EU70)&gt;0,'data-cash-crude'!EU70-INDEX('active-future'!$C:$C,MATCH('basis-cash-crude'!EV$1,'active-future'!$A:$A,0),1),""),"")</f>
        <v/>
      </c>
      <c r="EW70" t="str">
        <f>+IFERROR(IF(VALUE('data-cash-crude'!EV70)&gt;0,'data-cash-crude'!EV70-INDEX('active-future'!$C:$C,MATCH('basis-cash-crude'!EW$1,'active-future'!$A:$A,0),1),""),"")</f>
        <v/>
      </c>
      <c r="EX70" t="str">
        <f>+IFERROR(IF(VALUE('data-cash-crude'!EW70)&gt;0,'data-cash-crude'!EW70-INDEX('active-future'!$C:$C,MATCH('basis-cash-crude'!EX$1,'active-future'!$A:$A,0),1),""),"")</f>
        <v/>
      </c>
      <c r="EY70" t="str">
        <f>+IFERROR(IF(VALUE('data-cash-crude'!EX70)&gt;0,'data-cash-crude'!EX70-INDEX('active-future'!$C:$C,MATCH('basis-cash-crude'!EY$1,'active-future'!$A:$A,0),1),""),"")</f>
        <v/>
      </c>
      <c r="EZ70" t="str">
        <f>+IFERROR(IF(VALUE('data-cash-crude'!EY70)&gt;0,'data-cash-crude'!EY70-INDEX('active-future'!$C:$C,MATCH('basis-cash-crude'!EZ$1,'active-future'!$A:$A,0),1),""),"")</f>
        <v/>
      </c>
      <c r="FA70" t="str">
        <f>+IFERROR(IF(VALUE('data-cash-crude'!EZ70)&gt;0,'data-cash-crude'!EZ70-INDEX('active-future'!$C:$C,MATCH('basis-cash-crude'!FA$1,'active-future'!$A:$A,0),1),""),"")</f>
        <v/>
      </c>
      <c r="FB70" t="str">
        <f>+IFERROR(IF(VALUE('data-cash-crude'!FA70)&gt;0,'data-cash-crude'!FA70-INDEX('active-future'!$C:$C,MATCH('basis-cash-crude'!FB$1,'active-future'!$A:$A,0),1),""),"")</f>
        <v/>
      </c>
      <c r="FC70" t="str">
        <f>+IFERROR(IF(VALUE('data-cash-crude'!FB70)&gt;0,'data-cash-crude'!FB70-INDEX('active-future'!$C:$C,MATCH('basis-cash-crude'!FC$1,'active-future'!$A:$A,0),1),""),"")</f>
        <v/>
      </c>
      <c r="FD70" t="str">
        <f>+IFERROR(IF(VALUE('data-cash-crude'!FC70)&gt;0,'data-cash-crude'!FC70-INDEX('active-future'!$C:$C,MATCH('basis-cash-crude'!FD$1,'active-future'!$A:$A,0),1),""),"")</f>
        <v/>
      </c>
      <c r="FE70" t="str">
        <f>+IFERROR(IF(VALUE('data-cash-crude'!FD70)&gt;0,'data-cash-crude'!FD70-INDEX('active-future'!$C:$C,MATCH('basis-cash-crude'!FE$1,'active-future'!$A:$A,0),1),""),"")</f>
        <v/>
      </c>
      <c r="FF70" t="str">
        <f>+IFERROR(IF(VALUE('data-cash-crude'!FE70)&gt;0,'data-cash-crude'!FE70-INDEX('active-future'!$C:$C,MATCH('basis-cash-crude'!FF$1,'active-future'!$A:$A,0),1),""),"")</f>
        <v/>
      </c>
      <c r="FG70" t="str">
        <f>+IFERROR(IF(VALUE('data-cash-crude'!FF70)&gt;0,'data-cash-crude'!FF70-INDEX('active-future'!$C:$C,MATCH('basis-cash-crude'!FG$1,'active-future'!$A:$A,0),1),""),"")</f>
        <v/>
      </c>
      <c r="FH70" t="str">
        <f>+IFERROR(IF(VALUE('data-cash-crude'!FG70)&gt;0,'data-cash-crude'!FG70-INDEX('active-future'!$C:$C,MATCH('basis-cash-crude'!FH$1,'active-future'!$A:$A,0),1),""),"")</f>
        <v/>
      </c>
      <c r="FI70" t="str">
        <f>+IFERROR(IF(VALUE('data-cash-crude'!FH70)&gt;0,'data-cash-crude'!FH70-INDEX('active-future'!$C:$C,MATCH('basis-cash-crude'!FI$1,'active-future'!$A:$A,0),1),""),"")</f>
        <v/>
      </c>
      <c r="FJ70" t="str">
        <f>+IFERROR(IF(VALUE('data-cash-crude'!FI70)&gt;0,'data-cash-crude'!FI70-INDEX('active-future'!$C:$C,MATCH('basis-cash-crude'!FJ$1,'active-future'!$A:$A,0),1),""),"")</f>
        <v/>
      </c>
      <c r="FK70" t="str">
        <f>+IFERROR(IF(VALUE('data-cash-crude'!FJ70)&gt;0,'data-cash-crude'!FJ70-INDEX('active-future'!$C:$C,MATCH('basis-cash-crude'!FK$1,'active-future'!$A:$A,0),1),""),"")</f>
        <v/>
      </c>
      <c r="FL70" t="str">
        <f>+IFERROR(IF(VALUE('data-cash-crude'!FK70)&gt;0,'data-cash-crude'!FK70-INDEX('active-future'!$C:$C,MATCH('basis-cash-crude'!FL$1,'active-future'!$A:$A,0),1),""),"")</f>
        <v/>
      </c>
    </row>
    <row r="71" spans="1:168" x14ac:dyDescent="0.2">
      <c r="A71">
        <f t="shared" si="3"/>
        <v>5.2179999999999946</v>
      </c>
      <c r="B71">
        <f t="shared" si="4"/>
        <v>5.485999999999998</v>
      </c>
      <c r="C71">
        <f t="shared" si="5"/>
        <v>5.3542168674698782</v>
      </c>
      <c r="D71" s="10" t="str">
        <f>+'data-cash-crude'!B71</f>
        <v>CLPA-15-9.CM</v>
      </c>
      <c r="E71">
        <f>+IFERROR(IF(VALUE('data-cash-crude'!D71)&gt;0,'data-cash-crude'!D71-INDEX('active-future'!$C:$C,MATCH('basis-cash-crude'!E$1,'active-future'!$A:$A,0),1),""),"")</f>
        <v>5.7099999999999937</v>
      </c>
      <c r="F71">
        <f>+IFERROR(IF(VALUE('data-cash-crude'!E71)&gt;0,'data-cash-crude'!E71-INDEX('active-future'!$C:$C,MATCH('basis-cash-crude'!F$1,'active-future'!$A:$A,0),1),""),"")</f>
        <v>5.0899999999999963</v>
      </c>
      <c r="G71">
        <f>+IFERROR(IF(VALUE('data-cash-crude'!F71)&gt;0,'data-cash-crude'!F71-INDEX('active-future'!$C:$C,MATCH('basis-cash-crude'!G$1,'active-future'!$A:$A,0),1),""),"")</f>
        <v>5.0999999999999943</v>
      </c>
      <c r="H71">
        <f>+IFERROR(IF(VALUE('data-cash-crude'!G71)&gt;0,'data-cash-crude'!G71-INDEX('active-future'!$C:$C,MATCH('basis-cash-crude'!H$1,'active-future'!$A:$A,0),1),""),"")</f>
        <v>5.0899999999999963</v>
      </c>
      <c r="I71" t="str">
        <f>+IFERROR(IF(VALUE('data-cash-crude'!H71)&gt;0,'data-cash-crude'!H71-INDEX('active-future'!$C:$C,MATCH('basis-cash-crude'!I$1,'active-future'!$A:$A,0),1),""),"")</f>
        <v/>
      </c>
      <c r="J71">
        <f>+IFERROR(IF(VALUE('data-cash-crude'!I71)&gt;0,'data-cash-crude'!I71-INDEX('active-future'!$C:$C,MATCH('basis-cash-crude'!J$1,'active-future'!$A:$A,0),1),""),"")</f>
        <v>5.0999999999999943</v>
      </c>
      <c r="K71" t="str">
        <f>+IFERROR(IF(VALUE('data-cash-crude'!J71)&gt;0,'data-cash-crude'!J71-INDEX('active-future'!$C:$C,MATCH('basis-cash-crude'!K$1,'active-future'!$A:$A,0),1),""),"")</f>
        <v/>
      </c>
      <c r="L71">
        <f>+IFERROR(IF(VALUE('data-cash-crude'!K71)&gt;0,'data-cash-crude'!K71-INDEX('active-future'!$C:$C,MATCH('basis-cash-crude'!L$1,'active-future'!$A:$A,0),1),""),"")</f>
        <v>5.0900000000000034</v>
      </c>
      <c r="M71" t="str">
        <f>+IFERROR(IF(VALUE('data-cash-crude'!L71)&gt;0,'data-cash-crude'!L71-INDEX('active-future'!$C:$C,MATCH('basis-cash-crude'!M$1,'active-future'!$A:$A,0),1),""),"")</f>
        <v/>
      </c>
      <c r="N71">
        <f>+IFERROR(IF(VALUE('data-cash-crude'!M71)&gt;0,'data-cash-crude'!M71-INDEX('active-future'!$C:$C,MATCH('basis-cash-crude'!N$1,'active-future'!$A:$A,0),1),""),"")</f>
        <v>5.1999999999999957</v>
      </c>
      <c r="O71">
        <f>+IFERROR(IF(VALUE('data-cash-crude'!N71)&gt;0,'data-cash-crude'!N71-INDEX('active-future'!$C:$C,MATCH('basis-cash-crude'!O$1,'active-future'!$A:$A,0),1),""),"")</f>
        <v>5.18</v>
      </c>
      <c r="P71">
        <f>+IFERROR(IF(VALUE('data-cash-crude'!O71)&gt;0,'data-cash-crude'!O71-INDEX('active-future'!$C:$C,MATCH('basis-cash-crude'!P$1,'active-future'!$A:$A,0),1),""),"")</f>
        <v>5.1699999999999946</v>
      </c>
      <c r="Q71">
        <f>+IFERROR(IF(VALUE('data-cash-crude'!P71)&gt;0,'data-cash-crude'!P71-INDEX('active-future'!$C:$C,MATCH('basis-cash-crude'!Q$1,'active-future'!$A:$A,0),1),""),"")</f>
        <v>5.4100000000000037</v>
      </c>
      <c r="R71">
        <f>+IFERROR(IF(VALUE('data-cash-crude'!Q71)&gt;0,'data-cash-crude'!Q71-INDEX('active-future'!$C:$C,MATCH('basis-cash-crude'!R$1,'active-future'!$A:$A,0),1),""),"")</f>
        <v>5.4100000000000037</v>
      </c>
      <c r="S71">
        <f>+IFERROR(IF(VALUE('data-cash-crude'!R71)&gt;0,'data-cash-crude'!R71-INDEX('active-future'!$C:$C,MATCH('basis-cash-crude'!S$1,'active-future'!$A:$A,0),1),""),"")</f>
        <v>5.3900000000000077</v>
      </c>
      <c r="T71">
        <f>+IFERROR(IF(VALUE('data-cash-crude'!S71)&gt;0,'data-cash-crude'!S71-INDEX('active-future'!$C:$C,MATCH('basis-cash-crude'!T$1,'active-future'!$A:$A,0),1),""),"")</f>
        <v>5.4600000000000009</v>
      </c>
      <c r="U71">
        <f>+IFERROR(IF(VALUE('data-cash-crude'!T71)&gt;0,'data-cash-crude'!T71-INDEX('active-future'!$C:$C,MATCH('basis-cash-crude'!U$1,'active-future'!$A:$A,0),1),""),"")</f>
        <v>5.4499999999999957</v>
      </c>
      <c r="V71">
        <f>+IFERROR(IF(VALUE('data-cash-crude'!U71)&gt;0,'data-cash-crude'!U71-INDEX('active-future'!$C:$C,MATCH('basis-cash-crude'!V$1,'active-future'!$A:$A,0),1),""),"")</f>
        <v>5.4099999999999966</v>
      </c>
      <c r="W71">
        <f>+IFERROR(IF(VALUE('data-cash-crude'!V71)&gt;0,'data-cash-crude'!V71-INDEX('active-future'!$C:$C,MATCH('basis-cash-crude'!W$1,'active-future'!$A:$A,0),1),""),"")</f>
        <v>5.4100000000000037</v>
      </c>
      <c r="X71">
        <f>+IFERROR(IF(VALUE('data-cash-crude'!W71)&gt;0,'data-cash-crude'!W71-INDEX('active-future'!$C:$C,MATCH('basis-cash-crude'!X$1,'active-future'!$A:$A,0),1),""),"")</f>
        <v>5.4100000000000037</v>
      </c>
      <c r="Y71">
        <f>+IFERROR(IF(VALUE('data-cash-crude'!X71)&gt;0,'data-cash-crude'!X71-INDEX('active-future'!$C:$C,MATCH('basis-cash-crude'!Y$1,'active-future'!$A:$A,0),1),""),"")</f>
        <v>5.3999999999999986</v>
      </c>
      <c r="Z71" t="str">
        <f>+IFERROR(IF(VALUE('data-cash-crude'!Y71)&gt;0,'data-cash-crude'!Y71-INDEX('active-future'!$C:$C,MATCH('basis-cash-crude'!Z$1,'active-future'!$A:$A,0),1),""),"")</f>
        <v/>
      </c>
      <c r="AA71">
        <f>+IFERROR(IF(VALUE('data-cash-crude'!Z71)&gt;0,'data-cash-crude'!Z71-INDEX('active-future'!$C:$C,MATCH('basis-cash-crude'!AA$1,'active-future'!$A:$A,0),1),""),"")</f>
        <v>8.6199999999999974</v>
      </c>
      <c r="AB71" t="str">
        <f>+IFERROR(IF(VALUE('data-cash-crude'!AA71)&gt;0,'data-cash-crude'!AA71-INDEX('active-future'!$C:$C,MATCH('basis-cash-crude'!AB$1,'active-future'!$A:$A,0),1),""),"")</f>
        <v/>
      </c>
      <c r="AC71">
        <f>+IFERROR(IF(VALUE('data-cash-crude'!AB71)&gt;0,'data-cash-crude'!AB71-INDEX('active-future'!$C:$C,MATCH('basis-cash-crude'!AC$1,'active-future'!$A:$A,0),1),""),"")</f>
        <v>5.68</v>
      </c>
      <c r="AD71">
        <f>+IFERROR(IF(VALUE('data-cash-crude'!AC71)&gt;0,'data-cash-crude'!AC71-INDEX('active-future'!$C:$C,MATCH('basis-cash-crude'!AD$1,'active-future'!$A:$A,0),1),""),"")</f>
        <v>5.3800000000000026</v>
      </c>
      <c r="AE71">
        <f>+IFERROR(IF(VALUE('data-cash-crude'!AD71)&gt;0,'data-cash-crude'!AD71-INDEX('active-future'!$C:$C,MATCH('basis-cash-crude'!AE$1,'active-future'!$A:$A,0),1),""),"")</f>
        <v>5.4699999999999989</v>
      </c>
      <c r="AF71">
        <f>+IFERROR(IF(VALUE('data-cash-crude'!AE71)&gt;0,'data-cash-crude'!AE71-INDEX('active-future'!$C:$C,MATCH('basis-cash-crude'!AF$1,'active-future'!$A:$A,0),1),""),"")</f>
        <v>5.4599999999999937</v>
      </c>
      <c r="AG71">
        <f>+IFERROR(IF(VALUE('data-cash-crude'!AF71)&gt;0,'data-cash-crude'!AF71-INDEX('active-future'!$C:$C,MATCH('basis-cash-crude'!AG$1,'active-future'!$A:$A,0),1),""),"")</f>
        <v>5.460000000000008</v>
      </c>
      <c r="AH71">
        <f>+IFERROR(IF(VALUE('data-cash-crude'!AG71)&gt;0,'data-cash-crude'!AG71-INDEX('active-future'!$C:$C,MATCH('basis-cash-crude'!AH$1,'active-future'!$A:$A,0),1),""),"")</f>
        <v>5.6000000000000014</v>
      </c>
      <c r="AI71">
        <f>+IFERROR(IF(VALUE('data-cash-crude'!AH71)&gt;0,'data-cash-crude'!AH71-INDEX('active-future'!$C:$C,MATCH('basis-cash-crude'!AI$1,'active-future'!$A:$A,0),1),""),"")</f>
        <v>5.3599999999999994</v>
      </c>
      <c r="AJ71">
        <f>+IFERROR(IF(VALUE('data-cash-crude'!AI71)&gt;0,'data-cash-crude'!AI71-INDEX('active-future'!$C:$C,MATCH('basis-cash-crude'!AJ$1,'active-future'!$A:$A,0),1),""),"")</f>
        <v>5.43</v>
      </c>
      <c r="AK71">
        <f>+IFERROR(IF(VALUE('data-cash-crude'!AJ71)&gt;0,'data-cash-crude'!AJ71-INDEX('active-future'!$C:$C,MATCH('basis-cash-crude'!AK$1,'active-future'!$A:$A,0),1),""),"")</f>
        <v>5.5200000000000031</v>
      </c>
      <c r="AL71">
        <f>+IFERROR(IF(VALUE('data-cash-crude'!AK71)&gt;0,'data-cash-crude'!AK71-INDEX('active-future'!$C:$C,MATCH('basis-cash-crude'!AL$1,'active-future'!$A:$A,0),1),""),"")</f>
        <v>5.519999999999996</v>
      </c>
      <c r="AM71">
        <f>+IFERROR(IF(VALUE('data-cash-crude'!AL71)&gt;0,'data-cash-crude'!AL71-INDEX('active-future'!$C:$C,MATCH('basis-cash-crude'!AM$1,'active-future'!$A:$A,0),1),""),"")</f>
        <v>5.5200000000000031</v>
      </c>
      <c r="AN71">
        <f>+IFERROR(IF(VALUE('data-cash-crude'!AM71)&gt;0,'data-cash-crude'!AM71-INDEX('active-future'!$C:$C,MATCH('basis-cash-crude'!AN$1,'active-future'!$A:$A,0),1),""),"")</f>
        <v>5.5300000000000011</v>
      </c>
      <c r="AO71">
        <f>+IFERROR(IF(VALUE('data-cash-crude'!AN71)&gt;0,'data-cash-crude'!AN71-INDEX('active-future'!$C:$C,MATCH('basis-cash-crude'!AO$1,'active-future'!$A:$A,0),1),""),"")</f>
        <v>5.6400000000000006</v>
      </c>
      <c r="AP71">
        <f>+IFERROR(IF(VALUE('data-cash-crude'!AO71)&gt;0,'data-cash-crude'!AO71-INDEX('active-future'!$C:$C,MATCH('basis-cash-crude'!AP$1,'active-future'!$A:$A,0),1),""),"")</f>
        <v>5.8999999999999986</v>
      </c>
      <c r="AQ71">
        <f>+IFERROR(IF(VALUE('data-cash-crude'!AP71)&gt;0,'data-cash-crude'!AP71-INDEX('active-future'!$C:$C,MATCH('basis-cash-crude'!AQ$1,'active-future'!$A:$A,0),1),""),"")</f>
        <v>5.9200000000000017</v>
      </c>
      <c r="AR71">
        <f>+IFERROR(IF(VALUE('data-cash-crude'!AQ71)&gt;0,'data-cash-crude'!AQ71-INDEX('active-future'!$C:$C,MATCH('basis-cash-crude'!AR$1,'active-future'!$A:$A,0),1),""),"")</f>
        <v>5.9699999999999989</v>
      </c>
      <c r="AS71">
        <f>+IFERROR(IF(VALUE('data-cash-crude'!AR71)&gt;0,'data-cash-crude'!AR71-INDEX('active-future'!$C:$C,MATCH('basis-cash-crude'!AS$1,'active-future'!$A:$A,0),1),""),"")</f>
        <v>5.980000000000004</v>
      </c>
      <c r="AT71">
        <f>+IFERROR(IF(VALUE('data-cash-crude'!AS71)&gt;0,'data-cash-crude'!AS71-INDEX('active-future'!$C:$C,MATCH('basis-cash-crude'!AT$1,'active-future'!$A:$A,0),1),""),"")</f>
        <v>6.0500000000000043</v>
      </c>
      <c r="AU71">
        <f>+IFERROR(IF(VALUE('data-cash-crude'!AT71)&gt;0,'data-cash-crude'!AT71-INDEX('active-future'!$C:$C,MATCH('basis-cash-crude'!AU$1,'active-future'!$A:$A,0),1),""),"")</f>
        <v>6.0499999999999972</v>
      </c>
      <c r="AV71">
        <f>+IFERROR(IF(VALUE('data-cash-crude'!AU71)&gt;0,'data-cash-crude'!AU71-INDEX('active-future'!$C:$C,MATCH('basis-cash-crude'!AV$1,'active-future'!$A:$A,0),1),""),"")</f>
        <v>6.0600000000000023</v>
      </c>
      <c r="AW71">
        <f>+IFERROR(IF(VALUE('data-cash-crude'!AV71)&gt;0,'data-cash-crude'!AV71-INDEX('active-future'!$C:$C,MATCH('basis-cash-crude'!AW$1,'active-future'!$A:$A,0),1),""),"")</f>
        <v>6.07</v>
      </c>
      <c r="AX71">
        <f>+IFERROR(IF(VALUE('data-cash-crude'!AW71)&gt;0,'data-cash-crude'!AW71-INDEX('active-future'!$C:$C,MATCH('basis-cash-crude'!AX$1,'active-future'!$A:$A,0),1),""),"")</f>
        <v>6.1000000000000014</v>
      </c>
      <c r="AY71">
        <f>+IFERROR(IF(VALUE('data-cash-crude'!AX71)&gt;0,'data-cash-crude'!AX71-INDEX('active-future'!$C:$C,MATCH('basis-cash-crude'!AY$1,'active-future'!$A:$A,0),1),""),"")</f>
        <v>5.75</v>
      </c>
      <c r="AZ71">
        <f>+IFERROR(IF(VALUE('data-cash-crude'!AY71)&gt;0,'data-cash-crude'!AY71-INDEX('active-future'!$C:$C,MATCH('basis-cash-crude'!AZ$1,'active-future'!$A:$A,0),1),""),"")</f>
        <v>5.75</v>
      </c>
      <c r="BA71">
        <f>+IFERROR(IF(VALUE('data-cash-crude'!AZ71)&gt;0,'data-cash-crude'!AZ71-INDEX('active-future'!$C:$C,MATCH('basis-cash-crude'!BA$1,'active-future'!$A:$A,0),1),""),"")</f>
        <v>5.740000000000002</v>
      </c>
      <c r="BB71">
        <f>+IFERROR(IF(VALUE('data-cash-crude'!BA71)&gt;0,'data-cash-crude'!BA71-INDEX('active-future'!$C:$C,MATCH('basis-cash-crude'!BB$1,'active-future'!$A:$A,0),1),""),"")</f>
        <v>5.75</v>
      </c>
      <c r="BC71">
        <f>+IFERROR(IF(VALUE('data-cash-crude'!BB71)&gt;0,'data-cash-crude'!BB71-INDEX('active-future'!$C:$C,MATCH('basis-cash-crude'!BC$1,'active-future'!$A:$A,0),1),""),"")</f>
        <v>5.730000000000004</v>
      </c>
      <c r="BD71">
        <f>+IFERROR(IF(VALUE('data-cash-crude'!BC71)&gt;0,'data-cash-crude'!BC71-INDEX('active-future'!$C:$C,MATCH('basis-cash-crude'!BD$1,'active-future'!$A:$A,0),1),""),"")</f>
        <v>5.8800000000000026</v>
      </c>
      <c r="BE71">
        <f>+IFERROR(IF(VALUE('data-cash-crude'!BD71)&gt;0,'data-cash-crude'!BD71-INDEX('active-future'!$C:$C,MATCH('basis-cash-crude'!BE$1,'active-future'!$A:$A,0),1),""),"")</f>
        <v>5.9500000000000028</v>
      </c>
      <c r="BF71">
        <f>+IFERROR(IF(VALUE('data-cash-crude'!BE71)&gt;0,'data-cash-crude'!BE71-INDEX('active-future'!$C:$C,MATCH('basis-cash-crude'!BF$1,'active-future'!$A:$A,0),1),""),"")</f>
        <v>6.0399999999999991</v>
      </c>
      <c r="BG71">
        <f>+IFERROR(IF(VALUE('data-cash-crude'!BF71)&gt;0,'data-cash-crude'!BF71-INDEX('active-future'!$C:$C,MATCH('basis-cash-crude'!BG$1,'active-future'!$A:$A,0),1),""),"")</f>
        <v>6.0499999999999972</v>
      </c>
      <c r="BH71">
        <f>+IFERROR(IF(VALUE('data-cash-crude'!BG71)&gt;0,'data-cash-crude'!BG71-INDEX('active-future'!$C:$C,MATCH('basis-cash-crude'!BH$1,'active-future'!$A:$A,0),1),""),"")</f>
        <v>6.0499999999999972</v>
      </c>
      <c r="BI71">
        <f>+IFERROR(IF(VALUE('data-cash-crude'!BH71)&gt;0,'data-cash-crude'!BH71-INDEX('active-future'!$C:$C,MATCH('basis-cash-crude'!BI$1,'active-future'!$A:$A,0),1),""),"")</f>
        <v>5.9899999999999949</v>
      </c>
      <c r="BJ71">
        <f>+IFERROR(IF(VALUE('data-cash-crude'!BI71)&gt;0,'data-cash-crude'!BI71-INDEX('active-future'!$C:$C,MATCH('basis-cash-crude'!BJ$1,'active-future'!$A:$A,0),1),""),"")</f>
        <v>5.779999999999994</v>
      </c>
      <c r="BK71">
        <f>+IFERROR(IF(VALUE('data-cash-crude'!BJ71)&gt;0,'data-cash-crude'!BJ71-INDEX('active-future'!$C:$C,MATCH('basis-cash-crude'!BK$1,'active-future'!$A:$A,0),1),""),"")</f>
        <v>5.6300000000000026</v>
      </c>
      <c r="BL71">
        <f>+IFERROR(IF(VALUE('data-cash-crude'!BK71)&gt;0,'data-cash-crude'!BK71-INDEX('active-future'!$C:$C,MATCH('basis-cash-crude'!BL$1,'active-future'!$A:$A,0),1),""),"")</f>
        <v>5.6299999999999955</v>
      </c>
      <c r="BM71">
        <f>+IFERROR(IF(VALUE('data-cash-crude'!BL71)&gt;0,'data-cash-crude'!BL71-INDEX('active-future'!$C:$C,MATCH('basis-cash-crude'!BM$1,'active-future'!$A:$A,0),1),""),"")</f>
        <v>5.529999999999994</v>
      </c>
      <c r="BN71">
        <f>+IFERROR(IF(VALUE('data-cash-crude'!BM71)&gt;0,'data-cash-crude'!BM71-INDEX('active-future'!$C:$C,MATCH('basis-cash-crude'!BN$1,'active-future'!$A:$A,0),1),""),"")</f>
        <v>5.5200000000000031</v>
      </c>
      <c r="BO71">
        <f>+IFERROR(IF(VALUE('data-cash-crude'!BN71)&gt;0,'data-cash-crude'!BN71-INDEX('active-future'!$C:$C,MATCH('basis-cash-crude'!BO$1,'active-future'!$A:$A,0),1),""),"")</f>
        <v>5.519999999999996</v>
      </c>
      <c r="BP71">
        <f>+IFERROR(IF(VALUE('data-cash-crude'!BO71)&gt;0,'data-cash-crude'!BO71-INDEX('active-future'!$C:$C,MATCH('basis-cash-crude'!BP$1,'active-future'!$A:$A,0),1),""),"")</f>
        <v>5.519999999999996</v>
      </c>
      <c r="BQ71">
        <f>+IFERROR(IF(VALUE('data-cash-crude'!BP71)&gt;0,'data-cash-crude'!BP71-INDEX('active-future'!$C:$C,MATCH('basis-cash-crude'!BQ$1,'active-future'!$A:$A,0),1),""),"")</f>
        <v>5.4799999999999969</v>
      </c>
      <c r="BR71">
        <f>+IFERROR(IF(VALUE('data-cash-crude'!BQ71)&gt;0,'data-cash-crude'!BQ71-INDEX('active-future'!$C:$C,MATCH('basis-cash-crude'!BR$1,'active-future'!$A:$A,0),1),""),"")</f>
        <v>5.490000000000002</v>
      </c>
      <c r="BS71">
        <f>+IFERROR(IF(VALUE('data-cash-crude'!BR71)&gt;0,'data-cash-crude'!BR71-INDEX('active-future'!$C:$C,MATCH('basis-cash-crude'!BS$1,'active-future'!$A:$A,0),1),""),"")</f>
        <v>5.490000000000002</v>
      </c>
      <c r="BT71">
        <f>+IFERROR(IF(VALUE('data-cash-crude'!BS71)&gt;0,'data-cash-crude'!BS71-INDEX('active-future'!$C:$C,MATCH('basis-cash-crude'!BT$1,'active-future'!$A:$A,0),1),""),"")</f>
        <v>5.8500000000000014</v>
      </c>
      <c r="BU71">
        <f>+IFERROR(IF(VALUE('data-cash-crude'!BT71)&gt;0,'data-cash-crude'!BT71-INDEX('active-future'!$C:$C,MATCH('basis-cash-crude'!BU$1,'active-future'!$A:$A,0),1),""),"")</f>
        <v>4.980000000000004</v>
      </c>
      <c r="BV71">
        <f>+IFERROR(IF(VALUE('data-cash-crude'!BU71)&gt;0,'data-cash-crude'!BU71-INDEX('active-future'!$C:$C,MATCH('basis-cash-crude'!BV$1,'active-future'!$A:$A,0),1),""),"")</f>
        <v>4.93</v>
      </c>
      <c r="BW71">
        <f>+IFERROR(IF(VALUE('data-cash-crude'!BV71)&gt;0,'data-cash-crude'!BV71-INDEX('active-future'!$C:$C,MATCH('basis-cash-crude'!BW$1,'active-future'!$A:$A,0),1),""),"")</f>
        <v>4.980000000000004</v>
      </c>
      <c r="BX71">
        <f>+IFERROR(IF(VALUE('data-cash-crude'!BW71)&gt;0,'data-cash-crude'!BW71-INDEX('active-future'!$C:$C,MATCH('basis-cash-crude'!BX$1,'active-future'!$A:$A,0),1),""),"")</f>
        <v>4.9799999999999969</v>
      </c>
      <c r="BY71">
        <f>+IFERROR(IF(VALUE('data-cash-crude'!BX71)&gt;0,'data-cash-crude'!BX71-INDEX('active-future'!$C:$C,MATCH('basis-cash-crude'!BY$1,'active-future'!$A:$A,0),1),""),"")</f>
        <v>5.0599999999999952</v>
      </c>
      <c r="BZ71" t="str">
        <f>+IFERROR(IF(VALUE('data-cash-crude'!BY71)&gt;0,'data-cash-crude'!BY71-INDEX('active-future'!$C:$C,MATCH('basis-cash-crude'!BZ$1,'active-future'!$A:$A,0),1),""),"")</f>
        <v/>
      </c>
      <c r="CA71">
        <f>+IFERROR(IF(VALUE('data-cash-crude'!BZ71)&gt;0,'data-cash-crude'!BZ71-INDEX('active-future'!$C:$C,MATCH('basis-cash-crude'!CA$1,'active-future'!$A:$A,0),1),""),"")</f>
        <v>5.1499999999999986</v>
      </c>
      <c r="CB71">
        <f>+IFERROR(IF(VALUE('data-cash-crude'!CA71)&gt;0,'data-cash-crude'!CA71-INDEX('active-future'!$C:$C,MATCH('basis-cash-crude'!CB$1,'active-future'!$A:$A,0),1),""),"")</f>
        <v>5.2800000000000011</v>
      </c>
      <c r="CC71">
        <f>+IFERROR(IF(VALUE('data-cash-crude'!CB71)&gt;0,'data-cash-crude'!CB71-INDEX('active-future'!$C:$C,MATCH('basis-cash-crude'!CC$1,'active-future'!$A:$A,0),1),""),"")</f>
        <v>5.0200000000000031</v>
      </c>
      <c r="CD71">
        <f>+IFERROR(IF(VALUE('data-cash-crude'!CC71)&gt;0,'data-cash-crude'!CC71-INDEX('active-future'!$C:$C,MATCH('basis-cash-crude'!CD$1,'active-future'!$A:$A,0),1),""),"")</f>
        <v>4.5</v>
      </c>
      <c r="CE71">
        <f>+IFERROR(IF(VALUE('data-cash-crude'!CD71)&gt;0,'data-cash-crude'!CD71-INDEX('active-future'!$C:$C,MATCH('basis-cash-crude'!CE$1,'active-future'!$A:$A,0),1),""),"")</f>
        <v>4.3899999999999935</v>
      </c>
      <c r="CF71">
        <f>+IFERROR(IF(VALUE('data-cash-crude'!CE71)&gt;0,'data-cash-crude'!CE71-INDEX('active-future'!$C:$C,MATCH('basis-cash-crude'!CF$1,'active-future'!$A:$A,0),1),""),"")</f>
        <v>4.32</v>
      </c>
      <c r="CG71">
        <f>+IFERROR(IF(VALUE('data-cash-crude'!CF71)&gt;0,'data-cash-crude'!CF71-INDEX('active-future'!$C:$C,MATCH('basis-cash-crude'!CG$1,'active-future'!$A:$A,0),1),""),"")</f>
        <v>4.1499999999999986</v>
      </c>
      <c r="CH71">
        <f>+IFERROR(IF(VALUE('data-cash-crude'!CG71)&gt;0,'data-cash-crude'!CG71-INDEX('active-future'!$C:$C,MATCH('basis-cash-crude'!CH$1,'active-future'!$A:$A,0),1),""),"")</f>
        <v>3.8999999999999986</v>
      </c>
      <c r="CI71">
        <f>+IFERROR(IF(VALUE('data-cash-crude'!CH71)&gt;0,'data-cash-crude'!CH71-INDEX('active-future'!$C:$C,MATCH('basis-cash-crude'!CI$1,'active-future'!$A:$A,0),1),""),"")</f>
        <v>3.8899999999999935</v>
      </c>
      <c r="CJ71">
        <f>+IFERROR(IF(VALUE('data-cash-crude'!CI71)&gt;0,'data-cash-crude'!CI71-INDEX('active-future'!$C:$C,MATCH('basis-cash-crude'!CJ$1,'active-future'!$A:$A,0),1),""),"")</f>
        <v>3.8200000000000003</v>
      </c>
      <c r="CK71">
        <f>+IFERROR(IF(VALUE('data-cash-crude'!CJ71)&gt;0,'data-cash-crude'!CJ71-INDEX('active-future'!$C:$C,MATCH('basis-cash-crude'!CK$1,'active-future'!$A:$A,0),1),""),"")</f>
        <v>3.8300000000000054</v>
      </c>
      <c r="CL71">
        <f>+IFERROR(IF(VALUE('data-cash-crude'!CK71)&gt;0,'data-cash-crude'!CK71-INDEX('active-future'!$C:$C,MATCH('basis-cash-crude'!CL$1,'active-future'!$A:$A,0),1),""),"")</f>
        <v>3.8400000000000034</v>
      </c>
      <c r="CM71" t="str">
        <f>+IFERROR(IF(VALUE('data-cash-crude'!CL71)&gt;0,'data-cash-crude'!CL71-INDEX('active-future'!$C:$C,MATCH('basis-cash-crude'!CM$1,'active-future'!$A:$A,0),1),""),"")</f>
        <v/>
      </c>
      <c r="CN71">
        <f>+IFERROR(IF(VALUE('data-cash-crude'!CM71)&gt;0,'data-cash-crude'!CM71-INDEX('active-future'!$C:$C,MATCH('basis-cash-crude'!CN$1,'active-future'!$A:$A,0),1),""),"")</f>
        <v>3.8099999999999952</v>
      </c>
      <c r="CO71">
        <f>+IFERROR(IF(VALUE('data-cash-crude'!CN71)&gt;0,'data-cash-crude'!CN71-INDEX('active-future'!$C:$C,MATCH('basis-cash-crude'!CO$1,'active-future'!$A:$A,0),1),""),"")</f>
        <v>3.7899999999999991</v>
      </c>
      <c r="CP71">
        <f>+IFERROR(IF(VALUE('data-cash-crude'!CO71)&gt;0,'data-cash-crude'!CO71-INDEX('active-future'!$C:$C,MATCH('basis-cash-crude'!CP$1,'active-future'!$A:$A,0),1),""),"")</f>
        <v>3.8900000000000006</v>
      </c>
      <c r="CQ71">
        <f>+IFERROR(IF(VALUE('data-cash-crude'!CP71)&gt;0,'data-cash-crude'!CP71-INDEX('active-future'!$C:$C,MATCH('basis-cash-crude'!CQ$1,'active-future'!$A:$A,0),1),""),"")</f>
        <v>3.8900000000000006</v>
      </c>
      <c r="CR71" t="str">
        <f>+IFERROR(IF(VALUE('data-cash-crude'!CQ71)&gt;0,'data-cash-crude'!CQ71-INDEX('active-future'!$C:$C,MATCH('basis-cash-crude'!CR$1,'active-future'!$A:$A,0),1),""),"")</f>
        <v/>
      </c>
      <c r="CS71">
        <f>+IFERROR(IF(VALUE('data-cash-crude'!CR71)&gt;0,'data-cash-crude'!CR71-INDEX('active-future'!$C:$C,MATCH('basis-cash-crude'!CS$1,'active-future'!$A:$A,0),1),""),"")</f>
        <v>4.019999999999996</v>
      </c>
      <c r="CT71">
        <f>+IFERROR(IF(VALUE('data-cash-crude'!CS71)&gt;0,'data-cash-crude'!CS71-INDEX('active-future'!$C:$C,MATCH('basis-cash-crude'!CT$1,'active-future'!$A:$A,0),1),""),"")</f>
        <v>4.0300000000000011</v>
      </c>
      <c r="CU71">
        <f>+IFERROR(IF(VALUE('data-cash-crude'!CT71)&gt;0,'data-cash-crude'!CT71-INDEX('active-future'!$C:$C,MATCH('basis-cash-crude'!CU$1,'active-future'!$A:$A,0),1),""),"")</f>
        <v>4.1899999999999977</v>
      </c>
      <c r="CV71">
        <f>+IFERROR(IF(VALUE('data-cash-crude'!CU71)&gt;0,'data-cash-crude'!CU71-INDEX('active-future'!$C:$C,MATCH('basis-cash-crude'!CV$1,'active-future'!$A:$A,0),1),""),"")</f>
        <v>4.4099999999999966</v>
      </c>
      <c r="CW71">
        <f>+IFERROR(IF(VALUE('data-cash-crude'!CV71)&gt;0,'data-cash-crude'!CV71-INDEX('active-future'!$C:$C,MATCH('basis-cash-crude'!CW$1,'active-future'!$A:$A,0),1),""),"")</f>
        <v>4.57</v>
      </c>
      <c r="CX71">
        <f>+IFERROR(IF(VALUE('data-cash-crude'!CW71)&gt;0,'data-cash-crude'!CW71-INDEX('active-future'!$C:$C,MATCH('basis-cash-crude'!CX$1,'active-future'!$A:$A,0),1),""),"")</f>
        <v>4.8699999999999974</v>
      </c>
      <c r="CY71">
        <f>+IFERROR(IF(VALUE('data-cash-crude'!CX71)&gt;0,'data-cash-crude'!CX71-INDEX('active-future'!$C:$C,MATCH('basis-cash-crude'!CY$1,'active-future'!$A:$A,0),1),""),"")</f>
        <v>4.8100000000000023</v>
      </c>
      <c r="CZ71">
        <f>+IFERROR(IF(VALUE('data-cash-crude'!CY71)&gt;0,'data-cash-crude'!CY71-INDEX('active-future'!$C:$C,MATCH('basis-cash-crude'!CZ$1,'active-future'!$A:$A,0),1),""),"")</f>
        <v>4.990000000000002</v>
      </c>
      <c r="DA71">
        <f>+IFERROR(IF(VALUE('data-cash-crude'!CZ71)&gt;0,'data-cash-crude'!CZ71-INDEX('active-future'!$C:$C,MATCH('basis-cash-crude'!DA$1,'active-future'!$A:$A,0),1),""),"")</f>
        <v>5</v>
      </c>
      <c r="DB71">
        <f>+IFERROR(IF(VALUE('data-cash-crude'!DA71)&gt;0,'data-cash-crude'!DA71-INDEX('active-future'!$C:$C,MATCH('basis-cash-crude'!DB$1,'active-future'!$A:$A,0),1),""),"")</f>
        <v>5.1600000000000037</v>
      </c>
      <c r="DC71">
        <f>+IFERROR(IF(VALUE('data-cash-crude'!DB71)&gt;0,'data-cash-crude'!DB71-INDEX('active-future'!$C:$C,MATCH('basis-cash-crude'!DC$1,'active-future'!$A:$A,0),1),""),"")</f>
        <v>5.3800000000000026</v>
      </c>
      <c r="DD71">
        <f>+IFERROR(IF(VALUE('data-cash-crude'!DC71)&gt;0,'data-cash-crude'!DC71-INDEX('active-future'!$C:$C,MATCH('basis-cash-crude'!DD$1,'active-future'!$A:$A,0),1),""),"")</f>
        <v>5.4399999999999977</v>
      </c>
      <c r="DE71">
        <f>+IFERROR(IF(VALUE('data-cash-crude'!DD71)&gt;0,'data-cash-crude'!DD71-INDEX('active-future'!$C:$C,MATCH('basis-cash-crude'!DE$1,'active-future'!$A:$A,0),1),""),"")</f>
        <v>5.68</v>
      </c>
      <c r="DF71">
        <f>+IFERROR(IF(VALUE('data-cash-crude'!DE71)&gt;0,'data-cash-crude'!DE71-INDEX('active-future'!$C:$C,MATCH('basis-cash-crude'!DF$1,'active-future'!$A:$A,0),1),""),"")</f>
        <v>5.9699999999999989</v>
      </c>
      <c r="DG71">
        <f>+IFERROR(IF(VALUE('data-cash-crude'!DF71)&gt;0,'data-cash-crude'!DF71-INDEX('active-future'!$C:$C,MATCH('basis-cash-crude'!DG$1,'active-future'!$A:$A,0),1),""),"")</f>
        <v>6.1000000000000014</v>
      </c>
      <c r="DH71" t="str">
        <f>+IFERROR(IF(VALUE('data-cash-crude'!DG71)&gt;0,'data-cash-crude'!DG71-INDEX('active-future'!$C:$C,MATCH('basis-cash-crude'!DH$1,'active-future'!$A:$A,0),1),""),"")</f>
        <v/>
      </c>
      <c r="DI71">
        <f>+IFERROR(IF(VALUE('data-cash-crude'!DH71)&gt;0,'data-cash-crude'!DH71-INDEX('active-future'!$C:$C,MATCH('basis-cash-crude'!DI$1,'active-future'!$A:$A,0),1),""),"")</f>
        <v>6.7099999999999937</v>
      </c>
      <c r="DJ71">
        <f>+IFERROR(IF(VALUE('data-cash-crude'!DI71)&gt;0,'data-cash-crude'!DI71-INDEX('active-future'!$C:$C,MATCH('basis-cash-crude'!DJ$1,'active-future'!$A:$A,0),1),""),"")</f>
        <v>6.9200000000000017</v>
      </c>
      <c r="DK71">
        <f>+IFERROR(IF(VALUE('data-cash-crude'!DJ71)&gt;0,'data-cash-crude'!DJ71-INDEX('active-future'!$C:$C,MATCH('basis-cash-crude'!DK$1,'active-future'!$A:$A,0),1),""),"")</f>
        <v>7</v>
      </c>
      <c r="DL71">
        <f>+IFERROR(IF(VALUE('data-cash-crude'!DK71)&gt;0,'data-cash-crude'!DK71-INDEX('active-future'!$C:$C,MATCH('basis-cash-crude'!DL$1,'active-future'!$A:$A,0),1),""),"")</f>
        <v>7.0399999999999991</v>
      </c>
      <c r="DM71" t="str">
        <f>+IFERROR(IF(VALUE('data-cash-crude'!DL71)&gt;0,'data-cash-crude'!DL71-INDEX('active-future'!$C:$C,MATCH('basis-cash-crude'!DM$1,'active-future'!$A:$A,0),1),""),"")</f>
        <v/>
      </c>
      <c r="DN71">
        <f>+IFERROR(IF(VALUE('data-cash-crude'!DM71)&gt;0,'data-cash-crude'!DM71-INDEX('active-future'!$C:$C,MATCH('basis-cash-crude'!DN$1,'active-future'!$A:$A,0),1),""),"")</f>
        <v>7.029999999999994</v>
      </c>
      <c r="DO71" t="str">
        <f>+IFERROR(IF(VALUE('data-cash-crude'!DN71)&gt;0,'data-cash-crude'!DN71-INDEX('active-future'!$C:$C,MATCH('basis-cash-crude'!DO$1,'active-future'!$A:$A,0),1),""),"")</f>
        <v/>
      </c>
      <c r="DP71" t="str">
        <f>+IFERROR(IF(VALUE('data-cash-crude'!DO71)&gt;0,'data-cash-crude'!DO71-INDEX('active-future'!$C:$C,MATCH('basis-cash-crude'!DP$1,'active-future'!$A:$A,0),1),""),"")</f>
        <v/>
      </c>
      <c r="DQ71" t="str">
        <f>+IFERROR(IF(VALUE('data-cash-crude'!DP71)&gt;0,'data-cash-crude'!DP71-INDEX('active-future'!$C:$C,MATCH('basis-cash-crude'!DQ$1,'active-future'!$A:$A,0),1),""),"")</f>
        <v/>
      </c>
      <c r="DR71" t="str">
        <f>+IFERROR(IF(VALUE('data-cash-crude'!DQ71)&gt;0,'data-cash-crude'!DQ71-INDEX('active-future'!$C:$C,MATCH('basis-cash-crude'!DR$1,'active-future'!$A:$A,0),1),""),"")</f>
        <v/>
      </c>
      <c r="DS71" t="str">
        <f>+IFERROR(IF(VALUE('data-cash-crude'!DR71)&gt;0,'data-cash-crude'!DR71-INDEX('active-future'!$C:$C,MATCH('basis-cash-crude'!DS$1,'active-future'!$A:$A,0),1),""),"")</f>
        <v/>
      </c>
      <c r="DT71" t="str">
        <f>+IFERROR(IF(VALUE('data-cash-crude'!DS71)&gt;0,'data-cash-crude'!DS71-INDEX('active-future'!$C:$C,MATCH('basis-cash-crude'!DT$1,'active-future'!$A:$A,0),1),""),"")</f>
        <v/>
      </c>
      <c r="DU71" t="str">
        <f>+IFERROR(IF(VALUE('data-cash-crude'!DT71)&gt;0,'data-cash-crude'!DT71-INDEX('active-future'!$C:$C,MATCH('basis-cash-crude'!DU$1,'active-future'!$A:$A,0),1),""),"")</f>
        <v/>
      </c>
      <c r="DV71" t="str">
        <f>+IFERROR(IF(VALUE('data-cash-crude'!DU71)&gt;0,'data-cash-crude'!DU71-INDEX('active-future'!$C:$C,MATCH('basis-cash-crude'!DV$1,'active-future'!$A:$A,0),1),""),"")</f>
        <v/>
      </c>
      <c r="DW71" t="str">
        <f>+IFERROR(IF(VALUE('data-cash-crude'!DV71)&gt;0,'data-cash-crude'!DV71-INDEX('active-future'!$C:$C,MATCH('basis-cash-crude'!DW$1,'active-future'!$A:$A,0),1),""),"")</f>
        <v/>
      </c>
      <c r="DX71" t="str">
        <f>+IFERROR(IF(VALUE('data-cash-crude'!DW71)&gt;0,'data-cash-crude'!DW71-INDEX('active-future'!$C:$C,MATCH('basis-cash-crude'!DX$1,'active-future'!$A:$A,0),1),""),"")</f>
        <v/>
      </c>
      <c r="DY71" t="str">
        <f>+IFERROR(IF(VALUE('data-cash-crude'!DX71)&gt;0,'data-cash-crude'!DX71-INDEX('active-future'!$C:$C,MATCH('basis-cash-crude'!DY$1,'active-future'!$A:$A,0),1),""),"")</f>
        <v/>
      </c>
      <c r="DZ71" t="str">
        <f>+IFERROR(IF(VALUE('data-cash-crude'!DY71)&gt;0,'data-cash-crude'!DY71-INDEX('active-future'!$C:$C,MATCH('basis-cash-crude'!DZ$1,'active-future'!$A:$A,0),1),""),"")</f>
        <v/>
      </c>
      <c r="EA71" t="str">
        <f>+IFERROR(IF(VALUE('data-cash-crude'!DZ71)&gt;0,'data-cash-crude'!DZ71-INDEX('active-future'!$C:$C,MATCH('basis-cash-crude'!EA$1,'active-future'!$A:$A,0),1),""),"")</f>
        <v/>
      </c>
      <c r="EB71" t="str">
        <f>+IFERROR(IF(VALUE('data-cash-crude'!EA71)&gt;0,'data-cash-crude'!EA71-INDEX('active-future'!$C:$C,MATCH('basis-cash-crude'!EB$1,'active-future'!$A:$A,0),1),""),"")</f>
        <v/>
      </c>
      <c r="EC71" t="str">
        <f>+IFERROR(IF(VALUE('data-cash-crude'!EB71)&gt;0,'data-cash-crude'!EB71-INDEX('active-future'!$C:$C,MATCH('basis-cash-crude'!EC$1,'active-future'!$A:$A,0),1),""),"")</f>
        <v/>
      </c>
      <c r="ED71" t="str">
        <f>+IFERROR(IF(VALUE('data-cash-crude'!EC71)&gt;0,'data-cash-crude'!EC71-INDEX('active-future'!$C:$C,MATCH('basis-cash-crude'!ED$1,'active-future'!$A:$A,0),1),""),"")</f>
        <v/>
      </c>
      <c r="EE71" t="str">
        <f>+IFERROR(IF(VALUE('data-cash-crude'!ED71)&gt;0,'data-cash-crude'!ED71-INDEX('active-future'!$C:$C,MATCH('basis-cash-crude'!EE$1,'active-future'!$A:$A,0),1),""),"")</f>
        <v/>
      </c>
      <c r="EF71" t="str">
        <f>+IFERROR(IF(VALUE('data-cash-crude'!EE71)&gt;0,'data-cash-crude'!EE71-INDEX('active-future'!$C:$C,MATCH('basis-cash-crude'!EF$1,'active-future'!$A:$A,0),1),""),"")</f>
        <v/>
      </c>
      <c r="EG71" t="str">
        <f>+IFERROR(IF(VALUE('data-cash-crude'!EF71)&gt;0,'data-cash-crude'!EF71-INDEX('active-future'!$C:$C,MATCH('basis-cash-crude'!EG$1,'active-future'!$A:$A,0),1),""),"")</f>
        <v/>
      </c>
      <c r="EH71" t="str">
        <f>+IFERROR(IF(VALUE('data-cash-crude'!EG71)&gt;0,'data-cash-crude'!EG71-INDEX('active-future'!$C:$C,MATCH('basis-cash-crude'!EH$1,'active-future'!$A:$A,0),1),""),"")</f>
        <v/>
      </c>
      <c r="EI71" t="str">
        <f>+IFERROR(IF(VALUE('data-cash-crude'!EH71)&gt;0,'data-cash-crude'!EH71-INDEX('active-future'!$C:$C,MATCH('basis-cash-crude'!EI$1,'active-future'!$A:$A,0),1),""),"")</f>
        <v/>
      </c>
      <c r="EJ71" t="str">
        <f>+IFERROR(IF(VALUE('data-cash-crude'!EI71)&gt;0,'data-cash-crude'!EI71-INDEX('active-future'!$C:$C,MATCH('basis-cash-crude'!EJ$1,'active-future'!$A:$A,0),1),""),"")</f>
        <v/>
      </c>
      <c r="EK71" t="str">
        <f>+IFERROR(IF(VALUE('data-cash-crude'!EJ71)&gt;0,'data-cash-crude'!EJ71-INDEX('active-future'!$C:$C,MATCH('basis-cash-crude'!EK$1,'active-future'!$A:$A,0),1),""),"")</f>
        <v/>
      </c>
      <c r="EL71" t="str">
        <f>+IFERROR(IF(VALUE('data-cash-crude'!EK71)&gt;0,'data-cash-crude'!EK71-INDEX('active-future'!$C:$C,MATCH('basis-cash-crude'!EL$1,'active-future'!$A:$A,0),1),""),"")</f>
        <v/>
      </c>
      <c r="EM71" t="str">
        <f>+IFERROR(IF(VALUE('data-cash-crude'!EL71)&gt;0,'data-cash-crude'!EL71-INDEX('active-future'!$C:$C,MATCH('basis-cash-crude'!EM$1,'active-future'!$A:$A,0),1),""),"")</f>
        <v/>
      </c>
      <c r="EN71" t="str">
        <f>+IFERROR(IF(VALUE('data-cash-crude'!EM71)&gt;0,'data-cash-crude'!EM71-INDEX('active-future'!$C:$C,MATCH('basis-cash-crude'!EN$1,'active-future'!$A:$A,0),1),""),"")</f>
        <v/>
      </c>
      <c r="EO71" t="str">
        <f>+IFERROR(IF(VALUE('data-cash-crude'!EN71)&gt;0,'data-cash-crude'!EN71-INDEX('active-future'!$C:$C,MATCH('basis-cash-crude'!EO$1,'active-future'!$A:$A,0),1),""),"")</f>
        <v/>
      </c>
      <c r="EP71" t="str">
        <f>+IFERROR(IF(VALUE('data-cash-crude'!EO71)&gt;0,'data-cash-crude'!EO71-INDEX('active-future'!$C:$C,MATCH('basis-cash-crude'!EP$1,'active-future'!$A:$A,0),1),""),"")</f>
        <v/>
      </c>
      <c r="EQ71" t="str">
        <f>+IFERROR(IF(VALUE('data-cash-crude'!EP71)&gt;0,'data-cash-crude'!EP71-INDEX('active-future'!$C:$C,MATCH('basis-cash-crude'!EQ$1,'active-future'!$A:$A,0),1),""),"")</f>
        <v/>
      </c>
      <c r="ER71" t="str">
        <f>+IFERROR(IF(VALUE('data-cash-crude'!EQ71)&gt;0,'data-cash-crude'!EQ71-INDEX('active-future'!$C:$C,MATCH('basis-cash-crude'!ER$1,'active-future'!$A:$A,0),1),""),"")</f>
        <v/>
      </c>
      <c r="ES71" t="str">
        <f>+IFERROR(IF(VALUE('data-cash-crude'!ER71)&gt;0,'data-cash-crude'!ER71-INDEX('active-future'!$C:$C,MATCH('basis-cash-crude'!ES$1,'active-future'!$A:$A,0),1),""),"")</f>
        <v/>
      </c>
      <c r="ET71" t="str">
        <f>+IFERROR(IF(VALUE('data-cash-crude'!ES71)&gt;0,'data-cash-crude'!ES71-INDEX('active-future'!$C:$C,MATCH('basis-cash-crude'!ET$1,'active-future'!$A:$A,0),1),""),"")</f>
        <v/>
      </c>
      <c r="EU71" t="str">
        <f>+IFERROR(IF(VALUE('data-cash-crude'!ET71)&gt;0,'data-cash-crude'!ET71-INDEX('active-future'!$C:$C,MATCH('basis-cash-crude'!EU$1,'active-future'!$A:$A,0),1),""),"")</f>
        <v/>
      </c>
      <c r="EV71" t="str">
        <f>+IFERROR(IF(VALUE('data-cash-crude'!EU71)&gt;0,'data-cash-crude'!EU71-INDEX('active-future'!$C:$C,MATCH('basis-cash-crude'!EV$1,'active-future'!$A:$A,0),1),""),"")</f>
        <v/>
      </c>
      <c r="EW71" t="str">
        <f>+IFERROR(IF(VALUE('data-cash-crude'!EV71)&gt;0,'data-cash-crude'!EV71-INDEX('active-future'!$C:$C,MATCH('basis-cash-crude'!EW$1,'active-future'!$A:$A,0),1),""),"")</f>
        <v/>
      </c>
      <c r="EX71" t="str">
        <f>+IFERROR(IF(VALUE('data-cash-crude'!EW71)&gt;0,'data-cash-crude'!EW71-INDEX('active-future'!$C:$C,MATCH('basis-cash-crude'!EX$1,'active-future'!$A:$A,0),1),""),"")</f>
        <v/>
      </c>
      <c r="EY71" t="str">
        <f>+IFERROR(IF(VALUE('data-cash-crude'!EX71)&gt;0,'data-cash-crude'!EX71-INDEX('active-future'!$C:$C,MATCH('basis-cash-crude'!EY$1,'active-future'!$A:$A,0),1),""),"")</f>
        <v/>
      </c>
      <c r="EZ71" t="str">
        <f>+IFERROR(IF(VALUE('data-cash-crude'!EY71)&gt;0,'data-cash-crude'!EY71-INDEX('active-future'!$C:$C,MATCH('basis-cash-crude'!EZ$1,'active-future'!$A:$A,0),1),""),"")</f>
        <v/>
      </c>
      <c r="FA71" t="str">
        <f>+IFERROR(IF(VALUE('data-cash-crude'!EZ71)&gt;0,'data-cash-crude'!EZ71-INDEX('active-future'!$C:$C,MATCH('basis-cash-crude'!FA$1,'active-future'!$A:$A,0),1),""),"")</f>
        <v/>
      </c>
      <c r="FB71" t="str">
        <f>+IFERROR(IF(VALUE('data-cash-crude'!FA71)&gt;0,'data-cash-crude'!FA71-INDEX('active-future'!$C:$C,MATCH('basis-cash-crude'!FB$1,'active-future'!$A:$A,0),1),""),"")</f>
        <v/>
      </c>
      <c r="FC71" t="str">
        <f>+IFERROR(IF(VALUE('data-cash-crude'!FB71)&gt;0,'data-cash-crude'!FB71-INDEX('active-future'!$C:$C,MATCH('basis-cash-crude'!FC$1,'active-future'!$A:$A,0),1),""),"")</f>
        <v/>
      </c>
      <c r="FD71" t="str">
        <f>+IFERROR(IF(VALUE('data-cash-crude'!FC71)&gt;0,'data-cash-crude'!FC71-INDEX('active-future'!$C:$C,MATCH('basis-cash-crude'!FD$1,'active-future'!$A:$A,0),1),""),"")</f>
        <v/>
      </c>
      <c r="FE71" t="str">
        <f>+IFERROR(IF(VALUE('data-cash-crude'!FD71)&gt;0,'data-cash-crude'!FD71-INDEX('active-future'!$C:$C,MATCH('basis-cash-crude'!FE$1,'active-future'!$A:$A,0),1),""),"")</f>
        <v/>
      </c>
      <c r="FF71" t="str">
        <f>+IFERROR(IF(VALUE('data-cash-crude'!FE71)&gt;0,'data-cash-crude'!FE71-INDEX('active-future'!$C:$C,MATCH('basis-cash-crude'!FF$1,'active-future'!$A:$A,0),1),""),"")</f>
        <v/>
      </c>
      <c r="FG71" t="str">
        <f>+IFERROR(IF(VALUE('data-cash-crude'!FF71)&gt;0,'data-cash-crude'!FF71-INDEX('active-future'!$C:$C,MATCH('basis-cash-crude'!FG$1,'active-future'!$A:$A,0),1),""),"")</f>
        <v/>
      </c>
      <c r="FH71" t="str">
        <f>+IFERROR(IF(VALUE('data-cash-crude'!FG71)&gt;0,'data-cash-crude'!FG71-INDEX('active-future'!$C:$C,MATCH('basis-cash-crude'!FH$1,'active-future'!$A:$A,0),1),""),"")</f>
        <v/>
      </c>
      <c r="FI71" t="str">
        <f>+IFERROR(IF(VALUE('data-cash-crude'!FH71)&gt;0,'data-cash-crude'!FH71-INDEX('active-future'!$C:$C,MATCH('basis-cash-crude'!FI$1,'active-future'!$A:$A,0),1),""),"")</f>
        <v/>
      </c>
      <c r="FJ71" t="str">
        <f>+IFERROR(IF(VALUE('data-cash-crude'!FI71)&gt;0,'data-cash-crude'!FI71-INDEX('active-future'!$C:$C,MATCH('basis-cash-crude'!FJ$1,'active-future'!$A:$A,0),1),""),"")</f>
        <v/>
      </c>
      <c r="FK71" t="str">
        <f>+IFERROR(IF(VALUE('data-cash-crude'!FJ71)&gt;0,'data-cash-crude'!FJ71-INDEX('active-future'!$C:$C,MATCH('basis-cash-crude'!FK$1,'active-future'!$A:$A,0),1),""),"")</f>
        <v/>
      </c>
      <c r="FL71" t="str">
        <f>+IFERROR(IF(VALUE('data-cash-crude'!FK71)&gt;0,'data-cash-crude'!FK71-INDEX('active-future'!$C:$C,MATCH('basis-cash-crude'!FL$1,'active-future'!$A:$A,0),1),""),"")</f>
        <v/>
      </c>
    </row>
    <row r="72" spans="1:168" x14ac:dyDescent="0.2">
      <c r="A72">
        <f t="shared" si="3"/>
        <v>-5.2349999999999994</v>
      </c>
      <c r="B72">
        <f t="shared" si="4"/>
        <v>-5.2250000000000005</v>
      </c>
      <c r="C72">
        <f t="shared" si="5"/>
        <v>-5.2605000000000004</v>
      </c>
      <c r="D72" s="10" t="str">
        <f>+'data-cash-crude'!B72</f>
        <v>CLPA-16-110.CM</v>
      </c>
      <c r="E72" t="str">
        <f>+IFERROR(IF(VALUE('data-cash-crude'!D72)&gt;0,'data-cash-crude'!D72-INDEX('active-future'!$C:$C,MATCH('basis-cash-crude'!E$1,'active-future'!$A:$A,0),1),""),"")</f>
        <v/>
      </c>
      <c r="F72">
        <f>+IFERROR(IF(VALUE('data-cash-crude'!E72)&gt;0,'data-cash-crude'!E72-INDEX('active-future'!$C:$C,MATCH('basis-cash-crude'!F$1,'active-future'!$A:$A,0),1),""),"")</f>
        <v>-5.18</v>
      </c>
      <c r="G72">
        <f>+IFERROR(IF(VALUE('data-cash-crude'!F72)&gt;0,'data-cash-crude'!F72-INDEX('active-future'!$C:$C,MATCH('basis-cash-crude'!G$1,'active-future'!$A:$A,0),1),""),"")</f>
        <v>-5.2199999999999989</v>
      </c>
      <c r="H72">
        <f>+IFERROR(IF(VALUE('data-cash-crude'!G72)&gt;0,'data-cash-crude'!G72-INDEX('active-future'!$C:$C,MATCH('basis-cash-crude'!H$1,'active-future'!$A:$A,0),1),""),"")</f>
        <v>-5.18</v>
      </c>
      <c r="I72" t="str">
        <f>+IFERROR(IF(VALUE('data-cash-crude'!H72)&gt;0,'data-cash-crude'!H72-INDEX('active-future'!$C:$C,MATCH('basis-cash-crude'!I$1,'active-future'!$A:$A,0),1),""),"")</f>
        <v/>
      </c>
      <c r="J72">
        <f>+IFERROR(IF(VALUE('data-cash-crude'!I72)&gt;0,'data-cash-crude'!I72-INDEX('active-future'!$C:$C,MATCH('basis-cash-crude'!J$1,'active-future'!$A:$A,0),1),""),"")</f>
        <v>-5.3599999999999994</v>
      </c>
      <c r="K72" t="str">
        <f>+IFERROR(IF(VALUE('data-cash-crude'!J72)&gt;0,'data-cash-crude'!J72-INDEX('active-future'!$C:$C,MATCH('basis-cash-crude'!K$1,'active-future'!$A:$A,0),1),""),"")</f>
        <v/>
      </c>
      <c r="L72" t="str">
        <f>+IFERROR(IF(VALUE('data-cash-crude'!K72)&gt;0,'data-cash-crude'!K72-INDEX('active-future'!$C:$C,MATCH('basis-cash-crude'!L$1,'active-future'!$A:$A,0),1),""),"")</f>
        <v/>
      </c>
      <c r="M72">
        <f>+IFERROR(IF(VALUE('data-cash-crude'!L72)&gt;0,'data-cash-crude'!L72-INDEX('active-future'!$C:$C,MATCH('basis-cash-crude'!M$1,'active-future'!$A:$A,0),1),""),"")</f>
        <v>-5.18</v>
      </c>
      <c r="N72">
        <f>+IFERROR(IF(VALUE('data-cash-crude'!M72)&gt;0,'data-cash-crude'!M72-INDEX('active-future'!$C:$C,MATCH('basis-cash-crude'!N$1,'active-future'!$A:$A,0),1),""),"")</f>
        <v>-5.1000000000000014</v>
      </c>
      <c r="O72">
        <f>+IFERROR(IF(VALUE('data-cash-crude'!N72)&gt;0,'data-cash-crude'!N72-INDEX('active-future'!$C:$C,MATCH('basis-cash-crude'!O$1,'active-future'!$A:$A,0),1),""),"")</f>
        <v>-5.1199999999999974</v>
      </c>
      <c r="P72">
        <f>+IFERROR(IF(VALUE('data-cash-crude'!O72)&gt;0,'data-cash-crude'!O72-INDEX('active-future'!$C:$C,MATCH('basis-cash-crude'!P$1,'active-future'!$A:$A,0),1),""),"")</f>
        <v>-5.2100000000000009</v>
      </c>
      <c r="Q72">
        <f>+IFERROR(IF(VALUE('data-cash-crude'!P72)&gt;0,'data-cash-crude'!P72-INDEX('active-future'!$C:$C,MATCH('basis-cash-crude'!Q$1,'active-future'!$A:$A,0),1),""),"")</f>
        <v>-5.32</v>
      </c>
      <c r="R72">
        <f>+IFERROR(IF(VALUE('data-cash-crude'!Q72)&gt;0,'data-cash-crude'!Q72-INDEX('active-future'!$C:$C,MATCH('basis-cash-crude'!R$1,'active-future'!$A:$A,0),1),""),"")</f>
        <v>-5.18</v>
      </c>
      <c r="S72">
        <f>+IFERROR(IF(VALUE('data-cash-crude'!R72)&gt;0,'data-cash-crude'!R72-INDEX('active-future'!$C:$C,MATCH('basis-cash-crude'!S$1,'active-future'!$A:$A,0),1),""),"")</f>
        <v>-5.259999999999998</v>
      </c>
      <c r="T72">
        <f>+IFERROR(IF(VALUE('data-cash-crude'!S72)&gt;0,'data-cash-crude'!S72-INDEX('active-future'!$C:$C,MATCH('basis-cash-crude'!T$1,'active-future'!$A:$A,0),1),""),"")</f>
        <v>-5.240000000000002</v>
      </c>
      <c r="U72">
        <f>+IFERROR(IF(VALUE('data-cash-crude'!T72)&gt;0,'data-cash-crude'!T72-INDEX('active-future'!$C:$C,MATCH('basis-cash-crude'!U$1,'active-future'!$A:$A,0),1),""),"")</f>
        <v>-5.2700000000000031</v>
      </c>
      <c r="V72">
        <f>+IFERROR(IF(VALUE('data-cash-crude'!U72)&gt;0,'data-cash-crude'!U72-INDEX('active-future'!$C:$C,MATCH('basis-cash-crude'!V$1,'active-future'!$A:$A,0),1),""),"")</f>
        <v>-5.2000000000000028</v>
      </c>
      <c r="W72">
        <f>+IFERROR(IF(VALUE('data-cash-crude'!V72)&gt;0,'data-cash-crude'!V72-INDEX('active-future'!$C:$C,MATCH('basis-cash-crude'!W$1,'active-future'!$A:$A,0),1),""),"")</f>
        <v>-5.18</v>
      </c>
      <c r="X72">
        <f>+IFERROR(IF(VALUE('data-cash-crude'!W72)&gt;0,'data-cash-crude'!W72-INDEX('active-future'!$C:$C,MATCH('basis-cash-crude'!X$1,'active-future'!$A:$A,0),1),""),"")</f>
        <v>-5.18</v>
      </c>
      <c r="Y72" t="str">
        <f>+IFERROR(IF(VALUE('data-cash-crude'!X72)&gt;0,'data-cash-crude'!X72-INDEX('active-future'!$C:$C,MATCH('basis-cash-crude'!Y$1,'active-future'!$A:$A,0),1),""),"")</f>
        <v/>
      </c>
      <c r="Z72">
        <f>+IFERROR(IF(VALUE('data-cash-crude'!Y72)&gt;0,'data-cash-crude'!Y72-INDEX('active-future'!$C:$C,MATCH('basis-cash-crude'!Z$1,'active-future'!$A:$A,0),1),""),"")</f>
        <v>-5.2100000000000009</v>
      </c>
      <c r="AA72">
        <f>+IFERROR(IF(VALUE('data-cash-crude'!Z72)&gt;0,'data-cash-crude'!Z72-INDEX('active-future'!$C:$C,MATCH('basis-cash-crude'!AA$1,'active-future'!$A:$A,0),1),""),"")</f>
        <v>-5.1700000000000017</v>
      </c>
      <c r="AB72" t="str">
        <f>+IFERROR(IF(VALUE('data-cash-crude'!AA72)&gt;0,'data-cash-crude'!AA72-INDEX('active-future'!$C:$C,MATCH('basis-cash-crude'!AB$1,'active-future'!$A:$A,0),1),""),"")</f>
        <v/>
      </c>
      <c r="AC72">
        <f>+IFERROR(IF(VALUE('data-cash-crude'!AB72)&gt;0,'data-cash-crude'!AB72-INDEX('active-future'!$C:$C,MATCH('basis-cash-crude'!AC$1,'active-future'!$A:$A,0),1),""),"")</f>
        <v>-5.3599999999999994</v>
      </c>
      <c r="AD72">
        <f>+IFERROR(IF(VALUE('data-cash-crude'!AC72)&gt;0,'data-cash-crude'!AC72-INDEX('active-future'!$C:$C,MATCH('basis-cash-crude'!AD$1,'active-future'!$A:$A,0),1),""),"")</f>
        <v>-5.1599999999999966</v>
      </c>
      <c r="AE72">
        <f>+IFERROR(IF(VALUE('data-cash-crude'!AD72)&gt;0,'data-cash-crude'!AD72-INDEX('active-future'!$C:$C,MATCH('basis-cash-crude'!AE$1,'active-future'!$A:$A,0),1),""),"")</f>
        <v>-5.259999999999998</v>
      </c>
      <c r="AF72">
        <f>+IFERROR(IF(VALUE('data-cash-crude'!AE72)&gt;0,'data-cash-crude'!AE72-INDEX('active-future'!$C:$C,MATCH('basis-cash-crude'!AF$1,'active-future'!$A:$A,0),1),""),"")</f>
        <v>-5.2700000000000031</v>
      </c>
      <c r="AG72">
        <f>+IFERROR(IF(VALUE('data-cash-crude'!AF72)&gt;0,'data-cash-crude'!AF72-INDEX('active-future'!$C:$C,MATCH('basis-cash-crude'!AG$1,'active-future'!$A:$A,0),1),""),"")</f>
        <v>-5.3299999999999983</v>
      </c>
      <c r="AH72">
        <f>+IFERROR(IF(VALUE('data-cash-crude'!AG72)&gt;0,'data-cash-crude'!AG72-INDEX('active-future'!$C:$C,MATCH('basis-cash-crude'!AH$1,'active-future'!$A:$A,0),1),""),"")</f>
        <v>-5.259999999999998</v>
      </c>
      <c r="AI72">
        <f>+IFERROR(IF(VALUE('data-cash-crude'!AH72)&gt;0,'data-cash-crude'!AH72-INDEX('active-future'!$C:$C,MATCH('basis-cash-crude'!AI$1,'active-future'!$A:$A,0),1),""),"")</f>
        <v>-5.3500000000000014</v>
      </c>
      <c r="AJ72">
        <f>+IFERROR(IF(VALUE('data-cash-crude'!AI72)&gt;0,'data-cash-crude'!AI72-INDEX('active-future'!$C:$C,MATCH('basis-cash-crude'!AJ$1,'active-future'!$A:$A,0),1),""),"")</f>
        <v>-5.3900000000000006</v>
      </c>
      <c r="AK72">
        <f>+IFERROR(IF(VALUE('data-cash-crude'!AJ72)&gt;0,'data-cash-crude'!AJ72-INDEX('active-future'!$C:$C,MATCH('basis-cash-crude'!AK$1,'active-future'!$A:$A,0),1),""),"")</f>
        <v>-5.2199999999999989</v>
      </c>
      <c r="AL72">
        <f>+IFERROR(IF(VALUE('data-cash-crude'!AK72)&gt;0,'data-cash-crude'!AK72-INDEX('active-future'!$C:$C,MATCH('basis-cash-crude'!AL$1,'active-future'!$A:$A,0),1),""),"")</f>
        <v>-5.2700000000000031</v>
      </c>
      <c r="AM72">
        <f>+IFERROR(IF(VALUE('data-cash-crude'!AL72)&gt;0,'data-cash-crude'!AL72-INDEX('active-future'!$C:$C,MATCH('basis-cash-crude'!AM$1,'active-future'!$A:$A,0),1),""),"")</f>
        <v>-5.3699999999999974</v>
      </c>
      <c r="AN72">
        <f>+IFERROR(IF(VALUE('data-cash-crude'!AM72)&gt;0,'data-cash-crude'!AM72-INDEX('active-future'!$C:$C,MATCH('basis-cash-crude'!AN$1,'active-future'!$A:$A,0),1),""),"")</f>
        <v>-5.2999999999999972</v>
      </c>
      <c r="AO72">
        <f>+IFERROR(IF(VALUE('data-cash-crude'!AN72)&gt;0,'data-cash-crude'!AN72-INDEX('active-future'!$C:$C,MATCH('basis-cash-crude'!AO$1,'active-future'!$A:$A,0),1),""),"")</f>
        <v>-5.3599999999999994</v>
      </c>
      <c r="AP72">
        <f>+IFERROR(IF(VALUE('data-cash-crude'!AO72)&gt;0,'data-cash-crude'!AO72-INDEX('active-future'!$C:$C,MATCH('basis-cash-crude'!AP$1,'active-future'!$A:$A,0),1),""),"")</f>
        <v>-5.240000000000002</v>
      </c>
      <c r="AQ72">
        <f>+IFERROR(IF(VALUE('data-cash-crude'!AP72)&gt;0,'data-cash-crude'!AP72-INDEX('active-future'!$C:$C,MATCH('basis-cash-crude'!AQ$1,'active-future'!$A:$A,0),1),""),"")</f>
        <v>-5.1499999999999986</v>
      </c>
      <c r="AR72">
        <f>+IFERROR(IF(VALUE('data-cash-crude'!AQ72)&gt;0,'data-cash-crude'!AQ72-INDEX('active-future'!$C:$C,MATCH('basis-cash-crude'!AR$1,'active-future'!$A:$A,0),1),""),"")</f>
        <v>-5.3500000000000014</v>
      </c>
      <c r="AS72">
        <f>+IFERROR(IF(VALUE('data-cash-crude'!AR72)&gt;0,'data-cash-crude'!AR72-INDEX('active-future'!$C:$C,MATCH('basis-cash-crude'!AS$1,'active-future'!$A:$A,0),1),""),"")</f>
        <v>-5.2299999999999969</v>
      </c>
      <c r="AT72">
        <f>+IFERROR(IF(VALUE('data-cash-crude'!AS72)&gt;0,'data-cash-crude'!AS72-INDEX('active-future'!$C:$C,MATCH('basis-cash-crude'!AT$1,'active-future'!$A:$A,0),1),""),"")</f>
        <v>-5.2899999999999991</v>
      </c>
      <c r="AU72">
        <f>+IFERROR(IF(VALUE('data-cash-crude'!AT72)&gt;0,'data-cash-crude'!AT72-INDEX('active-future'!$C:$C,MATCH('basis-cash-crude'!AU$1,'active-future'!$A:$A,0),1),""),"")</f>
        <v>-5.2000000000000028</v>
      </c>
      <c r="AV72">
        <f>+IFERROR(IF(VALUE('data-cash-crude'!AU72)&gt;0,'data-cash-crude'!AU72-INDEX('active-future'!$C:$C,MATCH('basis-cash-crude'!AV$1,'active-future'!$A:$A,0),1),""),"")</f>
        <v>-5.18</v>
      </c>
      <c r="AW72">
        <f>+IFERROR(IF(VALUE('data-cash-crude'!AV72)&gt;0,'data-cash-crude'!AV72-INDEX('active-future'!$C:$C,MATCH('basis-cash-crude'!AW$1,'active-future'!$A:$A,0),1),""),"")</f>
        <v>-5.3100000000000023</v>
      </c>
      <c r="AX72">
        <f>+IFERROR(IF(VALUE('data-cash-crude'!AW72)&gt;0,'data-cash-crude'!AW72-INDEX('active-future'!$C:$C,MATCH('basis-cash-crude'!AX$1,'active-future'!$A:$A,0),1),""),"")</f>
        <v>-5.2899999999999991</v>
      </c>
      <c r="AY72">
        <f>+IFERROR(IF(VALUE('data-cash-crude'!AX72)&gt;0,'data-cash-crude'!AX72-INDEX('active-future'!$C:$C,MATCH('basis-cash-crude'!AY$1,'active-future'!$A:$A,0),1),""),"")</f>
        <v>-5.3100000000000023</v>
      </c>
      <c r="AZ72">
        <f>+IFERROR(IF(VALUE('data-cash-crude'!AY72)&gt;0,'data-cash-crude'!AY72-INDEX('active-future'!$C:$C,MATCH('basis-cash-crude'!AZ$1,'active-future'!$A:$A,0),1),""),"")</f>
        <v>-5.1599999999999966</v>
      </c>
      <c r="BA72">
        <f>+IFERROR(IF(VALUE('data-cash-crude'!AZ72)&gt;0,'data-cash-crude'!AZ72-INDEX('active-future'!$C:$C,MATCH('basis-cash-crude'!BA$1,'active-future'!$A:$A,0),1),""),"")</f>
        <v>-5.2299999999999969</v>
      </c>
      <c r="BB72">
        <f>+IFERROR(IF(VALUE('data-cash-crude'!BA72)&gt;0,'data-cash-crude'!BA72-INDEX('active-future'!$C:$C,MATCH('basis-cash-crude'!BB$1,'active-future'!$A:$A,0),1),""),"")</f>
        <v>-5.2199999999999989</v>
      </c>
      <c r="BC72">
        <f>+IFERROR(IF(VALUE('data-cash-crude'!BB72)&gt;0,'data-cash-crude'!BB72-INDEX('active-future'!$C:$C,MATCH('basis-cash-crude'!BC$1,'active-future'!$A:$A,0),1),""),"")</f>
        <v>-5.4799999999999969</v>
      </c>
      <c r="BD72">
        <f>+IFERROR(IF(VALUE('data-cash-crude'!BC72)&gt;0,'data-cash-crude'!BC72-INDEX('active-future'!$C:$C,MATCH('basis-cash-crude'!BD$1,'active-future'!$A:$A,0),1),""),"")</f>
        <v>-5.509999999999998</v>
      </c>
      <c r="BE72">
        <f>+IFERROR(IF(VALUE('data-cash-crude'!BD72)&gt;0,'data-cash-crude'!BD72-INDEX('active-future'!$C:$C,MATCH('basis-cash-crude'!BE$1,'active-future'!$A:$A,0),1),""),"")</f>
        <v>-5.3699999999999974</v>
      </c>
      <c r="BF72">
        <f>+IFERROR(IF(VALUE('data-cash-crude'!BE72)&gt;0,'data-cash-crude'!BE72-INDEX('active-future'!$C:$C,MATCH('basis-cash-crude'!BF$1,'active-future'!$A:$A,0),1),""),"")</f>
        <v>-5.18</v>
      </c>
      <c r="BG72">
        <f>+IFERROR(IF(VALUE('data-cash-crude'!BF72)&gt;0,'data-cash-crude'!BF72-INDEX('active-future'!$C:$C,MATCH('basis-cash-crude'!BG$1,'active-future'!$A:$A,0),1),""),"")</f>
        <v>-5.3599999999999994</v>
      </c>
      <c r="BH72">
        <f>+IFERROR(IF(VALUE('data-cash-crude'!BG72)&gt;0,'data-cash-crude'!BG72-INDEX('active-future'!$C:$C,MATCH('basis-cash-crude'!BH$1,'active-future'!$A:$A,0),1),""),"")</f>
        <v>-5.3100000000000023</v>
      </c>
      <c r="BI72">
        <f>+IFERROR(IF(VALUE('data-cash-crude'!BH72)&gt;0,'data-cash-crude'!BH72-INDEX('active-future'!$C:$C,MATCH('basis-cash-crude'!BI$1,'active-future'!$A:$A,0),1),""),"")</f>
        <v>-5.3400000000000034</v>
      </c>
      <c r="BJ72">
        <f>+IFERROR(IF(VALUE('data-cash-crude'!BI72)&gt;0,'data-cash-crude'!BI72-INDEX('active-future'!$C:$C,MATCH('basis-cash-crude'!BJ$1,'active-future'!$A:$A,0),1),""),"")</f>
        <v>-5.2000000000000028</v>
      </c>
      <c r="BK72">
        <f>+IFERROR(IF(VALUE('data-cash-crude'!BJ72)&gt;0,'data-cash-crude'!BJ72-INDEX('active-future'!$C:$C,MATCH('basis-cash-crude'!BK$1,'active-future'!$A:$A,0),1),""),"")</f>
        <v>-5.2999999999999972</v>
      </c>
      <c r="BL72">
        <f>+IFERROR(IF(VALUE('data-cash-crude'!BK72)&gt;0,'data-cash-crude'!BK72-INDEX('active-future'!$C:$C,MATCH('basis-cash-crude'!BL$1,'active-future'!$A:$A,0),1),""),"")</f>
        <v>-5.3400000000000034</v>
      </c>
      <c r="BM72">
        <f>+IFERROR(IF(VALUE('data-cash-crude'!BL72)&gt;0,'data-cash-crude'!BL72-INDEX('active-future'!$C:$C,MATCH('basis-cash-crude'!BM$1,'active-future'!$A:$A,0),1),""),"")</f>
        <v>-5.1300000000000026</v>
      </c>
      <c r="BN72">
        <f>+IFERROR(IF(VALUE('data-cash-crude'!BM72)&gt;0,'data-cash-crude'!BM72-INDEX('active-future'!$C:$C,MATCH('basis-cash-crude'!BN$1,'active-future'!$A:$A,0),1),""),"")</f>
        <v>-5.25</v>
      </c>
      <c r="BO72">
        <f>+IFERROR(IF(VALUE('data-cash-crude'!BN72)&gt;0,'data-cash-crude'!BN72-INDEX('active-future'!$C:$C,MATCH('basis-cash-crude'!BO$1,'active-future'!$A:$A,0),1),""),"")</f>
        <v>-5.3100000000000023</v>
      </c>
      <c r="BP72">
        <f>+IFERROR(IF(VALUE('data-cash-crude'!BO72)&gt;0,'data-cash-crude'!BO72-INDEX('active-future'!$C:$C,MATCH('basis-cash-crude'!BP$1,'active-future'!$A:$A,0),1),""),"")</f>
        <v>-5.2000000000000028</v>
      </c>
      <c r="BQ72">
        <f>+IFERROR(IF(VALUE('data-cash-crude'!BP72)&gt;0,'data-cash-crude'!BP72-INDEX('active-future'!$C:$C,MATCH('basis-cash-crude'!BQ$1,'active-future'!$A:$A,0),1),""),"")</f>
        <v>-5.1400000000000006</v>
      </c>
      <c r="BR72">
        <f>+IFERROR(IF(VALUE('data-cash-crude'!BQ72)&gt;0,'data-cash-crude'!BQ72-INDEX('active-future'!$C:$C,MATCH('basis-cash-crude'!BR$1,'active-future'!$A:$A,0),1),""),"")</f>
        <v>-5.3699999999999974</v>
      </c>
      <c r="BS72">
        <f>+IFERROR(IF(VALUE('data-cash-crude'!BR72)&gt;0,'data-cash-crude'!BR72-INDEX('active-future'!$C:$C,MATCH('basis-cash-crude'!BS$1,'active-future'!$A:$A,0),1),""),"")</f>
        <v>-5.32</v>
      </c>
      <c r="BT72">
        <f>+IFERROR(IF(VALUE('data-cash-crude'!BS72)&gt;0,'data-cash-crude'!BS72-INDEX('active-future'!$C:$C,MATCH('basis-cash-crude'!BT$1,'active-future'!$A:$A,0),1),""),"")</f>
        <v>-5.1599999999999966</v>
      </c>
      <c r="BU72">
        <f>+IFERROR(IF(VALUE('data-cash-crude'!BT72)&gt;0,'data-cash-crude'!BT72-INDEX('active-future'!$C:$C,MATCH('basis-cash-crude'!BU$1,'active-future'!$A:$A,0),1),""),"")</f>
        <v>-5.1599999999999966</v>
      </c>
      <c r="BV72" t="str">
        <f>+IFERROR(IF(VALUE('data-cash-crude'!BU72)&gt;0,'data-cash-crude'!BU72-INDEX('active-future'!$C:$C,MATCH('basis-cash-crude'!BV$1,'active-future'!$A:$A,0),1),""),"")</f>
        <v/>
      </c>
      <c r="BW72">
        <f>+IFERROR(IF(VALUE('data-cash-crude'!BV72)&gt;0,'data-cash-crude'!BV72-INDEX('active-future'!$C:$C,MATCH('basis-cash-crude'!BW$1,'active-future'!$A:$A,0),1),""),"")</f>
        <v>-5.2899999999999991</v>
      </c>
      <c r="BX72">
        <f>+IFERROR(IF(VALUE('data-cash-crude'!BW72)&gt;0,'data-cash-crude'!BW72-INDEX('active-future'!$C:$C,MATCH('basis-cash-crude'!BX$1,'active-future'!$A:$A,0),1),""),"")</f>
        <v>-5.1400000000000006</v>
      </c>
      <c r="BY72">
        <f>+IFERROR(IF(VALUE('data-cash-crude'!BX72)&gt;0,'data-cash-crude'!BX72-INDEX('active-future'!$C:$C,MATCH('basis-cash-crude'!BY$1,'active-future'!$A:$A,0),1),""),"")</f>
        <v>-5.3400000000000034</v>
      </c>
      <c r="BZ72">
        <f>+IFERROR(IF(VALUE('data-cash-crude'!BY72)&gt;0,'data-cash-crude'!BY72-INDEX('active-future'!$C:$C,MATCH('basis-cash-crude'!BZ$1,'active-future'!$A:$A,0),1),""),"")</f>
        <v>-5.1899999999999977</v>
      </c>
      <c r="CA72">
        <f>+IFERROR(IF(VALUE('data-cash-crude'!BZ72)&gt;0,'data-cash-crude'!BZ72-INDEX('active-future'!$C:$C,MATCH('basis-cash-crude'!CA$1,'active-future'!$A:$A,0),1),""),"")</f>
        <v>-5.2899999999999991</v>
      </c>
      <c r="CB72">
        <f>+IFERROR(IF(VALUE('data-cash-crude'!CA72)&gt;0,'data-cash-crude'!CA72-INDEX('active-future'!$C:$C,MATCH('basis-cash-crude'!CB$1,'active-future'!$A:$A,0),1),""),"")</f>
        <v>-5.3400000000000034</v>
      </c>
      <c r="CC72">
        <f>+IFERROR(IF(VALUE('data-cash-crude'!CB72)&gt;0,'data-cash-crude'!CB72-INDEX('active-future'!$C:$C,MATCH('basis-cash-crude'!CC$1,'active-future'!$A:$A,0),1),""),"")</f>
        <v>-5.1499999999999986</v>
      </c>
      <c r="CD72">
        <f>+IFERROR(IF(VALUE('data-cash-crude'!CC72)&gt;0,'data-cash-crude'!CC72-INDEX('active-future'!$C:$C,MATCH('basis-cash-crude'!CD$1,'active-future'!$A:$A,0),1),""),"")</f>
        <v>-5.3500000000000014</v>
      </c>
      <c r="CE72">
        <f>+IFERROR(IF(VALUE('data-cash-crude'!CD72)&gt;0,'data-cash-crude'!CD72-INDEX('active-future'!$C:$C,MATCH('basis-cash-crude'!CE$1,'active-future'!$A:$A,0),1),""),"")</f>
        <v>-5.3400000000000034</v>
      </c>
      <c r="CF72">
        <f>+IFERROR(IF(VALUE('data-cash-crude'!CE72)&gt;0,'data-cash-crude'!CE72-INDEX('active-future'!$C:$C,MATCH('basis-cash-crude'!CF$1,'active-future'!$A:$A,0),1),""),"")</f>
        <v>-5.25</v>
      </c>
      <c r="CG72">
        <f>+IFERROR(IF(VALUE('data-cash-crude'!CF72)&gt;0,'data-cash-crude'!CF72-INDEX('active-future'!$C:$C,MATCH('basis-cash-crude'!CG$1,'active-future'!$A:$A,0),1),""),"")</f>
        <v>-5.1499999999999986</v>
      </c>
      <c r="CH72">
        <f>+IFERROR(IF(VALUE('data-cash-crude'!CG72)&gt;0,'data-cash-crude'!CG72-INDEX('active-future'!$C:$C,MATCH('basis-cash-crude'!CH$1,'active-future'!$A:$A,0),1),""),"")</f>
        <v>-5.3500000000000014</v>
      </c>
      <c r="CI72">
        <f>+IFERROR(IF(VALUE('data-cash-crude'!CH72)&gt;0,'data-cash-crude'!CH72-INDEX('active-future'!$C:$C,MATCH('basis-cash-crude'!CI$1,'active-future'!$A:$A,0),1),""),"")</f>
        <v>-5.2700000000000031</v>
      </c>
      <c r="CJ72">
        <f>+IFERROR(IF(VALUE('data-cash-crude'!CI72)&gt;0,'data-cash-crude'!CI72-INDEX('active-future'!$C:$C,MATCH('basis-cash-crude'!CJ$1,'active-future'!$A:$A,0),1),""),"")</f>
        <v>-5.2999999999999972</v>
      </c>
      <c r="CK72" t="str">
        <f>+IFERROR(IF(VALUE('data-cash-crude'!CJ72)&gt;0,'data-cash-crude'!CJ72-INDEX('active-future'!$C:$C,MATCH('basis-cash-crude'!CK$1,'active-future'!$A:$A,0),1),""),"")</f>
        <v/>
      </c>
      <c r="CL72" t="str">
        <f>+IFERROR(IF(VALUE('data-cash-crude'!CK72)&gt;0,'data-cash-crude'!CK72-INDEX('active-future'!$C:$C,MATCH('basis-cash-crude'!CL$1,'active-future'!$A:$A,0),1),""),"")</f>
        <v/>
      </c>
      <c r="CM72" t="str">
        <f>+IFERROR(IF(VALUE('data-cash-crude'!CL72)&gt;0,'data-cash-crude'!CL72-INDEX('active-future'!$C:$C,MATCH('basis-cash-crude'!CM$1,'active-future'!$A:$A,0),1),""),"")</f>
        <v/>
      </c>
      <c r="CN72">
        <f>+IFERROR(IF(VALUE('data-cash-crude'!CM72)&gt;0,'data-cash-crude'!CM72-INDEX('active-future'!$C:$C,MATCH('basis-cash-crude'!CN$1,'active-future'!$A:$A,0),1),""),"")</f>
        <v>-5.3500000000000014</v>
      </c>
      <c r="CO72">
        <f>+IFERROR(IF(VALUE('data-cash-crude'!CN72)&gt;0,'data-cash-crude'!CN72-INDEX('active-future'!$C:$C,MATCH('basis-cash-crude'!CO$1,'active-future'!$A:$A,0),1),""),"")</f>
        <v>-5.2100000000000009</v>
      </c>
      <c r="CP72">
        <f>+IFERROR(IF(VALUE('data-cash-crude'!CO72)&gt;0,'data-cash-crude'!CO72-INDEX('active-future'!$C:$C,MATCH('basis-cash-crude'!CP$1,'active-future'!$A:$A,0),1),""),"")</f>
        <v>-5.2800000000000011</v>
      </c>
      <c r="CQ72">
        <f>+IFERROR(IF(VALUE('data-cash-crude'!CP72)&gt;0,'data-cash-crude'!CP72-INDEX('active-future'!$C:$C,MATCH('basis-cash-crude'!CQ$1,'active-future'!$A:$A,0),1),""),"")</f>
        <v>-5.18</v>
      </c>
      <c r="CR72">
        <f>+IFERROR(IF(VALUE('data-cash-crude'!CQ72)&gt;0,'data-cash-crude'!CQ72-INDEX('active-future'!$C:$C,MATCH('basis-cash-crude'!CR$1,'active-future'!$A:$A,0),1),""),"")</f>
        <v>-5.1400000000000006</v>
      </c>
      <c r="CS72">
        <f>+IFERROR(IF(VALUE('data-cash-crude'!CR72)&gt;0,'data-cash-crude'!CR72-INDEX('active-future'!$C:$C,MATCH('basis-cash-crude'!CS$1,'active-future'!$A:$A,0),1),""),"")</f>
        <v>-5.1700000000000017</v>
      </c>
      <c r="CT72">
        <f>+IFERROR(IF(VALUE('data-cash-crude'!CS72)&gt;0,'data-cash-crude'!CS72-INDEX('active-future'!$C:$C,MATCH('basis-cash-crude'!CT$1,'active-future'!$A:$A,0),1),""),"")</f>
        <v>-5.3500000000000014</v>
      </c>
      <c r="CU72">
        <f>+IFERROR(IF(VALUE('data-cash-crude'!CT72)&gt;0,'data-cash-crude'!CT72-INDEX('active-future'!$C:$C,MATCH('basis-cash-crude'!CU$1,'active-future'!$A:$A,0),1),""),"")</f>
        <v>-5.18</v>
      </c>
      <c r="CV72">
        <f>+IFERROR(IF(VALUE('data-cash-crude'!CU72)&gt;0,'data-cash-crude'!CU72-INDEX('active-future'!$C:$C,MATCH('basis-cash-crude'!CV$1,'active-future'!$A:$A,0),1),""),"")</f>
        <v>-5.1300000000000026</v>
      </c>
      <c r="CW72">
        <f>+IFERROR(IF(VALUE('data-cash-crude'!CV72)&gt;0,'data-cash-crude'!CV72-INDEX('active-future'!$C:$C,MATCH('basis-cash-crude'!CW$1,'active-future'!$A:$A,0),1),""),"")</f>
        <v>-5.1400000000000006</v>
      </c>
      <c r="CX72">
        <f>+IFERROR(IF(VALUE('data-cash-crude'!CW72)&gt;0,'data-cash-crude'!CW72-INDEX('active-future'!$C:$C,MATCH('basis-cash-crude'!CX$1,'active-future'!$A:$A,0),1),""),"")</f>
        <v>-5.3100000000000023</v>
      </c>
      <c r="CY72">
        <f>+IFERROR(IF(VALUE('data-cash-crude'!CX72)&gt;0,'data-cash-crude'!CX72-INDEX('active-future'!$C:$C,MATCH('basis-cash-crude'!CY$1,'active-future'!$A:$A,0),1),""),"")</f>
        <v>-5.2199999999999989</v>
      </c>
      <c r="CZ72">
        <f>+IFERROR(IF(VALUE('data-cash-crude'!CY72)&gt;0,'data-cash-crude'!CY72-INDEX('active-future'!$C:$C,MATCH('basis-cash-crude'!CZ$1,'active-future'!$A:$A,0),1),""),"")</f>
        <v>-5.2299999999999969</v>
      </c>
      <c r="DA72">
        <f>+IFERROR(IF(VALUE('data-cash-crude'!CZ72)&gt;0,'data-cash-crude'!CZ72-INDEX('active-future'!$C:$C,MATCH('basis-cash-crude'!DA$1,'active-future'!$A:$A,0),1),""),"")</f>
        <v>-5.3500000000000014</v>
      </c>
      <c r="DB72">
        <f>+IFERROR(IF(VALUE('data-cash-crude'!DA72)&gt;0,'data-cash-crude'!DA72-INDEX('active-future'!$C:$C,MATCH('basis-cash-crude'!DB$1,'active-future'!$A:$A,0),1),""),"")</f>
        <v>-5.18</v>
      </c>
      <c r="DC72">
        <f>+IFERROR(IF(VALUE('data-cash-crude'!DB72)&gt;0,'data-cash-crude'!DB72-INDEX('active-future'!$C:$C,MATCH('basis-cash-crude'!DC$1,'active-future'!$A:$A,0),1),""),"")</f>
        <v>-5.25</v>
      </c>
      <c r="DD72">
        <f>+IFERROR(IF(VALUE('data-cash-crude'!DC72)&gt;0,'data-cash-crude'!DC72-INDEX('active-future'!$C:$C,MATCH('basis-cash-crude'!DD$1,'active-future'!$A:$A,0),1),""),"")</f>
        <v>-5.2899999999999991</v>
      </c>
      <c r="DE72">
        <f>+IFERROR(IF(VALUE('data-cash-crude'!DD72)&gt;0,'data-cash-crude'!DD72-INDEX('active-future'!$C:$C,MATCH('basis-cash-crude'!DE$1,'active-future'!$A:$A,0),1),""),"")</f>
        <v>-5.3400000000000034</v>
      </c>
      <c r="DF72">
        <f>+IFERROR(IF(VALUE('data-cash-crude'!DE72)&gt;0,'data-cash-crude'!DE72-INDEX('active-future'!$C:$C,MATCH('basis-cash-crude'!DF$1,'active-future'!$A:$A,0),1),""),"")</f>
        <v>-5.1300000000000026</v>
      </c>
      <c r="DG72">
        <f>+IFERROR(IF(VALUE('data-cash-crude'!DF72)&gt;0,'data-cash-crude'!DF72-INDEX('active-future'!$C:$C,MATCH('basis-cash-crude'!DG$1,'active-future'!$A:$A,0),1),""),"")</f>
        <v>-5.1899999999999977</v>
      </c>
      <c r="DH72">
        <f>+IFERROR(IF(VALUE('data-cash-crude'!DG72)&gt;0,'data-cash-crude'!DG72-INDEX('active-future'!$C:$C,MATCH('basis-cash-crude'!DH$1,'active-future'!$A:$A,0),1),""),"")</f>
        <v>-5.1599999999999966</v>
      </c>
      <c r="DI72">
        <f>+IFERROR(IF(VALUE('data-cash-crude'!DH72)&gt;0,'data-cash-crude'!DH72-INDEX('active-future'!$C:$C,MATCH('basis-cash-crude'!DI$1,'active-future'!$A:$A,0),1),""),"")</f>
        <v>-5.2000000000000028</v>
      </c>
      <c r="DJ72">
        <f>+IFERROR(IF(VALUE('data-cash-crude'!DI72)&gt;0,'data-cash-crude'!DI72-INDEX('active-future'!$C:$C,MATCH('basis-cash-crude'!DJ$1,'active-future'!$A:$A,0),1),""),"")</f>
        <v>-5.3299999999999983</v>
      </c>
      <c r="DK72">
        <f>+IFERROR(IF(VALUE('data-cash-crude'!DJ72)&gt;0,'data-cash-crude'!DJ72-INDEX('active-future'!$C:$C,MATCH('basis-cash-crude'!DK$1,'active-future'!$A:$A,0),1),""),"")</f>
        <v>-5.2999999999999972</v>
      </c>
      <c r="DL72">
        <f>+IFERROR(IF(VALUE('data-cash-crude'!DK72)&gt;0,'data-cash-crude'!DK72-INDEX('active-future'!$C:$C,MATCH('basis-cash-crude'!DL$1,'active-future'!$A:$A,0),1),""),"")</f>
        <v>-5.3699999999999974</v>
      </c>
      <c r="DM72" t="str">
        <f>+IFERROR(IF(VALUE('data-cash-crude'!DL72)&gt;0,'data-cash-crude'!DL72-INDEX('active-future'!$C:$C,MATCH('basis-cash-crude'!DM$1,'active-future'!$A:$A,0),1),""),"")</f>
        <v/>
      </c>
      <c r="DN72" t="str">
        <f>+IFERROR(IF(VALUE('data-cash-crude'!DM72)&gt;0,'data-cash-crude'!DM72-INDEX('active-future'!$C:$C,MATCH('basis-cash-crude'!DN$1,'active-future'!$A:$A,0),1),""),"")</f>
        <v/>
      </c>
      <c r="DO72" t="str">
        <f>+IFERROR(IF(VALUE('data-cash-crude'!DN72)&gt;0,'data-cash-crude'!DN72-INDEX('active-future'!$C:$C,MATCH('basis-cash-crude'!DO$1,'active-future'!$A:$A,0),1),""),"")</f>
        <v/>
      </c>
      <c r="DP72" t="str">
        <f>+IFERROR(IF(VALUE('data-cash-crude'!DO72)&gt;0,'data-cash-crude'!DO72-INDEX('active-future'!$C:$C,MATCH('basis-cash-crude'!DP$1,'active-future'!$A:$A,0),1),""),"")</f>
        <v/>
      </c>
      <c r="DQ72" t="str">
        <f>+IFERROR(IF(VALUE('data-cash-crude'!DP72)&gt;0,'data-cash-crude'!DP72-INDEX('active-future'!$C:$C,MATCH('basis-cash-crude'!DQ$1,'active-future'!$A:$A,0),1),""),"")</f>
        <v/>
      </c>
      <c r="DR72" t="str">
        <f>+IFERROR(IF(VALUE('data-cash-crude'!DQ72)&gt;0,'data-cash-crude'!DQ72-INDEX('active-future'!$C:$C,MATCH('basis-cash-crude'!DR$1,'active-future'!$A:$A,0),1),""),"")</f>
        <v/>
      </c>
      <c r="DS72" t="str">
        <f>+IFERROR(IF(VALUE('data-cash-crude'!DR72)&gt;0,'data-cash-crude'!DR72-INDEX('active-future'!$C:$C,MATCH('basis-cash-crude'!DS$1,'active-future'!$A:$A,0),1),""),"")</f>
        <v/>
      </c>
      <c r="DT72" t="str">
        <f>+IFERROR(IF(VALUE('data-cash-crude'!DS72)&gt;0,'data-cash-crude'!DS72-INDEX('active-future'!$C:$C,MATCH('basis-cash-crude'!DT$1,'active-future'!$A:$A,0),1),""),"")</f>
        <v/>
      </c>
      <c r="DU72" t="str">
        <f>+IFERROR(IF(VALUE('data-cash-crude'!DT72)&gt;0,'data-cash-crude'!DT72-INDEX('active-future'!$C:$C,MATCH('basis-cash-crude'!DU$1,'active-future'!$A:$A,0),1),""),"")</f>
        <v/>
      </c>
      <c r="DV72" t="str">
        <f>+IFERROR(IF(VALUE('data-cash-crude'!DU72)&gt;0,'data-cash-crude'!DU72-INDEX('active-future'!$C:$C,MATCH('basis-cash-crude'!DV$1,'active-future'!$A:$A,0),1),""),"")</f>
        <v/>
      </c>
      <c r="DW72" t="str">
        <f>+IFERROR(IF(VALUE('data-cash-crude'!DV72)&gt;0,'data-cash-crude'!DV72-INDEX('active-future'!$C:$C,MATCH('basis-cash-crude'!DW$1,'active-future'!$A:$A,0),1),""),"")</f>
        <v/>
      </c>
      <c r="DX72" t="str">
        <f>+IFERROR(IF(VALUE('data-cash-crude'!DW72)&gt;0,'data-cash-crude'!DW72-INDEX('active-future'!$C:$C,MATCH('basis-cash-crude'!DX$1,'active-future'!$A:$A,0),1),""),"")</f>
        <v/>
      </c>
      <c r="DY72" t="str">
        <f>+IFERROR(IF(VALUE('data-cash-crude'!DX72)&gt;0,'data-cash-crude'!DX72-INDEX('active-future'!$C:$C,MATCH('basis-cash-crude'!DY$1,'active-future'!$A:$A,0),1),""),"")</f>
        <v/>
      </c>
      <c r="DZ72" t="str">
        <f>+IFERROR(IF(VALUE('data-cash-crude'!DY72)&gt;0,'data-cash-crude'!DY72-INDEX('active-future'!$C:$C,MATCH('basis-cash-crude'!DZ$1,'active-future'!$A:$A,0),1),""),"")</f>
        <v/>
      </c>
      <c r="EA72" t="str">
        <f>+IFERROR(IF(VALUE('data-cash-crude'!DZ72)&gt;0,'data-cash-crude'!DZ72-INDEX('active-future'!$C:$C,MATCH('basis-cash-crude'!EA$1,'active-future'!$A:$A,0),1),""),"")</f>
        <v/>
      </c>
      <c r="EB72" t="str">
        <f>+IFERROR(IF(VALUE('data-cash-crude'!EA72)&gt;0,'data-cash-crude'!EA72-INDEX('active-future'!$C:$C,MATCH('basis-cash-crude'!EB$1,'active-future'!$A:$A,0),1),""),"")</f>
        <v/>
      </c>
      <c r="EC72" t="str">
        <f>+IFERROR(IF(VALUE('data-cash-crude'!EB72)&gt;0,'data-cash-crude'!EB72-INDEX('active-future'!$C:$C,MATCH('basis-cash-crude'!EC$1,'active-future'!$A:$A,0),1),""),"")</f>
        <v/>
      </c>
      <c r="ED72" t="str">
        <f>+IFERROR(IF(VALUE('data-cash-crude'!EC72)&gt;0,'data-cash-crude'!EC72-INDEX('active-future'!$C:$C,MATCH('basis-cash-crude'!ED$1,'active-future'!$A:$A,0),1),""),"")</f>
        <v/>
      </c>
      <c r="EE72" t="str">
        <f>+IFERROR(IF(VALUE('data-cash-crude'!ED72)&gt;0,'data-cash-crude'!ED72-INDEX('active-future'!$C:$C,MATCH('basis-cash-crude'!EE$1,'active-future'!$A:$A,0),1),""),"")</f>
        <v/>
      </c>
      <c r="EF72" t="str">
        <f>+IFERROR(IF(VALUE('data-cash-crude'!EE72)&gt;0,'data-cash-crude'!EE72-INDEX('active-future'!$C:$C,MATCH('basis-cash-crude'!EF$1,'active-future'!$A:$A,0),1),""),"")</f>
        <v/>
      </c>
      <c r="EG72" t="str">
        <f>+IFERROR(IF(VALUE('data-cash-crude'!EF72)&gt;0,'data-cash-crude'!EF72-INDEX('active-future'!$C:$C,MATCH('basis-cash-crude'!EG$1,'active-future'!$A:$A,0),1),""),"")</f>
        <v/>
      </c>
      <c r="EH72" t="str">
        <f>+IFERROR(IF(VALUE('data-cash-crude'!EG72)&gt;0,'data-cash-crude'!EG72-INDEX('active-future'!$C:$C,MATCH('basis-cash-crude'!EH$1,'active-future'!$A:$A,0),1),""),"")</f>
        <v/>
      </c>
      <c r="EI72" t="str">
        <f>+IFERROR(IF(VALUE('data-cash-crude'!EH72)&gt;0,'data-cash-crude'!EH72-INDEX('active-future'!$C:$C,MATCH('basis-cash-crude'!EI$1,'active-future'!$A:$A,0),1),""),"")</f>
        <v/>
      </c>
      <c r="EJ72" t="str">
        <f>+IFERROR(IF(VALUE('data-cash-crude'!EI72)&gt;0,'data-cash-crude'!EI72-INDEX('active-future'!$C:$C,MATCH('basis-cash-crude'!EJ$1,'active-future'!$A:$A,0),1),""),"")</f>
        <v/>
      </c>
      <c r="EK72" t="str">
        <f>+IFERROR(IF(VALUE('data-cash-crude'!EJ72)&gt;0,'data-cash-crude'!EJ72-INDEX('active-future'!$C:$C,MATCH('basis-cash-crude'!EK$1,'active-future'!$A:$A,0),1),""),"")</f>
        <v/>
      </c>
      <c r="EL72" t="str">
        <f>+IFERROR(IF(VALUE('data-cash-crude'!EK72)&gt;0,'data-cash-crude'!EK72-INDEX('active-future'!$C:$C,MATCH('basis-cash-crude'!EL$1,'active-future'!$A:$A,0),1),""),"")</f>
        <v/>
      </c>
      <c r="EM72" t="str">
        <f>+IFERROR(IF(VALUE('data-cash-crude'!EL72)&gt;0,'data-cash-crude'!EL72-INDEX('active-future'!$C:$C,MATCH('basis-cash-crude'!EM$1,'active-future'!$A:$A,0),1),""),"")</f>
        <v/>
      </c>
      <c r="EN72" t="str">
        <f>+IFERROR(IF(VALUE('data-cash-crude'!EM72)&gt;0,'data-cash-crude'!EM72-INDEX('active-future'!$C:$C,MATCH('basis-cash-crude'!EN$1,'active-future'!$A:$A,0),1),""),"")</f>
        <v/>
      </c>
      <c r="EO72" t="str">
        <f>+IFERROR(IF(VALUE('data-cash-crude'!EN72)&gt;0,'data-cash-crude'!EN72-INDEX('active-future'!$C:$C,MATCH('basis-cash-crude'!EO$1,'active-future'!$A:$A,0),1),""),"")</f>
        <v/>
      </c>
      <c r="EP72" t="str">
        <f>+IFERROR(IF(VALUE('data-cash-crude'!EO72)&gt;0,'data-cash-crude'!EO72-INDEX('active-future'!$C:$C,MATCH('basis-cash-crude'!EP$1,'active-future'!$A:$A,0),1),""),"")</f>
        <v/>
      </c>
      <c r="EQ72" t="str">
        <f>+IFERROR(IF(VALUE('data-cash-crude'!EP72)&gt;0,'data-cash-crude'!EP72-INDEX('active-future'!$C:$C,MATCH('basis-cash-crude'!EQ$1,'active-future'!$A:$A,0),1),""),"")</f>
        <v/>
      </c>
      <c r="ER72" t="str">
        <f>+IFERROR(IF(VALUE('data-cash-crude'!EQ72)&gt;0,'data-cash-crude'!EQ72-INDEX('active-future'!$C:$C,MATCH('basis-cash-crude'!ER$1,'active-future'!$A:$A,0),1),""),"")</f>
        <v/>
      </c>
      <c r="ES72" t="str">
        <f>+IFERROR(IF(VALUE('data-cash-crude'!ER72)&gt;0,'data-cash-crude'!ER72-INDEX('active-future'!$C:$C,MATCH('basis-cash-crude'!ES$1,'active-future'!$A:$A,0),1),""),"")</f>
        <v/>
      </c>
      <c r="ET72" t="str">
        <f>+IFERROR(IF(VALUE('data-cash-crude'!ES72)&gt;0,'data-cash-crude'!ES72-INDEX('active-future'!$C:$C,MATCH('basis-cash-crude'!ET$1,'active-future'!$A:$A,0),1),""),"")</f>
        <v/>
      </c>
      <c r="EU72" t="str">
        <f>+IFERROR(IF(VALUE('data-cash-crude'!ET72)&gt;0,'data-cash-crude'!ET72-INDEX('active-future'!$C:$C,MATCH('basis-cash-crude'!EU$1,'active-future'!$A:$A,0),1),""),"")</f>
        <v/>
      </c>
      <c r="EV72" t="str">
        <f>+IFERROR(IF(VALUE('data-cash-crude'!EU72)&gt;0,'data-cash-crude'!EU72-INDEX('active-future'!$C:$C,MATCH('basis-cash-crude'!EV$1,'active-future'!$A:$A,0),1),""),"")</f>
        <v/>
      </c>
      <c r="EW72" t="str">
        <f>+IFERROR(IF(VALUE('data-cash-crude'!EV72)&gt;0,'data-cash-crude'!EV72-INDEX('active-future'!$C:$C,MATCH('basis-cash-crude'!EW$1,'active-future'!$A:$A,0),1),""),"")</f>
        <v/>
      </c>
      <c r="EX72" t="str">
        <f>+IFERROR(IF(VALUE('data-cash-crude'!EW72)&gt;0,'data-cash-crude'!EW72-INDEX('active-future'!$C:$C,MATCH('basis-cash-crude'!EX$1,'active-future'!$A:$A,0),1),""),"")</f>
        <v/>
      </c>
      <c r="EY72" t="str">
        <f>+IFERROR(IF(VALUE('data-cash-crude'!EX72)&gt;0,'data-cash-crude'!EX72-INDEX('active-future'!$C:$C,MATCH('basis-cash-crude'!EY$1,'active-future'!$A:$A,0),1),""),"")</f>
        <v/>
      </c>
      <c r="EZ72" t="str">
        <f>+IFERROR(IF(VALUE('data-cash-crude'!EY72)&gt;0,'data-cash-crude'!EY72-INDEX('active-future'!$C:$C,MATCH('basis-cash-crude'!EZ$1,'active-future'!$A:$A,0),1),""),"")</f>
        <v/>
      </c>
      <c r="FA72" t="str">
        <f>+IFERROR(IF(VALUE('data-cash-crude'!EZ72)&gt;0,'data-cash-crude'!EZ72-INDEX('active-future'!$C:$C,MATCH('basis-cash-crude'!FA$1,'active-future'!$A:$A,0),1),""),"")</f>
        <v/>
      </c>
      <c r="FB72" t="str">
        <f>+IFERROR(IF(VALUE('data-cash-crude'!FA72)&gt;0,'data-cash-crude'!FA72-INDEX('active-future'!$C:$C,MATCH('basis-cash-crude'!FB$1,'active-future'!$A:$A,0),1),""),"")</f>
        <v/>
      </c>
      <c r="FC72" t="str">
        <f>+IFERROR(IF(VALUE('data-cash-crude'!FB72)&gt;0,'data-cash-crude'!FB72-INDEX('active-future'!$C:$C,MATCH('basis-cash-crude'!FC$1,'active-future'!$A:$A,0),1),""),"")</f>
        <v/>
      </c>
      <c r="FD72" t="str">
        <f>+IFERROR(IF(VALUE('data-cash-crude'!FC72)&gt;0,'data-cash-crude'!FC72-INDEX('active-future'!$C:$C,MATCH('basis-cash-crude'!FD$1,'active-future'!$A:$A,0),1),""),"")</f>
        <v/>
      </c>
      <c r="FE72" t="str">
        <f>+IFERROR(IF(VALUE('data-cash-crude'!FD72)&gt;0,'data-cash-crude'!FD72-INDEX('active-future'!$C:$C,MATCH('basis-cash-crude'!FE$1,'active-future'!$A:$A,0),1),""),"")</f>
        <v/>
      </c>
      <c r="FF72" t="str">
        <f>+IFERROR(IF(VALUE('data-cash-crude'!FE72)&gt;0,'data-cash-crude'!FE72-INDEX('active-future'!$C:$C,MATCH('basis-cash-crude'!FF$1,'active-future'!$A:$A,0),1),""),"")</f>
        <v/>
      </c>
      <c r="FG72" t="str">
        <f>+IFERROR(IF(VALUE('data-cash-crude'!FF72)&gt;0,'data-cash-crude'!FF72-INDEX('active-future'!$C:$C,MATCH('basis-cash-crude'!FG$1,'active-future'!$A:$A,0),1),""),"")</f>
        <v/>
      </c>
      <c r="FH72" t="str">
        <f>+IFERROR(IF(VALUE('data-cash-crude'!FG72)&gt;0,'data-cash-crude'!FG72-INDEX('active-future'!$C:$C,MATCH('basis-cash-crude'!FH$1,'active-future'!$A:$A,0),1),""),"")</f>
        <v/>
      </c>
      <c r="FI72" t="str">
        <f>+IFERROR(IF(VALUE('data-cash-crude'!FH72)&gt;0,'data-cash-crude'!FH72-INDEX('active-future'!$C:$C,MATCH('basis-cash-crude'!FI$1,'active-future'!$A:$A,0),1),""),"")</f>
        <v/>
      </c>
      <c r="FJ72" t="str">
        <f>+IFERROR(IF(VALUE('data-cash-crude'!FI72)&gt;0,'data-cash-crude'!FI72-INDEX('active-future'!$C:$C,MATCH('basis-cash-crude'!FJ$1,'active-future'!$A:$A,0),1),""),"")</f>
        <v/>
      </c>
      <c r="FK72" t="str">
        <f>+IFERROR(IF(VALUE('data-cash-crude'!FJ72)&gt;0,'data-cash-crude'!FJ72-INDEX('active-future'!$C:$C,MATCH('basis-cash-crude'!FK$1,'active-future'!$A:$A,0),1),""),"")</f>
        <v/>
      </c>
      <c r="FL72" t="str">
        <f>+IFERROR(IF(VALUE('data-cash-crude'!FK72)&gt;0,'data-cash-crude'!FK72-INDEX('active-future'!$C:$C,MATCH('basis-cash-crude'!FL$1,'active-future'!$A:$A,0),1),""),"")</f>
        <v/>
      </c>
    </row>
    <row r="73" spans="1:168" x14ac:dyDescent="0.2">
      <c r="A73">
        <f t="shared" si="3"/>
        <v>-3.4299999999999997</v>
      </c>
      <c r="B73">
        <f t="shared" si="4"/>
        <v>-3.4953333333333334</v>
      </c>
      <c r="C73">
        <f t="shared" si="5"/>
        <v>-3.5198550724637685</v>
      </c>
      <c r="D73" s="10" t="str">
        <f>+'data-cash-crude'!B73</f>
        <v>CLPA-16-114.CM</v>
      </c>
      <c r="E73" t="str">
        <f>+IFERROR(IF(VALUE('data-cash-crude'!D73)&gt;0,'data-cash-crude'!D73-INDEX('active-future'!$C:$C,MATCH('basis-cash-crude'!E$1,'active-future'!$A:$A,0),1),""),"")</f>
        <v/>
      </c>
      <c r="F73">
        <f>+IFERROR(IF(VALUE('data-cash-crude'!E73)&gt;0,'data-cash-crude'!E73-INDEX('active-future'!$C:$C,MATCH('basis-cash-crude'!F$1,'active-future'!$A:$A,0),1),""),"")</f>
        <v>-3.4299999999999997</v>
      </c>
      <c r="G73" t="str">
        <f>+IFERROR(IF(VALUE('data-cash-crude'!F73)&gt;0,'data-cash-crude'!F73-INDEX('active-future'!$C:$C,MATCH('basis-cash-crude'!G$1,'active-future'!$A:$A,0),1),""),"")</f>
        <v/>
      </c>
      <c r="H73" t="str">
        <f>+IFERROR(IF(VALUE('data-cash-crude'!G73)&gt;0,'data-cash-crude'!G73-INDEX('active-future'!$C:$C,MATCH('basis-cash-crude'!H$1,'active-future'!$A:$A,0),1),""),"")</f>
        <v/>
      </c>
      <c r="I73" t="str">
        <f>+IFERROR(IF(VALUE('data-cash-crude'!H73)&gt;0,'data-cash-crude'!H73-INDEX('active-future'!$C:$C,MATCH('basis-cash-crude'!I$1,'active-future'!$A:$A,0),1),""),"")</f>
        <v/>
      </c>
      <c r="J73" t="str">
        <f>+IFERROR(IF(VALUE('data-cash-crude'!I73)&gt;0,'data-cash-crude'!I73-INDEX('active-future'!$C:$C,MATCH('basis-cash-crude'!J$1,'active-future'!$A:$A,0),1),""),"")</f>
        <v/>
      </c>
      <c r="K73" t="str">
        <f>+IFERROR(IF(VALUE('data-cash-crude'!J73)&gt;0,'data-cash-crude'!J73-INDEX('active-future'!$C:$C,MATCH('basis-cash-crude'!K$1,'active-future'!$A:$A,0),1),""),"")</f>
        <v/>
      </c>
      <c r="L73" t="str">
        <f>+IFERROR(IF(VALUE('data-cash-crude'!K73)&gt;0,'data-cash-crude'!K73-INDEX('active-future'!$C:$C,MATCH('basis-cash-crude'!L$1,'active-future'!$A:$A,0),1),""),"")</f>
        <v/>
      </c>
      <c r="M73" t="str">
        <f>+IFERROR(IF(VALUE('data-cash-crude'!L73)&gt;0,'data-cash-crude'!L73-INDEX('active-future'!$C:$C,MATCH('basis-cash-crude'!M$1,'active-future'!$A:$A,0),1),""),"")</f>
        <v/>
      </c>
      <c r="N73" t="str">
        <f>+IFERROR(IF(VALUE('data-cash-crude'!M73)&gt;0,'data-cash-crude'!M73-INDEX('active-future'!$C:$C,MATCH('basis-cash-crude'!N$1,'active-future'!$A:$A,0),1),""),"")</f>
        <v/>
      </c>
      <c r="O73" t="str">
        <f>+IFERROR(IF(VALUE('data-cash-crude'!N73)&gt;0,'data-cash-crude'!N73-INDEX('active-future'!$C:$C,MATCH('basis-cash-crude'!O$1,'active-future'!$A:$A,0),1),""),"")</f>
        <v/>
      </c>
      <c r="P73" t="str">
        <f>+IFERROR(IF(VALUE('data-cash-crude'!O73)&gt;0,'data-cash-crude'!O73-INDEX('active-future'!$C:$C,MATCH('basis-cash-crude'!P$1,'active-future'!$A:$A,0),1),""),"")</f>
        <v/>
      </c>
      <c r="Q73">
        <f>+IFERROR(IF(VALUE('data-cash-crude'!P73)&gt;0,'data-cash-crude'!P73-INDEX('active-future'!$C:$C,MATCH('basis-cash-crude'!Q$1,'active-future'!$A:$A,0),1),""),"")</f>
        <v>-3.5700000000000003</v>
      </c>
      <c r="R73" t="str">
        <f>+IFERROR(IF(VALUE('data-cash-crude'!Q73)&gt;0,'data-cash-crude'!Q73-INDEX('active-future'!$C:$C,MATCH('basis-cash-crude'!R$1,'active-future'!$A:$A,0),1),""),"")</f>
        <v/>
      </c>
      <c r="S73">
        <f>+IFERROR(IF(VALUE('data-cash-crude'!R73)&gt;0,'data-cash-crude'!R73-INDEX('active-future'!$C:$C,MATCH('basis-cash-crude'!S$1,'active-future'!$A:$A,0),1),""),"")</f>
        <v>-3.509999999999998</v>
      </c>
      <c r="T73">
        <f>+IFERROR(IF(VALUE('data-cash-crude'!S73)&gt;0,'data-cash-crude'!S73-INDEX('active-future'!$C:$C,MATCH('basis-cash-crude'!T$1,'active-future'!$A:$A,0),1),""),"")</f>
        <v>-3.490000000000002</v>
      </c>
      <c r="U73">
        <f>+IFERROR(IF(VALUE('data-cash-crude'!T73)&gt;0,'data-cash-crude'!T73-INDEX('active-future'!$C:$C,MATCH('basis-cash-crude'!U$1,'active-future'!$A:$A,0),1),""),"")</f>
        <v>-3.5200000000000031</v>
      </c>
      <c r="V73">
        <f>+IFERROR(IF(VALUE('data-cash-crude'!U73)&gt;0,'data-cash-crude'!U73-INDEX('active-future'!$C:$C,MATCH('basis-cash-crude'!V$1,'active-future'!$A:$A,0),1),""),"")</f>
        <v>-3.4500000000000028</v>
      </c>
      <c r="W73">
        <f>+IFERROR(IF(VALUE('data-cash-crude'!V73)&gt;0,'data-cash-crude'!V73-INDEX('active-future'!$C:$C,MATCH('basis-cash-crude'!W$1,'active-future'!$A:$A,0),1),""),"")</f>
        <v>-3.4299999999999997</v>
      </c>
      <c r="X73">
        <f>+IFERROR(IF(VALUE('data-cash-crude'!W73)&gt;0,'data-cash-crude'!W73-INDEX('active-future'!$C:$C,MATCH('basis-cash-crude'!X$1,'active-future'!$A:$A,0),1),""),"")</f>
        <v>-3.4299999999999997</v>
      </c>
      <c r="Y73" t="str">
        <f>+IFERROR(IF(VALUE('data-cash-crude'!X73)&gt;0,'data-cash-crude'!X73-INDEX('active-future'!$C:$C,MATCH('basis-cash-crude'!Y$1,'active-future'!$A:$A,0),1),""),"")</f>
        <v/>
      </c>
      <c r="Z73">
        <f>+IFERROR(IF(VALUE('data-cash-crude'!Y73)&gt;0,'data-cash-crude'!Y73-INDEX('active-future'!$C:$C,MATCH('basis-cash-crude'!Z$1,'active-future'!$A:$A,0),1),""),"")</f>
        <v>-3.4600000000000009</v>
      </c>
      <c r="AA73" t="str">
        <f>+IFERROR(IF(VALUE('data-cash-crude'!Z73)&gt;0,'data-cash-crude'!Z73-INDEX('active-future'!$C:$C,MATCH('basis-cash-crude'!AA$1,'active-future'!$A:$A,0),1),""),"")</f>
        <v/>
      </c>
      <c r="AB73" t="str">
        <f>+IFERROR(IF(VALUE('data-cash-crude'!AA73)&gt;0,'data-cash-crude'!AA73-INDEX('active-future'!$C:$C,MATCH('basis-cash-crude'!AB$1,'active-future'!$A:$A,0),1),""),"")</f>
        <v/>
      </c>
      <c r="AC73">
        <f>+IFERROR(IF(VALUE('data-cash-crude'!AB73)&gt;0,'data-cash-crude'!AB73-INDEX('active-future'!$C:$C,MATCH('basis-cash-crude'!AC$1,'active-future'!$A:$A,0),1),""),"")</f>
        <v>-3.6099999999999994</v>
      </c>
      <c r="AD73">
        <f>+IFERROR(IF(VALUE('data-cash-crude'!AC73)&gt;0,'data-cash-crude'!AC73-INDEX('active-future'!$C:$C,MATCH('basis-cash-crude'!AD$1,'active-future'!$A:$A,0),1),""),"")</f>
        <v>-3.4099999999999966</v>
      </c>
      <c r="AE73">
        <f>+IFERROR(IF(VALUE('data-cash-crude'!AD73)&gt;0,'data-cash-crude'!AD73-INDEX('active-future'!$C:$C,MATCH('basis-cash-crude'!AE$1,'active-future'!$A:$A,0),1),""),"")</f>
        <v>-3.509999999999998</v>
      </c>
      <c r="AF73">
        <f>+IFERROR(IF(VALUE('data-cash-crude'!AE73)&gt;0,'data-cash-crude'!AE73-INDEX('active-future'!$C:$C,MATCH('basis-cash-crude'!AF$1,'active-future'!$A:$A,0),1),""),"")</f>
        <v>-3.5200000000000031</v>
      </c>
      <c r="AG73">
        <f>+IFERROR(IF(VALUE('data-cash-crude'!AF73)&gt;0,'data-cash-crude'!AF73-INDEX('active-future'!$C:$C,MATCH('basis-cash-crude'!AG$1,'active-future'!$A:$A,0),1),""),"")</f>
        <v>-3.5799999999999983</v>
      </c>
      <c r="AH73">
        <f>+IFERROR(IF(VALUE('data-cash-crude'!AG73)&gt;0,'data-cash-crude'!AG73-INDEX('active-future'!$C:$C,MATCH('basis-cash-crude'!AH$1,'active-future'!$A:$A,0),1),""),"")</f>
        <v>-3.509999999999998</v>
      </c>
      <c r="AI73">
        <f>+IFERROR(IF(VALUE('data-cash-crude'!AH73)&gt;0,'data-cash-crude'!AH73-INDEX('active-future'!$C:$C,MATCH('basis-cash-crude'!AI$1,'active-future'!$A:$A,0),1),""),"")</f>
        <v>-3.6000000000000014</v>
      </c>
      <c r="AJ73">
        <f>+IFERROR(IF(VALUE('data-cash-crude'!AI73)&gt;0,'data-cash-crude'!AI73-INDEX('active-future'!$C:$C,MATCH('basis-cash-crude'!AJ$1,'active-future'!$A:$A,0),1),""),"")</f>
        <v>-3.6400000000000006</v>
      </c>
      <c r="AK73">
        <f>+IFERROR(IF(VALUE('data-cash-crude'!AJ73)&gt;0,'data-cash-crude'!AJ73-INDEX('active-future'!$C:$C,MATCH('basis-cash-crude'!AK$1,'active-future'!$A:$A,0),1),""),"")</f>
        <v>-3.4699999999999989</v>
      </c>
      <c r="AL73">
        <f>+IFERROR(IF(VALUE('data-cash-crude'!AK73)&gt;0,'data-cash-crude'!AK73-INDEX('active-future'!$C:$C,MATCH('basis-cash-crude'!AL$1,'active-future'!$A:$A,0),1),""),"")</f>
        <v>-3.5200000000000031</v>
      </c>
      <c r="AM73">
        <f>+IFERROR(IF(VALUE('data-cash-crude'!AL73)&gt;0,'data-cash-crude'!AL73-INDEX('active-future'!$C:$C,MATCH('basis-cash-crude'!AM$1,'active-future'!$A:$A,0),1),""),"")</f>
        <v>-3.6199999999999974</v>
      </c>
      <c r="AN73">
        <f>+IFERROR(IF(VALUE('data-cash-crude'!AM73)&gt;0,'data-cash-crude'!AM73-INDEX('active-future'!$C:$C,MATCH('basis-cash-crude'!AN$1,'active-future'!$A:$A,0),1),""),"")</f>
        <v>-3.5499999999999972</v>
      </c>
      <c r="AO73">
        <f>+IFERROR(IF(VALUE('data-cash-crude'!AN73)&gt;0,'data-cash-crude'!AN73-INDEX('active-future'!$C:$C,MATCH('basis-cash-crude'!AO$1,'active-future'!$A:$A,0),1),""),"")</f>
        <v>-3.6099999999999994</v>
      </c>
      <c r="AP73">
        <f>+IFERROR(IF(VALUE('data-cash-crude'!AO73)&gt;0,'data-cash-crude'!AO73-INDEX('active-future'!$C:$C,MATCH('basis-cash-crude'!AP$1,'active-future'!$A:$A,0),1),""),"")</f>
        <v>-3.490000000000002</v>
      </c>
      <c r="AQ73">
        <f>+IFERROR(IF(VALUE('data-cash-crude'!AP73)&gt;0,'data-cash-crude'!AP73-INDEX('active-future'!$C:$C,MATCH('basis-cash-crude'!AQ$1,'active-future'!$A:$A,0),1),""),"")</f>
        <v>-3.3999999999999986</v>
      </c>
      <c r="AR73">
        <f>+IFERROR(IF(VALUE('data-cash-crude'!AQ73)&gt;0,'data-cash-crude'!AQ73-INDEX('active-future'!$C:$C,MATCH('basis-cash-crude'!AR$1,'active-future'!$A:$A,0),1),""),"")</f>
        <v>-3.6000000000000014</v>
      </c>
      <c r="AS73">
        <f>+IFERROR(IF(VALUE('data-cash-crude'!AR73)&gt;0,'data-cash-crude'!AR73-INDEX('active-future'!$C:$C,MATCH('basis-cash-crude'!AS$1,'active-future'!$A:$A,0),1),""),"")</f>
        <v>-3.4799999999999969</v>
      </c>
      <c r="AT73">
        <f>+IFERROR(IF(VALUE('data-cash-crude'!AS73)&gt;0,'data-cash-crude'!AS73-INDEX('active-future'!$C:$C,MATCH('basis-cash-crude'!AT$1,'active-future'!$A:$A,0),1),""),"")</f>
        <v>-3.5399999999999991</v>
      </c>
      <c r="AU73">
        <f>+IFERROR(IF(VALUE('data-cash-crude'!AT73)&gt;0,'data-cash-crude'!AT73-INDEX('active-future'!$C:$C,MATCH('basis-cash-crude'!AU$1,'active-future'!$A:$A,0),1),""),"")</f>
        <v>-3.4500000000000028</v>
      </c>
      <c r="AV73" t="str">
        <f>+IFERROR(IF(VALUE('data-cash-crude'!AU73)&gt;0,'data-cash-crude'!AU73-INDEX('active-future'!$C:$C,MATCH('basis-cash-crude'!AV$1,'active-future'!$A:$A,0),1),""),"")</f>
        <v/>
      </c>
      <c r="AW73">
        <f>+IFERROR(IF(VALUE('data-cash-crude'!AV73)&gt;0,'data-cash-crude'!AV73-INDEX('active-future'!$C:$C,MATCH('basis-cash-crude'!AW$1,'active-future'!$A:$A,0),1),""),"")</f>
        <v>-3.5600000000000023</v>
      </c>
      <c r="AX73">
        <f>+IFERROR(IF(VALUE('data-cash-crude'!AW73)&gt;0,'data-cash-crude'!AW73-INDEX('active-future'!$C:$C,MATCH('basis-cash-crude'!AX$1,'active-future'!$A:$A,0),1),""),"")</f>
        <v>-3.5399999999999991</v>
      </c>
      <c r="AY73">
        <f>+IFERROR(IF(VALUE('data-cash-crude'!AX73)&gt;0,'data-cash-crude'!AX73-INDEX('active-future'!$C:$C,MATCH('basis-cash-crude'!AY$1,'active-future'!$A:$A,0),1),""),"")</f>
        <v>-3.5600000000000023</v>
      </c>
      <c r="AZ73">
        <f>+IFERROR(IF(VALUE('data-cash-crude'!AY73)&gt;0,'data-cash-crude'!AY73-INDEX('active-future'!$C:$C,MATCH('basis-cash-crude'!AZ$1,'active-future'!$A:$A,0),1),""),"")</f>
        <v>-3.4099999999999966</v>
      </c>
      <c r="BA73">
        <f>+IFERROR(IF(VALUE('data-cash-crude'!AZ73)&gt;0,'data-cash-crude'!AZ73-INDEX('active-future'!$C:$C,MATCH('basis-cash-crude'!BA$1,'active-future'!$A:$A,0),1),""),"")</f>
        <v>-3.4799999999999969</v>
      </c>
      <c r="BB73">
        <f>+IFERROR(IF(VALUE('data-cash-crude'!BA73)&gt;0,'data-cash-crude'!BA73-INDEX('active-future'!$C:$C,MATCH('basis-cash-crude'!BB$1,'active-future'!$A:$A,0),1),""),"")</f>
        <v>-3.4699999999999989</v>
      </c>
      <c r="BC73">
        <f>+IFERROR(IF(VALUE('data-cash-crude'!BB73)&gt;0,'data-cash-crude'!BB73-INDEX('active-future'!$C:$C,MATCH('basis-cash-crude'!BC$1,'active-future'!$A:$A,0),1),""),"")</f>
        <v>-3.7299999999999969</v>
      </c>
      <c r="BD73">
        <f>+IFERROR(IF(VALUE('data-cash-crude'!BC73)&gt;0,'data-cash-crude'!BC73-INDEX('active-future'!$C:$C,MATCH('basis-cash-crude'!BD$1,'active-future'!$A:$A,0),1),""),"")</f>
        <v>-3.759999999999998</v>
      </c>
      <c r="BE73">
        <f>+IFERROR(IF(VALUE('data-cash-crude'!BD73)&gt;0,'data-cash-crude'!BD73-INDEX('active-future'!$C:$C,MATCH('basis-cash-crude'!BE$1,'active-future'!$A:$A,0),1),""),"")</f>
        <v>-3.6199999999999974</v>
      </c>
      <c r="BF73">
        <f>+IFERROR(IF(VALUE('data-cash-crude'!BE73)&gt;0,'data-cash-crude'!BE73-INDEX('active-future'!$C:$C,MATCH('basis-cash-crude'!BF$1,'active-future'!$A:$A,0),1),""),"")</f>
        <v>-3.4299999999999997</v>
      </c>
      <c r="BG73">
        <f>+IFERROR(IF(VALUE('data-cash-crude'!BF73)&gt;0,'data-cash-crude'!BF73-INDEX('active-future'!$C:$C,MATCH('basis-cash-crude'!BG$1,'active-future'!$A:$A,0),1),""),"")</f>
        <v>-3.6099999999999994</v>
      </c>
      <c r="BH73">
        <f>+IFERROR(IF(VALUE('data-cash-crude'!BG73)&gt;0,'data-cash-crude'!BG73-INDEX('active-future'!$C:$C,MATCH('basis-cash-crude'!BH$1,'active-future'!$A:$A,0),1),""),"")</f>
        <v>-3.5600000000000023</v>
      </c>
      <c r="BI73">
        <f>+IFERROR(IF(VALUE('data-cash-crude'!BH73)&gt;0,'data-cash-crude'!BH73-INDEX('active-future'!$C:$C,MATCH('basis-cash-crude'!BI$1,'active-future'!$A:$A,0),1),""),"")</f>
        <v>-3.5900000000000034</v>
      </c>
      <c r="BJ73">
        <f>+IFERROR(IF(VALUE('data-cash-crude'!BI73)&gt;0,'data-cash-crude'!BI73-INDEX('active-future'!$C:$C,MATCH('basis-cash-crude'!BJ$1,'active-future'!$A:$A,0),1),""),"")</f>
        <v>-3.4500000000000028</v>
      </c>
      <c r="BK73">
        <f>+IFERROR(IF(VALUE('data-cash-crude'!BJ73)&gt;0,'data-cash-crude'!BJ73-INDEX('active-future'!$C:$C,MATCH('basis-cash-crude'!BK$1,'active-future'!$A:$A,0),1),""),"")</f>
        <v>-3.5499999999999972</v>
      </c>
      <c r="BL73">
        <f>+IFERROR(IF(VALUE('data-cash-crude'!BK73)&gt;0,'data-cash-crude'!BK73-INDEX('active-future'!$C:$C,MATCH('basis-cash-crude'!BL$1,'active-future'!$A:$A,0),1),""),"")</f>
        <v>-3.5900000000000034</v>
      </c>
      <c r="BM73">
        <f>+IFERROR(IF(VALUE('data-cash-crude'!BL73)&gt;0,'data-cash-crude'!BL73-INDEX('active-future'!$C:$C,MATCH('basis-cash-crude'!BM$1,'active-future'!$A:$A,0),1),""),"")</f>
        <v>-3.3800000000000026</v>
      </c>
      <c r="BN73">
        <f>+IFERROR(IF(VALUE('data-cash-crude'!BM73)&gt;0,'data-cash-crude'!BM73-INDEX('active-future'!$C:$C,MATCH('basis-cash-crude'!BN$1,'active-future'!$A:$A,0),1),""),"")</f>
        <v>-3.5</v>
      </c>
      <c r="BO73">
        <f>+IFERROR(IF(VALUE('data-cash-crude'!BN73)&gt;0,'data-cash-crude'!BN73-INDEX('active-future'!$C:$C,MATCH('basis-cash-crude'!BO$1,'active-future'!$A:$A,0),1),""),"")</f>
        <v>-3.5600000000000023</v>
      </c>
      <c r="BP73">
        <f>+IFERROR(IF(VALUE('data-cash-crude'!BO73)&gt;0,'data-cash-crude'!BO73-INDEX('active-future'!$C:$C,MATCH('basis-cash-crude'!BP$1,'active-future'!$A:$A,0),1),""),"")</f>
        <v>-3.4500000000000028</v>
      </c>
      <c r="BQ73">
        <f>+IFERROR(IF(VALUE('data-cash-crude'!BP73)&gt;0,'data-cash-crude'!BP73-INDEX('active-future'!$C:$C,MATCH('basis-cash-crude'!BQ$1,'active-future'!$A:$A,0),1),""),"")</f>
        <v>-3.3900000000000006</v>
      </c>
      <c r="BR73">
        <f>+IFERROR(IF(VALUE('data-cash-crude'!BQ73)&gt;0,'data-cash-crude'!BQ73-INDEX('active-future'!$C:$C,MATCH('basis-cash-crude'!BR$1,'active-future'!$A:$A,0),1),""),"")</f>
        <v>-3.6199999999999974</v>
      </c>
      <c r="BS73" t="str">
        <f>+IFERROR(IF(VALUE('data-cash-crude'!BR73)&gt;0,'data-cash-crude'!BR73-INDEX('active-future'!$C:$C,MATCH('basis-cash-crude'!BS$1,'active-future'!$A:$A,0),1),""),"")</f>
        <v/>
      </c>
      <c r="BT73">
        <f>+IFERROR(IF(VALUE('data-cash-crude'!BS73)&gt;0,'data-cash-crude'!BS73-INDEX('active-future'!$C:$C,MATCH('basis-cash-crude'!BT$1,'active-future'!$A:$A,0),1),""),"")</f>
        <v>-3.4099999999999966</v>
      </c>
      <c r="BU73">
        <f>+IFERROR(IF(VALUE('data-cash-crude'!BT73)&gt;0,'data-cash-crude'!BT73-INDEX('active-future'!$C:$C,MATCH('basis-cash-crude'!BU$1,'active-future'!$A:$A,0),1),""),"")</f>
        <v>-3.4099999999999966</v>
      </c>
      <c r="BV73" t="str">
        <f>+IFERROR(IF(VALUE('data-cash-crude'!BU73)&gt;0,'data-cash-crude'!BU73-INDEX('active-future'!$C:$C,MATCH('basis-cash-crude'!BV$1,'active-future'!$A:$A,0),1),""),"")</f>
        <v/>
      </c>
      <c r="BW73">
        <f>+IFERROR(IF(VALUE('data-cash-crude'!BV73)&gt;0,'data-cash-crude'!BV73-INDEX('active-future'!$C:$C,MATCH('basis-cash-crude'!BW$1,'active-future'!$A:$A,0),1),""),"")</f>
        <v>-3.5399999999999991</v>
      </c>
      <c r="BX73">
        <f>+IFERROR(IF(VALUE('data-cash-crude'!BW73)&gt;0,'data-cash-crude'!BW73-INDEX('active-future'!$C:$C,MATCH('basis-cash-crude'!BX$1,'active-future'!$A:$A,0),1),""),"")</f>
        <v>-3.3900000000000006</v>
      </c>
      <c r="BY73">
        <f>+IFERROR(IF(VALUE('data-cash-crude'!BX73)&gt;0,'data-cash-crude'!BX73-INDEX('active-future'!$C:$C,MATCH('basis-cash-crude'!BY$1,'active-future'!$A:$A,0),1),""),"")</f>
        <v>-3.5900000000000034</v>
      </c>
      <c r="BZ73">
        <f>+IFERROR(IF(VALUE('data-cash-crude'!BY73)&gt;0,'data-cash-crude'!BY73-INDEX('active-future'!$C:$C,MATCH('basis-cash-crude'!BZ$1,'active-future'!$A:$A,0),1),""),"")</f>
        <v>-3.4399999999999977</v>
      </c>
      <c r="CA73">
        <f>+IFERROR(IF(VALUE('data-cash-crude'!BZ73)&gt;0,'data-cash-crude'!BZ73-INDEX('active-future'!$C:$C,MATCH('basis-cash-crude'!CA$1,'active-future'!$A:$A,0),1),""),"")</f>
        <v>-3.5399999999999991</v>
      </c>
      <c r="CB73">
        <f>+IFERROR(IF(VALUE('data-cash-crude'!CA73)&gt;0,'data-cash-crude'!CA73-INDEX('active-future'!$C:$C,MATCH('basis-cash-crude'!CB$1,'active-future'!$A:$A,0),1),""),"")</f>
        <v>-3.5900000000000034</v>
      </c>
      <c r="CC73">
        <f>+IFERROR(IF(VALUE('data-cash-crude'!CB73)&gt;0,'data-cash-crude'!CB73-INDEX('active-future'!$C:$C,MATCH('basis-cash-crude'!CC$1,'active-future'!$A:$A,0),1),""),"")</f>
        <v>-3.3999999999999986</v>
      </c>
      <c r="CD73">
        <f>+IFERROR(IF(VALUE('data-cash-crude'!CC73)&gt;0,'data-cash-crude'!CC73-INDEX('active-future'!$C:$C,MATCH('basis-cash-crude'!CD$1,'active-future'!$A:$A,0),1),""),"")</f>
        <v>-3.6000000000000014</v>
      </c>
      <c r="CE73">
        <f>+IFERROR(IF(VALUE('data-cash-crude'!CD73)&gt;0,'data-cash-crude'!CD73-INDEX('active-future'!$C:$C,MATCH('basis-cash-crude'!CE$1,'active-future'!$A:$A,0),1),""),"")</f>
        <v>-3.5900000000000034</v>
      </c>
      <c r="CF73">
        <f>+IFERROR(IF(VALUE('data-cash-crude'!CE73)&gt;0,'data-cash-crude'!CE73-INDEX('active-future'!$C:$C,MATCH('basis-cash-crude'!CF$1,'active-future'!$A:$A,0),1),""),"")</f>
        <v>-3.5</v>
      </c>
      <c r="CG73">
        <f>+IFERROR(IF(VALUE('data-cash-crude'!CF73)&gt;0,'data-cash-crude'!CF73-INDEX('active-future'!$C:$C,MATCH('basis-cash-crude'!CG$1,'active-future'!$A:$A,0),1),""),"")</f>
        <v>-3.3999999999999986</v>
      </c>
      <c r="CH73">
        <f>+IFERROR(IF(VALUE('data-cash-crude'!CG73)&gt;0,'data-cash-crude'!CG73-INDEX('active-future'!$C:$C,MATCH('basis-cash-crude'!CH$1,'active-future'!$A:$A,0),1),""),"")</f>
        <v>-3.6000000000000014</v>
      </c>
      <c r="CI73">
        <f>+IFERROR(IF(VALUE('data-cash-crude'!CH73)&gt;0,'data-cash-crude'!CH73-INDEX('active-future'!$C:$C,MATCH('basis-cash-crude'!CI$1,'active-future'!$A:$A,0),1),""),"")</f>
        <v>-3.5200000000000031</v>
      </c>
      <c r="CJ73">
        <f>+IFERROR(IF(VALUE('data-cash-crude'!CI73)&gt;0,'data-cash-crude'!CI73-INDEX('active-future'!$C:$C,MATCH('basis-cash-crude'!CJ$1,'active-future'!$A:$A,0),1),""),"")</f>
        <v>-3.5499999999999972</v>
      </c>
      <c r="CK73" t="str">
        <f>+IFERROR(IF(VALUE('data-cash-crude'!CJ73)&gt;0,'data-cash-crude'!CJ73-INDEX('active-future'!$C:$C,MATCH('basis-cash-crude'!CK$1,'active-future'!$A:$A,0),1),""),"")</f>
        <v/>
      </c>
      <c r="CL73" t="str">
        <f>+IFERROR(IF(VALUE('data-cash-crude'!CK73)&gt;0,'data-cash-crude'!CK73-INDEX('active-future'!$C:$C,MATCH('basis-cash-crude'!CL$1,'active-future'!$A:$A,0),1),""),"")</f>
        <v/>
      </c>
      <c r="CM73" t="str">
        <f>+IFERROR(IF(VALUE('data-cash-crude'!CL73)&gt;0,'data-cash-crude'!CL73-INDEX('active-future'!$C:$C,MATCH('basis-cash-crude'!CM$1,'active-future'!$A:$A,0),1),""),"")</f>
        <v/>
      </c>
      <c r="CN73">
        <f>+IFERROR(IF(VALUE('data-cash-crude'!CM73)&gt;0,'data-cash-crude'!CM73-INDEX('active-future'!$C:$C,MATCH('basis-cash-crude'!CN$1,'active-future'!$A:$A,0),1),""),"")</f>
        <v>-3.6000000000000014</v>
      </c>
      <c r="CO73">
        <f>+IFERROR(IF(VALUE('data-cash-crude'!CN73)&gt;0,'data-cash-crude'!CN73-INDEX('active-future'!$C:$C,MATCH('basis-cash-crude'!CO$1,'active-future'!$A:$A,0),1),""),"")</f>
        <v>-3.4600000000000009</v>
      </c>
      <c r="CP73">
        <f>+IFERROR(IF(VALUE('data-cash-crude'!CO73)&gt;0,'data-cash-crude'!CO73-INDEX('active-future'!$C:$C,MATCH('basis-cash-crude'!CP$1,'active-future'!$A:$A,0),1),""),"")</f>
        <v>-3.5300000000000011</v>
      </c>
      <c r="CQ73">
        <f>+IFERROR(IF(VALUE('data-cash-crude'!CP73)&gt;0,'data-cash-crude'!CP73-INDEX('active-future'!$C:$C,MATCH('basis-cash-crude'!CQ$1,'active-future'!$A:$A,0),1),""),"")</f>
        <v>-3.4299999999999997</v>
      </c>
      <c r="CR73">
        <f>+IFERROR(IF(VALUE('data-cash-crude'!CQ73)&gt;0,'data-cash-crude'!CQ73-INDEX('active-future'!$C:$C,MATCH('basis-cash-crude'!CR$1,'active-future'!$A:$A,0),1),""),"")</f>
        <v>-3.3900000000000006</v>
      </c>
      <c r="CS73">
        <f>+IFERROR(IF(VALUE('data-cash-crude'!CR73)&gt;0,'data-cash-crude'!CR73-INDEX('active-future'!$C:$C,MATCH('basis-cash-crude'!CS$1,'active-future'!$A:$A,0),1),""),"")</f>
        <v>-3.4200000000000017</v>
      </c>
      <c r="CT73">
        <f>+IFERROR(IF(VALUE('data-cash-crude'!CS73)&gt;0,'data-cash-crude'!CS73-INDEX('active-future'!$C:$C,MATCH('basis-cash-crude'!CT$1,'active-future'!$A:$A,0),1),""),"")</f>
        <v>-3.6000000000000014</v>
      </c>
      <c r="CU73">
        <f>+IFERROR(IF(VALUE('data-cash-crude'!CT73)&gt;0,'data-cash-crude'!CT73-INDEX('active-future'!$C:$C,MATCH('basis-cash-crude'!CU$1,'active-future'!$A:$A,0),1),""),"")</f>
        <v>-3.4299999999999997</v>
      </c>
      <c r="CV73">
        <f>+IFERROR(IF(VALUE('data-cash-crude'!CU73)&gt;0,'data-cash-crude'!CU73-INDEX('active-future'!$C:$C,MATCH('basis-cash-crude'!CV$1,'active-future'!$A:$A,0),1),""),"")</f>
        <v>-3.3800000000000026</v>
      </c>
      <c r="CW73">
        <f>+IFERROR(IF(VALUE('data-cash-crude'!CV73)&gt;0,'data-cash-crude'!CV73-INDEX('active-future'!$C:$C,MATCH('basis-cash-crude'!CW$1,'active-future'!$A:$A,0),1),""),"")</f>
        <v>-3.3900000000000006</v>
      </c>
      <c r="CX73">
        <f>+IFERROR(IF(VALUE('data-cash-crude'!CW73)&gt;0,'data-cash-crude'!CW73-INDEX('active-future'!$C:$C,MATCH('basis-cash-crude'!CX$1,'active-future'!$A:$A,0),1),""),"")</f>
        <v>-3.5600000000000023</v>
      </c>
      <c r="CY73">
        <f>+IFERROR(IF(VALUE('data-cash-crude'!CX73)&gt;0,'data-cash-crude'!CX73-INDEX('active-future'!$C:$C,MATCH('basis-cash-crude'!CY$1,'active-future'!$A:$A,0),1),""),"")</f>
        <v>-3.4699999999999989</v>
      </c>
      <c r="CZ73">
        <f>+IFERROR(IF(VALUE('data-cash-crude'!CY73)&gt;0,'data-cash-crude'!CY73-INDEX('active-future'!$C:$C,MATCH('basis-cash-crude'!CZ$1,'active-future'!$A:$A,0),1),""),"")</f>
        <v>-3.4799999999999969</v>
      </c>
      <c r="DA73">
        <f>+IFERROR(IF(VALUE('data-cash-crude'!CZ73)&gt;0,'data-cash-crude'!CZ73-INDEX('active-future'!$C:$C,MATCH('basis-cash-crude'!DA$1,'active-future'!$A:$A,0),1),""),"")</f>
        <v>-3.6000000000000014</v>
      </c>
      <c r="DB73">
        <f>+IFERROR(IF(VALUE('data-cash-crude'!DA73)&gt;0,'data-cash-crude'!DA73-INDEX('active-future'!$C:$C,MATCH('basis-cash-crude'!DB$1,'active-future'!$A:$A,0),1),""),"")</f>
        <v>-3.4299999999999997</v>
      </c>
      <c r="DC73">
        <f>+IFERROR(IF(VALUE('data-cash-crude'!DB73)&gt;0,'data-cash-crude'!DB73-INDEX('active-future'!$C:$C,MATCH('basis-cash-crude'!DC$1,'active-future'!$A:$A,0),1),""),"")</f>
        <v>-3.5</v>
      </c>
      <c r="DD73">
        <f>+IFERROR(IF(VALUE('data-cash-crude'!DC73)&gt;0,'data-cash-crude'!DC73-INDEX('active-future'!$C:$C,MATCH('basis-cash-crude'!DD$1,'active-future'!$A:$A,0),1),""),"")</f>
        <v>-3.5399999999999991</v>
      </c>
      <c r="DE73">
        <f>+IFERROR(IF(VALUE('data-cash-crude'!DD73)&gt;0,'data-cash-crude'!DD73-INDEX('active-future'!$C:$C,MATCH('basis-cash-crude'!DE$1,'active-future'!$A:$A,0),1),""),"")</f>
        <v>-3.5900000000000034</v>
      </c>
      <c r="DF73">
        <f>+IFERROR(IF(VALUE('data-cash-crude'!DE73)&gt;0,'data-cash-crude'!DE73-INDEX('active-future'!$C:$C,MATCH('basis-cash-crude'!DF$1,'active-future'!$A:$A,0),1),""),"")</f>
        <v>-3.3800000000000026</v>
      </c>
      <c r="DG73">
        <f>+IFERROR(IF(VALUE('data-cash-crude'!DF73)&gt;0,'data-cash-crude'!DF73-INDEX('active-future'!$C:$C,MATCH('basis-cash-crude'!DG$1,'active-future'!$A:$A,0),1),""),"")</f>
        <v>-3.4399999999999977</v>
      </c>
      <c r="DH73">
        <f>+IFERROR(IF(VALUE('data-cash-crude'!DG73)&gt;0,'data-cash-crude'!DG73-INDEX('active-future'!$C:$C,MATCH('basis-cash-crude'!DH$1,'active-future'!$A:$A,0),1),""),"")</f>
        <v>-3.4099999999999966</v>
      </c>
      <c r="DI73">
        <f>+IFERROR(IF(VALUE('data-cash-crude'!DH73)&gt;0,'data-cash-crude'!DH73-INDEX('active-future'!$C:$C,MATCH('basis-cash-crude'!DI$1,'active-future'!$A:$A,0),1),""),"")</f>
        <v>-3.4500000000000028</v>
      </c>
      <c r="DJ73">
        <f>+IFERROR(IF(VALUE('data-cash-crude'!DI73)&gt;0,'data-cash-crude'!DI73-INDEX('active-future'!$C:$C,MATCH('basis-cash-crude'!DJ$1,'active-future'!$A:$A,0),1),""),"")</f>
        <v>-3.5799999999999983</v>
      </c>
      <c r="DK73">
        <f>+IFERROR(IF(VALUE('data-cash-crude'!DJ73)&gt;0,'data-cash-crude'!DJ73-INDEX('active-future'!$C:$C,MATCH('basis-cash-crude'!DK$1,'active-future'!$A:$A,0),1),""),"")</f>
        <v>-3.5499999999999972</v>
      </c>
      <c r="DL73">
        <f>+IFERROR(IF(VALUE('data-cash-crude'!DK73)&gt;0,'data-cash-crude'!DK73-INDEX('active-future'!$C:$C,MATCH('basis-cash-crude'!DL$1,'active-future'!$A:$A,0),1),""),"")</f>
        <v>-3.6199999999999974</v>
      </c>
      <c r="DM73" t="str">
        <f>+IFERROR(IF(VALUE('data-cash-crude'!DL73)&gt;0,'data-cash-crude'!DL73-INDEX('active-future'!$C:$C,MATCH('basis-cash-crude'!DM$1,'active-future'!$A:$A,0),1),""),"")</f>
        <v/>
      </c>
      <c r="DN73" t="str">
        <f>+IFERROR(IF(VALUE('data-cash-crude'!DM73)&gt;0,'data-cash-crude'!DM73-INDEX('active-future'!$C:$C,MATCH('basis-cash-crude'!DN$1,'active-future'!$A:$A,0),1),""),"")</f>
        <v/>
      </c>
      <c r="DO73" t="str">
        <f>+IFERROR(IF(VALUE('data-cash-crude'!DN73)&gt;0,'data-cash-crude'!DN73-INDEX('active-future'!$C:$C,MATCH('basis-cash-crude'!DO$1,'active-future'!$A:$A,0),1),""),"")</f>
        <v/>
      </c>
      <c r="DP73">
        <f>+IFERROR(IF(VALUE('data-cash-crude'!DO73)&gt;0,'data-cash-crude'!DO73-INDEX('active-future'!$C:$C,MATCH('basis-cash-crude'!DP$1,'active-future'!$A:$A,0),1),""),"")</f>
        <v>-3.4099999999999966</v>
      </c>
      <c r="DQ73">
        <f>+IFERROR(IF(VALUE('data-cash-crude'!DP73)&gt;0,'data-cash-crude'!DP73-INDEX('active-future'!$C:$C,MATCH('basis-cash-crude'!DQ$1,'active-future'!$A:$A,0),1),""),"")</f>
        <v>-3.509999999999998</v>
      </c>
      <c r="DR73">
        <f>+IFERROR(IF(VALUE('data-cash-crude'!DQ73)&gt;0,'data-cash-crude'!DQ73-INDEX('active-future'!$C:$C,MATCH('basis-cash-crude'!DR$1,'active-future'!$A:$A,0),1),""),"")</f>
        <v>-3.5900000000000034</v>
      </c>
      <c r="DS73">
        <f>+IFERROR(IF(VALUE('data-cash-crude'!DR73)&gt;0,'data-cash-crude'!DR73-INDEX('active-future'!$C:$C,MATCH('basis-cash-crude'!DS$1,'active-future'!$A:$A,0),1),""),"")</f>
        <v>-3.5</v>
      </c>
      <c r="DT73">
        <f>+IFERROR(IF(VALUE('data-cash-crude'!DS73)&gt;0,'data-cash-crude'!DS73-INDEX('active-future'!$C:$C,MATCH('basis-cash-crude'!DT$1,'active-future'!$A:$A,0),1),""),"")</f>
        <v>-3.5900000000000034</v>
      </c>
      <c r="DU73" t="str">
        <f>+IFERROR(IF(VALUE('data-cash-crude'!DT73)&gt;0,'data-cash-crude'!DT73-INDEX('active-future'!$C:$C,MATCH('basis-cash-crude'!DU$1,'active-future'!$A:$A,0),1),""),"")</f>
        <v/>
      </c>
      <c r="DV73" t="str">
        <f>+IFERROR(IF(VALUE('data-cash-crude'!DU73)&gt;0,'data-cash-crude'!DU73-INDEX('active-future'!$C:$C,MATCH('basis-cash-crude'!DV$1,'active-future'!$A:$A,0),1),""),"")</f>
        <v/>
      </c>
      <c r="DW73">
        <f>+IFERROR(IF(VALUE('data-cash-crude'!DV73)&gt;0,'data-cash-crude'!DV73-INDEX('active-future'!$C:$C,MATCH('basis-cash-crude'!DW$1,'active-future'!$A:$A,0),1),""),"")</f>
        <v>-3.3800000000000026</v>
      </c>
      <c r="DX73">
        <f>+IFERROR(IF(VALUE('data-cash-crude'!DW73)&gt;0,'data-cash-crude'!DW73-INDEX('active-future'!$C:$C,MATCH('basis-cash-crude'!DX$1,'active-future'!$A:$A,0),1),""),"")</f>
        <v>-3.5799999999999983</v>
      </c>
      <c r="DY73">
        <f>+IFERROR(IF(VALUE('data-cash-crude'!DX73)&gt;0,'data-cash-crude'!DX73-INDEX('active-future'!$C:$C,MATCH('basis-cash-crude'!DY$1,'active-future'!$A:$A,0),1),""),"")</f>
        <v>-3.3999999999999986</v>
      </c>
      <c r="DZ73">
        <f>+IFERROR(IF(VALUE('data-cash-crude'!DY73)&gt;0,'data-cash-crude'!DY73-INDEX('active-future'!$C:$C,MATCH('basis-cash-crude'!DZ$1,'active-future'!$A:$A,0),1),""),"")</f>
        <v>-3.4299999999999997</v>
      </c>
      <c r="EA73">
        <f>+IFERROR(IF(VALUE('data-cash-crude'!DZ73)&gt;0,'data-cash-crude'!DZ73-INDEX('active-future'!$C:$C,MATCH('basis-cash-crude'!EA$1,'active-future'!$A:$A,0),1),""),"")</f>
        <v>-3.8200000000000003</v>
      </c>
      <c r="EB73">
        <f>+IFERROR(IF(VALUE('data-cash-crude'!EA73)&gt;0,'data-cash-crude'!EA73-INDEX('active-future'!$C:$C,MATCH('basis-cash-crude'!EB$1,'active-future'!$A:$A,0),1),""),"")</f>
        <v>-3.7199999999999989</v>
      </c>
      <c r="EC73">
        <f>+IFERROR(IF(VALUE('data-cash-crude'!EB73)&gt;0,'data-cash-crude'!EB73-INDEX('active-future'!$C:$C,MATCH('basis-cash-crude'!EC$1,'active-future'!$A:$A,0),1),""),"")</f>
        <v>-3.6099999999999994</v>
      </c>
      <c r="ED73">
        <f>+IFERROR(IF(VALUE('data-cash-crude'!EC73)&gt;0,'data-cash-crude'!EC73-INDEX('active-future'!$C:$C,MATCH('basis-cash-crude'!ED$1,'active-future'!$A:$A,0),1),""),"")</f>
        <v>-3.4299999999999997</v>
      </c>
      <c r="EE73">
        <f>+IFERROR(IF(VALUE('data-cash-crude'!ED73)&gt;0,'data-cash-crude'!ED73-INDEX('active-future'!$C:$C,MATCH('basis-cash-crude'!EE$1,'active-future'!$A:$A,0),1),""),"")</f>
        <v>-3.509999999999998</v>
      </c>
      <c r="EF73">
        <f>+IFERROR(IF(VALUE('data-cash-crude'!EE73)&gt;0,'data-cash-crude'!EE73-INDEX('active-future'!$C:$C,MATCH('basis-cash-crude'!EF$1,'active-future'!$A:$A,0),1),""),"")</f>
        <v>-3.5300000000000011</v>
      </c>
      <c r="EG73">
        <f>+IFERROR(IF(VALUE('data-cash-crude'!EF73)&gt;0,'data-cash-crude'!EF73-INDEX('active-future'!$C:$C,MATCH('basis-cash-crude'!EG$1,'active-future'!$A:$A,0),1),""),"")</f>
        <v>-3.3900000000000006</v>
      </c>
      <c r="EH73" t="str">
        <f>+IFERROR(IF(VALUE('data-cash-crude'!EG73)&gt;0,'data-cash-crude'!EG73-INDEX('active-future'!$C:$C,MATCH('basis-cash-crude'!EH$1,'active-future'!$A:$A,0),1),""),"")</f>
        <v/>
      </c>
      <c r="EI73">
        <f>+IFERROR(IF(VALUE('data-cash-crude'!EH73)&gt;0,'data-cash-crude'!EH73-INDEX('active-future'!$C:$C,MATCH('basis-cash-crude'!EI$1,'active-future'!$A:$A,0),1),""),"")</f>
        <v>-3.509999999999998</v>
      </c>
      <c r="EJ73">
        <f>+IFERROR(IF(VALUE('data-cash-crude'!EI73)&gt;0,'data-cash-crude'!EI73-INDEX('active-future'!$C:$C,MATCH('basis-cash-crude'!EJ$1,'active-future'!$A:$A,0),1),""),"")</f>
        <v>-3.490000000000002</v>
      </c>
      <c r="EK73">
        <f>+IFERROR(IF(VALUE('data-cash-crude'!EJ73)&gt;0,'data-cash-crude'!EJ73-INDEX('active-future'!$C:$C,MATCH('basis-cash-crude'!EK$1,'active-future'!$A:$A,0),1),""),"")</f>
        <v>-3.5900000000000034</v>
      </c>
      <c r="EL73">
        <f>+IFERROR(IF(VALUE('data-cash-crude'!EK73)&gt;0,'data-cash-crude'!EK73-INDEX('active-future'!$C:$C,MATCH('basis-cash-crude'!EL$1,'active-future'!$A:$A,0),1),""),"")</f>
        <v>-3.4299999999999997</v>
      </c>
      <c r="EM73">
        <f>+IFERROR(IF(VALUE('data-cash-crude'!EL73)&gt;0,'data-cash-crude'!EL73-INDEX('active-future'!$C:$C,MATCH('basis-cash-crude'!EM$1,'active-future'!$A:$A,0),1),""),"")</f>
        <v>-3.4799999999999969</v>
      </c>
      <c r="EN73">
        <f>+IFERROR(IF(VALUE('data-cash-crude'!EM73)&gt;0,'data-cash-crude'!EM73-INDEX('active-future'!$C:$C,MATCH('basis-cash-crude'!EN$1,'active-future'!$A:$A,0),1),""),"")</f>
        <v>-3.5</v>
      </c>
      <c r="EO73" t="str">
        <f>+IFERROR(IF(VALUE('data-cash-crude'!EN73)&gt;0,'data-cash-crude'!EN73-INDEX('active-future'!$C:$C,MATCH('basis-cash-crude'!EO$1,'active-future'!$A:$A,0),1),""),"")</f>
        <v/>
      </c>
      <c r="EP73">
        <f>+IFERROR(IF(VALUE('data-cash-crude'!EO73)&gt;0,'data-cash-crude'!EO73-INDEX('active-future'!$C:$C,MATCH('basis-cash-crude'!EP$1,'active-future'!$A:$A,0),1),""),"")</f>
        <v>-3.5900000000000034</v>
      </c>
      <c r="EQ73">
        <f>+IFERROR(IF(VALUE('data-cash-crude'!EP73)&gt;0,'data-cash-crude'!EP73-INDEX('active-future'!$C:$C,MATCH('basis-cash-crude'!EQ$1,'active-future'!$A:$A,0),1),""),"")</f>
        <v>-3.5600000000000023</v>
      </c>
      <c r="ER73">
        <f>+IFERROR(IF(VALUE('data-cash-crude'!EQ73)&gt;0,'data-cash-crude'!EQ73-INDEX('active-future'!$C:$C,MATCH('basis-cash-crude'!ER$1,'active-future'!$A:$A,0),1),""),"")</f>
        <v>-3.3900000000000006</v>
      </c>
      <c r="ES73">
        <f>+IFERROR(IF(VALUE('data-cash-crude'!ER73)&gt;0,'data-cash-crude'!ER73-INDEX('active-future'!$C:$C,MATCH('basis-cash-crude'!ES$1,'active-future'!$A:$A,0),1),""),"")</f>
        <v>-3.3800000000000026</v>
      </c>
      <c r="ET73">
        <f>+IFERROR(IF(VALUE('data-cash-crude'!ES73)&gt;0,'data-cash-crude'!ES73-INDEX('active-future'!$C:$C,MATCH('basis-cash-crude'!ET$1,'active-future'!$A:$A,0),1),""),"")</f>
        <v>-3.4099999999999966</v>
      </c>
      <c r="EU73">
        <f>+IFERROR(IF(VALUE('data-cash-crude'!ET73)&gt;0,'data-cash-crude'!ET73-INDEX('active-future'!$C:$C,MATCH('basis-cash-crude'!EU$1,'active-future'!$A:$A,0),1),""),"")</f>
        <v>-3.6700000000000017</v>
      </c>
      <c r="EV73" t="str">
        <f>+IFERROR(IF(VALUE('data-cash-crude'!EU73)&gt;0,'data-cash-crude'!EU73-INDEX('active-future'!$C:$C,MATCH('basis-cash-crude'!EV$1,'active-future'!$A:$A,0),1),""),"")</f>
        <v/>
      </c>
      <c r="EW73">
        <f>+IFERROR(IF(VALUE('data-cash-crude'!EV73)&gt;0,'data-cash-crude'!EV73-INDEX('active-future'!$C:$C,MATCH('basis-cash-crude'!EW$1,'active-future'!$A:$A,0),1),""),"")</f>
        <v>-3.7100000000000009</v>
      </c>
      <c r="EX73" t="str">
        <f>+IFERROR(IF(VALUE('data-cash-crude'!EW73)&gt;0,'data-cash-crude'!EW73-INDEX('active-future'!$C:$C,MATCH('basis-cash-crude'!EX$1,'active-future'!$A:$A,0),1),""),"")</f>
        <v/>
      </c>
      <c r="EY73">
        <f>+IFERROR(IF(VALUE('data-cash-crude'!EX73)&gt;0,'data-cash-crude'!EX73-INDEX('active-future'!$C:$C,MATCH('basis-cash-crude'!EY$1,'active-future'!$A:$A,0),1),""),"")</f>
        <v>-3.6199999999999974</v>
      </c>
      <c r="EZ73">
        <f>+IFERROR(IF(VALUE('data-cash-crude'!EY73)&gt;0,'data-cash-crude'!EY73-INDEX('active-future'!$C:$C,MATCH('basis-cash-crude'!EZ$1,'active-future'!$A:$A,0),1),""),"")</f>
        <v>-3.5200000000000031</v>
      </c>
      <c r="FA73">
        <f>+IFERROR(IF(VALUE('data-cash-crude'!EZ73)&gt;0,'data-cash-crude'!EZ73-INDEX('active-future'!$C:$C,MATCH('basis-cash-crude'!FA$1,'active-future'!$A:$A,0),1),""),"")</f>
        <v>-3.5300000000000011</v>
      </c>
      <c r="FB73">
        <f>+IFERROR(IF(VALUE('data-cash-crude'!FA73)&gt;0,'data-cash-crude'!FA73-INDEX('active-future'!$C:$C,MATCH('basis-cash-crude'!FB$1,'active-future'!$A:$A,0),1),""),"")</f>
        <v>-3.5399999999999991</v>
      </c>
      <c r="FC73" t="str">
        <f>+IFERROR(IF(VALUE('data-cash-crude'!FB73)&gt;0,'data-cash-crude'!FB73-INDEX('active-future'!$C:$C,MATCH('basis-cash-crude'!FC$1,'active-future'!$A:$A,0),1),""),"")</f>
        <v/>
      </c>
      <c r="FD73">
        <f>+IFERROR(IF(VALUE('data-cash-crude'!FC73)&gt;0,'data-cash-crude'!FC73-INDEX('active-future'!$C:$C,MATCH('basis-cash-crude'!FD$1,'active-future'!$A:$A,0),1),""),"")</f>
        <v>-3.4500000000000028</v>
      </c>
      <c r="FE73">
        <f>+IFERROR(IF(VALUE('data-cash-crude'!FD73)&gt;0,'data-cash-crude'!FD73-INDEX('active-future'!$C:$C,MATCH('basis-cash-crude'!FE$1,'active-future'!$A:$A,0),1),""),"")</f>
        <v>-3.6199999999999974</v>
      </c>
      <c r="FF73">
        <f>+IFERROR(IF(VALUE('data-cash-crude'!FE73)&gt;0,'data-cash-crude'!FE73-INDEX('active-future'!$C:$C,MATCH('basis-cash-crude'!FF$1,'active-future'!$A:$A,0),1),""),"")</f>
        <v>-3.3999999999999986</v>
      </c>
      <c r="FG73">
        <f>+IFERROR(IF(VALUE('data-cash-crude'!FF73)&gt;0,'data-cash-crude'!FF73-INDEX('active-future'!$C:$C,MATCH('basis-cash-crude'!FG$1,'active-future'!$A:$A,0),1),""),"")</f>
        <v>-3.5</v>
      </c>
      <c r="FH73">
        <f>+IFERROR(IF(VALUE('data-cash-crude'!FG73)&gt;0,'data-cash-crude'!FG73-INDEX('active-future'!$C:$C,MATCH('basis-cash-crude'!FH$1,'active-future'!$A:$A,0),1),""),"")</f>
        <v>-3.4399999999999977</v>
      </c>
      <c r="FI73">
        <f>+IFERROR(IF(VALUE('data-cash-crude'!FH73)&gt;0,'data-cash-crude'!FH73-INDEX('active-future'!$C:$C,MATCH('basis-cash-crude'!FI$1,'active-future'!$A:$A,0),1),""),"")</f>
        <v>-3.5600000000000023</v>
      </c>
      <c r="FJ73">
        <f>+IFERROR(IF(VALUE('data-cash-crude'!FI73)&gt;0,'data-cash-crude'!FI73-INDEX('active-future'!$C:$C,MATCH('basis-cash-crude'!FJ$1,'active-future'!$A:$A,0),1),""),"")</f>
        <v>-3.6000000000000014</v>
      </c>
      <c r="FK73" t="str">
        <f>+IFERROR(IF(VALUE('data-cash-crude'!FJ73)&gt;0,'data-cash-crude'!FJ73-INDEX('active-future'!$C:$C,MATCH('basis-cash-crude'!FK$1,'active-future'!$A:$A,0),1),""),"")</f>
        <v/>
      </c>
      <c r="FL73">
        <f>+IFERROR(IF(VALUE('data-cash-crude'!FK73)&gt;0,'data-cash-crude'!FK73-INDEX('active-future'!$C:$C,MATCH('basis-cash-crude'!FL$1,'active-future'!$A:$A,0),1),""),"")</f>
        <v>-3.5</v>
      </c>
    </row>
    <row r="74" spans="1:168" x14ac:dyDescent="0.2">
      <c r="A74">
        <f t="shared" si="3"/>
        <v>-5.2349999999999994</v>
      </c>
      <c r="B74">
        <f t="shared" si="4"/>
        <v>-5.2295454545454563</v>
      </c>
      <c r="C74">
        <f t="shared" si="5"/>
        <v>-5.2630263157894737</v>
      </c>
      <c r="D74" s="10" t="str">
        <f>+'data-cash-crude'!B74</f>
        <v>CLPA-16-116.CM</v>
      </c>
      <c r="E74" t="str">
        <f>+IFERROR(IF(VALUE('data-cash-crude'!D74)&gt;0,'data-cash-crude'!D74-INDEX('active-future'!$C:$C,MATCH('basis-cash-crude'!E$1,'active-future'!$A:$A,0),1),""),"")</f>
        <v/>
      </c>
      <c r="F74">
        <f>+IFERROR(IF(VALUE('data-cash-crude'!E74)&gt;0,'data-cash-crude'!E74-INDEX('active-future'!$C:$C,MATCH('basis-cash-crude'!F$1,'active-future'!$A:$A,0),1),""),"")</f>
        <v>-5.18</v>
      </c>
      <c r="G74">
        <f>+IFERROR(IF(VALUE('data-cash-crude'!F74)&gt;0,'data-cash-crude'!F74-INDEX('active-future'!$C:$C,MATCH('basis-cash-crude'!G$1,'active-future'!$A:$A,0),1),""),"")</f>
        <v>-5.2199999999999989</v>
      </c>
      <c r="H74">
        <f>+IFERROR(IF(VALUE('data-cash-crude'!G74)&gt;0,'data-cash-crude'!G74-INDEX('active-future'!$C:$C,MATCH('basis-cash-crude'!H$1,'active-future'!$A:$A,0),1),""),"")</f>
        <v>-5.18</v>
      </c>
      <c r="I74" t="str">
        <f>+IFERROR(IF(VALUE('data-cash-crude'!H74)&gt;0,'data-cash-crude'!H74-INDEX('active-future'!$C:$C,MATCH('basis-cash-crude'!I$1,'active-future'!$A:$A,0),1),""),"")</f>
        <v/>
      </c>
      <c r="J74">
        <f>+IFERROR(IF(VALUE('data-cash-crude'!I74)&gt;0,'data-cash-crude'!I74-INDEX('active-future'!$C:$C,MATCH('basis-cash-crude'!J$1,'active-future'!$A:$A,0),1),""),"")</f>
        <v>-5.3599999999999994</v>
      </c>
      <c r="K74" t="str">
        <f>+IFERROR(IF(VALUE('data-cash-crude'!J74)&gt;0,'data-cash-crude'!J74-INDEX('active-future'!$C:$C,MATCH('basis-cash-crude'!K$1,'active-future'!$A:$A,0),1),""),"")</f>
        <v/>
      </c>
      <c r="L74" t="str">
        <f>+IFERROR(IF(VALUE('data-cash-crude'!K74)&gt;0,'data-cash-crude'!K74-INDEX('active-future'!$C:$C,MATCH('basis-cash-crude'!L$1,'active-future'!$A:$A,0),1),""),"")</f>
        <v/>
      </c>
      <c r="M74">
        <f>+IFERROR(IF(VALUE('data-cash-crude'!L74)&gt;0,'data-cash-crude'!L74-INDEX('active-future'!$C:$C,MATCH('basis-cash-crude'!M$1,'active-future'!$A:$A,0),1),""),"")</f>
        <v>-5.18</v>
      </c>
      <c r="N74">
        <f>+IFERROR(IF(VALUE('data-cash-crude'!M74)&gt;0,'data-cash-crude'!M74-INDEX('active-future'!$C:$C,MATCH('basis-cash-crude'!N$1,'active-future'!$A:$A,0),1),""),"")</f>
        <v>-5.1000000000000014</v>
      </c>
      <c r="O74">
        <f>+IFERROR(IF(VALUE('data-cash-crude'!N74)&gt;0,'data-cash-crude'!N74-INDEX('active-future'!$C:$C,MATCH('basis-cash-crude'!O$1,'active-future'!$A:$A,0),1),""),"")</f>
        <v>-5.1199999999999974</v>
      </c>
      <c r="P74">
        <f>+IFERROR(IF(VALUE('data-cash-crude'!O74)&gt;0,'data-cash-crude'!O74-INDEX('active-future'!$C:$C,MATCH('basis-cash-crude'!P$1,'active-future'!$A:$A,0),1),""),"")</f>
        <v>-5.2100000000000009</v>
      </c>
      <c r="Q74">
        <f>+IFERROR(IF(VALUE('data-cash-crude'!P74)&gt;0,'data-cash-crude'!P74-INDEX('active-future'!$C:$C,MATCH('basis-cash-crude'!Q$1,'active-future'!$A:$A,0),1),""),"")</f>
        <v>-5.32</v>
      </c>
      <c r="R74" t="str">
        <f>+IFERROR(IF(VALUE('data-cash-crude'!Q74)&gt;0,'data-cash-crude'!Q74-INDEX('active-future'!$C:$C,MATCH('basis-cash-crude'!R$1,'active-future'!$A:$A,0),1),""),"")</f>
        <v/>
      </c>
      <c r="S74">
        <f>+IFERROR(IF(VALUE('data-cash-crude'!R74)&gt;0,'data-cash-crude'!R74-INDEX('active-future'!$C:$C,MATCH('basis-cash-crude'!S$1,'active-future'!$A:$A,0),1),""),"")</f>
        <v>-5.259999999999998</v>
      </c>
      <c r="T74">
        <f>+IFERROR(IF(VALUE('data-cash-crude'!S74)&gt;0,'data-cash-crude'!S74-INDEX('active-future'!$C:$C,MATCH('basis-cash-crude'!T$1,'active-future'!$A:$A,0),1),""),"")</f>
        <v>-5.240000000000002</v>
      </c>
      <c r="U74">
        <f>+IFERROR(IF(VALUE('data-cash-crude'!T74)&gt;0,'data-cash-crude'!T74-INDEX('active-future'!$C:$C,MATCH('basis-cash-crude'!U$1,'active-future'!$A:$A,0),1),""),"")</f>
        <v>-5.2700000000000031</v>
      </c>
      <c r="V74">
        <f>+IFERROR(IF(VALUE('data-cash-crude'!U74)&gt;0,'data-cash-crude'!U74-INDEX('active-future'!$C:$C,MATCH('basis-cash-crude'!V$1,'active-future'!$A:$A,0),1),""),"")</f>
        <v>-5.2000000000000028</v>
      </c>
      <c r="W74">
        <f>+IFERROR(IF(VALUE('data-cash-crude'!V74)&gt;0,'data-cash-crude'!V74-INDEX('active-future'!$C:$C,MATCH('basis-cash-crude'!W$1,'active-future'!$A:$A,0),1),""),"")</f>
        <v>-5.18</v>
      </c>
      <c r="X74">
        <f>+IFERROR(IF(VALUE('data-cash-crude'!W74)&gt;0,'data-cash-crude'!W74-INDEX('active-future'!$C:$C,MATCH('basis-cash-crude'!X$1,'active-future'!$A:$A,0),1),""),"")</f>
        <v>-5.18</v>
      </c>
      <c r="Y74" t="str">
        <f>+IFERROR(IF(VALUE('data-cash-crude'!X74)&gt;0,'data-cash-crude'!X74-INDEX('active-future'!$C:$C,MATCH('basis-cash-crude'!Y$1,'active-future'!$A:$A,0),1),""),"")</f>
        <v/>
      </c>
      <c r="Z74">
        <f>+IFERROR(IF(VALUE('data-cash-crude'!Y74)&gt;0,'data-cash-crude'!Y74-INDEX('active-future'!$C:$C,MATCH('basis-cash-crude'!Z$1,'active-future'!$A:$A,0),1),""),"")</f>
        <v>-5.2100000000000009</v>
      </c>
      <c r="AA74" t="str">
        <f>+IFERROR(IF(VALUE('data-cash-crude'!Z74)&gt;0,'data-cash-crude'!Z74-INDEX('active-future'!$C:$C,MATCH('basis-cash-crude'!AA$1,'active-future'!$A:$A,0),1),""),"")</f>
        <v/>
      </c>
      <c r="AB74" t="str">
        <f>+IFERROR(IF(VALUE('data-cash-crude'!AA74)&gt;0,'data-cash-crude'!AA74-INDEX('active-future'!$C:$C,MATCH('basis-cash-crude'!AB$1,'active-future'!$A:$A,0),1),""),"")</f>
        <v/>
      </c>
      <c r="AC74">
        <f>+IFERROR(IF(VALUE('data-cash-crude'!AB74)&gt;0,'data-cash-crude'!AB74-INDEX('active-future'!$C:$C,MATCH('basis-cash-crude'!AC$1,'active-future'!$A:$A,0),1),""),"")</f>
        <v>-5.3599999999999994</v>
      </c>
      <c r="AD74">
        <f>+IFERROR(IF(VALUE('data-cash-crude'!AC74)&gt;0,'data-cash-crude'!AC74-INDEX('active-future'!$C:$C,MATCH('basis-cash-crude'!AD$1,'active-future'!$A:$A,0),1),""),"")</f>
        <v>-5.1599999999999966</v>
      </c>
      <c r="AE74">
        <f>+IFERROR(IF(VALUE('data-cash-crude'!AD74)&gt;0,'data-cash-crude'!AD74-INDEX('active-future'!$C:$C,MATCH('basis-cash-crude'!AE$1,'active-future'!$A:$A,0),1),""),"")</f>
        <v>-5.259999999999998</v>
      </c>
      <c r="AF74">
        <f>+IFERROR(IF(VALUE('data-cash-crude'!AE74)&gt;0,'data-cash-crude'!AE74-INDEX('active-future'!$C:$C,MATCH('basis-cash-crude'!AF$1,'active-future'!$A:$A,0),1),""),"")</f>
        <v>-5.2700000000000031</v>
      </c>
      <c r="AG74">
        <f>+IFERROR(IF(VALUE('data-cash-crude'!AF74)&gt;0,'data-cash-crude'!AF74-INDEX('active-future'!$C:$C,MATCH('basis-cash-crude'!AG$1,'active-future'!$A:$A,0),1),""),"")</f>
        <v>-5.3299999999999983</v>
      </c>
      <c r="AH74">
        <f>+IFERROR(IF(VALUE('data-cash-crude'!AG74)&gt;0,'data-cash-crude'!AG74-INDEX('active-future'!$C:$C,MATCH('basis-cash-crude'!AH$1,'active-future'!$A:$A,0),1),""),"")</f>
        <v>-5.259999999999998</v>
      </c>
      <c r="AI74">
        <f>+IFERROR(IF(VALUE('data-cash-crude'!AH74)&gt;0,'data-cash-crude'!AH74-INDEX('active-future'!$C:$C,MATCH('basis-cash-crude'!AI$1,'active-future'!$A:$A,0),1),""),"")</f>
        <v>-5.3500000000000014</v>
      </c>
      <c r="AJ74">
        <f>+IFERROR(IF(VALUE('data-cash-crude'!AI74)&gt;0,'data-cash-crude'!AI74-INDEX('active-future'!$C:$C,MATCH('basis-cash-crude'!AJ$1,'active-future'!$A:$A,0),1),""),"")</f>
        <v>-5.3900000000000006</v>
      </c>
      <c r="AK74">
        <f>+IFERROR(IF(VALUE('data-cash-crude'!AJ74)&gt;0,'data-cash-crude'!AJ74-INDEX('active-future'!$C:$C,MATCH('basis-cash-crude'!AK$1,'active-future'!$A:$A,0),1),""),"")</f>
        <v>-5.2199999999999989</v>
      </c>
      <c r="AL74">
        <f>+IFERROR(IF(VALUE('data-cash-crude'!AK74)&gt;0,'data-cash-crude'!AK74-INDEX('active-future'!$C:$C,MATCH('basis-cash-crude'!AL$1,'active-future'!$A:$A,0),1),""),"")</f>
        <v>-5.2700000000000031</v>
      </c>
      <c r="AM74">
        <f>+IFERROR(IF(VALUE('data-cash-crude'!AL74)&gt;0,'data-cash-crude'!AL74-INDEX('active-future'!$C:$C,MATCH('basis-cash-crude'!AM$1,'active-future'!$A:$A,0),1),""),"")</f>
        <v>-5.3699999999999974</v>
      </c>
      <c r="AN74">
        <f>+IFERROR(IF(VALUE('data-cash-crude'!AM74)&gt;0,'data-cash-crude'!AM74-INDEX('active-future'!$C:$C,MATCH('basis-cash-crude'!AN$1,'active-future'!$A:$A,0),1),""),"")</f>
        <v>-5.2999999999999972</v>
      </c>
      <c r="AO74">
        <f>+IFERROR(IF(VALUE('data-cash-crude'!AN74)&gt;0,'data-cash-crude'!AN74-INDEX('active-future'!$C:$C,MATCH('basis-cash-crude'!AO$1,'active-future'!$A:$A,0),1),""),"")</f>
        <v>-5.3599999999999994</v>
      </c>
      <c r="AP74">
        <f>+IFERROR(IF(VALUE('data-cash-crude'!AO74)&gt;0,'data-cash-crude'!AO74-INDEX('active-future'!$C:$C,MATCH('basis-cash-crude'!AP$1,'active-future'!$A:$A,0),1),""),"")</f>
        <v>-5.240000000000002</v>
      </c>
      <c r="AQ74">
        <f>+IFERROR(IF(VALUE('data-cash-crude'!AP74)&gt;0,'data-cash-crude'!AP74-INDEX('active-future'!$C:$C,MATCH('basis-cash-crude'!AQ$1,'active-future'!$A:$A,0),1),""),"")</f>
        <v>-5.1499999999999986</v>
      </c>
      <c r="AR74">
        <f>+IFERROR(IF(VALUE('data-cash-crude'!AQ74)&gt;0,'data-cash-crude'!AQ74-INDEX('active-future'!$C:$C,MATCH('basis-cash-crude'!AR$1,'active-future'!$A:$A,0),1),""),"")</f>
        <v>-5.3500000000000014</v>
      </c>
      <c r="AS74">
        <f>+IFERROR(IF(VALUE('data-cash-crude'!AR74)&gt;0,'data-cash-crude'!AR74-INDEX('active-future'!$C:$C,MATCH('basis-cash-crude'!AS$1,'active-future'!$A:$A,0),1),""),"")</f>
        <v>-5.2299999999999969</v>
      </c>
      <c r="AT74">
        <f>+IFERROR(IF(VALUE('data-cash-crude'!AS74)&gt;0,'data-cash-crude'!AS74-INDEX('active-future'!$C:$C,MATCH('basis-cash-crude'!AT$1,'active-future'!$A:$A,0),1),""),"")</f>
        <v>-5.2899999999999991</v>
      </c>
      <c r="AU74">
        <f>+IFERROR(IF(VALUE('data-cash-crude'!AT74)&gt;0,'data-cash-crude'!AT74-INDEX('active-future'!$C:$C,MATCH('basis-cash-crude'!AU$1,'active-future'!$A:$A,0),1),""),"")</f>
        <v>-5.2000000000000028</v>
      </c>
      <c r="AV74" t="str">
        <f>+IFERROR(IF(VALUE('data-cash-crude'!AU74)&gt;0,'data-cash-crude'!AU74-INDEX('active-future'!$C:$C,MATCH('basis-cash-crude'!AV$1,'active-future'!$A:$A,0),1),""),"")</f>
        <v/>
      </c>
      <c r="AW74">
        <f>+IFERROR(IF(VALUE('data-cash-crude'!AV74)&gt;0,'data-cash-crude'!AV74-INDEX('active-future'!$C:$C,MATCH('basis-cash-crude'!AW$1,'active-future'!$A:$A,0),1),""),"")</f>
        <v>-5.3100000000000023</v>
      </c>
      <c r="AX74">
        <f>+IFERROR(IF(VALUE('data-cash-crude'!AW74)&gt;0,'data-cash-crude'!AW74-INDEX('active-future'!$C:$C,MATCH('basis-cash-crude'!AX$1,'active-future'!$A:$A,0),1),""),"")</f>
        <v>-5.2899999999999991</v>
      </c>
      <c r="AY74">
        <f>+IFERROR(IF(VALUE('data-cash-crude'!AX74)&gt;0,'data-cash-crude'!AX74-INDEX('active-future'!$C:$C,MATCH('basis-cash-crude'!AY$1,'active-future'!$A:$A,0),1),""),"")</f>
        <v>-5.3100000000000023</v>
      </c>
      <c r="AZ74">
        <f>+IFERROR(IF(VALUE('data-cash-crude'!AY74)&gt;0,'data-cash-crude'!AY74-INDEX('active-future'!$C:$C,MATCH('basis-cash-crude'!AZ$1,'active-future'!$A:$A,0),1),""),"")</f>
        <v>-5.1599999999999966</v>
      </c>
      <c r="BA74">
        <f>+IFERROR(IF(VALUE('data-cash-crude'!AZ74)&gt;0,'data-cash-crude'!AZ74-INDEX('active-future'!$C:$C,MATCH('basis-cash-crude'!BA$1,'active-future'!$A:$A,0),1),""),"")</f>
        <v>-5.2299999999999969</v>
      </c>
      <c r="BB74">
        <f>+IFERROR(IF(VALUE('data-cash-crude'!BA74)&gt;0,'data-cash-crude'!BA74-INDEX('active-future'!$C:$C,MATCH('basis-cash-crude'!BB$1,'active-future'!$A:$A,0),1),""),"")</f>
        <v>-5.2199999999999989</v>
      </c>
      <c r="BC74">
        <f>+IFERROR(IF(VALUE('data-cash-crude'!BB74)&gt;0,'data-cash-crude'!BB74-INDEX('active-future'!$C:$C,MATCH('basis-cash-crude'!BC$1,'active-future'!$A:$A,0),1),""),"")</f>
        <v>-5.4799999999999969</v>
      </c>
      <c r="BD74">
        <f>+IFERROR(IF(VALUE('data-cash-crude'!BC74)&gt;0,'data-cash-crude'!BC74-INDEX('active-future'!$C:$C,MATCH('basis-cash-crude'!BD$1,'active-future'!$A:$A,0),1),""),"")</f>
        <v>-5.509999999999998</v>
      </c>
      <c r="BE74">
        <f>+IFERROR(IF(VALUE('data-cash-crude'!BD74)&gt;0,'data-cash-crude'!BD74-INDEX('active-future'!$C:$C,MATCH('basis-cash-crude'!BE$1,'active-future'!$A:$A,0),1),""),"")</f>
        <v>-5.3699999999999974</v>
      </c>
      <c r="BF74">
        <f>+IFERROR(IF(VALUE('data-cash-crude'!BE74)&gt;0,'data-cash-crude'!BE74-INDEX('active-future'!$C:$C,MATCH('basis-cash-crude'!BF$1,'active-future'!$A:$A,0),1),""),"")</f>
        <v>-5.18</v>
      </c>
      <c r="BG74">
        <f>+IFERROR(IF(VALUE('data-cash-crude'!BF74)&gt;0,'data-cash-crude'!BF74-INDEX('active-future'!$C:$C,MATCH('basis-cash-crude'!BG$1,'active-future'!$A:$A,0),1),""),"")</f>
        <v>-5.3599999999999994</v>
      </c>
      <c r="BH74">
        <f>+IFERROR(IF(VALUE('data-cash-crude'!BG74)&gt;0,'data-cash-crude'!BG74-INDEX('active-future'!$C:$C,MATCH('basis-cash-crude'!BH$1,'active-future'!$A:$A,0),1),""),"")</f>
        <v>-5.3100000000000023</v>
      </c>
      <c r="BI74">
        <f>+IFERROR(IF(VALUE('data-cash-crude'!BH74)&gt;0,'data-cash-crude'!BH74-INDEX('active-future'!$C:$C,MATCH('basis-cash-crude'!BI$1,'active-future'!$A:$A,0),1),""),"")</f>
        <v>-5.3400000000000034</v>
      </c>
      <c r="BJ74">
        <f>+IFERROR(IF(VALUE('data-cash-crude'!BI74)&gt;0,'data-cash-crude'!BI74-INDEX('active-future'!$C:$C,MATCH('basis-cash-crude'!BJ$1,'active-future'!$A:$A,0),1),""),"")</f>
        <v>-5.2000000000000028</v>
      </c>
      <c r="BK74">
        <f>+IFERROR(IF(VALUE('data-cash-crude'!BJ74)&gt;0,'data-cash-crude'!BJ74-INDEX('active-future'!$C:$C,MATCH('basis-cash-crude'!BK$1,'active-future'!$A:$A,0),1),""),"")</f>
        <v>-5.2999999999999972</v>
      </c>
      <c r="BL74">
        <f>+IFERROR(IF(VALUE('data-cash-crude'!BK74)&gt;0,'data-cash-crude'!BK74-INDEX('active-future'!$C:$C,MATCH('basis-cash-crude'!BL$1,'active-future'!$A:$A,0),1),""),"")</f>
        <v>-5.3400000000000034</v>
      </c>
      <c r="BM74">
        <f>+IFERROR(IF(VALUE('data-cash-crude'!BL74)&gt;0,'data-cash-crude'!BL74-INDEX('active-future'!$C:$C,MATCH('basis-cash-crude'!BM$1,'active-future'!$A:$A,0),1),""),"")</f>
        <v>-5.1300000000000026</v>
      </c>
      <c r="BN74">
        <f>+IFERROR(IF(VALUE('data-cash-crude'!BM74)&gt;0,'data-cash-crude'!BM74-INDEX('active-future'!$C:$C,MATCH('basis-cash-crude'!BN$1,'active-future'!$A:$A,0),1),""),"")</f>
        <v>-5.25</v>
      </c>
      <c r="BO74">
        <f>+IFERROR(IF(VALUE('data-cash-crude'!BN74)&gt;0,'data-cash-crude'!BN74-INDEX('active-future'!$C:$C,MATCH('basis-cash-crude'!BO$1,'active-future'!$A:$A,0),1),""),"")</f>
        <v>-5.3100000000000023</v>
      </c>
      <c r="BP74">
        <f>+IFERROR(IF(VALUE('data-cash-crude'!BO74)&gt;0,'data-cash-crude'!BO74-INDEX('active-future'!$C:$C,MATCH('basis-cash-crude'!BP$1,'active-future'!$A:$A,0),1),""),"")</f>
        <v>-5.2000000000000028</v>
      </c>
      <c r="BQ74">
        <f>+IFERROR(IF(VALUE('data-cash-crude'!BP74)&gt;0,'data-cash-crude'!BP74-INDEX('active-future'!$C:$C,MATCH('basis-cash-crude'!BQ$1,'active-future'!$A:$A,0),1),""),"")</f>
        <v>-5.1400000000000006</v>
      </c>
      <c r="BR74">
        <f>+IFERROR(IF(VALUE('data-cash-crude'!BQ74)&gt;0,'data-cash-crude'!BQ74-INDEX('active-future'!$C:$C,MATCH('basis-cash-crude'!BR$1,'active-future'!$A:$A,0),1),""),"")</f>
        <v>-5.3699999999999974</v>
      </c>
      <c r="BS74" t="str">
        <f>+IFERROR(IF(VALUE('data-cash-crude'!BR74)&gt;0,'data-cash-crude'!BR74-INDEX('active-future'!$C:$C,MATCH('basis-cash-crude'!BS$1,'active-future'!$A:$A,0),1),""),"")</f>
        <v/>
      </c>
      <c r="BT74">
        <f>+IFERROR(IF(VALUE('data-cash-crude'!BS74)&gt;0,'data-cash-crude'!BS74-INDEX('active-future'!$C:$C,MATCH('basis-cash-crude'!BT$1,'active-future'!$A:$A,0),1),""),"")</f>
        <v>-5.1599999999999966</v>
      </c>
      <c r="BU74">
        <f>+IFERROR(IF(VALUE('data-cash-crude'!BT74)&gt;0,'data-cash-crude'!BT74-INDEX('active-future'!$C:$C,MATCH('basis-cash-crude'!BU$1,'active-future'!$A:$A,0),1),""),"")</f>
        <v>-5.1599999999999966</v>
      </c>
      <c r="BV74" t="str">
        <f>+IFERROR(IF(VALUE('data-cash-crude'!BU74)&gt;0,'data-cash-crude'!BU74-INDEX('active-future'!$C:$C,MATCH('basis-cash-crude'!BV$1,'active-future'!$A:$A,0),1),""),"")</f>
        <v/>
      </c>
      <c r="BW74">
        <f>+IFERROR(IF(VALUE('data-cash-crude'!BV74)&gt;0,'data-cash-crude'!BV74-INDEX('active-future'!$C:$C,MATCH('basis-cash-crude'!BW$1,'active-future'!$A:$A,0),1),""),"")</f>
        <v>-5.2899999999999991</v>
      </c>
      <c r="BX74">
        <f>+IFERROR(IF(VALUE('data-cash-crude'!BW74)&gt;0,'data-cash-crude'!BW74-INDEX('active-future'!$C:$C,MATCH('basis-cash-crude'!BX$1,'active-future'!$A:$A,0),1),""),"")</f>
        <v>-5.1400000000000006</v>
      </c>
      <c r="BY74">
        <f>+IFERROR(IF(VALUE('data-cash-crude'!BX74)&gt;0,'data-cash-crude'!BX74-INDEX('active-future'!$C:$C,MATCH('basis-cash-crude'!BY$1,'active-future'!$A:$A,0),1),""),"")</f>
        <v>-5.3400000000000034</v>
      </c>
      <c r="BZ74">
        <f>+IFERROR(IF(VALUE('data-cash-crude'!BY74)&gt;0,'data-cash-crude'!BY74-INDEX('active-future'!$C:$C,MATCH('basis-cash-crude'!BZ$1,'active-future'!$A:$A,0),1),""),"")</f>
        <v>-5.1899999999999977</v>
      </c>
      <c r="CA74">
        <f>+IFERROR(IF(VALUE('data-cash-crude'!BZ74)&gt;0,'data-cash-crude'!BZ74-INDEX('active-future'!$C:$C,MATCH('basis-cash-crude'!CA$1,'active-future'!$A:$A,0),1),""),"")</f>
        <v>-5.2899999999999991</v>
      </c>
      <c r="CB74">
        <f>+IFERROR(IF(VALUE('data-cash-crude'!CA74)&gt;0,'data-cash-crude'!CA74-INDEX('active-future'!$C:$C,MATCH('basis-cash-crude'!CB$1,'active-future'!$A:$A,0),1),""),"")</f>
        <v>-5.3400000000000034</v>
      </c>
      <c r="CC74">
        <f>+IFERROR(IF(VALUE('data-cash-crude'!CB74)&gt;0,'data-cash-crude'!CB74-INDEX('active-future'!$C:$C,MATCH('basis-cash-crude'!CC$1,'active-future'!$A:$A,0),1),""),"")</f>
        <v>-5.1499999999999986</v>
      </c>
      <c r="CD74">
        <f>+IFERROR(IF(VALUE('data-cash-crude'!CC74)&gt;0,'data-cash-crude'!CC74-INDEX('active-future'!$C:$C,MATCH('basis-cash-crude'!CD$1,'active-future'!$A:$A,0),1),""),"")</f>
        <v>-5.3500000000000014</v>
      </c>
      <c r="CE74">
        <f>+IFERROR(IF(VALUE('data-cash-crude'!CD74)&gt;0,'data-cash-crude'!CD74-INDEX('active-future'!$C:$C,MATCH('basis-cash-crude'!CE$1,'active-future'!$A:$A,0),1),""),"")</f>
        <v>-5.3400000000000034</v>
      </c>
      <c r="CF74">
        <f>+IFERROR(IF(VALUE('data-cash-crude'!CE74)&gt;0,'data-cash-crude'!CE74-INDEX('active-future'!$C:$C,MATCH('basis-cash-crude'!CF$1,'active-future'!$A:$A,0),1),""),"")</f>
        <v>-5.25</v>
      </c>
      <c r="CG74">
        <f>+IFERROR(IF(VALUE('data-cash-crude'!CF74)&gt;0,'data-cash-crude'!CF74-INDEX('active-future'!$C:$C,MATCH('basis-cash-crude'!CG$1,'active-future'!$A:$A,0),1),""),"")</f>
        <v>-5.1499999999999986</v>
      </c>
      <c r="CH74">
        <f>+IFERROR(IF(VALUE('data-cash-crude'!CG74)&gt;0,'data-cash-crude'!CG74-INDEX('active-future'!$C:$C,MATCH('basis-cash-crude'!CH$1,'active-future'!$A:$A,0),1),""),"")</f>
        <v>-5.3500000000000014</v>
      </c>
      <c r="CI74">
        <f>+IFERROR(IF(VALUE('data-cash-crude'!CH74)&gt;0,'data-cash-crude'!CH74-INDEX('active-future'!$C:$C,MATCH('basis-cash-crude'!CI$1,'active-future'!$A:$A,0),1),""),"")</f>
        <v>-5.2700000000000031</v>
      </c>
      <c r="CJ74">
        <f>+IFERROR(IF(VALUE('data-cash-crude'!CI74)&gt;0,'data-cash-crude'!CI74-INDEX('active-future'!$C:$C,MATCH('basis-cash-crude'!CJ$1,'active-future'!$A:$A,0),1),""),"")</f>
        <v>-5.2999999999999972</v>
      </c>
      <c r="CK74" t="str">
        <f>+IFERROR(IF(VALUE('data-cash-crude'!CJ74)&gt;0,'data-cash-crude'!CJ74-INDEX('active-future'!$C:$C,MATCH('basis-cash-crude'!CK$1,'active-future'!$A:$A,0),1),""),"")</f>
        <v/>
      </c>
      <c r="CL74" t="str">
        <f>+IFERROR(IF(VALUE('data-cash-crude'!CK74)&gt;0,'data-cash-crude'!CK74-INDEX('active-future'!$C:$C,MATCH('basis-cash-crude'!CL$1,'active-future'!$A:$A,0),1),""),"")</f>
        <v/>
      </c>
      <c r="CM74" t="str">
        <f>+IFERROR(IF(VALUE('data-cash-crude'!CL74)&gt;0,'data-cash-crude'!CL74-INDEX('active-future'!$C:$C,MATCH('basis-cash-crude'!CM$1,'active-future'!$A:$A,0),1),""),"")</f>
        <v/>
      </c>
      <c r="CN74">
        <f>+IFERROR(IF(VALUE('data-cash-crude'!CM74)&gt;0,'data-cash-crude'!CM74-INDEX('active-future'!$C:$C,MATCH('basis-cash-crude'!CN$1,'active-future'!$A:$A,0),1),""),"")</f>
        <v>-5.3500000000000014</v>
      </c>
      <c r="CO74">
        <f>+IFERROR(IF(VALUE('data-cash-crude'!CN74)&gt;0,'data-cash-crude'!CN74-INDEX('active-future'!$C:$C,MATCH('basis-cash-crude'!CO$1,'active-future'!$A:$A,0),1),""),"")</f>
        <v>-5.2100000000000009</v>
      </c>
      <c r="CP74">
        <f>+IFERROR(IF(VALUE('data-cash-crude'!CO74)&gt;0,'data-cash-crude'!CO74-INDEX('active-future'!$C:$C,MATCH('basis-cash-crude'!CP$1,'active-future'!$A:$A,0),1),""),"")</f>
        <v>-5.2800000000000011</v>
      </c>
      <c r="CQ74">
        <f>+IFERROR(IF(VALUE('data-cash-crude'!CP74)&gt;0,'data-cash-crude'!CP74-INDEX('active-future'!$C:$C,MATCH('basis-cash-crude'!CQ$1,'active-future'!$A:$A,0),1),""),"")</f>
        <v>-5.18</v>
      </c>
      <c r="CR74">
        <f>+IFERROR(IF(VALUE('data-cash-crude'!CQ74)&gt;0,'data-cash-crude'!CQ74-INDEX('active-future'!$C:$C,MATCH('basis-cash-crude'!CR$1,'active-future'!$A:$A,0),1),""),"")</f>
        <v>-5.1400000000000006</v>
      </c>
      <c r="CS74">
        <f>+IFERROR(IF(VALUE('data-cash-crude'!CR74)&gt;0,'data-cash-crude'!CR74-INDEX('active-future'!$C:$C,MATCH('basis-cash-crude'!CS$1,'active-future'!$A:$A,0),1),""),"")</f>
        <v>-5.1700000000000017</v>
      </c>
      <c r="CT74">
        <f>+IFERROR(IF(VALUE('data-cash-crude'!CS74)&gt;0,'data-cash-crude'!CS74-INDEX('active-future'!$C:$C,MATCH('basis-cash-crude'!CT$1,'active-future'!$A:$A,0),1),""),"")</f>
        <v>-5.3500000000000014</v>
      </c>
      <c r="CU74">
        <f>+IFERROR(IF(VALUE('data-cash-crude'!CT74)&gt;0,'data-cash-crude'!CT74-INDEX('active-future'!$C:$C,MATCH('basis-cash-crude'!CU$1,'active-future'!$A:$A,0),1),""),"")</f>
        <v>-5.18</v>
      </c>
      <c r="CV74">
        <f>+IFERROR(IF(VALUE('data-cash-crude'!CU74)&gt;0,'data-cash-crude'!CU74-INDEX('active-future'!$C:$C,MATCH('basis-cash-crude'!CV$1,'active-future'!$A:$A,0),1),""),"")</f>
        <v>-5.1300000000000026</v>
      </c>
      <c r="CW74">
        <f>+IFERROR(IF(VALUE('data-cash-crude'!CV74)&gt;0,'data-cash-crude'!CV74-INDEX('active-future'!$C:$C,MATCH('basis-cash-crude'!CW$1,'active-future'!$A:$A,0),1),""),"")</f>
        <v>-5.1400000000000006</v>
      </c>
      <c r="CX74">
        <f>+IFERROR(IF(VALUE('data-cash-crude'!CW74)&gt;0,'data-cash-crude'!CW74-INDEX('active-future'!$C:$C,MATCH('basis-cash-crude'!CX$1,'active-future'!$A:$A,0),1),""),"")</f>
        <v>-5.3100000000000023</v>
      </c>
      <c r="CY74">
        <f>+IFERROR(IF(VALUE('data-cash-crude'!CX74)&gt;0,'data-cash-crude'!CX74-INDEX('active-future'!$C:$C,MATCH('basis-cash-crude'!CY$1,'active-future'!$A:$A,0),1),""),"")</f>
        <v>-5.2199999999999989</v>
      </c>
      <c r="CZ74">
        <f>+IFERROR(IF(VALUE('data-cash-crude'!CY74)&gt;0,'data-cash-crude'!CY74-INDEX('active-future'!$C:$C,MATCH('basis-cash-crude'!CZ$1,'active-future'!$A:$A,0),1),""),"")</f>
        <v>-5.2299999999999969</v>
      </c>
      <c r="DA74">
        <f>+IFERROR(IF(VALUE('data-cash-crude'!CZ74)&gt;0,'data-cash-crude'!CZ74-INDEX('active-future'!$C:$C,MATCH('basis-cash-crude'!DA$1,'active-future'!$A:$A,0),1),""),"")</f>
        <v>-5.3500000000000014</v>
      </c>
      <c r="DB74">
        <f>+IFERROR(IF(VALUE('data-cash-crude'!DA74)&gt;0,'data-cash-crude'!DA74-INDEX('active-future'!$C:$C,MATCH('basis-cash-crude'!DB$1,'active-future'!$A:$A,0),1),""),"")</f>
        <v>-5.18</v>
      </c>
      <c r="DC74">
        <f>+IFERROR(IF(VALUE('data-cash-crude'!DB74)&gt;0,'data-cash-crude'!DB74-INDEX('active-future'!$C:$C,MATCH('basis-cash-crude'!DC$1,'active-future'!$A:$A,0),1),""),"")</f>
        <v>-5.25</v>
      </c>
      <c r="DD74">
        <f>+IFERROR(IF(VALUE('data-cash-crude'!DC74)&gt;0,'data-cash-crude'!DC74-INDEX('active-future'!$C:$C,MATCH('basis-cash-crude'!DD$1,'active-future'!$A:$A,0),1),""),"")</f>
        <v>-5.2899999999999991</v>
      </c>
      <c r="DE74">
        <f>+IFERROR(IF(VALUE('data-cash-crude'!DD74)&gt;0,'data-cash-crude'!DD74-INDEX('active-future'!$C:$C,MATCH('basis-cash-crude'!DE$1,'active-future'!$A:$A,0),1),""),"")</f>
        <v>-5.3400000000000034</v>
      </c>
      <c r="DF74">
        <f>+IFERROR(IF(VALUE('data-cash-crude'!DE74)&gt;0,'data-cash-crude'!DE74-INDEX('active-future'!$C:$C,MATCH('basis-cash-crude'!DF$1,'active-future'!$A:$A,0),1),""),"")</f>
        <v>-5.1300000000000026</v>
      </c>
      <c r="DG74">
        <f>+IFERROR(IF(VALUE('data-cash-crude'!DF74)&gt;0,'data-cash-crude'!DF74-INDEX('active-future'!$C:$C,MATCH('basis-cash-crude'!DG$1,'active-future'!$A:$A,0),1),""),"")</f>
        <v>-5.1899999999999977</v>
      </c>
      <c r="DH74">
        <f>+IFERROR(IF(VALUE('data-cash-crude'!DG74)&gt;0,'data-cash-crude'!DG74-INDEX('active-future'!$C:$C,MATCH('basis-cash-crude'!DH$1,'active-future'!$A:$A,0),1),""),"")</f>
        <v>-5.1599999999999966</v>
      </c>
      <c r="DI74">
        <f>+IFERROR(IF(VALUE('data-cash-crude'!DH74)&gt;0,'data-cash-crude'!DH74-INDEX('active-future'!$C:$C,MATCH('basis-cash-crude'!DI$1,'active-future'!$A:$A,0),1),""),"")</f>
        <v>-5.2000000000000028</v>
      </c>
      <c r="DJ74">
        <f>+IFERROR(IF(VALUE('data-cash-crude'!DI74)&gt;0,'data-cash-crude'!DI74-INDEX('active-future'!$C:$C,MATCH('basis-cash-crude'!DJ$1,'active-future'!$A:$A,0),1),""),"")</f>
        <v>-5.3299999999999983</v>
      </c>
      <c r="DK74">
        <f>+IFERROR(IF(VALUE('data-cash-crude'!DJ74)&gt;0,'data-cash-crude'!DJ74-INDEX('active-future'!$C:$C,MATCH('basis-cash-crude'!DK$1,'active-future'!$A:$A,0),1),""),"")</f>
        <v>-5.2999999999999972</v>
      </c>
      <c r="DL74">
        <f>+IFERROR(IF(VALUE('data-cash-crude'!DK74)&gt;0,'data-cash-crude'!DK74-INDEX('active-future'!$C:$C,MATCH('basis-cash-crude'!DL$1,'active-future'!$A:$A,0),1),""),"")</f>
        <v>-5.3699999999999974</v>
      </c>
      <c r="DM74" t="str">
        <f>+IFERROR(IF(VALUE('data-cash-crude'!DL74)&gt;0,'data-cash-crude'!DL74-INDEX('active-future'!$C:$C,MATCH('basis-cash-crude'!DM$1,'active-future'!$A:$A,0),1),""),"")</f>
        <v/>
      </c>
      <c r="DN74" t="str">
        <f>+IFERROR(IF(VALUE('data-cash-crude'!DM74)&gt;0,'data-cash-crude'!DM74-INDEX('active-future'!$C:$C,MATCH('basis-cash-crude'!DN$1,'active-future'!$A:$A,0),1),""),"")</f>
        <v/>
      </c>
      <c r="DO74" t="str">
        <f>+IFERROR(IF(VALUE('data-cash-crude'!DN74)&gt;0,'data-cash-crude'!DN74-INDEX('active-future'!$C:$C,MATCH('basis-cash-crude'!DO$1,'active-future'!$A:$A,0),1),""),"")</f>
        <v/>
      </c>
      <c r="DP74">
        <f>+IFERROR(IF(VALUE('data-cash-crude'!DO74)&gt;0,'data-cash-crude'!DO74-INDEX('active-future'!$C:$C,MATCH('basis-cash-crude'!DP$1,'active-future'!$A:$A,0),1),""),"")</f>
        <v>-5.1599999999999966</v>
      </c>
      <c r="DQ74">
        <f>+IFERROR(IF(VALUE('data-cash-crude'!DP74)&gt;0,'data-cash-crude'!DP74-INDEX('active-future'!$C:$C,MATCH('basis-cash-crude'!DQ$1,'active-future'!$A:$A,0),1),""),"")</f>
        <v>-5.259999999999998</v>
      </c>
      <c r="DR74">
        <f>+IFERROR(IF(VALUE('data-cash-crude'!DQ74)&gt;0,'data-cash-crude'!DQ74-INDEX('active-future'!$C:$C,MATCH('basis-cash-crude'!DR$1,'active-future'!$A:$A,0),1),""),"")</f>
        <v>-5.3400000000000034</v>
      </c>
      <c r="DS74">
        <f>+IFERROR(IF(VALUE('data-cash-crude'!DR74)&gt;0,'data-cash-crude'!DR74-INDEX('active-future'!$C:$C,MATCH('basis-cash-crude'!DS$1,'active-future'!$A:$A,0),1),""),"")</f>
        <v>-5.25</v>
      </c>
      <c r="DT74">
        <f>+IFERROR(IF(VALUE('data-cash-crude'!DS74)&gt;0,'data-cash-crude'!DS74-INDEX('active-future'!$C:$C,MATCH('basis-cash-crude'!DT$1,'active-future'!$A:$A,0),1),""),"")</f>
        <v>-5.3400000000000034</v>
      </c>
      <c r="DU74" t="str">
        <f>+IFERROR(IF(VALUE('data-cash-crude'!DT74)&gt;0,'data-cash-crude'!DT74-INDEX('active-future'!$C:$C,MATCH('basis-cash-crude'!DU$1,'active-future'!$A:$A,0),1),""),"")</f>
        <v/>
      </c>
      <c r="DV74" t="str">
        <f>+IFERROR(IF(VALUE('data-cash-crude'!DU74)&gt;0,'data-cash-crude'!DU74-INDEX('active-future'!$C:$C,MATCH('basis-cash-crude'!DV$1,'active-future'!$A:$A,0),1),""),"")</f>
        <v/>
      </c>
      <c r="DW74">
        <f>+IFERROR(IF(VALUE('data-cash-crude'!DV74)&gt;0,'data-cash-crude'!DV74-INDEX('active-future'!$C:$C,MATCH('basis-cash-crude'!DW$1,'active-future'!$A:$A,0),1),""),"")</f>
        <v>-5.1300000000000026</v>
      </c>
      <c r="DX74">
        <f>+IFERROR(IF(VALUE('data-cash-crude'!DW74)&gt;0,'data-cash-crude'!DW74-INDEX('active-future'!$C:$C,MATCH('basis-cash-crude'!DX$1,'active-future'!$A:$A,0),1),""),"")</f>
        <v>-5.3299999999999983</v>
      </c>
      <c r="DY74">
        <f>+IFERROR(IF(VALUE('data-cash-crude'!DX74)&gt;0,'data-cash-crude'!DX74-INDEX('active-future'!$C:$C,MATCH('basis-cash-crude'!DY$1,'active-future'!$A:$A,0),1),""),"")</f>
        <v>-5.1499999999999986</v>
      </c>
      <c r="DZ74">
        <f>+IFERROR(IF(VALUE('data-cash-crude'!DY74)&gt;0,'data-cash-crude'!DY74-INDEX('active-future'!$C:$C,MATCH('basis-cash-crude'!DZ$1,'active-future'!$A:$A,0),1),""),"")</f>
        <v>-5.18</v>
      </c>
      <c r="EA74">
        <f>+IFERROR(IF(VALUE('data-cash-crude'!DZ74)&gt;0,'data-cash-crude'!DZ74-INDEX('active-future'!$C:$C,MATCH('basis-cash-crude'!EA$1,'active-future'!$A:$A,0),1),""),"")</f>
        <v>-5.57</v>
      </c>
      <c r="EB74">
        <f>+IFERROR(IF(VALUE('data-cash-crude'!EA74)&gt;0,'data-cash-crude'!EA74-INDEX('active-future'!$C:$C,MATCH('basis-cash-crude'!EB$1,'active-future'!$A:$A,0),1),""),"")</f>
        <v>-5.4699999999999989</v>
      </c>
      <c r="EC74">
        <f>+IFERROR(IF(VALUE('data-cash-crude'!EB74)&gt;0,'data-cash-crude'!EB74-INDEX('active-future'!$C:$C,MATCH('basis-cash-crude'!EC$1,'active-future'!$A:$A,0),1),""),"")</f>
        <v>-5.3599999999999994</v>
      </c>
      <c r="ED74">
        <f>+IFERROR(IF(VALUE('data-cash-crude'!EC74)&gt;0,'data-cash-crude'!EC74-INDEX('active-future'!$C:$C,MATCH('basis-cash-crude'!ED$1,'active-future'!$A:$A,0),1),""),"")</f>
        <v>-5.18</v>
      </c>
      <c r="EE74">
        <f>+IFERROR(IF(VALUE('data-cash-crude'!ED74)&gt;0,'data-cash-crude'!ED74-INDEX('active-future'!$C:$C,MATCH('basis-cash-crude'!EE$1,'active-future'!$A:$A,0),1),""),"")</f>
        <v>-5.259999999999998</v>
      </c>
      <c r="EF74">
        <f>+IFERROR(IF(VALUE('data-cash-crude'!EE74)&gt;0,'data-cash-crude'!EE74-INDEX('active-future'!$C:$C,MATCH('basis-cash-crude'!EF$1,'active-future'!$A:$A,0),1),""),"")</f>
        <v>-5.2800000000000011</v>
      </c>
      <c r="EG74">
        <f>+IFERROR(IF(VALUE('data-cash-crude'!EF74)&gt;0,'data-cash-crude'!EF74-INDEX('active-future'!$C:$C,MATCH('basis-cash-crude'!EG$1,'active-future'!$A:$A,0),1),""),"")</f>
        <v>-5.1400000000000006</v>
      </c>
      <c r="EH74" t="str">
        <f>+IFERROR(IF(VALUE('data-cash-crude'!EG74)&gt;0,'data-cash-crude'!EG74-INDEX('active-future'!$C:$C,MATCH('basis-cash-crude'!EH$1,'active-future'!$A:$A,0),1),""),"")</f>
        <v/>
      </c>
      <c r="EI74">
        <f>+IFERROR(IF(VALUE('data-cash-crude'!EH74)&gt;0,'data-cash-crude'!EH74-INDEX('active-future'!$C:$C,MATCH('basis-cash-crude'!EI$1,'active-future'!$A:$A,0),1),""),"")</f>
        <v>-5.259999999999998</v>
      </c>
      <c r="EJ74">
        <f>+IFERROR(IF(VALUE('data-cash-crude'!EI74)&gt;0,'data-cash-crude'!EI74-INDEX('active-future'!$C:$C,MATCH('basis-cash-crude'!EJ$1,'active-future'!$A:$A,0),1),""),"")</f>
        <v>-5.240000000000002</v>
      </c>
      <c r="EK74">
        <f>+IFERROR(IF(VALUE('data-cash-crude'!EJ74)&gt;0,'data-cash-crude'!EJ74-INDEX('active-future'!$C:$C,MATCH('basis-cash-crude'!EK$1,'active-future'!$A:$A,0),1),""),"")</f>
        <v>-5.3400000000000034</v>
      </c>
      <c r="EL74">
        <f>+IFERROR(IF(VALUE('data-cash-crude'!EK74)&gt;0,'data-cash-crude'!EK74-INDEX('active-future'!$C:$C,MATCH('basis-cash-crude'!EL$1,'active-future'!$A:$A,0),1),""),"")</f>
        <v>-5.18</v>
      </c>
      <c r="EM74">
        <f>+IFERROR(IF(VALUE('data-cash-crude'!EL74)&gt;0,'data-cash-crude'!EL74-INDEX('active-future'!$C:$C,MATCH('basis-cash-crude'!EM$1,'active-future'!$A:$A,0),1),""),"")</f>
        <v>-5.2299999999999969</v>
      </c>
      <c r="EN74">
        <f>+IFERROR(IF(VALUE('data-cash-crude'!EM74)&gt;0,'data-cash-crude'!EM74-INDEX('active-future'!$C:$C,MATCH('basis-cash-crude'!EN$1,'active-future'!$A:$A,0),1),""),"")</f>
        <v>-5.25</v>
      </c>
      <c r="EO74" t="str">
        <f>+IFERROR(IF(VALUE('data-cash-crude'!EN74)&gt;0,'data-cash-crude'!EN74-INDEX('active-future'!$C:$C,MATCH('basis-cash-crude'!EO$1,'active-future'!$A:$A,0),1),""),"")</f>
        <v/>
      </c>
      <c r="EP74">
        <f>+IFERROR(IF(VALUE('data-cash-crude'!EO74)&gt;0,'data-cash-crude'!EO74-INDEX('active-future'!$C:$C,MATCH('basis-cash-crude'!EP$1,'active-future'!$A:$A,0),1),""),"")</f>
        <v>-5.3400000000000034</v>
      </c>
      <c r="EQ74">
        <f>+IFERROR(IF(VALUE('data-cash-crude'!EP74)&gt;0,'data-cash-crude'!EP74-INDEX('active-future'!$C:$C,MATCH('basis-cash-crude'!EQ$1,'active-future'!$A:$A,0),1),""),"")</f>
        <v>-5.3100000000000023</v>
      </c>
      <c r="ER74">
        <f>+IFERROR(IF(VALUE('data-cash-crude'!EQ74)&gt;0,'data-cash-crude'!EQ74-INDEX('active-future'!$C:$C,MATCH('basis-cash-crude'!ER$1,'active-future'!$A:$A,0),1),""),"")</f>
        <v>-5.1400000000000006</v>
      </c>
      <c r="ES74">
        <f>+IFERROR(IF(VALUE('data-cash-crude'!ER74)&gt;0,'data-cash-crude'!ER74-INDEX('active-future'!$C:$C,MATCH('basis-cash-crude'!ES$1,'active-future'!$A:$A,0),1),""),"")</f>
        <v>-5.1300000000000026</v>
      </c>
      <c r="ET74">
        <f>+IFERROR(IF(VALUE('data-cash-crude'!ES74)&gt;0,'data-cash-crude'!ES74-INDEX('active-future'!$C:$C,MATCH('basis-cash-crude'!ET$1,'active-future'!$A:$A,0),1),""),"")</f>
        <v>-5.1599999999999966</v>
      </c>
      <c r="EU74">
        <f>+IFERROR(IF(VALUE('data-cash-crude'!ET74)&gt;0,'data-cash-crude'!ET74-INDEX('active-future'!$C:$C,MATCH('basis-cash-crude'!EU$1,'active-future'!$A:$A,0),1),""),"")</f>
        <v>-5.4200000000000017</v>
      </c>
      <c r="EV74" t="str">
        <f>+IFERROR(IF(VALUE('data-cash-crude'!EU74)&gt;0,'data-cash-crude'!EU74-INDEX('active-future'!$C:$C,MATCH('basis-cash-crude'!EV$1,'active-future'!$A:$A,0),1),""),"")</f>
        <v/>
      </c>
      <c r="EW74">
        <f>+IFERROR(IF(VALUE('data-cash-crude'!EV74)&gt;0,'data-cash-crude'!EV74-INDEX('active-future'!$C:$C,MATCH('basis-cash-crude'!EW$1,'active-future'!$A:$A,0),1),""),"")</f>
        <v>-5.4600000000000009</v>
      </c>
      <c r="EX74" t="str">
        <f>+IFERROR(IF(VALUE('data-cash-crude'!EW74)&gt;0,'data-cash-crude'!EW74-INDEX('active-future'!$C:$C,MATCH('basis-cash-crude'!EX$1,'active-future'!$A:$A,0),1),""),"")</f>
        <v/>
      </c>
      <c r="EY74">
        <f>+IFERROR(IF(VALUE('data-cash-crude'!EX74)&gt;0,'data-cash-crude'!EX74-INDEX('active-future'!$C:$C,MATCH('basis-cash-crude'!EY$1,'active-future'!$A:$A,0),1),""),"")</f>
        <v>-5.3699999999999974</v>
      </c>
      <c r="EZ74">
        <f>+IFERROR(IF(VALUE('data-cash-crude'!EY74)&gt;0,'data-cash-crude'!EY74-INDEX('active-future'!$C:$C,MATCH('basis-cash-crude'!EZ$1,'active-future'!$A:$A,0),1),""),"")</f>
        <v>-5.2700000000000031</v>
      </c>
      <c r="FA74">
        <f>+IFERROR(IF(VALUE('data-cash-crude'!EZ74)&gt;0,'data-cash-crude'!EZ74-INDEX('active-future'!$C:$C,MATCH('basis-cash-crude'!FA$1,'active-future'!$A:$A,0),1),""),"")</f>
        <v>-5.2800000000000011</v>
      </c>
      <c r="FB74">
        <f>+IFERROR(IF(VALUE('data-cash-crude'!FA74)&gt;0,'data-cash-crude'!FA74-INDEX('active-future'!$C:$C,MATCH('basis-cash-crude'!FB$1,'active-future'!$A:$A,0),1),""),"")</f>
        <v>-5.2899999999999991</v>
      </c>
      <c r="FC74" t="str">
        <f>+IFERROR(IF(VALUE('data-cash-crude'!FB74)&gt;0,'data-cash-crude'!FB74-INDEX('active-future'!$C:$C,MATCH('basis-cash-crude'!FC$1,'active-future'!$A:$A,0),1),""),"")</f>
        <v/>
      </c>
      <c r="FD74">
        <f>+IFERROR(IF(VALUE('data-cash-crude'!FC74)&gt;0,'data-cash-crude'!FC74-INDEX('active-future'!$C:$C,MATCH('basis-cash-crude'!FD$1,'active-future'!$A:$A,0),1),""),"")</f>
        <v>-5.2000000000000028</v>
      </c>
      <c r="FE74">
        <f>+IFERROR(IF(VALUE('data-cash-crude'!FD74)&gt;0,'data-cash-crude'!FD74-INDEX('active-future'!$C:$C,MATCH('basis-cash-crude'!FE$1,'active-future'!$A:$A,0),1),""),"")</f>
        <v>-5.3699999999999974</v>
      </c>
      <c r="FF74">
        <f>+IFERROR(IF(VALUE('data-cash-crude'!FE74)&gt;0,'data-cash-crude'!FE74-INDEX('active-future'!$C:$C,MATCH('basis-cash-crude'!FF$1,'active-future'!$A:$A,0),1),""),"")</f>
        <v>-5.1499999999999986</v>
      </c>
      <c r="FG74">
        <f>+IFERROR(IF(VALUE('data-cash-crude'!FF74)&gt;0,'data-cash-crude'!FF74-INDEX('active-future'!$C:$C,MATCH('basis-cash-crude'!FG$1,'active-future'!$A:$A,0),1),""),"")</f>
        <v>-5.25</v>
      </c>
      <c r="FH74">
        <f>+IFERROR(IF(VALUE('data-cash-crude'!FG74)&gt;0,'data-cash-crude'!FG74-INDEX('active-future'!$C:$C,MATCH('basis-cash-crude'!FH$1,'active-future'!$A:$A,0),1),""),"")</f>
        <v>-5.1899999999999977</v>
      </c>
      <c r="FI74">
        <f>+IFERROR(IF(VALUE('data-cash-crude'!FH74)&gt;0,'data-cash-crude'!FH74-INDEX('active-future'!$C:$C,MATCH('basis-cash-crude'!FI$1,'active-future'!$A:$A,0),1),""),"")</f>
        <v>-5.3100000000000023</v>
      </c>
      <c r="FJ74">
        <f>+IFERROR(IF(VALUE('data-cash-crude'!FI74)&gt;0,'data-cash-crude'!FI74-INDEX('active-future'!$C:$C,MATCH('basis-cash-crude'!FJ$1,'active-future'!$A:$A,0),1),""),"")</f>
        <v>-5.3500000000000014</v>
      </c>
      <c r="FK74" t="str">
        <f>+IFERROR(IF(VALUE('data-cash-crude'!FJ74)&gt;0,'data-cash-crude'!FJ74-INDEX('active-future'!$C:$C,MATCH('basis-cash-crude'!FK$1,'active-future'!$A:$A,0),1),""),"")</f>
        <v/>
      </c>
      <c r="FL74">
        <f>+IFERROR(IF(VALUE('data-cash-crude'!FK74)&gt;0,'data-cash-crude'!FK74-INDEX('active-future'!$C:$C,MATCH('basis-cash-crude'!FL$1,'active-future'!$A:$A,0),1),""),"")</f>
        <v>-5.25</v>
      </c>
    </row>
    <row r="75" spans="1:168" x14ac:dyDescent="0.2">
      <c r="A75">
        <f t="shared" si="3"/>
        <v>-3.9849999999999994</v>
      </c>
      <c r="B75">
        <f t="shared" si="4"/>
        <v>-3.9795454545454549</v>
      </c>
      <c r="C75">
        <f t="shared" si="5"/>
        <v>-4.0130263157894737</v>
      </c>
      <c r="D75" s="10" t="str">
        <f>+'data-cash-crude'!B75</f>
        <v>CLPA-16-121.CM</v>
      </c>
      <c r="E75" t="str">
        <f>+IFERROR(IF(VALUE('data-cash-crude'!D75)&gt;0,'data-cash-crude'!D75-INDEX('active-future'!$C:$C,MATCH('basis-cash-crude'!E$1,'active-future'!$A:$A,0),1),""),"")</f>
        <v/>
      </c>
      <c r="F75">
        <f>+IFERROR(IF(VALUE('data-cash-crude'!E75)&gt;0,'data-cash-crude'!E75-INDEX('active-future'!$C:$C,MATCH('basis-cash-crude'!F$1,'active-future'!$A:$A,0),1),""),"")</f>
        <v>-3.9299999999999997</v>
      </c>
      <c r="G75">
        <f>+IFERROR(IF(VALUE('data-cash-crude'!F75)&gt;0,'data-cash-crude'!F75-INDEX('active-future'!$C:$C,MATCH('basis-cash-crude'!G$1,'active-future'!$A:$A,0),1),""),"")</f>
        <v>-3.9699999999999989</v>
      </c>
      <c r="H75">
        <f>+IFERROR(IF(VALUE('data-cash-crude'!G75)&gt;0,'data-cash-crude'!G75-INDEX('active-future'!$C:$C,MATCH('basis-cash-crude'!H$1,'active-future'!$A:$A,0),1),""),"")</f>
        <v>-3.9299999999999997</v>
      </c>
      <c r="I75" t="str">
        <f>+IFERROR(IF(VALUE('data-cash-crude'!H75)&gt;0,'data-cash-crude'!H75-INDEX('active-future'!$C:$C,MATCH('basis-cash-crude'!I$1,'active-future'!$A:$A,0),1),""),"")</f>
        <v/>
      </c>
      <c r="J75">
        <f>+IFERROR(IF(VALUE('data-cash-crude'!I75)&gt;0,'data-cash-crude'!I75-INDEX('active-future'!$C:$C,MATCH('basis-cash-crude'!J$1,'active-future'!$A:$A,0),1),""),"")</f>
        <v>-4.1099999999999994</v>
      </c>
      <c r="K75" t="str">
        <f>+IFERROR(IF(VALUE('data-cash-crude'!J75)&gt;0,'data-cash-crude'!J75-INDEX('active-future'!$C:$C,MATCH('basis-cash-crude'!K$1,'active-future'!$A:$A,0),1),""),"")</f>
        <v/>
      </c>
      <c r="L75" t="str">
        <f>+IFERROR(IF(VALUE('data-cash-crude'!K75)&gt;0,'data-cash-crude'!K75-INDEX('active-future'!$C:$C,MATCH('basis-cash-crude'!L$1,'active-future'!$A:$A,0),1),""),"")</f>
        <v/>
      </c>
      <c r="M75">
        <f>+IFERROR(IF(VALUE('data-cash-crude'!L75)&gt;0,'data-cash-crude'!L75-INDEX('active-future'!$C:$C,MATCH('basis-cash-crude'!M$1,'active-future'!$A:$A,0),1),""),"")</f>
        <v>-3.9299999999999997</v>
      </c>
      <c r="N75">
        <f>+IFERROR(IF(VALUE('data-cash-crude'!M75)&gt;0,'data-cash-crude'!M75-INDEX('active-future'!$C:$C,MATCH('basis-cash-crude'!N$1,'active-future'!$A:$A,0),1),""),"")</f>
        <v>-3.8500000000000014</v>
      </c>
      <c r="O75">
        <f>+IFERROR(IF(VALUE('data-cash-crude'!N75)&gt;0,'data-cash-crude'!N75-INDEX('active-future'!$C:$C,MATCH('basis-cash-crude'!O$1,'active-future'!$A:$A,0),1),""),"")</f>
        <v>-3.8699999999999974</v>
      </c>
      <c r="P75">
        <f>+IFERROR(IF(VALUE('data-cash-crude'!O75)&gt;0,'data-cash-crude'!O75-INDEX('active-future'!$C:$C,MATCH('basis-cash-crude'!P$1,'active-future'!$A:$A,0),1),""),"")</f>
        <v>-3.9600000000000009</v>
      </c>
      <c r="Q75">
        <f>+IFERROR(IF(VALUE('data-cash-crude'!P75)&gt;0,'data-cash-crude'!P75-INDEX('active-future'!$C:$C,MATCH('basis-cash-crude'!Q$1,'active-future'!$A:$A,0),1),""),"")</f>
        <v>-4.07</v>
      </c>
      <c r="R75" t="str">
        <f>+IFERROR(IF(VALUE('data-cash-crude'!Q75)&gt;0,'data-cash-crude'!Q75-INDEX('active-future'!$C:$C,MATCH('basis-cash-crude'!R$1,'active-future'!$A:$A,0),1),""),"")</f>
        <v/>
      </c>
      <c r="S75">
        <f>+IFERROR(IF(VALUE('data-cash-crude'!R75)&gt;0,'data-cash-crude'!R75-INDEX('active-future'!$C:$C,MATCH('basis-cash-crude'!S$1,'active-future'!$A:$A,0),1),""),"")</f>
        <v>-4.009999999999998</v>
      </c>
      <c r="T75">
        <f>+IFERROR(IF(VALUE('data-cash-crude'!S75)&gt;0,'data-cash-crude'!S75-INDEX('active-future'!$C:$C,MATCH('basis-cash-crude'!T$1,'active-future'!$A:$A,0),1),""),"")</f>
        <v>-3.990000000000002</v>
      </c>
      <c r="U75">
        <f>+IFERROR(IF(VALUE('data-cash-crude'!T75)&gt;0,'data-cash-crude'!T75-INDEX('active-future'!$C:$C,MATCH('basis-cash-crude'!U$1,'active-future'!$A:$A,0),1),""),"")</f>
        <v>-4.0200000000000031</v>
      </c>
      <c r="V75">
        <f>+IFERROR(IF(VALUE('data-cash-crude'!U75)&gt;0,'data-cash-crude'!U75-INDEX('active-future'!$C:$C,MATCH('basis-cash-crude'!V$1,'active-future'!$A:$A,0),1),""),"")</f>
        <v>-3.9500000000000028</v>
      </c>
      <c r="W75">
        <f>+IFERROR(IF(VALUE('data-cash-crude'!V75)&gt;0,'data-cash-crude'!V75-INDEX('active-future'!$C:$C,MATCH('basis-cash-crude'!W$1,'active-future'!$A:$A,0),1),""),"")</f>
        <v>-3.9299999999999997</v>
      </c>
      <c r="X75">
        <f>+IFERROR(IF(VALUE('data-cash-crude'!W75)&gt;0,'data-cash-crude'!W75-INDEX('active-future'!$C:$C,MATCH('basis-cash-crude'!X$1,'active-future'!$A:$A,0),1),""),"")</f>
        <v>-3.9299999999999997</v>
      </c>
      <c r="Y75" t="str">
        <f>+IFERROR(IF(VALUE('data-cash-crude'!X75)&gt;0,'data-cash-crude'!X75-INDEX('active-future'!$C:$C,MATCH('basis-cash-crude'!Y$1,'active-future'!$A:$A,0),1),""),"")</f>
        <v/>
      </c>
      <c r="Z75">
        <f>+IFERROR(IF(VALUE('data-cash-crude'!Y75)&gt;0,'data-cash-crude'!Y75-INDEX('active-future'!$C:$C,MATCH('basis-cash-crude'!Z$1,'active-future'!$A:$A,0),1),""),"")</f>
        <v>-3.9600000000000009</v>
      </c>
      <c r="AA75" t="str">
        <f>+IFERROR(IF(VALUE('data-cash-crude'!Z75)&gt;0,'data-cash-crude'!Z75-INDEX('active-future'!$C:$C,MATCH('basis-cash-crude'!AA$1,'active-future'!$A:$A,0),1),""),"")</f>
        <v/>
      </c>
      <c r="AB75" t="str">
        <f>+IFERROR(IF(VALUE('data-cash-crude'!AA75)&gt;0,'data-cash-crude'!AA75-INDEX('active-future'!$C:$C,MATCH('basis-cash-crude'!AB$1,'active-future'!$A:$A,0),1),""),"")</f>
        <v/>
      </c>
      <c r="AC75">
        <f>+IFERROR(IF(VALUE('data-cash-crude'!AB75)&gt;0,'data-cash-crude'!AB75-INDEX('active-future'!$C:$C,MATCH('basis-cash-crude'!AC$1,'active-future'!$A:$A,0),1),""),"")</f>
        <v>-4.1099999999999994</v>
      </c>
      <c r="AD75">
        <f>+IFERROR(IF(VALUE('data-cash-crude'!AC75)&gt;0,'data-cash-crude'!AC75-INDEX('active-future'!$C:$C,MATCH('basis-cash-crude'!AD$1,'active-future'!$A:$A,0),1),""),"")</f>
        <v>-3.9099999999999966</v>
      </c>
      <c r="AE75">
        <f>+IFERROR(IF(VALUE('data-cash-crude'!AD75)&gt;0,'data-cash-crude'!AD75-INDEX('active-future'!$C:$C,MATCH('basis-cash-crude'!AE$1,'active-future'!$A:$A,0),1),""),"")</f>
        <v>-4.009999999999998</v>
      </c>
      <c r="AF75">
        <f>+IFERROR(IF(VALUE('data-cash-crude'!AE75)&gt;0,'data-cash-crude'!AE75-INDEX('active-future'!$C:$C,MATCH('basis-cash-crude'!AF$1,'active-future'!$A:$A,0),1),""),"")</f>
        <v>-4.0200000000000031</v>
      </c>
      <c r="AG75">
        <f>+IFERROR(IF(VALUE('data-cash-crude'!AF75)&gt;0,'data-cash-crude'!AF75-INDEX('active-future'!$C:$C,MATCH('basis-cash-crude'!AG$1,'active-future'!$A:$A,0),1),""),"")</f>
        <v>-4.0799999999999983</v>
      </c>
      <c r="AH75">
        <f>+IFERROR(IF(VALUE('data-cash-crude'!AG75)&gt;0,'data-cash-crude'!AG75-INDEX('active-future'!$C:$C,MATCH('basis-cash-crude'!AH$1,'active-future'!$A:$A,0),1),""),"")</f>
        <v>-4.009999999999998</v>
      </c>
      <c r="AI75">
        <f>+IFERROR(IF(VALUE('data-cash-crude'!AH75)&gt;0,'data-cash-crude'!AH75-INDEX('active-future'!$C:$C,MATCH('basis-cash-crude'!AI$1,'active-future'!$A:$A,0),1),""),"")</f>
        <v>-4.1000000000000014</v>
      </c>
      <c r="AJ75">
        <f>+IFERROR(IF(VALUE('data-cash-crude'!AI75)&gt;0,'data-cash-crude'!AI75-INDEX('active-future'!$C:$C,MATCH('basis-cash-crude'!AJ$1,'active-future'!$A:$A,0),1),""),"")</f>
        <v>-4.1400000000000006</v>
      </c>
      <c r="AK75">
        <f>+IFERROR(IF(VALUE('data-cash-crude'!AJ75)&gt;0,'data-cash-crude'!AJ75-INDEX('active-future'!$C:$C,MATCH('basis-cash-crude'!AK$1,'active-future'!$A:$A,0),1),""),"")</f>
        <v>-3.9699999999999989</v>
      </c>
      <c r="AL75">
        <f>+IFERROR(IF(VALUE('data-cash-crude'!AK75)&gt;0,'data-cash-crude'!AK75-INDEX('active-future'!$C:$C,MATCH('basis-cash-crude'!AL$1,'active-future'!$A:$A,0),1),""),"")</f>
        <v>-4.0200000000000031</v>
      </c>
      <c r="AM75">
        <f>+IFERROR(IF(VALUE('data-cash-crude'!AL75)&gt;0,'data-cash-crude'!AL75-INDEX('active-future'!$C:$C,MATCH('basis-cash-crude'!AM$1,'active-future'!$A:$A,0),1),""),"")</f>
        <v>-4.1199999999999974</v>
      </c>
      <c r="AN75">
        <f>+IFERROR(IF(VALUE('data-cash-crude'!AM75)&gt;0,'data-cash-crude'!AM75-INDEX('active-future'!$C:$C,MATCH('basis-cash-crude'!AN$1,'active-future'!$A:$A,0),1),""),"")</f>
        <v>-4.0499999999999972</v>
      </c>
      <c r="AO75">
        <f>+IFERROR(IF(VALUE('data-cash-crude'!AN75)&gt;0,'data-cash-crude'!AN75-INDEX('active-future'!$C:$C,MATCH('basis-cash-crude'!AO$1,'active-future'!$A:$A,0),1),""),"")</f>
        <v>-4.1099999999999994</v>
      </c>
      <c r="AP75">
        <f>+IFERROR(IF(VALUE('data-cash-crude'!AO75)&gt;0,'data-cash-crude'!AO75-INDEX('active-future'!$C:$C,MATCH('basis-cash-crude'!AP$1,'active-future'!$A:$A,0),1),""),"")</f>
        <v>-3.990000000000002</v>
      </c>
      <c r="AQ75">
        <f>+IFERROR(IF(VALUE('data-cash-crude'!AP75)&gt;0,'data-cash-crude'!AP75-INDEX('active-future'!$C:$C,MATCH('basis-cash-crude'!AQ$1,'active-future'!$A:$A,0),1),""),"")</f>
        <v>-3.8999999999999986</v>
      </c>
      <c r="AR75">
        <f>+IFERROR(IF(VALUE('data-cash-crude'!AQ75)&gt;0,'data-cash-crude'!AQ75-INDEX('active-future'!$C:$C,MATCH('basis-cash-crude'!AR$1,'active-future'!$A:$A,0),1),""),"")</f>
        <v>-4.1000000000000014</v>
      </c>
      <c r="AS75">
        <f>+IFERROR(IF(VALUE('data-cash-crude'!AR75)&gt;0,'data-cash-crude'!AR75-INDEX('active-future'!$C:$C,MATCH('basis-cash-crude'!AS$1,'active-future'!$A:$A,0),1),""),"")</f>
        <v>-3.9799999999999969</v>
      </c>
      <c r="AT75">
        <f>+IFERROR(IF(VALUE('data-cash-crude'!AS75)&gt;0,'data-cash-crude'!AS75-INDEX('active-future'!$C:$C,MATCH('basis-cash-crude'!AT$1,'active-future'!$A:$A,0),1),""),"")</f>
        <v>-4.0399999999999991</v>
      </c>
      <c r="AU75">
        <f>+IFERROR(IF(VALUE('data-cash-crude'!AT75)&gt;0,'data-cash-crude'!AT75-INDEX('active-future'!$C:$C,MATCH('basis-cash-crude'!AU$1,'active-future'!$A:$A,0),1),""),"")</f>
        <v>-3.9500000000000028</v>
      </c>
      <c r="AV75" t="str">
        <f>+IFERROR(IF(VALUE('data-cash-crude'!AU75)&gt;0,'data-cash-crude'!AU75-INDEX('active-future'!$C:$C,MATCH('basis-cash-crude'!AV$1,'active-future'!$A:$A,0),1),""),"")</f>
        <v/>
      </c>
      <c r="AW75">
        <f>+IFERROR(IF(VALUE('data-cash-crude'!AV75)&gt;0,'data-cash-crude'!AV75-INDEX('active-future'!$C:$C,MATCH('basis-cash-crude'!AW$1,'active-future'!$A:$A,0),1),""),"")</f>
        <v>-4.0600000000000023</v>
      </c>
      <c r="AX75">
        <f>+IFERROR(IF(VALUE('data-cash-crude'!AW75)&gt;0,'data-cash-crude'!AW75-INDEX('active-future'!$C:$C,MATCH('basis-cash-crude'!AX$1,'active-future'!$A:$A,0),1),""),"")</f>
        <v>-4.0399999999999991</v>
      </c>
      <c r="AY75">
        <f>+IFERROR(IF(VALUE('data-cash-crude'!AX75)&gt;0,'data-cash-crude'!AX75-INDEX('active-future'!$C:$C,MATCH('basis-cash-crude'!AY$1,'active-future'!$A:$A,0),1),""),"")</f>
        <v>-4.0600000000000023</v>
      </c>
      <c r="AZ75">
        <f>+IFERROR(IF(VALUE('data-cash-crude'!AY75)&gt;0,'data-cash-crude'!AY75-INDEX('active-future'!$C:$C,MATCH('basis-cash-crude'!AZ$1,'active-future'!$A:$A,0),1),""),"")</f>
        <v>-3.9099999999999966</v>
      </c>
      <c r="BA75">
        <f>+IFERROR(IF(VALUE('data-cash-crude'!AZ75)&gt;0,'data-cash-crude'!AZ75-INDEX('active-future'!$C:$C,MATCH('basis-cash-crude'!BA$1,'active-future'!$A:$A,0),1),""),"")</f>
        <v>-3.9799999999999969</v>
      </c>
      <c r="BB75">
        <f>+IFERROR(IF(VALUE('data-cash-crude'!BA75)&gt;0,'data-cash-crude'!BA75-INDEX('active-future'!$C:$C,MATCH('basis-cash-crude'!BB$1,'active-future'!$A:$A,0),1),""),"")</f>
        <v>-3.9699999999999989</v>
      </c>
      <c r="BC75">
        <f>+IFERROR(IF(VALUE('data-cash-crude'!BB75)&gt;0,'data-cash-crude'!BB75-INDEX('active-future'!$C:$C,MATCH('basis-cash-crude'!BC$1,'active-future'!$A:$A,0),1),""),"")</f>
        <v>-4.2299999999999969</v>
      </c>
      <c r="BD75">
        <f>+IFERROR(IF(VALUE('data-cash-crude'!BC75)&gt;0,'data-cash-crude'!BC75-INDEX('active-future'!$C:$C,MATCH('basis-cash-crude'!BD$1,'active-future'!$A:$A,0),1),""),"")</f>
        <v>-4.259999999999998</v>
      </c>
      <c r="BE75">
        <f>+IFERROR(IF(VALUE('data-cash-crude'!BD75)&gt;0,'data-cash-crude'!BD75-INDEX('active-future'!$C:$C,MATCH('basis-cash-crude'!BE$1,'active-future'!$A:$A,0),1),""),"")</f>
        <v>-4.1199999999999974</v>
      </c>
      <c r="BF75">
        <f>+IFERROR(IF(VALUE('data-cash-crude'!BE75)&gt;0,'data-cash-crude'!BE75-INDEX('active-future'!$C:$C,MATCH('basis-cash-crude'!BF$1,'active-future'!$A:$A,0),1),""),"")</f>
        <v>-3.9299999999999997</v>
      </c>
      <c r="BG75">
        <f>+IFERROR(IF(VALUE('data-cash-crude'!BF75)&gt;0,'data-cash-crude'!BF75-INDEX('active-future'!$C:$C,MATCH('basis-cash-crude'!BG$1,'active-future'!$A:$A,0),1),""),"")</f>
        <v>-4.1099999999999994</v>
      </c>
      <c r="BH75">
        <f>+IFERROR(IF(VALUE('data-cash-crude'!BG75)&gt;0,'data-cash-crude'!BG75-INDEX('active-future'!$C:$C,MATCH('basis-cash-crude'!BH$1,'active-future'!$A:$A,0),1),""),"")</f>
        <v>-4.0600000000000023</v>
      </c>
      <c r="BI75">
        <f>+IFERROR(IF(VALUE('data-cash-crude'!BH75)&gt;0,'data-cash-crude'!BH75-INDEX('active-future'!$C:$C,MATCH('basis-cash-crude'!BI$1,'active-future'!$A:$A,0),1),""),"")</f>
        <v>-4.0900000000000034</v>
      </c>
      <c r="BJ75">
        <f>+IFERROR(IF(VALUE('data-cash-crude'!BI75)&gt;0,'data-cash-crude'!BI75-INDEX('active-future'!$C:$C,MATCH('basis-cash-crude'!BJ$1,'active-future'!$A:$A,0),1),""),"")</f>
        <v>-3.9500000000000028</v>
      </c>
      <c r="BK75">
        <f>+IFERROR(IF(VALUE('data-cash-crude'!BJ75)&gt;0,'data-cash-crude'!BJ75-INDEX('active-future'!$C:$C,MATCH('basis-cash-crude'!BK$1,'active-future'!$A:$A,0),1),""),"")</f>
        <v>-4.0499999999999972</v>
      </c>
      <c r="BL75">
        <f>+IFERROR(IF(VALUE('data-cash-crude'!BK75)&gt;0,'data-cash-crude'!BK75-INDEX('active-future'!$C:$C,MATCH('basis-cash-crude'!BL$1,'active-future'!$A:$A,0),1),""),"")</f>
        <v>-4.0900000000000034</v>
      </c>
      <c r="BM75">
        <f>+IFERROR(IF(VALUE('data-cash-crude'!BL75)&gt;0,'data-cash-crude'!BL75-INDEX('active-future'!$C:$C,MATCH('basis-cash-crude'!BM$1,'active-future'!$A:$A,0),1),""),"")</f>
        <v>-3.8800000000000026</v>
      </c>
      <c r="BN75">
        <f>+IFERROR(IF(VALUE('data-cash-crude'!BM75)&gt;0,'data-cash-crude'!BM75-INDEX('active-future'!$C:$C,MATCH('basis-cash-crude'!BN$1,'active-future'!$A:$A,0),1),""),"")</f>
        <v>-4</v>
      </c>
      <c r="BO75">
        <f>+IFERROR(IF(VALUE('data-cash-crude'!BN75)&gt;0,'data-cash-crude'!BN75-INDEX('active-future'!$C:$C,MATCH('basis-cash-crude'!BO$1,'active-future'!$A:$A,0),1),""),"")</f>
        <v>-4.0600000000000023</v>
      </c>
      <c r="BP75">
        <f>+IFERROR(IF(VALUE('data-cash-crude'!BO75)&gt;0,'data-cash-crude'!BO75-INDEX('active-future'!$C:$C,MATCH('basis-cash-crude'!BP$1,'active-future'!$A:$A,0),1),""),"")</f>
        <v>-3.9500000000000028</v>
      </c>
      <c r="BQ75">
        <f>+IFERROR(IF(VALUE('data-cash-crude'!BP75)&gt;0,'data-cash-crude'!BP75-INDEX('active-future'!$C:$C,MATCH('basis-cash-crude'!BQ$1,'active-future'!$A:$A,0),1),""),"")</f>
        <v>-3.8900000000000006</v>
      </c>
      <c r="BR75">
        <f>+IFERROR(IF(VALUE('data-cash-crude'!BQ75)&gt;0,'data-cash-crude'!BQ75-INDEX('active-future'!$C:$C,MATCH('basis-cash-crude'!BR$1,'active-future'!$A:$A,0),1),""),"")</f>
        <v>-4.1199999999999974</v>
      </c>
      <c r="BS75" t="str">
        <f>+IFERROR(IF(VALUE('data-cash-crude'!BR75)&gt;0,'data-cash-crude'!BR75-INDEX('active-future'!$C:$C,MATCH('basis-cash-crude'!BS$1,'active-future'!$A:$A,0),1),""),"")</f>
        <v/>
      </c>
      <c r="BT75">
        <f>+IFERROR(IF(VALUE('data-cash-crude'!BS75)&gt;0,'data-cash-crude'!BS75-INDEX('active-future'!$C:$C,MATCH('basis-cash-crude'!BT$1,'active-future'!$A:$A,0),1),""),"")</f>
        <v>-3.9099999999999966</v>
      </c>
      <c r="BU75">
        <f>+IFERROR(IF(VALUE('data-cash-crude'!BT75)&gt;0,'data-cash-crude'!BT75-INDEX('active-future'!$C:$C,MATCH('basis-cash-crude'!BU$1,'active-future'!$A:$A,0),1),""),"")</f>
        <v>-3.9099999999999966</v>
      </c>
      <c r="BV75" t="str">
        <f>+IFERROR(IF(VALUE('data-cash-crude'!BU75)&gt;0,'data-cash-crude'!BU75-INDEX('active-future'!$C:$C,MATCH('basis-cash-crude'!BV$1,'active-future'!$A:$A,0),1),""),"")</f>
        <v/>
      </c>
      <c r="BW75">
        <f>+IFERROR(IF(VALUE('data-cash-crude'!BV75)&gt;0,'data-cash-crude'!BV75-INDEX('active-future'!$C:$C,MATCH('basis-cash-crude'!BW$1,'active-future'!$A:$A,0),1),""),"")</f>
        <v>-4.0399999999999991</v>
      </c>
      <c r="BX75">
        <f>+IFERROR(IF(VALUE('data-cash-crude'!BW75)&gt;0,'data-cash-crude'!BW75-INDEX('active-future'!$C:$C,MATCH('basis-cash-crude'!BX$1,'active-future'!$A:$A,0),1),""),"")</f>
        <v>-3.8900000000000006</v>
      </c>
      <c r="BY75">
        <f>+IFERROR(IF(VALUE('data-cash-crude'!BX75)&gt;0,'data-cash-crude'!BX75-INDEX('active-future'!$C:$C,MATCH('basis-cash-crude'!BY$1,'active-future'!$A:$A,0),1),""),"")</f>
        <v>-4.0900000000000034</v>
      </c>
      <c r="BZ75">
        <f>+IFERROR(IF(VALUE('data-cash-crude'!BY75)&gt;0,'data-cash-crude'!BY75-INDEX('active-future'!$C:$C,MATCH('basis-cash-crude'!BZ$1,'active-future'!$A:$A,0),1),""),"")</f>
        <v>-3.9399999999999977</v>
      </c>
      <c r="CA75">
        <f>+IFERROR(IF(VALUE('data-cash-crude'!BZ75)&gt;0,'data-cash-crude'!BZ75-INDEX('active-future'!$C:$C,MATCH('basis-cash-crude'!CA$1,'active-future'!$A:$A,0),1),""),"")</f>
        <v>-4.0399999999999991</v>
      </c>
      <c r="CB75">
        <f>+IFERROR(IF(VALUE('data-cash-crude'!CA75)&gt;0,'data-cash-crude'!CA75-INDEX('active-future'!$C:$C,MATCH('basis-cash-crude'!CB$1,'active-future'!$A:$A,0),1),""),"")</f>
        <v>-4.0900000000000034</v>
      </c>
      <c r="CC75">
        <f>+IFERROR(IF(VALUE('data-cash-crude'!CB75)&gt;0,'data-cash-crude'!CB75-INDEX('active-future'!$C:$C,MATCH('basis-cash-crude'!CC$1,'active-future'!$A:$A,0),1),""),"")</f>
        <v>-3.8999999999999986</v>
      </c>
      <c r="CD75">
        <f>+IFERROR(IF(VALUE('data-cash-crude'!CC75)&gt;0,'data-cash-crude'!CC75-INDEX('active-future'!$C:$C,MATCH('basis-cash-crude'!CD$1,'active-future'!$A:$A,0),1),""),"")</f>
        <v>-4.1000000000000014</v>
      </c>
      <c r="CE75">
        <f>+IFERROR(IF(VALUE('data-cash-crude'!CD75)&gt;0,'data-cash-crude'!CD75-INDEX('active-future'!$C:$C,MATCH('basis-cash-crude'!CE$1,'active-future'!$A:$A,0),1),""),"")</f>
        <v>-4.0900000000000034</v>
      </c>
      <c r="CF75">
        <f>+IFERROR(IF(VALUE('data-cash-crude'!CE75)&gt;0,'data-cash-crude'!CE75-INDEX('active-future'!$C:$C,MATCH('basis-cash-crude'!CF$1,'active-future'!$A:$A,0),1),""),"")</f>
        <v>-4</v>
      </c>
      <c r="CG75">
        <f>+IFERROR(IF(VALUE('data-cash-crude'!CF75)&gt;0,'data-cash-crude'!CF75-INDEX('active-future'!$C:$C,MATCH('basis-cash-crude'!CG$1,'active-future'!$A:$A,0),1),""),"")</f>
        <v>-3.8999999999999986</v>
      </c>
      <c r="CH75">
        <f>+IFERROR(IF(VALUE('data-cash-crude'!CG75)&gt;0,'data-cash-crude'!CG75-INDEX('active-future'!$C:$C,MATCH('basis-cash-crude'!CH$1,'active-future'!$A:$A,0),1),""),"")</f>
        <v>-4.1000000000000014</v>
      </c>
      <c r="CI75">
        <f>+IFERROR(IF(VALUE('data-cash-crude'!CH75)&gt;0,'data-cash-crude'!CH75-INDEX('active-future'!$C:$C,MATCH('basis-cash-crude'!CI$1,'active-future'!$A:$A,0),1),""),"")</f>
        <v>-4.0200000000000031</v>
      </c>
      <c r="CJ75">
        <f>+IFERROR(IF(VALUE('data-cash-crude'!CI75)&gt;0,'data-cash-crude'!CI75-INDEX('active-future'!$C:$C,MATCH('basis-cash-crude'!CJ$1,'active-future'!$A:$A,0),1),""),"")</f>
        <v>-4.0499999999999972</v>
      </c>
      <c r="CK75" t="str">
        <f>+IFERROR(IF(VALUE('data-cash-crude'!CJ75)&gt;0,'data-cash-crude'!CJ75-INDEX('active-future'!$C:$C,MATCH('basis-cash-crude'!CK$1,'active-future'!$A:$A,0),1),""),"")</f>
        <v/>
      </c>
      <c r="CL75" t="str">
        <f>+IFERROR(IF(VALUE('data-cash-crude'!CK75)&gt;0,'data-cash-crude'!CK75-INDEX('active-future'!$C:$C,MATCH('basis-cash-crude'!CL$1,'active-future'!$A:$A,0),1),""),"")</f>
        <v/>
      </c>
      <c r="CM75" t="str">
        <f>+IFERROR(IF(VALUE('data-cash-crude'!CL75)&gt;0,'data-cash-crude'!CL75-INDEX('active-future'!$C:$C,MATCH('basis-cash-crude'!CM$1,'active-future'!$A:$A,0),1),""),"")</f>
        <v/>
      </c>
      <c r="CN75">
        <f>+IFERROR(IF(VALUE('data-cash-crude'!CM75)&gt;0,'data-cash-crude'!CM75-INDEX('active-future'!$C:$C,MATCH('basis-cash-crude'!CN$1,'active-future'!$A:$A,0),1),""),"")</f>
        <v>-4.1000000000000014</v>
      </c>
      <c r="CO75">
        <f>+IFERROR(IF(VALUE('data-cash-crude'!CN75)&gt;0,'data-cash-crude'!CN75-INDEX('active-future'!$C:$C,MATCH('basis-cash-crude'!CO$1,'active-future'!$A:$A,0),1),""),"")</f>
        <v>-3.9600000000000009</v>
      </c>
      <c r="CP75">
        <f>+IFERROR(IF(VALUE('data-cash-crude'!CO75)&gt;0,'data-cash-crude'!CO75-INDEX('active-future'!$C:$C,MATCH('basis-cash-crude'!CP$1,'active-future'!$A:$A,0),1),""),"")</f>
        <v>-4.0300000000000011</v>
      </c>
      <c r="CQ75">
        <f>+IFERROR(IF(VALUE('data-cash-crude'!CP75)&gt;0,'data-cash-crude'!CP75-INDEX('active-future'!$C:$C,MATCH('basis-cash-crude'!CQ$1,'active-future'!$A:$A,0),1),""),"")</f>
        <v>-3.9299999999999997</v>
      </c>
      <c r="CR75">
        <f>+IFERROR(IF(VALUE('data-cash-crude'!CQ75)&gt;0,'data-cash-crude'!CQ75-INDEX('active-future'!$C:$C,MATCH('basis-cash-crude'!CR$1,'active-future'!$A:$A,0),1),""),"")</f>
        <v>-3.8900000000000006</v>
      </c>
      <c r="CS75">
        <f>+IFERROR(IF(VALUE('data-cash-crude'!CR75)&gt;0,'data-cash-crude'!CR75-INDEX('active-future'!$C:$C,MATCH('basis-cash-crude'!CS$1,'active-future'!$A:$A,0),1),""),"")</f>
        <v>-3.9200000000000017</v>
      </c>
      <c r="CT75">
        <f>+IFERROR(IF(VALUE('data-cash-crude'!CS75)&gt;0,'data-cash-crude'!CS75-INDEX('active-future'!$C:$C,MATCH('basis-cash-crude'!CT$1,'active-future'!$A:$A,0),1),""),"")</f>
        <v>-4.1000000000000014</v>
      </c>
      <c r="CU75">
        <f>+IFERROR(IF(VALUE('data-cash-crude'!CT75)&gt;0,'data-cash-crude'!CT75-INDEX('active-future'!$C:$C,MATCH('basis-cash-crude'!CU$1,'active-future'!$A:$A,0),1),""),"")</f>
        <v>-3.9299999999999997</v>
      </c>
      <c r="CV75">
        <f>+IFERROR(IF(VALUE('data-cash-crude'!CU75)&gt;0,'data-cash-crude'!CU75-INDEX('active-future'!$C:$C,MATCH('basis-cash-crude'!CV$1,'active-future'!$A:$A,0),1),""),"")</f>
        <v>-3.8800000000000026</v>
      </c>
      <c r="CW75">
        <f>+IFERROR(IF(VALUE('data-cash-crude'!CV75)&gt;0,'data-cash-crude'!CV75-INDEX('active-future'!$C:$C,MATCH('basis-cash-crude'!CW$1,'active-future'!$A:$A,0),1),""),"")</f>
        <v>-3.8900000000000006</v>
      </c>
      <c r="CX75">
        <f>+IFERROR(IF(VALUE('data-cash-crude'!CW75)&gt;0,'data-cash-crude'!CW75-INDEX('active-future'!$C:$C,MATCH('basis-cash-crude'!CX$1,'active-future'!$A:$A,0),1),""),"")</f>
        <v>-4.0600000000000023</v>
      </c>
      <c r="CY75">
        <f>+IFERROR(IF(VALUE('data-cash-crude'!CX75)&gt;0,'data-cash-crude'!CX75-INDEX('active-future'!$C:$C,MATCH('basis-cash-crude'!CY$1,'active-future'!$A:$A,0),1),""),"")</f>
        <v>-3.9699999999999989</v>
      </c>
      <c r="CZ75">
        <f>+IFERROR(IF(VALUE('data-cash-crude'!CY75)&gt;0,'data-cash-crude'!CY75-INDEX('active-future'!$C:$C,MATCH('basis-cash-crude'!CZ$1,'active-future'!$A:$A,0),1),""),"")</f>
        <v>-3.9799999999999969</v>
      </c>
      <c r="DA75">
        <f>+IFERROR(IF(VALUE('data-cash-crude'!CZ75)&gt;0,'data-cash-crude'!CZ75-INDEX('active-future'!$C:$C,MATCH('basis-cash-crude'!DA$1,'active-future'!$A:$A,0),1),""),"")</f>
        <v>-4.1000000000000014</v>
      </c>
      <c r="DB75">
        <f>+IFERROR(IF(VALUE('data-cash-crude'!DA75)&gt;0,'data-cash-crude'!DA75-INDEX('active-future'!$C:$C,MATCH('basis-cash-crude'!DB$1,'active-future'!$A:$A,0),1),""),"")</f>
        <v>-3.9299999999999997</v>
      </c>
      <c r="DC75">
        <f>+IFERROR(IF(VALUE('data-cash-crude'!DB75)&gt;0,'data-cash-crude'!DB75-INDEX('active-future'!$C:$C,MATCH('basis-cash-crude'!DC$1,'active-future'!$A:$A,0),1),""),"")</f>
        <v>-4</v>
      </c>
      <c r="DD75">
        <f>+IFERROR(IF(VALUE('data-cash-crude'!DC75)&gt;0,'data-cash-crude'!DC75-INDEX('active-future'!$C:$C,MATCH('basis-cash-crude'!DD$1,'active-future'!$A:$A,0),1),""),"")</f>
        <v>-4.0399999999999991</v>
      </c>
      <c r="DE75">
        <f>+IFERROR(IF(VALUE('data-cash-crude'!DD75)&gt;0,'data-cash-crude'!DD75-INDEX('active-future'!$C:$C,MATCH('basis-cash-crude'!DE$1,'active-future'!$A:$A,0),1),""),"")</f>
        <v>-4.0900000000000034</v>
      </c>
      <c r="DF75">
        <f>+IFERROR(IF(VALUE('data-cash-crude'!DE75)&gt;0,'data-cash-crude'!DE75-INDEX('active-future'!$C:$C,MATCH('basis-cash-crude'!DF$1,'active-future'!$A:$A,0),1),""),"")</f>
        <v>-3.8800000000000026</v>
      </c>
      <c r="DG75">
        <f>+IFERROR(IF(VALUE('data-cash-crude'!DF75)&gt;0,'data-cash-crude'!DF75-INDEX('active-future'!$C:$C,MATCH('basis-cash-crude'!DG$1,'active-future'!$A:$A,0),1),""),"")</f>
        <v>-3.9399999999999977</v>
      </c>
      <c r="DH75">
        <f>+IFERROR(IF(VALUE('data-cash-crude'!DG75)&gt;0,'data-cash-crude'!DG75-INDEX('active-future'!$C:$C,MATCH('basis-cash-crude'!DH$1,'active-future'!$A:$A,0),1),""),"")</f>
        <v>-3.9099999999999966</v>
      </c>
      <c r="DI75">
        <f>+IFERROR(IF(VALUE('data-cash-crude'!DH75)&gt;0,'data-cash-crude'!DH75-INDEX('active-future'!$C:$C,MATCH('basis-cash-crude'!DI$1,'active-future'!$A:$A,0),1),""),"")</f>
        <v>-3.9500000000000028</v>
      </c>
      <c r="DJ75">
        <f>+IFERROR(IF(VALUE('data-cash-crude'!DI75)&gt;0,'data-cash-crude'!DI75-INDEX('active-future'!$C:$C,MATCH('basis-cash-crude'!DJ$1,'active-future'!$A:$A,0),1),""),"")</f>
        <v>-4.0799999999999983</v>
      </c>
      <c r="DK75">
        <f>+IFERROR(IF(VALUE('data-cash-crude'!DJ75)&gt;0,'data-cash-crude'!DJ75-INDEX('active-future'!$C:$C,MATCH('basis-cash-crude'!DK$1,'active-future'!$A:$A,0),1),""),"")</f>
        <v>-4.0499999999999972</v>
      </c>
      <c r="DL75">
        <f>+IFERROR(IF(VALUE('data-cash-crude'!DK75)&gt;0,'data-cash-crude'!DK75-INDEX('active-future'!$C:$C,MATCH('basis-cash-crude'!DL$1,'active-future'!$A:$A,0),1),""),"")</f>
        <v>-4.1199999999999974</v>
      </c>
      <c r="DM75" t="str">
        <f>+IFERROR(IF(VALUE('data-cash-crude'!DL75)&gt;0,'data-cash-crude'!DL75-INDEX('active-future'!$C:$C,MATCH('basis-cash-crude'!DM$1,'active-future'!$A:$A,0),1),""),"")</f>
        <v/>
      </c>
      <c r="DN75" t="str">
        <f>+IFERROR(IF(VALUE('data-cash-crude'!DM75)&gt;0,'data-cash-crude'!DM75-INDEX('active-future'!$C:$C,MATCH('basis-cash-crude'!DN$1,'active-future'!$A:$A,0),1),""),"")</f>
        <v/>
      </c>
      <c r="DO75" t="str">
        <f>+IFERROR(IF(VALUE('data-cash-crude'!DN75)&gt;0,'data-cash-crude'!DN75-INDEX('active-future'!$C:$C,MATCH('basis-cash-crude'!DO$1,'active-future'!$A:$A,0),1),""),"")</f>
        <v/>
      </c>
      <c r="DP75">
        <f>+IFERROR(IF(VALUE('data-cash-crude'!DO75)&gt;0,'data-cash-crude'!DO75-INDEX('active-future'!$C:$C,MATCH('basis-cash-crude'!DP$1,'active-future'!$A:$A,0),1),""),"")</f>
        <v>-3.9099999999999966</v>
      </c>
      <c r="DQ75">
        <f>+IFERROR(IF(VALUE('data-cash-crude'!DP75)&gt;0,'data-cash-crude'!DP75-INDEX('active-future'!$C:$C,MATCH('basis-cash-crude'!DQ$1,'active-future'!$A:$A,0),1),""),"")</f>
        <v>-4.009999999999998</v>
      </c>
      <c r="DR75">
        <f>+IFERROR(IF(VALUE('data-cash-crude'!DQ75)&gt;0,'data-cash-crude'!DQ75-INDEX('active-future'!$C:$C,MATCH('basis-cash-crude'!DR$1,'active-future'!$A:$A,0),1),""),"")</f>
        <v>-4.0900000000000034</v>
      </c>
      <c r="DS75">
        <f>+IFERROR(IF(VALUE('data-cash-crude'!DR75)&gt;0,'data-cash-crude'!DR75-INDEX('active-future'!$C:$C,MATCH('basis-cash-crude'!DS$1,'active-future'!$A:$A,0),1),""),"")</f>
        <v>-4</v>
      </c>
      <c r="DT75">
        <f>+IFERROR(IF(VALUE('data-cash-crude'!DS75)&gt;0,'data-cash-crude'!DS75-INDEX('active-future'!$C:$C,MATCH('basis-cash-crude'!DT$1,'active-future'!$A:$A,0),1),""),"")</f>
        <v>-4.0900000000000034</v>
      </c>
      <c r="DU75" t="str">
        <f>+IFERROR(IF(VALUE('data-cash-crude'!DT75)&gt;0,'data-cash-crude'!DT75-INDEX('active-future'!$C:$C,MATCH('basis-cash-crude'!DU$1,'active-future'!$A:$A,0),1),""),"")</f>
        <v/>
      </c>
      <c r="DV75" t="str">
        <f>+IFERROR(IF(VALUE('data-cash-crude'!DU75)&gt;0,'data-cash-crude'!DU75-INDEX('active-future'!$C:$C,MATCH('basis-cash-crude'!DV$1,'active-future'!$A:$A,0),1),""),"")</f>
        <v/>
      </c>
      <c r="DW75">
        <f>+IFERROR(IF(VALUE('data-cash-crude'!DV75)&gt;0,'data-cash-crude'!DV75-INDEX('active-future'!$C:$C,MATCH('basis-cash-crude'!DW$1,'active-future'!$A:$A,0),1),""),"")</f>
        <v>-3.8800000000000026</v>
      </c>
      <c r="DX75">
        <f>+IFERROR(IF(VALUE('data-cash-crude'!DW75)&gt;0,'data-cash-crude'!DW75-INDEX('active-future'!$C:$C,MATCH('basis-cash-crude'!DX$1,'active-future'!$A:$A,0),1),""),"")</f>
        <v>-4.0799999999999983</v>
      </c>
      <c r="DY75">
        <f>+IFERROR(IF(VALUE('data-cash-crude'!DX75)&gt;0,'data-cash-crude'!DX75-INDEX('active-future'!$C:$C,MATCH('basis-cash-crude'!DY$1,'active-future'!$A:$A,0),1),""),"")</f>
        <v>-3.8999999999999986</v>
      </c>
      <c r="DZ75">
        <f>+IFERROR(IF(VALUE('data-cash-crude'!DY75)&gt;0,'data-cash-crude'!DY75-INDEX('active-future'!$C:$C,MATCH('basis-cash-crude'!DZ$1,'active-future'!$A:$A,0),1),""),"")</f>
        <v>-3.9299999999999997</v>
      </c>
      <c r="EA75">
        <f>+IFERROR(IF(VALUE('data-cash-crude'!DZ75)&gt;0,'data-cash-crude'!DZ75-INDEX('active-future'!$C:$C,MATCH('basis-cash-crude'!EA$1,'active-future'!$A:$A,0),1),""),"")</f>
        <v>-4.32</v>
      </c>
      <c r="EB75">
        <f>+IFERROR(IF(VALUE('data-cash-crude'!EA75)&gt;0,'data-cash-crude'!EA75-INDEX('active-future'!$C:$C,MATCH('basis-cash-crude'!EB$1,'active-future'!$A:$A,0),1),""),"")</f>
        <v>-4.2199999999999989</v>
      </c>
      <c r="EC75">
        <f>+IFERROR(IF(VALUE('data-cash-crude'!EB75)&gt;0,'data-cash-crude'!EB75-INDEX('active-future'!$C:$C,MATCH('basis-cash-crude'!EC$1,'active-future'!$A:$A,0),1),""),"")</f>
        <v>-4.1099999999999994</v>
      </c>
      <c r="ED75">
        <f>+IFERROR(IF(VALUE('data-cash-crude'!EC75)&gt;0,'data-cash-crude'!EC75-INDEX('active-future'!$C:$C,MATCH('basis-cash-crude'!ED$1,'active-future'!$A:$A,0),1),""),"")</f>
        <v>-3.9299999999999997</v>
      </c>
      <c r="EE75">
        <f>+IFERROR(IF(VALUE('data-cash-crude'!ED75)&gt;0,'data-cash-crude'!ED75-INDEX('active-future'!$C:$C,MATCH('basis-cash-crude'!EE$1,'active-future'!$A:$A,0),1),""),"")</f>
        <v>-4.009999999999998</v>
      </c>
      <c r="EF75">
        <f>+IFERROR(IF(VALUE('data-cash-crude'!EE75)&gt;0,'data-cash-crude'!EE75-INDEX('active-future'!$C:$C,MATCH('basis-cash-crude'!EF$1,'active-future'!$A:$A,0),1),""),"")</f>
        <v>-4.0300000000000011</v>
      </c>
      <c r="EG75">
        <f>+IFERROR(IF(VALUE('data-cash-crude'!EF75)&gt;0,'data-cash-crude'!EF75-INDEX('active-future'!$C:$C,MATCH('basis-cash-crude'!EG$1,'active-future'!$A:$A,0),1),""),"")</f>
        <v>-3.8900000000000006</v>
      </c>
      <c r="EH75" t="str">
        <f>+IFERROR(IF(VALUE('data-cash-crude'!EG75)&gt;0,'data-cash-crude'!EG75-INDEX('active-future'!$C:$C,MATCH('basis-cash-crude'!EH$1,'active-future'!$A:$A,0),1),""),"")</f>
        <v/>
      </c>
      <c r="EI75">
        <f>+IFERROR(IF(VALUE('data-cash-crude'!EH75)&gt;0,'data-cash-crude'!EH75-INDEX('active-future'!$C:$C,MATCH('basis-cash-crude'!EI$1,'active-future'!$A:$A,0),1),""),"")</f>
        <v>-4.009999999999998</v>
      </c>
      <c r="EJ75">
        <f>+IFERROR(IF(VALUE('data-cash-crude'!EI75)&gt;0,'data-cash-crude'!EI75-INDEX('active-future'!$C:$C,MATCH('basis-cash-crude'!EJ$1,'active-future'!$A:$A,0),1),""),"")</f>
        <v>-3.990000000000002</v>
      </c>
      <c r="EK75">
        <f>+IFERROR(IF(VALUE('data-cash-crude'!EJ75)&gt;0,'data-cash-crude'!EJ75-INDEX('active-future'!$C:$C,MATCH('basis-cash-crude'!EK$1,'active-future'!$A:$A,0),1),""),"")</f>
        <v>-4.0900000000000034</v>
      </c>
      <c r="EL75">
        <f>+IFERROR(IF(VALUE('data-cash-crude'!EK75)&gt;0,'data-cash-crude'!EK75-INDEX('active-future'!$C:$C,MATCH('basis-cash-crude'!EL$1,'active-future'!$A:$A,0),1),""),"")</f>
        <v>-3.9299999999999997</v>
      </c>
      <c r="EM75">
        <f>+IFERROR(IF(VALUE('data-cash-crude'!EL75)&gt;0,'data-cash-crude'!EL75-INDEX('active-future'!$C:$C,MATCH('basis-cash-crude'!EM$1,'active-future'!$A:$A,0),1),""),"")</f>
        <v>-3.9799999999999969</v>
      </c>
      <c r="EN75">
        <f>+IFERROR(IF(VALUE('data-cash-crude'!EM75)&gt;0,'data-cash-crude'!EM75-INDEX('active-future'!$C:$C,MATCH('basis-cash-crude'!EN$1,'active-future'!$A:$A,0),1),""),"")</f>
        <v>-4</v>
      </c>
      <c r="EO75" t="str">
        <f>+IFERROR(IF(VALUE('data-cash-crude'!EN75)&gt;0,'data-cash-crude'!EN75-INDEX('active-future'!$C:$C,MATCH('basis-cash-crude'!EO$1,'active-future'!$A:$A,0),1),""),"")</f>
        <v/>
      </c>
      <c r="EP75">
        <f>+IFERROR(IF(VALUE('data-cash-crude'!EO75)&gt;0,'data-cash-crude'!EO75-INDEX('active-future'!$C:$C,MATCH('basis-cash-crude'!EP$1,'active-future'!$A:$A,0),1),""),"")</f>
        <v>-4.0900000000000034</v>
      </c>
      <c r="EQ75">
        <f>+IFERROR(IF(VALUE('data-cash-crude'!EP75)&gt;0,'data-cash-crude'!EP75-INDEX('active-future'!$C:$C,MATCH('basis-cash-crude'!EQ$1,'active-future'!$A:$A,0),1),""),"")</f>
        <v>-4.0600000000000023</v>
      </c>
      <c r="ER75">
        <f>+IFERROR(IF(VALUE('data-cash-crude'!EQ75)&gt;0,'data-cash-crude'!EQ75-INDEX('active-future'!$C:$C,MATCH('basis-cash-crude'!ER$1,'active-future'!$A:$A,0),1),""),"")</f>
        <v>-3.8900000000000006</v>
      </c>
      <c r="ES75">
        <f>+IFERROR(IF(VALUE('data-cash-crude'!ER75)&gt;0,'data-cash-crude'!ER75-INDEX('active-future'!$C:$C,MATCH('basis-cash-crude'!ES$1,'active-future'!$A:$A,0),1),""),"")</f>
        <v>-3.8800000000000026</v>
      </c>
      <c r="ET75">
        <f>+IFERROR(IF(VALUE('data-cash-crude'!ES75)&gt;0,'data-cash-crude'!ES75-INDEX('active-future'!$C:$C,MATCH('basis-cash-crude'!ET$1,'active-future'!$A:$A,0),1),""),"")</f>
        <v>-3.9099999999999966</v>
      </c>
      <c r="EU75">
        <f>+IFERROR(IF(VALUE('data-cash-crude'!ET75)&gt;0,'data-cash-crude'!ET75-INDEX('active-future'!$C:$C,MATCH('basis-cash-crude'!EU$1,'active-future'!$A:$A,0),1),""),"")</f>
        <v>-4.1700000000000017</v>
      </c>
      <c r="EV75" t="str">
        <f>+IFERROR(IF(VALUE('data-cash-crude'!EU75)&gt;0,'data-cash-crude'!EU75-INDEX('active-future'!$C:$C,MATCH('basis-cash-crude'!EV$1,'active-future'!$A:$A,0),1),""),"")</f>
        <v/>
      </c>
      <c r="EW75">
        <f>+IFERROR(IF(VALUE('data-cash-crude'!EV75)&gt;0,'data-cash-crude'!EV75-INDEX('active-future'!$C:$C,MATCH('basis-cash-crude'!EW$1,'active-future'!$A:$A,0),1),""),"")</f>
        <v>-4.2100000000000009</v>
      </c>
      <c r="EX75" t="str">
        <f>+IFERROR(IF(VALUE('data-cash-crude'!EW75)&gt;0,'data-cash-crude'!EW75-INDEX('active-future'!$C:$C,MATCH('basis-cash-crude'!EX$1,'active-future'!$A:$A,0),1),""),"")</f>
        <v/>
      </c>
      <c r="EY75">
        <f>+IFERROR(IF(VALUE('data-cash-crude'!EX75)&gt;0,'data-cash-crude'!EX75-INDEX('active-future'!$C:$C,MATCH('basis-cash-crude'!EY$1,'active-future'!$A:$A,0),1),""),"")</f>
        <v>-4.1199999999999974</v>
      </c>
      <c r="EZ75">
        <f>+IFERROR(IF(VALUE('data-cash-crude'!EY75)&gt;0,'data-cash-crude'!EY75-INDEX('active-future'!$C:$C,MATCH('basis-cash-crude'!EZ$1,'active-future'!$A:$A,0),1),""),"")</f>
        <v>-4.0200000000000031</v>
      </c>
      <c r="FA75">
        <f>+IFERROR(IF(VALUE('data-cash-crude'!EZ75)&gt;0,'data-cash-crude'!EZ75-INDEX('active-future'!$C:$C,MATCH('basis-cash-crude'!FA$1,'active-future'!$A:$A,0),1),""),"")</f>
        <v>-4.0300000000000011</v>
      </c>
      <c r="FB75">
        <f>+IFERROR(IF(VALUE('data-cash-crude'!FA75)&gt;0,'data-cash-crude'!FA75-INDEX('active-future'!$C:$C,MATCH('basis-cash-crude'!FB$1,'active-future'!$A:$A,0),1),""),"")</f>
        <v>-4.0399999999999991</v>
      </c>
      <c r="FC75" t="str">
        <f>+IFERROR(IF(VALUE('data-cash-crude'!FB75)&gt;0,'data-cash-crude'!FB75-INDEX('active-future'!$C:$C,MATCH('basis-cash-crude'!FC$1,'active-future'!$A:$A,0),1),""),"")</f>
        <v/>
      </c>
      <c r="FD75">
        <f>+IFERROR(IF(VALUE('data-cash-crude'!FC75)&gt;0,'data-cash-crude'!FC75-INDEX('active-future'!$C:$C,MATCH('basis-cash-crude'!FD$1,'active-future'!$A:$A,0),1),""),"")</f>
        <v>-3.9500000000000028</v>
      </c>
      <c r="FE75">
        <f>+IFERROR(IF(VALUE('data-cash-crude'!FD75)&gt;0,'data-cash-crude'!FD75-INDEX('active-future'!$C:$C,MATCH('basis-cash-crude'!FE$1,'active-future'!$A:$A,0),1),""),"")</f>
        <v>-4.1199999999999974</v>
      </c>
      <c r="FF75">
        <f>+IFERROR(IF(VALUE('data-cash-crude'!FE75)&gt;0,'data-cash-crude'!FE75-INDEX('active-future'!$C:$C,MATCH('basis-cash-crude'!FF$1,'active-future'!$A:$A,0),1),""),"")</f>
        <v>-3.8999999999999986</v>
      </c>
      <c r="FG75">
        <f>+IFERROR(IF(VALUE('data-cash-crude'!FF75)&gt;0,'data-cash-crude'!FF75-INDEX('active-future'!$C:$C,MATCH('basis-cash-crude'!FG$1,'active-future'!$A:$A,0),1),""),"")</f>
        <v>-4</v>
      </c>
      <c r="FH75">
        <f>+IFERROR(IF(VALUE('data-cash-crude'!FG75)&gt;0,'data-cash-crude'!FG75-INDEX('active-future'!$C:$C,MATCH('basis-cash-crude'!FH$1,'active-future'!$A:$A,0),1),""),"")</f>
        <v>-3.9399999999999977</v>
      </c>
      <c r="FI75">
        <f>+IFERROR(IF(VALUE('data-cash-crude'!FH75)&gt;0,'data-cash-crude'!FH75-INDEX('active-future'!$C:$C,MATCH('basis-cash-crude'!FI$1,'active-future'!$A:$A,0),1),""),"")</f>
        <v>-4.0600000000000023</v>
      </c>
      <c r="FJ75">
        <f>+IFERROR(IF(VALUE('data-cash-crude'!FI75)&gt;0,'data-cash-crude'!FI75-INDEX('active-future'!$C:$C,MATCH('basis-cash-crude'!FJ$1,'active-future'!$A:$A,0),1),""),"")</f>
        <v>-4.1000000000000014</v>
      </c>
      <c r="FK75" t="str">
        <f>+IFERROR(IF(VALUE('data-cash-crude'!FJ75)&gt;0,'data-cash-crude'!FJ75-INDEX('active-future'!$C:$C,MATCH('basis-cash-crude'!FK$1,'active-future'!$A:$A,0),1),""),"")</f>
        <v/>
      </c>
      <c r="FL75">
        <f>+IFERROR(IF(VALUE('data-cash-crude'!FK75)&gt;0,'data-cash-crude'!FK75-INDEX('active-future'!$C:$C,MATCH('basis-cash-crude'!FL$1,'active-future'!$A:$A,0),1),""),"")</f>
        <v>-4</v>
      </c>
    </row>
    <row r="76" spans="1:168" x14ac:dyDescent="0.2">
      <c r="A76">
        <f t="shared" si="3"/>
        <v>-3.4849999999999994</v>
      </c>
      <c r="B76">
        <f t="shared" si="4"/>
        <v>-3.4795454545454549</v>
      </c>
      <c r="C76">
        <f t="shared" si="5"/>
        <v>-3.5130263157894737</v>
      </c>
      <c r="D76" s="10" t="str">
        <f>+'data-cash-crude'!B76</f>
        <v>CLPA-16-127.CM</v>
      </c>
      <c r="E76" t="str">
        <f>+IFERROR(IF(VALUE('data-cash-crude'!D76)&gt;0,'data-cash-crude'!D76-INDEX('active-future'!$C:$C,MATCH('basis-cash-crude'!E$1,'active-future'!$A:$A,0),1),""),"")</f>
        <v/>
      </c>
      <c r="F76">
        <f>+IFERROR(IF(VALUE('data-cash-crude'!E76)&gt;0,'data-cash-crude'!E76-INDEX('active-future'!$C:$C,MATCH('basis-cash-crude'!F$1,'active-future'!$A:$A,0),1),""),"")</f>
        <v>-3.4299999999999997</v>
      </c>
      <c r="G76">
        <f>+IFERROR(IF(VALUE('data-cash-crude'!F76)&gt;0,'data-cash-crude'!F76-INDEX('active-future'!$C:$C,MATCH('basis-cash-crude'!G$1,'active-future'!$A:$A,0),1),""),"")</f>
        <v>-3.4699999999999989</v>
      </c>
      <c r="H76">
        <f>+IFERROR(IF(VALUE('data-cash-crude'!G76)&gt;0,'data-cash-crude'!G76-INDEX('active-future'!$C:$C,MATCH('basis-cash-crude'!H$1,'active-future'!$A:$A,0),1),""),"")</f>
        <v>-3.4299999999999997</v>
      </c>
      <c r="I76" t="str">
        <f>+IFERROR(IF(VALUE('data-cash-crude'!H76)&gt;0,'data-cash-crude'!H76-INDEX('active-future'!$C:$C,MATCH('basis-cash-crude'!I$1,'active-future'!$A:$A,0),1),""),"")</f>
        <v/>
      </c>
      <c r="J76">
        <f>+IFERROR(IF(VALUE('data-cash-crude'!I76)&gt;0,'data-cash-crude'!I76-INDEX('active-future'!$C:$C,MATCH('basis-cash-crude'!J$1,'active-future'!$A:$A,0),1),""),"")</f>
        <v>-3.6099999999999994</v>
      </c>
      <c r="K76" t="str">
        <f>+IFERROR(IF(VALUE('data-cash-crude'!J76)&gt;0,'data-cash-crude'!J76-INDEX('active-future'!$C:$C,MATCH('basis-cash-crude'!K$1,'active-future'!$A:$A,0),1),""),"")</f>
        <v/>
      </c>
      <c r="L76" t="str">
        <f>+IFERROR(IF(VALUE('data-cash-crude'!K76)&gt;0,'data-cash-crude'!K76-INDEX('active-future'!$C:$C,MATCH('basis-cash-crude'!L$1,'active-future'!$A:$A,0),1),""),"")</f>
        <v/>
      </c>
      <c r="M76">
        <f>+IFERROR(IF(VALUE('data-cash-crude'!L76)&gt;0,'data-cash-crude'!L76-INDEX('active-future'!$C:$C,MATCH('basis-cash-crude'!M$1,'active-future'!$A:$A,0),1),""),"")</f>
        <v>-3.4299999999999997</v>
      </c>
      <c r="N76">
        <f>+IFERROR(IF(VALUE('data-cash-crude'!M76)&gt;0,'data-cash-crude'!M76-INDEX('active-future'!$C:$C,MATCH('basis-cash-crude'!N$1,'active-future'!$A:$A,0),1),""),"")</f>
        <v>-3.3500000000000014</v>
      </c>
      <c r="O76">
        <f>+IFERROR(IF(VALUE('data-cash-crude'!N76)&gt;0,'data-cash-crude'!N76-INDEX('active-future'!$C:$C,MATCH('basis-cash-crude'!O$1,'active-future'!$A:$A,0),1),""),"")</f>
        <v>-3.3699999999999974</v>
      </c>
      <c r="P76">
        <f>+IFERROR(IF(VALUE('data-cash-crude'!O76)&gt;0,'data-cash-crude'!O76-INDEX('active-future'!$C:$C,MATCH('basis-cash-crude'!P$1,'active-future'!$A:$A,0),1),""),"")</f>
        <v>-3.4600000000000009</v>
      </c>
      <c r="Q76">
        <f>+IFERROR(IF(VALUE('data-cash-crude'!P76)&gt;0,'data-cash-crude'!P76-INDEX('active-future'!$C:$C,MATCH('basis-cash-crude'!Q$1,'active-future'!$A:$A,0),1),""),"")</f>
        <v>-3.5700000000000003</v>
      </c>
      <c r="R76" t="str">
        <f>+IFERROR(IF(VALUE('data-cash-crude'!Q76)&gt;0,'data-cash-crude'!Q76-INDEX('active-future'!$C:$C,MATCH('basis-cash-crude'!R$1,'active-future'!$A:$A,0),1),""),"")</f>
        <v/>
      </c>
      <c r="S76">
        <f>+IFERROR(IF(VALUE('data-cash-crude'!R76)&gt;0,'data-cash-crude'!R76-INDEX('active-future'!$C:$C,MATCH('basis-cash-crude'!S$1,'active-future'!$A:$A,0),1),""),"")</f>
        <v>-3.509999999999998</v>
      </c>
      <c r="T76">
        <f>+IFERROR(IF(VALUE('data-cash-crude'!S76)&gt;0,'data-cash-crude'!S76-INDEX('active-future'!$C:$C,MATCH('basis-cash-crude'!T$1,'active-future'!$A:$A,0),1),""),"")</f>
        <v>-3.490000000000002</v>
      </c>
      <c r="U76">
        <f>+IFERROR(IF(VALUE('data-cash-crude'!T76)&gt;0,'data-cash-crude'!T76-INDEX('active-future'!$C:$C,MATCH('basis-cash-crude'!U$1,'active-future'!$A:$A,0),1),""),"")</f>
        <v>-3.5200000000000031</v>
      </c>
      <c r="V76">
        <f>+IFERROR(IF(VALUE('data-cash-crude'!U76)&gt;0,'data-cash-crude'!U76-INDEX('active-future'!$C:$C,MATCH('basis-cash-crude'!V$1,'active-future'!$A:$A,0),1),""),"")</f>
        <v>-3.4500000000000028</v>
      </c>
      <c r="W76">
        <f>+IFERROR(IF(VALUE('data-cash-crude'!V76)&gt;0,'data-cash-crude'!V76-INDEX('active-future'!$C:$C,MATCH('basis-cash-crude'!W$1,'active-future'!$A:$A,0),1),""),"")</f>
        <v>-3.4299999999999997</v>
      </c>
      <c r="X76">
        <f>+IFERROR(IF(VALUE('data-cash-crude'!W76)&gt;0,'data-cash-crude'!W76-INDEX('active-future'!$C:$C,MATCH('basis-cash-crude'!X$1,'active-future'!$A:$A,0),1),""),"")</f>
        <v>-3.4299999999999997</v>
      </c>
      <c r="Y76" t="str">
        <f>+IFERROR(IF(VALUE('data-cash-crude'!X76)&gt;0,'data-cash-crude'!X76-INDEX('active-future'!$C:$C,MATCH('basis-cash-crude'!Y$1,'active-future'!$A:$A,0),1),""),"")</f>
        <v/>
      </c>
      <c r="Z76">
        <f>+IFERROR(IF(VALUE('data-cash-crude'!Y76)&gt;0,'data-cash-crude'!Y76-INDEX('active-future'!$C:$C,MATCH('basis-cash-crude'!Z$1,'active-future'!$A:$A,0),1),""),"")</f>
        <v>-3.4600000000000009</v>
      </c>
      <c r="AA76" t="str">
        <f>+IFERROR(IF(VALUE('data-cash-crude'!Z76)&gt;0,'data-cash-crude'!Z76-INDEX('active-future'!$C:$C,MATCH('basis-cash-crude'!AA$1,'active-future'!$A:$A,0),1),""),"")</f>
        <v/>
      </c>
      <c r="AB76" t="str">
        <f>+IFERROR(IF(VALUE('data-cash-crude'!AA76)&gt;0,'data-cash-crude'!AA76-INDEX('active-future'!$C:$C,MATCH('basis-cash-crude'!AB$1,'active-future'!$A:$A,0),1),""),"")</f>
        <v/>
      </c>
      <c r="AC76">
        <f>+IFERROR(IF(VALUE('data-cash-crude'!AB76)&gt;0,'data-cash-crude'!AB76-INDEX('active-future'!$C:$C,MATCH('basis-cash-crude'!AC$1,'active-future'!$A:$A,0),1),""),"")</f>
        <v>-3.6099999999999994</v>
      </c>
      <c r="AD76">
        <f>+IFERROR(IF(VALUE('data-cash-crude'!AC76)&gt;0,'data-cash-crude'!AC76-INDEX('active-future'!$C:$C,MATCH('basis-cash-crude'!AD$1,'active-future'!$A:$A,0),1),""),"")</f>
        <v>-3.4099999999999966</v>
      </c>
      <c r="AE76">
        <f>+IFERROR(IF(VALUE('data-cash-crude'!AD76)&gt;0,'data-cash-crude'!AD76-INDEX('active-future'!$C:$C,MATCH('basis-cash-crude'!AE$1,'active-future'!$A:$A,0),1),""),"")</f>
        <v>-3.509999999999998</v>
      </c>
      <c r="AF76">
        <f>+IFERROR(IF(VALUE('data-cash-crude'!AE76)&gt;0,'data-cash-crude'!AE76-INDEX('active-future'!$C:$C,MATCH('basis-cash-crude'!AF$1,'active-future'!$A:$A,0),1),""),"")</f>
        <v>-3.5200000000000031</v>
      </c>
      <c r="AG76">
        <f>+IFERROR(IF(VALUE('data-cash-crude'!AF76)&gt;0,'data-cash-crude'!AF76-INDEX('active-future'!$C:$C,MATCH('basis-cash-crude'!AG$1,'active-future'!$A:$A,0),1),""),"")</f>
        <v>-3.5799999999999983</v>
      </c>
      <c r="AH76">
        <f>+IFERROR(IF(VALUE('data-cash-crude'!AG76)&gt;0,'data-cash-crude'!AG76-INDEX('active-future'!$C:$C,MATCH('basis-cash-crude'!AH$1,'active-future'!$A:$A,0),1),""),"")</f>
        <v>-3.509999999999998</v>
      </c>
      <c r="AI76">
        <f>+IFERROR(IF(VALUE('data-cash-crude'!AH76)&gt;0,'data-cash-crude'!AH76-INDEX('active-future'!$C:$C,MATCH('basis-cash-crude'!AI$1,'active-future'!$A:$A,0),1),""),"")</f>
        <v>-3.6000000000000014</v>
      </c>
      <c r="AJ76">
        <f>+IFERROR(IF(VALUE('data-cash-crude'!AI76)&gt;0,'data-cash-crude'!AI76-INDEX('active-future'!$C:$C,MATCH('basis-cash-crude'!AJ$1,'active-future'!$A:$A,0),1),""),"")</f>
        <v>-3.6400000000000006</v>
      </c>
      <c r="AK76">
        <f>+IFERROR(IF(VALUE('data-cash-crude'!AJ76)&gt;0,'data-cash-crude'!AJ76-INDEX('active-future'!$C:$C,MATCH('basis-cash-crude'!AK$1,'active-future'!$A:$A,0),1),""),"")</f>
        <v>-3.4699999999999989</v>
      </c>
      <c r="AL76">
        <f>+IFERROR(IF(VALUE('data-cash-crude'!AK76)&gt;0,'data-cash-crude'!AK76-INDEX('active-future'!$C:$C,MATCH('basis-cash-crude'!AL$1,'active-future'!$A:$A,0),1),""),"")</f>
        <v>-3.5200000000000031</v>
      </c>
      <c r="AM76">
        <f>+IFERROR(IF(VALUE('data-cash-crude'!AL76)&gt;0,'data-cash-crude'!AL76-INDEX('active-future'!$C:$C,MATCH('basis-cash-crude'!AM$1,'active-future'!$A:$A,0),1),""),"")</f>
        <v>-3.6199999999999974</v>
      </c>
      <c r="AN76">
        <f>+IFERROR(IF(VALUE('data-cash-crude'!AM76)&gt;0,'data-cash-crude'!AM76-INDEX('active-future'!$C:$C,MATCH('basis-cash-crude'!AN$1,'active-future'!$A:$A,0),1),""),"")</f>
        <v>-3.5499999999999972</v>
      </c>
      <c r="AO76">
        <f>+IFERROR(IF(VALUE('data-cash-crude'!AN76)&gt;0,'data-cash-crude'!AN76-INDEX('active-future'!$C:$C,MATCH('basis-cash-crude'!AO$1,'active-future'!$A:$A,0),1),""),"")</f>
        <v>-3.6099999999999994</v>
      </c>
      <c r="AP76">
        <f>+IFERROR(IF(VALUE('data-cash-crude'!AO76)&gt;0,'data-cash-crude'!AO76-INDEX('active-future'!$C:$C,MATCH('basis-cash-crude'!AP$1,'active-future'!$A:$A,0),1),""),"")</f>
        <v>-3.490000000000002</v>
      </c>
      <c r="AQ76">
        <f>+IFERROR(IF(VALUE('data-cash-crude'!AP76)&gt;0,'data-cash-crude'!AP76-INDEX('active-future'!$C:$C,MATCH('basis-cash-crude'!AQ$1,'active-future'!$A:$A,0),1),""),"")</f>
        <v>-3.3999999999999986</v>
      </c>
      <c r="AR76">
        <f>+IFERROR(IF(VALUE('data-cash-crude'!AQ76)&gt;0,'data-cash-crude'!AQ76-INDEX('active-future'!$C:$C,MATCH('basis-cash-crude'!AR$1,'active-future'!$A:$A,0),1),""),"")</f>
        <v>-3.6000000000000014</v>
      </c>
      <c r="AS76">
        <f>+IFERROR(IF(VALUE('data-cash-crude'!AR76)&gt;0,'data-cash-crude'!AR76-INDEX('active-future'!$C:$C,MATCH('basis-cash-crude'!AS$1,'active-future'!$A:$A,0),1),""),"")</f>
        <v>-3.4799999999999969</v>
      </c>
      <c r="AT76">
        <f>+IFERROR(IF(VALUE('data-cash-crude'!AS76)&gt;0,'data-cash-crude'!AS76-INDEX('active-future'!$C:$C,MATCH('basis-cash-crude'!AT$1,'active-future'!$A:$A,0),1),""),"")</f>
        <v>-3.5399999999999991</v>
      </c>
      <c r="AU76">
        <f>+IFERROR(IF(VALUE('data-cash-crude'!AT76)&gt;0,'data-cash-crude'!AT76-INDEX('active-future'!$C:$C,MATCH('basis-cash-crude'!AU$1,'active-future'!$A:$A,0),1),""),"")</f>
        <v>-3.4500000000000028</v>
      </c>
      <c r="AV76" t="str">
        <f>+IFERROR(IF(VALUE('data-cash-crude'!AU76)&gt;0,'data-cash-crude'!AU76-INDEX('active-future'!$C:$C,MATCH('basis-cash-crude'!AV$1,'active-future'!$A:$A,0),1),""),"")</f>
        <v/>
      </c>
      <c r="AW76">
        <f>+IFERROR(IF(VALUE('data-cash-crude'!AV76)&gt;0,'data-cash-crude'!AV76-INDEX('active-future'!$C:$C,MATCH('basis-cash-crude'!AW$1,'active-future'!$A:$A,0),1),""),"")</f>
        <v>-3.5600000000000023</v>
      </c>
      <c r="AX76">
        <f>+IFERROR(IF(VALUE('data-cash-crude'!AW76)&gt;0,'data-cash-crude'!AW76-INDEX('active-future'!$C:$C,MATCH('basis-cash-crude'!AX$1,'active-future'!$A:$A,0),1),""),"")</f>
        <v>-3.5399999999999991</v>
      </c>
      <c r="AY76">
        <f>+IFERROR(IF(VALUE('data-cash-crude'!AX76)&gt;0,'data-cash-crude'!AX76-INDEX('active-future'!$C:$C,MATCH('basis-cash-crude'!AY$1,'active-future'!$A:$A,0),1),""),"")</f>
        <v>-3.5600000000000023</v>
      </c>
      <c r="AZ76">
        <f>+IFERROR(IF(VALUE('data-cash-crude'!AY76)&gt;0,'data-cash-crude'!AY76-INDEX('active-future'!$C:$C,MATCH('basis-cash-crude'!AZ$1,'active-future'!$A:$A,0),1),""),"")</f>
        <v>-3.4099999999999966</v>
      </c>
      <c r="BA76">
        <f>+IFERROR(IF(VALUE('data-cash-crude'!AZ76)&gt;0,'data-cash-crude'!AZ76-INDEX('active-future'!$C:$C,MATCH('basis-cash-crude'!BA$1,'active-future'!$A:$A,0),1),""),"")</f>
        <v>-3.4799999999999969</v>
      </c>
      <c r="BB76">
        <f>+IFERROR(IF(VALUE('data-cash-crude'!BA76)&gt;0,'data-cash-crude'!BA76-INDEX('active-future'!$C:$C,MATCH('basis-cash-crude'!BB$1,'active-future'!$A:$A,0),1),""),"")</f>
        <v>-3.4699999999999989</v>
      </c>
      <c r="BC76">
        <f>+IFERROR(IF(VALUE('data-cash-crude'!BB76)&gt;0,'data-cash-crude'!BB76-INDEX('active-future'!$C:$C,MATCH('basis-cash-crude'!BC$1,'active-future'!$A:$A,0),1),""),"")</f>
        <v>-3.7299999999999969</v>
      </c>
      <c r="BD76">
        <f>+IFERROR(IF(VALUE('data-cash-crude'!BC76)&gt;0,'data-cash-crude'!BC76-INDEX('active-future'!$C:$C,MATCH('basis-cash-crude'!BD$1,'active-future'!$A:$A,0),1),""),"")</f>
        <v>-3.759999999999998</v>
      </c>
      <c r="BE76">
        <f>+IFERROR(IF(VALUE('data-cash-crude'!BD76)&gt;0,'data-cash-crude'!BD76-INDEX('active-future'!$C:$C,MATCH('basis-cash-crude'!BE$1,'active-future'!$A:$A,0),1),""),"")</f>
        <v>-3.6199999999999974</v>
      </c>
      <c r="BF76">
        <f>+IFERROR(IF(VALUE('data-cash-crude'!BE76)&gt;0,'data-cash-crude'!BE76-INDEX('active-future'!$C:$C,MATCH('basis-cash-crude'!BF$1,'active-future'!$A:$A,0),1),""),"")</f>
        <v>-3.4299999999999997</v>
      </c>
      <c r="BG76">
        <f>+IFERROR(IF(VALUE('data-cash-crude'!BF76)&gt;0,'data-cash-crude'!BF76-INDEX('active-future'!$C:$C,MATCH('basis-cash-crude'!BG$1,'active-future'!$A:$A,0),1),""),"")</f>
        <v>-3.6099999999999994</v>
      </c>
      <c r="BH76">
        <f>+IFERROR(IF(VALUE('data-cash-crude'!BG76)&gt;0,'data-cash-crude'!BG76-INDEX('active-future'!$C:$C,MATCH('basis-cash-crude'!BH$1,'active-future'!$A:$A,0),1),""),"")</f>
        <v>-3.5600000000000023</v>
      </c>
      <c r="BI76">
        <f>+IFERROR(IF(VALUE('data-cash-crude'!BH76)&gt;0,'data-cash-crude'!BH76-INDEX('active-future'!$C:$C,MATCH('basis-cash-crude'!BI$1,'active-future'!$A:$A,0),1),""),"")</f>
        <v>-3.5900000000000034</v>
      </c>
      <c r="BJ76">
        <f>+IFERROR(IF(VALUE('data-cash-crude'!BI76)&gt;0,'data-cash-crude'!BI76-INDEX('active-future'!$C:$C,MATCH('basis-cash-crude'!BJ$1,'active-future'!$A:$A,0),1),""),"")</f>
        <v>-3.4500000000000028</v>
      </c>
      <c r="BK76">
        <f>+IFERROR(IF(VALUE('data-cash-crude'!BJ76)&gt;0,'data-cash-crude'!BJ76-INDEX('active-future'!$C:$C,MATCH('basis-cash-crude'!BK$1,'active-future'!$A:$A,0),1),""),"")</f>
        <v>-3.5499999999999972</v>
      </c>
      <c r="BL76">
        <f>+IFERROR(IF(VALUE('data-cash-crude'!BK76)&gt;0,'data-cash-crude'!BK76-INDEX('active-future'!$C:$C,MATCH('basis-cash-crude'!BL$1,'active-future'!$A:$A,0),1),""),"")</f>
        <v>-3.5900000000000034</v>
      </c>
      <c r="BM76">
        <f>+IFERROR(IF(VALUE('data-cash-crude'!BL76)&gt;0,'data-cash-crude'!BL76-INDEX('active-future'!$C:$C,MATCH('basis-cash-crude'!BM$1,'active-future'!$A:$A,0),1),""),"")</f>
        <v>-3.3800000000000026</v>
      </c>
      <c r="BN76">
        <f>+IFERROR(IF(VALUE('data-cash-crude'!BM76)&gt;0,'data-cash-crude'!BM76-INDEX('active-future'!$C:$C,MATCH('basis-cash-crude'!BN$1,'active-future'!$A:$A,0),1),""),"")</f>
        <v>-3.5</v>
      </c>
      <c r="BO76">
        <f>+IFERROR(IF(VALUE('data-cash-crude'!BN76)&gt;0,'data-cash-crude'!BN76-INDEX('active-future'!$C:$C,MATCH('basis-cash-crude'!BO$1,'active-future'!$A:$A,0),1),""),"")</f>
        <v>-3.5600000000000023</v>
      </c>
      <c r="BP76">
        <f>+IFERROR(IF(VALUE('data-cash-crude'!BO76)&gt;0,'data-cash-crude'!BO76-INDEX('active-future'!$C:$C,MATCH('basis-cash-crude'!BP$1,'active-future'!$A:$A,0),1),""),"")</f>
        <v>-3.4500000000000028</v>
      </c>
      <c r="BQ76">
        <f>+IFERROR(IF(VALUE('data-cash-crude'!BP76)&gt;0,'data-cash-crude'!BP76-INDEX('active-future'!$C:$C,MATCH('basis-cash-crude'!BQ$1,'active-future'!$A:$A,0),1),""),"")</f>
        <v>-3.3900000000000006</v>
      </c>
      <c r="BR76">
        <f>+IFERROR(IF(VALUE('data-cash-crude'!BQ76)&gt;0,'data-cash-crude'!BQ76-INDEX('active-future'!$C:$C,MATCH('basis-cash-crude'!BR$1,'active-future'!$A:$A,0),1),""),"")</f>
        <v>-3.6199999999999974</v>
      </c>
      <c r="BS76" t="str">
        <f>+IFERROR(IF(VALUE('data-cash-crude'!BR76)&gt;0,'data-cash-crude'!BR76-INDEX('active-future'!$C:$C,MATCH('basis-cash-crude'!BS$1,'active-future'!$A:$A,0),1),""),"")</f>
        <v/>
      </c>
      <c r="BT76">
        <f>+IFERROR(IF(VALUE('data-cash-crude'!BS76)&gt;0,'data-cash-crude'!BS76-INDEX('active-future'!$C:$C,MATCH('basis-cash-crude'!BT$1,'active-future'!$A:$A,0),1),""),"")</f>
        <v>-3.4099999999999966</v>
      </c>
      <c r="BU76">
        <f>+IFERROR(IF(VALUE('data-cash-crude'!BT76)&gt;0,'data-cash-crude'!BT76-INDEX('active-future'!$C:$C,MATCH('basis-cash-crude'!BU$1,'active-future'!$A:$A,0),1),""),"")</f>
        <v>-3.4099999999999966</v>
      </c>
      <c r="BV76" t="str">
        <f>+IFERROR(IF(VALUE('data-cash-crude'!BU76)&gt;0,'data-cash-crude'!BU76-INDEX('active-future'!$C:$C,MATCH('basis-cash-crude'!BV$1,'active-future'!$A:$A,0),1),""),"")</f>
        <v/>
      </c>
      <c r="BW76">
        <f>+IFERROR(IF(VALUE('data-cash-crude'!BV76)&gt;0,'data-cash-crude'!BV76-INDEX('active-future'!$C:$C,MATCH('basis-cash-crude'!BW$1,'active-future'!$A:$A,0),1),""),"")</f>
        <v>-3.5399999999999991</v>
      </c>
      <c r="BX76">
        <f>+IFERROR(IF(VALUE('data-cash-crude'!BW76)&gt;0,'data-cash-crude'!BW76-INDEX('active-future'!$C:$C,MATCH('basis-cash-crude'!BX$1,'active-future'!$A:$A,0),1),""),"")</f>
        <v>-3.3900000000000006</v>
      </c>
      <c r="BY76">
        <f>+IFERROR(IF(VALUE('data-cash-crude'!BX76)&gt;0,'data-cash-crude'!BX76-INDEX('active-future'!$C:$C,MATCH('basis-cash-crude'!BY$1,'active-future'!$A:$A,0),1),""),"")</f>
        <v>-3.5900000000000034</v>
      </c>
      <c r="BZ76">
        <f>+IFERROR(IF(VALUE('data-cash-crude'!BY76)&gt;0,'data-cash-crude'!BY76-INDEX('active-future'!$C:$C,MATCH('basis-cash-crude'!BZ$1,'active-future'!$A:$A,0),1),""),"")</f>
        <v>-3.4399999999999977</v>
      </c>
      <c r="CA76">
        <f>+IFERROR(IF(VALUE('data-cash-crude'!BZ76)&gt;0,'data-cash-crude'!BZ76-INDEX('active-future'!$C:$C,MATCH('basis-cash-crude'!CA$1,'active-future'!$A:$A,0),1),""),"")</f>
        <v>-3.5399999999999991</v>
      </c>
      <c r="CB76">
        <f>+IFERROR(IF(VALUE('data-cash-crude'!CA76)&gt;0,'data-cash-crude'!CA76-INDEX('active-future'!$C:$C,MATCH('basis-cash-crude'!CB$1,'active-future'!$A:$A,0),1),""),"")</f>
        <v>-3.5900000000000034</v>
      </c>
      <c r="CC76">
        <f>+IFERROR(IF(VALUE('data-cash-crude'!CB76)&gt;0,'data-cash-crude'!CB76-INDEX('active-future'!$C:$C,MATCH('basis-cash-crude'!CC$1,'active-future'!$A:$A,0),1),""),"")</f>
        <v>-3.3999999999999986</v>
      </c>
      <c r="CD76">
        <f>+IFERROR(IF(VALUE('data-cash-crude'!CC76)&gt;0,'data-cash-crude'!CC76-INDEX('active-future'!$C:$C,MATCH('basis-cash-crude'!CD$1,'active-future'!$A:$A,0),1),""),"")</f>
        <v>-3.6000000000000014</v>
      </c>
      <c r="CE76">
        <f>+IFERROR(IF(VALUE('data-cash-crude'!CD76)&gt;0,'data-cash-crude'!CD76-INDEX('active-future'!$C:$C,MATCH('basis-cash-crude'!CE$1,'active-future'!$A:$A,0),1),""),"")</f>
        <v>-3.5900000000000034</v>
      </c>
      <c r="CF76">
        <f>+IFERROR(IF(VALUE('data-cash-crude'!CE76)&gt;0,'data-cash-crude'!CE76-INDEX('active-future'!$C:$C,MATCH('basis-cash-crude'!CF$1,'active-future'!$A:$A,0),1),""),"")</f>
        <v>-3.5</v>
      </c>
      <c r="CG76">
        <f>+IFERROR(IF(VALUE('data-cash-crude'!CF76)&gt;0,'data-cash-crude'!CF76-INDEX('active-future'!$C:$C,MATCH('basis-cash-crude'!CG$1,'active-future'!$A:$A,0),1),""),"")</f>
        <v>-3.3999999999999986</v>
      </c>
      <c r="CH76">
        <f>+IFERROR(IF(VALUE('data-cash-crude'!CG76)&gt;0,'data-cash-crude'!CG76-INDEX('active-future'!$C:$C,MATCH('basis-cash-crude'!CH$1,'active-future'!$A:$A,0),1),""),"")</f>
        <v>-3.6000000000000014</v>
      </c>
      <c r="CI76">
        <f>+IFERROR(IF(VALUE('data-cash-crude'!CH76)&gt;0,'data-cash-crude'!CH76-INDEX('active-future'!$C:$C,MATCH('basis-cash-crude'!CI$1,'active-future'!$A:$A,0),1),""),"")</f>
        <v>-3.5200000000000031</v>
      </c>
      <c r="CJ76">
        <f>+IFERROR(IF(VALUE('data-cash-crude'!CI76)&gt;0,'data-cash-crude'!CI76-INDEX('active-future'!$C:$C,MATCH('basis-cash-crude'!CJ$1,'active-future'!$A:$A,0),1),""),"")</f>
        <v>-3.5499999999999972</v>
      </c>
      <c r="CK76" t="str">
        <f>+IFERROR(IF(VALUE('data-cash-crude'!CJ76)&gt;0,'data-cash-crude'!CJ76-INDEX('active-future'!$C:$C,MATCH('basis-cash-crude'!CK$1,'active-future'!$A:$A,0),1),""),"")</f>
        <v/>
      </c>
      <c r="CL76" t="str">
        <f>+IFERROR(IF(VALUE('data-cash-crude'!CK76)&gt;0,'data-cash-crude'!CK76-INDEX('active-future'!$C:$C,MATCH('basis-cash-crude'!CL$1,'active-future'!$A:$A,0),1),""),"")</f>
        <v/>
      </c>
      <c r="CM76" t="str">
        <f>+IFERROR(IF(VALUE('data-cash-crude'!CL76)&gt;0,'data-cash-crude'!CL76-INDEX('active-future'!$C:$C,MATCH('basis-cash-crude'!CM$1,'active-future'!$A:$A,0),1),""),"")</f>
        <v/>
      </c>
      <c r="CN76">
        <f>+IFERROR(IF(VALUE('data-cash-crude'!CM76)&gt;0,'data-cash-crude'!CM76-INDEX('active-future'!$C:$C,MATCH('basis-cash-crude'!CN$1,'active-future'!$A:$A,0),1),""),"")</f>
        <v>-3.6000000000000014</v>
      </c>
      <c r="CO76">
        <f>+IFERROR(IF(VALUE('data-cash-crude'!CN76)&gt;0,'data-cash-crude'!CN76-INDEX('active-future'!$C:$C,MATCH('basis-cash-crude'!CO$1,'active-future'!$A:$A,0),1),""),"")</f>
        <v>-3.4600000000000009</v>
      </c>
      <c r="CP76">
        <f>+IFERROR(IF(VALUE('data-cash-crude'!CO76)&gt;0,'data-cash-crude'!CO76-INDEX('active-future'!$C:$C,MATCH('basis-cash-crude'!CP$1,'active-future'!$A:$A,0),1),""),"")</f>
        <v>-3.5300000000000011</v>
      </c>
      <c r="CQ76">
        <f>+IFERROR(IF(VALUE('data-cash-crude'!CP76)&gt;0,'data-cash-crude'!CP76-INDEX('active-future'!$C:$C,MATCH('basis-cash-crude'!CQ$1,'active-future'!$A:$A,0),1),""),"")</f>
        <v>-3.4299999999999997</v>
      </c>
      <c r="CR76">
        <f>+IFERROR(IF(VALUE('data-cash-crude'!CQ76)&gt;0,'data-cash-crude'!CQ76-INDEX('active-future'!$C:$C,MATCH('basis-cash-crude'!CR$1,'active-future'!$A:$A,0),1),""),"")</f>
        <v>-3.3900000000000006</v>
      </c>
      <c r="CS76">
        <f>+IFERROR(IF(VALUE('data-cash-crude'!CR76)&gt;0,'data-cash-crude'!CR76-INDEX('active-future'!$C:$C,MATCH('basis-cash-crude'!CS$1,'active-future'!$A:$A,0),1),""),"")</f>
        <v>-3.4200000000000017</v>
      </c>
      <c r="CT76">
        <f>+IFERROR(IF(VALUE('data-cash-crude'!CS76)&gt;0,'data-cash-crude'!CS76-INDEX('active-future'!$C:$C,MATCH('basis-cash-crude'!CT$1,'active-future'!$A:$A,0),1),""),"")</f>
        <v>-3.6000000000000014</v>
      </c>
      <c r="CU76">
        <f>+IFERROR(IF(VALUE('data-cash-crude'!CT76)&gt;0,'data-cash-crude'!CT76-INDEX('active-future'!$C:$C,MATCH('basis-cash-crude'!CU$1,'active-future'!$A:$A,0),1),""),"")</f>
        <v>-3.4299999999999997</v>
      </c>
      <c r="CV76">
        <f>+IFERROR(IF(VALUE('data-cash-crude'!CU76)&gt;0,'data-cash-crude'!CU76-INDEX('active-future'!$C:$C,MATCH('basis-cash-crude'!CV$1,'active-future'!$A:$A,0),1),""),"")</f>
        <v>-3.3800000000000026</v>
      </c>
      <c r="CW76">
        <f>+IFERROR(IF(VALUE('data-cash-crude'!CV76)&gt;0,'data-cash-crude'!CV76-INDEX('active-future'!$C:$C,MATCH('basis-cash-crude'!CW$1,'active-future'!$A:$A,0),1),""),"")</f>
        <v>-3.3900000000000006</v>
      </c>
      <c r="CX76">
        <f>+IFERROR(IF(VALUE('data-cash-crude'!CW76)&gt;0,'data-cash-crude'!CW76-INDEX('active-future'!$C:$C,MATCH('basis-cash-crude'!CX$1,'active-future'!$A:$A,0),1),""),"")</f>
        <v>-3.5600000000000023</v>
      </c>
      <c r="CY76">
        <f>+IFERROR(IF(VALUE('data-cash-crude'!CX76)&gt;0,'data-cash-crude'!CX76-INDEX('active-future'!$C:$C,MATCH('basis-cash-crude'!CY$1,'active-future'!$A:$A,0),1),""),"")</f>
        <v>-3.4699999999999989</v>
      </c>
      <c r="CZ76">
        <f>+IFERROR(IF(VALUE('data-cash-crude'!CY76)&gt;0,'data-cash-crude'!CY76-INDEX('active-future'!$C:$C,MATCH('basis-cash-crude'!CZ$1,'active-future'!$A:$A,0),1),""),"")</f>
        <v>-3.4799999999999969</v>
      </c>
      <c r="DA76">
        <f>+IFERROR(IF(VALUE('data-cash-crude'!CZ76)&gt;0,'data-cash-crude'!CZ76-INDEX('active-future'!$C:$C,MATCH('basis-cash-crude'!DA$1,'active-future'!$A:$A,0),1),""),"")</f>
        <v>-3.6000000000000014</v>
      </c>
      <c r="DB76">
        <f>+IFERROR(IF(VALUE('data-cash-crude'!DA76)&gt;0,'data-cash-crude'!DA76-INDEX('active-future'!$C:$C,MATCH('basis-cash-crude'!DB$1,'active-future'!$A:$A,0),1),""),"")</f>
        <v>-3.4299999999999997</v>
      </c>
      <c r="DC76">
        <f>+IFERROR(IF(VALUE('data-cash-crude'!DB76)&gt;0,'data-cash-crude'!DB76-INDEX('active-future'!$C:$C,MATCH('basis-cash-crude'!DC$1,'active-future'!$A:$A,0),1),""),"")</f>
        <v>-3.5</v>
      </c>
      <c r="DD76">
        <f>+IFERROR(IF(VALUE('data-cash-crude'!DC76)&gt;0,'data-cash-crude'!DC76-INDEX('active-future'!$C:$C,MATCH('basis-cash-crude'!DD$1,'active-future'!$A:$A,0),1),""),"")</f>
        <v>-3.5399999999999991</v>
      </c>
      <c r="DE76">
        <f>+IFERROR(IF(VALUE('data-cash-crude'!DD76)&gt;0,'data-cash-crude'!DD76-INDEX('active-future'!$C:$C,MATCH('basis-cash-crude'!DE$1,'active-future'!$A:$A,0),1),""),"")</f>
        <v>-3.5900000000000034</v>
      </c>
      <c r="DF76">
        <f>+IFERROR(IF(VALUE('data-cash-crude'!DE76)&gt;0,'data-cash-crude'!DE76-INDEX('active-future'!$C:$C,MATCH('basis-cash-crude'!DF$1,'active-future'!$A:$A,0),1),""),"")</f>
        <v>-3.3800000000000026</v>
      </c>
      <c r="DG76">
        <f>+IFERROR(IF(VALUE('data-cash-crude'!DF76)&gt;0,'data-cash-crude'!DF76-INDEX('active-future'!$C:$C,MATCH('basis-cash-crude'!DG$1,'active-future'!$A:$A,0),1),""),"")</f>
        <v>-3.4399999999999977</v>
      </c>
      <c r="DH76">
        <f>+IFERROR(IF(VALUE('data-cash-crude'!DG76)&gt;0,'data-cash-crude'!DG76-INDEX('active-future'!$C:$C,MATCH('basis-cash-crude'!DH$1,'active-future'!$A:$A,0),1),""),"")</f>
        <v>-3.4099999999999966</v>
      </c>
      <c r="DI76">
        <f>+IFERROR(IF(VALUE('data-cash-crude'!DH76)&gt;0,'data-cash-crude'!DH76-INDEX('active-future'!$C:$C,MATCH('basis-cash-crude'!DI$1,'active-future'!$A:$A,0),1),""),"")</f>
        <v>-3.4500000000000028</v>
      </c>
      <c r="DJ76">
        <f>+IFERROR(IF(VALUE('data-cash-crude'!DI76)&gt;0,'data-cash-crude'!DI76-INDEX('active-future'!$C:$C,MATCH('basis-cash-crude'!DJ$1,'active-future'!$A:$A,0),1),""),"")</f>
        <v>-3.5799999999999983</v>
      </c>
      <c r="DK76">
        <f>+IFERROR(IF(VALUE('data-cash-crude'!DJ76)&gt;0,'data-cash-crude'!DJ76-INDEX('active-future'!$C:$C,MATCH('basis-cash-crude'!DK$1,'active-future'!$A:$A,0),1),""),"")</f>
        <v>-3.5499999999999972</v>
      </c>
      <c r="DL76">
        <f>+IFERROR(IF(VALUE('data-cash-crude'!DK76)&gt;0,'data-cash-crude'!DK76-INDEX('active-future'!$C:$C,MATCH('basis-cash-crude'!DL$1,'active-future'!$A:$A,0),1),""),"")</f>
        <v>-3.6199999999999974</v>
      </c>
      <c r="DM76" t="str">
        <f>+IFERROR(IF(VALUE('data-cash-crude'!DL76)&gt;0,'data-cash-crude'!DL76-INDEX('active-future'!$C:$C,MATCH('basis-cash-crude'!DM$1,'active-future'!$A:$A,0),1),""),"")</f>
        <v/>
      </c>
      <c r="DN76" t="str">
        <f>+IFERROR(IF(VALUE('data-cash-crude'!DM76)&gt;0,'data-cash-crude'!DM76-INDEX('active-future'!$C:$C,MATCH('basis-cash-crude'!DN$1,'active-future'!$A:$A,0),1),""),"")</f>
        <v/>
      </c>
      <c r="DO76" t="str">
        <f>+IFERROR(IF(VALUE('data-cash-crude'!DN76)&gt;0,'data-cash-crude'!DN76-INDEX('active-future'!$C:$C,MATCH('basis-cash-crude'!DO$1,'active-future'!$A:$A,0),1),""),"")</f>
        <v/>
      </c>
      <c r="DP76">
        <f>+IFERROR(IF(VALUE('data-cash-crude'!DO76)&gt;0,'data-cash-crude'!DO76-INDEX('active-future'!$C:$C,MATCH('basis-cash-crude'!DP$1,'active-future'!$A:$A,0),1),""),"")</f>
        <v>-3.4099999999999966</v>
      </c>
      <c r="DQ76">
        <f>+IFERROR(IF(VALUE('data-cash-crude'!DP76)&gt;0,'data-cash-crude'!DP76-INDEX('active-future'!$C:$C,MATCH('basis-cash-crude'!DQ$1,'active-future'!$A:$A,0),1),""),"")</f>
        <v>-3.509999999999998</v>
      </c>
      <c r="DR76">
        <f>+IFERROR(IF(VALUE('data-cash-crude'!DQ76)&gt;0,'data-cash-crude'!DQ76-INDEX('active-future'!$C:$C,MATCH('basis-cash-crude'!DR$1,'active-future'!$A:$A,0),1),""),"")</f>
        <v>-3.5900000000000034</v>
      </c>
      <c r="DS76">
        <f>+IFERROR(IF(VALUE('data-cash-crude'!DR76)&gt;0,'data-cash-crude'!DR76-INDEX('active-future'!$C:$C,MATCH('basis-cash-crude'!DS$1,'active-future'!$A:$A,0),1),""),"")</f>
        <v>-3.5</v>
      </c>
      <c r="DT76">
        <f>+IFERROR(IF(VALUE('data-cash-crude'!DS76)&gt;0,'data-cash-crude'!DS76-INDEX('active-future'!$C:$C,MATCH('basis-cash-crude'!DT$1,'active-future'!$A:$A,0),1),""),"")</f>
        <v>-3.5900000000000034</v>
      </c>
      <c r="DU76" t="str">
        <f>+IFERROR(IF(VALUE('data-cash-crude'!DT76)&gt;0,'data-cash-crude'!DT76-INDEX('active-future'!$C:$C,MATCH('basis-cash-crude'!DU$1,'active-future'!$A:$A,0),1),""),"")</f>
        <v/>
      </c>
      <c r="DV76" t="str">
        <f>+IFERROR(IF(VALUE('data-cash-crude'!DU76)&gt;0,'data-cash-crude'!DU76-INDEX('active-future'!$C:$C,MATCH('basis-cash-crude'!DV$1,'active-future'!$A:$A,0),1),""),"")</f>
        <v/>
      </c>
      <c r="DW76">
        <f>+IFERROR(IF(VALUE('data-cash-crude'!DV76)&gt;0,'data-cash-crude'!DV76-INDEX('active-future'!$C:$C,MATCH('basis-cash-crude'!DW$1,'active-future'!$A:$A,0),1),""),"")</f>
        <v>-3.3800000000000026</v>
      </c>
      <c r="DX76">
        <f>+IFERROR(IF(VALUE('data-cash-crude'!DW76)&gt;0,'data-cash-crude'!DW76-INDEX('active-future'!$C:$C,MATCH('basis-cash-crude'!DX$1,'active-future'!$A:$A,0),1),""),"")</f>
        <v>-3.5799999999999983</v>
      </c>
      <c r="DY76">
        <f>+IFERROR(IF(VALUE('data-cash-crude'!DX76)&gt;0,'data-cash-crude'!DX76-INDEX('active-future'!$C:$C,MATCH('basis-cash-crude'!DY$1,'active-future'!$A:$A,0),1),""),"")</f>
        <v>-3.3999999999999986</v>
      </c>
      <c r="DZ76">
        <f>+IFERROR(IF(VALUE('data-cash-crude'!DY76)&gt;0,'data-cash-crude'!DY76-INDEX('active-future'!$C:$C,MATCH('basis-cash-crude'!DZ$1,'active-future'!$A:$A,0),1),""),"")</f>
        <v>-3.4299999999999997</v>
      </c>
      <c r="EA76">
        <f>+IFERROR(IF(VALUE('data-cash-crude'!DZ76)&gt;0,'data-cash-crude'!DZ76-INDEX('active-future'!$C:$C,MATCH('basis-cash-crude'!EA$1,'active-future'!$A:$A,0),1),""),"")</f>
        <v>-3.8200000000000003</v>
      </c>
      <c r="EB76">
        <f>+IFERROR(IF(VALUE('data-cash-crude'!EA76)&gt;0,'data-cash-crude'!EA76-INDEX('active-future'!$C:$C,MATCH('basis-cash-crude'!EB$1,'active-future'!$A:$A,0),1),""),"")</f>
        <v>-3.7199999999999989</v>
      </c>
      <c r="EC76">
        <f>+IFERROR(IF(VALUE('data-cash-crude'!EB76)&gt;0,'data-cash-crude'!EB76-INDEX('active-future'!$C:$C,MATCH('basis-cash-crude'!EC$1,'active-future'!$A:$A,0),1),""),"")</f>
        <v>-3.6099999999999994</v>
      </c>
      <c r="ED76">
        <f>+IFERROR(IF(VALUE('data-cash-crude'!EC76)&gt;0,'data-cash-crude'!EC76-INDEX('active-future'!$C:$C,MATCH('basis-cash-crude'!ED$1,'active-future'!$A:$A,0),1),""),"")</f>
        <v>-3.4299999999999997</v>
      </c>
      <c r="EE76">
        <f>+IFERROR(IF(VALUE('data-cash-crude'!ED76)&gt;0,'data-cash-crude'!ED76-INDEX('active-future'!$C:$C,MATCH('basis-cash-crude'!EE$1,'active-future'!$A:$A,0),1),""),"")</f>
        <v>-3.509999999999998</v>
      </c>
      <c r="EF76">
        <f>+IFERROR(IF(VALUE('data-cash-crude'!EE76)&gt;0,'data-cash-crude'!EE76-INDEX('active-future'!$C:$C,MATCH('basis-cash-crude'!EF$1,'active-future'!$A:$A,0),1),""),"")</f>
        <v>-3.5300000000000011</v>
      </c>
      <c r="EG76">
        <f>+IFERROR(IF(VALUE('data-cash-crude'!EF76)&gt;0,'data-cash-crude'!EF76-INDEX('active-future'!$C:$C,MATCH('basis-cash-crude'!EG$1,'active-future'!$A:$A,0),1),""),"")</f>
        <v>-3.3900000000000006</v>
      </c>
      <c r="EH76" t="str">
        <f>+IFERROR(IF(VALUE('data-cash-crude'!EG76)&gt;0,'data-cash-crude'!EG76-INDEX('active-future'!$C:$C,MATCH('basis-cash-crude'!EH$1,'active-future'!$A:$A,0),1),""),"")</f>
        <v/>
      </c>
      <c r="EI76">
        <f>+IFERROR(IF(VALUE('data-cash-crude'!EH76)&gt;0,'data-cash-crude'!EH76-INDEX('active-future'!$C:$C,MATCH('basis-cash-crude'!EI$1,'active-future'!$A:$A,0),1),""),"")</f>
        <v>-3.509999999999998</v>
      </c>
      <c r="EJ76">
        <f>+IFERROR(IF(VALUE('data-cash-crude'!EI76)&gt;0,'data-cash-crude'!EI76-INDEX('active-future'!$C:$C,MATCH('basis-cash-crude'!EJ$1,'active-future'!$A:$A,0),1),""),"")</f>
        <v>-3.490000000000002</v>
      </c>
      <c r="EK76">
        <f>+IFERROR(IF(VALUE('data-cash-crude'!EJ76)&gt;0,'data-cash-crude'!EJ76-INDEX('active-future'!$C:$C,MATCH('basis-cash-crude'!EK$1,'active-future'!$A:$A,0),1),""),"")</f>
        <v>-3.5900000000000034</v>
      </c>
      <c r="EL76">
        <f>+IFERROR(IF(VALUE('data-cash-crude'!EK76)&gt;0,'data-cash-crude'!EK76-INDEX('active-future'!$C:$C,MATCH('basis-cash-crude'!EL$1,'active-future'!$A:$A,0),1),""),"")</f>
        <v>-3.4299999999999997</v>
      </c>
      <c r="EM76">
        <f>+IFERROR(IF(VALUE('data-cash-crude'!EL76)&gt;0,'data-cash-crude'!EL76-INDEX('active-future'!$C:$C,MATCH('basis-cash-crude'!EM$1,'active-future'!$A:$A,0),1),""),"")</f>
        <v>-3.4799999999999969</v>
      </c>
      <c r="EN76">
        <f>+IFERROR(IF(VALUE('data-cash-crude'!EM76)&gt;0,'data-cash-crude'!EM76-INDEX('active-future'!$C:$C,MATCH('basis-cash-crude'!EN$1,'active-future'!$A:$A,0),1),""),"")</f>
        <v>-3.5</v>
      </c>
      <c r="EO76" t="str">
        <f>+IFERROR(IF(VALUE('data-cash-crude'!EN76)&gt;0,'data-cash-crude'!EN76-INDEX('active-future'!$C:$C,MATCH('basis-cash-crude'!EO$1,'active-future'!$A:$A,0),1),""),"")</f>
        <v/>
      </c>
      <c r="EP76">
        <f>+IFERROR(IF(VALUE('data-cash-crude'!EO76)&gt;0,'data-cash-crude'!EO76-INDEX('active-future'!$C:$C,MATCH('basis-cash-crude'!EP$1,'active-future'!$A:$A,0),1),""),"")</f>
        <v>-3.5900000000000034</v>
      </c>
      <c r="EQ76">
        <f>+IFERROR(IF(VALUE('data-cash-crude'!EP76)&gt;0,'data-cash-crude'!EP76-INDEX('active-future'!$C:$C,MATCH('basis-cash-crude'!EQ$1,'active-future'!$A:$A,0),1),""),"")</f>
        <v>-3.5600000000000023</v>
      </c>
      <c r="ER76">
        <f>+IFERROR(IF(VALUE('data-cash-crude'!EQ76)&gt;0,'data-cash-crude'!EQ76-INDEX('active-future'!$C:$C,MATCH('basis-cash-crude'!ER$1,'active-future'!$A:$A,0),1),""),"")</f>
        <v>-3.3900000000000006</v>
      </c>
      <c r="ES76">
        <f>+IFERROR(IF(VALUE('data-cash-crude'!ER76)&gt;0,'data-cash-crude'!ER76-INDEX('active-future'!$C:$C,MATCH('basis-cash-crude'!ES$1,'active-future'!$A:$A,0),1),""),"")</f>
        <v>-3.3800000000000026</v>
      </c>
      <c r="ET76">
        <f>+IFERROR(IF(VALUE('data-cash-crude'!ES76)&gt;0,'data-cash-crude'!ES76-INDEX('active-future'!$C:$C,MATCH('basis-cash-crude'!ET$1,'active-future'!$A:$A,0),1),""),"")</f>
        <v>-3.4099999999999966</v>
      </c>
      <c r="EU76">
        <f>+IFERROR(IF(VALUE('data-cash-crude'!ET76)&gt;0,'data-cash-crude'!ET76-INDEX('active-future'!$C:$C,MATCH('basis-cash-crude'!EU$1,'active-future'!$A:$A,0),1),""),"")</f>
        <v>-3.6700000000000017</v>
      </c>
      <c r="EV76" t="str">
        <f>+IFERROR(IF(VALUE('data-cash-crude'!EU76)&gt;0,'data-cash-crude'!EU76-INDEX('active-future'!$C:$C,MATCH('basis-cash-crude'!EV$1,'active-future'!$A:$A,0),1),""),"")</f>
        <v/>
      </c>
      <c r="EW76">
        <f>+IFERROR(IF(VALUE('data-cash-crude'!EV76)&gt;0,'data-cash-crude'!EV76-INDEX('active-future'!$C:$C,MATCH('basis-cash-crude'!EW$1,'active-future'!$A:$A,0),1),""),"")</f>
        <v>-3.7100000000000009</v>
      </c>
      <c r="EX76" t="str">
        <f>+IFERROR(IF(VALUE('data-cash-crude'!EW76)&gt;0,'data-cash-crude'!EW76-INDEX('active-future'!$C:$C,MATCH('basis-cash-crude'!EX$1,'active-future'!$A:$A,0),1),""),"")</f>
        <v/>
      </c>
      <c r="EY76">
        <f>+IFERROR(IF(VALUE('data-cash-crude'!EX76)&gt;0,'data-cash-crude'!EX76-INDEX('active-future'!$C:$C,MATCH('basis-cash-crude'!EY$1,'active-future'!$A:$A,0),1),""),"")</f>
        <v>-3.6199999999999974</v>
      </c>
      <c r="EZ76">
        <f>+IFERROR(IF(VALUE('data-cash-crude'!EY76)&gt;0,'data-cash-crude'!EY76-INDEX('active-future'!$C:$C,MATCH('basis-cash-crude'!EZ$1,'active-future'!$A:$A,0),1),""),"")</f>
        <v>-3.5200000000000031</v>
      </c>
      <c r="FA76">
        <f>+IFERROR(IF(VALUE('data-cash-crude'!EZ76)&gt;0,'data-cash-crude'!EZ76-INDEX('active-future'!$C:$C,MATCH('basis-cash-crude'!FA$1,'active-future'!$A:$A,0),1),""),"")</f>
        <v>-3.5300000000000011</v>
      </c>
      <c r="FB76">
        <f>+IFERROR(IF(VALUE('data-cash-crude'!FA76)&gt;0,'data-cash-crude'!FA76-INDEX('active-future'!$C:$C,MATCH('basis-cash-crude'!FB$1,'active-future'!$A:$A,0),1),""),"")</f>
        <v>-3.5399999999999991</v>
      </c>
      <c r="FC76" t="str">
        <f>+IFERROR(IF(VALUE('data-cash-crude'!FB76)&gt;0,'data-cash-crude'!FB76-INDEX('active-future'!$C:$C,MATCH('basis-cash-crude'!FC$1,'active-future'!$A:$A,0),1),""),"")</f>
        <v/>
      </c>
      <c r="FD76">
        <f>+IFERROR(IF(VALUE('data-cash-crude'!FC76)&gt;0,'data-cash-crude'!FC76-INDEX('active-future'!$C:$C,MATCH('basis-cash-crude'!FD$1,'active-future'!$A:$A,0),1),""),"")</f>
        <v>-3.4500000000000028</v>
      </c>
      <c r="FE76">
        <f>+IFERROR(IF(VALUE('data-cash-crude'!FD76)&gt;0,'data-cash-crude'!FD76-INDEX('active-future'!$C:$C,MATCH('basis-cash-crude'!FE$1,'active-future'!$A:$A,0),1),""),"")</f>
        <v>-3.6199999999999974</v>
      </c>
      <c r="FF76">
        <f>+IFERROR(IF(VALUE('data-cash-crude'!FE76)&gt;0,'data-cash-crude'!FE76-INDEX('active-future'!$C:$C,MATCH('basis-cash-crude'!FF$1,'active-future'!$A:$A,0),1),""),"")</f>
        <v>-3.3999999999999986</v>
      </c>
      <c r="FG76">
        <f>+IFERROR(IF(VALUE('data-cash-crude'!FF76)&gt;0,'data-cash-crude'!FF76-INDEX('active-future'!$C:$C,MATCH('basis-cash-crude'!FG$1,'active-future'!$A:$A,0),1),""),"")</f>
        <v>-3.5</v>
      </c>
      <c r="FH76">
        <f>+IFERROR(IF(VALUE('data-cash-crude'!FG76)&gt;0,'data-cash-crude'!FG76-INDEX('active-future'!$C:$C,MATCH('basis-cash-crude'!FH$1,'active-future'!$A:$A,0),1),""),"")</f>
        <v>-3.4399999999999977</v>
      </c>
      <c r="FI76">
        <f>+IFERROR(IF(VALUE('data-cash-crude'!FH76)&gt;0,'data-cash-crude'!FH76-INDEX('active-future'!$C:$C,MATCH('basis-cash-crude'!FI$1,'active-future'!$A:$A,0),1),""),"")</f>
        <v>-3.5600000000000023</v>
      </c>
      <c r="FJ76">
        <f>+IFERROR(IF(VALUE('data-cash-crude'!FI76)&gt;0,'data-cash-crude'!FI76-INDEX('active-future'!$C:$C,MATCH('basis-cash-crude'!FJ$1,'active-future'!$A:$A,0),1),""),"")</f>
        <v>-3.6000000000000014</v>
      </c>
      <c r="FK76" t="str">
        <f>+IFERROR(IF(VALUE('data-cash-crude'!FJ76)&gt;0,'data-cash-crude'!FJ76-INDEX('active-future'!$C:$C,MATCH('basis-cash-crude'!FK$1,'active-future'!$A:$A,0),1),""),"")</f>
        <v/>
      </c>
      <c r="FL76">
        <f>+IFERROR(IF(VALUE('data-cash-crude'!FK76)&gt;0,'data-cash-crude'!FK76-INDEX('active-future'!$C:$C,MATCH('basis-cash-crude'!FL$1,'active-future'!$A:$A,0),1),""),"")</f>
        <v>-3.5</v>
      </c>
    </row>
    <row r="77" spans="1:168" x14ac:dyDescent="0.2">
      <c r="A77">
        <f t="shared" si="3"/>
        <v>-4.43</v>
      </c>
      <c r="B77">
        <f t="shared" si="4"/>
        <v>-4.4953333333333338</v>
      </c>
      <c r="C77">
        <f t="shared" si="5"/>
        <v>-4.5198550724637681</v>
      </c>
      <c r="D77" s="10" t="str">
        <f>+'data-cash-crude'!B77</f>
        <v>CLPA-16-37.CM</v>
      </c>
      <c r="E77" t="str">
        <f>+IFERROR(IF(VALUE('data-cash-crude'!D77)&gt;0,'data-cash-crude'!D77-INDEX('active-future'!$C:$C,MATCH('basis-cash-crude'!E$1,'active-future'!$A:$A,0),1),""),"")</f>
        <v/>
      </c>
      <c r="F77">
        <f>+IFERROR(IF(VALUE('data-cash-crude'!E77)&gt;0,'data-cash-crude'!E77-INDEX('active-future'!$C:$C,MATCH('basis-cash-crude'!F$1,'active-future'!$A:$A,0),1),""),"")</f>
        <v>-4.43</v>
      </c>
      <c r="G77" t="str">
        <f>+IFERROR(IF(VALUE('data-cash-crude'!F77)&gt;0,'data-cash-crude'!F77-INDEX('active-future'!$C:$C,MATCH('basis-cash-crude'!G$1,'active-future'!$A:$A,0),1),""),"")</f>
        <v/>
      </c>
      <c r="H77" t="str">
        <f>+IFERROR(IF(VALUE('data-cash-crude'!G77)&gt;0,'data-cash-crude'!G77-INDEX('active-future'!$C:$C,MATCH('basis-cash-crude'!H$1,'active-future'!$A:$A,0),1),""),"")</f>
        <v/>
      </c>
      <c r="I77" t="str">
        <f>+IFERROR(IF(VALUE('data-cash-crude'!H77)&gt;0,'data-cash-crude'!H77-INDEX('active-future'!$C:$C,MATCH('basis-cash-crude'!I$1,'active-future'!$A:$A,0),1),""),"")</f>
        <v/>
      </c>
      <c r="J77" t="str">
        <f>+IFERROR(IF(VALUE('data-cash-crude'!I77)&gt;0,'data-cash-crude'!I77-INDEX('active-future'!$C:$C,MATCH('basis-cash-crude'!J$1,'active-future'!$A:$A,0),1),""),"")</f>
        <v/>
      </c>
      <c r="K77" t="str">
        <f>+IFERROR(IF(VALUE('data-cash-crude'!J77)&gt;0,'data-cash-crude'!J77-INDEX('active-future'!$C:$C,MATCH('basis-cash-crude'!K$1,'active-future'!$A:$A,0),1),""),"")</f>
        <v/>
      </c>
      <c r="L77" t="str">
        <f>+IFERROR(IF(VALUE('data-cash-crude'!K77)&gt;0,'data-cash-crude'!K77-INDEX('active-future'!$C:$C,MATCH('basis-cash-crude'!L$1,'active-future'!$A:$A,0),1),""),"")</f>
        <v/>
      </c>
      <c r="M77" t="str">
        <f>+IFERROR(IF(VALUE('data-cash-crude'!L77)&gt;0,'data-cash-crude'!L77-INDEX('active-future'!$C:$C,MATCH('basis-cash-crude'!M$1,'active-future'!$A:$A,0),1),""),"")</f>
        <v/>
      </c>
      <c r="N77" t="str">
        <f>+IFERROR(IF(VALUE('data-cash-crude'!M77)&gt;0,'data-cash-crude'!M77-INDEX('active-future'!$C:$C,MATCH('basis-cash-crude'!N$1,'active-future'!$A:$A,0),1),""),"")</f>
        <v/>
      </c>
      <c r="O77" t="str">
        <f>+IFERROR(IF(VALUE('data-cash-crude'!N77)&gt;0,'data-cash-crude'!N77-INDEX('active-future'!$C:$C,MATCH('basis-cash-crude'!O$1,'active-future'!$A:$A,0),1),""),"")</f>
        <v/>
      </c>
      <c r="P77" t="str">
        <f>+IFERROR(IF(VALUE('data-cash-crude'!O77)&gt;0,'data-cash-crude'!O77-INDEX('active-future'!$C:$C,MATCH('basis-cash-crude'!P$1,'active-future'!$A:$A,0),1),""),"")</f>
        <v/>
      </c>
      <c r="Q77">
        <f>+IFERROR(IF(VALUE('data-cash-crude'!P77)&gt;0,'data-cash-crude'!P77-INDEX('active-future'!$C:$C,MATCH('basis-cash-crude'!Q$1,'active-future'!$A:$A,0),1),""),"")</f>
        <v>-4.57</v>
      </c>
      <c r="R77" t="str">
        <f>+IFERROR(IF(VALUE('data-cash-crude'!Q77)&gt;0,'data-cash-crude'!Q77-INDEX('active-future'!$C:$C,MATCH('basis-cash-crude'!R$1,'active-future'!$A:$A,0),1),""),"")</f>
        <v/>
      </c>
      <c r="S77">
        <f>+IFERROR(IF(VALUE('data-cash-crude'!R77)&gt;0,'data-cash-crude'!R77-INDEX('active-future'!$C:$C,MATCH('basis-cash-crude'!S$1,'active-future'!$A:$A,0),1),""),"")</f>
        <v>-4.509999999999998</v>
      </c>
      <c r="T77">
        <f>+IFERROR(IF(VALUE('data-cash-crude'!S77)&gt;0,'data-cash-crude'!S77-INDEX('active-future'!$C:$C,MATCH('basis-cash-crude'!T$1,'active-future'!$A:$A,0),1),""),"")</f>
        <v>-4.490000000000002</v>
      </c>
      <c r="U77">
        <f>+IFERROR(IF(VALUE('data-cash-crude'!T77)&gt;0,'data-cash-crude'!T77-INDEX('active-future'!$C:$C,MATCH('basis-cash-crude'!U$1,'active-future'!$A:$A,0),1),""),"")</f>
        <v>-4.5200000000000031</v>
      </c>
      <c r="V77">
        <f>+IFERROR(IF(VALUE('data-cash-crude'!U77)&gt;0,'data-cash-crude'!U77-INDEX('active-future'!$C:$C,MATCH('basis-cash-crude'!V$1,'active-future'!$A:$A,0),1),""),"")</f>
        <v>-4.4500000000000028</v>
      </c>
      <c r="W77">
        <f>+IFERROR(IF(VALUE('data-cash-crude'!V77)&gt;0,'data-cash-crude'!V77-INDEX('active-future'!$C:$C,MATCH('basis-cash-crude'!W$1,'active-future'!$A:$A,0),1),""),"")</f>
        <v>-4.43</v>
      </c>
      <c r="X77">
        <f>+IFERROR(IF(VALUE('data-cash-crude'!W77)&gt;0,'data-cash-crude'!W77-INDEX('active-future'!$C:$C,MATCH('basis-cash-crude'!X$1,'active-future'!$A:$A,0),1),""),"")</f>
        <v>-4.43</v>
      </c>
      <c r="Y77" t="str">
        <f>+IFERROR(IF(VALUE('data-cash-crude'!X77)&gt;0,'data-cash-crude'!X77-INDEX('active-future'!$C:$C,MATCH('basis-cash-crude'!Y$1,'active-future'!$A:$A,0),1),""),"")</f>
        <v/>
      </c>
      <c r="Z77">
        <f>+IFERROR(IF(VALUE('data-cash-crude'!Y77)&gt;0,'data-cash-crude'!Y77-INDEX('active-future'!$C:$C,MATCH('basis-cash-crude'!Z$1,'active-future'!$A:$A,0),1),""),"")</f>
        <v>-4.4600000000000009</v>
      </c>
      <c r="AA77" t="str">
        <f>+IFERROR(IF(VALUE('data-cash-crude'!Z77)&gt;0,'data-cash-crude'!Z77-INDEX('active-future'!$C:$C,MATCH('basis-cash-crude'!AA$1,'active-future'!$A:$A,0),1),""),"")</f>
        <v/>
      </c>
      <c r="AB77" t="str">
        <f>+IFERROR(IF(VALUE('data-cash-crude'!AA77)&gt;0,'data-cash-crude'!AA77-INDEX('active-future'!$C:$C,MATCH('basis-cash-crude'!AB$1,'active-future'!$A:$A,0),1),""),"")</f>
        <v/>
      </c>
      <c r="AC77">
        <f>+IFERROR(IF(VALUE('data-cash-crude'!AB77)&gt;0,'data-cash-crude'!AB77-INDEX('active-future'!$C:$C,MATCH('basis-cash-crude'!AC$1,'active-future'!$A:$A,0),1),""),"")</f>
        <v>-4.6099999999999994</v>
      </c>
      <c r="AD77">
        <f>+IFERROR(IF(VALUE('data-cash-crude'!AC77)&gt;0,'data-cash-crude'!AC77-INDEX('active-future'!$C:$C,MATCH('basis-cash-crude'!AD$1,'active-future'!$A:$A,0),1),""),"")</f>
        <v>-4.4099999999999966</v>
      </c>
      <c r="AE77">
        <f>+IFERROR(IF(VALUE('data-cash-crude'!AD77)&gt;0,'data-cash-crude'!AD77-INDEX('active-future'!$C:$C,MATCH('basis-cash-crude'!AE$1,'active-future'!$A:$A,0),1),""),"")</f>
        <v>-4.509999999999998</v>
      </c>
      <c r="AF77">
        <f>+IFERROR(IF(VALUE('data-cash-crude'!AE77)&gt;0,'data-cash-crude'!AE77-INDEX('active-future'!$C:$C,MATCH('basis-cash-crude'!AF$1,'active-future'!$A:$A,0),1),""),"")</f>
        <v>-4.5200000000000031</v>
      </c>
      <c r="AG77">
        <f>+IFERROR(IF(VALUE('data-cash-crude'!AF77)&gt;0,'data-cash-crude'!AF77-INDEX('active-future'!$C:$C,MATCH('basis-cash-crude'!AG$1,'active-future'!$A:$A,0),1),""),"")</f>
        <v>-4.5799999999999983</v>
      </c>
      <c r="AH77">
        <f>+IFERROR(IF(VALUE('data-cash-crude'!AG77)&gt;0,'data-cash-crude'!AG77-INDEX('active-future'!$C:$C,MATCH('basis-cash-crude'!AH$1,'active-future'!$A:$A,0),1),""),"")</f>
        <v>-4.509999999999998</v>
      </c>
      <c r="AI77">
        <f>+IFERROR(IF(VALUE('data-cash-crude'!AH77)&gt;0,'data-cash-crude'!AH77-INDEX('active-future'!$C:$C,MATCH('basis-cash-crude'!AI$1,'active-future'!$A:$A,0),1),""),"")</f>
        <v>-4.6000000000000014</v>
      </c>
      <c r="AJ77">
        <f>+IFERROR(IF(VALUE('data-cash-crude'!AI77)&gt;0,'data-cash-crude'!AI77-INDEX('active-future'!$C:$C,MATCH('basis-cash-crude'!AJ$1,'active-future'!$A:$A,0),1),""),"")</f>
        <v>-4.6400000000000006</v>
      </c>
      <c r="AK77">
        <f>+IFERROR(IF(VALUE('data-cash-crude'!AJ77)&gt;0,'data-cash-crude'!AJ77-INDEX('active-future'!$C:$C,MATCH('basis-cash-crude'!AK$1,'active-future'!$A:$A,0),1),""),"")</f>
        <v>-4.4699999999999989</v>
      </c>
      <c r="AL77">
        <f>+IFERROR(IF(VALUE('data-cash-crude'!AK77)&gt;0,'data-cash-crude'!AK77-INDEX('active-future'!$C:$C,MATCH('basis-cash-crude'!AL$1,'active-future'!$A:$A,0),1),""),"")</f>
        <v>-4.5200000000000031</v>
      </c>
      <c r="AM77">
        <f>+IFERROR(IF(VALUE('data-cash-crude'!AL77)&gt;0,'data-cash-crude'!AL77-INDEX('active-future'!$C:$C,MATCH('basis-cash-crude'!AM$1,'active-future'!$A:$A,0),1),""),"")</f>
        <v>-4.6199999999999974</v>
      </c>
      <c r="AN77">
        <f>+IFERROR(IF(VALUE('data-cash-crude'!AM77)&gt;0,'data-cash-crude'!AM77-INDEX('active-future'!$C:$C,MATCH('basis-cash-crude'!AN$1,'active-future'!$A:$A,0),1),""),"")</f>
        <v>-4.5499999999999972</v>
      </c>
      <c r="AO77">
        <f>+IFERROR(IF(VALUE('data-cash-crude'!AN77)&gt;0,'data-cash-crude'!AN77-INDEX('active-future'!$C:$C,MATCH('basis-cash-crude'!AO$1,'active-future'!$A:$A,0),1),""),"")</f>
        <v>-4.6099999999999994</v>
      </c>
      <c r="AP77">
        <f>+IFERROR(IF(VALUE('data-cash-crude'!AO77)&gt;0,'data-cash-crude'!AO77-INDEX('active-future'!$C:$C,MATCH('basis-cash-crude'!AP$1,'active-future'!$A:$A,0),1),""),"")</f>
        <v>-4.490000000000002</v>
      </c>
      <c r="AQ77">
        <f>+IFERROR(IF(VALUE('data-cash-crude'!AP77)&gt;0,'data-cash-crude'!AP77-INDEX('active-future'!$C:$C,MATCH('basis-cash-crude'!AQ$1,'active-future'!$A:$A,0),1),""),"")</f>
        <v>-4.3999999999999986</v>
      </c>
      <c r="AR77">
        <f>+IFERROR(IF(VALUE('data-cash-crude'!AQ77)&gt;0,'data-cash-crude'!AQ77-INDEX('active-future'!$C:$C,MATCH('basis-cash-crude'!AR$1,'active-future'!$A:$A,0),1),""),"")</f>
        <v>-4.6000000000000014</v>
      </c>
      <c r="AS77">
        <f>+IFERROR(IF(VALUE('data-cash-crude'!AR77)&gt;0,'data-cash-crude'!AR77-INDEX('active-future'!$C:$C,MATCH('basis-cash-crude'!AS$1,'active-future'!$A:$A,0),1),""),"")</f>
        <v>-4.4799999999999969</v>
      </c>
      <c r="AT77">
        <f>+IFERROR(IF(VALUE('data-cash-crude'!AS77)&gt;0,'data-cash-crude'!AS77-INDEX('active-future'!$C:$C,MATCH('basis-cash-crude'!AT$1,'active-future'!$A:$A,0),1),""),"")</f>
        <v>-4.5399999999999991</v>
      </c>
      <c r="AU77">
        <f>+IFERROR(IF(VALUE('data-cash-crude'!AT77)&gt;0,'data-cash-crude'!AT77-INDEX('active-future'!$C:$C,MATCH('basis-cash-crude'!AU$1,'active-future'!$A:$A,0),1),""),"")</f>
        <v>-4.4500000000000028</v>
      </c>
      <c r="AV77" t="str">
        <f>+IFERROR(IF(VALUE('data-cash-crude'!AU77)&gt;0,'data-cash-crude'!AU77-INDEX('active-future'!$C:$C,MATCH('basis-cash-crude'!AV$1,'active-future'!$A:$A,0),1),""),"")</f>
        <v/>
      </c>
      <c r="AW77">
        <f>+IFERROR(IF(VALUE('data-cash-crude'!AV77)&gt;0,'data-cash-crude'!AV77-INDEX('active-future'!$C:$C,MATCH('basis-cash-crude'!AW$1,'active-future'!$A:$A,0),1),""),"")</f>
        <v>-4.5600000000000023</v>
      </c>
      <c r="AX77">
        <f>+IFERROR(IF(VALUE('data-cash-crude'!AW77)&gt;0,'data-cash-crude'!AW77-INDEX('active-future'!$C:$C,MATCH('basis-cash-crude'!AX$1,'active-future'!$A:$A,0),1),""),"")</f>
        <v>-4.5399999999999991</v>
      </c>
      <c r="AY77">
        <f>+IFERROR(IF(VALUE('data-cash-crude'!AX77)&gt;0,'data-cash-crude'!AX77-INDEX('active-future'!$C:$C,MATCH('basis-cash-crude'!AY$1,'active-future'!$A:$A,0),1),""),"")</f>
        <v>-4.5600000000000023</v>
      </c>
      <c r="AZ77">
        <f>+IFERROR(IF(VALUE('data-cash-crude'!AY77)&gt;0,'data-cash-crude'!AY77-INDEX('active-future'!$C:$C,MATCH('basis-cash-crude'!AZ$1,'active-future'!$A:$A,0),1),""),"")</f>
        <v>-4.4099999999999966</v>
      </c>
      <c r="BA77">
        <f>+IFERROR(IF(VALUE('data-cash-crude'!AZ77)&gt;0,'data-cash-crude'!AZ77-INDEX('active-future'!$C:$C,MATCH('basis-cash-crude'!BA$1,'active-future'!$A:$A,0),1),""),"")</f>
        <v>-4.4799999999999969</v>
      </c>
      <c r="BB77">
        <f>+IFERROR(IF(VALUE('data-cash-crude'!BA77)&gt;0,'data-cash-crude'!BA77-INDEX('active-future'!$C:$C,MATCH('basis-cash-crude'!BB$1,'active-future'!$A:$A,0),1),""),"")</f>
        <v>-4.4699999999999989</v>
      </c>
      <c r="BC77">
        <f>+IFERROR(IF(VALUE('data-cash-crude'!BB77)&gt;0,'data-cash-crude'!BB77-INDEX('active-future'!$C:$C,MATCH('basis-cash-crude'!BC$1,'active-future'!$A:$A,0),1),""),"")</f>
        <v>-4.7299999999999969</v>
      </c>
      <c r="BD77">
        <f>+IFERROR(IF(VALUE('data-cash-crude'!BC77)&gt;0,'data-cash-crude'!BC77-INDEX('active-future'!$C:$C,MATCH('basis-cash-crude'!BD$1,'active-future'!$A:$A,0),1),""),"")</f>
        <v>-4.759999999999998</v>
      </c>
      <c r="BE77">
        <f>+IFERROR(IF(VALUE('data-cash-crude'!BD77)&gt;0,'data-cash-crude'!BD77-INDEX('active-future'!$C:$C,MATCH('basis-cash-crude'!BE$1,'active-future'!$A:$A,0),1),""),"")</f>
        <v>-4.6199999999999974</v>
      </c>
      <c r="BF77">
        <f>+IFERROR(IF(VALUE('data-cash-crude'!BE77)&gt;0,'data-cash-crude'!BE77-INDEX('active-future'!$C:$C,MATCH('basis-cash-crude'!BF$1,'active-future'!$A:$A,0),1),""),"")</f>
        <v>-4.43</v>
      </c>
      <c r="BG77">
        <f>+IFERROR(IF(VALUE('data-cash-crude'!BF77)&gt;0,'data-cash-crude'!BF77-INDEX('active-future'!$C:$C,MATCH('basis-cash-crude'!BG$1,'active-future'!$A:$A,0),1),""),"")</f>
        <v>-4.6099999999999994</v>
      </c>
      <c r="BH77">
        <f>+IFERROR(IF(VALUE('data-cash-crude'!BG77)&gt;0,'data-cash-crude'!BG77-INDEX('active-future'!$C:$C,MATCH('basis-cash-crude'!BH$1,'active-future'!$A:$A,0),1),""),"")</f>
        <v>-4.5600000000000023</v>
      </c>
      <c r="BI77">
        <f>+IFERROR(IF(VALUE('data-cash-crude'!BH77)&gt;0,'data-cash-crude'!BH77-INDEX('active-future'!$C:$C,MATCH('basis-cash-crude'!BI$1,'active-future'!$A:$A,0),1),""),"")</f>
        <v>-4.5900000000000034</v>
      </c>
      <c r="BJ77">
        <f>+IFERROR(IF(VALUE('data-cash-crude'!BI77)&gt;0,'data-cash-crude'!BI77-INDEX('active-future'!$C:$C,MATCH('basis-cash-crude'!BJ$1,'active-future'!$A:$A,0),1),""),"")</f>
        <v>-4.4500000000000028</v>
      </c>
      <c r="BK77">
        <f>+IFERROR(IF(VALUE('data-cash-crude'!BJ77)&gt;0,'data-cash-crude'!BJ77-INDEX('active-future'!$C:$C,MATCH('basis-cash-crude'!BK$1,'active-future'!$A:$A,0),1),""),"")</f>
        <v>-4.5499999999999972</v>
      </c>
      <c r="BL77">
        <f>+IFERROR(IF(VALUE('data-cash-crude'!BK77)&gt;0,'data-cash-crude'!BK77-INDEX('active-future'!$C:$C,MATCH('basis-cash-crude'!BL$1,'active-future'!$A:$A,0),1),""),"")</f>
        <v>-4.5900000000000034</v>
      </c>
      <c r="BM77">
        <f>+IFERROR(IF(VALUE('data-cash-crude'!BL77)&gt;0,'data-cash-crude'!BL77-INDEX('active-future'!$C:$C,MATCH('basis-cash-crude'!BM$1,'active-future'!$A:$A,0),1),""),"")</f>
        <v>-4.3800000000000026</v>
      </c>
      <c r="BN77">
        <f>+IFERROR(IF(VALUE('data-cash-crude'!BM77)&gt;0,'data-cash-crude'!BM77-INDEX('active-future'!$C:$C,MATCH('basis-cash-crude'!BN$1,'active-future'!$A:$A,0),1),""),"")</f>
        <v>-4.5</v>
      </c>
      <c r="BO77">
        <f>+IFERROR(IF(VALUE('data-cash-crude'!BN77)&gt;0,'data-cash-crude'!BN77-INDEX('active-future'!$C:$C,MATCH('basis-cash-crude'!BO$1,'active-future'!$A:$A,0),1),""),"")</f>
        <v>-4.5600000000000023</v>
      </c>
      <c r="BP77">
        <f>+IFERROR(IF(VALUE('data-cash-crude'!BO77)&gt;0,'data-cash-crude'!BO77-INDEX('active-future'!$C:$C,MATCH('basis-cash-crude'!BP$1,'active-future'!$A:$A,0),1),""),"")</f>
        <v>-4.4500000000000028</v>
      </c>
      <c r="BQ77">
        <f>+IFERROR(IF(VALUE('data-cash-crude'!BP77)&gt;0,'data-cash-crude'!BP77-INDEX('active-future'!$C:$C,MATCH('basis-cash-crude'!BQ$1,'active-future'!$A:$A,0),1),""),"")</f>
        <v>-4.3900000000000006</v>
      </c>
      <c r="BR77">
        <f>+IFERROR(IF(VALUE('data-cash-crude'!BQ77)&gt;0,'data-cash-crude'!BQ77-INDEX('active-future'!$C:$C,MATCH('basis-cash-crude'!BR$1,'active-future'!$A:$A,0),1),""),"")</f>
        <v>-4.6199999999999974</v>
      </c>
      <c r="BS77" t="str">
        <f>+IFERROR(IF(VALUE('data-cash-crude'!BR77)&gt;0,'data-cash-crude'!BR77-INDEX('active-future'!$C:$C,MATCH('basis-cash-crude'!BS$1,'active-future'!$A:$A,0),1),""),"")</f>
        <v/>
      </c>
      <c r="BT77">
        <f>+IFERROR(IF(VALUE('data-cash-crude'!BS77)&gt;0,'data-cash-crude'!BS77-INDEX('active-future'!$C:$C,MATCH('basis-cash-crude'!BT$1,'active-future'!$A:$A,0),1),""),"")</f>
        <v>-4.4099999999999966</v>
      </c>
      <c r="BU77">
        <f>+IFERROR(IF(VALUE('data-cash-crude'!BT77)&gt;0,'data-cash-crude'!BT77-INDEX('active-future'!$C:$C,MATCH('basis-cash-crude'!BU$1,'active-future'!$A:$A,0),1),""),"")</f>
        <v>-4.4099999999999966</v>
      </c>
      <c r="BV77" t="str">
        <f>+IFERROR(IF(VALUE('data-cash-crude'!BU77)&gt;0,'data-cash-crude'!BU77-INDEX('active-future'!$C:$C,MATCH('basis-cash-crude'!BV$1,'active-future'!$A:$A,0),1),""),"")</f>
        <v/>
      </c>
      <c r="BW77">
        <f>+IFERROR(IF(VALUE('data-cash-crude'!BV77)&gt;0,'data-cash-crude'!BV77-INDEX('active-future'!$C:$C,MATCH('basis-cash-crude'!BW$1,'active-future'!$A:$A,0),1),""),"")</f>
        <v>-4.5399999999999991</v>
      </c>
      <c r="BX77">
        <f>+IFERROR(IF(VALUE('data-cash-crude'!BW77)&gt;0,'data-cash-crude'!BW77-INDEX('active-future'!$C:$C,MATCH('basis-cash-crude'!BX$1,'active-future'!$A:$A,0),1),""),"")</f>
        <v>-4.3900000000000006</v>
      </c>
      <c r="BY77">
        <f>+IFERROR(IF(VALUE('data-cash-crude'!BX77)&gt;0,'data-cash-crude'!BX77-INDEX('active-future'!$C:$C,MATCH('basis-cash-crude'!BY$1,'active-future'!$A:$A,0),1),""),"")</f>
        <v>-4.5900000000000034</v>
      </c>
      <c r="BZ77">
        <f>+IFERROR(IF(VALUE('data-cash-crude'!BY77)&gt;0,'data-cash-crude'!BY77-INDEX('active-future'!$C:$C,MATCH('basis-cash-crude'!BZ$1,'active-future'!$A:$A,0),1),""),"")</f>
        <v>-4.4399999999999977</v>
      </c>
      <c r="CA77">
        <f>+IFERROR(IF(VALUE('data-cash-crude'!BZ77)&gt;0,'data-cash-crude'!BZ77-INDEX('active-future'!$C:$C,MATCH('basis-cash-crude'!CA$1,'active-future'!$A:$A,0),1),""),"")</f>
        <v>-4.5399999999999991</v>
      </c>
      <c r="CB77">
        <f>+IFERROR(IF(VALUE('data-cash-crude'!CA77)&gt;0,'data-cash-crude'!CA77-INDEX('active-future'!$C:$C,MATCH('basis-cash-crude'!CB$1,'active-future'!$A:$A,0),1),""),"")</f>
        <v>-4.5900000000000034</v>
      </c>
      <c r="CC77">
        <f>+IFERROR(IF(VALUE('data-cash-crude'!CB77)&gt;0,'data-cash-crude'!CB77-INDEX('active-future'!$C:$C,MATCH('basis-cash-crude'!CC$1,'active-future'!$A:$A,0),1),""),"")</f>
        <v>-4.3999999999999986</v>
      </c>
      <c r="CD77">
        <f>+IFERROR(IF(VALUE('data-cash-crude'!CC77)&gt;0,'data-cash-crude'!CC77-INDEX('active-future'!$C:$C,MATCH('basis-cash-crude'!CD$1,'active-future'!$A:$A,0),1),""),"")</f>
        <v>-4.6000000000000014</v>
      </c>
      <c r="CE77">
        <f>+IFERROR(IF(VALUE('data-cash-crude'!CD77)&gt;0,'data-cash-crude'!CD77-INDEX('active-future'!$C:$C,MATCH('basis-cash-crude'!CE$1,'active-future'!$A:$A,0),1),""),"")</f>
        <v>-4.5900000000000034</v>
      </c>
      <c r="CF77">
        <f>+IFERROR(IF(VALUE('data-cash-crude'!CE77)&gt;0,'data-cash-crude'!CE77-INDEX('active-future'!$C:$C,MATCH('basis-cash-crude'!CF$1,'active-future'!$A:$A,0),1),""),"")</f>
        <v>-4.5</v>
      </c>
      <c r="CG77">
        <f>+IFERROR(IF(VALUE('data-cash-crude'!CF77)&gt;0,'data-cash-crude'!CF77-INDEX('active-future'!$C:$C,MATCH('basis-cash-crude'!CG$1,'active-future'!$A:$A,0),1),""),"")</f>
        <v>-4.3999999999999986</v>
      </c>
      <c r="CH77">
        <f>+IFERROR(IF(VALUE('data-cash-crude'!CG77)&gt;0,'data-cash-crude'!CG77-INDEX('active-future'!$C:$C,MATCH('basis-cash-crude'!CH$1,'active-future'!$A:$A,0),1),""),"")</f>
        <v>-4.6000000000000014</v>
      </c>
      <c r="CI77">
        <f>+IFERROR(IF(VALUE('data-cash-crude'!CH77)&gt;0,'data-cash-crude'!CH77-INDEX('active-future'!$C:$C,MATCH('basis-cash-crude'!CI$1,'active-future'!$A:$A,0),1),""),"")</f>
        <v>-4.5200000000000031</v>
      </c>
      <c r="CJ77">
        <f>+IFERROR(IF(VALUE('data-cash-crude'!CI77)&gt;0,'data-cash-crude'!CI77-INDEX('active-future'!$C:$C,MATCH('basis-cash-crude'!CJ$1,'active-future'!$A:$A,0),1),""),"")</f>
        <v>-4.5499999999999972</v>
      </c>
      <c r="CK77" t="str">
        <f>+IFERROR(IF(VALUE('data-cash-crude'!CJ77)&gt;0,'data-cash-crude'!CJ77-INDEX('active-future'!$C:$C,MATCH('basis-cash-crude'!CK$1,'active-future'!$A:$A,0),1),""),"")</f>
        <v/>
      </c>
      <c r="CL77" t="str">
        <f>+IFERROR(IF(VALUE('data-cash-crude'!CK77)&gt;0,'data-cash-crude'!CK77-INDEX('active-future'!$C:$C,MATCH('basis-cash-crude'!CL$1,'active-future'!$A:$A,0),1),""),"")</f>
        <v/>
      </c>
      <c r="CM77" t="str">
        <f>+IFERROR(IF(VALUE('data-cash-crude'!CL77)&gt;0,'data-cash-crude'!CL77-INDEX('active-future'!$C:$C,MATCH('basis-cash-crude'!CM$1,'active-future'!$A:$A,0),1),""),"")</f>
        <v/>
      </c>
      <c r="CN77">
        <f>+IFERROR(IF(VALUE('data-cash-crude'!CM77)&gt;0,'data-cash-crude'!CM77-INDEX('active-future'!$C:$C,MATCH('basis-cash-crude'!CN$1,'active-future'!$A:$A,0),1),""),"")</f>
        <v>-4.6000000000000014</v>
      </c>
      <c r="CO77">
        <f>+IFERROR(IF(VALUE('data-cash-crude'!CN77)&gt;0,'data-cash-crude'!CN77-INDEX('active-future'!$C:$C,MATCH('basis-cash-crude'!CO$1,'active-future'!$A:$A,0),1),""),"")</f>
        <v>-4.4600000000000009</v>
      </c>
      <c r="CP77">
        <f>+IFERROR(IF(VALUE('data-cash-crude'!CO77)&gt;0,'data-cash-crude'!CO77-INDEX('active-future'!$C:$C,MATCH('basis-cash-crude'!CP$1,'active-future'!$A:$A,0),1),""),"")</f>
        <v>-4.5300000000000011</v>
      </c>
      <c r="CQ77">
        <f>+IFERROR(IF(VALUE('data-cash-crude'!CP77)&gt;0,'data-cash-crude'!CP77-INDEX('active-future'!$C:$C,MATCH('basis-cash-crude'!CQ$1,'active-future'!$A:$A,0),1),""),"")</f>
        <v>-4.43</v>
      </c>
      <c r="CR77">
        <f>+IFERROR(IF(VALUE('data-cash-crude'!CQ77)&gt;0,'data-cash-crude'!CQ77-INDEX('active-future'!$C:$C,MATCH('basis-cash-crude'!CR$1,'active-future'!$A:$A,0),1),""),"")</f>
        <v>-4.3900000000000006</v>
      </c>
      <c r="CS77">
        <f>+IFERROR(IF(VALUE('data-cash-crude'!CR77)&gt;0,'data-cash-crude'!CR77-INDEX('active-future'!$C:$C,MATCH('basis-cash-crude'!CS$1,'active-future'!$A:$A,0),1),""),"")</f>
        <v>-4.4200000000000017</v>
      </c>
      <c r="CT77">
        <f>+IFERROR(IF(VALUE('data-cash-crude'!CS77)&gt;0,'data-cash-crude'!CS77-INDEX('active-future'!$C:$C,MATCH('basis-cash-crude'!CT$1,'active-future'!$A:$A,0),1),""),"")</f>
        <v>-4.6000000000000014</v>
      </c>
      <c r="CU77">
        <f>+IFERROR(IF(VALUE('data-cash-crude'!CT77)&gt;0,'data-cash-crude'!CT77-INDEX('active-future'!$C:$C,MATCH('basis-cash-crude'!CU$1,'active-future'!$A:$A,0),1),""),"")</f>
        <v>-4.43</v>
      </c>
      <c r="CV77">
        <f>+IFERROR(IF(VALUE('data-cash-crude'!CU77)&gt;0,'data-cash-crude'!CU77-INDEX('active-future'!$C:$C,MATCH('basis-cash-crude'!CV$1,'active-future'!$A:$A,0),1),""),"")</f>
        <v>-4.3800000000000026</v>
      </c>
      <c r="CW77">
        <f>+IFERROR(IF(VALUE('data-cash-crude'!CV77)&gt;0,'data-cash-crude'!CV77-INDEX('active-future'!$C:$C,MATCH('basis-cash-crude'!CW$1,'active-future'!$A:$A,0),1),""),"")</f>
        <v>-4.3900000000000006</v>
      </c>
      <c r="CX77">
        <f>+IFERROR(IF(VALUE('data-cash-crude'!CW77)&gt;0,'data-cash-crude'!CW77-INDEX('active-future'!$C:$C,MATCH('basis-cash-crude'!CX$1,'active-future'!$A:$A,0),1),""),"")</f>
        <v>-4.5600000000000023</v>
      </c>
      <c r="CY77">
        <f>+IFERROR(IF(VALUE('data-cash-crude'!CX77)&gt;0,'data-cash-crude'!CX77-INDEX('active-future'!$C:$C,MATCH('basis-cash-crude'!CY$1,'active-future'!$A:$A,0),1),""),"")</f>
        <v>-4.4699999999999989</v>
      </c>
      <c r="CZ77">
        <f>+IFERROR(IF(VALUE('data-cash-crude'!CY77)&gt;0,'data-cash-crude'!CY77-INDEX('active-future'!$C:$C,MATCH('basis-cash-crude'!CZ$1,'active-future'!$A:$A,0),1),""),"")</f>
        <v>-4.4799999999999969</v>
      </c>
      <c r="DA77">
        <f>+IFERROR(IF(VALUE('data-cash-crude'!CZ77)&gt;0,'data-cash-crude'!CZ77-INDEX('active-future'!$C:$C,MATCH('basis-cash-crude'!DA$1,'active-future'!$A:$A,0),1),""),"")</f>
        <v>-4.6000000000000014</v>
      </c>
      <c r="DB77">
        <f>+IFERROR(IF(VALUE('data-cash-crude'!DA77)&gt;0,'data-cash-crude'!DA77-INDEX('active-future'!$C:$C,MATCH('basis-cash-crude'!DB$1,'active-future'!$A:$A,0),1),""),"")</f>
        <v>-4.43</v>
      </c>
      <c r="DC77">
        <f>+IFERROR(IF(VALUE('data-cash-crude'!DB77)&gt;0,'data-cash-crude'!DB77-INDEX('active-future'!$C:$C,MATCH('basis-cash-crude'!DC$1,'active-future'!$A:$A,0),1),""),"")</f>
        <v>-4.5</v>
      </c>
      <c r="DD77">
        <f>+IFERROR(IF(VALUE('data-cash-crude'!DC77)&gt;0,'data-cash-crude'!DC77-INDEX('active-future'!$C:$C,MATCH('basis-cash-crude'!DD$1,'active-future'!$A:$A,0),1),""),"")</f>
        <v>-4.5399999999999991</v>
      </c>
      <c r="DE77">
        <f>+IFERROR(IF(VALUE('data-cash-crude'!DD77)&gt;0,'data-cash-crude'!DD77-INDEX('active-future'!$C:$C,MATCH('basis-cash-crude'!DE$1,'active-future'!$A:$A,0),1),""),"")</f>
        <v>-4.5900000000000034</v>
      </c>
      <c r="DF77">
        <f>+IFERROR(IF(VALUE('data-cash-crude'!DE77)&gt;0,'data-cash-crude'!DE77-INDEX('active-future'!$C:$C,MATCH('basis-cash-crude'!DF$1,'active-future'!$A:$A,0),1),""),"")</f>
        <v>-4.3800000000000026</v>
      </c>
      <c r="DG77">
        <f>+IFERROR(IF(VALUE('data-cash-crude'!DF77)&gt;0,'data-cash-crude'!DF77-INDEX('active-future'!$C:$C,MATCH('basis-cash-crude'!DG$1,'active-future'!$A:$A,0),1),""),"")</f>
        <v>-4.4399999999999977</v>
      </c>
      <c r="DH77">
        <f>+IFERROR(IF(VALUE('data-cash-crude'!DG77)&gt;0,'data-cash-crude'!DG77-INDEX('active-future'!$C:$C,MATCH('basis-cash-crude'!DH$1,'active-future'!$A:$A,0),1),""),"")</f>
        <v>-4.4099999999999966</v>
      </c>
      <c r="DI77">
        <f>+IFERROR(IF(VALUE('data-cash-crude'!DH77)&gt;0,'data-cash-crude'!DH77-INDEX('active-future'!$C:$C,MATCH('basis-cash-crude'!DI$1,'active-future'!$A:$A,0),1),""),"")</f>
        <v>-4.4500000000000028</v>
      </c>
      <c r="DJ77">
        <f>+IFERROR(IF(VALUE('data-cash-crude'!DI77)&gt;0,'data-cash-crude'!DI77-INDEX('active-future'!$C:$C,MATCH('basis-cash-crude'!DJ$1,'active-future'!$A:$A,0),1),""),"")</f>
        <v>-4.5799999999999983</v>
      </c>
      <c r="DK77">
        <f>+IFERROR(IF(VALUE('data-cash-crude'!DJ77)&gt;0,'data-cash-crude'!DJ77-INDEX('active-future'!$C:$C,MATCH('basis-cash-crude'!DK$1,'active-future'!$A:$A,0),1),""),"")</f>
        <v>-4.5499999999999972</v>
      </c>
      <c r="DL77">
        <f>+IFERROR(IF(VALUE('data-cash-crude'!DK77)&gt;0,'data-cash-crude'!DK77-INDEX('active-future'!$C:$C,MATCH('basis-cash-crude'!DL$1,'active-future'!$A:$A,0),1),""),"")</f>
        <v>-4.6199999999999974</v>
      </c>
      <c r="DM77" t="str">
        <f>+IFERROR(IF(VALUE('data-cash-crude'!DL77)&gt;0,'data-cash-crude'!DL77-INDEX('active-future'!$C:$C,MATCH('basis-cash-crude'!DM$1,'active-future'!$A:$A,0),1),""),"")</f>
        <v/>
      </c>
      <c r="DN77" t="str">
        <f>+IFERROR(IF(VALUE('data-cash-crude'!DM77)&gt;0,'data-cash-crude'!DM77-INDEX('active-future'!$C:$C,MATCH('basis-cash-crude'!DN$1,'active-future'!$A:$A,0),1),""),"")</f>
        <v/>
      </c>
      <c r="DO77" t="str">
        <f>+IFERROR(IF(VALUE('data-cash-crude'!DN77)&gt;0,'data-cash-crude'!DN77-INDEX('active-future'!$C:$C,MATCH('basis-cash-crude'!DO$1,'active-future'!$A:$A,0),1),""),"")</f>
        <v/>
      </c>
      <c r="DP77" t="str">
        <f>+IFERROR(IF(VALUE('data-cash-crude'!DO77)&gt;0,'data-cash-crude'!DO77-INDEX('active-future'!$C:$C,MATCH('basis-cash-crude'!DP$1,'active-future'!$A:$A,0),1),""),"")</f>
        <v/>
      </c>
      <c r="DQ77" t="str">
        <f>+IFERROR(IF(VALUE('data-cash-crude'!DP77)&gt;0,'data-cash-crude'!DP77-INDEX('active-future'!$C:$C,MATCH('basis-cash-crude'!DQ$1,'active-future'!$A:$A,0),1),""),"")</f>
        <v/>
      </c>
      <c r="DR77" t="str">
        <f>+IFERROR(IF(VALUE('data-cash-crude'!DQ77)&gt;0,'data-cash-crude'!DQ77-INDEX('active-future'!$C:$C,MATCH('basis-cash-crude'!DR$1,'active-future'!$A:$A,0),1),""),"")</f>
        <v/>
      </c>
      <c r="DS77" t="str">
        <f>+IFERROR(IF(VALUE('data-cash-crude'!DR77)&gt;0,'data-cash-crude'!DR77-INDEX('active-future'!$C:$C,MATCH('basis-cash-crude'!DS$1,'active-future'!$A:$A,0),1),""),"")</f>
        <v/>
      </c>
      <c r="DT77" t="str">
        <f>+IFERROR(IF(VALUE('data-cash-crude'!DS77)&gt;0,'data-cash-crude'!DS77-INDEX('active-future'!$C:$C,MATCH('basis-cash-crude'!DT$1,'active-future'!$A:$A,0),1),""),"")</f>
        <v/>
      </c>
      <c r="DU77" t="str">
        <f>+IFERROR(IF(VALUE('data-cash-crude'!DT77)&gt;0,'data-cash-crude'!DT77-INDEX('active-future'!$C:$C,MATCH('basis-cash-crude'!DU$1,'active-future'!$A:$A,0),1),""),"")</f>
        <v/>
      </c>
      <c r="DV77" t="str">
        <f>+IFERROR(IF(VALUE('data-cash-crude'!DU77)&gt;0,'data-cash-crude'!DU77-INDEX('active-future'!$C:$C,MATCH('basis-cash-crude'!DV$1,'active-future'!$A:$A,0),1),""),"")</f>
        <v/>
      </c>
      <c r="DW77" t="str">
        <f>+IFERROR(IF(VALUE('data-cash-crude'!DV77)&gt;0,'data-cash-crude'!DV77-INDEX('active-future'!$C:$C,MATCH('basis-cash-crude'!DW$1,'active-future'!$A:$A,0),1),""),"")</f>
        <v/>
      </c>
      <c r="DX77" t="str">
        <f>+IFERROR(IF(VALUE('data-cash-crude'!DW77)&gt;0,'data-cash-crude'!DW77-INDEX('active-future'!$C:$C,MATCH('basis-cash-crude'!DX$1,'active-future'!$A:$A,0),1),""),"")</f>
        <v/>
      </c>
      <c r="DY77" t="str">
        <f>+IFERROR(IF(VALUE('data-cash-crude'!DX77)&gt;0,'data-cash-crude'!DX77-INDEX('active-future'!$C:$C,MATCH('basis-cash-crude'!DY$1,'active-future'!$A:$A,0),1),""),"")</f>
        <v/>
      </c>
      <c r="DZ77" t="str">
        <f>+IFERROR(IF(VALUE('data-cash-crude'!DY77)&gt;0,'data-cash-crude'!DY77-INDEX('active-future'!$C:$C,MATCH('basis-cash-crude'!DZ$1,'active-future'!$A:$A,0),1),""),"")</f>
        <v/>
      </c>
      <c r="EA77" t="str">
        <f>+IFERROR(IF(VALUE('data-cash-crude'!DZ77)&gt;0,'data-cash-crude'!DZ77-INDEX('active-future'!$C:$C,MATCH('basis-cash-crude'!EA$1,'active-future'!$A:$A,0),1),""),"")</f>
        <v/>
      </c>
      <c r="EB77" t="str">
        <f>+IFERROR(IF(VALUE('data-cash-crude'!EA77)&gt;0,'data-cash-crude'!EA77-INDEX('active-future'!$C:$C,MATCH('basis-cash-crude'!EB$1,'active-future'!$A:$A,0),1),""),"")</f>
        <v/>
      </c>
      <c r="EC77" t="str">
        <f>+IFERROR(IF(VALUE('data-cash-crude'!EB77)&gt;0,'data-cash-crude'!EB77-INDEX('active-future'!$C:$C,MATCH('basis-cash-crude'!EC$1,'active-future'!$A:$A,0),1),""),"")</f>
        <v/>
      </c>
      <c r="ED77" t="str">
        <f>+IFERROR(IF(VALUE('data-cash-crude'!EC77)&gt;0,'data-cash-crude'!EC77-INDEX('active-future'!$C:$C,MATCH('basis-cash-crude'!ED$1,'active-future'!$A:$A,0),1),""),"")</f>
        <v/>
      </c>
      <c r="EE77" t="str">
        <f>+IFERROR(IF(VALUE('data-cash-crude'!ED77)&gt;0,'data-cash-crude'!ED77-INDEX('active-future'!$C:$C,MATCH('basis-cash-crude'!EE$1,'active-future'!$A:$A,0),1),""),"")</f>
        <v/>
      </c>
      <c r="EF77" t="str">
        <f>+IFERROR(IF(VALUE('data-cash-crude'!EE77)&gt;0,'data-cash-crude'!EE77-INDEX('active-future'!$C:$C,MATCH('basis-cash-crude'!EF$1,'active-future'!$A:$A,0),1),""),"")</f>
        <v/>
      </c>
      <c r="EG77" t="str">
        <f>+IFERROR(IF(VALUE('data-cash-crude'!EF77)&gt;0,'data-cash-crude'!EF77-INDEX('active-future'!$C:$C,MATCH('basis-cash-crude'!EG$1,'active-future'!$A:$A,0),1),""),"")</f>
        <v/>
      </c>
      <c r="EH77" t="str">
        <f>+IFERROR(IF(VALUE('data-cash-crude'!EG77)&gt;0,'data-cash-crude'!EG77-INDEX('active-future'!$C:$C,MATCH('basis-cash-crude'!EH$1,'active-future'!$A:$A,0),1),""),"")</f>
        <v/>
      </c>
      <c r="EI77" t="str">
        <f>+IFERROR(IF(VALUE('data-cash-crude'!EH77)&gt;0,'data-cash-crude'!EH77-INDEX('active-future'!$C:$C,MATCH('basis-cash-crude'!EI$1,'active-future'!$A:$A,0),1),""),"")</f>
        <v/>
      </c>
      <c r="EJ77" t="str">
        <f>+IFERROR(IF(VALUE('data-cash-crude'!EI77)&gt;0,'data-cash-crude'!EI77-INDEX('active-future'!$C:$C,MATCH('basis-cash-crude'!EJ$1,'active-future'!$A:$A,0),1),""),"")</f>
        <v/>
      </c>
      <c r="EK77" t="str">
        <f>+IFERROR(IF(VALUE('data-cash-crude'!EJ77)&gt;0,'data-cash-crude'!EJ77-INDEX('active-future'!$C:$C,MATCH('basis-cash-crude'!EK$1,'active-future'!$A:$A,0),1),""),"")</f>
        <v/>
      </c>
      <c r="EL77" t="str">
        <f>+IFERROR(IF(VALUE('data-cash-crude'!EK77)&gt;0,'data-cash-crude'!EK77-INDEX('active-future'!$C:$C,MATCH('basis-cash-crude'!EL$1,'active-future'!$A:$A,0),1),""),"")</f>
        <v/>
      </c>
      <c r="EM77" t="str">
        <f>+IFERROR(IF(VALUE('data-cash-crude'!EL77)&gt;0,'data-cash-crude'!EL77-INDEX('active-future'!$C:$C,MATCH('basis-cash-crude'!EM$1,'active-future'!$A:$A,0),1),""),"")</f>
        <v/>
      </c>
      <c r="EN77" t="str">
        <f>+IFERROR(IF(VALUE('data-cash-crude'!EM77)&gt;0,'data-cash-crude'!EM77-INDEX('active-future'!$C:$C,MATCH('basis-cash-crude'!EN$1,'active-future'!$A:$A,0),1),""),"")</f>
        <v/>
      </c>
      <c r="EO77" t="str">
        <f>+IFERROR(IF(VALUE('data-cash-crude'!EN77)&gt;0,'data-cash-crude'!EN77-INDEX('active-future'!$C:$C,MATCH('basis-cash-crude'!EO$1,'active-future'!$A:$A,0),1),""),"")</f>
        <v/>
      </c>
      <c r="EP77" t="str">
        <f>+IFERROR(IF(VALUE('data-cash-crude'!EO77)&gt;0,'data-cash-crude'!EO77-INDEX('active-future'!$C:$C,MATCH('basis-cash-crude'!EP$1,'active-future'!$A:$A,0),1),""),"")</f>
        <v/>
      </c>
      <c r="EQ77" t="str">
        <f>+IFERROR(IF(VALUE('data-cash-crude'!EP77)&gt;0,'data-cash-crude'!EP77-INDEX('active-future'!$C:$C,MATCH('basis-cash-crude'!EQ$1,'active-future'!$A:$A,0),1),""),"")</f>
        <v/>
      </c>
      <c r="ER77" t="str">
        <f>+IFERROR(IF(VALUE('data-cash-crude'!EQ77)&gt;0,'data-cash-crude'!EQ77-INDEX('active-future'!$C:$C,MATCH('basis-cash-crude'!ER$1,'active-future'!$A:$A,0),1),""),"")</f>
        <v/>
      </c>
      <c r="ES77" t="str">
        <f>+IFERROR(IF(VALUE('data-cash-crude'!ER77)&gt;0,'data-cash-crude'!ER77-INDEX('active-future'!$C:$C,MATCH('basis-cash-crude'!ES$1,'active-future'!$A:$A,0),1),""),"")</f>
        <v/>
      </c>
      <c r="ET77" t="str">
        <f>+IFERROR(IF(VALUE('data-cash-crude'!ES77)&gt;0,'data-cash-crude'!ES77-INDEX('active-future'!$C:$C,MATCH('basis-cash-crude'!ET$1,'active-future'!$A:$A,0),1),""),"")</f>
        <v/>
      </c>
      <c r="EU77" t="str">
        <f>+IFERROR(IF(VALUE('data-cash-crude'!ET77)&gt;0,'data-cash-crude'!ET77-INDEX('active-future'!$C:$C,MATCH('basis-cash-crude'!EU$1,'active-future'!$A:$A,0),1),""),"")</f>
        <v/>
      </c>
      <c r="EV77" t="str">
        <f>+IFERROR(IF(VALUE('data-cash-crude'!EU77)&gt;0,'data-cash-crude'!EU77-INDEX('active-future'!$C:$C,MATCH('basis-cash-crude'!EV$1,'active-future'!$A:$A,0),1),""),"")</f>
        <v/>
      </c>
      <c r="EW77" t="str">
        <f>+IFERROR(IF(VALUE('data-cash-crude'!EV77)&gt;0,'data-cash-crude'!EV77-INDEX('active-future'!$C:$C,MATCH('basis-cash-crude'!EW$1,'active-future'!$A:$A,0),1),""),"")</f>
        <v/>
      </c>
      <c r="EX77" t="str">
        <f>+IFERROR(IF(VALUE('data-cash-crude'!EW77)&gt;0,'data-cash-crude'!EW77-INDEX('active-future'!$C:$C,MATCH('basis-cash-crude'!EX$1,'active-future'!$A:$A,0),1),""),"")</f>
        <v/>
      </c>
      <c r="EY77" t="str">
        <f>+IFERROR(IF(VALUE('data-cash-crude'!EX77)&gt;0,'data-cash-crude'!EX77-INDEX('active-future'!$C:$C,MATCH('basis-cash-crude'!EY$1,'active-future'!$A:$A,0),1),""),"")</f>
        <v/>
      </c>
      <c r="EZ77" t="str">
        <f>+IFERROR(IF(VALUE('data-cash-crude'!EY77)&gt;0,'data-cash-crude'!EY77-INDEX('active-future'!$C:$C,MATCH('basis-cash-crude'!EZ$1,'active-future'!$A:$A,0),1),""),"")</f>
        <v/>
      </c>
      <c r="FA77" t="str">
        <f>+IFERROR(IF(VALUE('data-cash-crude'!EZ77)&gt;0,'data-cash-crude'!EZ77-INDEX('active-future'!$C:$C,MATCH('basis-cash-crude'!FA$1,'active-future'!$A:$A,0),1),""),"")</f>
        <v/>
      </c>
      <c r="FB77" t="str">
        <f>+IFERROR(IF(VALUE('data-cash-crude'!FA77)&gt;0,'data-cash-crude'!FA77-INDEX('active-future'!$C:$C,MATCH('basis-cash-crude'!FB$1,'active-future'!$A:$A,0),1),""),"")</f>
        <v/>
      </c>
      <c r="FC77" t="str">
        <f>+IFERROR(IF(VALUE('data-cash-crude'!FB77)&gt;0,'data-cash-crude'!FB77-INDEX('active-future'!$C:$C,MATCH('basis-cash-crude'!FC$1,'active-future'!$A:$A,0),1),""),"")</f>
        <v/>
      </c>
      <c r="FD77" t="str">
        <f>+IFERROR(IF(VALUE('data-cash-crude'!FC77)&gt;0,'data-cash-crude'!FC77-INDEX('active-future'!$C:$C,MATCH('basis-cash-crude'!FD$1,'active-future'!$A:$A,0),1),""),"")</f>
        <v/>
      </c>
      <c r="FE77" t="str">
        <f>+IFERROR(IF(VALUE('data-cash-crude'!FD77)&gt;0,'data-cash-crude'!FD77-INDEX('active-future'!$C:$C,MATCH('basis-cash-crude'!FE$1,'active-future'!$A:$A,0),1),""),"")</f>
        <v/>
      </c>
      <c r="FF77" t="str">
        <f>+IFERROR(IF(VALUE('data-cash-crude'!FE77)&gt;0,'data-cash-crude'!FE77-INDEX('active-future'!$C:$C,MATCH('basis-cash-crude'!FF$1,'active-future'!$A:$A,0),1),""),"")</f>
        <v/>
      </c>
      <c r="FG77" t="str">
        <f>+IFERROR(IF(VALUE('data-cash-crude'!FF77)&gt;0,'data-cash-crude'!FF77-INDEX('active-future'!$C:$C,MATCH('basis-cash-crude'!FG$1,'active-future'!$A:$A,0),1),""),"")</f>
        <v/>
      </c>
      <c r="FH77" t="str">
        <f>+IFERROR(IF(VALUE('data-cash-crude'!FG77)&gt;0,'data-cash-crude'!FG77-INDEX('active-future'!$C:$C,MATCH('basis-cash-crude'!FH$1,'active-future'!$A:$A,0),1),""),"")</f>
        <v/>
      </c>
      <c r="FI77" t="str">
        <f>+IFERROR(IF(VALUE('data-cash-crude'!FH77)&gt;0,'data-cash-crude'!FH77-INDEX('active-future'!$C:$C,MATCH('basis-cash-crude'!FI$1,'active-future'!$A:$A,0),1),""),"")</f>
        <v/>
      </c>
      <c r="FJ77" t="str">
        <f>+IFERROR(IF(VALUE('data-cash-crude'!FI77)&gt;0,'data-cash-crude'!FI77-INDEX('active-future'!$C:$C,MATCH('basis-cash-crude'!FJ$1,'active-future'!$A:$A,0),1),""),"")</f>
        <v/>
      </c>
      <c r="FK77" t="str">
        <f>+IFERROR(IF(VALUE('data-cash-crude'!FJ77)&gt;0,'data-cash-crude'!FJ77-INDEX('active-future'!$C:$C,MATCH('basis-cash-crude'!FK$1,'active-future'!$A:$A,0),1),""),"")</f>
        <v/>
      </c>
      <c r="FL77" t="str">
        <f>+IFERROR(IF(VALUE('data-cash-crude'!FK77)&gt;0,'data-cash-crude'!FK77-INDEX('active-future'!$C:$C,MATCH('basis-cash-crude'!FL$1,'active-future'!$A:$A,0),1),""),"")</f>
        <v/>
      </c>
    </row>
    <row r="78" spans="1:168" x14ac:dyDescent="0.2">
      <c r="A78">
        <f t="shared" si="3"/>
        <v>1.0300000000000011</v>
      </c>
      <c r="B78">
        <f t="shared" si="4"/>
        <v>0.4326666666666682</v>
      </c>
      <c r="C78">
        <f t="shared" si="5"/>
        <v>0.2139130434782624</v>
      </c>
      <c r="D78" s="10" t="str">
        <f>+'data-cash-crude'!B78</f>
        <v>CLPA-16-45.CM</v>
      </c>
      <c r="E78" t="str">
        <f>+IFERROR(IF(VALUE('data-cash-crude'!D78)&gt;0,'data-cash-crude'!D78-INDEX('active-future'!$C:$C,MATCH('basis-cash-crude'!E$1,'active-future'!$A:$A,0),1),""),"")</f>
        <v/>
      </c>
      <c r="F78">
        <f>+IFERROR(IF(VALUE('data-cash-crude'!E78)&gt;0,'data-cash-crude'!E78-INDEX('active-future'!$C:$C,MATCH('basis-cash-crude'!F$1,'active-future'!$A:$A,0),1),""),"")</f>
        <v>1.0300000000000011</v>
      </c>
      <c r="G78" t="str">
        <f>+IFERROR(IF(VALUE('data-cash-crude'!F78)&gt;0,'data-cash-crude'!F78-INDEX('active-future'!$C:$C,MATCH('basis-cash-crude'!G$1,'active-future'!$A:$A,0),1),""),"")</f>
        <v/>
      </c>
      <c r="H78" t="str">
        <f>+IFERROR(IF(VALUE('data-cash-crude'!G78)&gt;0,'data-cash-crude'!G78-INDEX('active-future'!$C:$C,MATCH('basis-cash-crude'!H$1,'active-future'!$A:$A,0),1),""),"")</f>
        <v/>
      </c>
      <c r="I78" t="str">
        <f>+IFERROR(IF(VALUE('data-cash-crude'!H78)&gt;0,'data-cash-crude'!H78-INDEX('active-future'!$C:$C,MATCH('basis-cash-crude'!I$1,'active-future'!$A:$A,0),1),""),"")</f>
        <v/>
      </c>
      <c r="J78" t="str">
        <f>+IFERROR(IF(VALUE('data-cash-crude'!I78)&gt;0,'data-cash-crude'!I78-INDEX('active-future'!$C:$C,MATCH('basis-cash-crude'!J$1,'active-future'!$A:$A,0),1),""),"")</f>
        <v/>
      </c>
      <c r="K78" t="str">
        <f>+IFERROR(IF(VALUE('data-cash-crude'!J78)&gt;0,'data-cash-crude'!J78-INDEX('active-future'!$C:$C,MATCH('basis-cash-crude'!K$1,'active-future'!$A:$A,0),1),""),"")</f>
        <v/>
      </c>
      <c r="L78" t="str">
        <f>+IFERROR(IF(VALUE('data-cash-crude'!K78)&gt;0,'data-cash-crude'!K78-INDEX('active-future'!$C:$C,MATCH('basis-cash-crude'!L$1,'active-future'!$A:$A,0),1),""),"")</f>
        <v/>
      </c>
      <c r="M78" t="str">
        <f>+IFERROR(IF(VALUE('data-cash-crude'!L78)&gt;0,'data-cash-crude'!L78-INDEX('active-future'!$C:$C,MATCH('basis-cash-crude'!M$1,'active-future'!$A:$A,0),1),""),"")</f>
        <v/>
      </c>
      <c r="N78" t="str">
        <f>+IFERROR(IF(VALUE('data-cash-crude'!M78)&gt;0,'data-cash-crude'!M78-INDEX('active-future'!$C:$C,MATCH('basis-cash-crude'!N$1,'active-future'!$A:$A,0),1),""),"")</f>
        <v/>
      </c>
      <c r="O78" t="str">
        <f>+IFERROR(IF(VALUE('data-cash-crude'!N78)&gt;0,'data-cash-crude'!N78-INDEX('active-future'!$C:$C,MATCH('basis-cash-crude'!O$1,'active-future'!$A:$A,0),1),""),"")</f>
        <v/>
      </c>
      <c r="P78" t="str">
        <f>+IFERROR(IF(VALUE('data-cash-crude'!O78)&gt;0,'data-cash-crude'!O78-INDEX('active-future'!$C:$C,MATCH('basis-cash-crude'!P$1,'active-future'!$A:$A,0),1),""),"")</f>
        <v/>
      </c>
      <c r="Q78">
        <f>+IFERROR(IF(VALUE('data-cash-crude'!P78)&gt;0,'data-cash-crude'!P78-INDEX('active-future'!$C:$C,MATCH('basis-cash-crude'!Q$1,'active-future'!$A:$A,0),1),""),"")</f>
        <v>0.89000000000000057</v>
      </c>
      <c r="R78" t="str">
        <f>+IFERROR(IF(VALUE('data-cash-crude'!Q78)&gt;0,'data-cash-crude'!Q78-INDEX('active-future'!$C:$C,MATCH('basis-cash-crude'!R$1,'active-future'!$A:$A,0),1),""),"")</f>
        <v/>
      </c>
      <c r="S78">
        <f>+IFERROR(IF(VALUE('data-cash-crude'!R78)&gt;0,'data-cash-crude'!R78-INDEX('active-future'!$C:$C,MATCH('basis-cash-crude'!S$1,'active-future'!$A:$A,0),1),""),"")</f>
        <v>0.95000000000000284</v>
      </c>
      <c r="T78">
        <f>+IFERROR(IF(VALUE('data-cash-crude'!S78)&gt;0,'data-cash-crude'!S78-INDEX('active-future'!$C:$C,MATCH('basis-cash-crude'!T$1,'active-future'!$A:$A,0),1),""),"")</f>
        <v>0.96999999999999886</v>
      </c>
      <c r="U78">
        <f>+IFERROR(IF(VALUE('data-cash-crude'!T78)&gt;0,'data-cash-crude'!T78-INDEX('active-future'!$C:$C,MATCH('basis-cash-crude'!U$1,'active-future'!$A:$A,0),1),""),"")</f>
        <v>0.93999999999999773</v>
      </c>
      <c r="V78">
        <f>+IFERROR(IF(VALUE('data-cash-crude'!U78)&gt;0,'data-cash-crude'!U78-INDEX('active-future'!$C:$C,MATCH('basis-cash-crude'!V$1,'active-future'!$A:$A,0),1),""),"")</f>
        <v>1.009999999999998</v>
      </c>
      <c r="W78">
        <f>+IFERROR(IF(VALUE('data-cash-crude'!V78)&gt;0,'data-cash-crude'!V78-INDEX('active-future'!$C:$C,MATCH('basis-cash-crude'!W$1,'active-future'!$A:$A,0),1),""),"")</f>
        <v>1.0300000000000011</v>
      </c>
      <c r="X78">
        <f>+IFERROR(IF(VALUE('data-cash-crude'!W78)&gt;0,'data-cash-crude'!W78-INDEX('active-future'!$C:$C,MATCH('basis-cash-crude'!X$1,'active-future'!$A:$A,0),1),""),"")</f>
        <v>1.0300000000000011</v>
      </c>
      <c r="Y78" t="str">
        <f>+IFERROR(IF(VALUE('data-cash-crude'!X78)&gt;0,'data-cash-crude'!X78-INDEX('active-future'!$C:$C,MATCH('basis-cash-crude'!Y$1,'active-future'!$A:$A,0),1),""),"")</f>
        <v/>
      </c>
      <c r="Z78">
        <f>+IFERROR(IF(VALUE('data-cash-crude'!Y78)&gt;0,'data-cash-crude'!Y78-INDEX('active-future'!$C:$C,MATCH('basis-cash-crude'!Z$1,'active-future'!$A:$A,0),1),""),"")</f>
        <v>1</v>
      </c>
      <c r="AA78" t="str">
        <f>+IFERROR(IF(VALUE('data-cash-crude'!Z78)&gt;0,'data-cash-crude'!Z78-INDEX('active-future'!$C:$C,MATCH('basis-cash-crude'!AA$1,'active-future'!$A:$A,0),1),""),"")</f>
        <v/>
      </c>
      <c r="AB78" t="str">
        <f>+IFERROR(IF(VALUE('data-cash-crude'!AA78)&gt;0,'data-cash-crude'!AA78-INDEX('active-future'!$C:$C,MATCH('basis-cash-crude'!AB$1,'active-future'!$A:$A,0),1),""),"")</f>
        <v/>
      </c>
      <c r="AC78">
        <f>+IFERROR(IF(VALUE('data-cash-crude'!AB78)&gt;0,'data-cash-crude'!AB78-INDEX('active-future'!$C:$C,MATCH('basis-cash-crude'!AC$1,'active-future'!$A:$A,0),1),""),"")</f>
        <v>-0.47999999999999687</v>
      </c>
      <c r="AD78">
        <f>+IFERROR(IF(VALUE('data-cash-crude'!AC78)&gt;0,'data-cash-crude'!AC78-INDEX('active-future'!$C:$C,MATCH('basis-cash-crude'!AD$1,'active-future'!$A:$A,0),1),""),"")</f>
        <v>-0.27999999999999403</v>
      </c>
      <c r="AE78">
        <f>+IFERROR(IF(VALUE('data-cash-crude'!AD78)&gt;0,'data-cash-crude'!AD78-INDEX('active-future'!$C:$C,MATCH('basis-cash-crude'!AE$1,'active-future'!$A:$A,0),1),""),"")</f>
        <v>-0.37999999999999545</v>
      </c>
      <c r="AF78">
        <f>+IFERROR(IF(VALUE('data-cash-crude'!AE78)&gt;0,'data-cash-crude'!AE78-INDEX('active-future'!$C:$C,MATCH('basis-cash-crude'!AF$1,'active-future'!$A:$A,0),1),""),"")</f>
        <v>-0.39000000000000057</v>
      </c>
      <c r="AG78">
        <f>+IFERROR(IF(VALUE('data-cash-crude'!AF78)&gt;0,'data-cash-crude'!AF78-INDEX('active-future'!$C:$C,MATCH('basis-cash-crude'!AG$1,'active-future'!$A:$A,0),1),""),"")</f>
        <v>-0.44999999999999574</v>
      </c>
      <c r="AH78">
        <f>+IFERROR(IF(VALUE('data-cash-crude'!AG78)&gt;0,'data-cash-crude'!AG78-INDEX('active-future'!$C:$C,MATCH('basis-cash-crude'!AH$1,'active-future'!$A:$A,0),1),""),"")</f>
        <v>-0.37999999999999545</v>
      </c>
      <c r="AI78">
        <f>+IFERROR(IF(VALUE('data-cash-crude'!AH78)&gt;0,'data-cash-crude'!AH78-INDEX('active-future'!$C:$C,MATCH('basis-cash-crude'!AI$1,'active-future'!$A:$A,0),1),""),"")</f>
        <v>-0.46999999999999886</v>
      </c>
      <c r="AJ78">
        <f>+IFERROR(IF(VALUE('data-cash-crude'!AI78)&gt;0,'data-cash-crude'!AI78-INDEX('active-future'!$C:$C,MATCH('basis-cash-crude'!AJ$1,'active-future'!$A:$A,0),1),""),"")</f>
        <v>-0.50999999999999801</v>
      </c>
      <c r="AK78">
        <f>+IFERROR(IF(VALUE('data-cash-crude'!AJ78)&gt;0,'data-cash-crude'!AJ78-INDEX('active-future'!$C:$C,MATCH('basis-cash-crude'!AK$1,'active-future'!$A:$A,0),1),""),"")</f>
        <v>-0.33999999999999631</v>
      </c>
      <c r="AL78">
        <f>+IFERROR(IF(VALUE('data-cash-crude'!AK78)&gt;0,'data-cash-crude'!AK78-INDEX('active-future'!$C:$C,MATCH('basis-cash-crude'!AL$1,'active-future'!$A:$A,0),1),""),"")</f>
        <v>-0.39000000000000057</v>
      </c>
      <c r="AM78">
        <f>+IFERROR(IF(VALUE('data-cash-crude'!AL78)&gt;0,'data-cash-crude'!AL78-INDEX('active-future'!$C:$C,MATCH('basis-cash-crude'!AM$1,'active-future'!$A:$A,0),1),""),"")</f>
        <v>-0.48999999999999488</v>
      </c>
      <c r="AN78">
        <f>+IFERROR(IF(VALUE('data-cash-crude'!AM78)&gt;0,'data-cash-crude'!AM78-INDEX('active-future'!$C:$C,MATCH('basis-cash-crude'!AN$1,'active-future'!$A:$A,0),1),""),"")</f>
        <v>-0.4199999999999946</v>
      </c>
      <c r="AO78">
        <f>+IFERROR(IF(VALUE('data-cash-crude'!AN78)&gt;0,'data-cash-crude'!AN78-INDEX('active-future'!$C:$C,MATCH('basis-cash-crude'!AO$1,'active-future'!$A:$A,0),1),""),"")</f>
        <v>-0.47999999999999687</v>
      </c>
      <c r="AP78">
        <f>+IFERROR(IF(VALUE('data-cash-crude'!AO78)&gt;0,'data-cash-crude'!AO78-INDEX('active-future'!$C:$C,MATCH('basis-cash-crude'!AP$1,'active-future'!$A:$A,0),1),""),"")</f>
        <v>-0.35999999999999943</v>
      </c>
      <c r="AQ78">
        <f>+IFERROR(IF(VALUE('data-cash-crude'!AP78)&gt;0,'data-cash-crude'!AP78-INDEX('active-future'!$C:$C,MATCH('basis-cash-crude'!AQ$1,'active-future'!$A:$A,0),1),""),"")</f>
        <v>-0.26999999999999602</v>
      </c>
      <c r="AR78">
        <f>+IFERROR(IF(VALUE('data-cash-crude'!AQ78)&gt;0,'data-cash-crude'!AQ78-INDEX('active-future'!$C:$C,MATCH('basis-cash-crude'!AR$1,'active-future'!$A:$A,0),1),""),"")</f>
        <v>-0.46999999999999886</v>
      </c>
      <c r="AS78">
        <f>+IFERROR(IF(VALUE('data-cash-crude'!AR78)&gt;0,'data-cash-crude'!AR78-INDEX('active-future'!$C:$C,MATCH('basis-cash-crude'!AS$1,'active-future'!$A:$A,0),1),""),"")</f>
        <v>-0.34999999999999432</v>
      </c>
      <c r="AT78">
        <f>+IFERROR(IF(VALUE('data-cash-crude'!AS78)&gt;0,'data-cash-crude'!AS78-INDEX('active-future'!$C:$C,MATCH('basis-cash-crude'!AT$1,'active-future'!$A:$A,0),1),""),"")</f>
        <v>-0.40999999999999659</v>
      </c>
      <c r="AU78">
        <f>+IFERROR(IF(VALUE('data-cash-crude'!AT78)&gt;0,'data-cash-crude'!AT78-INDEX('active-future'!$C:$C,MATCH('basis-cash-crude'!AU$1,'active-future'!$A:$A,0),1),""),"")</f>
        <v>-0.32000000000000028</v>
      </c>
      <c r="AV78" t="str">
        <f>+IFERROR(IF(VALUE('data-cash-crude'!AU78)&gt;0,'data-cash-crude'!AU78-INDEX('active-future'!$C:$C,MATCH('basis-cash-crude'!AV$1,'active-future'!$A:$A,0),1),""),"")</f>
        <v/>
      </c>
      <c r="AW78">
        <f>+IFERROR(IF(VALUE('data-cash-crude'!AV78)&gt;0,'data-cash-crude'!AV78-INDEX('active-future'!$C:$C,MATCH('basis-cash-crude'!AW$1,'active-future'!$A:$A,0),1),""),"")</f>
        <v>-0.10000000000000142</v>
      </c>
      <c r="AX78">
        <f>+IFERROR(IF(VALUE('data-cash-crude'!AW78)&gt;0,'data-cash-crude'!AW78-INDEX('active-future'!$C:$C,MATCH('basis-cash-crude'!AX$1,'active-future'!$A:$A,0),1),""),"")</f>
        <v>-7.9999999999998295E-2</v>
      </c>
      <c r="AY78">
        <f>+IFERROR(IF(VALUE('data-cash-crude'!AX78)&gt;0,'data-cash-crude'!AX78-INDEX('active-future'!$C:$C,MATCH('basis-cash-crude'!AY$1,'active-future'!$A:$A,0),1),""),"")</f>
        <v>-0.10000000000000142</v>
      </c>
      <c r="AZ78">
        <f>+IFERROR(IF(VALUE('data-cash-crude'!AY78)&gt;0,'data-cash-crude'!AY78-INDEX('active-future'!$C:$C,MATCH('basis-cash-crude'!AZ$1,'active-future'!$A:$A,0),1),""),"")</f>
        <v>5.0000000000004263E-2</v>
      </c>
      <c r="BA78">
        <f>+IFERROR(IF(VALUE('data-cash-crude'!AZ78)&gt;0,'data-cash-crude'!AZ78-INDEX('active-future'!$C:$C,MATCH('basis-cash-crude'!BA$1,'active-future'!$A:$A,0),1),""),"")</f>
        <v>-1.9999999999996021E-2</v>
      </c>
      <c r="BB78">
        <f>+IFERROR(IF(VALUE('data-cash-crude'!BA78)&gt;0,'data-cash-crude'!BA78-INDEX('active-future'!$C:$C,MATCH('basis-cash-crude'!BB$1,'active-future'!$A:$A,0),1),""),"")</f>
        <v>-9.9999999999980105E-3</v>
      </c>
      <c r="BC78">
        <f>+IFERROR(IF(VALUE('data-cash-crude'!BB78)&gt;0,'data-cash-crude'!BB78-INDEX('active-future'!$C:$C,MATCH('basis-cash-crude'!BC$1,'active-future'!$A:$A,0),1),""),"")</f>
        <v>-0.26999999999999602</v>
      </c>
      <c r="BD78">
        <f>+IFERROR(IF(VALUE('data-cash-crude'!BC78)&gt;0,'data-cash-crude'!BC78-INDEX('active-future'!$C:$C,MATCH('basis-cash-crude'!BD$1,'active-future'!$A:$A,0),1),""),"")</f>
        <v>-0.29999999999999716</v>
      </c>
      <c r="BE78">
        <f>+IFERROR(IF(VALUE('data-cash-crude'!BD78)&gt;0,'data-cash-crude'!BD78-INDEX('active-future'!$C:$C,MATCH('basis-cash-crude'!BE$1,'active-future'!$A:$A,0),1),""),"")</f>
        <v>-0.15999999999999659</v>
      </c>
      <c r="BF78">
        <f>+IFERROR(IF(VALUE('data-cash-crude'!BE78)&gt;0,'data-cash-crude'!BE78-INDEX('active-future'!$C:$C,MATCH('basis-cash-crude'!BF$1,'active-future'!$A:$A,0),1),""),"")</f>
        <v>3.0000000000001137E-2</v>
      </c>
      <c r="BG78">
        <f>+IFERROR(IF(VALUE('data-cash-crude'!BF78)&gt;0,'data-cash-crude'!BF78-INDEX('active-future'!$C:$C,MATCH('basis-cash-crude'!BG$1,'active-future'!$A:$A,0),1),""),"")</f>
        <v>-0.14999999999999858</v>
      </c>
      <c r="BH78">
        <f>+IFERROR(IF(VALUE('data-cash-crude'!BG78)&gt;0,'data-cash-crude'!BG78-INDEX('active-future'!$C:$C,MATCH('basis-cash-crude'!BH$1,'active-future'!$A:$A,0),1),""),"")</f>
        <v>-0.10000000000000142</v>
      </c>
      <c r="BI78">
        <f>+IFERROR(IF(VALUE('data-cash-crude'!BH78)&gt;0,'data-cash-crude'!BH78-INDEX('active-future'!$C:$C,MATCH('basis-cash-crude'!BI$1,'active-future'!$A:$A,0),1),""),"")</f>
        <v>-0.13000000000000256</v>
      </c>
      <c r="BJ78">
        <f>+IFERROR(IF(VALUE('data-cash-crude'!BI78)&gt;0,'data-cash-crude'!BI78-INDEX('active-future'!$C:$C,MATCH('basis-cash-crude'!BJ$1,'active-future'!$A:$A,0),1),""),"")</f>
        <v>9.9999999999980105E-3</v>
      </c>
      <c r="BK78">
        <f>+IFERROR(IF(VALUE('data-cash-crude'!BJ78)&gt;0,'data-cash-crude'!BJ78-INDEX('active-future'!$C:$C,MATCH('basis-cash-crude'!BK$1,'active-future'!$A:$A,0),1),""),"")</f>
        <v>-8.9999999999996305E-2</v>
      </c>
      <c r="BL78">
        <f>+IFERROR(IF(VALUE('data-cash-crude'!BK78)&gt;0,'data-cash-crude'!BK78-INDEX('active-future'!$C:$C,MATCH('basis-cash-crude'!BL$1,'active-future'!$A:$A,0),1),""),"")</f>
        <v>-0.13000000000000256</v>
      </c>
      <c r="BM78">
        <f>+IFERROR(IF(VALUE('data-cash-crude'!BL78)&gt;0,'data-cash-crude'!BL78-INDEX('active-future'!$C:$C,MATCH('basis-cash-crude'!BM$1,'active-future'!$A:$A,0),1),""),"")</f>
        <v>7.9999999999998295E-2</v>
      </c>
      <c r="BN78">
        <f>+IFERROR(IF(VALUE('data-cash-crude'!BM78)&gt;0,'data-cash-crude'!BM78-INDEX('active-future'!$C:$C,MATCH('basis-cash-crude'!BN$1,'active-future'!$A:$A,0),1),""),"")</f>
        <v>-3.9999999999999147E-2</v>
      </c>
      <c r="BO78">
        <f>+IFERROR(IF(VALUE('data-cash-crude'!BN78)&gt;0,'data-cash-crude'!BN78-INDEX('active-future'!$C:$C,MATCH('basis-cash-crude'!BO$1,'active-future'!$A:$A,0),1),""),"")</f>
        <v>-0.10000000000000142</v>
      </c>
      <c r="BP78">
        <f>+IFERROR(IF(VALUE('data-cash-crude'!BO78)&gt;0,'data-cash-crude'!BO78-INDEX('active-future'!$C:$C,MATCH('basis-cash-crude'!BP$1,'active-future'!$A:$A,0),1),""),"")</f>
        <v>9.9999999999980105E-3</v>
      </c>
      <c r="BQ78">
        <f>+IFERROR(IF(VALUE('data-cash-crude'!BP78)&gt;0,'data-cash-crude'!BP78-INDEX('active-future'!$C:$C,MATCH('basis-cash-crude'!BQ$1,'active-future'!$A:$A,0),1),""),"")</f>
        <v>7.0000000000000284E-2</v>
      </c>
      <c r="BR78">
        <f>+IFERROR(IF(VALUE('data-cash-crude'!BQ78)&gt;0,'data-cash-crude'!BQ78-INDEX('active-future'!$C:$C,MATCH('basis-cash-crude'!BR$1,'active-future'!$A:$A,0),1),""),"")</f>
        <v>-0.15999999999999659</v>
      </c>
      <c r="BS78" t="str">
        <f>+IFERROR(IF(VALUE('data-cash-crude'!BR78)&gt;0,'data-cash-crude'!BR78-INDEX('active-future'!$C:$C,MATCH('basis-cash-crude'!BS$1,'active-future'!$A:$A,0),1),""),"")</f>
        <v/>
      </c>
      <c r="BT78">
        <f>+IFERROR(IF(VALUE('data-cash-crude'!BS78)&gt;0,'data-cash-crude'!BS78-INDEX('active-future'!$C:$C,MATCH('basis-cash-crude'!BT$1,'active-future'!$A:$A,0),1),""),"")</f>
        <v>0.65000000000000568</v>
      </c>
      <c r="BU78">
        <f>+IFERROR(IF(VALUE('data-cash-crude'!BT78)&gt;0,'data-cash-crude'!BT78-INDEX('active-future'!$C:$C,MATCH('basis-cash-crude'!BU$1,'active-future'!$A:$A,0),1),""),"")</f>
        <v>0.65000000000000568</v>
      </c>
      <c r="BV78" t="str">
        <f>+IFERROR(IF(VALUE('data-cash-crude'!BU78)&gt;0,'data-cash-crude'!BU78-INDEX('active-future'!$C:$C,MATCH('basis-cash-crude'!BV$1,'active-future'!$A:$A,0),1),""),"")</f>
        <v/>
      </c>
      <c r="BW78">
        <f>+IFERROR(IF(VALUE('data-cash-crude'!BV78)&gt;0,'data-cash-crude'!BV78-INDEX('active-future'!$C:$C,MATCH('basis-cash-crude'!BW$1,'active-future'!$A:$A,0),1),""),"")</f>
        <v>0.52000000000000313</v>
      </c>
      <c r="BX78">
        <f>+IFERROR(IF(VALUE('data-cash-crude'!BW78)&gt;0,'data-cash-crude'!BW78-INDEX('active-future'!$C:$C,MATCH('basis-cash-crude'!BX$1,'active-future'!$A:$A,0),1),""),"")</f>
        <v>0.67000000000000171</v>
      </c>
      <c r="BY78">
        <f>+IFERROR(IF(VALUE('data-cash-crude'!BX78)&gt;0,'data-cash-crude'!BX78-INDEX('active-future'!$C:$C,MATCH('basis-cash-crude'!BY$1,'active-future'!$A:$A,0),1),""),"")</f>
        <v>0.46999999999999886</v>
      </c>
      <c r="BZ78">
        <f>+IFERROR(IF(VALUE('data-cash-crude'!BY78)&gt;0,'data-cash-crude'!BY78-INDEX('active-future'!$C:$C,MATCH('basis-cash-crude'!BZ$1,'active-future'!$A:$A,0),1),""),"")</f>
        <v>0.62000000000000455</v>
      </c>
      <c r="CA78">
        <f>+IFERROR(IF(VALUE('data-cash-crude'!BZ78)&gt;0,'data-cash-crude'!BZ78-INDEX('active-future'!$C:$C,MATCH('basis-cash-crude'!CA$1,'active-future'!$A:$A,0),1),""),"")</f>
        <v>0.52000000000000313</v>
      </c>
      <c r="CB78">
        <f>+IFERROR(IF(VALUE('data-cash-crude'!CA78)&gt;0,'data-cash-crude'!CA78-INDEX('active-future'!$C:$C,MATCH('basis-cash-crude'!CB$1,'active-future'!$A:$A,0),1),""),"")</f>
        <v>0.46999999999999886</v>
      </c>
      <c r="CC78">
        <f>+IFERROR(IF(VALUE('data-cash-crude'!CB78)&gt;0,'data-cash-crude'!CB78-INDEX('active-future'!$C:$C,MATCH('basis-cash-crude'!CC$1,'active-future'!$A:$A,0),1),""),"")</f>
        <v>0.66000000000000369</v>
      </c>
      <c r="CD78">
        <f>+IFERROR(IF(VALUE('data-cash-crude'!CC78)&gt;0,'data-cash-crude'!CC78-INDEX('active-future'!$C:$C,MATCH('basis-cash-crude'!CD$1,'active-future'!$A:$A,0),1),""),"")</f>
        <v>0.46000000000000085</v>
      </c>
      <c r="CE78">
        <f>+IFERROR(IF(VALUE('data-cash-crude'!CD78)&gt;0,'data-cash-crude'!CD78-INDEX('active-future'!$C:$C,MATCH('basis-cash-crude'!CE$1,'active-future'!$A:$A,0),1),""),"")</f>
        <v>0.46999999999999886</v>
      </c>
      <c r="CF78">
        <f>+IFERROR(IF(VALUE('data-cash-crude'!CE78)&gt;0,'data-cash-crude'!CE78-INDEX('active-future'!$C:$C,MATCH('basis-cash-crude'!CF$1,'active-future'!$A:$A,0),1),""),"")</f>
        <v>0.56000000000000227</v>
      </c>
      <c r="CG78">
        <f>+IFERROR(IF(VALUE('data-cash-crude'!CF78)&gt;0,'data-cash-crude'!CF78-INDEX('active-future'!$C:$C,MATCH('basis-cash-crude'!CG$1,'active-future'!$A:$A,0),1),""),"")</f>
        <v>0.66000000000000369</v>
      </c>
      <c r="CH78">
        <f>+IFERROR(IF(VALUE('data-cash-crude'!CG78)&gt;0,'data-cash-crude'!CG78-INDEX('active-future'!$C:$C,MATCH('basis-cash-crude'!CH$1,'active-future'!$A:$A,0),1),""),"")</f>
        <v>0.46000000000000085</v>
      </c>
      <c r="CI78">
        <f>+IFERROR(IF(VALUE('data-cash-crude'!CH78)&gt;0,'data-cash-crude'!CH78-INDEX('active-future'!$C:$C,MATCH('basis-cash-crude'!CI$1,'active-future'!$A:$A,0),1),""),"")</f>
        <v>0.53999999999999915</v>
      </c>
      <c r="CJ78">
        <f>+IFERROR(IF(VALUE('data-cash-crude'!CI78)&gt;0,'data-cash-crude'!CI78-INDEX('active-future'!$C:$C,MATCH('basis-cash-crude'!CJ$1,'active-future'!$A:$A,0),1),""),"")</f>
        <v>1.7000000000000028</v>
      </c>
      <c r="CK78" t="str">
        <f>+IFERROR(IF(VALUE('data-cash-crude'!CJ78)&gt;0,'data-cash-crude'!CJ78-INDEX('active-future'!$C:$C,MATCH('basis-cash-crude'!CK$1,'active-future'!$A:$A,0),1),""),"")</f>
        <v/>
      </c>
      <c r="CL78" t="str">
        <f>+IFERROR(IF(VALUE('data-cash-crude'!CK78)&gt;0,'data-cash-crude'!CK78-INDEX('active-future'!$C:$C,MATCH('basis-cash-crude'!CL$1,'active-future'!$A:$A,0),1),""),"")</f>
        <v/>
      </c>
      <c r="CM78" t="str">
        <f>+IFERROR(IF(VALUE('data-cash-crude'!CL78)&gt;0,'data-cash-crude'!CL78-INDEX('active-future'!$C:$C,MATCH('basis-cash-crude'!CM$1,'active-future'!$A:$A,0),1),""),"")</f>
        <v/>
      </c>
      <c r="CN78">
        <f>+IFERROR(IF(VALUE('data-cash-crude'!CM78)&gt;0,'data-cash-crude'!CM78-INDEX('active-future'!$C:$C,MATCH('basis-cash-crude'!CN$1,'active-future'!$A:$A,0),1),""),"")</f>
        <v>1.6499999999999986</v>
      </c>
      <c r="CO78">
        <f>+IFERROR(IF(VALUE('data-cash-crude'!CN78)&gt;0,'data-cash-crude'!CN78-INDEX('active-future'!$C:$C,MATCH('basis-cash-crude'!CO$1,'active-future'!$A:$A,0),1),""),"")</f>
        <v>1.7899999999999991</v>
      </c>
      <c r="CP78">
        <f>+IFERROR(IF(VALUE('data-cash-crude'!CO78)&gt;0,'data-cash-crude'!CO78-INDEX('active-future'!$C:$C,MATCH('basis-cash-crude'!CP$1,'active-future'!$A:$A,0),1),""),"")</f>
        <v>1.7199999999999989</v>
      </c>
      <c r="CQ78">
        <f>+IFERROR(IF(VALUE('data-cash-crude'!CP78)&gt;0,'data-cash-crude'!CP78-INDEX('active-future'!$C:$C,MATCH('basis-cash-crude'!CQ$1,'active-future'!$A:$A,0),1),""),"")</f>
        <v>1.8200000000000003</v>
      </c>
      <c r="CR78">
        <f>+IFERROR(IF(VALUE('data-cash-crude'!CQ78)&gt;0,'data-cash-crude'!CQ78-INDEX('active-future'!$C:$C,MATCH('basis-cash-crude'!CR$1,'active-future'!$A:$A,0),1),""),"")</f>
        <v>1.8599999999999994</v>
      </c>
      <c r="CS78">
        <f>+IFERROR(IF(VALUE('data-cash-crude'!CR78)&gt;0,'data-cash-crude'!CR78-INDEX('active-future'!$C:$C,MATCH('basis-cash-crude'!CS$1,'active-future'!$A:$A,0),1),""),"")</f>
        <v>1.8299999999999983</v>
      </c>
      <c r="CT78">
        <f>+IFERROR(IF(VALUE('data-cash-crude'!CS78)&gt;0,'data-cash-crude'!CS78-INDEX('active-future'!$C:$C,MATCH('basis-cash-crude'!CT$1,'active-future'!$A:$A,0),1),""),"")</f>
        <v>1.6499999999999986</v>
      </c>
      <c r="CU78">
        <f>+IFERROR(IF(VALUE('data-cash-crude'!CT78)&gt;0,'data-cash-crude'!CT78-INDEX('active-future'!$C:$C,MATCH('basis-cash-crude'!CU$1,'active-future'!$A:$A,0),1),""),"")</f>
        <v>1.8200000000000003</v>
      </c>
      <c r="CV78">
        <f>+IFERROR(IF(VALUE('data-cash-crude'!CU78)&gt;0,'data-cash-crude'!CU78-INDEX('active-future'!$C:$C,MATCH('basis-cash-crude'!CV$1,'active-future'!$A:$A,0),1),""),"")</f>
        <v>1.8699999999999974</v>
      </c>
      <c r="CW78">
        <f>+IFERROR(IF(VALUE('data-cash-crude'!CV78)&gt;0,'data-cash-crude'!CV78-INDEX('active-future'!$C:$C,MATCH('basis-cash-crude'!CW$1,'active-future'!$A:$A,0),1),""),"")</f>
        <v>1.8599999999999994</v>
      </c>
      <c r="CX78">
        <f>+IFERROR(IF(VALUE('data-cash-crude'!CW78)&gt;0,'data-cash-crude'!CW78-INDEX('active-future'!$C:$C,MATCH('basis-cash-crude'!CX$1,'active-future'!$A:$A,0),1),""),"")</f>
        <v>1.6899999999999977</v>
      </c>
      <c r="CY78">
        <f>+IFERROR(IF(VALUE('data-cash-crude'!CX78)&gt;0,'data-cash-crude'!CX78-INDEX('active-future'!$C:$C,MATCH('basis-cash-crude'!CY$1,'active-future'!$A:$A,0),1),""),"")</f>
        <v>1.7800000000000011</v>
      </c>
      <c r="CZ78">
        <f>+IFERROR(IF(VALUE('data-cash-crude'!CY78)&gt;0,'data-cash-crude'!CY78-INDEX('active-future'!$C:$C,MATCH('basis-cash-crude'!CZ$1,'active-future'!$A:$A,0),1),""),"")</f>
        <v>1.7700000000000031</v>
      </c>
      <c r="DA78">
        <f>+IFERROR(IF(VALUE('data-cash-crude'!CZ78)&gt;0,'data-cash-crude'!CZ78-INDEX('active-future'!$C:$C,MATCH('basis-cash-crude'!DA$1,'active-future'!$A:$A,0),1),""),"")</f>
        <v>1.6499999999999986</v>
      </c>
      <c r="DB78">
        <f>+IFERROR(IF(VALUE('data-cash-crude'!DA78)&gt;0,'data-cash-crude'!DA78-INDEX('active-future'!$C:$C,MATCH('basis-cash-crude'!DB$1,'active-future'!$A:$A,0),1),""),"")</f>
        <v>1.8200000000000003</v>
      </c>
      <c r="DC78">
        <f>+IFERROR(IF(VALUE('data-cash-crude'!DB78)&gt;0,'data-cash-crude'!DB78-INDEX('active-future'!$C:$C,MATCH('basis-cash-crude'!DC$1,'active-future'!$A:$A,0),1),""),"")</f>
        <v>1.75</v>
      </c>
      <c r="DD78">
        <f>+IFERROR(IF(VALUE('data-cash-crude'!DC78)&gt;0,'data-cash-crude'!DC78-INDEX('active-future'!$C:$C,MATCH('basis-cash-crude'!DD$1,'active-future'!$A:$A,0),1),""),"")</f>
        <v>1.7100000000000009</v>
      </c>
      <c r="DE78">
        <f>+IFERROR(IF(VALUE('data-cash-crude'!DD78)&gt;0,'data-cash-crude'!DD78-INDEX('active-future'!$C:$C,MATCH('basis-cash-crude'!DE$1,'active-future'!$A:$A,0),1),""),"")</f>
        <v>1.6599999999999966</v>
      </c>
      <c r="DF78">
        <f>+IFERROR(IF(VALUE('data-cash-crude'!DE78)&gt;0,'data-cash-crude'!DE78-INDEX('active-future'!$C:$C,MATCH('basis-cash-crude'!DF$1,'active-future'!$A:$A,0),1),""),"")</f>
        <v>1.8699999999999974</v>
      </c>
      <c r="DG78">
        <f>+IFERROR(IF(VALUE('data-cash-crude'!DF78)&gt;0,'data-cash-crude'!DF78-INDEX('active-future'!$C:$C,MATCH('basis-cash-crude'!DG$1,'active-future'!$A:$A,0),1),""),"")</f>
        <v>1.8100000000000023</v>
      </c>
      <c r="DH78">
        <f>+IFERROR(IF(VALUE('data-cash-crude'!DG78)&gt;0,'data-cash-crude'!DG78-INDEX('active-future'!$C:$C,MATCH('basis-cash-crude'!DH$1,'active-future'!$A:$A,0),1),""),"")</f>
        <v>1.8400000000000034</v>
      </c>
      <c r="DI78">
        <f>+IFERROR(IF(VALUE('data-cash-crude'!DH78)&gt;0,'data-cash-crude'!DH78-INDEX('active-future'!$C:$C,MATCH('basis-cash-crude'!DI$1,'active-future'!$A:$A,0),1),""),"")</f>
        <v>1.7999999999999972</v>
      </c>
      <c r="DJ78">
        <f>+IFERROR(IF(VALUE('data-cash-crude'!DI78)&gt;0,'data-cash-crude'!DI78-INDEX('active-future'!$C:$C,MATCH('basis-cash-crude'!DJ$1,'active-future'!$A:$A,0),1),""),"")</f>
        <v>3.6300000000000026</v>
      </c>
      <c r="DK78">
        <f>+IFERROR(IF(VALUE('data-cash-crude'!DJ78)&gt;0,'data-cash-crude'!DJ78-INDEX('active-future'!$C:$C,MATCH('basis-cash-crude'!DK$1,'active-future'!$A:$A,0),1),""),"")</f>
        <v>3.6600000000000037</v>
      </c>
      <c r="DL78">
        <f>+IFERROR(IF(VALUE('data-cash-crude'!DK78)&gt;0,'data-cash-crude'!DK78-INDEX('active-future'!$C:$C,MATCH('basis-cash-crude'!DL$1,'active-future'!$A:$A,0),1),""),"")</f>
        <v>3.5900000000000034</v>
      </c>
      <c r="DM78" t="str">
        <f>+IFERROR(IF(VALUE('data-cash-crude'!DL78)&gt;0,'data-cash-crude'!DL78-INDEX('active-future'!$C:$C,MATCH('basis-cash-crude'!DM$1,'active-future'!$A:$A,0),1),""),"")</f>
        <v/>
      </c>
      <c r="DN78" t="str">
        <f>+IFERROR(IF(VALUE('data-cash-crude'!DM78)&gt;0,'data-cash-crude'!DM78-INDEX('active-future'!$C:$C,MATCH('basis-cash-crude'!DN$1,'active-future'!$A:$A,0),1),""),"")</f>
        <v/>
      </c>
      <c r="DO78" t="str">
        <f>+IFERROR(IF(VALUE('data-cash-crude'!DN78)&gt;0,'data-cash-crude'!DN78-INDEX('active-future'!$C:$C,MATCH('basis-cash-crude'!DO$1,'active-future'!$A:$A,0),1),""),"")</f>
        <v/>
      </c>
      <c r="DP78">
        <f>+IFERROR(IF(VALUE('data-cash-crude'!DO78)&gt;0,'data-cash-crude'!DO78-INDEX('active-future'!$C:$C,MATCH('basis-cash-crude'!DP$1,'active-future'!$A:$A,0),1),""),"")</f>
        <v>3.8000000000000043</v>
      </c>
      <c r="DQ78">
        <f>+IFERROR(IF(VALUE('data-cash-crude'!DP78)&gt;0,'data-cash-crude'!DP78-INDEX('active-future'!$C:$C,MATCH('basis-cash-crude'!DQ$1,'active-future'!$A:$A,0),1),""),"")</f>
        <v>3.7000000000000028</v>
      </c>
      <c r="DR78">
        <f>+IFERROR(IF(VALUE('data-cash-crude'!DQ78)&gt;0,'data-cash-crude'!DQ78-INDEX('active-future'!$C:$C,MATCH('basis-cash-crude'!DR$1,'active-future'!$A:$A,0),1),""),"")</f>
        <v>3.6199999999999974</v>
      </c>
      <c r="DS78">
        <f>+IFERROR(IF(VALUE('data-cash-crude'!DR78)&gt;0,'data-cash-crude'!DR78-INDEX('active-future'!$C:$C,MATCH('basis-cash-crude'!DS$1,'active-future'!$A:$A,0),1),""),"")</f>
        <v>3.7100000000000009</v>
      </c>
      <c r="DT78">
        <f>+IFERROR(IF(VALUE('data-cash-crude'!DS78)&gt;0,'data-cash-crude'!DS78-INDEX('active-future'!$C:$C,MATCH('basis-cash-crude'!DT$1,'active-future'!$A:$A,0),1),""),"")</f>
        <v>3.6199999999999974</v>
      </c>
      <c r="DU78" t="str">
        <f>+IFERROR(IF(VALUE('data-cash-crude'!DT78)&gt;0,'data-cash-crude'!DT78-INDEX('active-future'!$C:$C,MATCH('basis-cash-crude'!DU$1,'active-future'!$A:$A,0),1),""),"")</f>
        <v/>
      </c>
      <c r="DV78" t="str">
        <f>+IFERROR(IF(VALUE('data-cash-crude'!DU78)&gt;0,'data-cash-crude'!DU78-INDEX('active-future'!$C:$C,MATCH('basis-cash-crude'!DV$1,'active-future'!$A:$A,0),1),""),"")</f>
        <v/>
      </c>
      <c r="DW78">
        <f>+IFERROR(IF(VALUE('data-cash-crude'!DV78)&gt;0,'data-cash-crude'!DV78-INDEX('active-future'!$C:$C,MATCH('basis-cash-crude'!DW$1,'active-future'!$A:$A,0),1),""),"")</f>
        <v>4.7899999999999991</v>
      </c>
      <c r="DX78">
        <f>+IFERROR(IF(VALUE('data-cash-crude'!DW78)&gt;0,'data-cash-crude'!DW78-INDEX('active-future'!$C:$C,MATCH('basis-cash-crude'!DX$1,'active-future'!$A:$A,0),1),""),"")</f>
        <v>4.5900000000000034</v>
      </c>
      <c r="DY78">
        <f>+IFERROR(IF(VALUE('data-cash-crude'!DX78)&gt;0,'data-cash-crude'!DX78-INDEX('active-future'!$C:$C,MATCH('basis-cash-crude'!DY$1,'active-future'!$A:$A,0),1),""),"")</f>
        <v>4.7700000000000031</v>
      </c>
      <c r="DZ78">
        <f>+IFERROR(IF(VALUE('data-cash-crude'!DY78)&gt;0,'data-cash-crude'!DY78-INDEX('active-future'!$C:$C,MATCH('basis-cash-crude'!DZ$1,'active-future'!$A:$A,0),1),""),"")</f>
        <v>4.740000000000002</v>
      </c>
      <c r="EA78">
        <f>+IFERROR(IF(VALUE('data-cash-crude'!DZ78)&gt;0,'data-cash-crude'!DZ78-INDEX('active-future'!$C:$C,MATCH('basis-cash-crude'!EA$1,'active-future'!$A:$A,0),1),""),"")</f>
        <v>4.3500000000000014</v>
      </c>
      <c r="EB78">
        <f>+IFERROR(IF(VALUE('data-cash-crude'!EA78)&gt;0,'data-cash-crude'!EA78-INDEX('active-future'!$C:$C,MATCH('basis-cash-crude'!EB$1,'active-future'!$A:$A,0),1),""),"")</f>
        <v>4.4500000000000028</v>
      </c>
      <c r="EC78">
        <f>+IFERROR(IF(VALUE('data-cash-crude'!EB78)&gt;0,'data-cash-crude'!EB78-INDEX('active-future'!$C:$C,MATCH('basis-cash-crude'!EC$1,'active-future'!$A:$A,0),1),""),"")</f>
        <v>4.5600000000000023</v>
      </c>
      <c r="ED78">
        <f>+IFERROR(IF(VALUE('data-cash-crude'!EC78)&gt;0,'data-cash-crude'!EC78-INDEX('active-future'!$C:$C,MATCH('basis-cash-crude'!ED$1,'active-future'!$A:$A,0),1),""),"")</f>
        <v>4.740000000000002</v>
      </c>
      <c r="EE78">
        <f>+IFERROR(IF(VALUE('data-cash-crude'!ED78)&gt;0,'data-cash-crude'!ED78-INDEX('active-future'!$C:$C,MATCH('basis-cash-crude'!EE$1,'active-future'!$A:$A,0),1),""),"")</f>
        <v>4.6600000000000037</v>
      </c>
      <c r="EF78">
        <f>+IFERROR(IF(VALUE('data-cash-crude'!EE78)&gt;0,'data-cash-crude'!EE78-INDEX('active-future'!$C:$C,MATCH('basis-cash-crude'!EF$1,'active-future'!$A:$A,0),1),""),"")</f>
        <v>4.6400000000000006</v>
      </c>
      <c r="EG78">
        <f>+IFERROR(IF(VALUE('data-cash-crude'!EF78)&gt;0,'data-cash-crude'!EF78-INDEX('active-future'!$C:$C,MATCH('basis-cash-crude'!EG$1,'active-future'!$A:$A,0),1),""),"")</f>
        <v>4.7800000000000011</v>
      </c>
      <c r="EH78" t="str">
        <f>+IFERROR(IF(VALUE('data-cash-crude'!EG78)&gt;0,'data-cash-crude'!EG78-INDEX('active-future'!$C:$C,MATCH('basis-cash-crude'!EH$1,'active-future'!$A:$A,0),1),""),"")</f>
        <v/>
      </c>
      <c r="EI78">
        <f>+IFERROR(IF(VALUE('data-cash-crude'!EH78)&gt;0,'data-cash-crude'!EH78-INDEX('active-future'!$C:$C,MATCH('basis-cash-crude'!EI$1,'active-future'!$A:$A,0),1),""),"")</f>
        <v>4.6600000000000037</v>
      </c>
      <c r="EJ78">
        <f>+IFERROR(IF(VALUE('data-cash-crude'!EI78)&gt;0,'data-cash-crude'!EI78-INDEX('active-future'!$C:$C,MATCH('basis-cash-crude'!EJ$1,'active-future'!$A:$A,0),1),""),"")</f>
        <v>4.68</v>
      </c>
      <c r="EK78">
        <f>+IFERROR(IF(VALUE('data-cash-crude'!EJ78)&gt;0,'data-cash-crude'!EJ78-INDEX('active-future'!$C:$C,MATCH('basis-cash-crude'!EK$1,'active-future'!$A:$A,0),1),""),"")</f>
        <v>4.5799999999999983</v>
      </c>
      <c r="EL78">
        <f>+IFERROR(IF(VALUE('data-cash-crude'!EK78)&gt;0,'data-cash-crude'!EK78-INDEX('active-future'!$C:$C,MATCH('basis-cash-crude'!EL$1,'active-future'!$A:$A,0),1),""),"")</f>
        <v>4.740000000000002</v>
      </c>
      <c r="EM78">
        <f>+IFERROR(IF(VALUE('data-cash-crude'!EL78)&gt;0,'data-cash-crude'!EL78-INDEX('active-future'!$C:$C,MATCH('basis-cash-crude'!EM$1,'active-future'!$A:$A,0),1),""),"")</f>
        <v>4.6900000000000048</v>
      </c>
      <c r="EN78">
        <f>+IFERROR(IF(VALUE('data-cash-crude'!EM78)&gt;0,'data-cash-crude'!EM78-INDEX('active-future'!$C:$C,MATCH('basis-cash-crude'!EN$1,'active-future'!$A:$A,0),1),""),"")</f>
        <v>4.6700000000000017</v>
      </c>
      <c r="EO78" t="str">
        <f>+IFERROR(IF(VALUE('data-cash-crude'!EN78)&gt;0,'data-cash-crude'!EN78-INDEX('active-future'!$C:$C,MATCH('basis-cash-crude'!EO$1,'active-future'!$A:$A,0),1),""),"")</f>
        <v/>
      </c>
      <c r="EP78">
        <f>+IFERROR(IF(VALUE('data-cash-crude'!EO78)&gt;0,'data-cash-crude'!EO78-INDEX('active-future'!$C:$C,MATCH('basis-cash-crude'!EP$1,'active-future'!$A:$A,0),1),""),"")</f>
        <v>3.019999999999996</v>
      </c>
      <c r="EQ78">
        <f>+IFERROR(IF(VALUE('data-cash-crude'!EP78)&gt;0,'data-cash-crude'!EP78-INDEX('active-future'!$C:$C,MATCH('basis-cash-crude'!EQ$1,'active-future'!$A:$A,0),1),""),"")</f>
        <v>3.0499999999999972</v>
      </c>
      <c r="ER78">
        <f>+IFERROR(IF(VALUE('data-cash-crude'!EQ78)&gt;0,'data-cash-crude'!EQ78-INDEX('active-future'!$C:$C,MATCH('basis-cash-crude'!ER$1,'active-future'!$A:$A,0),1),""),"")</f>
        <v>3.2199999999999989</v>
      </c>
      <c r="ES78">
        <f>+IFERROR(IF(VALUE('data-cash-crude'!ER78)&gt;0,'data-cash-crude'!ER78-INDEX('active-future'!$C:$C,MATCH('basis-cash-crude'!ES$1,'active-future'!$A:$A,0),1),""),"")</f>
        <v>3.2299999999999969</v>
      </c>
      <c r="ET78">
        <f>+IFERROR(IF(VALUE('data-cash-crude'!ES78)&gt;0,'data-cash-crude'!ES78-INDEX('active-future'!$C:$C,MATCH('basis-cash-crude'!ET$1,'active-future'!$A:$A,0),1),""),"")</f>
        <v>3.2000000000000028</v>
      </c>
      <c r="EU78">
        <f>+IFERROR(IF(VALUE('data-cash-crude'!ET78)&gt;0,'data-cash-crude'!ET78-INDEX('active-future'!$C:$C,MATCH('basis-cash-crude'!EU$1,'active-future'!$A:$A,0),1),""),"")</f>
        <v>2.9399999999999977</v>
      </c>
      <c r="EV78" t="str">
        <f>+IFERROR(IF(VALUE('data-cash-crude'!EU78)&gt;0,'data-cash-crude'!EU78-INDEX('active-future'!$C:$C,MATCH('basis-cash-crude'!EV$1,'active-future'!$A:$A,0),1),""),"")</f>
        <v/>
      </c>
      <c r="EW78">
        <f>+IFERROR(IF(VALUE('data-cash-crude'!EV78)&gt;0,'data-cash-crude'!EV78-INDEX('active-future'!$C:$C,MATCH('basis-cash-crude'!EW$1,'active-future'!$A:$A,0),1),""),"")</f>
        <v>2.8999999999999986</v>
      </c>
      <c r="EX78" t="str">
        <f>+IFERROR(IF(VALUE('data-cash-crude'!EW78)&gt;0,'data-cash-crude'!EW78-INDEX('active-future'!$C:$C,MATCH('basis-cash-crude'!EX$1,'active-future'!$A:$A,0),1),""),"")</f>
        <v/>
      </c>
      <c r="EY78">
        <f>+IFERROR(IF(VALUE('data-cash-crude'!EX78)&gt;0,'data-cash-crude'!EX78-INDEX('active-future'!$C:$C,MATCH('basis-cash-crude'!EY$1,'active-future'!$A:$A,0),1),""),"")</f>
        <v>2.990000000000002</v>
      </c>
      <c r="EZ78">
        <f>+IFERROR(IF(VALUE('data-cash-crude'!EY78)&gt;0,'data-cash-crude'!EY78-INDEX('active-future'!$C:$C,MATCH('basis-cash-crude'!EZ$1,'active-future'!$A:$A,0),1),""),"")</f>
        <v>3.0899999999999963</v>
      </c>
      <c r="FA78">
        <f>+IFERROR(IF(VALUE('data-cash-crude'!EZ78)&gt;0,'data-cash-crude'!EZ78-INDEX('active-future'!$C:$C,MATCH('basis-cash-crude'!FA$1,'active-future'!$A:$A,0),1),""),"")</f>
        <v>3.0799999999999983</v>
      </c>
      <c r="FB78">
        <f>+IFERROR(IF(VALUE('data-cash-crude'!FA78)&gt;0,'data-cash-crude'!FA78-INDEX('active-future'!$C:$C,MATCH('basis-cash-crude'!FB$1,'active-future'!$A:$A,0),1),""),"")</f>
        <v>3.0700000000000003</v>
      </c>
      <c r="FC78" t="str">
        <f>+IFERROR(IF(VALUE('data-cash-crude'!FB78)&gt;0,'data-cash-crude'!FB78-INDEX('active-future'!$C:$C,MATCH('basis-cash-crude'!FC$1,'active-future'!$A:$A,0),1),""),"")</f>
        <v/>
      </c>
      <c r="FD78">
        <f>+IFERROR(IF(VALUE('data-cash-crude'!FC78)&gt;0,'data-cash-crude'!FC78-INDEX('active-future'!$C:$C,MATCH('basis-cash-crude'!FD$1,'active-future'!$A:$A,0),1),""),"")</f>
        <v>3.1599999999999966</v>
      </c>
      <c r="FE78">
        <f>+IFERROR(IF(VALUE('data-cash-crude'!FD78)&gt;0,'data-cash-crude'!FD78-INDEX('active-future'!$C:$C,MATCH('basis-cash-crude'!FE$1,'active-future'!$A:$A,0),1),""),"")</f>
        <v>2.990000000000002</v>
      </c>
      <c r="FF78">
        <f>+IFERROR(IF(VALUE('data-cash-crude'!FE78)&gt;0,'data-cash-crude'!FE78-INDEX('active-future'!$C:$C,MATCH('basis-cash-crude'!FF$1,'active-future'!$A:$A,0),1),""),"")</f>
        <v>3.2100000000000009</v>
      </c>
      <c r="FG78">
        <f>+IFERROR(IF(VALUE('data-cash-crude'!FF78)&gt;0,'data-cash-crude'!FF78-INDEX('active-future'!$C:$C,MATCH('basis-cash-crude'!FG$1,'active-future'!$A:$A,0),1),""),"")</f>
        <v>3.1099999999999994</v>
      </c>
      <c r="FH78">
        <f>+IFERROR(IF(VALUE('data-cash-crude'!FG78)&gt;0,'data-cash-crude'!FG78-INDEX('active-future'!$C:$C,MATCH('basis-cash-crude'!FH$1,'active-future'!$A:$A,0),1),""),"")</f>
        <v>3.1700000000000017</v>
      </c>
      <c r="FI78">
        <f>+IFERROR(IF(VALUE('data-cash-crude'!FH78)&gt;0,'data-cash-crude'!FH78-INDEX('active-future'!$C:$C,MATCH('basis-cash-crude'!FI$1,'active-future'!$A:$A,0),1),""),"")</f>
        <v>3.0499999999999972</v>
      </c>
      <c r="FJ78">
        <f>+IFERROR(IF(VALUE('data-cash-crude'!FI78)&gt;0,'data-cash-crude'!FI78-INDEX('active-future'!$C:$C,MATCH('basis-cash-crude'!FJ$1,'active-future'!$A:$A,0),1),""),"")</f>
        <v>3.009999999999998</v>
      </c>
      <c r="FK78" t="str">
        <f>+IFERROR(IF(VALUE('data-cash-crude'!FJ78)&gt;0,'data-cash-crude'!FJ78-INDEX('active-future'!$C:$C,MATCH('basis-cash-crude'!FK$1,'active-future'!$A:$A,0),1),""),"")</f>
        <v/>
      </c>
      <c r="FL78">
        <f>+IFERROR(IF(VALUE('data-cash-crude'!FK78)&gt;0,'data-cash-crude'!FK78-INDEX('active-future'!$C:$C,MATCH('basis-cash-crude'!FL$1,'active-future'!$A:$A,0),1),""),"")</f>
        <v>4.3199999999999932</v>
      </c>
    </row>
    <row r="79" spans="1:168" x14ac:dyDescent="0.2">
      <c r="A79">
        <f t="shared" si="3"/>
        <v>-3.9299999999999997</v>
      </c>
      <c r="B79">
        <f t="shared" si="4"/>
        <v>-3.9953333333333334</v>
      </c>
      <c r="C79">
        <f t="shared" si="5"/>
        <v>-4.0198550724637681</v>
      </c>
      <c r="D79" s="10" t="str">
        <f>+'data-cash-crude'!B79</f>
        <v>CLPA-16-84.CM</v>
      </c>
      <c r="E79" t="str">
        <f>+IFERROR(IF(VALUE('data-cash-crude'!D79)&gt;0,'data-cash-crude'!D79-INDEX('active-future'!$C:$C,MATCH('basis-cash-crude'!E$1,'active-future'!$A:$A,0),1),""),"")</f>
        <v/>
      </c>
      <c r="F79">
        <f>+IFERROR(IF(VALUE('data-cash-crude'!E79)&gt;0,'data-cash-crude'!E79-INDEX('active-future'!$C:$C,MATCH('basis-cash-crude'!F$1,'active-future'!$A:$A,0),1),""),"")</f>
        <v>-3.9299999999999997</v>
      </c>
      <c r="G79" t="str">
        <f>+IFERROR(IF(VALUE('data-cash-crude'!F79)&gt;0,'data-cash-crude'!F79-INDEX('active-future'!$C:$C,MATCH('basis-cash-crude'!G$1,'active-future'!$A:$A,0),1),""),"")</f>
        <v/>
      </c>
      <c r="H79" t="str">
        <f>+IFERROR(IF(VALUE('data-cash-crude'!G79)&gt;0,'data-cash-crude'!G79-INDEX('active-future'!$C:$C,MATCH('basis-cash-crude'!H$1,'active-future'!$A:$A,0),1),""),"")</f>
        <v/>
      </c>
      <c r="I79" t="str">
        <f>+IFERROR(IF(VALUE('data-cash-crude'!H79)&gt;0,'data-cash-crude'!H79-INDEX('active-future'!$C:$C,MATCH('basis-cash-crude'!I$1,'active-future'!$A:$A,0),1),""),"")</f>
        <v/>
      </c>
      <c r="J79" t="str">
        <f>+IFERROR(IF(VALUE('data-cash-crude'!I79)&gt;0,'data-cash-crude'!I79-INDEX('active-future'!$C:$C,MATCH('basis-cash-crude'!J$1,'active-future'!$A:$A,0),1),""),"")</f>
        <v/>
      </c>
      <c r="K79" t="str">
        <f>+IFERROR(IF(VALUE('data-cash-crude'!J79)&gt;0,'data-cash-crude'!J79-INDEX('active-future'!$C:$C,MATCH('basis-cash-crude'!K$1,'active-future'!$A:$A,0),1),""),"")</f>
        <v/>
      </c>
      <c r="L79" t="str">
        <f>+IFERROR(IF(VALUE('data-cash-crude'!K79)&gt;0,'data-cash-crude'!K79-INDEX('active-future'!$C:$C,MATCH('basis-cash-crude'!L$1,'active-future'!$A:$A,0),1),""),"")</f>
        <v/>
      </c>
      <c r="M79" t="str">
        <f>+IFERROR(IF(VALUE('data-cash-crude'!L79)&gt;0,'data-cash-crude'!L79-INDEX('active-future'!$C:$C,MATCH('basis-cash-crude'!M$1,'active-future'!$A:$A,0),1),""),"")</f>
        <v/>
      </c>
      <c r="N79" t="str">
        <f>+IFERROR(IF(VALUE('data-cash-crude'!M79)&gt;0,'data-cash-crude'!M79-INDEX('active-future'!$C:$C,MATCH('basis-cash-crude'!N$1,'active-future'!$A:$A,0),1),""),"")</f>
        <v/>
      </c>
      <c r="O79" t="str">
        <f>+IFERROR(IF(VALUE('data-cash-crude'!N79)&gt;0,'data-cash-crude'!N79-INDEX('active-future'!$C:$C,MATCH('basis-cash-crude'!O$1,'active-future'!$A:$A,0),1),""),"")</f>
        <v/>
      </c>
      <c r="P79" t="str">
        <f>+IFERROR(IF(VALUE('data-cash-crude'!O79)&gt;0,'data-cash-crude'!O79-INDEX('active-future'!$C:$C,MATCH('basis-cash-crude'!P$1,'active-future'!$A:$A,0),1),""),"")</f>
        <v/>
      </c>
      <c r="Q79">
        <f>+IFERROR(IF(VALUE('data-cash-crude'!P79)&gt;0,'data-cash-crude'!P79-INDEX('active-future'!$C:$C,MATCH('basis-cash-crude'!Q$1,'active-future'!$A:$A,0),1),""),"")</f>
        <v>-4.07</v>
      </c>
      <c r="R79" t="str">
        <f>+IFERROR(IF(VALUE('data-cash-crude'!Q79)&gt;0,'data-cash-crude'!Q79-INDEX('active-future'!$C:$C,MATCH('basis-cash-crude'!R$1,'active-future'!$A:$A,0),1),""),"")</f>
        <v/>
      </c>
      <c r="S79">
        <f>+IFERROR(IF(VALUE('data-cash-crude'!R79)&gt;0,'data-cash-crude'!R79-INDEX('active-future'!$C:$C,MATCH('basis-cash-crude'!S$1,'active-future'!$A:$A,0),1),""),"")</f>
        <v>-4.009999999999998</v>
      </c>
      <c r="T79">
        <f>+IFERROR(IF(VALUE('data-cash-crude'!S79)&gt;0,'data-cash-crude'!S79-INDEX('active-future'!$C:$C,MATCH('basis-cash-crude'!T$1,'active-future'!$A:$A,0),1),""),"")</f>
        <v>-3.990000000000002</v>
      </c>
      <c r="U79">
        <f>+IFERROR(IF(VALUE('data-cash-crude'!T79)&gt;0,'data-cash-crude'!T79-INDEX('active-future'!$C:$C,MATCH('basis-cash-crude'!U$1,'active-future'!$A:$A,0),1),""),"")</f>
        <v>-4.0200000000000031</v>
      </c>
      <c r="V79">
        <f>+IFERROR(IF(VALUE('data-cash-crude'!U79)&gt;0,'data-cash-crude'!U79-INDEX('active-future'!$C:$C,MATCH('basis-cash-crude'!V$1,'active-future'!$A:$A,0),1),""),"")</f>
        <v>-3.9500000000000028</v>
      </c>
      <c r="W79">
        <f>+IFERROR(IF(VALUE('data-cash-crude'!V79)&gt;0,'data-cash-crude'!V79-INDEX('active-future'!$C:$C,MATCH('basis-cash-crude'!W$1,'active-future'!$A:$A,0),1),""),"")</f>
        <v>-3.9299999999999997</v>
      </c>
      <c r="X79">
        <f>+IFERROR(IF(VALUE('data-cash-crude'!W79)&gt;0,'data-cash-crude'!W79-INDEX('active-future'!$C:$C,MATCH('basis-cash-crude'!X$1,'active-future'!$A:$A,0),1),""),"")</f>
        <v>-3.9299999999999997</v>
      </c>
      <c r="Y79" t="str">
        <f>+IFERROR(IF(VALUE('data-cash-crude'!X79)&gt;0,'data-cash-crude'!X79-INDEX('active-future'!$C:$C,MATCH('basis-cash-crude'!Y$1,'active-future'!$A:$A,0),1),""),"")</f>
        <v/>
      </c>
      <c r="Z79">
        <f>+IFERROR(IF(VALUE('data-cash-crude'!Y79)&gt;0,'data-cash-crude'!Y79-INDEX('active-future'!$C:$C,MATCH('basis-cash-crude'!Z$1,'active-future'!$A:$A,0),1),""),"")</f>
        <v>-3.9600000000000009</v>
      </c>
      <c r="AA79" t="str">
        <f>+IFERROR(IF(VALUE('data-cash-crude'!Z79)&gt;0,'data-cash-crude'!Z79-INDEX('active-future'!$C:$C,MATCH('basis-cash-crude'!AA$1,'active-future'!$A:$A,0),1),""),"")</f>
        <v/>
      </c>
      <c r="AB79" t="str">
        <f>+IFERROR(IF(VALUE('data-cash-crude'!AA79)&gt;0,'data-cash-crude'!AA79-INDEX('active-future'!$C:$C,MATCH('basis-cash-crude'!AB$1,'active-future'!$A:$A,0),1),""),"")</f>
        <v/>
      </c>
      <c r="AC79">
        <f>+IFERROR(IF(VALUE('data-cash-crude'!AB79)&gt;0,'data-cash-crude'!AB79-INDEX('active-future'!$C:$C,MATCH('basis-cash-crude'!AC$1,'active-future'!$A:$A,0),1),""),"")</f>
        <v>-4.1099999999999994</v>
      </c>
      <c r="AD79">
        <f>+IFERROR(IF(VALUE('data-cash-crude'!AC79)&gt;0,'data-cash-crude'!AC79-INDEX('active-future'!$C:$C,MATCH('basis-cash-crude'!AD$1,'active-future'!$A:$A,0),1),""),"")</f>
        <v>-3.9099999999999966</v>
      </c>
      <c r="AE79">
        <f>+IFERROR(IF(VALUE('data-cash-crude'!AD79)&gt;0,'data-cash-crude'!AD79-INDEX('active-future'!$C:$C,MATCH('basis-cash-crude'!AE$1,'active-future'!$A:$A,0),1),""),"")</f>
        <v>-4.009999999999998</v>
      </c>
      <c r="AF79">
        <f>+IFERROR(IF(VALUE('data-cash-crude'!AE79)&gt;0,'data-cash-crude'!AE79-INDEX('active-future'!$C:$C,MATCH('basis-cash-crude'!AF$1,'active-future'!$A:$A,0),1),""),"")</f>
        <v>-4.0200000000000031</v>
      </c>
      <c r="AG79">
        <f>+IFERROR(IF(VALUE('data-cash-crude'!AF79)&gt;0,'data-cash-crude'!AF79-INDEX('active-future'!$C:$C,MATCH('basis-cash-crude'!AG$1,'active-future'!$A:$A,0),1),""),"")</f>
        <v>-4.0799999999999983</v>
      </c>
      <c r="AH79">
        <f>+IFERROR(IF(VALUE('data-cash-crude'!AG79)&gt;0,'data-cash-crude'!AG79-INDEX('active-future'!$C:$C,MATCH('basis-cash-crude'!AH$1,'active-future'!$A:$A,0),1),""),"")</f>
        <v>-4.009999999999998</v>
      </c>
      <c r="AI79">
        <f>+IFERROR(IF(VALUE('data-cash-crude'!AH79)&gt;0,'data-cash-crude'!AH79-INDEX('active-future'!$C:$C,MATCH('basis-cash-crude'!AI$1,'active-future'!$A:$A,0),1),""),"")</f>
        <v>-4.1000000000000014</v>
      </c>
      <c r="AJ79">
        <f>+IFERROR(IF(VALUE('data-cash-crude'!AI79)&gt;0,'data-cash-crude'!AI79-INDEX('active-future'!$C:$C,MATCH('basis-cash-crude'!AJ$1,'active-future'!$A:$A,0),1),""),"")</f>
        <v>-4.1400000000000006</v>
      </c>
      <c r="AK79">
        <f>+IFERROR(IF(VALUE('data-cash-crude'!AJ79)&gt;0,'data-cash-crude'!AJ79-INDEX('active-future'!$C:$C,MATCH('basis-cash-crude'!AK$1,'active-future'!$A:$A,0),1),""),"")</f>
        <v>-3.9699999999999989</v>
      </c>
      <c r="AL79">
        <f>+IFERROR(IF(VALUE('data-cash-crude'!AK79)&gt;0,'data-cash-crude'!AK79-INDEX('active-future'!$C:$C,MATCH('basis-cash-crude'!AL$1,'active-future'!$A:$A,0),1),""),"")</f>
        <v>-4.0200000000000031</v>
      </c>
      <c r="AM79">
        <f>+IFERROR(IF(VALUE('data-cash-crude'!AL79)&gt;0,'data-cash-crude'!AL79-INDEX('active-future'!$C:$C,MATCH('basis-cash-crude'!AM$1,'active-future'!$A:$A,0),1),""),"")</f>
        <v>-4.1199999999999974</v>
      </c>
      <c r="AN79">
        <f>+IFERROR(IF(VALUE('data-cash-crude'!AM79)&gt;0,'data-cash-crude'!AM79-INDEX('active-future'!$C:$C,MATCH('basis-cash-crude'!AN$1,'active-future'!$A:$A,0),1),""),"")</f>
        <v>-4.0499999999999972</v>
      </c>
      <c r="AO79">
        <f>+IFERROR(IF(VALUE('data-cash-crude'!AN79)&gt;0,'data-cash-crude'!AN79-INDEX('active-future'!$C:$C,MATCH('basis-cash-crude'!AO$1,'active-future'!$A:$A,0),1),""),"")</f>
        <v>-4.1099999999999994</v>
      </c>
      <c r="AP79">
        <f>+IFERROR(IF(VALUE('data-cash-crude'!AO79)&gt;0,'data-cash-crude'!AO79-INDEX('active-future'!$C:$C,MATCH('basis-cash-crude'!AP$1,'active-future'!$A:$A,0),1),""),"")</f>
        <v>-3.990000000000002</v>
      </c>
      <c r="AQ79">
        <f>+IFERROR(IF(VALUE('data-cash-crude'!AP79)&gt;0,'data-cash-crude'!AP79-INDEX('active-future'!$C:$C,MATCH('basis-cash-crude'!AQ$1,'active-future'!$A:$A,0),1),""),"")</f>
        <v>-3.8999999999999986</v>
      </c>
      <c r="AR79">
        <f>+IFERROR(IF(VALUE('data-cash-crude'!AQ79)&gt;0,'data-cash-crude'!AQ79-INDEX('active-future'!$C:$C,MATCH('basis-cash-crude'!AR$1,'active-future'!$A:$A,0),1),""),"")</f>
        <v>-4.1000000000000014</v>
      </c>
      <c r="AS79">
        <f>+IFERROR(IF(VALUE('data-cash-crude'!AR79)&gt;0,'data-cash-crude'!AR79-INDEX('active-future'!$C:$C,MATCH('basis-cash-crude'!AS$1,'active-future'!$A:$A,0),1),""),"")</f>
        <v>-3.9799999999999969</v>
      </c>
      <c r="AT79">
        <f>+IFERROR(IF(VALUE('data-cash-crude'!AS79)&gt;0,'data-cash-crude'!AS79-INDEX('active-future'!$C:$C,MATCH('basis-cash-crude'!AT$1,'active-future'!$A:$A,0),1),""),"")</f>
        <v>-4.0399999999999991</v>
      </c>
      <c r="AU79">
        <f>+IFERROR(IF(VALUE('data-cash-crude'!AT79)&gt;0,'data-cash-crude'!AT79-INDEX('active-future'!$C:$C,MATCH('basis-cash-crude'!AU$1,'active-future'!$A:$A,0),1),""),"")</f>
        <v>-3.9500000000000028</v>
      </c>
      <c r="AV79" t="str">
        <f>+IFERROR(IF(VALUE('data-cash-crude'!AU79)&gt;0,'data-cash-crude'!AU79-INDEX('active-future'!$C:$C,MATCH('basis-cash-crude'!AV$1,'active-future'!$A:$A,0),1),""),"")</f>
        <v/>
      </c>
      <c r="AW79">
        <f>+IFERROR(IF(VALUE('data-cash-crude'!AV79)&gt;0,'data-cash-crude'!AV79-INDEX('active-future'!$C:$C,MATCH('basis-cash-crude'!AW$1,'active-future'!$A:$A,0),1),""),"")</f>
        <v>-4.0600000000000023</v>
      </c>
      <c r="AX79">
        <f>+IFERROR(IF(VALUE('data-cash-crude'!AW79)&gt;0,'data-cash-crude'!AW79-INDEX('active-future'!$C:$C,MATCH('basis-cash-crude'!AX$1,'active-future'!$A:$A,0),1),""),"")</f>
        <v>-4.0399999999999991</v>
      </c>
      <c r="AY79">
        <f>+IFERROR(IF(VALUE('data-cash-crude'!AX79)&gt;0,'data-cash-crude'!AX79-INDEX('active-future'!$C:$C,MATCH('basis-cash-crude'!AY$1,'active-future'!$A:$A,0),1),""),"")</f>
        <v>-4.0600000000000023</v>
      </c>
      <c r="AZ79">
        <f>+IFERROR(IF(VALUE('data-cash-crude'!AY79)&gt;0,'data-cash-crude'!AY79-INDEX('active-future'!$C:$C,MATCH('basis-cash-crude'!AZ$1,'active-future'!$A:$A,0),1),""),"")</f>
        <v>-3.9099999999999966</v>
      </c>
      <c r="BA79">
        <f>+IFERROR(IF(VALUE('data-cash-crude'!AZ79)&gt;0,'data-cash-crude'!AZ79-INDEX('active-future'!$C:$C,MATCH('basis-cash-crude'!BA$1,'active-future'!$A:$A,0),1),""),"")</f>
        <v>-3.9799999999999969</v>
      </c>
      <c r="BB79">
        <f>+IFERROR(IF(VALUE('data-cash-crude'!BA79)&gt;0,'data-cash-crude'!BA79-INDEX('active-future'!$C:$C,MATCH('basis-cash-crude'!BB$1,'active-future'!$A:$A,0),1),""),"")</f>
        <v>-3.9699999999999989</v>
      </c>
      <c r="BC79">
        <f>+IFERROR(IF(VALUE('data-cash-crude'!BB79)&gt;0,'data-cash-crude'!BB79-INDEX('active-future'!$C:$C,MATCH('basis-cash-crude'!BC$1,'active-future'!$A:$A,0),1),""),"")</f>
        <v>-4.2299999999999969</v>
      </c>
      <c r="BD79">
        <f>+IFERROR(IF(VALUE('data-cash-crude'!BC79)&gt;0,'data-cash-crude'!BC79-INDEX('active-future'!$C:$C,MATCH('basis-cash-crude'!BD$1,'active-future'!$A:$A,0),1),""),"")</f>
        <v>-4.259999999999998</v>
      </c>
      <c r="BE79">
        <f>+IFERROR(IF(VALUE('data-cash-crude'!BD79)&gt;0,'data-cash-crude'!BD79-INDEX('active-future'!$C:$C,MATCH('basis-cash-crude'!BE$1,'active-future'!$A:$A,0),1),""),"")</f>
        <v>-4.1199999999999974</v>
      </c>
      <c r="BF79">
        <f>+IFERROR(IF(VALUE('data-cash-crude'!BE79)&gt;0,'data-cash-crude'!BE79-INDEX('active-future'!$C:$C,MATCH('basis-cash-crude'!BF$1,'active-future'!$A:$A,0),1),""),"")</f>
        <v>-3.9299999999999997</v>
      </c>
      <c r="BG79">
        <f>+IFERROR(IF(VALUE('data-cash-crude'!BF79)&gt;0,'data-cash-crude'!BF79-INDEX('active-future'!$C:$C,MATCH('basis-cash-crude'!BG$1,'active-future'!$A:$A,0),1),""),"")</f>
        <v>-4.1099999999999994</v>
      </c>
      <c r="BH79">
        <f>+IFERROR(IF(VALUE('data-cash-crude'!BG79)&gt;0,'data-cash-crude'!BG79-INDEX('active-future'!$C:$C,MATCH('basis-cash-crude'!BH$1,'active-future'!$A:$A,0),1),""),"")</f>
        <v>-4.0600000000000023</v>
      </c>
      <c r="BI79">
        <f>+IFERROR(IF(VALUE('data-cash-crude'!BH79)&gt;0,'data-cash-crude'!BH79-INDEX('active-future'!$C:$C,MATCH('basis-cash-crude'!BI$1,'active-future'!$A:$A,0),1),""),"")</f>
        <v>-4.0900000000000034</v>
      </c>
      <c r="BJ79">
        <f>+IFERROR(IF(VALUE('data-cash-crude'!BI79)&gt;0,'data-cash-crude'!BI79-INDEX('active-future'!$C:$C,MATCH('basis-cash-crude'!BJ$1,'active-future'!$A:$A,0),1),""),"")</f>
        <v>-3.9500000000000028</v>
      </c>
      <c r="BK79">
        <f>+IFERROR(IF(VALUE('data-cash-crude'!BJ79)&gt;0,'data-cash-crude'!BJ79-INDEX('active-future'!$C:$C,MATCH('basis-cash-crude'!BK$1,'active-future'!$A:$A,0),1),""),"")</f>
        <v>-4.0499999999999972</v>
      </c>
      <c r="BL79">
        <f>+IFERROR(IF(VALUE('data-cash-crude'!BK79)&gt;0,'data-cash-crude'!BK79-INDEX('active-future'!$C:$C,MATCH('basis-cash-crude'!BL$1,'active-future'!$A:$A,0),1),""),"")</f>
        <v>-4.0900000000000034</v>
      </c>
      <c r="BM79">
        <f>+IFERROR(IF(VALUE('data-cash-crude'!BL79)&gt;0,'data-cash-crude'!BL79-INDEX('active-future'!$C:$C,MATCH('basis-cash-crude'!BM$1,'active-future'!$A:$A,0),1),""),"")</f>
        <v>-3.8800000000000026</v>
      </c>
      <c r="BN79">
        <f>+IFERROR(IF(VALUE('data-cash-crude'!BM79)&gt;0,'data-cash-crude'!BM79-INDEX('active-future'!$C:$C,MATCH('basis-cash-crude'!BN$1,'active-future'!$A:$A,0),1),""),"")</f>
        <v>-4</v>
      </c>
      <c r="BO79">
        <f>+IFERROR(IF(VALUE('data-cash-crude'!BN79)&gt;0,'data-cash-crude'!BN79-INDEX('active-future'!$C:$C,MATCH('basis-cash-crude'!BO$1,'active-future'!$A:$A,0),1),""),"")</f>
        <v>-4.0600000000000023</v>
      </c>
      <c r="BP79">
        <f>+IFERROR(IF(VALUE('data-cash-crude'!BO79)&gt;0,'data-cash-crude'!BO79-INDEX('active-future'!$C:$C,MATCH('basis-cash-crude'!BP$1,'active-future'!$A:$A,0),1),""),"")</f>
        <v>-3.9500000000000028</v>
      </c>
      <c r="BQ79">
        <f>+IFERROR(IF(VALUE('data-cash-crude'!BP79)&gt;0,'data-cash-crude'!BP79-INDEX('active-future'!$C:$C,MATCH('basis-cash-crude'!BQ$1,'active-future'!$A:$A,0),1),""),"")</f>
        <v>-3.8900000000000006</v>
      </c>
      <c r="BR79">
        <f>+IFERROR(IF(VALUE('data-cash-crude'!BQ79)&gt;0,'data-cash-crude'!BQ79-INDEX('active-future'!$C:$C,MATCH('basis-cash-crude'!BR$1,'active-future'!$A:$A,0),1),""),"")</f>
        <v>-4.1199999999999974</v>
      </c>
      <c r="BS79" t="str">
        <f>+IFERROR(IF(VALUE('data-cash-crude'!BR79)&gt;0,'data-cash-crude'!BR79-INDEX('active-future'!$C:$C,MATCH('basis-cash-crude'!BS$1,'active-future'!$A:$A,0),1),""),"")</f>
        <v/>
      </c>
      <c r="BT79">
        <f>+IFERROR(IF(VALUE('data-cash-crude'!BS79)&gt;0,'data-cash-crude'!BS79-INDEX('active-future'!$C:$C,MATCH('basis-cash-crude'!BT$1,'active-future'!$A:$A,0),1),""),"")</f>
        <v>-3.9099999999999966</v>
      </c>
      <c r="BU79">
        <f>+IFERROR(IF(VALUE('data-cash-crude'!BT79)&gt;0,'data-cash-crude'!BT79-INDEX('active-future'!$C:$C,MATCH('basis-cash-crude'!BU$1,'active-future'!$A:$A,0),1),""),"")</f>
        <v>-3.9099999999999966</v>
      </c>
      <c r="BV79" t="str">
        <f>+IFERROR(IF(VALUE('data-cash-crude'!BU79)&gt;0,'data-cash-crude'!BU79-INDEX('active-future'!$C:$C,MATCH('basis-cash-crude'!BV$1,'active-future'!$A:$A,0),1),""),"")</f>
        <v/>
      </c>
      <c r="BW79">
        <f>+IFERROR(IF(VALUE('data-cash-crude'!BV79)&gt;0,'data-cash-crude'!BV79-INDEX('active-future'!$C:$C,MATCH('basis-cash-crude'!BW$1,'active-future'!$A:$A,0),1),""),"")</f>
        <v>-4.0399999999999991</v>
      </c>
      <c r="BX79">
        <f>+IFERROR(IF(VALUE('data-cash-crude'!BW79)&gt;0,'data-cash-crude'!BW79-INDEX('active-future'!$C:$C,MATCH('basis-cash-crude'!BX$1,'active-future'!$A:$A,0),1),""),"")</f>
        <v>-3.8900000000000006</v>
      </c>
      <c r="BY79">
        <f>+IFERROR(IF(VALUE('data-cash-crude'!BX79)&gt;0,'data-cash-crude'!BX79-INDEX('active-future'!$C:$C,MATCH('basis-cash-crude'!BY$1,'active-future'!$A:$A,0),1),""),"")</f>
        <v>-4.0900000000000034</v>
      </c>
      <c r="BZ79">
        <f>+IFERROR(IF(VALUE('data-cash-crude'!BY79)&gt;0,'data-cash-crude'!BY79-INDEX('active-future'!$C:$C,MATCH('basis-cash-crude'!BZ$1,'active-future'!$A:$A,0),1),""),"")</f>
        <v>-3.9399999999999977</v>
      </c>
      <c r="CA79">
        <f>+IFERROR(IF(VALUE('data-cash-crude'!BZ79)&gt;0,'data-cash-crude'!BZ79-INDEX('active-future'!$C:$C,MATCH('basis-cash-crude'!CA$1,'active-future'!$A:$A,0),1),""),"")</f>
        <v>-4.0399999999999991</v>
      </c>
      <c r="CB79">
        <f>+IFERROR(IF(VALUE('data-cash-crude'!CA79)&gt;0,'data-cash-crude'!CA79-INDEX('active-future'!$C:$C,MATCH('basis-cash-crude'!CB$1,'active-future'!$A:$A,0),1),""),"")</f>
        <v>-4.0900000000000034</v>
      </c>
      <c r="CC79">
        <f>+IFERROR(IF(VALUE('data-cash-crude'!CB79)&gt;0,'data-cash-crude'!CB79-INDEX('active-future'!$C:$C,MATCH('basis-cash-crude'!CC$1,'active-future'!$A:$A,0),1),""),"")</f>
        <v>-3.8999999999999986</v>
      </c>
      <c r="CD79">
        <f>+IFERROR(IF(VALUE('data-cash-crude'!CC79)&gt;0,'data-cash-crude'!CC79-INDEX('active-future'!$C:$C,MATCH('basis-cash-crude'!CD$1,'active-future'!$A:$A,0),1),""),"")</f>
        <v>-4.1000000000000014</v>
      </c>
      <c r="CE79">
        <f>+IFERROR(IF(VALUE('data-cash-crude'!CD79)&gt;0,'data-cash-crude'!CD79-INDEX('active-future'!$C:$C,MATCH('basis-cash-crude'!CE$1,'active-future'!$A:$A,0),1),""),"")</f>
        <v>-4.0900000000000034</v>
      </c>
      <c r="CF79">
        <f>+IFERROR(IF(VALUE('data-cash-crude'!CE79)&gt;0,'data-cash-crude'!CE79-INDEX('active-future'!$C:$C,MATCH('basis-cash-crude'!CF$1,'active-future'!$A:$A,0),1),""),"")</f>
        <v>-4</v>
      </c>
      <c r="CG79">
        <f>+IFERROR(IF(VALUE('data-cash-crude'!CF79)&gt;0,'data-cash-crude'!CF79-INDEX('active-future'!$C:$C,MATCH('basis-cash-crude'!CG$1,'active-future'!$A:$A,0),1),""),"")</f>
        <v>-3.8999999999999986</v>
      </c>
      <c r="CH79">
        <f>+IFERROR(IF(VALUE('data-cash-crude'!CG79)&gt;0,'data-cash-crude'!CG79-INDEX('active-future'!$C:$C,MATCH('basis-cash-crude'!CH$1,'active-future'!$A:$A,0),1),""),"")</f>
        <v>-4.1000000000000014</v>
      </c>
      <c r="CI79">
        <f>+IFERROR(IF(VALUE('data-cash-crude'!CH79)&gt;0,'data-cash-crude'!CH79-INDEX('active-future'!$C:$C,MATCH('basis-cash-crude'!CI$1,'active-future'!$A:$A,0),1),""),"")</f>
        <v>-4.0200000000000031</v>
      </c>
      <c r="CJ79">
        <f>+IFERROR(IF(VALUE('data-cash-crude'!CI79)&gt;0,'data-cash-crude'!CI79-INDEX('active-future'!$C:$C,MATCH('basis-cash-crude'!CJ$1,'active-future'!$A:$A,0),1),""),"")</f>
        <v>-4.0499999999999972</v>
      </c>
      <c r="CK79" t="str">
        <f>+IFERROR(IF(VALUE('data-cash-crude'!CJ79)&gt;0,'data-cash-crude'!CJ79-INDEX('active-future'!$C:$C,MATCH('basis-cash-crude'!CK$1,'active-future'!$A:$A,0),1),""),"")</f>
        <v/>
      </c>
      <c r="CL79" t="str">
        <f>+IFERROR(IF(VALUE('data-cash-crude'!CK79)&gt;0,'data-cash-crude'!CK79-INDEX('active-future'!$C:$C,MATCH('basis-cash-crude'!CL$1,'active-future'!$A:$A,0),1),""),"")</f>
        <v/>
      </c>
      <c r="CM79" t="str">
        <f>+IFERROR(IF(VALUE('data-cash-crude'!CL79)&gt;0,'data-cash-crude'!CL79-INDEX('active-future'!$C:$C,MATCH('basis-cash-crude'!CM$1,'active-future'!$A:$A,0),1),""),"")</f>
        <v/>
      </c>
      <c r="CN79">
        <f>+IFERROR(IF(VALUE('data-cash-crude'!CM79)&gt;0,'data-cash-crude'!CM79-INDEX('active-future'!$C:$C,MATCH('basis-cash-crude'!CN$1,'active-future'!$A:$A,0),1),""),"")</f>
        <v>-4.1000000000000014</v>
      </c>
      <c r="CO79">
        <f>+IFERROR(IF(VALUE('data-cash-crude'!CN79)&gt;0,'data-cash-crude'!CN79-INDEX('active-future'!$C:$C,MATCH('basis-cash-crude'!CO$1,'active-future'!$A:$A,0),1),""),"")</f>
        <v>-3.9600000000000009</v>
      </c>
      <c r="CP79">
        <f>+IFERROR(IF(VALUE('data-cash-crude'!CO79)&gt;0,'data-cash-crude'!CO79-INDEX('active-future'!$C:$C,MATCH('basis-cash-crude'!CP$1,'active-future'!$A:$A,0),1),""),"")</f>
        <v>-4.0300000000000011</v>
      </c>
      <c r="CQ79">
        <f>+IFERROR(IF(VALUE('data-cash-crude'!CP79)&gt;0,'data-cash-crude'!CP79-INDEX('active-future'!$C:$C,MATCH('basis-cash-crude'!CQ$1,'active-future'!$A:$A,0),1),""),"")</f>
        <v>-3.9299999999999997</v>
      </c>
      <c r="CR79">
        <f>+IFERROR(IF(VALUE('data-cash-crude'!CQ79)&gt;0,'data-cash-crude'!CQ79-INDEX('active-future'!$C:$C,MATCH('basis-cash-crude'!CR$1,'active-future'!$A:$A,0),1),""),"")</f>
        <v>-3.8900000000000006</v>
      </c>
      <c r="CS79">
        <f>+IFERROR(IF(VALUE('data-cash-crude'!CR79)&gt;0,'data-cash-crude'!CR79-INDEX('active-future'!$C:$C,MATCH('basis-cash-crude'!CS$1,'active-future'!$A:$A,0),1),""),"")</f>
        <v>-3.9200000000000017</v>
      </c>
      <c r="CT79">
        <f>+IFERROR(IF(VALUE('data-cash-crude'!CS79)&gt;0,'data-cash-crude'!CS79-INDEX('active-future'!$C:$C,MATCH('basis-cash-crude'!CT$1,'active-future'!$A:$A,0),1),""),"")</f>
        <v>-4.1000000000000014</v>
      </c>
      <c r="CU79">
        <f>+IFERROR(IF(VALUE('data-cash-crude'!CT79)&gt;0,'data-cash-crude'!CT79-INDEX('active-future'!$C:$C,MATCH('basis-cash-crude'!CU$1,'active-future'!$A:$A,0),1),""),"")</f>
        <v>-3.9299999999999997</v>
      </c>
      <c r="CV79">
        <f>+IFERROR(IF(VALUE('data-cash-crude'!CU79)&gt;0,'data-cash-crude'!CU79-INDEX('active-future'!$C:$C,MATCH('basis-cash-crude'!CV$1,'active-future'!$A:$A,0),1),""),"")</f>
        <v>-3.8800000000000026</v>
      </c>
      <c r="CW79">
        <f>+IFERROR(IF(VALUE('data-cash-crude'!CV79)&gt;0,'data-cash-crude'!CV79-INDEX('active-future'!$C:$C,MATCH('basis-cash-crude'!CW$1,'active-future'!$A:$A,0),1),""),"")</f>
        <v>-3.8900000000000006</v>
      </c>
      <c r="CX79">
        <f>+IFERROR(IF(VALUE('data-cash-crude'!CW79)&gt;0,'data-cash-crude'!CW79-INDEX('active-future'!$C:$C,MATCH('basis-cash-crude'!CX$1,'active-future'!$A:$A,0),1),""),"")</f>
        <v>-4.0600000000000023</v>
      </c>
      <c r="CY79">
        <f>+IFERROR(IF(VALUE('data-cash-crude'!CX79)&gt;0,'data-cash-crude'!CX79-INDEX('active-future'!$C:$C,MATCH('basis-cash-crude'!CY$1,'active-future'!$A:$A,0),1),""),"")</f>
        <v>-3.9699999999999989</v>
      </c>
      <c r="CZ79">
        <f>+IFERROR(IF(VALUE('data-cash-crude'!CY79)&gt;0,'data-cash-crude'!CY79-INDEX('active-future'!$C:$C,MATCH('basis-cash-crude'!CZ$1,'active-future'!$A:$A,0),1),""),"")</f>
        <v>-3.9799999999999969</v>
      </c>
      <c r="DA79">
        <f>+IFERROR(IF(VALUE('data-cash-crude'!CZ79)&gt;0,'data-cash-crude'!CZ79-INDEX('active-future'!$C:$C,MATCH('basis-cash-crude'!DA$1,'active-future'!$A:$A,0),1),""),"")</f>
        <v>-4.1000000000000014</v>
      </c>
      <c r="DB79">
        <f>+IFERROR(IF(VALUE('data-cash-crude'!DA79)&gt;0,'data-cash-crude'!DA79-INDEX('active-future'!$C:$C,MATCH('basis-cash-crude'!DB$1,'active-future'!$A:$A,0),1),""),"")</f>
        <v>-3.9299999999999997</v>
      </c>
      <c r="DC79">
        <f>+IFERROR(IF(VALUE('data-cash-crude'!DB79)&gt;0,'data-cash-crude'!DB79-INDEX('active-future'!$C:$C,MATCH('basis-cash-crude'!DC$1,'active-future'!$A:$A,0),1),""),"")</f>
        <v>-4</v>
      </c>
      <c r="DD79">
        <f>+IFERROR(IF(VALUE('data-cash-crude'!DC79)&gt;0,'data-cash-crude'!DC79-INDEX('active-future'!$C:$C,MATCH('basis-cash-crude'!DD$1,'active-future'!$A:$A,0),1),""),"")</f>
        <v>-4.0399999999999991</v>
      </c>
      <c r="DE79">
        <f>+IFERROR(IF(VALUE('data-cash-crude'!DD79)&gt;0,'data-cash-crude'!DD79-INDEX('active-future'!$C:$C,MATCH('basis-cash-crude'!DE$1,'active-future'!$A:$A,0),1),""),"")</f>
        <v>-4.0900000000000034</v>
      </c>
      <c r="DF79">
        <f>+IFERROR(IF(VALUE('data-cash-crude'!DE79)&gt;0,'data-cash-crude'!DE79-INDEX('active-future'!$C:$C,MATCH('basis-cash-crude'!DF$1,'active-future'!$A:$A,0),1),""),"")</f>
        <v>-3.8800000000000026</v>
      </c>
      <c r="DG79">
        <f>+IFERROR(IF(VALUE('data-cash-crude'!DF79)&gt;0,'data-cash-crude'!DF79-INDEX('active-future'!$C:$C,MATCH('basis-cash-crude'!DG$1,'active-future'!$A:$A,0),1),""),"")</f>
        <v>-3.9399999999999977</v>
      </c>
      <c r="DH79">
        <f>+IFERROR(IF(VALUE('data-cash-crude'!DG79)&gt;0,'data-cash-crude'!DG79-INDEX('active-future'!$C:$C,MATCH('basis-cash-crude'!DH$1,'active-future'!$A:$A,0),1),""),"")</f>
        <v>-3.9099999999999966</v>
      </c>
      <c r="DI79">
        <f>+IFERROR(IF(VALUE('data-cash-crude'!DH79)&gt;0,'data-cash-crude'!DH79-INDEX('active-future'!$C:$C,MATCH('basis-cash-crude'!DI$1,'active-future'!$A:$A,0),1),""),"")</f>
        <v>-3.9500000000000028</v>
      </c>
      <c r="DJ79">
        <f>+IFERROR(IF(VALUE('data-cash-crude'!DI79)&gt;0,'data-cash-crude'!DI79-INDEX('active-future'!$C:$C,MATCH('basis-cash-crude'!DJ$1,'active-future'!$A:$A,0),1),""),"")</f>
        <v>-4.0799999999999983</v>
      </c>
      <c r="DK79">
        <f>+IFERROR(IF(VALUE('data-cash-crude'!DJ79)&gt;0,'data-cash-crude'!DJ79-INDEX('active-future'!$C:$C,MATCH('basis-cash-crude'!DK$1,'active-future'!$A:$A,0),1),""),"")</f>
        <v>-4.0499999999999972</v>
      </c>
      <c r="DL79">
        <f>+IFERROR(IF(VALUE('data-cash-crude'!DK79)&gt;0,'data-cash-crude'!DK79-INDEX('active-future'!$C:$C,MATCH('basis-cash-crude'!DL$1,'active-future'!$A:$A,0),1),""),"")</f>
        <v>-4.1199999999999974</v>
      </c>
      <c r="DM79" t="str">
        <f>+IFERROR(IF(VALUE('data-cash-crude'!DL79)&gt;0,'data-cash-crude'!DL79-INDEX('active-future'!$C:$C,MATCH('basis-cash-crude'!DM$1,'active-future'!$A:$A,0),1),""),"")</f>
        <v/>
      </c>
      <c r="DN79" t="str">
        <f>+IFERROR(IF(VALUE('data-cash-crude'!DM79)&gt;0,'data-cash-crude'!DM79-INDEX('active-future'!$C:$C,MATCH('basis-cash-crude'!DN$1,'active-future'!$A:$A,0),1),""),"")</f>
        <v/>
      </c>
      <c r="DO79" t="str">
        <f>+IFERROR(IF(VALUE('data-cash-crude'!DN79)&gt;0,'data-cash-crude'!DN79-INDEX('active-future'!$C:$C,MATCH('basis-cash-crude'!DO$1,'active-future'!$A:$A,0),1),""),"")</f>
        <v/>
      </c>
      <c r="DP79">
        <f>+IFERROR(IF(VALUE('data-cash-crude'!DO79)&gt;0,'data-cash-crude'!DO79-INDEX('active-future'!$C:$C,MATCH('basis-cash-crude'!DP$1,'active-future'!$A:$A,0),1),""),"")</f>
        <v>-3.9099999999999966</v>
      </c>
      <c r="DQ79">
        <f>+IFERROR(IF(VALUE('data-cash-crude'!DP79)&gt;0,'data-cash-crude'!DP79-INDEX('active-future'!$C:$C,MATCH('basis-cash-crude'!DQ$1,'active-future'!$A:$A,0),1),""),"")</f>
        <v>-4.009999999999998</v>
      </c>
      <c r="DR79">
        <f>+IFERROR(IF(VALUE('data-cash-crude'!DQ79)&gt;0,'data-cash-crude'!DQ79-INDEX('active-future'!$C:$C,MATCH('basis-cash-crude'!DR$1,'active-future'!$A:$A,0),1),""),"")</f>
        <v>-4.0900000000000034</v>
      </c>
      <c r="DS79">
        <f>+IFERROR(IF(VALUE('data-cash-crude'!DR79)&gt;0,'data-cash-crude'!DR79-INDEX('active-future'!$C:$C,MATCH('basis-cash-crude'!DS$1,'active-future'!$A:$A,0),1),""),"")</f>
        <v>-4</v>
      </c>
      <c r="DT79">
        <f>+IFERROR(IF(VALUE('data-cash-crude'!DS79)&gt;0,'data-cash-crude'!DS79-INDEX('active-future'!$C:$C,MATCH('basis-cash-crude'!DT$1,'active-future'!$A:$A,0),1),""),"")</f>
        <v>-4.0900000000000034</v>
      </c>
      <c r="DU79" t="str">
        <f>+IFERROR(IF(VALUE('data-cash-crude'!DT79)&gt;0,'data-cash-crude'!DT79-INDEX('active-future'!$C:$C,MATCH('basis-cash-crude'!DU$1,'active-future'!$A:$A,0),1),""),"")</f>
        <v/>
      </c>
      <c r="DV79" t="str">
        <f>+IFERROR(IF(VALUE('data-cash-crude'!DU79)&gt;0,'data-cash-crude'!DU79-INDEX('active-future'!$C:$C,MATCH('basis-cash-crude'!DV$1,'active-future'!$A:$A,0),1),""),"")</f>
        <v/>
      </c>
      <c r="DW79">
        <f>+IFERROR(IF(VALUE('data-cash-crude'!DV79)&gt;0,'data-cash-crude'!DV79-INDEX('active-future'!$C:$C,MATCH('basis-cash-crude'!DW$1,'active-future'!$A:$A,0),1),""),"")</f>
        <v>-3.8800000000000026</v>
      </c>
      <c r="DX79">
        <f>+IFERROR(IF(VALUE('data-cash-crude'!DW79)&gt;0,'data-cash-crude'!DW79-INDEX('active-future'!$C:$C,MATCH('basis-cash-crude'!DX$1,'active-future'!$A:$A,0),1),""),"")</f>
        <v>-4.0799999999999983</v>
      </c>
      <c r="DY79">
        <f>+IFERROR(IF(VALUE('data-cash-crude'!DX79)&gt;0,'data-cash-crude'!DX79-INDEX('active-future'!$C:$C,MATCH('basis-cash-crude'!DY$1,'active-future'!$A:$A,0),1),""),"")</f>
        <v>-3.8999999999999986</v>
      </c>
      <c r="DZ79">
        <f>+IFERROR(IF(VALUE('data-cash-crude'!DY79)&gt;0,'data-cash-crude'!DY79-INDEX('active-future'!$C:$C,MATCH('basis-cash-crude'!DZ$1,'active-future'!$A:$A,0),1),""),"")</f>
        <v>-3.9299999999999997</v>
      </c>
      <c r="EA79">
        <f>+IFERROR(IF(VALUE('data-cash-crude'!DZ79)&gt;0,'data-cash-crude'!DZ79-INDEX('active-future'!$C:$C,MATCH('basis-cash-crude'!EA$1,'active-future'!$A:$A,0),1),""),"")</f>
        <v>-4.32</v>
      </c>
      <c r="EB79">
        <f>+IFERROR(IF(VALUE('data-cash-crude'!EA79)&gt;0,'data-cash-crude'!EA79-INDEX('active-future'!$C:$C,MATCH('basis-cash-crude'!EB$1,'active-future'!$A:$A,0),1),""),"")</f>
        <v>-4.2199999999999989</v>
      </c>
      <c r="EC79">
        <f>+IFERROR(IF(VALUE('data-cash-crude'!EB79)&gt;0,'data-cash-crude'!EB79-INDEX('active-future'!$C:$C,MATCH('basis-cash-crude'!EC$1,'active-future'!$A:$A,0),1),""),"")</f>
        <v>-4.1099999999999994</v>
      </c>
      <c r="ED79">
        <f>+IFERROR(IF(VALUE('data-cash-crude'!EC79)&gt;0,'data-cash-crude'!EC79-INDEX('active-future'!$C:$C,MATCH('basis-cash-crude'!ED$1,'active-future'!$A:$A,0),1),""),"")</f>
        <v>-3.9299999999999997</v>
      </c>
      <c r="EE79">
        <f>+IFERROR(IF(VALUE('data-cash-crude'!ED79)&gt;0,'data-cash-crude'!ED79-INDEX('active-future'!$C:$C,MATCH('basis-cash-crude'!EE$1,'active-future'!$A:$A,0),1),""),"")</f>
        <v>-4.009999999999998</v>
      </c>
      <c r="EF79">
        <f>+IFERROR(IF(VALUE('data-cash-crude'!EE79)&gt;0,'data-cash-crude'!EE79-INDEX('active-future'!$C:$C,MATCH('basis-cash-crude'!EF$1,'active-future'!$A:$A,0),1),""),"")</f>
        <v>-4.0300000000000011</v>
      </c>
      <c r="EG79">
        <f>+IFERROR(IF(VALUE('data-cash-crude'!EF79)&gt;0,'data-cash-crude'!EF79-INDEX('active-future'!$C:$C,MATCH('basis-cash-crude'!EG$1,'active-future'!$A:$A,0),1),""),"")</f>
        <v>-3.8900000000000006</v>
      </c>
      <c r="EH79" t="str">
        <f>+IFERROR(IF(VALUE('data-cash-crude'!EG79)&gt;0,'data-cash-crude'!EG79-INDEX('active-future'!$C:$C,MATCH('basis-cash-crude'!EH$1,'active-future'!$A:$A,0),1),""),"")</f>
        <v/>
      </c>
      <c r="EI79">
        <f>+IFERROR(IF(VALUE('data-cash-crude'!EH79)&gt;0,'data-cash-crude'!EH79-INDEX('active-future'!$C:$C,MATCH('basis-cash-crude'!EI$1,'active-future'!$A:$A,0),1),""),"")</f>
        <v>-4.009999999999998</v>
      </c>
      <c r="EJ79">
        <f>+IFERROR(IF(VALUE('data-cash-crude'!EI79)&gt;0,'data-cash-crude'!EI79-INDEX('active-future'!$C:$C,MATCH('basis-cash-crude'!EJ$1,'active-future'!$A:$A,0),1),""),"")</f>
        <v>-3.990000000000002</v>
      </c>
      <c r="EK79">
        <f>+IFERROR(IF(VALUE('data-cash-crude'!EJ79)&gt;0,'data-cash-crude'!EJ79-INDEX('active-future'!$C:$C,MATCH('basis-cash-crude'!EK$1,'active-future'!$A:$A,0),1),""),"")</f>
        <v>-4.0900000000000034</v>
      </c>
      <c r="EL79">
        <f>+IFERROR(IF(VALUE('data-cash-crude'!EK79)&gt;0,'data-cash-crude'!EK79-INDEX('active-future'!$C:$C,MATCH('basis-cash-crude'!EL$1,'active-future'!$A:$A,0),1),""),"")</f>
        <v>-3.9299999999999997</v>
      </c>
      <c r="EM79">
        <f>+IFERROR(IF(VALUE('data-cash-crude'!EL79)&gt;0,'data-cash-crude'!EL79-INDEX('active-future'!$C:$C,MATCH('basis-cash-crude'!EM$1,'active-future'!$A:$A,0),1),""),"")</f>
        <v>-3.9799999999999969</v>
      </c>
      <c r="EN79">
        <f>+IFERROR(IF(VALUE('data-cash-crude'!EM79)&gt;0,'data-cash-crude'!EM79-INDEX('active-future'!$C:$C,MATCH('basis-cash-crude'!EN$1,'active-future'!$A:$A,0),1),""),"")</f>
        <v>-4</v>
      </c>
      <c r="EO79" t="str">
        <f>+IFERROR(IF(VALUE('data-cash-crude'!EN79)&gt;0,'data-cash-crude'!EN79-INDEX('active-future'!$C:$C,MATCH('basis-cash-crude'!EO$1,'active-future'!$A:$A,0),1),""),"")</f>
        <v/>
      </c>
      <c r="EP79">
        <f>+IFERROR(IF(VALUE('data-cash-crude'!EO79)&gt;0,'data-cash-crude'!EO79-INDEX('active-future'!$C:$C,MATCH('basis-cash-crude'!EP$1,'active-future'!$A:$A,0),1),""),"")</f>
        <v>-4.0900000000000034</v>
      </c>
      <c r="EQ79">
        <f>+IFERROR(IF(VALUE('data-cash-crude'!EP79)&gt;0,'data-cash-crude'!EP79-INDEX('active-future'!$C:$C,MATCH('basis-cash-crude'!EQ$1,'active-future'!$A:$A,0),1),""),"")</f>
        <v>-4.0600000000000023</v>
      </c>
      <c r="ER79">
        <f>+IFERROR(IF(VALUE('data-cash-crude'!EQ79)&gt;0,'data-cash-crude'!EQ79-INDEX('active-future'!$C:$C,MATCH('basis-cash-crude'!ER$1,'active-future'!$A:$A,0),1),""),"")</f>
        <v>-3.8900000000000006</v>
      </c>
      <c r="ES79">
        <f>+IFERROR(IF(VALUE('data-cash-crude'!ER79)&gt;0,'data-cash-crude'!ER79-INDEX('active-future'!$C:$C,MATCH('basis-cash-crude'!ES$1,'active-future'!$A:$A,0),1),""),"")</f>
        <v>-3.8800000000000026</v>
      </c>
      <c r="ET79">
        <f>+IFERROR(IF(VALUE('data-cash-crude'!ES79)&gt;0,'data-cash-crude'!ES79-INDEX('active-future'!$C:$C,MATCH('basis-cash-crude'!ET$1,'active-future'!$A:$A,0),1),""),"")</f>
        <v>-3.9099999999999966</v>
      </c>
      <c r="EU79">
        <f>+IFERROR(IF(VALUE('data-cash-crude'!ET79)&gt;0,'data-cash-crude'!ET79-INDEX('active-future'!$C:$C,MATCH('basis-cash-crude'!EU$1,'active-future'!$A:$A,0),1),""),"")</f>
        <v>-4.1700000000000017</v>
      </c>
      <c r="EV79" t="str">
        <f>+IFERROR(IF(VALUE('data-cash-crude'!EU79)&gt;0,'data-cash-crude'!EU79-INDEX('active-future'!$C:$C,MATCH('basis-cash-crude'!EV$1,'active-future'!$A:$A,0),1),""),"")</f>
        <v/>
      </c>
      <c r="EW79">
        <f>+IFERROR(IF(VALUE('data-cash-crude'!EV79)&gt;0,'data-cash-crude'!EV79-INDEX('active-future'!$C:$C,MATCH('basis-cash-crude'!EW$1,'active-future'!$A:$A,0),1),""),"")</f>
        <v>-4.2100000000000009</v>
      </c>
      <c r="EX79" t="str">
        <f>+IFERROR(IF(VALUE('data-cash-crude'!EW79)&gt;0,'data-cash-crude'!EW79-INDEX('active-future'!$C:$C,MATCH('basis-cash-crude'!EX$1,'active-future'!$A:$A,0),1),""),"")</f>
        <v/>
      </c>
      <c r="EY79">
        <f>+IFERROR(IF(VALUE('data-cash-crude'!EX79)&gt;0,'data-cash-crude'!EX79-INDEX('active-future'!$C:$C,MATCH('basis-cash-crude'!EY$1,'active-future'!$A:$A,0),1),""),"")</f>
        <v>-4.1199999999999974</v>
      </c>
      <c r="EZ79">
        <f>+IFERROR(IF(VALUE('data-cash-crude'!EY79)&gt;0,'data-cash-crude'!EY79-INDEX('active-future'!$C:$C,MATCH('basis-cash-crude'!EZ$1,'active-future'!$A:$A,0),1),""),"")</f>
        <v>-4.0200000000000031</v>
      </c>
      <c r="FA79">
        <f>+IFERROR(IF(VALUE('data-cash-crude'!EZ79)&gt;0,'data-cash-crude'!EZ79-INDEX('active-future'!$C:$C,MATCH('basis-cash-crude'!FA$1,'active-future'!$A:$A,0),1),""),"")</f>
        <v>-4.0300000000000011</v>
      </c>
      <c r="FB79">
        <f>+IFERROR(IF(VALUE('data-cash-crude'!FA79)&gt;0,'data-cash-crude'!FA79-INDEX('active-future'!$C:$C,MATCH('basis-cash-crude'!FB$1,'active-future'!$A:$A,0),1),""),"")</f>
        <v>-4.0399999999999991</v>
      </c>
      <c r="FC79" t="str">
        <f>+IFERROR(IF(VALUE('data-cash-crude'!FB79)&gt;0,'data-cash-crude'!FB79-INDEX('active-future'!$C:$C,MATCH('basis-cash-crude'!FC$1,'active-future'!$A:$A,0),1),""),"")</f>
        <v/>
      </c>
      <c r="FD79">
        <f>+IFERROR(IF(VALUE('data-cash-crude'!FC79)&gt;0,'data-cash-crude'!FC79-INDEX('active-future'!$C:$C,MATCH('basis-cash-crude'!FD$1,'active-future'!$A:$A,0),1),""),"")</f>
        <v>-3.9500000000000028</v>
      </c>
      <c r="FE79">
        <f>+IFERROR(IF(VALUE('data-cash-crude'!FD79)&gt;0,'data-cash-crude'!FD79-INDEX('active-future'!$C:$C,MATCH('basis-cash-crude'!FE$1,'active-future'!$A:$A,0),1),""),"")</f>
        <v>-4.1199999999999974</v>
      </c>
      <c r="FF79">
        <f>+IFERROR(IF(VALUE('data-cash-crude'!FE79)&gt;0,'data-cash-crude'!FE79-INDEX('active-future'!$C:$C,MATCH('basis-cash-crude'!FF$1,'active-future'!$A:$A,0),1),""),"")</f>
        <v>-3.8999999999999986</v>
      </c>
      <c r="FG79">
        <f>+IFERROR(IF(VALUE('data-cash-crude'!FF79)&gt;0,'data-cash-crude'!FF79-INDEX('active-future'!$C:$C,MATCH('basis-cash-crude'!FG$1,'active-future'!$A:$A,0),1),""),"")</f>
        <v>-4</v>
      </c>
      <c r="FH79">
        <f>+IFERROR(IF(VALUE('data-cash-crude'!FG79)&gt;0,'data-cash-crude'!FG79-INDEX('active-future'!$C:$C,MATCH('basis-cash-crude'!FH$1,'active-future'!$A:$A,0),1),""),"")</f>
        <v>-3.9399999999999977</v>
      </c>
      <c r="FI79">
        <f>+IFERROR(IF(VALUE('data-cash-crude'!FH79)&gt;0,'data-cash-crude'!FH79-INDEX('active-future'!$C:$C,MATCH('basis-cash-crude'!FI$1,'active-future'!$A:$A,0),1),""),"")</f>
        <v>-4.0600000000000023</v>
      </c>
      <c r="FJ79">
        <f>+IFERROR(IF(VALUE('data-cash-crude'!FI79)&gt;0,'data-cash-crude'!FI79-INDEX('active-future'!$C:$C,MATCH('basis-cash-crude'!FJ$1,'active-future'!$A:$A,0),1),""),"")</f>
        <v>-4.1000000000000014</v>
      </c>
      <c r="FK79" t="str">
        <f>+IFERROR(IF(VALUE('data-cash-crude'!FJ79)&gt;0,'data-cash-crude'!FJ79-INDEX('active-future'!$C:$C,MATCH('basis-cash-crude'!FK$1,'active-future'!$A:$A,0),1),""),"")</f>
        <v/>
      </c>
      <c r="FL79">
        <f>+IFERROR(IF(VALUE('data-cash-crude'!FK79)&gt;0,'data-cash-crude'!FK79-INDEX('active-future'!$C:$C,MATCH('basis-cash-crude'!FL$1,'active-future'!$A:$A,0),1),""),"")</f>
        <v>-4</v>
      </c>
    </row>
    <row r="80" spans="1:168" x14ac:dyDescent="0.2">
      <c r="A80">
        <f t="shared" si="3"/>
        <v>-3.9299999999999997</v>
      </c>
      <c r="B80">
        <f t="shared" si="4"/>
        <v>-3.9953333333333334</v>
      </c>
      <c r="C80">
        <f t="shared" si="5"/>
        <v>-4.0198550724637681</v>
      </c>
      <c r="D80" s="10" t="str">
        <f>+'data-cash-crude'!B80</f>
        <v>CLPA-16-89.CM</v>
      </c>
      <c r="E80" t="str">
        <f>+IFERROR(IF(VALUE('data-cash-crude'!D80)&gt;0,'data-cash-crude'!D80-INDEX('active-future'!$C:$C,MATCH('basis-cash-crude'!E$1,'active-future'!$A:$A,0),1),""),"")</f>
        <v/>
      </c>
      <c r="F80">
        <f>+IFERROR(IF(VALUE('data-cash-crude'!E80)&gt;0,'data-cash-crude'!E80-INDEX('active-future'!$C:$C,MATCH('basis-cash-crude'!F$1,'active-future'!$A:$A,0),1),""),"")</f>
        <v>-3.9299999999999997</v>
      </c>
      <c r="G80" t="str">
        <f>+IFERROR(IF(VALUE('data-cash-crude'!F80)&gt;0,'data-cash-crude'!F80-INDEX('active-future'!$C:$C,MATCH('basis-cash-crude'!G$1,'active-future'!$A:$A,0),1),""),"")</f>
        <v/>
      </c>
      <c r="H80" t="str">
        <f>+IFERROR(IF(VALUE('data-cash-crude'!G80)&gt;0,'data-cash-crude'!G80-INDEX('active-future'!$C:$C,MATCH('basis-cash-crude'!H$1,'active-future'!$A:$A,0),1),""),"")</f>
        <v/>
      </c>
      <c r="I80" t="str">
        <f>+IFERROR(IF(VALUE('data-cash-crude'!H80)&gt;0,'data-cash-crude'!H80-INDEX('active-future'!$C:$C,MATCH('basis-cash-crude'!I$1,'active-future'!$A:$A,0),1),""),"")</f>
        <v/>
      </c>
      <c r="J80" t="str">
        <f>+IFERROR(IF(VALUE('data-cash-crude'!I80)&gt;0,'data-cash-crude'!I80-INDEX('active-future'!$C:$C,MATCH('basis-cash-crude'!J$1,'active-future'!$A:$A,0),1),""),"")</f>
        <v/>
      </c>
      <c r="K80" t="str">
        <f>+IFERROR(IF(VALUE('data-cash-crude'!J80)&gt;0,'data-cash-crude'!J80-INDEX('active-future'!$C:$C,MATCH('basis-cash-crude'!K$1,'active-future'!$A:$A,0),1),""),"")</f>
        <v/>
      </c>
      <c r="L80" t="str">
        <f>+IFERROR(IF(VALUE('data-cash-crude'!K80)&gt;0,'data-cash-crude'!K80-INDEX('active-future'!$C:$C,MATCH('basis-cash-crude'!L$1,'active-future'!$A:$A,0),1),""),"")</f>
        <v/>
      </c>
      <c r="M80" t="str">
        <f>+IFERROR(IF(VALUE('data-cash-crude'!L80)&gt;0,'data-cash-crude'!L80-INDEX('active-future'!$C:$C,MATCH('basis-cash-crude'!M$1,'active-future'!$A:$A,0),1),""),"")</f>
        <v/>
      </c>
      <c r="N80" t="str">
        <f>+IFERROR(IF(VALUE('data-cash-crude'!M80)&gt;0,'data-cash-crude'!M80-INDEX('active-future'!$C:$C,MATCH('basis-cash-crude'!N$1,'active-future'!$A:$A,0),1),""),"")</f>
        <v/>
      </c>
      <c r="O80" t="str">
        <f>+IFERROR(IF(VALUE('data-cash-crude'!N80)&gt;0,'data-cash-crude'!N80-INDEX('active-future'!$C:$C,MATCH('basis-cash-crude'!O$1,'active-future'!$A:$A,0),1),""),"")</f>
        <v/>
      </c>
      <c r="P80" t="str">
        <f>+IFERROR(IF(VALUE('data-cash-crude'!O80)&gt;0,'data-cash-crude'!O80-INDEX('active-future'!$C:$C,MATCH('basis-cash-crude'!P$1,'active-future'!$A:$A,0),1),""),"")</f>
        <v/>
      </c>
      <c r="Q80">
        <f>+IFERROR(IF(VALUE('data-cash-crude'!P80)&gt;0,'data-cash-crude'!P80-INDEX('active-future'!$C:$C,MATCH('basis-cash-crude'!Q$1,'active-future'!$A:$A,0),1),""),"")</f>
        <v>-4.07</v>
      </c>
      <c r="R80" t="str">
        <f>+IFERROR(IF(VALUE('data-cash-crude'!Q80)&gt;0,'data-cash-crude'!Q80-INDEX('active-future'!$C:$C,MATCH('basis-cash-crude'!R$1,'active-future'!$A:$A,0),1),""),"")</f>
        <v/>
      </c>
      <c r="S80">
        <f>+IFERROR(IF(VALUE('data-cash-crude'!R80)&gt;0,'data-cash-crude'!R80-INDEX('active-future'!$C:$C,MATCH('basis-cash-crude'!S$1,'active-future'!$A:$A,0),1),""),"")</f>
        <v>-4.009999999999998</v>
      </c>
      <c r="T80">
        <f>+IFERROR(IF(VALUE('data-cash-crude'!S80)&gt;0,'data-cash-crude'!S80-INDEX('active-future'!$C:$C,MATCH('basis-cash-crude'!T$1,'active-future'!$A:$A,0),1),""),"")</f>
        <v>-3.990000000000002</v>
      </c>
      <c r="U80">
        <f>+IFERROR(IF(VALUE('data-cash-crude'!T80)&gt;0,'data-cash-crude'!T80-INDEX('active-future'!$C:$C,MATCH('basis-cash-crude'!U$1,'active-future'!$A:$A,0),1),""),"")</f>
        <v>-4.0200000000000031</v>
      </c>
      <c r="V80">
        <f>+IFERROR(IF(VALUE('data-cash-crude'!U80)&gt;0,'data-cash-crude'!U80-INDEX('active-future'!$C:$C,MATCH('basis-cash-crude'!V$1,'active-future'!$A:$A,0),1),""),"")</f>
        <v>-3.9500000000000028</v>
      </c>
      <c r="W80">
        <f>+IFERROR(IF(VALUE('data-cash-crude'!V80)&gt;0,'data-cash-crude'!V80-INDEX('active-future'!$C:$C,MATCH('basis-cash-crude'!W$1,'active-future'!$A:$A,0),1),""),"")</f>
        <v>-3.9299999999999997</v>
      </c>
      <c r="X80">
        <f>+IFERROR(IF(VALUE('data-cash-crude'!W80)&gt;0,'data-cash-crude'!W80-INDEX('active-future'!$C:$C,MATCH('basis-cash-crude'!X$1,'active-future'!$A:$A,0),1),""),"")</f>
        <v>-3.9299999999999997</v>
      </c>
      <c r="Y80" t="str">
        <f>+IFERROR(IF(VALUE('data-cash-crude'!X80)&gt;0,'data-cash-crude'!X80-INDEX('active-future'!$C:$C,MATCH('basis-cash-crude'!Y$1,'active-future'!$A:$A,0),1),""),"")</f>
        <v/>
      </c>
      <c r="Z80">
        <f>+IFERROR(IF(VALUE('data-cash-crude'!Y80)&gt;0,'data-cash-crude'!Y80-INDEX('active-future'!$C:$C,MATCH('basis-cash-crude'!Z$1,'active-future'!$A:$A,0),1),""),"")</f>
        <v>-3.9600000000000009</v>
      </c>
      <c r="AA80" t="str">
        <f>+IFERROR(IF(VALUE('data-cash-crude'!Z80)&gt;0,'data-cash-crude'!Z80-INDEX('active-future'!$C:$C,MATCH('basis-cash-crude'!AA$1,'active-future'!$A:$A,0),1),""),"")</f>
        <v/>
      </c>
      <c r="AB80" t="str">
        <f>+IFERROR(IF(VALUE('data-cash-crude'!AA80)&gt;0,'data-cash-crude'!AA80-INDEX('active-future'!$C:$C,MATCH('basis-cash-crude'!AB$1,'active-future'!$A:$A,0),1),""),"")</f>
        <v/>
      </c>
      <c r="AC80">
        <f>+IFERROR(IF(VALUE('data-cash-crude'!AB80)&gt;0,'data-cash-crude'!AB80-INDEX('active-future'!$C:$C,MATCH('basis-cash-crude'!AC$1,'active-future'!$A:$A,0),1),""),"")</f>
        <v>-4.1099999999999994</v>
      </c>
      <c r="AD80">
        <f>+IFERROR(IF(VALUE('data-cash-crude'!AC80)&gt;0,'data-cash-crude'!AC80-INDEX('active-future'!$C:$C,MATCH('basis-cash-crude'!AD$1,'active-future'!$A:$A,0),1),""),"")</f>
        <v>-3.9099999999999966</v>
      </c>
      <c r="AE80">
        <f>+IFERROR(IF(VALUE('data-cash-crude'!AD80)&gt;0,'data-cash-crude'!AD80-INDEX('active-future'!$C:$C,MATCH('basis-cash-crude'!AE$1,'active-future'!$A:$A,0),1),""),"")</f>
        <v>-4.009999999999998</v>
      </c>
      <c r="AF80">
        <f>+IFERROR(IF(VALUE('data-cash-crude'!AE80)&gt;0,'data-cash-crude'!AE80-INDEX('active-future'!$C:$C,MATCH('basis-cash-crude'!AF$1,'active-future'!$A:$A,0),1),""),"")</f>
        <v>-4.0200000000000031</v>
      </c>
      <c r="AG80">
        <f>+IFERROR(IF(VALUE('data-cash-crude'!AF80)&gt;0,'data-cash-crude'!AF80-INDEX('active-future'!$C:$C,MATCH('basis-cash-crude'!AG$1,'active-future'!$A:$A,0),1),""),"")</f>
        <v>-4.0799999999999983</v>
      </c>
      <c r="AH80">
        <f>+IFERROR(IF(VALUE('data-cash-crude'!AG80)&gt;0,'data-cash-crude'!AG80-INDEX('active-future'!$C:$C,MATCH('basis-cash-crude'!AH$1,'active-future'!$A:$A,0),1),""),"")</f>
        <v>-4.009999999999998</v>
      </c>
      <c r="AI80">
        <f>+IFERROR(IF(VALUE('data-cash-crude'!AH80)&gt;0,'data-cash-crude'!AH80-INDEX('active-future'!$C:$C,MATCH('basis-cash-crude'!AI$1,'active-future'!$A:$A,0),1),""),"")</f>
        <v>-4.1000000000000014</v>
      </c>
      <c r="AJ80">
        <f>+IFERROR(IF(VALUE('data-cash-crude'!AI80)&gt;0,'data-cash-crude'!AI80-INDEX('active-future'!$C:$C,MATCH('basis-cash-crude'!AJ$1,'active-future'!$A:$A,0),1),""),"")</f>
        <v>-4.1400000000000006</v>
      </c>
      <c r="AK80">
        <f>+IFERROR(IF(VALUE('data-cash-crude'!AJ80)&gt;0,'data-cash-crude'!AJ80-INDEX('active-future'!$C:$C,MATCH('basis-cash-crude'!AK$1,'active-future'!$A:$A,0),1),""),"")</f>
        <v>-3.9699999999999989</v>
      </c>
      <c r="AL80">
        <f>+IFERROR(IF(VALUE('data-cash-crude'!AK80)&gt;0,'data-cash-crude'!AK80-INDEX('active-future'!$C:$C,MATCH('basis-cash-crude'!AL$1,'active-future'!$A:$A,0),1),""),"")</f>
        <v>-4.0200000000000031</v>
      </c>
      <c r="AM80">
        <f>+IFERROR(IF(VALUE('data-cash-crude'!AL80)&gt;0,'data-cash-crude'!AL80-INDEX('active-future'!$C:$C,MATCH('basis-cash-crude'!AM$1,'active-future'!$A:$A,0),1),""),"")</f>
        <v>-4.1199999999999974</v>
      </c>
      <c r="AN80">
        <f>+IFERROR(IF(VALUE('data-cash-crude'!AM80)&gt;0,'data-cash-crude'!AM80-INDEX('active-future'!$C:$C,MATCH('basis-cash-crude'!AN$1,'active-future'!$A:$A,0),1),""),"")</f>
        <v>-4.0499999999999972</v>
      </c>
      <c r="AO80">
        <f>+IFERROR(IF(VALUE('data-cash-crude'!AN80)&gt;0,'data-cash-crude'!AN80-INDEX('active-future'!$C:$C,MATCH('basis-cash-crude'!AO$1,'active-future'!$A:$A,0),1),""),"")</f>
        <v>-4.1099999999999994</v>
      </c>
      <c r="AP80">
        <f>+IFERROR(IF(VALUE('data-cash-crude'!AO80)&gt;0,'data-cash-crude'!AO80-INDEX('active-future'!$C:$C,MATCH('basis-cash-crude'!AP$1,'active-future'!$A:$A,0),1),""),"")</f>
        <v>-3.990000000000002</v>
      </c>
      <c r="AQ80">
        <f>+IFERROR(IF(VALUE('data-cash-crude'!AP80)&gt;0,'data-cash-crude'!AP80-INDEX('active-future'!$C:$C,MATCH('basis-cash-crude'!AQ$1,'active-future'!$A:$A,0),1),""),"")</f>
        <v>-3.8999999999999986</v>
      </c>
      <c r="AR80">
        <f>+IFERROR(IF(VALUE('data-cash-crude'!AQ80)&gt;0,'data-cash-crude'!AQ80-INDEX('active-future'!$C:$C,MATCH('basis-cash-crude'!AR$1,'active-future'!$A:$A,0),1),""),"")</f>
        <v>-4.1000000000000014</v>
      </c>
      <c r="AS80">
        <f>+IFERROR(IF(VALUE('data-cash-crude'!AR80)&gt;0,'data-cash-crude'!AR80-INDEX('active-future'!$C:$C,MATCH('basis-cash-crude'!AS$1,'active-future'!$A:$A,0),1),""),"")</f>
        <v>-3.9799999999999969</v>
      </c>
      <c r="AT80">
        <f>+IFERROR(IF(VALUE('data-cash-crude'!AS80)&gt;0,'data-cash-crude'!AS80-INDEX('active-future'!$C:$C,MATCH('basis-cash-crude'!AT$1,'active-future'!$A:$A,0),1),""),"")</f>
        <v>-4.0399999999999991</v>
      </c>
      <c r="AU80">
        <f>+IFERROR(IF(VALUE('data-cash-crude'!AT80)&gt;0,'data-cash-crude'!AT80-INDEX('active-future'!$C:$C,MATCH('basis-cash-crude'!AU$1,'active-future'!$A:$A,0),1),""),"")</f>
        <v>-3.9500000000000028</v>
      </c>
      <c r="AV80" t="str">
        <f>+IFERROR(IF(VALUE('data-cash-crude'!AU80)&gt;0,'data-cash-crude'!AU80-INDEX('active-future'!$C:$C,MATCH('basis-cash-crude'!AV$1,'active-future'!$A:$A,0),1),""),"")</f>
        <v/>
      </c>
      <c r="AW80">
        <f>+IFERROR(IF(VALUE('data-cash-crude'!AV80)&gt;0,'data-cash-crude'!AV80-INDEX('active-future'!$C:$C,MATCH('basis-cash-crude'!AW$1,'active-future'!$A:$A,0),1),""),"")</f>
        <v>-4.0600000000000023</v>
      </c>
      <c r="AX80">
        <f>+IFERROR(IF(VALUE('data-cash-crude'!AW80)&gt;0,'data-cash-crude'!AW80-INDEX('active-future'!$C:$C,MATCH('basis-cash-crude'!AX$1,'active-future'!$A:$A,0),1),""),"")</f>
        <v>-4.0399999999999991</v>
      </c>
      <c r="AY80">
        <f>+IFERROR(IF(VALUE('data-cash-crude'!AX80)&gt;0,'data-cash-crude'!AX80-INDEX('active-future'!$C:$C,MATCH('basis-cash-crude'!AY$1,'active-future'!$A:$A,0),1),""),"")</f>
        <v>-4.0600000000000023</v>
      </c>
      <c r="AZ80">
        <f>+IFERROR(IF(VALUE('data-cash-crude'!AY80)&gt;0,'data-cash-crude'!AY80-INDEX('active-future'!$C:$C,MATCH('basis-cash-crude'!AZ$1,'active-future'!$A:$A,0),1),""),"")</f>
        <v>-3.9099999999999966</v>
      </c>
      <c r="BA80">
        <f>+IFERROR(IF(VALUE('data-cash-crude'!AZ80)&gt;0,'data-cash-crude'!AZ80-INDEX('active-future'!$C:$C,MATCH('basis-cash-crude'!BA$1,'active-future'!$A:$A,0),1),""),"")</f>
        <v>-3.9799999999999969</v>
      </c>
      <c r="BB80">
        <f>+IFERROR(IF(VALUE('data-cash-crude'!BA80)&gt;0,'data-cash-crude'!BA80-INDEX('active-future'!$C:$C,MATCH('basis-cash-crude'!BB$1,'active-future'!$A:$A,0),1),""),"")</f>
        <v>-3.9699999999999989</v>
      </c>
      <c r="BC80">
        <f>+IFERROR(IF(VALUE('data-cash-crude'!BB80)&gt;0,'data-cash-crude'!BB80-INDEX('active-future'!$C:$C,MATCH('basis-cash-crude'!BC$1,'active-future'!$A:$A,0),1),""),"")</f>
        <v>-4.2299999999999969</v>
      </c>
      <c r="BD80">
        <f>+IFERROR(IF(VALUE('data-cash-crude'!BC80)&gt;0,'data-cash-crude'!BC80-INDEX('active-future'!$C:$C,MATCH('basis-cash-crude'!BD$1,'active-future'!$A:$A,0),1),""),"")</f>
        <v>-4.259999999999998</v>
      </c>
      <c r="BE80">
        <f>+IFERROR(IF(VALUE('data-cash-crude'!BD80)&gt;0,'data-cash-crude'!BD80-INDEX('active-future'!$C:$C,MATCH('basis-cash-crude'!BE$1,'active-future'!$A:$A,0),1),""),"")</f>
        <v>-4.1199999999999974</v>
      </c>
      <c r="BF80">
        <f>+IFERROR(IF(VALUE('data-cash-crude'!BE80)&gt;0,'data-cash-crude'!BE80-INDEX('active-future'!$C:$C,MATCH('basis-cash-crude'!BF$1,'active-future'!$A:$A,0),1),""),"")</f>
        <v>-3.9299999999999997</v>
      </c>
      <c r="BG80">
        <f>+IFERROR(IF(VALUE('data-cash-crude'!BF80)&gt;0,'data-cash-crude'!BF80-INDEX('active-future'!$C:$C,MATCH('basis-cash-crude'!BG$1,'active-future'!$A:$A,0),1),""),"")</f>
        <v>-4.1099999999999994</v>
      </c>
      <c r="BH80">
        <f>+IFERROR(IF(VALUE('data-cash-crude'!BG80)&gt;0,'data-cash-crude'!BG80-INDEX('active-future'!$C:$C,MATCH('basis-cash-crude'!BH$1,'active-future'!$A:$A,0),1),""),"")</f>
        <v>-4.0600000000000023</v>
      </c>
      <c r="BI80">
        <f>+IFERROR(IF(VALUE('data-cash-crude'!BH80)&gt;0,'data-cash-crude'!BH80-INDEX('active-future'!$C:$C,MATCH('basis-cash-crude'!BI$1,'active-future'!$A:$A,0),1),""),"")</f>
        <v>-4.0900000000000034</v>
      </c>
      <c r="BJ80">
        <f>+IFERROR(IF(VALUE('data-cash-crude'!BI80)&gt;0,'data-cash-crude'!BI80-INDEX('active-future'!$C:$C,MATCH('basis-cash-crude'!BJ$1,'active-future'!$A:$A,0),1),""),"")</f>
        <v>-3.9500000000000028</v>
      </c>
      <c r="BK80">
        <f>+IFERROR(IF(VALUE('data-cash-crude'!BJ80)&gt;0,'data-cash-crude'!BJ80-INDEX('active-future'!$C:$C,MATCH('basis-cash-crude'!BK$1,'active-future'!$A:$A,0),1),""),"")</f>
        <v>-4.0499999999999972</v>
      </c>
      <c r="BL80">
        <f>+IFERROR(IF(VALUE('data-cash-crude'!BK80)&gt;0,'data-cash-crude'!BK80-INDEX('active-future'!$C:$C,MATCH('basis-cash-crude'!BL$1,'active-future'!$A:$A,0),1),""),"")</f>
        <v>-4.0900000000000034</v>
      </c>
      <c r="BM80">
        <f>+IFERROR(IF(VALUE('data-cash-crude'!BL80)&gt;0,'data-cash-crude'!BL80-INDEX('active-future'!$C:$C,MATCH('basis-cash-crude'!BM$1,'active-future'!$A:$A,0),1),""),"")</f>
        <v>-3.8800000000000026</v>
      </c>
      <c r="BN80">
        <f>+IFERROR(IF(VALUE('data-cash-crude'!BM80)&gt;0,'data-cash-crude'!BM80-INDEX('active-future'!$C:$C,MATCH('basis-cash-crude'!BN$1,'active-future'!$A:$A,0),1),""),"")</f>
        <v>-4</v>
      </c>
      <c r="BO80">
        <f>+IFERROR(IF(VALUE('data-cash-crude'!BN80)&gt;0,'data-cash-crude'!BN80-INDEX('active-future'!$C:$C,MATCH('basis-cash-crude'!BO$1,'active-future'!$A:$A,0),1),""),"")</f>
        <v>-4.0600000000000023</v>
      </c>
      <c r="BP80">
        <f>+IFERROR(IF(VALUE('data-cash-crude'!BO80)&gt;0,'data-cash-crude'!BO80-INDEX('active-future'!$C:$C,MATCH('basis-cash-crude'!BP$1,'active-future'!$A:$A,0),1),""),"")</f>
        <v>-3.9500000000000028</v>
      </c>
      <c r="BQ80">
        <f>+IFERROR(IF(VALUE('data-cash-crude'!BP80)&gt;0,'data-cash-crude'!BP80-INDEX('active-future'!$C:$C,MATCH('basis-cash-crude'!BQ$1,'active-future'!$A:$A,0),1),""),"")</f>
        <v>-3.8900000000000006</v>
      </c>
      <c r="BR80">
        <f>+IFERROR(IF(VALUE('data-cash-crude'!BQ80)&gt;0,'data-cash-crude'!BQ80-INDEX('active-future'!$C:$C,MATCH('basis-cash-crude'!BR$1,'active-future'!$A:$A,0),1),""),"")</f>
        <v>-4.1199999999999974</v>
      </c>
      <c r="BS80" t="str">
        <f>+IFERROR(IF(VALUE('data-cash-crude'!BR80)&gt;0,'data-cash-crude'!BR80-INDEX('active-future'!$C:$C,MATCH('basis-cash-crude'!BS$1,'active-future'!$A:$A,0),1),""),"")</f>
        <v/>
      </c>
      <c r="BT80">
        <f>+IFERROR(IF(VALUE('data-cash-crude'!BS80)&gt;0,'data-cash-crude'!BS80-INDEX('active-future'!$C:$C,MATCH('basis-cash-crude'!BT$1,'active-future'!$A:$A,0),1),""),"")</f>
        <v>-3.9099999999999966</v>
      </c>
      <c r="BU80">
        <f>+IFERROR(IF(VALUE('data-cash-crude'!BT80)&gt;0,'data-cash-crude'!BT80-INDEX('active-future'!$C:$C,MATCH('basis-cash-crude'!BU$1,'active-future'!$A:$A,0),1),""),"")</f>
        <v>-3.9099999999999966</v>
      </c>
      <c r="BV80" t="str">
        <f>+IFERROR(IF(VALUE('data-cash-crude'!BU80)&gt;0,'data-cash-crude'!BU80-INDEX('active-future'!$C:$C,MATCH('basis-cash-crude'!BV$1,'active-future'!$A:$A,0),1),""),"")</f>
        <v/>
      </c>
      <c r="BW80">
        <f>+IFERROR(IF(VALUE('data-cash-crude'!BV80)&gt;0,'data-cash-crude'!BV80-INDEX('active-future'!$C:$C,MATCH('basis-cash-crude'!BW$1,'active-future'!$A:$A,0),1),""),"")</f>
        <v>-4.0399999999999991</v>
      </c>
      <c r="BX80">
        <f>+IFERROR(IF(VALUE('data-cash-crude'!BW80)&gt;0,'data-cash-crude'!BW80-INDEX('active-future'!$C:$C,MATCH('basis-cash-crude'!BX$1,'active-future'!$A:$A,0),1),""),"")</f>
        <v>-3.8900000000000006</v>
      </c>
      <c r="BY80">
        <f>+IFERROR(IF(VALUE('data-cash-crude'!BX80)&gt;0,'data-cash-crude'!BX80-INDEX('active-future'!$C:$C,MATCH('basis-cash-crude'!BY$1,'active-future'!$A:$A,0),1),""),"")</f>
        <v>-4.0900000000000034</v>
      </c>
      <c r="BZ80">
        <f>+IFERROR(IF(VALUE('data-cash-crude'!BY80)&gt;0,'data-cash-crude'!BY80-INDEX('active-future'!$C:$C,MATCH('basis-cash-crude'!BZ$1,'active-future'!$A:$A,0),1),""),"")</f>
        <v>-3.9399999999999977</v>
      </c>
      <c r="CA80">
        <f>+IFERROR(IF(VALUE('data-cash-crude'!BZ80)&gt;0,'data-cash-crude'!BZ80-INDEX('active-future'!$C:$C,MATCH('basis-cash-crude'!CA$1,'active-future'!$A:$A,0),1),""),"")</f>
        <v>-4.0399999999999991</v>
      </c>
      <c r="CB80">
        <f>+IFERROR(IF(VALUE('data-cash-crude'!CA80)&gt;0,'data-cash-crude'!CA80-INDEX('active-future'!$C:$C,MATCH('basis-cash-crude'!CB$1,'active-future'!$A:$A,0),1),""),"")</f>
        <v>-4.0900000000000034</v>
      </c>
      <c r="CC80">
        <f>+IFERROR(IF(VALUE('data-cash-crude'!CB80)&gt;0,'data-cash-crude'!CB80-INDEX('active-future'!$C:$C,MATCH('basis-cash-crude'!CC$1,'active-future'!$A:$A,0),1),""),"")</f>
        <v>-3.8999999999999986</v>
      </c>
      <c r="CD80">
        <f>+IFERROR(IF(VALUE('data-cash-crude'!CC80)&gt;0,'data-cash-crude'!CC80-INDEX('active-future'!$C:$C,MATCH('basis-cash-crude'!CD$1,'active-future'!$A:$A,0),1),""),"")</f>
        <v>-4.1000000000000014</v>
      </c>
      <c r="CE80">
        <f>+IFERROR(IF(VALUE('data-cash-crude'!CD80)&gt;0,'data-cash-crude'!CD80-INDEX('active-future'!$C:$C,MATCH('basis-cash-crude'!CE$1,'active-future'!$A:$A,0),1),""),"")</f>
        <v>-4.0900000000000034</v>
      </c>
      <c r="CF80">
        <f>+IFERROR(IF(VALUE('data-cash-crude'!CE80)&gt;0,'data-cash-crude'!CE80-INDEX('active-future'!$C:$C,MATCH('basis-cash-crude'!CF$1,'active-future'!$A:$A,0),1),""),"")</f>
        <v>-4</v>
      </c>
      <c r="CG80">
        <f>+IFERROR(IF(VALUE('data-cash-crude'!CF80)&gt;0,'data-cash-crude'!CF80-INDEX('active-future'!$C:$C,MATCH('basis-cash-crude'!CG$1,'active-future'!$A:$A,0),1),""),"")</f>
        <v>-3.8999999999999986</v>
      </c>
      <c r="CH80">
        <f>+IFERROR(IF(VALUE('data-cash-crude'!CG80)&gt;0,'data-cash-crude'!CG80-INDEX('active-future'!$C:$C,MATCH('basis-cash-crude'!CH$1,'active-future'!$A:$A,0),1),""),"")</f>
        <v>-4.1000000000000014</v>
      </c>
      <c r="CI80">
        <f>+IFERROR(IF(VALUE('data-cash-crude'!CH80)&gt;0,'data-cash-crude'!CH80-INDEX('active-future'!$C:$C,MATCH('basis-cash-crude'!CI$1,'active-future'!$A:$A,0),1),""),"")</f>
        <v>-4.0200000000000031</v>
      </c>
      <c r="CJ80">
        <f>+IFERROR(IF(VALUE('data-cash-crude'!CI80)&gt;0,'data-cash-crude'!CI80-INDEX('active-future'!$C:$C,MATCH('basis-cash-crude'!CJ$1,'active-future'!$A:$A,0),1),""),"")</f>
        <v>-4.0499999999999972</v>
      </c>
      <c r="CK80" t="str">
        <f>+IFERROR(IF(VALUE('data-cash-crude'!CJ80)&gt;0,'data-cash-crude'!CJ80-INDEX('active-future'!$C:$C,MATCH('basis-cash-crude'!CK$1,'active-future'!$A:$A,0),1),""),"")</f>
        <v/>
      </c>
      <c r="CL80" t="str">
        <f>+IFERROR(IF(VALUE('data-cash-crude'!CK80)&gt;0,'data-cash-crude'!CK80-INDEX('active-future'!$C:$C,MATCH('basis-cash-crude'!CL$1,'active-future'!$A:$A,0),1),""),"")</f>
        <v/>
      </c>
      <c r="CM80" t="str">
        <f>+IFERROR(IF(VALUE('data-cash-crude'!CL80)&gt;0,'data-cash-crude'!CL80-INDEX('active-future'!$C:$C,MATCH('basis-cash-crude'!CM$1,'active-future'!$A:$A,0),1),""),"")</f>
        <v/>
      </c>
      <c r="CN80">
        <f>+IFERROR(IF(VALUE('data-cash-crude'!CM80)&gt;0,'data-cash-crude'!CM80-INDEX('active-future'!$C:$C,MATCH('basis-cash-crude'!CN$1,'active-future'!$A:$A,0),1),""),"")</f>
        <v>-4.1000000000000014</v>
      </c>
      <c r="CO80">
        <f>+IFERROR(IF(VALUE('data-cash-crude'!CN80)&gt;0,'data-cash-crude'!CN80-INDEX('active-future'!$C:$C,MATCH('basis-cash-crude'!CO$1,'active-future'!$A:$A,0),1),""),"")</f>
        <v>-3.9600000000000009</v>
      </c>
      <c r="CP80">
        <f>+IFERROR(IF(VALUE('data-cash-crude'!CO80)&gt;0,'data-cash-crude'!CO80-INDEX('active-future'!$C:$C,MATCH('basis-cash-crude'!CP$1,'active-future'!$A:$A,0),1),""),"")</f>
        <v>-4.0300000000000011</v>
      </c>
      <c r="CQ80">
        <f>+IFERROR(IF(VALUE('data-cash-crude'!CP80)&gt;0,'data-cash-crude'!CP80-INDEX('active-future'!$C:$C,MATCH('basis-cash-crude'!CQ$1,'active-future'!$A:$A,0),1),""),"")</f>
        <v>-3.9299999999999997</v>
      </c>
      <c r="CR80">
        <f>+IFERROR(IF(VALUE('data-cash-crude'!CQ80)&gt;0,'data-cash-crude'!CQ80-INDEX('active-future'!$C:$C,MATCH('basis-cash-crude'!CR$1,'active-future'!$A:$A,0),1),""),"")</f>
        <v>-3.8900000000000006</v>
      </c>
      <c r="CS80">
        <f>+IFERROR(IF(VALUE('data-cash-crude'!CR80)&gt;0,'data-cash-crude'!CR80-INDEX('active-future'!$C:$C,MATCH('basis-cash-crude'!CS$1,'active-future'!$A:$A,0),1),""),"")</f>
        <v>-3.9200000000000017</v>
      </c>
      <c r="CT80">
        <f>+IFERROR(IF(VALUE('data-cash-crude'!CS80)&gt;0,'data-cash-crude'!CS80-INDEX('active-future'!$C:$C,MATCH('basis-cash-crude'!CT$1,'active-future'!$A:$A,0),1),""),"")</f>
        <v>-4.1000000000000014</v>
      </c>
      <c r="CU80">
        <f>+IFERROR(IF(VALUE('data-cash-crude'!CT80)&gt;0,'data-cash-crude'!CT80-INDEX('active-future'!$C:$C,MATCH('basis-cash-crude'!CU$1,'active-future'!$A:$A,0),1),""),"")</f>
        <v>-3.9299999999999997</v>
      </c>
      <c r="CV80">
        <f>+IFERROR(IF(VALUE('data-cash-crude'!CU80)&gt;0,'data-cash-crude'!CU80-INDEX('active-future'!$C:$C,MATCH('basis-cash-crude'!CV$1,'active-future'!$A:$A,0),1),""),"")</f>
        <v>-3.8800000000000026</v>
      </c>
      <c r="CW80">
        <f>+IFERROR(IF(VALUE('data-cash-crude'!CV80)&gt;0,'data-cash-crude'!CV80-INDEX('active-future'!$C:$C,MATCH('basis-cash-crude'!CW$1,'active-future'!$A:$A,0),1),""),"")</f>
        <v>-3.8900000000000006</v>
      </c>
      <c r="CX80">
        <f>+IFERROR(IF(VALUE('data-cash-crude'!CW80)&gt;0,'data-cash-crude'!CW80-INDEX('active-future'!$C:$C,MATCH('basis-cash-crude'!CX$1,'active-future'!$A:$A,0),1),""),"")</f>
        <v>-4.0600000000000023</v>
      </c>
      <c r="CY80">
        <f>+IFERROR(IF(VALUE('data-cash-crude'!CX80)&gt;0,'data-cash-crude'!CX80-INDEX('active-future'!$C:$C,MATCH('basis-cash-crude'!CY$1,'active-future'!$A:$A,0),1),""),"")</f>
        <v>-3.9699999999999989</v>
      </c>
      <c r="CZ80">
        <f>+IFERROR(IF(VALUE('data-cash-crude'!CY80)&gt;0,'data-cash-crude'!CY80-INDEX('active-future'!$C:$C,MATCH('basis-cash-crude'!CZ$1,'active-future'!$A:$A,0),1),""),"")</f>
        <v>-3.9799999999999969</v>
      </c>
      <c r="DA80">
        <f>+IFERROR(IF(VALUE('data-cash-crude'!CZ80)&gt;0,'data-cash-crude'!CZ80-INDEX('active-future'!$C:$C,MATCH('basis-cash-crude'!DA$1,'active-future'!$A:$A,0),1),""),"")</f>
        <v>-4.1000000000000014</v>
      </c>
      <c r="DB80">
        <f>+IFERROR(IF(VALUE('data-cash-crude'!DA80)&gt;0,'data-cash-crude'!DA80-INDEX('active-future'!$C:$C,MATCH('basis-cash-crude'!DB$1,'active-future'!$A:$A,0),1),""),"")</f>
        <v>-3.9299999999999997</v>
      </c>
      <c r="DC80">
        <f>+IFERROR(IF(VALUE('data-cash-crude'!DB80)&gt;0,'data-cash-crude'!DB80-INDEX('active-future'!$C:$C,MATCH('basis-cash-crude'!DC$1,'active-future'!$A:$A,0),1),""),"")</f>
        <v>-4</v>
      </c>
      <c r="DD80">
        <f>+IFERROR(IF(VALUE('data-cash-crude'!DC80)&gt;0,'data-cash-crude'!DC80-INDEX('active-future'!$C:$C,MATCH('basis-cash-crude'!DD$1,'active-future'!$A:$A,0),1),""),"")</f>
        <v>-4.0399999999999991</v>
      </c>
      <c r="DE80">
        <f>+IFERROR(IF(VALUE('data-cash-crude'!DD80)&gt;0,'data-cash-crude'!DD80-INDEX('active-future'!$C:$C,MATCH('basis-cash-crude'!DE$1,'active-future'!$A:$A,0),1),""),"")</f>
        <v>-4.0900000000000034</v>
      </c>
      <c r="DF80">
        <f>+IFERROR(IF(VALUE('data-cash-crude'!DE80)&gt;0,'data-cash-crude'!DE80-INDEX('active-future'!$C:$C,MATCH('basis-cash-crude'!DF$1,'active-future'!$A:$A,0),1),""),"")</f>
        <v>-3.8800000000000026</v>
      </c>
      <c r="DG80">
        <f>+IFERROR(IF(VALUE('data-cash-crude'!DF80)&gt;0,'data-cash-crude'!DF80-INDEX('active-future'!$C:$C,MATCH('basis-cash-crude'!DG$1,'active-future'!$A:$A,0),1),""),"")</f>
        <v>-3.9399999999999977</v>
      </c>
      <c r="DH80">
        <f>+IFERROR(IF(VALUE('data-cash-crude'!DG80)&gt;0,'data-cash-crude'!DG80-INDEX('active-future'!$C:$C,MATCH('basis-cash-crude'!DH$1,'active-future'!$A:$A,0),1),""),"")</f>
        <v>-3.9099999999999966</v>
      </c>
      <c r="DI80">
        <f>+IFERROR(IF(VALUE('data-cash-crude'!DH80)&gt;0,'data-cash-crude'!DH80-INDEX('active-future'!$C:$C,MATCH('basis-cash-crude'!DI$1,'active-future'!$A:$A,0),1),""),"")</f>
        <v>-3.9500000000000028</v>
      </c>
      <c r="DJ80">
        <f>+IFERROR(IF(VALUE('data-cash-crude'!DI80)&gt;0,'data-cash-crude'!DI80-INDEX('active-future'!$C:$C,MATCH('basis-cash-crude'!DJ$1,'active-future'!$A:$A,0),1),""),"")</f>
        <v>-4.0799999999999983</v>
      </c>
      <c r="DK80">
        <f>+IFERROR(IF(VALUE('data-cash-crude'!DJ80)&gt;0,'data-cash-crude'!DJ80-INDEX('active-future'!$C:$C,MATCH('basis-cash-crude'!DK$1,'active-future'!$A:$A,0),1),""),"")</f>
        <v>-4.0499999999999972</v>
      </c>
      <c r="DL80">
        <f>+IFERROR(IF(VALUE('data-cash-crude'!DK80)&gt;0,'data-cash-crude'!DK80-INDEX('active-future'!$C:$C,MATCH('basis-cash-crude'!DL$1,'active-future'!$A:$A,0),1),""),"")</f>
        <v>-4.1199999999999974</v>
      </c>
      <c r="DM80" t="str">
        <f>+IFERROR(IF(VALUE('data-cash-crude'!DL80)&gt;0,'data-cash-crude'!DL80-INDEX('active-future'!$C:$C,MATCH('basis-cash-crude'!DM$1,'active-future'!$A:$A,0),1),""),"")</f>
        <v/>
      </c>
      <c r="DN80" t="str">
        <f>+IFERROR(IF(VALUE('data-cash-crude'!DM80)&gt;0,'data-cash-crude'!DM80-INDEX('active-future'!$C:$C,MATCH('basis-cash-crude'!DN$1,'active-future'!$A:$A,0),1),""),"")</f>
        <v/>
      </c>
      <c r="DO80" t="str">
        <f>+IFERROR(IF(VALUE('data-cash-crude'!DN80)&gt;0,'data-cash-crude'!DN80-INDEX('active-future'!$C:$C,MATCH('basis-cash-crude'!DO$1,'active-future'!$A:$A,0),1),""),"")</f>
        <v/>
      </c>
      <c r="DP80">
        <f>+IFERROR(IF(VALUE('data-cash-crude'!DO80)&gt;0,'data-cash-crude'!DO80-INDEX('active-future'!$C:$C,MATCH('basis-cash-crude'!DP$1,'active-future'!$A:$A,0),1),""),"")</f>
        <v>-3.9099999999999966</v>
      </c>
      <c r="DQ80">
        <f>+IFERROR(IF(VALUE('data-cash-crude'!DP80)&gt;0,'data-cash-crude'!DP80-INDEX('active-future'!$C:$C,MATCH('basis-cash-crude'!DQ$1,'active-future'!$A:$A,0),1),""),"")</f>
        <v>-4.009999999999998</v>
      </c>
      <c r="DR80">
        <f>+IFERROR(IF(VALUE('data-cash-crude'!DQ80)&gt;0,'data-cash-crude'!DQ80-INDEX('active-future'!$C:$C,MATCH('basis-cash-crude'!DR$1,'active-future'!$A:$A,0),1),""),"")</f>
        <v>-4.0900000000000034</v>
      </c>
      <c r="DS80">
        <f>+IFERROR(IF(VALUE('data-cash-crude'!DR80)&gt;0,'data-cash-crude'!DR80-INDEX('active-future'!$C:$C,MATCH('basis-cash-crude'!DS$1,'active-future'!$A:$A,0),1),""),"")</f>
        <v>-4</v>
      </c>
      <c r="DT80">
        <f>+IFERROR(IF(VALUE('data-cash-crude'!DS80)&gt;0,'data-cash-crude'!DS80-INDEX('active-future'!$C:$C,MATCH('basis-cash-crude'!DT$1,'active-future'!$A:$A,0),1),""),"")</f>
        <v>-4.0900000000000034</v>
      </c>
      <c r="DU80" t="str">
        <f>+IFERROR(IF(VALUE('data-cash-crude'!DT80)&gt;0,'data-cash-crude'!DT80-INDEX('active-future'!$C:$C,MATCH('basis-cash-crude'!DU$1,'active-future'!$A:$A,0),1),""),"")</f>
        <v/>
      </c>
      <c r="DV80" t="str">
        <f>+IFERROR(IF(VALUE('data-cash-crude'!DU80)&gt;0,'data-cash-crude'!DU80-INDEX('active-future'!$C:$C,MATCH('basis-cash-crude'!DV$1,'active-future'!$A:$A,0),1),""),"")</f>
        <v/>
      </c>
      <c r="DW80">
        <f>+IFERROR(IF(VALUE('data-cash-crude'!DV80)&gt;0,'data-cash-crude'!DV80-INDEX('active-future'!$C:$C,MATCH('basis-cash-crude'!DW$1,'active-future'!$A:$A,0),1),""),"")</f>
        <v>-3.8800000000000026</v>
      </c>
      <c r="DX80">
        <f>+IFERROR(IF(VALUE('data-cash-crude'!DW80)&gt;0,'data-cash-crude'!DW80-INDEX('active-future'!$C:$C,MATCH('basis-cash-crude'!DX$1,'active-future'!$A:$A,0),1),""),"")</f>
        <v>-4.0799999999999983</v>
      </c>
      <c r="DY80">
        <f>+IFERROR(IF(VALUE('data-cash-crude'!DX80)&gt;0,'data-cash-crude'!DX80-INDEX('active-future'!$C:$C,MATCH('basis-cash-crude'!DY$1,'active-future'!$A:$A,0),1),""),"")</f>
        <v>-3.8999999999999986</v>
      </c>
      <c r="DZ80">
        <f>+IFERROR(IF(VALUE('data-cash-crude'!DY80)&gt;0,'data-cash-crude'!DY80-INDEX('active-future'!$C:$C,MATCH('basis-cash-crude'!DZ$1,'active-future'!$A:$A,0),1),""),"")</f>
        <v>-3.9299999999999997</v>
      </c>
      <c r="EA80">
        <f>+IFERROR(IF(VALUE('data-cash-crude'!DZ80)&gt;0,'data-cash-crude'!DZ80-INDEX('active-future'!$C:$C,MATCH('basis-cash-crude'!EA$1,'active-future'!$A:$A,0),1),""),"")</f>
        <v>-4.32</v>
      </c>
      <c r="EB80">
        <f>+IFERROR(IF(VALUE('data-cash-crude'!EA80)&gt;0,'data-cash-crude'!EA80-INDEX('active-future'!$C:$C,MATCH('basis-cash-crude'!EB$1,'active-future'!$A:$A,0),1),""),"")</f>
        <v>-4.2199999999999989</v>
      </c>
      <c r="EC80">
        <f>+IFERROR(IF(VALUE('data-cash-crude'!EB80)&gt;0,'data-cash-crude'!EB80-INDEX('active-future'!$C:$C,MATCH('basis-cash-crude'!EC$1,'active-future'!$A:$A,0),1),""),"")</f>
        <v>-4.1099999999999994</v>
      </c>
      <c r="ED80">
        <f>+IFERROR(IF(VALUE('data-cash-crude'!EC80)&gt;0,'data-cash-crude'!EC80-INDEX('active-future'!$C:$C,MATCH('basis-cash-crude'!ED$1,'active-future'!$A:$A,0),1),""),"")</f>
        <v>-3.9299999999999997</v>
      </c>
      <c r="EE80">
        <f>+IFERROR(IF(VALUE('data-cash-crude'!ED80)&gt;0,'data-cash-crude'!ED80-INDEX('active-future'!$C:$C,MATCH('basis-cash-crude'!EE$1,'active-future'!$A:$A,0),1),""),"")</f>
        <v>-4.009999999999998</v>
      </c>
      <c r="EF80">
        <f>+IFERROR(IF(VALUE('data-cash-crude'!EE80)&gt;0,'data-cash-crude'!EE80-INDEX('active-future'!$C:$C,MATCH('basis-cash-crude'!EF$1,'active-future'!$A:$A,0),1),""),"")</f>
        <v>-4.0300000000000011</v>
      </c>
      <c r="EG80">
        <f>+IFERROR(IF(VALUE('data-cash-crude'!EF80)&gt;0,'data-cash-crude'!EF80-INDEX('active-future'!$C:$C,MATCH('basis-cash-crude'!EG$1,'active-future'!$A:$A,0),1),""),"")</f>
        <v>-3.8900000000000006</v>
      </c>
      <c r="EH80" t="str">
        <f>+IFERROR(IF(VALUE('data-cash-crude'!EG80)&gt;0,'data-cash-crude'!EG80-INDEX('active-future'!$C:$C,MATCH('basis-cash-crude'!EH$1,'active-future'!$A:$A,0),1),""),"")</f>
        <v/>
      </c>
      <c r="EI80">
        <f>+IFERROR(IF(VALUE('data-cash-crude'!EH80)&gt;0,'data-cash-crude'!EH80-INDEX('active-future'!$C:$C,MATCH('basis-cash-crude'!EI$1,'active-future'!$A:$A,0),1),""),"")</f>
        <v>-4.009999999999998</v>
      </c>
      <c r="EJ80">
        <f>+IFERROR(IF(VALUE('data-cash-crude'!EI80)&gt;0,'data-cash-crude'!EI80-INDEX('active-future'!$C:$C,MATCH('basis-cash-crude'!EJ$1,'active-future'!$A:$A,0),1),""),"")</f>
        <v>-3.990000000000002</v>
      </c>
      <c r="EK80">
        <f>+IFERROR(IF(VALUE('data-cash-crude'!EJ80)&gt;0,'data-cash-crude'!EJ80-INDEX('active-future'!$C:$C,MATCH('basis-cash-crude'!EK$1,'active-future'!$A:$A,0),1),""),"")</f>
        <v>-4.0900000000000034</v>
      </c>
      <c r="EL80">
        <f>+IFERROR(IF(VALUE('data-cash-crude'!EK80)&gt;0,'data-cash-crude'!EK80-INDEX('active-future'!$C:$C,MATCH('basis-cash-crude'!EL$1,'active-future'!$A:$A,0),1),""),"")</f>
        <v>-3.9299999999999997</v>
      </c>
      <c r="EM80">
        <f>+IFERROR(IF(VALUE('data-cash-crude'!EL80)&gt;0,'data-cash-crude'!EL80-INDEX('active-future'!$C:$C,MATCH('basis-cash-crude'!EM$1,'active-future'!$A:$A,0),1),""),"")</f>
        <v>-3.9799999999999969</v>
      </c>
      <c r="EN80">
        <f>+IFERROR(IF(VALUE('data-cash-crude'!EM80)&gt;0,'data-cash-crude'!EM80-INDEX('active-future'!$C:$C,MATCH('basis-cash-crude'!EN$1,'active-future'!$A:$A,0),1),""),"")</f>
        <v>-4</v>
      </c>
      <c r="EO80" t="str">
        <f>+IFERROR(IF(VALUE('data-cash-crude'!EN80)&gt;0,'data-cash-crude'!EN80-INDEX('active-future'!$C:$C,MATCH('basis-cash-crude'!EO$1,'active-future'!$A:$A,0),1),""),"")</f>
        <v/>
      </c>
      <c r="EP80">
        <f>+IFERROR(IF(VALUE('data-cash-crude'!EO80)&gt;0,'data-cash-crude'!EO80-INDEX('active-future'!$C:$C,MATCH('basis-cash-crude'!EP$1,'active-future'!$A:$A,0),1),""),"")</f>
        <v>-4.0900000000000034</v>
      </c>
      <c r="EQ80">
        <f>+IFERROR(IF(VALUE('data-cash-crude'!EP80)&gt;0,'data-cash-crude'!EP80-INDEX('active-future'!$C:$C,MATCH('basis-cash-crude'!EQ$1,'active-future'!$A:$A,0),1),""),"")</f>
        <v>-4.0600000000000023</v>
      </c>
      <c r="ER80">
        <f>+IFERROR(IF(VALUE('data-cash-crude'!EQ80)&gt;0,'data-cash-crude'!EQ80-INDEX('active-future'!$C:$C,MATCH('basis-cash-crude'!ER$1,'active-future'!$A:$A,0),1),""),"")</f>
        <v>-3.8900000000000006</v>
      </c>
      <c r="ES80">
        <f>+IFERROR(IF(VALUE('data-cash-crude'!ER80)&gt;0,'data-cash-crude'!ER80-INDEX('active-future'!$C:$C,MATCH('basis-cash-crude'!ES$1,'active-future'!$A:$A,0),1),""),"")</f>
        <v>-3.8800000000000026</v>
      </c>
      <c r="ET80">
        <f>+IFERROR(IF(VALUE('data-cash-crude'!ES80)&gt;0,'data-cash-crude'!ES80-INDEX('active-future'!$C:$C,MATCH('basis-cash-crude'!ET$1,'active-future'!$A:$A,0),1),""),"")</f>
        <v>-3.9099999999999966</v>
      </c>
      <c r="EU80">
        <f>+IFERROR(IF(VALUE('data-cash-crude'!ET80)&gt;0,'data-cash-crude'!ET80-INDEX('active-future'!$C:$C,MATCH('basis-cash-crude'!EU$1,'active-future'!$A:$A,0),1),""),"")</f>
        <v>-4.1700000000000017</v>
      </c>
      <c r="EV80" t="str">
        <f>+IFERROR(IF(VALUE('data-cash-crude'!EU80)&gt;0,'data-cash-crude'!EU80-INDEX('active-future'!$C:$C,MATCH('basis-cash-crude'!EV$1,'active-future'!$A:$A,0),1),""),"")</f>
        <v/>
      </c>
      <c r="EW80">
        <f>+IFERROR(IF(VALUE('data-cash-crude'!EV80)&gt;0,'data-cash-crude'!EV80-INDEX('active-future'!$C:$C,MATCH('basis-cash-crude'!EW$1,'active-future'!$A:$A,0),1),""),"")</f>
        <v>-4.2100000000000009</v>
      </c>
      <c r="EX80" t="str">
        <f>+IFERROR(IF(VALUE('data-cash-crude'!EW80)&gt;0,'data-cash-crude'!EW80-INDEX('active-future'!$C:$C,MATCH('basis-cash-crude'!EX$1,'active-future'!$A:$A,0),1),""),"")</f>
        <v/>
      </c>
      <c r="EY80">
        <f>+IFERROR(IF(VALUE('data-cash-crude'!EX80)&gt;0,'data-cash-crude'!EX80-INDEX('active-future'!$C:$C,MATCH('basis-cash-crude'!EY$1,'active-future'!$A:$A,0),1),""),"")</f>
        <v>-4.1199999999999974</v>
      </c>
      <c r="EZ80">
        <f>+IFERROR(IF(VALUE('data-cash-crude'!EY80)&gt;0,'data-cash-crude'!EY80-INDEX('active-future'!$C:$C,MATCH('basis-cash-crude'!EZ$1,'active-future'!$A:$A,0),1),""),"")</f>
        <v>-4.0200000000000031</v>
      </c>
      <c r="FA80">
        <f>+IFERROR(IF(VALUE('data-cash-crude'!EZ80)&gt;0,'data-cash-crude'!EZ80-INDEX('active-future'!$C:$C,MATCH('basis-cash-crude'!FA$1,'active-future'!$A:$A,0),1),""),"")</f>
        <v>-4.0300000000000011</v>
      </c>
      <c r="FB80">
        <f>+IFERROR(IF(VALUE('data-cash-crude'!FA80)&gt;0,'data-cash-crude'!FA80-INDEX('active-future'!$C:$C,MATCH('basis-cash-crude'!FB$1,'active-future'!$A:$A,0),1),""),"")</f>
        <v>-4.0399999999999991</v>
      </c>
      <c r="FC80" t="str">
        <f>+IFERROR(IF(VALUE('data-cash-crude'!FB80)&gt;0,'data-cash-crude'!FB80-INDEX('active-future'!$C:$C,MATCH('basis-cash-crude'!FC$1,'active-future'!$A:$A,0),1),""),"")</f>
        <v/>
      </c>
      <c r="FD80">
        <f>+IFERROR(IF(VALUE('data-cash-crude'!FC80)&gt;0,'data-cash-crude'!FC80-INDEX('active-future'!$C:$C,MATCH('basis-cash-crude'!FD$1,'active-future'!$A:$A,0),1),""),"")</f>
        <v>-3.9500000000000028</v>
      </c>
      <c r="FE80">
        <f>+IFERROR(IF(VALUE('data-cash-crude'!FD80)&gt;0,'data-cash-crude'!FD80-INDEX('active-future'!$C:$C,MATCH('basis-cash-crude'!FE$1,'active-future'!$A:$A,0),1),""),"")</f>
        <v>-4.1199999999999974</v>
      </c>
      <c r="FF80">
        <f>+IFERROR(IF(VALUE('data-cash-crude'!FE80)&gt;0,'data-cash-crude'!FE80-INDEX('active-future'!$C:$C,MATCH('basis-cash-crude'!FF$1,'active-future'!$A:$A,0),1),""),"")</f>
        <v>-3.8999999999999986</v>
      </c>
      <c r="FG80">
        <f>+IFERROR(IF(VALUE('data-cash-crude'!FF80)&gt;0,'data-cash-crude'!FF80-INDEX('active-future'!$C:$C,MATCH('basis-cash-crude'!FG$1,'active-future'!$A:$A,0),1),""),"")</f>
        <v>-4</v>
      </c>
      <c r="FH80">
        <f>+IFERROR(IF(VALUE('data-cash-crude'!FG80)&gt;0,'data-cash-crude'!FG80-INDEX('active-future'!$C:$C,MATCH('basis-cash-crude'!FH$1,'active-future'!$A:$A,0),1),""),"")</f>
        <v>-3.9399999999999977</v>
      </c>
      <c r="FI80">
        <f>+IFERROR(IF(VALUE('data-cash-crude'!FH80)&gt;0,'data-cash-crude'!FH80-INDEX('active-future'!$C:$C,MATCH('basis-cash-crude'!FI$1,'active-future'!$A:$A,0),1),""),"")</f>
        <v>-4.0600000000000023</v>
      </c>
      <c r="FJ80">
        <f>+IFERROR(IF(VALUE('data-cash-crude'!FI80)&gt;0,'data-cash-crude'!FI80-INDEX('active-future'!$C:$C,MATCH('basis-cash-crude'!FJ$1,'active-future'!$A:$A,0),1),""),"")</f>
        <v>-4.1000000000000014</v>
      </c>
      <c r="FK80" t="str">
        <f>+IFERROR(IF(VALUE('data-cash-crude'!FJ80)&gt;0,'data-cash-crude'!FJ80-INDEX('active-future'!$C:$C,MATCH('basis-cash-crude'!FK$1,'active-future'!$A:$A,0),1),""),"")</f>
        <v/>
      </c>
      <c r="FL80">
        <f>+IFERROR(IF(VALUE('data-cash-crude'!FK80)&gt;0,'data-cash-crude'!FK80-INDEX('active-future'!$C:$C,MATCH('basis-cash-crude'!FL$1,'active-future'!$A:$A,0),1),""),"")</f>
        <v>-4</v>
      </c>
    </row>
    <row r="81" spans="1:168" x14ac:dyDescent="0.2">
      <c r="A81">
        <f t="shared" si="3"/>
        <v>-9.3983333333333334</v>
      </c>
      <c r="B81">
        <f t="shared" si="4"/>
        <v>-9.4280769230769259</v>
      </c>
      <c r="C81">
        <f t="shared" si="5"/>
        <v>-9.3591463414634042</v>
      </c>
      <c r="D81" s="10" t="str">
        <f>+'data-cash-crude'!B81</f>
        <v>CLPA-2-141.CM</v>
      </c>
      <c r="E81">
        <f>+IFERROR(IF(VALUE('data-cash-crude'!D81)&gt;0,'data-cash-crude'!D81-INDEX('active-future'!$C:$C,MATCH('basis-cash-crude'!E$1,'active-future'!$A:$A,0),1),""),"")</f>
        <v>-9.3000000000000043</v>
      </c>
      <c r="F81">
        <f>+IFERROR(IF(VALUE('data-cash-crude'!E81)&gt;0,'data-cash-crude'!E81-INDEX('active-future'!$C:$C,MATCH('basis-cash-crude'!F$1,'active-future'!$A:$A,0),1),""),"")</f>
        <v>-9.2999999999999972</v>
      </c>
      <c r="G81">
        <f>+IFERROR(IF(VALUE('data-cash-crude'!F81)&gt;0,'data-cash-crude'!F81-INDEX('active-future'!$C:$C,MATCH('basis-cash-crude'!G$1,'active-future'!$A:$A,0),1),""),"")</f>
        <v>-9.2999999999999972</v>
      </c>
      <c r="H81">
        <f>+IFERROR(IF(VALUE('data-cash-crude'!G81)&gt;0,'data-cash-crude'!G81-INDEX('active-future'!$C:$C,MATCH('basis-cash-crude'!H$1,'active-future'!$A:$A,0),1),""),"")</f>
        <v>-9.2999999999999972</v>
      </c>
      <c r="I81" t="str">
        <f>+IFERROR(IF(VALUE('data-cash-crude'!H81)&gt;0,'data-cash-crude'!H81-INDEX('active-future'!$C:$C,MATCH('basis-cash-crude'!I$1,'active-future'!$A:$A,0),1),""),"")</f>
        <v/>
      </c>
      <c r="J81">
        <f>+IFERROR(IF(VALUE('data-cash-crude'!I81)&gt;0,'data-cash-crude'!I81-INDEX('active-future'!$C:$C,MATCH('basis-cash-crude'!J$1,'active-future'!$A:$A,0),1),""),"")</f>
        <v>-9.89</v>
      </c>
      <c r="K81">
        <f>+IFERROR(IF(VALUE('data-cash-crude'!J81)&gt;0,'data-cash-crude'!J81-INDEX('active-future'!$C:$C,MATCH('basis-cash-crude'!K$1,'active-future'!$A:$A,0),1),""),"")</f>
        <v>-9.3000000000000043</v>
      </c>
      <c r="L81" t="str">
        <f>+IFERROR(IF(VALUE('data-cash-crude'!K81)&gt;0,'data-cash-crude'!K81-INDEX('active-future'!$C:$C,MATCH('basis-cash-crude'!L$1,'active-future'!$A:$A,0),1),""),"")</f>
        <v/>
      </c>
      <c r="M81" t="str">
        <f>+IFERROR(IF(VALUE('data-cash-crude'!L81)&gt;0,'data-cash-crude'!L81-INDEX('active-future'!$C:$C,MATCH('basis-cash-crude'!M$1,'active-future'!$A:$A,0),1),""),"")</f>
        <v/>
      </c>
      <c r="N81">
        <f>+IFERROR(IF(VALUE('data-cash-crude'!M81)&gt;0,'data-cash-crude'!M81-INDEX('active-future'!$C:$C,MATCH('basis-cash-crude'!N$1,'active-future'!$A:$A,0),1),""),"")</f>
        <v>-9.2199999999999989</v>
      </c>
      <c r="O81">
        <f>+IFERROR(IF(VALUE('data-cash-crude'!N81)&gt;0,'data-cash-crude'!N81-INDEX('active-future'!$C:$C,MATCH('basis-cash-crude'!O$1,'active-future'!$A:$A,0),1),""),"")</f>
        <v>-9.2299999999999969</v>
      </c>
      <c r="P81">
        <f>+IFERROR(IF(VALUE('data-cash-crude'!O81)&gt;0,'data-cash-crude'!O81-INDEX('active-future'!$C:$C,MATCH('basis-cash-crude'!P$1,'active-future'!$A:$A,0),1),""),"")</f>
        <v>-9.3000000000000043</v>
      </c>
      <c r="Q81">
        <f>+IFERROR(IF(VALUE('data-cash-crude'!P81)&gt;0,'data-cash-crude'!P81-INDEX('active-future'!$C:$C,MATCH('basis-cash-crude'!Q$1,'active-future'!$A:$A,0),1),""),"")</f>
        <v>-9.2999999999999972</v>
      </c>
      <c r="R81">
        <f>+IFERROR(IF(VALUE('data-cash-crude'!Q81)&gt;0,'data-cash-crude'!Q81-INDEX('active-future'!$C:$C,MATCH('basis-cash-crude'!R$1,'active-future'!$A:$A,0),1),""),"")</f>
        <v>-9.7199999999999989</v>
      </c>
      <c r="S81">
        <f>+IFERROR(IF(VALUE('data-cash-crude'!R81)&gt;0,'data-cash-crude'!R81-INDEX('active-future'!$C:$C,MATCH('basis-cash-crude'!S$1,'active-future'!$A:$A,0),1),""),"")</f>
        <v>-9.2999999999999972</v>
      </c>
      <c r="T81">
        <f>+IFERROR(IF(VALUE('data-cash-crude'!S81)&gt;0,'data-cash-crude'!S81-INDEX('active-future'!$C:$C,MATCH('basis-cash-crude'!T$1,'active-future'!$A:$A,0),1),""),"")</f>
        <v>-9.3000000000000043</v>
      </c>
      <c r="U81">
        <f>+IFERROR(IF(VALUE('data-cash-crude'!T81)&gt;0,'data-cash-crude'!T81-INDEX('active-future'!$C:$C,MATCH('basis-cash-crude'!U$1,'active-future'!$A:$A,0),1),""),"")</f>
        <v>-9.3000000000000043</v>
      </c>
      <c r="V81">
        <f>+IFERROR(IF(VALUE('data-cash-crude'!U81)&gt;0,'data-cash-crude'!U81-INDEX('active-future'!$C:$C,MATCH('basis-cash-crude'!V$1,'active-future'!$A:$A,0),1),""),"")</f>
        <v>-9.3000000000000043</v>
      </c>
      <c r="W81">
        <f>+IFERROR(IF(VALUE('data-cash-crude'!V81)&gt;0,'data-cash-crude'!V81-INDEX('active-future'!$C:$C,MATCH('basis-cash-crude'!W$1,'active-future'!$A:$A,0),1),""),"")</f>
        <v>-9.2999999999999972</v>
      </c>
      <c r="X81">
        <f>+IFERROR(IF(VALUE('data-cash-crude'!W81)&gt;0,'data-cash-crude'!W81-INDEX('active-future'!$C:$C,MATCH('basis-cash-crude'!X$1,'active-future'!$A:$A,0),1),""),"")</f>
        <v>-11.630000000000003</v>
      </c>
      <c r="Y81">
        <f>+IFERROR(IF(VALUE('data-cash-crude'!X81)&gt;0,'data-cash-crude'!X81-INDEX('active-future'!$C:$C,MATCH('basis-cash-crude'!Y$1,'active-future'!$A:$A,0),1),""),"")</f>
        <v>-9.3000000000000043</v>
      </c>
      <c r="Z81">
        <f>+IFERROR(IF(VALUE('data-cash-crude'!Y81)&gt;0,'data-cash-crude'!Y81-INDEX('active-future'!$C:$C,MATCH('basis-cash-crude'!Z$1,'active-future'!$A:$A,0),1),""),"")</f>
        <v>-9.3000000000000043</v>
      </c>
      <c r="AA81">
        <f>+IFERROR(IF(VALUE('data-cash-crude'!Z81)&gt;0,'data-cash-crude'!Z81-INDEX('active-future'!$C:$C,MATCH('basis-cash-crude'!AA$1,'active-future'!$A:$A,0),1),""),"")</f>
        <v>-9.3000000000000043</v>
      </c>
      <c r="AB81" t="str">
        <f>+IFERROR(IF(VALUE('data-cash-crude'!AA81)&gt;0,'data-cash-crude'!AA81-INDEX('active-future'!$C:$C,MATCH('basis-cash-crude'!AB$1,'active-future'!$A:$A,0),1),""),"")</f>
        <v/>
      </c>
      <c r="AC81">
        <f>+IFERROR(IF(VALUE('data-cash-crude'!AB81)&gt;0,'data-cash-crude'!AB81-INDEX('active-future'!$C:$C,MATCH('basis-cash-crude'!AC$1,'active-future'!$A:$A,0),1),""),"")</f>
        <v>-9.2999999999999972</v>
      </c>
      <c r="AD81">
        <f>+IFERROR(IF(VALUE('data-cash-crude'!AC81)&gt;0,'data-cash-crude'!AC81-INDEX('active-future'!$C:$C,MATCH('basis-cash-crude'!AD$1,'active-future'!$A:$A,0),1),""),"")</f>
        <v>-9.2999999999999972</v>
      </c>
      <c r="AE81">
        <f>+IFERROR(IF(VALUE('data-cash-crude'!AD81)&gt;0,'data-cash-crude'!AD81-INDEX('active-future'!$C:$C,MATCH('basis-cash-crude'!AE$1,'active-future'!$A:$A,0),1),""),"")</f>
        <v>-9.5399999999999991</v>
      </c>
      <c r="AF81">
        <f>+IFERROR(IF(VALUE('data-cash-crude'!AE81)&gt;0,'data-cash-crude'!AE81-INDEX('active-future'!$C:$C,MATCH('basis-cash-crude'!AF$1,'active-future'!$A:$A,0),1),""),"")</f>
        <v>-9.3000000000000043</v>
      </c>
      <c r="AG81">
        <f>+IFERROR(IF(VALUE('data-cash-crude'!AF81)&gt;0,'data-cash-crude'!AF81-INDEX('active-future'!$C:$C,MATCH('basis-cash-crude'!AG$1,'active-future'!$A:$A,0),1),""),"")</f>
        <v>-9.2999999999999972</v>
      </c>
      <c r="AH81">
        <f>+IFERROR(IF(VALUE('data-cash-crude'!AG81)&gt;0,'data-cash-crude'!AG81-INDEX('active-future'!$C:$C,MATCH('basis-cash-crude'!AH$1,'active-future'!$A:$A,0),1),""),"")</f>
        <v>-9.1999999999999957</v>
      </c>
      <c r="AI81">
        <f>+IFERROR(IF(VALUE('data-cash-crude'!AH81)&gt;0,'data-cash-crude'!AH81-INDEX('active-future'!$C:$C,MATCH('basis-cash-crude'!AI$1,'active-future'!$A:$A,0),1),""),"")</f>
        <v>-9.4400000000000048</v>
      </c>
      <c r="AJ81">
        <f>+IFERROR(IF(VALUE('data-cash-crude'!AI81)&gt;0,'data-cash-crude'!AI81-INDEX('active-future'!$C:$C,MATCH('basis-cash-crude'!AJ$1,'active-future'!$A:$A,0),1),""),"")</f>
        <v>-9.39</v>
      </c>
      <c r="AK81">
        <f>+IFERROR(IF(VALUE('data-cash-crude'!AJ81)&gt;0,'data-cash-crude'!AJ81-INDEX('active-future'!$C:$C,MATCH('basis-cash-crude'!AK$1,'active-future'!$A:$A,0),1),""),"")</f>
        <v>-9.2999999999999972</v>
      </c>
      <c r="AL81">
        <f>+IFERROR(IF(VALUE('data-cash-crude'!AK81)&gt;0,'data-cash-crude'!AK81-INDEX('active-future'!$C:$C,MATCH('basis-cash-crude'!AL$1,'active-future'!$A:$A,0),1),""),"")</f>
        <v>-9.3000000000000043</v>
      </c>
      <c r="AM81">
        <f>+IFERROR(IF(VALUE('data-cash-crude'!AL81)&gt;0,'data-cash-crude'!AL81-INDEX('active-future'!$C:$C,MATCH('basis-cash-crude'!AM$1,'active-future'!$A:$A,0),1),""),"")</f>
        <v>-9.2999999999999972</v>
      </c>
      <c r="AN81">
        <f>+IFERROR(IF(VALUE('data-cash-crude'!AM81)&gt;0,'data-cash-crude'!AM81-INDEX('active-future'!$C:$C,MATCH('basis-cash-crude'!AN$1,'active-future'!$A:$A,0),1),""),"")</f>
        <v>-9.2999999999999972</v>
      </c>
      <c r="AO81">
        <f>+IFERROR(IF(VALUE('data-cash-crude'!AN81)&gt;0,'data-cash-crude'!AN81-INDEX('active-future'!$C:$C,MATCH('basis-cash-crude'!AO$1,'active-future'!$A:$A,0),1),""),"")</f>
        <v>-9.2999999999999972</v>
      </c>
      <c r="AP81">
        <f>+IFERROR(IF(VALUE('data-cash-crude'!AO81)&gt;0,'data-cash-crude'!AO81-INDEX('active-future'!$C:$C,MATCH('basis-cash-crude'!AP$1,'active-future'!$A:$A,0),1),""),"")</f>
        <v>-9.3000000000000043</v>
      </c>
      <c r="AQ81">
        <f>+IFERROR(IF(VALUE('data-cash-crude'!AP81)&gt;0,'data-cash-crude'!AP81-INDEX('active-future'!$C:$C,MATCH('basis-cash-crude'!AQ$1,'active-future'!$A:$A,0),1),""),"")</f>
        <v>-9.2999999999999972</v>
      </c>
      <c r="AR81">
        <f>+IFERROR(IF(VALUE('data-cash-crude'!AQ81)&gt;0,'data-cash-crude'!AQ81-INDEX('active-future'!$C:$C,MATCH('basis-cash-crude'!AR$1,'active-future'!$A:$A,0),1),""),"")</f>
        <v>-9.3000000000000043</v>
      </c>
      <c r="AS81">
        <f>+IFERROR(IF(VALUE('data-cash-crude'!AR81)&gt;0,'data-cash-crude'!AR81-INDEX('active-future'!$C:$C,MATCH('basis-cash-crude'!AS$1,'active-future'!$A:$A,0),1),""),"")</f>
        <v>-9.9899999999999949</v>
      </c>
      <c r="AT81">
        <f>+IFERROR(IF(VALUE('data-cash-crude'!AS81)&gt;0,'data-cash-crude'!AS81-INDEX('active-future'!$C:$C,MATCH('basis-cash-crude'!AT$1,'active-future'!$A:$A,0),1),""),"")</f>
        <v>-9.2999999999999972</v>
      </c>
      <c r="AU81">
        <f>+IFERROR(IF(VALUE('data-cash-crude'!AT81)&gt;0,'data-cash-crude'!AT81-INDEX('active-future'!$C:$C,MATCH('basis-cash-crude'!AU$1,'active-future'!$A:$A,0),1),""),"")</f>
        <v>-9.3000000000000043</v>
      </c>
      <c r="AV81">
        <f>+IFERROR(IF(VALUE('data-cash-crude'!AU81)&gt;0,'data-cash-crude'!AU81-INDEX('active-future'!$C:$C,MATCH('basis-cash-crude'!AV$1,'active-future'!$A:$A,0),1),""),"")</f>
        <v>-9.2999999999999972</v>
      </c>
      <c r="AW81">
        <f>+IFERROR(IF(VALUE('data-cash-crude'!AV81)&gt;0,'data-cash-crude'!AV81-INDEX('active-future'!$C:$C,MATCH('basis-cash-crude'!AW$1,'active-future'!$A:$A,0),1),""),"")</f>
        <v>-9.3000000000000043</v>
      </c>
      <c r="AX81">
        <f>+IFERROR(IF(VALUE('data-cash-crude'!AW81)&gt;0,'data-cash-crude'!AW81-INDEX('active-future'!$C:$C,MATCH('basis-cash-crude'!AX$1,'active-future'!$A:$A,0),1),""),"")</f>
        <v>-9.2999999999999972</v>
      </c>
      <c r="AY81">
        <f>+IFERROR(IF(VALUE('data-cash-crude'!AX81)&gt;0,'data-cash-crude'!AX81-INDEX('active-future'!$C:$C,MATCH('basis-cash-crude'!AY$1,'active-future'!$A:$A,0),1),""),"")</f>
        <v>-9.3000000000000043</v>
      </c>
      <c r="AZ81">
        <f>+IFERROR(IF(VALUE('data-cash-crude'!AY81)&gt;0,'data-cash-crude'!AY81-INDEX('active-future'!$C:$C,MATCH('basis-cash-crude'!AZ$1,'active-future'!$A:$A,0),1),""),"")</f>
        <v>-9.2999999999999972</v>
      </c>
      <c r="BA81">
        <f>+IFERROR(IF(VALUE('data-cash-crude'!AZ81)&gt;0,'data-cash-crude'!AZ81-INDEX('active-future'!$C:$C,MATCH('basis-cash-crude'!BA$1,'active-future'!$A:$A,0),1),""),"")</f>
        <v>-9.2999999999999972</v>
      </c>
      <c r="BB81">
        <f>+IFERROR(IF(VALUE('data-cash-crude'!BA81)&gt;0,'data-cash-crude'!BA81-INDEX('active-future'!$C:$C,MATCH('basis-cash-crude'!BB$1,'active-future'!$A:$A,0),1),""),"")</f>
        <v>-9.2999999999999972</v>
      </c>
      <c r="BC81">
        <f>+IFERROR(IF(VALUE('data-cash-crude'!BB81)&gt;0,'data-cash-crude'!BB81-INDEX('active-future'!$C:$C,MATCH('basis-cash-crude'!BC$1,'active-future'!$A:$A,0),1),""),"")</f>
        <v>-9.6199999999999974</v>
      </c>
      <c r="BD81">
        <f>+IFERROR(IF(VALUE('data-cash-crude'!BC81)&gt;0,'data-cash-crude'!BC81-INDEX('active-future'!$C:$C,MATCH('basis-cash-crude'!BD$1,'active-future'!$A:$A,0),1),""),"")</f>
        <v>-9.5</v>
      </c>
      <c r="BE81">
        <f>+IFERROR(IF(VALUE('data-cash-crude'!BD81)&gt;0,'data-cash-crude'!BD81-INDEX('active-future'!$C:$C,MATCH('basis-cash-crude'!BE$1,'active-future'!$A:$A,0),1),""),"")</f>
        <v>-9.39</v>
      </c>
      <c r="BF81">
        <f>+IFERROR(IF(VALUE('data-cash-crude'!BE81)&gt;0,'data-cash-crude'!BE81-INDEX('active-future'!$C:$C,MATCH('basis-cash-crude'!BF$1,'active-future'!$A:$A,0),1),""),"")</f>
        <v>-9.2999999999999972</v>
      </c>
      <c r="BG81">
        <f>+IFERROR(IF(VALUE('data-cash-crude'!BF81)&gt;0,'data-cash-crude'!BF81-INDEX('active-future'!$C:$C,MATCH('basis-cash-crude'!BG$1,'active-future'!$A:$A,0),1),""),"")</f>
        <v>-9.2999999999999972</v>
      </c>
      <c r="BH81">
        <f>+IFERROR(IF(VALUE('data-cash-crude'!BG81)&gt;0,'data-cash-crude'!BG81-INDEX('active-future'!$C:$C,MATCH('basis-cash-crude'!BH$1,'active-future'!$A:$A,0),1),""),"")</f>
        <v>-9.3000000000000043</v>
      </c>
      <c r="BI81">
        <f>+IFERROR(IF(VALUE('data-cash-crude'!BH81)&gt;0,'data-cash-crude'!BH81-INDEX('active-future'!$C:$C,MATCH('basis-cash-crude'!BI$1,'active-future'!$A:$A,0),1),""),"")</f>
        <v>-9.3000000000000043</v>
      </c>
      <c r="BJ81">
        <f>+IFERROR(IF(VALUE('data-cash-crude'!BI81)&gt;0,'data-cash-crude'!BI81-INDEX('active-future'!$C:$C,MATCH('basis-cash-crude'!BJ$1,'active-future'!$A:$A,0),1),""),"")</f>
        <v>-9.3000000000000043</v>
      </c>
      <c r="BK81">
        <f>+IFERROR(IF(VALUE('data-cash-crude'!BJ81)&gt;0,'data-cash-crude'!BJ81-INDEX('active-future'!$C:$C,MATCH('basis-cash-crude'!BK$1,'active-future'!$A:$A,0),1),""),"")</f>
        <v>-9.2999999999999972</v>
      </c>
      <c r="BL81">
        <f>+IFERROR(IF(VALUE('data-cash-crude'!BK81)&gt;0,'data-cash-crude'!BK81-INDEX('active-future'!$C:$C,MATCH('basis-cash-crude'!BL$1,'active-future'!$A:$A,0),1),""),"")</f>
        <v>-9.3000000000000043</v>
      </c>
      <c r="BM81">
        <f>+IFERROR(IF(VALUE('data-cash-crude'!BL81)&gt;0,'data-cash-crude'!BL81-INDEX('active-future'!$C:$C,MATCH('basis-cash-crude'!BM$1,'active-future'!$A:$A,0),1),""),"")</f>
        <v>-9.3000000000000043</v>
      </c>
      <c r="BN81">
        <f>+IFERROR(IF(VALUE('data-cash-crude'!BM81)&gt;0,'data-cash-crude'!BM81-INDEX('active-future'!$C:$C,MATCH('basis-cash-crude'!BN$1,'active-future'!$A:$A,0),1),""),"")</f>
        <v>-9.2999999999999972</v>
      </c>
      <c r="BO81" t="str">
        <f>+IFERROR(IF(VALUE('data-cash-crude'!BN81)&gt;0,'data-cash-crude'!BN81-INDEX('active-future'!$C:$C,MATCH('basis-cash-crude'!BO$1,'active-future'!$A:$A,0),1),""),"")</f>
        <v/>
      </c>
      <c r="BP81">
        <f>+IFERROR(IF(VALUE('data-cash-crude'!BO81)&gt;0,'data-cash-crude'!BO81-INDEX('active-future'!$C:$C,MATCH('basis-cash-crude'!BP$1,'active-future'!$A:$A,0),1),""),"")</f>
        <v>-9.3000000000000043</v>
      </c>
      <c r="BQ81">
        <f>+IFERROR(IF(VALUE('data-cash-crude'!BP81)&gt;0,'data-cash-crude'!BP81-INDEX('active-future'!$C:$C,MATCH('basis-cash-crude'!BQ$1,'active-future'!$A:$A,0),1),""),"")</f>
        <v>-9.2999999999999972</v>
      </c>
      <c r="BR81">
        <f>+IFERROR(IF(VALUE('data-cash-crude'!BQ81)&gt;0,'data-cash-crude'!BQ81-INDEX('active-future'!$C:$C,MATCH('basis-cash-crude'!BR$1,'active-future'!$A:$A,0),1),""),"")</f>
        <v>-9.2999999999999972</v>
      </c>
      <c r="BS81">
        <f>+IFERROR(IF(VALUE('data-cash-crude'!BR81)&gt;0,'data-cash-crude'!BR81-INDEX('active-future'!$C:$C,MATCH('basis-cash-crude'!BS$1,'active-future'!$A:$A,0),1),""),"")</f>
        <v>-9.2999999999999972</v>
      </c>
      <c r="BT81">
        <f>+IFERROR(IF(VALUE('data-cash-crude'!BS81)&gt;0,'data-cash-crude'!BS81-INDEX('active-future'!$C:$C,MATCH('basis-cash-crude'!BT$1,'active-future'!$A:$A,0),1),""),"")</f>
        <v>-9.2999999999999972</v>
      </c>
      <c r="BU81" t="str">
        <f>+IFERROR(IF(VALUE('data-cash-crude'!BT81)&gt;0,'data-cash-crude'!BT81-INDEX('active-future'!$C:$C,MATCH('basis-cash-crude'!BU$1,'active-future'!$A:$A,0),1),""),"")</f>
        <v/>
      </c>
      <c r="BV81">
        <f>+IFERROR(IF(VALUE('data-cash-crude'!BU81)&gt;0,'data-cash-crude'!BU81-INDEX('active-future'!$C:$C,MATCH('basis-cash-crude'!BV$1,'active-future'!$A:$A,0),1),""),"")</f>
        <v>-9.3000000000000043</v>
      </c>
      <c r="BW81" t="str">
        <f>+IFERROR(IF(VALUE('data-cash-crude'!BV81)&gt;0,'data-cash-crude'!BV81-INDEX('active-future'!$C:$C,MATCH('basis-cash-crude'!BW$1,'active-future'!$A:$A,0),1),""),"")</f>
        <v/>
      </c>
      <c r="BX81">
        <f>+IFERROR(IF(VALUE('data-cash-crude'!BW81)&gt;0,'data-cash-crude'!BW81-INDEX('active-future'!$C:$C,MATCH('basis-cash-crude'!BX$1,'active-future'!$A:$A,0),1),""),"")</f>
        <v>-9.2999999999999972</v>
      </c>
      <c r="BY81">
        <f>+IFERROR(IF(VALUE('data-cash-crude'!BX81)&gt;0,'data-cash-crude'!BX81-INDEX('active-future'!$C:$C,MATCH('basis-cash-crude'!BY$1,'active-future'!$A:$A,0),1),""),"")</f>
        <v>-9.3000000000000043</v>
      </c>
      <c r="BZ81">
        <f>+IFERROR(IF(VALUE('data-cash-crude'!BY81)&gt;0,'data-cash-crude'!BY81-INDEX('active-future'!$C:$C,MATCH('basis-cash-crude'!BZ$1,'active-future'!$A:$A,0),1),""),"")</f>
        <v>-9.36</v>
      </c>
      <c r="CA81">
        <f>+IFERROR(IF(VALUE('data-cash-crude'!BZ81)&gt;0,'data-cash-crude'!BZ81-INDEX('active-future'!$C:$C,MATCH('basis-cash-crude'!CA$1,'active-future'!$A:$A,0),1),""),"")</f>
        <v>-9.2299999999999969</v>
      </c>
      <c r="CB81">
        <f>+IFERROR(IF(VALUE('data-cash-crude'!CA81)&gt;0,'data-cash-crude'!CA81-INDEX('active-future'!$C:$C,MATCH('basis-cash-crude'!CB$1,'active-future'!$A:$A,0),1),""),"")</f>
        <v>-9.3000000000000043</v>
      </c>
      <c r="CC81">
        <f>+IFERROR(IF(VALUE('data-cash-crude'!CB81)&gt;0,'data-cash-crude'!CB81-INDEX('active-future'!$C:$C,MATCH('basis-cash-crude'!CC$1,'active-future'!$A:$A,0),1),""),"")</f>
        <v>-9.2999999999999972</v>
      </c>
      <c r="CD81">
        <f>+IFERROR(IF(VALUE('data-cash-crude'!CC81)&gt;0,'data-cash-crude'!CC81-INDEX('active-future'!$C:$C,MATCH('basis-cash-crude'!CD$1,'active-future'!$A:$A,0),1),""),"")</f>
        <v>-9.3000000000000043</v>
      </c>
      <c r="CE81">
        <f>+IFERROR(IF(VALUE('data-cash-crude'!CD81)&gt;0,'data-cash-crude'!CD81-INDEX('active-future'!$C:$C,MATCH('basis-cash-crude'!CE$1,'active-future'!$A:$A,0),1),""),"")</f>
        <v>-9.3000000000000043</v>
      </c>
      <c r="CF81">
        <f>+IFERROR(IF(VALUE('data-cash-crude'!CE81)&gt;0,'data-cash-crude'!CE81-INDEX('active-future'!$C:$C,MATCH('basis-cash-crude'!CF$1,'active-future'!$A:$A,0),1),""),"")</f>
        <v>-9.2999999999999972</v>
      </c>
      <c r="CG81">
        <f>+IFERROR(IF(VALUE('data-cash-crude'!CF81)&gt;0,'data-cash-crude'!CF81-INDEX('active-future'!$C:$C,MATCH('basis-cash-crude'!CG$1,'active-future'!$A:$A,0),1),""),"")</f>
        <v>-9.2999999999999972</v>
      </c>
      <c r="CH81">
        <f>+IFERROR(IF(VALUE('data-cash-crude'!CG81)&gt;0,'data-cash-crude'!CG81-INDEX('active-future'!$C:$C,MATCH('basis-cash-crude'!CH$1,'active-future'!$A:$A,0),1),""),"")</f>
        <v>-9.3000000000000043</v>
      </c>
      <c r="CI81">
        <f>+IFERROR(IF(VALUE('data-cash-crude'!CH81)&gt;0,'data-cash-crude'!CH81-INDEX('active-future'!$C:$C,MATCH('basis-cash-crude'!CI$1,'active-future'!$A:$A,0),1),""),"")</f>
        <v>-9.3000000000000043</v>
      </c>
      <c r="CJ81">
        <f>+IFERROR(IF(VALUE('data-cash-crude'!CI81)&gt;0,'data-cash-crude'!CI81-INDEX('active-future'!$C:$C,MATCH('basis-cash-crude'!CJ$1,'active-future'!$A:$A,0),1),""),"")</f>
        <v>-9.2999999999999972</v>
      </c>
      <c r="CK81">
        <f>+IFERROR(IF(VALUE('data-cash-crude'!CJ81)&gt;0,'data-cash-crude'!CJ81-INDEX('active-future'!$C:$C,MATCH('basis-cash-crude'!CK$1,'active-future'!$A:$A,0),1),""),"")</f>
        <v>-9.2999999999999972</v>
      </c>
      <c r="CL81">
        <f>+IFERROR(IF(VALUE('data-cash-crude'!CK81)&gt;0,'data-cash-crude'!CK81-INDEX('active-future'!$C:$C,MATCH('basis-cash-crude'!CL$1,'active-future'!$A:$A,0),1),""),"")</f>
        <v>-9.2999999999999972</v>
      </c>
      <c r="CM81" t="str">
        <f>+IFERROR(IF(VALUE('data-cash-crude'!CL81)&gt;0,'data-cash-crude'!CL81-INDEX('active-future'!$C:$C,MATCH('basis-cash-crude'!CM$1,'active-future'!$A:$A,0),1),""),"")</f>
        <v/>
      </c>
      <c r="CN81">
        <f>+IFERROR(IF(VALUE('data-cash-crude'!CM81)&gt;0,'data-cash-crude'!CM81-INDEX('active-future'!$C:$C,MATCH('basis-cash-crude'!CN$1,'active-future'!$A:$A,0),1),""),"")</f>
        <v>-9.3000000000000043</v>
      </c>
      <c r="CO81">
        <f>+IFERROR(IF(VALUE('data-cash-crude'!CN81)&gt;0,'data-cash-crude'!CN81-INDEX('active-future'!$C:$C,MATCH('basis-cash-crude'!CO$1,'active-future'!$A:$A,0),1),""),"")</f>
        <v>-9.3000000000000043</v>
      </c>
      <c r="CP81">
        <f>+IFERROR(IF(VALUE('data-cash-crude'!CO81)&gt;0,'data-cash-crude'!CO81-INDEX('active-future'!$C:$C,MATCH('basis-cash-crude'!CP$1,'active-future'!$A:$A,0),1),""),"")</f>
        <v>-9.3000000000000043</v>
      </c>
      <c r="CQ81">
        <f>+IFERROR(IF(VALUE('data-cash-crude'!CP81)&gt;0,'data-cash-crude'!CP81-INDEX('active-future'!$C:$C,MATCH('basis-cash-crude'!CQ$1,'active-future'!$A:$A,0),1),""),"")</f>
        <v>-9.2999999999999972</v>
      </c>
      <c r="CR81">
        <f>+IFERROR(IF(VALUE('data-cash-crude'!CQ81)&gt;0,'data-cash-crude'!CQ81-INDEX('active-future'!$C:$C,MATCH('basis-cash-crude'!CR$1,'active-future'!$A:$A,0),1),""),"")</f>
        <v>-9.2999999999999972</v>
      </c>
      <c r="CS81">
        <f>+IFERROR(IF(VALUE('data-cash-crude'!CR81)&gt;0,'data-cash-crude'!CR81-INDEX('active-future'!$C:$C,MATCH('basis-cash-crude'!CS$1,'active-future'!$A:$A,0),1),""),"")</f>
        <v>-9.3000000000000043</v>
      </c>
      <c r="CT81">
        <f>+IFERROR(IF(VALUE('data-cash-crude'!CS81)&gt;0,'data-cash-crude'!CS81-INDEX('active-future'!$C:$C,MATCH('basis-cash-crude'!CT$1,'active-future'!$A:$A,0),1),""),"")</f>
        <v>-9.3000000000000043</v>
      </c>
      <c r="CU81">
        <f>+IFERROR(IF(VALUE('data-cash-crude'!CT81)&gt;0,'data-cash-crude'!CT81-INDEX('active-future'!$C:$C,MATCH('basis-cash-crude'!CU$1,'active-future'!$A:$A,0),1),""),"")</f>
        <v>-9.2999999999999972</v>
      </c>
      <c r="CV81">
        <f>+IFERROR(IF(VALUE('data-cash-crude'!CU81)&gt;0,'data-cash-crude'!CU81-INDEX('active-future'!$C:$C,MATCH('basis-cash-crude'!CV$1,'active-future'!$A:$A,0),1),""),"")</f>
        <v>-9.0900000000000034</v>
      </c>
      <c r="CW81">
        <f>+IFERROR(IF(VALUE('data-cash-crude'!CV81)&gt;0,'data-cash-crude'!CV81-INDEX('active-future'!$C:$C,MATCH('basis-cash-crude'!CW$1,'active-future'!$A:$A,0),1),""),"")</f>
        <v>-9.230000000000004</v>
      </c>
      <c r="CX81">
        <f>+IFERROR(IF(VALUE('data-cash-crude'!CW81)&gt;0,'data-cash-crude'!CW81-INDEX('active-future'!$C:$C,MATCH('basis-cash-crude'!CX$1,'active-future'!$A:$A,0),1),""),"")</f>
        <v>-9.240000000000002</v>
      </c>
      <c r="CY81">
        <f>+IFERROR(IF(VALUE('data-cash-crude'!CX81)&gt;0,'data-cash-crude'!CX81-INDEX('active-future'!$C:$C,MATCH('basis-cash-crude'!CY$1,'active-future'!$A:$A,0),1),""),"")</f>
        <v>-9.2999999999999972</v>
      </c>
      <c r="CZ81">
        <f>+IFERROR(IF(VALUE('data-cash-crude'!CY81)&gt;0,'data-cash-crude'!CY81-INDEX('active-future'!$C:$C,MATCH('basis-cash-crude'!CZ$1,'active-future'!$A:$A,0),1),""),"")</f>
        <v>-9.2999999999999972</v>
      </c>
      <c r="DA81">
        <f>+IFERROR(IF(VALUE('data-cash-crude'!CZ81)&gt;0,'data-cash-crude'!CZ81-INDEX('active-future'!$C:$C,MATCH('basis-cash-crude'!DA$1,'active-future'!$A:$A,0),1),""),"")</f>
        <v>-9.3000000000000043</v>
      </c>
      <c r="DB81">
        <f>+IFERROR(IF(VALUE('data-cash-crude'!DA81)&gt;0,'data-cash-crude'!DA81-INDEX('active-future'!$C:$C,MATCH('basis-cash-crude'!DB$1,'active-future'!$A:$A,0),1),""),"")</f>
        <v>-9.2999999999999972</v>
      </c>
      <c r="DC81">
        <f>+IFERROR(IF(VALUE('data-cash-crude'!DB81)&gt;0,'data-cash-crude'!DB81-INDEX('active-future'!$C:$C,MATCH('basis-cash-crude'!DC$1,'active-future'!$A:$A,0),1),""),"")</f>
        <v>-9.2999999999999972</v>
      </c>
      <c r="DD81">
        <f>+IFERROR(IF(VALUE('data-cash-crude'!DC81)&gt;0,'data-cash-crude'!DC81-INDEX('active-future'!$C:$C,MATCH('basis-cash-crude'!DD$1,'active-future'!$A:$A,0),1),""),"")</f>
        <v>-9.2999999999999972</v>
      </c>
      <c r="DE81">
        <f>+IFERROR(IF(VALUE('data-cash-crude'!DD81)&gt;0,'data-cash-crude'!DD81-INDEX('active-future'!$C:$C,MATCH('basis-cash-crude'!DE$1,'active-future'!$A:$A,0),1),""),"")</f>
        <v>-9.3000000000000043</v>
      </c>
      <c r="DF81" t="str">
        <f>+IFERROR(IF(VALUE('data-cash-crude'!DE81)&gt;0,'data-cash-crude'!DE81-INDEX('active-future'!$C:$C,MATCH('basis-cash-crude'!DF$1,'active-future'!$A:$A,0),1),""),"")</f>
        <v/>
      </c>
      <c r="DG81">
        <f>+IFERROR(IF(VALUE('data-cash-crude'!DF81)&gt;0,'data-cash-crude'!DF81-INDEX('active-future'!$C:$C,MATCH('basis-cash-crude'!DG$1,'active-future'!$A:$A,0),1),""),"")</f>
        <v>-9.2999999999999972</v>
      </c>
      <c r="DH81">
        <f>+IFERROR(IF(VALUE('data-cash-crude'!DG81)&gt;0,'data-cash-crude'!DG81-INDEX('active-future'!$C:$C,MATCH('basis-cash-crude'!DH$1,'active-future'!$A:$A,0),1),""),"")</f>
        <v>-9.2999999999999972</v>
      </c>
      <c r="DI81">
        <f>+IFERROR(IF(VALUE('data-cash-crude'!DH81)&gt;0,'data-cash-crude'!DH81-INDEX('active-future'!$C:$C,MATCH('basis-cash-crude'!DI$1,'active-future'!$A:$A,0),1),""),"")</f>
        <v>-9.3000000000000043</v>
      </c>
      <c r="DJ81">
        <f>+IFERROR(IF(VALUE('data-cash-crude'!DI81)&gt;0,'data-cash-crude'!DI81-INDEX('active-future'!$C:$C,MATCH('basis-cash-crude'!DJ$1,'active-future'!$A:$A,0),1),""),"")</f>
        <v>-9.2999999999999972</v>
      </c>
      <c r="DK81">
        <f>+IFERROR(IF(VALUE('data-cash-crude'!DJ81)&gt;0,'data-cash-crude'!DJ81-INDEX('active-future'!$C:$C,MATCH('basis-cash-crude'!DK$1,'active-future'!$A:$A,0),1),""),"")</f>
        <v>-9.2999999999999972</v>
      </c>
      <c r="DL81">
        <f>+IFERROR(IF(VALUE('data-cash-crude'!DK81)&gt;0,'data-cash-crude'!DK81-INDEX('active-future'!$C:$C,MATCH('basis-cash-crude'!DL$1,'active-future'!$A:$A,0),1),""),"")</f>
        <v>-9.2999999999999972</v>
      </c>
      <c r="DM81" t="str">
        <f>+IFERROR(IF(VALUE('data-cash-crude'!DL81)&gt;0,'data-cash-crude'!DL81-INDEX('active-future'!$C:$C,MATCH('basis-cash-crude'!DM$1,'active-future'!$A:$A,0),1),""),"")</f>
        <v/>
      </c>
      <c r="DN81" t="str">
        <f>+IFERROR(IF(VALUE('data-cash-crude'!DM81)&gt;0,'data-cash-crude'!DM81-INDEX('active-future'!$C:$C,MATCH('basis-cash-crude'!DN$1,'active-future'!$A:$A,0),1),""),"")</f>
        <v/>
      </c>
      <c r="DO81">
        <f>+IFERROR(IF(VALUE('data-cash-crude'!DN81)&gt;0,'data-cash-crude'!DN81-INDEX('active-future'!$C:$C,MATCH('basis-cash-crude'!DO$1,'active-future'!$A:$A,0),1),""),"")</f>
        <v>-9.2999999999999972</v>
      </c>
      <c r="DP81">
        <f>+IFERROR(IF(VALUE('data-cash-crude'!DO81)&gt;0,'data-cash-crude'!DO81-INDEX('active-future'!$C:$C,MATCH('basis-cash-crude'!DP$1,'active-future'!$A:$A,0),1),""),"")</f>
        <v>-9.2999999999999972</v>
      </c>
      <c r="DQ81" t="str">
        <f>+IFERROR(IF(VALUE('data-cash-crude'!DP81)&gt;0,'data-cash-crude'!DP81-INDEX('active-future'!$C:$C,MATCH('basis-cash-crude'!DQ$1,'active-future'!$A:$A,0),1),""),"")</f>
        <v/>
      </c>
      <c r="DR81">
        <f>+IFERROR(IF(VALUE('data-cash-crude'!DQ81)&gt;0,'data-cash-crude'!DQ81-INDEX('active-future'!$C:$C,MATCH('basis-cash-crude'!DR$1,'active-future'!$A:$A,0),1),""),"")</f>
        <v>-9.3000000000000043</v>
      </c>
      <c r="DS81">
        <f>+IFERROR(IF(VALUE('data-cash-crude'!DR81)&gt;0,'data-cash-crude'!DR81-INDEX('active-future'!$C:$C,MATCH('basis-cash-crude'!DS$1,'active-future'!$A:$A,0),1),""),"")</f>
        <v>-9.2999999999999972</v>
      </c>
      <c r="DT81">
        <f>+IFERROR(IF(VALUE('data-cash-crude'!DS81)&gt;0,'data-cash-crude'!DS81-INDEX('active-future'!$C:$C,MATCH('basis-cash-crude'!DT$1,'active-future'!$A:$A,0),1),""),"")</f>
        <v>-9.3000000000000043</v>
      </c>
      <c r="DU81" t="str">
        <f>+IFERROR(IF(VALUE('data-cash-crude'!DT81)&gt;0,'data-cash-crude'!DT81-INDEX('active-future'!$C:$C,MATCH('basis-cash-crude'!DU$1,'active-future'!$A:$A,0),1),""),"")</f>
        <v/>
      </c>
      <c r="DV81">
        <f>+IFERROR(IF(VALUE('data-cash-crude'!DU81)&gt;0,'data-cash-crude'!DU81-INDEX('active-future'!$C:$C,MATCH('basis-cash-crude'!DV$1,'active-future'!$A:$A,0),1),""),"")</f>
        <v>-9.2999999999999972</v>
      </c>
      <c r="DW81">
        <f>+IFERROR(IF(VALUE('data-cash-crude'!DV81)&gt;0,'data-cash-crude'!DV81-INDEX('active-future'!$C:$C,MATCH('basis-cash-crude'!DW$1,'active-future'!$A:$A,0),1),""),"")</f>
        <v>-9.3000000000000043</v>
      </c>
      <c r="DX81">
        <f>+IFERROR(IF(VALUE('data-cash-crude'!DW81)&gt;0,'data-cash-crude'!DW81-INDEX('active-future'!$C:$C,MATCH('basis-cash-crude'!DX$1,'active-future'!$A:$A,0),1),""),"")</f>
        <v>-9.2999999999999972</v>
      </c>
      <c r="DY81">
        <f>+IFERROR(IF(VALUE('data-cash-crude'!DX81)&gt;0,'data-cash-crude'!DX81-INDEX('active-future'!$C:$C,MATCH('basis-cash-crude'!DY$1,'active-future'!$A:$A,0),1),""),"")</f>
        <v>-9.2999999999999972</v>
      </c>
      <c r="DZ81">
        <f>+IFERROR(IF(VALUE('data-cash-crude'!DY81)&gt;0,'data-cash-crude'!DY81-INDEX('active-future'!$C:$C,MATCH('basis-cash-crude'!DZ$1,'active-future'!$A:$A,0),1),""),"")</f>
        <v>-9.2999999999999972</v>
      </c>
      <c r="EA81">
        <f>+IFERROR(IF(VALUE('data-cash-crude'!DZ81)&gt;0,'data-cash-crude'!DZ81-INDEX('active-future'!$C:$C,MATCH('basis-cash-crude'!EA$1,'active-future'!$A:$A,0),1),""),"")</f>
        <v>-9.7199999999999989</v>
      </c>
      <c r="EB81">
        <f>+IFERROR(IF(VALUE('data-cash-crude'!EA81)&gt;0,'data-cash-crude'!EA81-INDEX('active-future'!$C:$C,MATCH('basis-cash-crude'!EB$1,'active-future'!$A:$A,0),1),""),"")</f>
        <v>-9.509999999999998</v>
      </c>
      <c r="EC81">
        <f>+IFERROR(IF(VALUE('data-cash-crude'!EB81)&gt;0,'data-cash-crude'!EB81-INDEX('active-future'!$C:$C,MATCH('basis-cash-crude'!EC$1,'active-future'!$A:$A,0),1),""),"")</f>
        <v>-9.509999999999998</v>
      </c>
      <c r="ED81">
        <f>+IFERROR(IF(VALUE('data-cash-crude'!EC81)&gt;0,'data-cash-crude'!EC81-INDEX('active-future'!$C:$C,MATCH('basis-cash-crude'!ED$1,'active-future'!$A:$A,0),1),""),"")</f>
        <v>-9.2999999999999972</v>
      </c>
      <c r="EE81">
        <f>+IFERROR(IF(VALUE('data-cash-crude'!ED81)&gt;0,'data-cash-crude'!ED81-INDEX('active-future'!$C:$C,MATCH('basis-cash-crude'!EE$1,'active-future'!$A:$A,0),1),""),"")</f>
        <v>-9.2999999999999972</v>
      </c>
      <c r="EF81">
        <f>+IFERROR(IF(VALUE('data-cash-crude'!EE81)&gt;0,'data-cash-crude'!EE81-INDEX('active-future'!$C:$C,MATCH('basis-cash-crude'!EF$1,'active-future'!$A:$A,0),1),""),"")</f>
        <v>-9.3000000000000043</v>
      </c>
      <c r="EG81">
        <f>+IFERROR(IF(VALUE('data-cash-crude'!EF81)&gt;0,'data-cash-crude'!EF81-INDEX('active-future'!$C:$C,MATCH('basis-cash-crude'!EG$1,'active-future'!$A:$A,0),1),""),"")</f>
        <v>-9.2999999999999972</v>
      </c>
      <c r="EH81">
        <f>+IFERROR(IF(VALUE('data-cash-crude'!EG81)&gt;0,'data-cash-crude'!EG81-INDEX('active-future'!$C:$C,MATCH('basis-cash-crude'!EH$1,'active-future'!$A:$A,0),1),""),"")</f>
        <v>-9.3000000000000043</v>
      </c>
      <c r="EI81">
        <f>+IFERROR(IF(VALUE('data-cash-crude'!EH81)&gt;0,'data-cash-crude'!EH81-INDEX('active-future'!$C:$C,MATCH('basis-cash-crude'!EI$1,'active-future'!$A:$A,0),1),""),"")</f>
        <v>-9.2999999999999972</v>
      </c>
      <c r="EJ81">
        <f>+IFERROR(IF(VALUE('data-cash-crude'!EI81)&gt;0,'data-cash-crude'!EI81-INDEX('active-future'!$C:$C,MATCH('basis-cash-crude'!EJ$1,'active-future'!$A:$A,0),1),""),"")</f>
        <v>-9.3000000000000043</v>
      </c>
      <c r="EK81">
        <f>+IFERROR(IF(VALUE('data-cash-crude'!EJ81)&gt;0,'data-cash-crude'!EJ81-INDEX('active-future'!$C:$C,MATCH('basis-cash-crude'!EK$1,'active-future'!$A:$A,0),1),""),"")</f>
        <v>-9.3000000000000043</v>
      </c>
      <c r="EL81">
        <f>+IFERROR(IF(VALUE('data-cash-crude'!EK81)&gt;0,'data-cash-crude'!EK81-INDEX('active-future'!$C:$C,MATCH('basis-cash-crude'!EL$1,'active-future'!$A:$A,0),1),""),"")</f>
        <v>-9.2999999999999972</v>
      </c>
      <c r="EM81">
        <f>+IFERROR(IF(VALUE('data-cash-crude'!EL81)&gt;0,'data-cash-crude'!EL81-INDEX('active-future'!$C:$C,MATCH('basis-cash-crude'!EM$1,'active-future'!$A:$A,0),1),""),"")</f>
        <v>-9.2999999999999972</v>
      </c>
      <c r="EN81">
        <f>+IFERROR(IF(VALUE('data-cash-crude'!EM81)&gt;0,'data-cash-crude'!EM81-INDEX('active-future'!$C:$C,MATCH('basis-cash-crude'!EN$1,'active-future'!$A:$A,0),1),""),"")</f>
        <v>-9.2999999999999972</v>
      </c>
      <c r="EO81">
        <f>+IFERROR(IF(VALUE('data-cash-crude'!EN81)&gt;0,'data-cash-crude'!EN81-INDEX('active-future'!$C:$C,MATCH('basis-cash-crude'!EO$1,'active-future'!$A:$A,0),1),""),"")</f>
        <v>-9.2999999999999972</v>
      </c>
      <c r="EP81">
        <f>+IFERROR(IF(VALUE('data-cash-crude'!EO81)&gt;0,'data-cash-crude'!EO81-INDEX('active-future'!$C:$C,MATCH('basis-cash-crude'!EP$1,'active-future'!$A:$A,0),1),""),"")</f>
        <v>-9.3000000000000043</v>
      </c>
      <c r="EQ81" t="str">
        <f>+IFERROR(IF(VALUE('data-cash-crude'!EP81)&gt;0,'data-cash-crude'!EP81-INDEX('active-future'!$C:$C,MATCH('basis-cash-crude'!EQ$1,'active-future'!$A:$A,0),1),""),"")</f>
        <v/>
      </c>
      <c r="ER81">
        <f>+IFERROR(IF(VALUE('data-cash-crude'!EQ81)&gt;0,'data-cash-crude'!EQ81-INDEX('active-future'!$C:$C,MATCH('basis-cash-crude'!ER$1,'active-future'!$A:$A,0),1),""),"")</f>
        <v>-9.2999999999999972</v>
      </c>
      <c r="ES81">
        <f>+IFERROR(IF(VALUE('data-cash-crude'!ER81)&gt;0,'data-cash-crude'!ER81-INDEX('active-future'!$C:$C,MATCH('basis-cash-crude'!ES$1,'active-future'!$A:$A,0),1),""),"")</f>
        <v>-9.3000000000000043</v>
      </c>
      <c r="ET81">
        <f>+IFERROR(IF(VALUE('data-cash-crude'!ES81)&gt;0,'data-cash-crude'!ES81-INDEX('active-future'!$C:$C,MATCH('basis-cash-crude'!ET$1,'active-future'!$A:$A,0),1),""),"")</f>
        <v>-9.2999999999999972</v>
      </c>
      <c r="EU81">
        <f>+IFERROR(IF(VALUE('data-cash-crude'!ET81)&gt;0,'data-cash-crude'!ET81-INDEX('active-future'!$C:$C,MATCH('basis-cash-crude'!EU$1,'active-future'!$A:$A,0),1),""),"")</f>
        <v>-9.3000000000000043</v>
      </c>
      <c r="EV81">
        <f>+IFERROR(IF(VALUE('data-cash-crude'!EU81)&gt;0,'data-cash-crude'!EU81-INDEX('active-future'!$C:$C,MATCH('basis-cash-crude'!EV$1,'active-future'!$A:$A,0),1),""),"")</f>
        <v>-9.4400000000000048</v>
      </c>
      <c r="EW81">
        <f>+IFERROR(IF(VALUE('data-cash-crude'!EV81)&gt;0,'data-cash-crude'!EV81-INDEX('active-future'!$C:$C,MATCH('basis-cash-crude'!EW$1,'active-future'!$A:$A,0),1),""),"")</f>
        <v>-9.4100000000000037</v>
      </c>
      <c r="EX81">
        <f>+IFERROR(IF(VALUE('data-cash-crude'!EW81)&gt;0,'data-cash-crude'!EW81-INDEX('active-future'!$C:$C,MATCH('basis-cash-crude'!EX$1,'active-future'!$A:$A,0),1),""),"")</f>
        <v>-9.4600000000000009</v>
      </c>
      <c r="EY81">
        <f>+IFERROR(IF(VALUE('data-cash-crude'!EX81)&gt;0,'data-cash-crude'!EX81-INDEX('active-future'!$C:$C,MATCH('basis-cash-crude'!EY$1,'active-future'!$A:$A,0),1),""),"")</f>
        <v>-9.2999999999999972</v>
      </c>
      <c r="EZ81">
        <f>+IFERROR(IF(VALUE('data-cash-crude'!EY81)&gt;0,'data-cash-crude'!EY81-INDEX('active-future'!$C:$C,MATCH('basis-cash-crude'!EZ$1,'active-future'!$A:$A,0),1),""),"")</f>
        <v>-9.3000000000000043</v>
      </c>
      <c r="FA81">
        <f>+IFERROR(IF(VALUE('data-cash-crude'!EZ81)&gt;0,'data-cash-crude'!EZ81-INDEX('active-future'!$C:$C,MATCH('basis-cash-crude'!FA$1,'active-future'!$A:$A,0),1),""),"")</f>
        <v>-9.3000000000000043</v>
      </c>
      <c r="FB81">
        <f>+IFERROR(IF(VALUE('data-cash-crude'!FA81)&gt;0,'data-cash-crude'!FA81-INDEX('active-future'!$C:$C,MATCH('basis-cash-crude'!FB$1,'active-future'!$A:$A,0),1),""),"")</f>
        <v>-9.2999999999999972</v>
      </c>
      <c r="FC81">
        <f>+IFERROR(IF(VALUE('data-cash-crude'!FB81)&gt;0,'data-cash-crude'!FB81-INDEX('active-future'!$C:$C,MATCH('basis-cash-crude'!FC$1,'active-future'!$A:$A,0),1),""),"")</f>
        <v>-9.2999999999999972</v>
      </c>
      <c r="FD81">
        <f>+IFERROR(IF(VALUE('data-cash-crude'!FC81)&gt;0,'data-cash-crude'!FC81-INDEX('active-future'!$C:$C,MATCH('basis-cash-crude'!FD$1,'active-future'!$A:$A,0),1),""),"")</f>
        <v>-9.3000000000000043</v>
      </c>
      <c r="FE81">
        <f>+IFERROR(IF(VALUE('data-cash-crude'!FD81)&gt;0,'data-cash-crude'!FD81-INDEX('active-future'!$C:$C,MATCH('basis-cash-crude'!FE$1,'active-future'!$A:$A,0),1),""),"")</f>
        <v>-9.2999999999999972</v>
      </c>
      <c r="FF81">
        <f>+IFERROR(IF(VALUE('data-cash-crude'!FE81)&gt;0,'data-cash-crude'!FE81-INDEX('active-future'!$C:$C,MATCH('basis-cash-crude'!FF$1,'active-future'!$A:$A,0),1),""),"")</f>
        <v>-9.2999999999999972</v>
      </c>
      <c r="FG81">
        <f>+IFERROR(IF(VALUE('data-cash-crude'!FF81)&gt;0,'data-cash-crude'!FF81-INDEX('active-future'!$C:$C,MATCH('basis-cash-crude'!FG$1,'active-future'!$A:$A,0),1),""),"")</f>
        <v>-9.2999999999999972</v>
      </c>
      <c r="FH81">
        <f>+IFERROR(IF(VALUE('data-cash-crude'!FG81)&gt;0,'data-cash-crude'!FG81-INDEX('active-future'!$C:$C,MATCH('basis-cash-crude'!FH$1,'active-future'!$A:$A,0),1),""),"")</f>
        <v>-9.2999999999999972</v>
      </c>
      <c r="FI81">
        <f>+IFERROR(IF(VALUE('data-cash-crude'!FH81)&gt;0,'data-cash-crude'!FH81-INDEX('active-future'!$C:$C,MATCH('basis-cash-crude'!FI$1,'active-future'!$A:$A,0),1),""),"")</f>
        <v>-9.3000000000000043</v>
      </c>
      <c r="FJ81">
        <f>+IFERROR(IF(VALUE('data-cash-crude'!FI81)&gt;0,'data-cash-crude'!FI81-INDEX('active-future'!$C:$C,MATCH('basis-cash-crude'!FJ$1,'active-future'!$A:$A,0),1),""),"")</f>
        <v>-9.3000000000000043</v>
      </c>
      <c r="FK81">
        <f>+IFERROR(IF(VALUE('data-cash-crude'!FJ81)&gt;0,'data-cash-crude'!FJ81-INDEX('active-future'!$C:$C,MATCH('basis-cash-crude'!FK$1,'active-future'!$A:$A,0),1),""),"")</f>
        <v>-9.2999999999999972</v>
      </c>
      <c r="FL81">
        <f>+IFERROR(IF(VALUE('data-cash-crude'!FK81)&gt;0,'data-cash-crude'!FK81-INDEX('active-future'!$C:$C,MATCH('basis-cash-crude'!FL$1,'active-future'!$A:$A,0),1),""),"")</f>
        <v>-9.2999999999999972</v>
      </c>
    </row>
    <row r="82" spans="1:168" x14ac:dyDescent="0.2">
      <c r="A82">
        <f t="shared" si="3"/>
        <v>-9.5483333333333338</v>
      </c>
      <c r="B82">
        <f t="shared" si="4"/>
        <v>-9.4214814814814805</v>
      </c>
      <c r="C82">
        <f t="shared" si="5"/>
        <v>-9.8106024096385624</v>
      </c>
      <c r="D82" s="10" t="str">
        <f>+'data-cash-crude'!B82</f>
        <v>CLPA-2-142.CM</v>
      </c>
      <c r="E82">
        <f>+IFERROR(IF(VALUE('data-cash-crude'!D82)&gt;0,'data-cash-crude'!D82-INDEX('active-future'!$C:$C,MATCH('basis-cash-crude'!E$1,'active-future'!$A:$A,0),1),""),"")</f>
        <v>-9.4500000000000028</v>
      </c>
      <c r="F82">
        <f>+IFERROR(IF(VALUE('data-cash-crude'!E82)&gt;0,'data-cash-crude'!E82-INDEX('active-future'!$C:$C,MATCH('basis-cash-crude'!F$1,'active-future'!$A:$A,0),1),""),"")</f>
        <v>-9.4500000000000028</v>
      </c>
      <c r="G82">
        <f>+IFERROR(IF(VALUE('data-cash-crude'!F82)&gt;0,'data-cash-crude'!F82-INDEX('active-future'!$C:$C,MATCH('basis-cash-crude'!G$1,'active-future'!$A:$A,0),1),""),"")</f>
        <v>-9.4499999999999957</v>
      </c>
      <c r="H82">
        <f>+IFERROR(IF(VALUE('data-cash-crude'!G82)&gt;0,'data-cash-crude'!G82-INDEX('active-future'!$C:$C,MATCH('basis-cash-crude'!H$1,'active-future'!$A:$A,0),1),""),"")</f>
        <v>-9.4500000000000028</v>
      </c>
      <c r="I82" t="str">
        <f>+IFERROR(IF(VALUE('data-cash-crude'!H82)&gt;0,'data-cash-crude'!H82-INDEX('active-future'!$C:$C,MATCH('basis-cash-crude'!I$1,'active-future'!$A:$A,0),1),""),"")</f>
        <v/>
      </c>
      <c r="J82">
        <f>+IFERROR(IF(VALUE('data-cash-crude'!I82)&gt;0,'data-cash-crude'!I82-INDEX('active-future'!$C:$C,MATCH('basis-cash-crude'!J$1,'active-future'!$A:$A,0),1),""),"")</f>
        <v>-10.039999999999999</v>
      </c>
      <c r="K82">
        <f>+IFERROR(IF(VALUE('data-cash-crude'!J82)&gt;0,'data-cash-crude'!J82-INDEX('active-future'!$C:$C,MATCH('basis-cash-crude'!K$1,'active-future'!$A:$A,0),1),""),"")</f>
        <v>-9.4500000000000028</v>
      </c>
      <c r="L82" t="str">
        <f>+IFERROR(IF(VALUE('data-cash-crude'!K82)&gt;0,'data-cash-crude'!K82-INDEX('active-future'!$C:$C,MATCH('basis-cash-crude'!L$1,'active-future'!$A:$A,0),1),""),"")</f>
        <v/>
      </c>
      <c r="M82">
        <f>+IFERROR(IF(VALUE('data-cash-crude'!L82)&gt;0,'data-cash-crude'!L82-INDEX('active-future'!$C:$C,MATCH('basis-cash-crude'!M$1,'active-future'!$A:$A,0),1),""),"")</f>
        <v>-9.4099999999999966</v>
      </c>
      <c r="N82">
        <f>+IFERROR(IF(VALUE('data-cash-crude'!M82)&gt;0,'data-cash-crude'!M82-INDEX('active-future'!$C:$C,MATCH('basis-cash-crude'!N$1,'active-future'!$A:$A,0),1),""),"")</f>
        <v>-9.3700000000000045</v>
      </c>
      <c r="O82">
        <f>+IFERROR(IF(VALUE('data-cash-crude'!N82)&gt;0,'data-cash-crude'!N82-INDEX('active-future'!$C:$C,MATCH('basis-cash-crude'!O$1,'active-future'!$A:$A,0),1),""),"")</f>
        <v>-9.3799999999999955</v>
      </c>
      <c r="P82">
        <f>+IFERROR(IF(VALUE('data-cash-crude'!O82)&gt;0,'data-cash-crude'!O82-INDEX('active-future'!$C:$C,MATCH('basis-cash-crude'!P$1,'active-future'!$A:$A,0),1),""),"")</f>
        <v>-9.4500000000000028</v>
      </c>
      <c r="Q82">
        <f>+IFERROR(IF(VALUE('data-cash-crude'!P82)&gt;0,'data-cash-crude'!P82-INDEX('active-future'!$C:$C,MATCH('basis-cash-crude'!Q$1,'active-future'!$A:$A,0),1),""),"")</f>
        <v>-9.4500000000000028</v>
      </c>
      <c r="R82">
        <f>+IFERROR(IF(VALUE('data-cash-crude'!Q82)&gt;0,'data-cash-crude'!Q82-INDEX('active-future'!$C:$C,MATCH('basis-cash-crude'!R$1,'active-future'!$A:$A,0),1),""),"")</f>
        <v>-9.8699999999999974</v>
      </c>
      <c r="S82">
        <f>+IFERROR(IF(VALUE('data-cash-crude'!R82)&gt;0,'data-cash-crude'!R82-INDEX('active-future'!$C:$C,MATCH('basis-cash-crude'!S$1,'active-future'!$A:$A,0),1),""),"")</f>
        <v>-9.4499999999999957</v>
      </c>
      <c r="T82">
        <f>+IFERROR(IF(VALUE('data-cash-crude'!S82)&gt;0,'data-cash-crude'!S82-INDEX('active-future'!$C:$C,MATCH('basis-cash-crude'!T$1,'active-future'!$A:$A,0),1),""),"")</f>
        <v>-9.4500000000000028</v>
      </c>
      <c r="U82">
        <f>+IFERROR(IF(VALUE('data-cash-crude'!T82)&gt;0,'data-cash-crude'!T82-INDEX('active-future'!$C:$C,MATCH('basis-cash-crude'!U$1,'active-future'!$A:$A,0),1),""),"")</f>
        <v>-9.4500000000000028</v>
      </c>
      <c r="V82">
        <f>+IFERROR(IF(VALUE('data-cash-crude'!U82)&gt;0,'data-cash-crude'!U82-INDEX('active-future'!$C:$C,MATCH('basis-cash-crude'!V$1,'active-future'!$A:$A,0),1),""),"")</f>
        <v>-9.4500000000000028</v>
      </c>
      <c r="W82">
        <f>+IFERROR(IF(VALUE('data-cash-crude'!V82)&gt;0,'data-cash-crude'!V82-INDEX('active-future'!$C:$C,MATCH('basis-cash-crude'!W$1,'active-future'!$A:$A,0),1),""),"")</f>
        <v>-9.4500000000000028</v>
      </c>
      <c r="X82">
        <f>+IFERROR(IF(VALUE('data-cash-crude'!W82)&gt;0,'data-cash-crude'!W82-INDEX('active-future'!$C:$C,MATCH('basis-cash-crude'!X$1,'active-future'!$A:$A,0),1),""),"")</f>
        <v>-9.5399999999999991</v>
      </c>
      <c r="Y82">
        <f>+IFERROR(IF(VALUE('data-cash-crude'!X82)&gt;0,'data-cash-crude'!X82-INDEX('active-future'!$C:$C,MATCH('basis-cash-crude'!Y$1,'active-future'!$A:$A,0),1),""),"")</f>
        <v>-7.2100000000000009</v>
      </c>
      <c r="Z82">
        <f>+IFERROR(IF(VALUE('data-cash-crude'!Y82)&gt;0,'data-cash-crude'!Y82-INDEX('active-future'!$C:$C,MATCH('basis-cash-crude'!Z$1,'active-future'!$A:$A,0),1),""),"")</f>
        <v>-7.2100000000000009</v>
      </c>
      <c r="AA82">
        <f>+IFERROR(IF(VALUE('data-cash-crude'!Z82)&gt;0,'data-cash-crude'!Z82-INDEX('active-future'!$C:$C,MATCH('basis-cash-crude'!AA$1,'active-future'!$A:$A,0),1),""),"")</f>
        <v>-9.8299999999999983</v>
      </c>
      <c r="AB82" t="str">
        <f>+IFERROR(IF(VALUE('data-cash-crude'!AA82)&gt;0,'data-cash-crude'!AA82-INDEX('active-future'!$C:$C,MATCH('basis-cash-crude'!AB$1,'active-future'!$A:$A,0),1),""),"")</f>
        <v/>
      </c>
      <c r="AC82">
        <f>+IFERROR(IF(VALUE('data-cash-crude'!AB82)&gt;0,'data-cash-crude'!AB82-INDEX('active-future'!$C:$C,MATCH('basis-cash-crude'!AC$1,'active-future'!$A:$A,0),1),""),"")</f>
        <v>-9.8299999999999983</v>
      </c>
      <c r="AD82">
        <f>+IFERROR(IF(VALUE('data-cash-crude'!AC82)&gt;0,'data-cash-crude'!AC82-INDEX('active-future'!$C:$C,MATCH('basis-cash-crude'!AD$1,'active-future'!$A:$A,0),1),""),"")</f>
        <v>-9.8299999999999983</v>
      </c>
      <c r="AE82">
        <f>+IFERROR(IF(VALUE('data-cash-crude'!AD82)&gt;0,'data-cash-crude'!AD82-INDEX('active-future'!$C:$C,MATCH('basis-cash-crude'!AE$1,'active-future'!$A:$A,0),1),""),"")</f>
        <v>-10.07</v>
      </c>
      <c r="AF82">
        <f>+IFERROR(IF(VALUE('data-cash-crude'!AE82)&gt;0,'data-cash-crude'!AE82-INDEX('active-future'!$C:$C,MATCH('basis-cash-crude'!AF$1,'active-future'!$A:$A,0),1),""),"")</f>
        <v>-9.8300000000000054</v>
      </c>
      <c r="AG82">
        <f>+IFERROR(IF(VALUE('data-cash-crude'!AF82)&gt;0,'data-cash-crude'!AF82-INDEX('active-future'!$C:$C,MATCH('basis-cash-crude'!AG$1,'active-future'!$A:$A,0),1),""),"")</f>
        <v>-9.8299999999999983</v>
      </c>
      <c r="AH82">
        <f>+IFERROR(IF(VALUE('data-cash-crude'!AG82)&gt;0,'data-cash-crude'!AG82-INDEX('active-future'!$C:$C,MATCH('basis-cash-crude'!AH$1,'active-future'!$A:$A,0),1),""),"")</f>
        <v>-9.7299999999999969</v>
      </c>
      <c r="AI82">
        <f>+IFERROR(IF(VALUE('data-cash-crude'!AH82)&gt;0,'data-cash-crude'!AH82-INDEX('active-future'!$C:$C,MATCH('basis-cash-crude'!AI$1,'active-future'!$A:$A,0),1),""),"")</f>
        <v>-9.9699999999999989</v>
      </c>
      <c r="AJ82">
        <f>+IFERROR(IF(VALUE('data-cash-crude'!AI82)&gt;0,'data-cash-crude'!AI82-INDEX('active-future'!$C:$C,MATCH('basis-cash-crude'!AJ$1,'active-future'!$A:$A,0),1),""),"")</f>
        <v>-9.9200000000000017</v>
      </c>
      <c r="AK82">
        <f>+IFERROR(IF(VALUE('data-cash-crude'!AJ82)&gt;0,'data-cash-crude'!AJ82-INDEX('active-future'!$C:$C,MATCH('basis-cash-crude'!AK$1,'active-future'!$A:$A,0),1),""),"")</f>
        <v>-9.8299999999999983</v>
      </c>
      <c r="AL82">
        <f>+IFERROR(IF(VALUE('data-cash-crude'!AK82)&gt;0,'data-cash-crude'!AK82-INDEX('active-future'!$C:$C,MATCH('basis-cash-crude'!AL$1,'active-future'!$A:$A,0),1),""),"")</f>
        <v>-9.8300000000000054</v>
      </c>
      <c r="AM82">
        <f>+IFERROR(IF(VALUE('data-cash-crude'!AL82)&gt;0,'data-cash-crude'!AL82-INDEX('active-future'!$C:$C,MATCH('basis-cash-crude'!AM$1,'active-future'!$A:$A,0),1),""),"")</f>
        <v>-9.8299999999999983</v>
      </c>
      <c r="AN82">
        <f>+IFERROR(IF(VALUE('data-cash-crude'!AM82)&gt;0,'data-cash-crude'!AM82-INDEX('active-future'!$C:$C,MATCH('basis-cash-crude'!AN$1,'active-future'!$A:$A,0),1),""),"")</f>
        <v>-9.8299999999999983</v>
      </c>
      <c r="AO82">
        <f>+IFERROR(IF(VALUE('data-cash-crude'!AN82)&gt;0,'data-cash-crude'!AN82-INDEX('active-future'!$C:$C,MATCH('basis-cash-crude'!AO$1,'active-future'!$A:$A,0),1),""),"")</f>
        <v>-9.8299999999999983</v>
      </c>
      <c r="AP82">
        <f>+IFERROR(IF(VALUE('data-cash-crude'!AO82)&gt;0,'data-cash-crude'!AO82-INDEX('active-future'!$C:$C,MATCH('basis-cash-crude'!AP$1,'active-future'!$A:$A,0),1),""),"")</f>
        <v>-9.8300000000000054</v>
      </c>
      <c r="AQ82">
        <f>+IFERROR(IF(VALUE('data-cash-crude'!AP82)&gt;0,'data-cash-crude'!AP82-INDEX('active-future'!$C:$C,MATCH('basis-cash-crude'!AQ$1,'active-future'!$A:$A,0),1),""),"")</f>
        <v>-9.8299999999999983</v>
      </c>
      <c r="AR82">
        <f>+IFERROR(IF(VALUE('data-cash-crude'!AQ82)&gt;0,'data-cash-crude'!AQ82-INDEX('active-future'!$C:$C,MATCH('basis-cash-crude'!AR$1,'active-future'!$A:$A,0),1),""),"")</f>
        <v>-9.8299999999999983</v>
      </c>
      <c r="AS82">
        <f>+IFERROR(IF(VALUE('data-cash-crude'!AR82)&gt;0,'data-cash-crude'!AR82-INDEX('active-future'!$C:$C,MATCH('basis-cash-crude'!AS$1,'active-future'!$A:$A,0),1),""),"")</f>
        <v>-10.519999999999996</v>
      </c>
      <c r="AT82">
        <f>+IFERROR(IF(VALUE('data-cash-crude'!AS82)&gt;0,'data-cash-crude'!AS82-INDEX('active-future'!$C:$C,MATCH('basis-cash-crude'!AT$1,'active-future'!$A:$A,0),1),""),"")</f>
        <v>-9.8299999999999983</v>
      </c>
      <c r="AU82">
        <f>+IFERROR(IF(VALUE('data-cash-crude'!AT82)&gt;0,'data-cash-crude'!AT82-INDEX('active-future'!$C:$C,MATCH('basis-cash-crude'!AU$1,'active-future'!$A:$A,0),1),""),"")</f>
        <v>-9.8300000000000054</v>
      </c>
      <c r="AV82">
        <f>+IFERROR(IF(VALUE('data-cash-crude'!AU82)&gt;0,'data-cash-crude'!AU82-INDEX('active-future'!$C:$C,MATCH('basis-cash-crude'!AV$1,'active-future'!$A:$A,0),1),""),"")</f>
        <v>-10.079999999999998</v>
      </c>
      <c r="AW82">
        <f>+IFERROR(IF(VALUE('data-cash-crude'!AV82)&gt;0,'data-cash-crude'!AV82-INDEX('active-future'!$C:$C,MATCH('basis-cash-crude'!AW$1,'active-future'!$A:$A,0),1),""),"")</f>
        <v>-10.080000000000005</v>
      </c>
      <c r="AX82">
        <f>+IFERROR(IF(VALUE('data-cash-crude'!AW82)&gt;0,'data-cash-crude'!AW82-INDEX('active-future'!$C:$C,MATCH('basis-cash-crude'!AX$1,'active-future'!$A:$A,0),1),""),"")</f>
        <v>-10.079999999999998</v>
      </c>
      <c r="AY82">
        <f>+IFERROR(IF(VALUE('data-cash-crude'!AX82)&gt;0,'data-cash-crude'!AX82-INDEX('active-future'!$C:$C,MATCH('basis-cash-crude'!AY$1,'active-future'!$A:$A,0),1),""),"")</f>
        <v>-10.080000000000005</v>
      </c>
      <c r="AZ82">
        <f>+IFERROR(IF(VALUE('data-cash-crude'!AY82)&gt;0,'data-cash-crude'!AY82-INDEX('active-future'!$C:$C,MATCH('basis-cash-crude'!AZ$1,'active-future'!$A:$A,0),1),""),"")</f>
        <v>-10.079999999999998</v>
      </c>
      <c r="BA82">
        <f>+IFERROR(IF(VALUE('data-cash-crude'!AZ82)&gt;0,'data-cash-crude'!AZ82-INDEX('active-future'!$C:$C,MATCH('basis-cash-crude'!BA$1,'active-future'!$A:$A,0),1),""),"")</f>
        <v>-10.079999999999998</v>
      </c>
      <c r="BB82">
        <f>+IFERROR(IF(VALUE('data-cash-crude'!BA82)&gt;0,'data-cash-crude'!BA82-INDEX('active-future'!$C:$C,MATCH('basis-cash-crude'!BB$1,'active-future'!$A:$A,0),1),""),"")</f>
        <v>-10.079999999999998</v>
      </c>
      <c r="BC82">
        <f>+IFERROR(IF(VALUE('data-cash-crude'!BB82)&gt;0,'data-cash-crude'!BB82-INDEX('active-future'!$C:$C,MATCH('basis-cash-crude'!BC$1,'active-future'!$A:$A,0),1),""),"")</f>
        <v>-10.399999999999999</v>
      </c>
      <c r="BD82">
        <f>+IFERROR(IF(VALUE('data-cash-crude'!BC82)&gt;0,'data-cash-crude'!BC82-INDEX('active-future'!$C:$C,MATCH('basis-cash-crude'!BD$1,'active-future'!$A:$A,0),1),""),"")</f>
        <v>-10.280000000000001</v>
      </c>
      <c r="BE82">
        <f>+IFERROR(IF(VALUE('data-cash-crude'!BD82)&gt;0,'data-cash-crude'!BD82-INDEX('active-future'!$C:$C,MATCH('basis-cash-crude'!BE$1,'active-future'!$A:$A,0),1),""),"")</f>
        <v>-10.169999999999995</v>
      </c>
      <c r="BF82">
        <f>+IFERROR(IF(VALUE('data-cash-crude'!BE82)&gt;0,'data-cash-crude'!BE82-INDEX('active-future'!$C:$C,MATCH('basis-cash-crude'!BF$1,'active-future'!$A:$A,0),1),""),"")</f>
        <v>-10.079999999999998</v>
      </c>
      <c r="BG82">
        <f>+IFERROR(IF(VALUE('data-cash-crude'!BF82)&gt;0,'data-cash-crude'!BF82-INDEX('active-future'!$C:$C,MATCH('basis-cash-crude'!BG$1,'active-future'!$A:$A,0),1),""),"")</f>
        <v>-10.079999999999998</v>
      </c>
      <c r="BH82">
        <f>+IFERROR(IF(VALUE('data-cash-crude'!BG82)&gt;0,'data-cash-crude'!BG82-INDEX('active-future'!$C:$C,MATCH('basis-cash-crude'!BH$1,'active-future'!$A:$A,0),1),""),"")</f>
        <v>-10.080000000000005</v>
      </c>
      <c r="BI82">
        <f>+IFERROR(IF(VALUE('data-cash-crude'!BH82)&gt;0,'data-cash-crude'!BH82-INDEX('active-future'!$C:$C,MATCH('basis-cash-crude'!BI$1,'active-future'!$A:$A,0),1),""),"")</f>
        <v>-10.080000000000005</v>
      </c>
      <c r="BJ82">
        <f>+IFERROR(IF(VALUE('data-cash-crude'!BI82)&gt;0,'data-cash-crude'!BI82-INDEX('active-future'!$C:$C,MATCH('basis-cash-crude'!BJ$1,'active-future'!$A:$A,0),1),""),"")</f>
        <v>-10.080000000000005</v>
      </c>
      <c r="BK82">
        <f>+IFERROR(IF(VALUE('data-cash-crude'!BJ82)&gt;0,'data-cash-crude'!BJ82-INDEX('active-future'!$C:$C,MATCH('basis-cash-crude'!BK$1,'active-future'!$A:$A,0),1),""),"")</f>
        <v>-10.079999999999998</v>
      </c>
      <c r="BL82">
        <f>+IFERROR(IF(VALUE('data-cash-crude'!BK82)&gt;0,'data-cash-crude'!BK82-INDEX('active-future'!$C:$C,MATCH('basis-cash-crude'!BL$1,'active-future'!$A:$A,0),1),""),"")</f>
        <v>-10.080000000000005</v>
      </c>
      <c r="BM82">
        <f>+IFERROR(IF(VALUE('data-cash-crude'!BL82)&gt;0,'data-cash-crude'!BL82-INDEX('active-future'!$C:$C,MATCH('basis-cash-crude'!BM$1,'active-future'!$A:$A,0),1),""),"")</f>
        <v>-10.080000000000005</v>
      </c>
      <c r="BN82">
        <f>+IFERROR(IF(VALUE('data-cash-crude'!BM82)&gt;0,'data-cash-crude'!BM82-INDEX('active-future'!$C:$C,MATCH('basis-cash-crude'!BN$1,'active-future'!$A:$A,0),1),""),"")</f>
        <v>-10.079999999999998</v>
      </c>
      <c r="BO82" t="str">
        <f>+IFERROR(IF(VALUE('data-cash-crude'!BN82)&gt;0,'data-cash-crude'!BN82-INDEX('active-future'!$C:$C,MATCH('basis-cash-crude'!BO$1,'active-future'!$A:$A,0),1),""),"")</f>
        <v/>
      </c>
      <c r="BP82">
        <f>+IFERROR(IF(VALUE('data-cash-crude'!BO82)&gt;0,'data-cash-crude'!BO82-INDEX('active-future'!$C:$C,MATCH('basis-cash-crude'!BP$1,'active-future'!$A:$A,0),1),""),"")</f>
        <v>-10.080000000000005</v>
      </c>
      <c r="BQ82">
        <f>+IFERROR(IF(VALUE('data-cash-crude'!BP82)&gt;0,'data-cash-crude'!BP82-INDEX('active-future'!$C:$C,MATCH('basis-cash-crude'!BQ$1,'active-future'!$A:$A,0),1),""),"")</f>
        <v>-10.079999999999998</v>
      </c>
      <c r="BR82">
        <f>+IFERROR(IF(VALUE('data-cash-crude'!BQ82)&gt;0,'data-cash-crude'!BQ82-INDEX('active-future'!$C:$C,MATCH('basis-cash-crude'!BR$1,'active-future'!$A:$A,0),1),""),"")</f>
        <v>-10.079999999999998</v>
      </c>
      <c r="BS82">
        <f>+IFERROR(IF(VALUE('data-cash-crude'!BR82)&gt;0,'data-cash-crude'!BR82-INDEX('active-future'!$C:$C,MATCH('basis-cash-crude'!BS$1,'active-future'!$A:$A,0),1),""),"")</f>
        <v>-10.079999999999998</v>
      </c>
      <c r="BT82">
        <f>+IFERROR(IF(VALUE('data-cash-crude'!BS82)&gt;0,'data-cash-crude'!BS82-INDEX('active-future'!$C:$C,MATCH('basis-cash-crude'!BT$1,'active-future'!$A:$A,0),1),""),"")</f>
        <v>-10.079999999999998</v>
      </c>
      <c r="BU82" t="str">
        <f>+IFERROR(IF(VALUE('data-cash-crude'!BT82)&gt;0,'data-cash-crude'!BT82-INDEX('active-future'!$C:$C,MATCH('basis-cash-crude'!BU$1,'active-future'!$A:$A,0),1),""),"")</f>
        <v/>
      </c>
      <c r="BV82">
        <f>+IFERROR(IF(VALUE('data-cash-crude'!BU82)&gt;0,'data-cash-crude'!BU82-INDEX('active-future'!$C:$C,MATCH('basis-cash-crude'!BV$1,'active-future'!$A:$A,0),1),""),"")</f>
        <v>-10.080000000000005</v>
      </c>
      <c r="BW82" t="str">
        <f>+IFERROR(IF(VALUE('data-cash-crude'!BV82)&gt;0,'data-cash-crude'!BV82-INDEX('active-future'!$C:$C,MATCH('basis-cash-crude'!BW$1,'active-future'!$A:$A,0),1),""),"")</f>
        <v/>
      </c>
      <c r="BX82">
        <f>+IFERROR(IF(VALUE('data-cash-crude'!BW82)&gt;0,'data-cash-crude'!BW82-INDEX('active-future'!$C:$C,MATCH('basis-cash-crude'!BX$1,'active-future'!$A:$A,0),1),""),"")</f>
        <v>-10.079999999999998</v>
      </c>
      <c r="BY82">
        <f>+IFERROR(IF(VALUE('data-cash-crude'!BX82)&gt;0,'data-cash-crude'!BX82-INDEX('active-future'!$C:$C,MATCH('basis-cash-crude'!BY$1,'active-future'!$A:$A,0),1),""),"")</f>
        <v>-10.080000000000005</v>
      </c>
      <c r="BZ82">
        <f>+IFERROR(IF(VALUE('data-cash-crude'!BY82)&gt;0,'data-cash-crude'!BY82-INDEX('active-future'!$C:$C,MATCH('basis-cash-crude'!BZ$1,'active-future'!$A:$A,0),1),""),"")</f>
        <v>-10.14</v>
      </c>
      <c r="CA82">
        <f>+IFERROR(IF(VALUE('data-cash-crude'!BZ82)&gt;0,'data-cash-crude'!BZ82-INDEX('active-future'!$C:$C,MATCH('basis-cash-crude'!CA$1,'active-future'!$A:$A,0),1),""),"")</f>
        <v>-10.009999999999998</v>
      </c>
      <c r="CB82">
        <f>+IFERROR(IF(VALUE('data-cash-crude'!CA82)&gt;0,'data-cash-crude'!CA82-INDEX('active-future'!$C:$C,MATCH('basis-cash-crude'!CB$1,'active-future'!$A:$A,0),1),""),"")</f>
        <v>-10.080000000000005</v>
      </c>
      <c r="CC82">
        <f>+IFERROR(IF(VALUE('data-cash-crude'!CB82)&gt;0,'data-cash-crude'!CB82-INDEX('active-future'!$C:$C,MATCH('basis-cash-crude'!CC$1,'active-future'!$A:$A,0),1),""),"")</f>
        <v>-10.079999999999998</v>
      </c>
      <c r="CD82">
        <f>+IFERROR(IF(VALUE('data-cash-crude'!CC82)&gt;0,'data-cash-crude'!CC82-INDEX('active-future'!$C:$C,MATCH('basis-cash-crude'!CD$1,'active-future'!$A:$A,0),1),""),"")</f>
        <v>-10.079999999999998</v>
      </c>
      <c r="CE82">
        <f>+IFERROR(IF(VALUE('data-cash-crude'!CD82)&gt;0,'data-cash-crude'!CD82-INDEX('active-future'!$C:$C,MATCH('basis-cash-crude'!CE$1,'active-future'!$A:$A,0),1),""),"")</f>
        <v>-10.080000000000005</v>
      </c>
      <c r="CF82">
        <f>+IFERROR(IF(VALUE('data-cash-crude'!CE82)&gt;0,'data-cash-crude'!CE82-INDEX('active-future'!$C:$C,MATCH('basis-cash-crude'!CF$1,'active-future'!$A:$A,0),1),""),"")</f>
        <v>-10.079999999999998</v>
      </c>
      <c r="CG82">
        <f>+IFERROR(IF(VALUE('data-cash-crude'!CF82)&gt;0,'data-cash-crude'!CF82-INDEX('active-future'!$C:$C,MATCH('basis-cash-crude'!CG$1,'active-future'!$A:$A,0),1),""),"")</f>
        <v>-10.079999999999998</v>
      </c>
      <c r="CH82">
        <f>+IFERROR(IF(VALUE('data-cash-crude'!CG82)&gt;0,'data-cash-crude'!CG82-INDEX('active-future'!$C:$C,MATCH('basis-cash-crude'!CH$1,'active-future'!$A:$A,0),1),""),"")</f>
        <v>-10.079999999999998</v>
      </c>
      <c r="CI82">
        <f>+IFERROR(IF(VALUE('data-cash-crude'!CH82)&gt;0,'data-cash-crude'!CH82-INDEX('active-future'!$C:$C,MATCH('basis-cash-crude'!CI$1,'active-future'!$A:$A,0),1),""),"")</f>
        <v>-10.080000000000005</v>
      </c>
      <c r="CJ82">
        <f>+IFERROR(IF(VALUE('data-cash-crude'!CI82)&gt;0,'data-cash-crude'!CI82-INDEX('active-future'!$C:$C,MATCH('basis-cash-crude'!CJ$1,'active-future'!$A:$A,0),1),""),"")</f>
        <v>-10.079999999999998</v>
      </c>
      <c r="CK82">
        <f>+IFERROR(IF(VALUE('data-cash-crude'!CJ82)&gt;0,'data-cash-crude'!CJ82-INDEX('active-future'!$C:$C,MATCH('basis-cash-crude'!CK$1,'active-future'!$A:$A,0),1),""),"")</f>
        <v>-10.079999999999998</v>
      </c>
      <c r="CL82">
        <f>+IFERROR(IF(VALUE('data-cash-crude'!CK82)&gt;0,'data-cash-crude'!CK82-INDEX('active-future'!$C:$C,MATCH('basis-cash-crude'!CL$1,'active-future'!$A:$A,0),1),""),"")</f>
        <v>-10.079999999999998</v>
      </c>
      <c r="CM82" t="str">
        <f>+IFERROR(IF(VALUE('data-cash-crude'!CL82)&gt;0,'data-cash-crude'!CL82-INDEX('active-future'!$C:$C,MATCH('basis-cash-crude'!CM$1,'active-future'!$A:$A,0),1),""),"")</f>
        <v/>
      </c>
      <c r="CN82">
        <f>+IFERROR(IF(VALUE('data-cash-crude'!CM82)&gt;0,'data-cash-crude'!CM82-INDEX('active-future'!$C:$C,MATCH('basis-cash-crude'!CN$1,'active-future'!$A:$A,0),1),""),"")</f>
        <v>-9.1300000000000026</v>
      </c>
      <c r="CO82">
        <f>+IFERROR(IF(VALUE('data-cash-crude'!CN82)&gt;0,'data-cash-crude'!CN82-INDEX('active-future'!$C:$C,MATCH('basis-cash-crude'!CO$1,'active-future'!$A:$A,0),1),""),"")</f>
        <v>-9.1300000000000026</v>
      </c>
      <c r="CP82">
        <f>+IFERROR(IF(VALUE('data-cash-crude'!CO82)&gt;0,'data-cash-crude'!CO82-INDEX('active-future'!$C:$C,MATCH('basis-cash-crude'!CP$1,'active-future'!$A:$A,0),1),""),"")</f>
        <v>-9.1300000000000026</v>
      </c>
      <c r="CQ82">
        <f>+IFERROR(IF(VALUE('data-cash-crude'!CP82)&gt;0,'data-cash-crude'!CP82-INDEX('active-future'!$C:$C,MATCH('basis-cash-crude'!CQ$1,'active-future'!$A:$A,0),1),""),"")</f>
        <v>-9.1300000000000026</v>
      </c>
      <c r="CR82">
        <f>+IFERROR(IF(VALUE('data-cash-crude'!CQ82)&gt;0,'data-cash-crude'!CQ82-INDEX('active-future'!$C:$C,MATCH('basis-cash-crude'!CR$1,'active-future'!$A:$A,0),1),""),"")</f>
        <v>-9.1300000000000026</v>
      </c>
      <c r="CS82">
        <f>+IFERROR(IF(VALUE('data-cash-crude'!CR82)&gt;0,'data-cash-crude'!CR82-INDEX('active-future'!$C:$C,MATCH('basis-cash-crude'!CS$1,'active-future'!$A:$A,0),1),""),"")</f>
        <v>-9.1300000000000026</v>
      </c>
      <c r="CT82">
        <f>+IFERROR(IF(VALUE('data-cash-crude'!CS82)&gt;0,'data-cash-crude'!CS82-INDEX('active-future'!$C:$C,MATCH('basis-cash-crude'!CT$1,'active-future'!$A:$A,0),1),""),"")</f>
        <v>-9.1300000000000026</v>
      </c>
      <c r="CU82">
        <f>+IFERROR(IF(VALUE('data-cash-crude'!CT82)&gt;0,'data-cash-crude'!CT82-INDEX('active-future'!$C:$C,MATCH('basis-cash-crude'!CU$1,'active-future'!$A:$A,0),1),""),"")</f>
        <v>-9.1300000000000026</v>
      </c>
      <c r="CV82">
        <f>+IFERROR(IF(VALUE('data-cash-crude'!CU82)&gt;0,'data-cash-crude'!CU82-INDEX('active-future'!$C:$C,MATCH('basis-cash-crude'!CV$1,'active-future'!$A:$A,0),1),""),"")</f>
        <v>-8.9200000000000017</v>
      </c>
      <c r="CW82">
        <f>+IFERROR(IF(VALUE('data-cash-crude'!CV82)&gt;0,'data-cash-crude'!CV82-INDEX('active-future'!$C:$C,MATCH('basis-cash-crude'!CW$1,'active-future'!$A:$A,0),1),""),"")</f>
        <v>-9.0600000000000023</v>
      </c>
      <c r="CX82">
        <f>+IFERROR(IF(VALUE('data-cash-crude'!CW82)&gt;0,'data-cash-crude'!CW82-INDEX('active-future'!$C:$C,MATCH('basis-cash-crude'!CX$1,'active-future'!$A:$A,0),1),""),"")</f>
        <v>-9.07</v>
      </c>
      <c r="CY82">
        <f>+IFERROR(IF(VALUE('data-cash-crude'!CX82)&gt;0,'data-cash-crude'!CX82-INDEX('active-future'!$C:$C,MATCH('basis-cash-crude'!CY$1,'active-future'!$A:$A,0),1),""),"")</f>
        <v>-9.1299999999999955</v>
      </c>
      <c r="CZ82">
        <f>+IFERROR(IF(VALUE('data-cash-crude'!CY82)&gt;0,'data-cash-crude'!CY82-INDEX('active-future'!$C:$C,MATCH('basis-cash-crude'!CZ$1,'active-future'!$A:$A,0),1),""),"")</f>
        <v>-9.1299999999999955</v>
      </c>
      <c r="DA82">
        <f>+IFERROR(IF(VALUE('data-cash-crude'!CZ82)&gt;0,'data-cash-crude'!CZ82-INDEX('active-future'!$C:$C,MATCH('basis-cash-crude'!DA$1,'active-future'!$A:$A,0),1),""),"")</f>
        <v>-9.1300000000000026</v>
      </c>
      <c r="DB82">
        <f>+IFERROR(IF(VALUE('data-cash-crude'!DA82)&gt;0,'data-cash-crude'!DA82-INDEX('active-future'!$C:$C,MATCH('basis-cash-crude'!DB$1,'active-future'!$A:$A,0),1),""),"")</f>
        <v>-9.1300000000000026</v>
      </c>
      <c r="DC82">
        <f>+IFERROR(IF(VALUE('data-cash-crude'!DB82)&gt;0,'data-cash-crude'!DB82-INDEX('active-future'!$C:$C,MATCH('basis-cash-crude'!DC$1,'active-future'!$A:$A,0),1),""),"")</f>
        <v>-9.1300000000000026</v>
      </c>
      <c r="DD82">
        <f>+IFERROR(IF(VALUE('data-cash-crude'!DC82)&gt;0,'data-cash-crude'!DC82-INDEX('active-future'!$C:$C,MATCH('basis-cash-crude'!DD$1,'active-future'!$A:$A,0),1),""),"")</f>
        <v>-9.1300000000000026</v>
      </c>
      <c r="DE82">
        <f>+IFERROR(IF(VALUE('data-cash-crude'!DD82)&gt;0,'data-cash-crude'!DD82-INDEX('active-future'!$C:$C,MATCH('basis-cash-crude'!DE$1,'active-future'!$A:$A,0),1),""),"")</f>
        <v>-9.1300000000000026</v>
      </c>
      <c r="DF82" t="str">
        <f>+IFERROR(IF(VALUE('data-cash-crude'!DE82)&gt;0,'data-cash-crude'!DE82-INDEX('active-future'!$C:$C,MATCH('basis-cash-crude'!DF$1,'active-future'!$A:$A,0),1),""),"")</f>
        <v/>
      </c>
      <c r="DG82">
        <f>+IFERROR(IF(VALUE('data-cash-crude'!DF82)&gt;0,'data-cash-crude'!DF82-INDEX('active-future'!$C:$C,MATCH('basis-cash-crude'!DG$1,'active-future'!$A:$A,0),1),""),"")</f>
        <v>-9.1299999999999955</v>
      </c>
      <c r="DH82">
        <f>+IFERROR(IF(VALUE('data-cash-crude'!DG82)&gt;0,'data-cash-crude'!DG82-INDEX('active-future'!$C:$C,MATCH('basis-cash-crude'!DH$1,'active-future'!$A:$A,0),1),""),"")</f>
        <v>-9.1299999999999955</v>
      </c>
      <c r="DI82">
        <f>+IFERROR(IF(VALUE('data-cash-crude'!DH82)&gt;0,'data-cash-crude'!DH82-INDEX('active-future'!$C:$C,MATCH('basis-cash-crude'!DI$1,'active-future'!$A:$A,0),1),""),"")</f>
        <v>-9.1300000000000026</v>
      </c>
      <c r="DJ82">
        <f>+IFERROR(IF(VALUE('data-cash-crude'!DI82)&gt;0,'data-cash-crude'!DI82-INDEX('active-future'!$C:$C,MATCH('basis-cash-crude'!DJ$1,'active-future'!$A:$A,0),1),""),"")</f>
        <v>-8.7299999999999969</v>
      </c>
      <c r="DK82">
        <f>+IFERROR(IF(VALUE('data-cash-crude'!DJ82)&gt;0,'data-cash-crude'!DJ82-INDEX('active-future'!$C:$C,MATCH('basis-cash-crude'!DK$1,'active-future'!$A:$A,0),1),""),"")</f>
        <v>-8.7299999999999969</v>
      </c>
      <c r="DL82">
        <f>+IFERROR(IF(VALUE('data-cash-crude'!DK82)&gt;0,'data-cash-crude'!DK82-INDEX('active-future'!$C:$C,MATCH('basis-cash-crude'!DL$1,'active-future'!$A:$A,0),1),""),"")</f>
        <v>-8.7299999999999969</v>
      </c>
      <c r="DM82" t="str">
        <f>+IFERROR(IF(VALUE('data-cash-crude'!DL82)&gt;0,'data-cash-crude'!DL82-INDEX('active-future'!$C:$C,MATCH('basis-cash-crude'!DM$1,'active-future'!$A:$A,0),1),""),"")</f>
        <v/>
      </c>
      <c r="DN82" t="str">
        <f>+IFERROR(IF(VALUE('data-cash-crude'!DM82)&gt;0,'data-cash-crude'!DM82-INDEX('active-future'!$C:$C,MATCH('basis-cash-crude'!DN$1,'active-future'!$A:$A,0),1),""),"")</f>
        <v/>
      </c>
      <c r="DO82" t="str">
        <f>+IFERROR(IF(VALUE('data-cash-crude'!DN82)&gt;0,'data-cash-crude'!DN82-INDEX('active-future'!$C:$C,MATCH('basis-cash-crude'!DO$1,'active-future'!$A:$A,0),1),""),"")</f>
        <v/>
      </c>
      <c r="DP82" t="str">
        <f>+IFERROR(IF(VALUE('data-cash-crude'!DO82)&gt;0,'data-cash-crude'!DO82-INDEX('active-future'!$C:$C,MATCH('basis-cash-crude'!DP$1,'active-future'!$A:$A,0),1),""),"")</f>
        <v/>
      </c>
      <c r="DQ82" t="str">
        <f>+IFERROR(IF(VALUE('data-cash-crude'!DP82)&gt;0,'data-cash-crude'!DP82-INDEX('active-future'!$C:$C,MATCH('basis-cash-crude'!DQ$1,'active-future'!$A:$A,0),1),""),"")</f>
        <v/>
      </c>
      <c r="DR82" t="str">
        <f>+IFERROR(IF(VALUE('data-cash-crude'!DQ82)&gt;0,'data-cash-crude'!DQ82-INDEX('active-future'!$C:$C,MATCH('basis-cash-crude'!DR$1,'active-future'!$A:$A,0),1),""),"")</f>
        <v/>
      </c>
      <c r="DS82" t="str">
        <f>+IFERROR(IF(VALUE('data-cash-crude'!DR82)&gt;0,'data-cash-crude'!DR82-INDEX('active-future'!$C:$C,MATCH('basis-cash-crude'!DS$1,'active-future'!$A:$A,0),1),""),"")</f>
        <v/>
      </c>
      <c r="DT82" t="str">
        <f>+IFERROR(IF(VALUE('data-cash-crude'!DS82)&gt;0,'data-cash-crude'!DS82-INDEX('active-future'!$C:$C,MATCH('basis-cash-crude'!DT$1,'active-future'!$A:$A,0),1),""),"")</f>
        <v/>
      </c>
      <c r="DU82" t="str">
        <f>+IFERROR(IF(VALUE('data-cash-crude'!DT82)&gt;0,'data-cash-crude'!DT82-INDEX('active-future'!$C:$C,MATCH('basis-cash-crude'!DU$1,'active-future'!$A:$A,0),1),""),"")</f>
        <v/>
      </c>
      <c r="DV82" t="str">
        <f>+IFERROR(IF(VALUE('data-cash-crude'!DU82)&gt;0,'data-cash-crude'!DU82-INDEX('active-future'!$C:$C,MATCH('basis-cash-crude'!DV$1,'active-future'!$A:$A,0),1),""),"")</f>
        <v/>
      </c>
      <c r="DW82" t="str">
        <f>+IFERROR(IF(VALUE('data-cash-crude'!DV82)&gt;0,'data-cash-crude'!DV82-INDEX('active-future'!$C:$C,MATCH('basis-cash-crude'!DW$1,'active-future'!$A:$A,0),1),""),"")</f>
        <v/>
      </c>
      <c r="DX82" t="str">
        <f>+IFERROR(IF(VALUE('data-cash-crude'!DW82)&gt;0,'data-cash-crude'!DW82-INDEX('active-future'!$C:$C,MATCH('basis-cash-crude'!DX$1,'active-future'!$A:$A,0),1),""),"")</f>
        <v/>
      </c>
      <c r="DY82" t="str">
        <f>+IFERROR(IF(VALUE('data-cash-crude'!DX82)&gt;0,'data-cash-crude'!DX82-INDEX('active-future'!$C:$C,MATCH('basis-cash-crude'!DY$1,'active-future'!$A:$A,0),1),""),"")</f>
        <v/>
      </c>
      <c r="DZ82" t="str">
        <f>+IFERROR(IF(VALUE('data-cash-crude'!DY82)&gt;0,'data-cash-crude'!DY82-INDEX('active-future'!$C:$C,MATCH('basis-cash-crude'!DZ$1,'active-future'!$A:$A,0),1),""),"")</f>
        <v/>
      </c>
      <c r="EA82" t="str">
        <f>+IFERROR(IF(VALUE('data-cash-crude'!DZ82)&gt;0,'data-cash-crude'!DZ82-INDEX('active-future'!$C:$C,MATCH('basis-cash-crude'!EA$1,'active-future'!$A:$A,0),1),""),"")</f>
        <v/>
      </c>
      <c r="EB82" t="str">
        <f>+IFERROR(IF(VALUE('data-cash-crude'!EA82)&gt;0,'data-cash-crude'!EA82-INDEX('active-future'!$C:$C,MATCH('basis-cash-crude'!EB$1,'active-future'!$A:$A,0),1),""),"")</f>
        <v/>
      </c>
      <c r="EC82" t="str">
        <f>+IFERROR(IF(VALUE('data-cash-crude'!EB82)&gt;0,'data-cash-crude'!EB82-INDEX('active-future'!$C:$C,MATCH('basis-cash-crude'!EC$1,'active-future'!$A:$A,0),1),""),"")</f>
        <v/>
      </c>
      <c r="ED82" t="str">
        <f>+IFERROR(IF(VALUE('data-cash-crude'!EC82)&gt;0,'data-cash-crude'!EC82-INDEX('active-future'!$C:$C,MATCH('basis-cash-crude'!ED$1,'active-future'!$A:$A,0),1),""),"")</f>
        <v/>
      </c>
      <c r="EE82" t="str">
        <f>+IFERROR(IF(VALUE('data-cash-crude'!ED82)&gt;0,'data-cash-crude'!ED82-INDEX('active-future'!$C:$C,MATCH('basis-cash-crude'!EE$1,'active-future'!$A:$A,0),1),""),"")</f>
        <v/>
      </c>
      <c r="EF82" t="str">
        <f>+IFERROR(IF(VALUE('data-cash-crude'!EE82)&gt;0,'data-cash-crude'!EE82-INDEX('active-future'!$C:$C,MATCH('basis-cash-crude'!EF$1,'active-future'!$A:$A,0),1),""),"")</f>
        <v/>
      </c>
      <c r="EG82" t="str">
        <f>+IFERROR(IF(VALUE('data-cash-crude'!EF82)&gt;0,'data-cash-crude'!EF82-INDEX('active-future'!$C:$C,MATCH('basis-cash-crude'!EG$1,'active-future'!$A:$A,0),1),""),"")</f>
        <v/>
      </c>
      <c r="EH82" t="str">
        <f>+IFERROR(IF(VALUE('data-cash-crude'!EG82)&gt;0,'data-cash-crude'!EG82-INDEX('active-future'!$C:$C,MATCH('basis-cash-crude'!EH$1,'active-future'!$A:$A,0),1),""),"")</f>
        <v/>
      </c>
      <c r="EI82" t="str">
        <f>+IFERROR(IF(VALUE('data-cash-crude'!EH82)&gt;0,'data-cash-crude'!EH82-INDEX('active-future'!$C:$C,MATCH('basis-cash-crude'!EI$1,'active-future'!$A:$A,0),1),""),"")</f>
        <v/>
      </c>
      <c r="EJ82" t="str">
        <f>+IFERROR(IF(VALUE('data-cash-crude'!EI82)&gt;0,'data-cash-crude'!EI82-INDEX('active-future'!$C:$C,MATCH('basis-cash-crude'!EJ$1,'active-future'!$A:$A,0),1),""),"")</f>
        <v/>
      </c>
      <c r="EK82" t="str">
        <f>+IFERROR(IF(VALUE('data-cash-crude'!EJ82)&gt;0,'data-cash-crude'!EJ82-INDEX('active-future'!$C:$C,MATCH('basis-cash-crude'!EK$1,'active-future'!$A:$A,0),1),""),"")</f>
        <v/>
      </c>
      <c r="EL82" t="str">
        <f>+IFERROR(IF(VALUE('data-cash-crude'!EK82)&gt;0,'data-cash-crude'!EK82-INDEX('active-future'!$C:$C,MATCH('basis-cash-crude'!EL$1,'active-future'!$A:$A,0),1),""),"")</f>
        <v/>
      </c>
      <c r="EM82" t="str">
        <f>+IFERROR(IF(VALUE('data-cash-crude'!EL82)&gt;0,'data-cash-crude'!EL82-INDEX('active-future'!$C:$C,MATCH('basis-cash-crude'!EM$1,'active-future'!$A:$A,0),1),""),"")</f>
        <v/>
      </c>
      <c r="EN82" t="str">
        <f>+IFERROR(IF(VALUE('data-cash-crude'!EM82)&gt;0,'data-cash-crude'!EM82-INDEX('active-future'!$C:$C,MATCH('basis-cash-crude'!EN$1,'active-future'!$A:$A,0),1),""),"")</f>
        <v/>
      </c>
      <c r="EO82" t="str">
        <f>+IFERROR(IF(VALUE('data-cash-crude'!EN82)&gt;0,'data-cash-crude'!EN82-INDEX('active-future'!$C:$C,MATCH('basis-cash-crude'!EO$1,'active-future'!$A:$A,0),1),""),"")</f>
        <v/>
      </c>
      <c r="EP82" t="str">
        <f>+IFERROR(IF(VALUE('data-cash-crude'!EO82)&gt;0,'data-cash-crude'!EO82-INDEX('active-future'!$C:$C,MATCH('basis-cash-crude'!EP$1,'active-future'!$A:$A,0),1),""),"")</f>
        <v/>
      </c>
      <c r="EQ82" t="str">
        <f>+IFERROR(IF(VALUE('data-cash-crude'!EP82)&gt;0,'data-cash-crude'!EP82-INDEX('active-future'!$C:$C,MATCH('basis-cash-crude'!EQ$1,'active-future'!$A:$A,0),1),""),"")</f>
        <v/>
      </c>
      <c r="ER82" t="str">
        <f>+IFERROR(IF(VALUE('data-cash-crude'!EQ82)&gt;0,'data-cash-crude'!EQ82-INDEX('active-future'!$C:$C,MATCH('basis-cash-crude'!ER$1,'active-future'!$A:$A,0),1),""),"")</f>
        <v/>
      </c>
      <c r="ES82" t="str">
        <f>+IFERROR(IF(VALUE('data-cash-crude'!ER82)&gt;0,'data-cash-crude'!ER82-INDEX('active-future'!$C:$C,MATCH('basis-cash-crude'!ES$1,'active-future'!$A:$A,0),1),""),"")</f>
        <v/>
      </c>
      <c r="ET82" t="str">
        <f>+IFERROR(IF(VALUE('data-cash-crude'!ES82)&gt;0,'data-cash-crude'!ES82-INDEX('active-future'!$C:$C,MATCH('basis-cash-crude'!ET$1,'active-future'!$A:$A,0),1),""),"")</f>
        <v/>
      </c>
      <c r="EU82" t="str">
        <f>+IFERROR(IF(VALUE('data-cash-crude'!ET82)&gt;0,'data-cash-crude'!ET82-INDEX('active-future'!$C:$C,MATCH('basis-cash-crude'!EU$1,'active-future'!$A:$A,0),1),""),"")</f>
        <v/>
      </c>
      <c r="EV82" t="str">
        <f>+IFERROR(IF(VALUE('data-cash-crude'!EU82)&gt;0,'data-cash-crude'!EU82-INDEX('active-future'!$C:$C,MATCH('basis-cash-crude'!EV$1,'active-future'!$A:$A,0),1),""),"")</f>
        <v/>
      </c>
      <c r="EW82" t="str">
        <f>+IFERROR(IF(VALUE('data-cash-crude'!EV82)&gt;0,'data-cash-crude'!EV82-INDEX('active-future'!$C:$C,MATCH('basis-cash-crude'!EW$1,'active-future'!$A:$A,0),1),""),"")</f>
        <v/>
      </c>
      <c r="EX82" t="str">
        <f>+IFERROR(IF(VALUE('data-cash-crude'!EW82)&gt;0,'data-cash-crude'!EW82-INDEX('active-future'!$C:$C,MATCH('basis-cash-crude'!EX$1,'active-future'!$A:$A,0),1),""),"")</f>
        <v/>
      </c>
      <c r="EY82" t="str">
        <f>+IFERROR(IF(VALUE('data-cash-crude'!EX82)&gt;0,'data-cash-crude'!EX82-INDEX('active-future'!$C:$C,MATCH('basis-cash-crude'!EY$1,'active-future'!$A:$A,0),1),""),"")</f>
        <v/>
      </c>
      <c r="EZ82" t="str">
        <f>+IFERROR(IF(VALUE('data-cash-crude'!EY82)&gt;0,'data-cash-crude'!EY82-INDEX('active-future'!$C:$C,MATCH('basis-cash-crude'!EZ$1,'active-future'!$A:$A,0),1),""),"")</f>
        <v/>
      </c>
      <c r="FA82" t="str">
        <f>+IFERROR(IF(VALUE('data-cash-crude'!EZ82)&gt;0,'data-cash-crude'!EZ82-INDEX('active-future'!$C:$C,MATCH('basis-cash-crude'!FA$1,'active-future'!$A:$A,0),1),""),"")</f>
        <v/>
      </c>
      <c r="FB82" t="str">
        <f>+IFERROR(IF(VALUE('data-cash-crude'!FA82)&gt;0,'data-cash-crude'!FA82-INDEX('active-future'!$C:$C,MATCH('basis-cash-crude'!FB$1,'active-future'!$A:$A,0),1),""),"")</f>
        <v/>
      </c>
      <c r="FC82" t="str">
        <f>+IFERROR(IF(VALUE('data-cash-crude'!FB82)&gt;0,'data-cash-crude'!FB82-INDEX('active-future'!$C:$C,MATCH('basis-cash-crude'!FC$1,'active-future'!$A:$A,0),1),""),"")</f>
        <v/>
      </c>
      <c r="FD82" t="str">
        <f>+IFERROR(IF(VALUE('data-cash-crude'!FC82)&gt;0,'data-cash-crude'!FC82-INDEX('active-future'!$C:$C,MATCH('basis-cash-crude'!FD$1,'active-future'!$A:$A,0),1),""),"")</f>
        <v/>
      </c>
      <c r="FE82" t="str">
        <f>+IFERROR(IF(VALUE('data-cash-crude'!FD82)&gt;0,'data-cash-crude'!FD82-INDEX('active-future'!$C:$C,MATCH('basis-cash-crude'!FE$1,'active-future'!$A:$A,0),1),""),"")</f>
        <v/>
      </c>
      <c r="FF82" t="str">
        <f>+IFERROR(IF(VALUE('data-cash-crude'!FE82)&gt;0,'data-cash-crude'!FE82-INDEX('active-future'!$C:$C,MATCH('basis-cash-crude'!FF$1,'active-future'!$A:$A,0),1),""),"")</f>
        <v/>
      </c>
      <c r="FG82" t="str">
        <f>+IFERROR(IF(VALUE('data-cash-crude'!FF82)&gt;0,'data-cash-crude'!FF82-INDEX('active-future'!$C:$C,MATCH('basis-cash-crude'!FG$1,'active-future'!$A:$A,0),1),""),"")</f>
        <v/>
      </c>
      <c r="FH82" t="str">
        <f>+IFERROR(IF(VALUE('data-cash-crude'!FG82)&gt;0,'data-cash-crude'!FG82-INDEX('active-future'!$C:$C,MATCH('basis-cash-crude'!FH$1,'active-future'!$A:$A,0),1),""),"")</f>
        <v/>
      </c>
      <c r="FI82" t="str">
        <f>+IFERROR(IF(VALUE('data-cash-crude'!FH82)&gt;0,'data-cash-crude'!FH82-INDEX('active-future'!$C:$C,MATCH('basis-cash-crude'!FI$1,'active-future'!$A:$A,0),1),""),"")</f>
        <v/>
      </c>
      <c r="FJ82" t="str">
        <f>+IFERROR(IF(VALUE('data-cash-crude'!FI82)&gt;0,'data-cash-crude'!FI82-INDEX('active-future'!$C:$C,MATCH('basis-cash-crude'!FJ$1,'active-future'!$A:$A,0),1),""),"")</f>
        <v/>
      </c>
      <c r="FK82" t="str">
        <f>+IFERROR(IF(VALUE('data-cash-crude'!FJ82)&gt;0,'data-cash-crude'!FJ82-INDEX('active-future'!$C:$C,MATCH('basis-cash-crude'!FK$1,'active-future'!$A:$A,0),1),""),"")</f>
        <v/>
      </c>
      <c r="FL82" t="str">
        <f>+IFERROR(IF(VALUE('data-cash-crude'!FK82)&gt;0,'data-cash-crude'!FK82-INDEX('active-future'!$C:$C,MATCH('basis-cash-crude'!FL$1,'active-future'!$A:$A,0),1),""),"")</f>
        <v/>
      </c>
    </row>
    <row r="83" spans="1:168" x14ac:dyDescent="0.2">
      <c r="A83">
        <f t="shared" si="3"/>
        <v>-9.7783333333333324</v>
      </c>
      <c r="B83">
        <f t="shared" si="4"/>
        <v>-9.9615384615384617</v>
      </c>
      <c r="C83">
        <f t="shared" si="5"/>
        <v>-10.622804878048795</v>
      </c>
      <c r="D83" s="10" t="str">
        <f>+'data-cash-crude'!B83</f>
        <v>CLPA-2-143.CM</v>
      </c>
      <c r="E83">
        <f>+IFERROR(IF(VALUE('data-cash-crude'!D83)&gt;0,'data-cash-crude'!D83-INDEX('active-future'!$C:$C,MATCH('basis-cash-crude'!E$1,'active-future'!$A:$A,0),1),""),"")</f>
        <v>-9.68</v>
      </c>
      <c r="F83">
        <f>+IFERROR(IF(VALUE('data-cash-crude'!E83)&gt;0,'data-cash-crude'!E83-INDEX('active-future'!$C:$C,MATCH('basis-cash-crude'!F$1,'active-future'!$A:$A,0),1),""),"")</f>
        <v>-9.68</v>
      </c>
      <c r="G83">
        <f>+IFERROR(IF(VALUE('data-cash-crude'!F83)&gt;0,'data-cash-crude'!F83-INDEX('active-future'!$C:$C,MATCH('basis-cash-crude'!G$1,'active-future'!$A:$A,0),1),""),"")</f>
        <v>-9.68</v>
      </c>
      <c r="H83">
        <f>+IFERROR(IF(VALUE('data-cash-crude'!G83)&gt;0,'data-cash-crude'!G83-INDEX('active-future'!$C:$C,MATCH('basis-cash-crude'!H$1,'active-future'!$A:$A,0),1),""),"")</f>
        <v>-9.68</v>
      </c>
      <c r="I83" t="str">
        <f>+IFERROR(IF(VALUE('data-cash-crude'!H83)&gt;0,'data-cash-crude'!H83-INDEX('active-future'!$C:$C,MATCH('basis-cash-crude'!I$1,'active-future'!$A:$A,0),1),""),"")</f>
        <v/>
      </c>
      <c r="J83">
        <f>+IFERROR(IF(VALUE('data-cash-crude'!I83)&gt;0,'data-cash-crude'!I83-INDEX('active-future'!$C:$C,MATCH('basis-cash-crude'!J$1,'active-future'!$A:$A,0),1),""),"")</f>
        <v>-10.269999999999996</v>
      </c>
      <c r="K83">
        <f>+IFERROR(IF(VALUE('data-cash-crude'!J83)&gt;0,'data-cash-crude'!J83-INDEX('active-future'!$C:$C,MATCH('basis-cash-crude'!K$1,'active-future'!$A:$A,0),1),""),"")</f>
        <v>-9.68</v>
      </c>
      <c r="L83" t="str">
        <f>+IFERROR(IF(VALUE('data-cash-crude'!K83)&gt;0,'data-cash-crude'!K83-INDEX('active-future'!$C:$C,MATCH('basis-cash-crude'!L$1,'active-future'!$A:$A,0),1),""),"")</f>
        <v/>
      </c>
      <c r="M83" t="str">
        <f>+IFERROR(IF(VALUE('data-cash-crude'!L83)&gt;0,'data-cash-crude'!L83-INDEX('active-future'!$C:$C,MATCH('basis-cash-crude'!M$1,'active-future'!$A:$A,0),1),""),"")</f>
        <v/>
      </c>
      <c r="N83">
        <f>+IFERROR(IF(VALUE('data-cash-crude'!M83)&gt;0,'data-cash-crude'!M83-INDEX('active-future'!$C:$C,MATCH('basis-cash-crude'!N$1,'active-future'!$A:$A,0),1),""),"")</f>
        <v>-9.6000000000000014</v>
      </c>
      <c r="O83">
        <f>+IFERROR(IF(VALUE('data-cash-crude'!N83)&gt;0,'data-cash-crude'!N83-INDEX('active-future'!$C:$C,MATCH('basis-cash-crude'!O$1,'active-future'!$A:$A,0),1),""),"")</f>
        <v>-9.61</v>
      </c>
      <c r="P83">
        <f>+IFERROR(IF(VALUE('data-cash-crude'!O83)&gt;0,'data-cash-crude'!O83-INDEX('active-future'!$C:$C,MATCH('basis-cash-crude'!P$1,'active-future'!$A:$A,0),1),""),"")</f>
        <v>-9.68</v>
      </c>
      <c r="Q83">
        <f>+IFERROR(IF(VALUE('data-cash-crude'!P83)&gt;0,'data-cash-crude'!P83-INDEX('active-future'!$C:$C,MATCH('basis-cash-crude'!Q$1,'active-future'!$A:$A,0),1),""),"")</f>
        <v>-9.68</v>
      </c>
      <c r="R83">
        <f>+IFERROR(IF(VALUE('data-cash-crude'!Q83)&gt;0,'data-cash-crude'!Q83-INDEX('active-future'!$C:$C,MATCH('basis-cash-crude'!R$1,'active-future'!$A:$A,0),1),""),"")</f>
        <v>-10.100000000000001</v>
      </c>
      <c r="S83">
        <f>+IFERROR(IF(VALUE('data-cash-crude'!R83)&gt;0,'data-cash-crude'!R83-INDEX('active-future'!$C:$C,MATCH('basis-cash-crude'!S$1,'active-future'!$A:$A,0),1),""),"")</f>
        <v>-9.68</v>
      </c>
      <c r="T83">
        <f>+IFERROR(IF(VALUE('data-cash-crude'!S83)&gt;0,'data-cash-crude'!S83-INDEX('active-future'!$C:$C,MATCH('basis-cash-crude'!T$1,'active-future'!$A:$A,0),1),""),"")</f>
        <v>-9.68</v>
      </c>
      <c r="U83">
        <f>+IFERROR(IF(VALUE('data-cash-crude'!T83)&gt;0,'data-cash-crude'!T83-INDEX('active-future'!$C:$C,MATCH('basis-cash-crude'!U$1,'active-future'!$A:$A,0),1),""),"")</f>
        <v>-9.68</v>
      </c>
      <c r="V83">
        <f>+IFERROR(IF(VALUE('data-cash-crude'!U83)&gt;0,'data-cash-crude'!U83-INDEX('active-future'!$C:$C,MATCH('basis-cash-crude'!V$1,'active-future'!$A:$A,0),1),""),"")</f>
        <v>-9.68</v>
      </c>
      <c r="W83">
        <f>+IFERROR(IF(VALUE('data-cash-crude'!V83)&gt;0,'data-cash-crude'!V83-INDEX('active-future'!$C:$C,MATCH('basis-cash-crude'!W$1,'active-future'!$A:$A,0),1),""),"")</f>
        <v>-9.68</v>
      </c>
      <c r="X83">
        <f>+IFERROR(IF(VALUE('data-cash-crude'!W83)&gt;0,'data-cash-crude'!W83-INDEX('active-future'!$C:$C,MATCH('basis-cash-crude'!X$1,'active-future'!$A:$A,0),1),""),"")</f>
        <v>-12.009999999999998</v>
      </c>
      <c r="Y83">
        <f>+IFERROR(IF(VALUE('data-cash-crude'!X83)&gt;0,'data-cash-crude'!X83-INDEX('active-future'!$C:$C,MATCH('basis-cash-crude'!Y$1,'active-future'!$A:$A,0),1),""),"")</f>
        <v>-9.68</v>
      </c>
      <c r="Z83">
        <f>+IFERROR(IF(VALUE('data-cash-crude'!Y83)&gt;0,'data-cash-crude'!Y83-INDEX('active-future'!$C:$C,MATCH('basis-cash-crude'!Z$1,'active-future'!$A:$A,0),1),""),"")</f>
        <v>-9.68</v>
      </c>
      <c r="AA83">
        <f>+IFERROR(IF(VALUE('data-cash-crude'!Z83)&gt;0,'data-cash-crude'!Z83-INDEX('active-future'!$C:$C,MATCH('basis-cash-crude'!AA$1,'active-future'!$A:$A,0),1),""),"")</f>
        <v>-10.25</v>
      </c>
      <c r="AB83" t="str">
        <f>+IFERROR(IF(VALUE('data-cash-crude'!AA83)&gt;0,'data-cash-crude'!AA83-INDEX('active-future'!$C:$C,MATCH('basis-cash-crude'!AB$1,'active-future'!$A:$A,0),1),""),"")</f>
        <v/>
      </c>
      <c r="AC83">
        <f>+IFERROR(IF(VALUE('data-cash-crude'!AB83)&gt;0,'data-cash-crude'!AB83-INDEX('active-future'!$C:$C,MATCH('basis-cash-crude'!AC$1,'active-future'!$A:$A,0),1),""),"")</f>
        <v>-10.25</v>
      </c>
      <c r="AD83">
        <f>+IFERROR(IF(VALUE('data-cash-crude'!AC83)&gt;0,'data-cash-crude'!AC83-INDEX('active-future'!$C:$C,MATCH('basis-cash-crude'!AD$1,'active-future'!$A:$A,0),1),""),"")</f>
        <v>-10.25</v>
      </c>
      <c r="AE83">
        <f>+IFERROR(IF(VALUE('data-cash-crude'!AD83)&gt;0,'data-cash-crude'!AD83-INDEX('active-future'!$C:$C,MATCH('basis-cash-crude'!AE$1,'active-future'!$A:$A,0),1),""),"")</f>
        <v>-10.489999999999995</v>
      </c>
      <c r="AF83">
        <f>+IFERROR(IF(VALUE('data-cash-crude'!AE83)&gt;0,'data-cash-crude'!AE83-INDEX('active-future'!$C:$C,MATCH('basis-cash-crude'!AF$1,'active-future'!$A:$A,0),1),""),"")</f>
        <v>-10.25</v>
      </c>
      <c r="AG83">
        <f>+IFERROR(IF(VALUE('data-cash-crude'!AF83)&gt;0,'data-cash-crude'!AF83-INDEX('active-future'!$C:$C,MATCH('basis-cash-crude'!AG$1,'active-future'!$A:$A,0),1),""),"")</f>
        <v>-10.25</v>
      </c>
      <c r="AH83">
        <f>+IFERROR(IF(VALUE('data-cash-crude'!AG83)&gt;0,'data-cash-crude'!AG83-INDEX('active-future'!$C:$C,MATCH('basis-cash-crude'!AH$1,'active-future'!$A:$A,0),1),""),"")</f>
        <v>-10.149999999999999</v>
      </c>
      <c r="AI83">
        <f>+IFERROR(IF(VALUE('data-cash-crude'!AH83)&gt;0,'data-cash-crude'!AH83-INDEX('active-future'!$C:$C,MATCH('basis-cash-crude'!AI$1,'active-future'!$A:$A,0),1),""),"")</f>
        <v>-10.39</v>
      </c>
      <c r="AJ83">
        <f>+IFERROR(IF(VALUE('data-cash-crude'!AI83)&gt;0,'data-cash-crude'!AI83-INDEX('active-future'!$C:$C,MATCH('basis-cash-crude'!AJ$1,'active-future'!$A:$A,0),1),""),"")</f>
        <v>-10.340000000000003</v>
      </c>
      <c r="AK83">
        <f>+IFERROR(IF(VALUE('data-cash-crude'!AJ83)&gt;0,'data-cash-crude'!AJ83-INDEX('active-future'!$C:$C,MATCH('basis-cash-crude'!AK$1,'active-future'!$A:$A,0),1),""),"")</f>
        <v>-10.25</v>
      </c>
      <c r="AL83">
        <f>+IFERROR(IF(VALUE('data-cash-crude'!AK83)&gt;0,'data-cash-crude'!AK83-INDEX('active-future'!$C:$C,MATCH('basis-cash-crude'!AL$1,'active-future'!$A:$A,0),1),""),"")</f>
        <v>-10.25</v>
      </c>
      <c r="AM83">
        <f>+IFERROR(IF(VALUE('data-cash-crude'!AL83)&gt;0,'data-cash-crude'!AL83-INDEX('active-future'!$C:$C,MATCH('basis-cash-crude'!AM$1,'active-future'!$A:$A,0),1),""),"")</f>
        <v>-10.25</v>
      </c>
      <c r="AN83">
        <f>+IFERROR(IF(VALUE('data-cash-crude'!AM83)&gt;0,'data-cash-crude'!AM83-INDEX('active-future'!$C:$C,MATCH('basis-cash-crude'!AN$1,'active-future'!$A:$A,0),1),""),"")</f>
        <v>-10.25</v>
      </c>
      <c r="AO83">
        <f>+IFERROR(IF(VALUE('data-cash-crude'!AN83)&gt;0,'data-cash-crude'!AN83-INDEX('active-future'!$C:$C,MATCH('basis-cash-crude'!AO$1,'active-future'!$A:$A,0),1),""),"")</f>
        <v>-10.25</v>
      </c>
      <c r="AP83">
        <f>+IFERROR(IF(VALUE('data-cash-crude'!AO83)&gt;0,'data-cash-crude'!AO83-INDEX('active-future'!$C:$C,MATCH('basis-cash-crude'!AP$1,'active-future'!$A:$A,0),1),""),"")</f>
        <v>-10.25</v>
      </c>
      <c r="AQ83">
        <f>+IFERROR(IF(VALUE('data-cash-crude'!AP83)&gt;0,'data-cash-crude'!AP83-INDEX('active-future'!$C:$C,MATCH('basis-cash-crude'!AQ$1,'active-future'!$A:$A,0),1),""),"")</f>
        <v>-10.25</v>
      </c>
      <c r="AR83">
        <f>+IFERROR(IF(VALUE('data-cash-crude'!AQ83)&gt;0,'data-cash-crude'!AQ83-INDEX('active-future'!$C:$C,MATCH('basis-cash-crude'!AR$1,'active-future'!$A:$A,0),1),""),"")</f>
        <v>-10.25</v>
      </c>
      <c r="AS83">
        <f>+IFERROR(IF(VALUE('data-cash-crude'!AR83)&gt;0,'data-cash-crude'!AR83-INDEX('active-future'!$C:$C,MATCH('basis-cash-crude'!AS$1,'active-future'!$A:$A,0),1),""),"")</f>
        <v>-10.939999999999998</v>
      </c>
      <c r="AT83">
        <f>+IFERROR(IF(VALUE('data-cash-crude'!AS83)&gt;0,'data-cash-crude'!AS83-INDEX('active-future'!$C:$C,MATCH('basis-cash-crude'!AT$1,'active-future'!$A:$A,0),1),""),"")</f>
        <v>-10.25</v>
      </c>
      <c r="AU83">
        <f>+IFERROR(IF(VALUE('data-cash-crude'!AT83)&gt;0,'data-cash-crude'!AT83-INDEX('active-future'!$C:$C,MATCH('basis-cash-crude'!AU$1,'active-future'!$A:$A,0),1),""),"")</f>
        <v>-10.25</v>
      </c>
      <c r="AV83">
        <f>+IFERROR(IF(VALUE('data-cash-crude'!AU83)&gt;0,'data-cash-crude'!AU83-INDEX('active-future'!$C:$C,MATCH('basis-cash-crude'!AV$1,'active-future'!$A:$A,0),1),""),"")</f>
        <v>-11.850000000000001</v>
      </c>
      <c r="AW83">
        <f>+IFERROR(IF(VALUE('data-cash-crude'!AV83)&gt;0,'data-cash-crude'!AV83-INDEX('active-future'!$C:$C,MATCH('basis-cash-crude'!AW$1,'active-future'!$A:$A,0),1),""),"")</f>
        <v>-11.850000000000001</v>
      </c>
      <c r="AX83">
        <f>+IFERROR(IF(VALUE('data-cash-crude'!AW83)&gt;0,'data-cash-crude'!AW83-INDEX('active-future'!$C:$C,MATCH('basis-cash-crude'!AX$1,'active-future'!$A:$A,0),1),""),"")</f>
        <v>-11.850000000000001</v>
      </c>
      <c r="AY83">
        <f>+IFERROR(IF(VALUE('data-cash-crude'!AX83)&gt;0,'data-cash-crude'!AX83-INDEX('active-future'!$C:$C,MATCH('basis-cash-crude'!AY$1,'active-future'!$A:$A,0),1),""),"")</f>
        <v>-11.850000000000001</v>
      </c>
      <c r="AZ83">
        <f>+IFERROR(IF(VALUE('data-cash-crude'!AY83)&gt;0,'data-cash-crude'!AY83-INDEX('active-future'!$C:$C,MATCH('basis-cash-crude'!AZ$1,'active-future'!$A:$A,0),1),""),"")</f>
        <v>-11.849999999999994</v>
      </c>
      <c r="BA83">
        <f>+IFERROR(IF(VALUE('data-cash-crude'!AZ83)&gt;0,'data-cash-crude'!AZ83-INDEX('active-future'!$C:$C,MATCH('basis-cash-crude'!BA$1,'active-future'!$A:$A,0),1),""),"")</f>
        <v>-11.849999999999994</v>
      </c>
      <c r="BB83">
        <f>+IFERROR(IF(VALUE('data-cash-crude'!BA83)&gt;0,'data-cash-crude'!BA83-INDEX('active-future'!$C:$C,MATCH('basis-cash-crude'!BB$1,'active-future'!$A:$A,0),1),""),"")</f>
        <v>-11.850000000000001</v>
      </c>
      <c r="BC83">
        <f>+IFERROR(IF(VALUE('data-cash-crude'!BB83)&gt;0,'data-cash-crude'!BB83-INDEX('active-future'!$C:$C,MATCH('basis-cash-crude'!BC$1,'active-future'!$A:$A,0),1),""),"")</f>
        <v>-12.169999999999995</v>
      </c>
      <c r="BD83">
        <f>+IFERROR(IF(VALUE('data-cash-crude'!BC83)&gt;0,'data-cash-crude'!BC83-INDEX('active-future'!$C:$C,MATCH('basis-cash-crude'!BD$1,'active-future'!$A:$A,0),1),""),"")</f>
        <v>-12.049999999999997</v>
      </c>
      <c r="BE83">
        <f>+IFERROR(IF(VALUE('data-cash-crude'!BD83)&gt;0,'data-cash-crude'!BD83-INDEX('active-future'!$C:$C,MATCH('basis-cash-crude'!BE$1,'active-future'!$A:$A,0),1),""),"")</f>
        <v>-11.939999999999998</v>
      </c>
      <c r="BF83">
        <f>+IFERROR(IF(VALUE('data-cash-crude'!BE83)&gt;0,'data-cash-crude'!BE83-INDEX('active-future'!$C:$C,MATCH('basis-cash-crude'!BF$1,'active-future'!$A:$A,0),1),""),"")</f>
        <v>-11.850000000000001</v>
      </c>
      <c r="BG83">
        <f>+IFERROR(IF(VALUE('data-cash-crude'!BF83)&gt;0,'data-cash-crude'!BF83-INDEX('active-future'!$C:$C,MATCH('basis-cash-crude'!BG$1,'active-future'!$A:$A,0),1),""),"")</f>
        <v>-11.850000000000001</v>
      </c>
      <c r="BH83">
        <f>+IFERROR(IF(VALUE('data-cash-crude'!BG83)&gt;0,'data-cash-crude'!BG83-INDEX('active-future'!$C:$C,MATCH('basis-cash-crude'!BH$1,'active-future'!$A:$A,0),1),""),"")</f>
        <v>-11.850000000000001</v>
      </c>
      <c r="BI83">
        <f>+IFERROR(IF(VALUE('data-cash-crude'!BH83)&gt;0,'data-cash-crude'!BH83-INDEX('active-future'!$C:$C,MATCH('basis-cash-crude'!BI$1,'active-future'!$A:$A,0),1),""),"")</f>
        <v>-11.850000000000001</v>
      </c>
      <c r="BJ83">
        <f>+IFERROR(IF(VALUE('data-cash-crude'!BI83)&gt;0,'data-cash-crude'!BI83-INDEX('active-future'!$C:$C,MATCH('basis-cash-crude'!BJ$1,'active-future'!$A:$A,0),1),""),"")</f>
        <v>-11.850000000000001</v>
      </c>
      <c r="BK83">
        <f>+IFERROR(IF(VALUE('data-cash-crude'!BJ83)&gt;0,'data-cash-crude'!BJ83-INDEX('active-future'!$C:$C,MATCH('basis-cash-crude'!BK$1,'active-future'!$A:$A,0),1),""),"")</f>
        <v>-11.849999999999994</v>
      </c>
      <c r="BL83">
        <f>+IFERROR(IF(VALUE('data-cash-crude'!BK83)&gt;0,'data-cash-crude'!BK83-INDEX('active-future'!$C:$C,MATCH('basis-cash-crude'!BL$1,'active-future'!$A:$A,0),1),""),"")</f>
        <v>-11.850000000000001</v>
      </c>
      <c r="BM83">
        <f>+IFERROR(IF(VALUE('data-cash-crude'!BL83)&gt;0,'data-cash-crude'!BL83-INDEX('active-future'!$C:$C,MATCH('basis-cash-crude'!BM$1,'active-future'!$A:$A,0),1),""),"")</f>
        <v>-11.850000000000001</v>
      </c>
      <c r="BN83">
        <f>+IFERROR(IF(VALUE('data-cash-crude'!BM83)&gt;0,'data-cash-crude'!BM83-INDEX('active-future'!$C:$C,MATCH('basis-cash-crude'!BN$1,'active-future'!$A:$A,0),1),""),"")</f>
        <v>-11.850000000000001</v>
      </c>
      <c r="BO83" t="str">
        <f>+IFERROR(IF(VALUE('data-cash-crude'!BN83)&gt;0,'data-cash-crude'!BN83-INDEX('active-future'!$C:$C,MATCH('basis-cash-crude'!BO$1,'active-future'!$A:$A,0),1),""),"")</f>
        <v/>
      </c>
      <c r="BP83">
        <f>+IFERROR(IF(VALUE('data-cash-crude'!BO83)&gt;0,'data-cash-crude'!BO83-INDEX('active-future'!$C:$C,MATCH('basis-cash-crude'!BP$1,'active-future'!$A:$A,0),1),""),"")</f>
        <v>-11.850000000000001</v>
      </c>
      <c r="BQ83">
        <f>+IFERROR(IF(VALUE('data-cash-crude'!BP83)&gt;0,'data-cash-crude'!BP83-INDEX('active-future'!$C:$C,MATCH('basis-cash-crude'!BQ$1,'active-future'!$A:$A,0),1),""),"")</f>
        <v>-11.850000000000001</v>
      </c>
      <c r="BR83">
        <f>+IFERROR(IF(VALUE('data-cash-crude'!BQ83)&gt;0,'data-cash-crude'!BQ83-INDEX('active-future'!$C:$C,MATCH('basis-cash-crude'!BR$1,'active-future'!$A:$A,0),1),""),"")</f>
        <v>-11.849999999999994</v>
      </c>
      <c r="BS83">
        <f>+IFERROR(IF(VALUE('data-cash-crude'!BR83)&gt;0,'data-cash-crude'!BR83-INDEX('active-future'!$C:$C,MATCH('basis-cash-crude'!BS$1,'active-future'!$A:$A,0),1),""),"")</f>
        <v>-10.450000000000003</v>
      </c>
      <c r="BT83">
        <f>+IFERROR(IF(VALUE('data-cash-crude'!BS83)&gt;0,'data-cash-crude'!BS83-INDEX('active-future'!$C:$C,MATCH('basis-cash-crude'!BT$1,'active-future'!$A:$A,0),1),""),"")</f>
        <v>-10.449999999999996</v>
      </c>
      <c r="BU83" t="str">
        <f>+IFERROR(IF(VALUE('data-cash-crude'!BT83)&gt;0,'data-cash-crude'!BT83-INDEX('active-future'!$C:$C,MATCH('basis-cash-crude'!BU$1,'active-future'!$A:$A,0),1),""),"")</f>
        <v/>
      </c>
      <c r="BV83">
        <f>+IFERROR(IF(VALUE('data-cash-crude'!BU83)&gt;0,'data-cash-crude'!BU83-INDEX('active-future'!$C:$C,MATCH('basis-cash-crude'!BV$1,'active-future'!$A:$A,0),1),""),"")</f>
        <v>-10.450000000000003</v>
      </c>
      <c r="BW83" t="str">
        <f>+IFERROR(IF(VALUE('data-cash-crude'!BV83)&gt;0,'data-cash-crude'!BV83-INDEX('active-future'!$C:$C,MATCH('basis-cash-crude'!BW$1,'active-future'!$A:$A,0),1),""),"")</f>
        <v/>
      </c>
      <c r="BX83">
        <f>+IFERROR(IF(VALUE('data-cash-crude'!BW83)&gt;0,'data-cash-crude'!BW83-INDEX('active-future'!$C:$C,MATCH('basis-cash-crude'!BX$1,'active-future'!$A:$A,0),1),""),"")</f>
        <v>-10.450000000000003</v>
      </c>
      <c r="BY83">
        <f>+IFERROR(IF(VALUE('data-cash-crude'!BX83)&gt;0,'data-cash-crude'!BX83-INDEX('active-future'!$C:$C,MATCH('basis-cash-crude'!BY$1,'active-future'!$A:$A,0),1),""),"")</f>
        <v>-10.450000000000003</v>
      </c>
      <c r="BZ83">
        <f>+IFERROR(IF(VALUE('data-cash-crude'!BY83)&gt;0,'data-cash-crude'!BY83-INDEX('active-future'!$C:$C,MATCH('basis-cash-crude'!BZ$1,'active-future'!$A:$A,0),1),""),"")</f>
        <v>-10.509999999999998</v>
      </c>
      <c r="CA83">
        <f>+IFERROR(IF(VALUE('data-cash-crude'!BZ83)&gt;0,'data-cash-crude'!BZ83-INDEX('active-future'!$C:$C,MATCH('basis-cash-crude'!CA$1,'active-future'!$A:$A,0),1),""),"")</f>
        <v>-10.380000000000003</v>
      </c>
      <c r="CB83">
        <f>+IFERROR(IF(VALUE('data-cash-crude'!CA83)&gt;0,'data-cash-crude'!CA83-INDEX('active-future'!$C:$C,MATCH('basis-cash-crude'!CB$1,'active-future'!$A:$A,0),1),""),"")</f>
        <v>-10.450000000000003</v>
      </c>
      <c r="CC83">
        <f>+IFERROR(IF(VALUE('data-cash-crude'!CB83)&gt;0,'data-cash-crude'!CB83-INDEX('active-future'!$C:$C,MATCH('basis-cash-crude'!CC$1,'active-future'!$A:$A,0),1),""),"")</f>
        <v>-10.449999999999996</v>
      </c>
      <c r="CD83">
        <f>+IFERROR(IF(VALUE('data-cash-crude'!CC83)&gt;0,'data-cash-crude'!CC83-INDEX('active-future'!$C:$C,MATCH('basis-cash-crude'!CD$1,'active-future'!$A:$A,0),1),""),"")</f>
        <v>-10.450000000000003</v>
      </c>
      <c r="CE83">
        <f>+IFERROR(IF(VALUE('data-cash-crude'!CD83)&gt;0,'data-cash-crude'!CD83-INDEX('active-future'!$C:$C,MATCH('basis-cash-crude'!CE$1,'active-future'!$A:$A,0),1),""),"")</f>
        <v>-10.450000000000003</v>
      </c>
      <c r="CF83">
        <f>+IFERROR(IF(VALUE('data-cash-crude'!CE83)&gt;0,'data-cash-crude'!CE83-INDEX('active-future'!$C:$C,MATCH('basis-cash-crude'!CF$1,'active-future'!$A:$A,0),1),""),"")</f>
        <v>-10.450000000000003</v>
      </c>
      <c r="CG83">
        <f>+IFERROR(IF(VALUE('data-cash-crude'!CF83)&gt;0,'data-cash-crude'!CF83-INDEX('active-future'!$C:$C,MATCH('basis-cash-crude'!CG$1,'active-future'!$A:$A,0),1),""),"")</f>
        <v>-10.449999999999996</v>
      </c>
      <c r="CH83">
        <f>+IFERROR(IF(VALUE('data-cash-crude'!CG83)&gt;0,'data-cash-crude'!CG83-INDEX('active-future'!$C:$C,MATCH('basis-cash-crude'!CH$1,'active-future'!$A:$A,0),1),""),"")</f>
        <v>-10.450000000000003</v>
      </c>
      <c r="CI83">
        <f>+IFERROR(IF(VALUE('data-cash-crude'!CH83)&gt;0,'data-cash-crude'!CH83-INDEX('active-future'!$C:$C,MATCH('basis-cash-crude'!CI$1,'active-future'!$A:$A,0),1),""),"")</f>
        <v>-10.450000000000003</v>
      </c>
      <c r="CJ83">
        <f>+IFERROR(IF(VALUE('data-cash-crude'!CI83)&gt;0,'data-cash-crude'!CI83-INDEX('active-future'!$C:$C,MATCH('basis-cash-crude'!CJ$1,'active-future'!$A:$A,0),1),""),"")</f>
        <v>-10.449999999999996</v>
      </c>
      <c r="CK83">
        <f>+IFERROR(IF(VALUE('data-cash-crude'!CJ83)&gt;0,'data-cash-crude'!CJ83-INDEX('active-future'!$C:$C,MATCH('basis-cash-crude'!CK$1,'active-future'!$A:$A,0),1),""),"")</f>
        <v>-10.449999999999996</v>
      </c>
      <c r="CL83">
        <f>+IFERROR(IF(VALUE('data-cash-crude'!CK83)&gt;0,'data-cash-crude'!CK83-INDEX('active-future'!$C:$C,MATCH('basis-cash-crude'!CL$1,'active-future'!$A:$A,0),1),""),"")</f>
        <v>-10.449999999999996</v>
      </c>
      <c r="CM83" t="str">
        <f>+IFERROR(IF(VALUE('data-cash-crude'!CL83)&gt;0,'data-cash-crude'!CL83-INDEX('active-future'!$C:$C,MATCH('basis-cash-crude'!CM$1,'active-future'!$A:$A,0),1),""),"")</f>
        <v/>
      </c>
      <c r="CN83">
        <f>+IFERROR(IF(VALUE('data-cash-crude'!CM83)&gt;0,'data-cash-crude'!CM83-INDEX('active-future'!$C:$C,MATCH('basis-cash-crude'!CN$1,'active-future'!$A:$A,0),1),""),"")</f>
        <v>-9.5</v>
      </c>
      <c r="CO83">
        <f>+IFERROR(IF(VALUE('data-cash-crude'!CN83)&gt;0,'data-cash-crude'!CN83-INDEX('active-future'!$C:$C,MATCH('basis-cash-crude'!CO$1,'active-future'!$A:$A,0),1),""),"")</f>
        <v>-9.5</v>
      </c>
      <c r="CP83">
        <f>+IFERROR(IF(VALUE('data-cash-crude'!CO83)&gt;0,'data-cash-crude'!CO83-INDEX('active-future'!$C:$C,MATCH('basis-cash-crude'!CP$1,'active-future'!$A:$A,0),1),""),"")</f>
        <v>-9.5</v>
      </c>
      <c r="CQ83">
        <f>+IFERROR(IF(VALUE('data-cash-crude'!CP83)&gt;0,'data-cash-crude'!CP83-INDEX('active-future'!$C:$C,MATCH('basis-cash-crude'!CQ$1,'active-future'!$A:$A,0),1),""),"")</f>
        <v>-9.5</v>
      </c>
      <c r="CR83">
        <f>+IFERROR(IF(VALUE('data-cash-crude'!CQ83)&gt;0,'data-cash-crude'!CQ83-INDEX('active-future'!$C:$C,MATCH('basis-cash-crude'!CR$1,'active-future'!$A:$A,0),1),""),"")</f>
        <v>-9.5</v>
      </c>
      <c r="CS83">
        <f>+IFERROR(IF(VALUE('data-cash-crude'!CR83)&gt;0,'data-cash-crude'!CR83-INDEX('active-future'!$C:$C,MATCH('basis-cash-crude'!CS$1,'active-future'!$A:$A,0),1),""),"")</f>
        <v>-9.5</v>
      </c>
      <c r="CT83">
        <f>+IFERROR(IF(VALUE('data-cash-crude'!CS83)&gt;0,'data-cash-crude'!CS83-INDEX('active-future'!$C:$C,MATCH('basis-cash-crude'!CT$1,'active-future'!$A:$A,0),1),""),"")</f>
        <v>-9.5</v>
      </c>
      <c r="CU83">
        <f>+IFERROR(IF(VALUE('data-cash-crude'!CT83)&gt;0,'data-cash-crude'!CT83-INDEX('active-future'!$C:$C,MATCH('basis-cash-crude'!CU$1,'active-future'!$A:$A,0),1),""),"")</f>
        <v>-9.5</v>
      </c>
      <c r="CV83">
        <f>+IFERROR(IF(VALUE('data-cash-crude'!CU83)&gt;0,'data-cash-crude'!CU83-INDEX('active-future'!$C:$C,MATCH('basis-cash-crude'!CV$1,'active-future'!$A:$A,0),1),""),"")</f>
        <v>-9.2899999999999991</v>
      </c>
      <c r="CW83">
        <f>+IFERROR(IF(VALUE('data-cash-crude'!CV83)&gt;0,'data-cash-crude'!CV83-INDEX('active-future'!$C:$C,MATCH('basis-cash-crude'!CW$1,'active-future'!$A:$A,0),1),""),"")</f>
        <v>-9.43</v>
      </c>
      <c r="CX83">
        <f>+IFERROR(IF(VALUE('data-cash-crude'!CW83)&gt;0,'data-cash-crude'!CW83-INDEX('active-future'!$C:$C,MATCH('basis-cash-crude'!CX$1,'active-future'!$A:$A,0),1),""),"")</f>
        <v>-9.4400000000000048</v>
      </c>
      <c r="CY83">
        <f>+IFERROR(IF(VALUE('data-cash-crude'!CX83)&gt;0,'data-cash-crude'!CX83-INDEX('active-future'!$C:$C,MATCH('basis-cash-crude'!CY$1,'active-future'!$A:$A,0),1),""),"")</f>
        <v>-9.5</v>
      </c>
      <c r="CZ83">
        <f>+IFERROR(IF(VALUE('data-cash-crude'!CY83)&gt;0,'data-cash-crude'!CY83-INDEX('active-future'!$C:$C,MATCH('basis-cash-crude'!CZ$1,'active-future'!$A:$A,0),1),""),"")</f>
        <v>-9.5</v>
      </c>
      <c r="DA83">
        <f>+IFERROR(IF(VALUE('data-cash-crude'!CZ83)&gt;0,'data-cash-crude'!CZ83-INDEX('active-future'!$C:$C,MATCH('basis-cash-crude'!DA$1,'active-future'!$A:$A,0),1),""),"")</f>
        <v>-9.5</v>
      </c>
      <c r="DB83">
        <f>+IFERROR(IF(VALUE('data-cash-crude'!DA83)&gt;0,'data-cash-crude'!DA83-INDEX('active-future'!$C:$C,MATCH('basis-cash-crude'!DB$1,'active-future'!$A:$A,0),1),""),"")</f>
        <v>-9.5</v>
      </c>
      <c r="DC83">
        <f>+IFERROR(IF(VALUE('data-cash-crude'!DB83)&gt;0,'data-cash-crude'!DB83-INDEX('active-future'!$C:$C,MATCH('basis-cash-crude'!DC$1,'active-future'!$A:$A,0),1),""),"")</f>
        <v>-9.5</v>
      </c>
      <c r="DD83">
        <f>+IFERROR(IF(VALUE('data-cash-crude'!DC83)&gt;0,'data-cash-crude'!DC83-INDEX('active-future'!$C:$C,MATCH('basis-cash-crude'!DD$1,'active-future'!$A:$A,0),1),""),"")</f>
        <v>-9.5</v>
      </c>
      <c r="DE83">
        <f>+IFERROR(IF(VALUE('data-cash-crude'!DD83)&gt;0,'data-cash-crude'!DD83-INDEX('active-future'!$C:$C,MATCH('basis-cash-crude'!DE$1,'active-future'!$A:$A,0),1),""),"")</f>
        <v>-9.5</v>
      </c>
      <c r="DF83" t="str">
        <f>+IFERROR(IF(VALUE('data-cash-crude'!DE83)&gt;0,'data-cash-crude'!DE83-INDEX('active-future'!$C:$C,MATCH('basis-cash-crude'!DF$1,'active-future'!$A:$A,0),1),""),"")</f>
        <v/>
      </c>
      <c r="DG83">
        <f>+IFERROR(IF(VALUE('data-cash-crude'!DF83)&gt;0,'data-cash-crude'!DF83-INDEX('active-future'!$C:$C,MATCH('basis-cash-crude'!DG$1,'active-future'!$A:$A,0),1),""),"")</f>
        <v>-9.5</v>
      </c>
      <c r="DH83">
        <f>+IFERROR(IF(VALUE('data-cash-crude'!DG83)&gt;0,'data-cash-crude'!DG83-INDEX('active-future'!$C:$C,MATCH('basis-cash-crude'!DH$1,'active-future'!$A:$A,0),1),""),"")</f>
        <v>-9.5</v>
      </c>
      <c r="DI83">
        <f>+IFERROR(IF(VALUE('data-cash-crude'!DH83)&gt;0,'data-cash-crude'!DH83-INDEX('active-future'!$C:$C,MATCH('basis-cash-crude'!DI$1,'active-future'!$A:$A,0),1),""),"")</f>
        <v>-9.5</v>
      </c>
      <c r="DJ83">
        <f>+IFERROR(IF(VALUE('data-cash-crude'!DI83)&gt;0,'data-cash-crude'!DI83-INDEX('active-future'!$C:$C,MATCH('basis-cash-crude'!DJ$1,'active-future'!$A:$A,0),1),""),"")</f>
        <v>-9.2999999999999972</v>
      </c>
      <c r="DK83">
        <f>+IFERROR(IF(VALUE('data-cash-crude'!DJ83)&gt;0,'data-cash-crude'!DJ83-INDEX('active-future'!$C:$C,MATCH('basis-cash-crude'!DK$1,'active-future'!$A:$A,0),1),""),"")</f>
        <v>-9.2999999999999972</v>
      </c>
      <c r="DL83">
        <f>+IFERROR(IF(VALUE('data-cash-crude'!DK83)&gt;0,'data-cash-crude'!DK83-INDEX('active-future'!$C:$C,MATCH('basis-cash-crude'!DL$1,'active-future'!$A:$A,0),1),""),"")</f>
        <v>-9.2999999999999972</v>
      </c>
      <c r="DM83" t="str">
        <f>+IFERROR(IF(VALUE('data-cash-crude'!DL83)&gt;0,'data-cash-crude'!DL83-INDEX('active-future'!$C:$C,MATCH('basis-cash-crude'!DM$1,'active-future'!$A:$A,0),1),""),"")</f>
        <v/>
      </c>
      <c r="DN83" t="str">
        <f>+IFERROR(IF(VALUE('data-cash-crude'!DM83)&gt;0,'data-cash-crude'!DM83-INDEX('active-future'!$C:$C,MATCH('basis-cash-crude'!DN$1,'active-future'!$A:$A,0),1),""),"")</f>
        <v/>
      </c>
      <c r="DO83">
        <f>+IFERROR(IF(VALUE('data-cash-crude'!DN83)&gt;0,'data-cash-crude'!DN83-INDEX('active-future'!$C:$C,MATCH('basis-cash-crude'!DO$1,'active-future'!$A:$A,0),1),""),"")</f>
        <v>-9.2999999999999972</v>
      </c>
      <c r="DP83">
        <f>+IFERROR(IF(VALUE('data-cash-crude'!DO83)&gt;0,'data-cash-crude'!DO83-INDEX('active-future'!$C:$C,MATCH('basis-cash-crude'!DP$1,'active-future'!$A:$A,0),1),""),"")</f>
        <v>-9.2999999999999972</v>
      </c>
      <c r="DQ83" t="str">
        <f>+IFERROR(IF(VALUE('data-cash-crude'!DP83)&gt;0,'data-cash-crude'!DP83-INDEX('active-future'!$C:$C,MATCH('basis-cash-crude'!DQ$1,'active-future'!$A:$A,0),1),""),"")</f>
        <v/>
      </c>
      <c r="DR83">
        <f>+IFERROR(IF(VALUE('data-cash-crude'!DQ83)&gt;0,'data-cash-crude'!DQ83-INDEX('active-future'!$C:$C,MATCH('basis-cash-crude'!DR$1,'active-future'!$A:$A,0),1),""),"")</f>
        <v>-9.3000000000000043</v>
      </c>
      <c r="DS83">
        <f>+IFERROR(IF(VALUE('data-cash-crude'!DR83)&gt;0,'data-cash-crude'!DR83-INDEX('active-future'!$C:$C,MATCH('basis-cash-crude'!DS$1,'active-future'!$A:$A,0),1),""),"")</f>
        <v>-9.2999999999999972</v>
      </c>
      <c r="DT83">
        <f>+IFERROR(IF(VALUE('data-cash-crude'!DS83)&gt;0,'data-cash-crude'!DS83-INDEX('active-future'!$C:$C,MATCH('basis-cash-crude'!DT$1,'active-future'!$A:$A,0),1),""),"")</f>
        <v>-9.3000000000000043</v>
      </c>
      <c r="DU83" t="str">
        <f>+IFERROR(IF(VALUE('data-cash-crude'!DT83)&gt;0,'data-cash-crude'!DT83-INDEX('active-future'!$C:$C,MATCH('basis-cash-crude'!DU$1,'active-future'!$A:$A,0),1),""),"")</f>
        <v/>
      </c>
      <c r="DV83">
        <f>+IFERROR(IF(VALUE('data-cash-crude'!DU83)&gt;0,'data-cash-crude'!DU83-INDEX('active-future'!$C:$C,MATCH('basis-cash-crude'!DV$1,'active-future'!$A:$A,0),1),""),"")</f>
        <v>-9.8999999999999986</v>
      </c>
      <c r="DW83">
        <f>+IFERROR(IF(VALUE('data-cash-crude'!DV83)&gt;0,'data-cash-crude'!DV83-INDEX('active-future'!$C:$C,MATCH('basis-cash-crude'!DW$1,'active-future'!$A:$A,0),1),""),"")</f>
        <v>-9.9000000000000057</v>
      </c>
      <c r="DX83">
        <f>+IFERROR(IF(VALUE('data-cash-crude'!DW83)&gt;0,'data-cash-crude'!DW83-INDEX('active-future'!$C:$C,MATCH('basis-cash-crude'!DX$1,'active-future'!$A:$A,0),1),""),"")</f>
        <v>-9.8999999999999986</v>
      </c>
      <c r="DY83">
        <f>+IFERROR(IF(VALUE('data-cash-crude'!DX83)&gt;0,'data-cash-crude'!DX83-INDEX('active-future'!$C:$C,MATCH('basis-cash-crude'!DY$1,'active-future'!$A:$A,0),1),""),"")</f>
        <v>-9.8999999999999986</v>
      </c>
      <c r="DZ83">
        <f>+IFERROR(IF(VALUE('data-cash-crude'!DY83)&gt;0,'data-cash-crude'!DY83-INDEX('active-future'!$C:$C,MATCH('basis-cash-crude'!DZ$1,'active-future'!$A:$A,0),1),""),"")</f>
        <v>-9.8999999999999986</v>
      </c>
      <c r="EA83">
        <f>+IFERROR(IF(VALUE('data-cash-crude'!DZ83)&gt;0,'data-cash-crude'!DZ83-INDEX('active-future'!$C:$C,MATCH('basis-cash-crude'!EA$1,'active-future'!$A:$A,0),1),""),"")</f>
        <v>-10.32</v>
      </c>
      <c r="EB83">
        <f>+IFERROR(IF(VALUE('data-cash-crude'!EA83)&gt;0,'data-cash-crude'!EA83-INDEX('active-future'!$C:$C,MATCH('basis-cash-crude'!EB$1,'active-future'!$A:$A,0),1),""),"")</f>
        <v>-10.11</v>
      </c>
      <c r="EC83">
        <f>+IFERROR(IF(VALUE('data-cash-crude'!EB83)&gt;0,'data-cash-crude'!EB83-INDEX('active-future'!$C:$C,MATCH('basis-cash-crude'!EC$1,'active-future'!$A:$A,0),1),""),"")</f>
        <v>-10.11</v>
      </c>
      <c r="ED83">
        <f>+IFERROR(IF(VALUE('data-cash-crude'!EC83)&gt;0,'data-cash-crude'!EC83-INDEX('active-future'!$C:$C,MATCH('basis-cash-crude'!ED$1,'active-future'!$A:$A,0),1),""),"")</f>
        <v>-9.8999999999999986</v>
      </c>
      <c r="EE83">
        <f>+IFERROR(IF(VALUE('data-cash-crude'!ED83)&gt;0,'data-cash-crude'!ED83-INDEX('active-future'!$C:$C,MATCH('basis-cash-crude'!EE$1,'active-future'!$A:$A,0),1),""),"")</f>
        <v>-9.8999999999999986</v>
      </c>
      <c r="EF83">
        <f>+IFERROR(IF(VALUE('data-cash-crude'!EE83)&gt;0,'data-cash-crude'!EE83-INDEX('active-future'!$C:$C,MATCH('basis-cash-crude'!EF$1,'active-future'!$A:$A,0),1),""),"")</f>
        <v>-9.8999999999999986</v>
      </c>
      <c r="EG83">
        <f>+IFERROR(IF(VALUE('data-cash-crude'!EF83)&gt;0,'data-cash-crude'!EF83-INDEX('active-future'!$C:$C,MATCH('basis-cash-crude'!EG$1,'active-future'!$A:$A,0),1),""),"")</f>
        <v>-9.8999999999999986</v>
      </c>
      <c r="EH83">
        <f>+IFERROR(IF(VALUE('data-cash-crude'!EG83)&gt;0,'data-cash-crude'!EG83-INDEX('active-future'!$C:$C,MATCH('basis-cash-crude'!EH$1,'active-future'!$A:$A,0),1),""),"")</f>
        <v>-9.9000000000000057</v>
      </c>
      <c r="EI83">
        <f>+IFERROR(IF(VALUE('data-cash-crude'!EH83)&gt;0,'data-cash-crude'!EH83-INDEX('active-future'!$C:$C,MATCH('basis-cash-crude'!EI$1,'active-future'!$A:$A,0),1),""),"")</f>
        <v>-9.8999999999999986</v>
      </c>
      <c r="EJ83">
        <f>+IFERROR(IF(VALUE('data-cash-crude'!EI83)&gt;0,'data-cash-crude'!EI83-INDEX('active-future'!$C:$C,MATCH('basis-cash-crude'!EJ$1,'active-future'!$A:$A,0),1),""),"")</f>
        <v>-9.8999999999999986</v>
      </c>
      <c r="EK83">
        <f>+IFERROR(IF(VALUE('data-cash-crude'!EJ83)&gt;0,'data-cash-crude'!EJ83-INDEX('active-future'!$C:$C,MATCH('basis-cash-crude'!EK$1,'active-future'!$A:$A,0),1),""),"")</f>
        <v>-9.9000000000000057</v>
      </c>
      <c r="EL83">
        <f>+IFERROR(IF(VALUE('data-cash-crude'!EK83)&gt;0,'data-cash-crude'!EK83-INDEX('active-future'!$C:$C,MATCH('basis-cash-crude'!EL$1,'active-future'!$A:$A,0),1),""),"")</f>
        <v>-9.8999999999999986</v>
      </c>
      <c r="EM83">
        <f>+IFERROR(IF(VALUE('data-cash-crude'!EL83)&gt;0,'data-cash-crude'!EL83-INDEX('active-future'!$C:$C,MATCH('basis-cash-crude'!EM$1,'active-future'!$A:$A,0),1),""),"")</f>
        <v>-9.8999999999999986</v>
      </c>
      <c r="EN83">
        <f>+IFERROR(IF(VALUE('data-cash-crude'!EM83)&gt;0,'data-cash-crude'!EM83-INDEX('active-future'!$C:$C,MATCH('basis-cash-crude'!EN$1,'active-future'!$A:$A,0),1),""),"")</f>
        <v>-9.8999999999999986</v>
      </c>
      <c r="EO83">
        <f>+IFERROR(IF(VALUE('data-cash-crude'!EN83)&gt;0,'data-cash-crude'!EN83-INDEX('active-future'!$C:$C,MATCH('basis-cash-crude'!EO$1,'active-future'!$A:$A,0),1),""),"")</f>
        <v>-8.8999999999999986</v>
      </c>
      <c r="EP83">
        <f>+IFERROR(IF(VALUE('data-cash-crude'!EO83)&gt;0,'data-cash-crude'!EO83-INDEX('active-future'!$C:$C,MATCH('basis-cash-crude'!EP$1,'active-future'!$A:$A,0),1),""),"")</f>
        <v>-8.9000000000000057</v>
      </c>
      <c r="EQ83" t="str">
        <f>+IFERROR(IF(VALUE('data-cash-crude'!EP83)&gt;0,'data-cash-crude'!EP83-INDEX('active-future'!$C:$C,MATCH('basis-cash-crude'!EQ$1,'active-future'!$A:$A,0),1),""),"")</f>
        <v/>
      </c>
      <c r="ER83">
        <f>+IFERROR(IF(VALUE('data-cash-crude'!EQ83)&gt;0,'data-cash-crude'!EQ83-INDEX('active-future'!$C:$C,MATCH('basis-cash-crude'!ER$1,'active-future'!$A:$A,0),1),""),"")</f>
        <v>-8.8999999999999986</v>
      </c>
      <c r="ES83">
        <f>+IFERROR(IF(VALUE('data-cash-crude'!ER83)&gt;0,'data-cash-crude'!ER83-INDEX('active-future'!$C:$C,MATCH('basis-cash-crude'!ES$1,'active-future'!$A:$A,0),1),""),"")</f>
        <v>-8.9000000000000057</v>
      </c>
      <c r="ET83">
        <f>+IFERROR(IF(VALUE('data-cash-crude'!ES83)&gt;0,'data-cash-crude'!ES83-INDEX('active-future'!$C:$C,MATCH('basis-cash-crude'!ET$1,'active-future'!$A:$A,0),1),""),"")</f>
        <v>-8.8999999999999986</v>
      </c>
      <c r="EU83">
        <f>+IFERROR(IF(VALUE('data-cash-crude'!ET83)&gt;0,'data-cash-crude'!ET83-INDEX('active-future'!$C:$C,MATCH('basis-cash-crude'!EU$1,'active-future'!$A:$A,0),1),""),"")</f>
        <v>-8.8999999999999986</v>
      </c>
      <c r="EV83">
        <f>+IFERROR(IF(VALUE('data-cash-crude'!EU83)&gt;0,'data-cash-crude'!EU83-INDEX('active-future'!$C:$C,MATCH('basis-cash-crude'!EV$1,'active-future'!$A:$A,0),1),""),"")</f>
        <v>-9.0399999999999991</v>
      </c>
      <c r="EW83">
        <f>+IFERROR(IF(VALUE('data-cash-crude'!EV83)&gt;0,'data-cash-crude'!EV83-INDEX('active-future'!$C:$C,MATCH('basis-cash-crude'!EW$1,'active-future'!$A:$A,0),1),""),"")</f>
        <v>-9.009999999999998</v>
      </c>
      <c r="EX83">
        <f>+IFERROR(IF(VALUE('data-cash-crude'!EW83)&gt;0,'data-cash-crude'!EW83-INDEX('active-future'!$C:$C,MATCH('basis-cash-crude'!EX$1,'active-future'!$A:$A,0),1),""),"")</f>
        <v>-9.0600000000000023</v>
      </c>
      <c r="EY83">
        <f>+IFERROR(IF(VALUE('data-cash-crude'!EX83)&gt;0,'data-cash-crude'!EX83-INDEX('active-future'!$C:$C,MATCH('basis-cash-crude'!EY$1,'active-future'!$A:$A,0),1),""),"")</f>
        <v>-8.8999999999999986</v>
      </c>
      <c r="EZ83">
        <f>+IFERROR(IF(VALUE('data-cash-crude'!EY83)&gt;0,'data-cash-crude'!EY83-INDEX('active-future'!$C:$C,MATCH('basis-cash-crude'!EZ$1,'active-future'!$A:$A,0),1),""),"")</f>
        <v>-8.9000000000000057</v>
      </c>
      <c r="FA83">
        <f>+IFERROR(IF(VALUE('data-cash-crude'!EZ83)&gt;0,'data-cash-crude'!EZ83-INDEX('active-future'!$C:$C,MATCH('basis-cash-crude'!FA$1,'active-future'!$A:$A,0),1),""),"")</f>
        <v>-8.8999999999999986</v>
      </c>
      <c r="FB83">
        <f>+IFERROR(IF(VALUE('data-cash-crude'!FA83)&gt;0,'data-cash-crude'!FA83-INDEX('active-future'!$C:$C,MATCH('basis-cash-crude'!FB$1,'active-future'!$A:$A,0),1),""),"")</f>
        <v>-8.8999999999999986</v>
      </c>
      <c r="FC83">
        <f>+IFERROR(IF(VALUE('data-cash-crude'!FB83)&gt;0,'data-cash-crude'!FB83-INDEX('active-future'!$C:$C,MATCH('basis-cash-crude'!FC$1,'active-future'!$A:$A,0),1),""),"")</f>
        <v>-8.8999999999999986</v>
      </c>
      <c r="FD83">
        <f>+IFERROR(IF(VALUE('data-cash-crude'!FC83)&gt;0,'data-cash-crude'!FC83-INDEX('active-future'!$C:$C,MATCH('basis-cash-crude'!FD$1,'active-future'!$A:$A,0),1),""),"")</f>
        <v>-8.9000000000000057</v>
      </c>
      <c r="FE83">
        <f>+IFERROR(IF(VALUE('data-cash-crude'!FD83)&gt;0,'data-cash-crude'!FD83-INDEX('active-future'!$C:$C,MATCH('basis-cash-crude'!FE$1,'active-future'!$A:$A,0),1),""),"")</f>
        <v>-8.8999999999999986</v>
      </c>
      <c r="FF83">
        <f>+IFERROR(IF(VALUE('data-cash-crude'!FE83)&gt;0,'data-cash-crude'!FE83-INDEX('active-future'!$C:$C,MATCH('basis-cash-crude'!FF$1,'active-future'!$A:$A,0),1),""),"")</f>
        <v>-8.8999999999999986</v>
      </c>
      <c r="FG83">
        <f>+IFERROR(IF(VALUE('data-cash-crude'!FF83)&gt;0,'data-cash-crude'!FF83-INDEX('active-future'!$C:$C,MATCH('basis-cash-crude'!FG$1,'active-future'!$A:$A,0),1),""),"")</f>
        <v>-8.8999999999999986</v>
      </c>
      <c r="FH83">
        <f>+IFERROR(IF(VALUE('data-cash-crude'!FG83)&gt;0,'data-cash-crude'!FG83-INDEX('active-future'!$C:$C,MATCH('basis-cash-crude'!FH$1,'active-future'!$A:$A,0),1),""),"")</f>
        <v>-8.8999999999999986</v>
      </c>
      <c r="FI83">
        <f>+IFERROR(IF(VALUE('data-cash-crude'!FH83)&gt;0,'data-cash-crude'!FH83-INDEX('active-future'!$C:$C,MATCH('basis-cash-crude'!FI$1,'active-future'!$A:$A,0),1),""),"")</f>
        <v>-8.9000000000000057</v>
      </c>
      <c r="FJ83">
        <f>+IFERROR(IF(VALUE('data-cash-crude'!FI83)&gt;0,'data-cash-crude'!FI83-INDEX('active-future'!$C:$C,MATCH('basis-cash-crude'!FJ$1,'active-future'!$A:$A,0),1),""),"")</f>
        <v>-8.8999999999999986</v>
      </c>
      <c r="FK83">
        <f>+IFERROR(IF(VALUE('data-cash-crude'!FJ83)&gt;0,'data-cash-crude'!FJ83-INDEX('active-future'!$C:$C,MATCH('basis-cash-crude'!FK$1,'active-future'!$A:$A,0),1),""),"")</f>
        <v>-8.1999999999999957</v>
      </c>
      <c r="FL83">
        <f>+IFERROR(IF(VALUE('data-cash-crude'!FK83)&gt;0,'data-cash-crude'!FK83-INDEX('active-future'!$C:$C,MATCH('basis-cash-crude'!FL$1,'active-future'!$A:$A,0),1),""),"")</f>
        <v>-8.2000000000000028</v>
      </c>
    </row>
    <row r="84" spans="1:168" x14ac:dyDescent="0.2">
      <c r="A84">
        <f t="shared" si="3"/>
        <v>-6.658333333333335</v>
      </c>
      <c r="B84">
        <f t="shared" si="4"/>
        <v>-6.6818518518518539</v>
      </c>
      <c r="C84">
        <f t="shared" si="5"/>
        <v>-6.6179518072289154</v>
      </c>
      <c r="D84" s="10" t="str">
        <f>+'data-cash-crude'!B84</f>
        <v>CLPA-2-145.CM</v>
      </c>
      <c r="E84">
        <f>+IFERROR(IF(VALUE('data-cash-crude'!D84)&gt;0,'data-cash-crude'!D84-INDEX('active-future'!$C:$C,MATCH('basis-cash-crude'!E$1,'active-future'!$A:$A,0),1),""),"")</f>
        <v>-6.5600000000000023</v>
      </c>
      <c r="F84">
        <f>+IFERROR(IF(VALUE('data-cash-crude'!E84)&gt;0,'data-cash-crude'!E84-INDEX('active-future'!$C:$C,MATCH('basis-cash-crude'!F$1,'active-future'!$A:$A,0),1),""),"")</f>
        <v>-6.5600000000000023</v>
      </c>
      <c r="G84">
        <f>+IFERROR(IF(VALUE('data-cash-crude'!F84)&gt;0,'data-cash-crude'!F84-INDEX('active-future'!$C:$C,MATCH('basis-cash-crude'!G$1,'active-future'!$A:$A,0),1),""),"")</f>
        <v>-6.5600000000000023</v>
      </c>
      <c r="H84">
        <f>+IFERROR(IF(VALUE('data-cash-crude'!G84)&gt;0,'data-cash-crude'!G84-INDEX('active-future'!$C:$C,MATCH('basis-cash-crude'!H$1,'active-future'!$A:$A,0),1),""),"")</f>
        <v>-6.5600000000000023</v>
      </c>
      <c r="I84" t="str">
        <f>+IFERROR(IF(VALUE('data-cash-crude'!H84)&gt;0,'data-cash-crude'!H84-INDEX('active-future'!$C:$C,MATCH('basis-cash-crude'!I$1,'active-future'!$A:$A,0),1),""),"")</f>
        <v/>
      </c>
      <c r="J84">
        <f>+IFERROR(IF(VALUE('data-cash-crude'!I84)&gt;0,'data-cash-crude'!I84-INDEX('active-future'!$C:$C,MATCH('basis-cash-crude'!J$1,'active-future'!$A:$A,0),1),""),"")</f>
        <v>-7.1499999999999986</v>
      </c>
      <c r="K84">
        <f>+IFERROR(IF(VALUE('data-cash-crude'!J84)&gt;0,'data-cash-crude'!J84-INDEX('active-future'!$C:$C,MATCH('basis-cash-crude'!K$1,'active-future'!$A:$A,0),1),""),"")</f>
        <v>-6.5600000000000023</v>
      </c>
      <c r="L84" t="str">
        <f>+IFERROR(IF(VALUE('data-cash-crude'!K84)&gt;0,'data-cash-crude'!K84-INDEX('active-future'!$C:$C,MATCH('basis-cash-crude'!L$1,'active-future'!$A:$A,0),1),""),"")</f>
        <v/>
      </c>
      <c r="M84">
        <f>+IFERROR(IF(VALUE('data-cash-crude'!L84)&gt;0,'data-cash-crude'!L84-INDEX('active-future'!$C:$C,MATCH('basis-cash-crude'!M$1,'active-future'!$A:$A,0),1),""),"")</f>
        <v>-6.5200000000000031</v>
      </c>
      <c r="N84">
        <f>+IFERROR(IF(VALUE('data-cash-crude'!M84)&gt;0,'data-cash-crude'!M84-INDEX('active-future'!$C:$C,MATCH('basis-cash-crude'!N$1,'active-future'!$A:$A,0),1),""),"")</f>
        <v>-6.480000000000004</v>
      </c>
      <c r="O84">
        <f>+IFERROR(IF(VALUE('data-cash-crude'!N84)&gt;0,'data-cash-crude'!N84-INDEX('active-future'!$C:$C,MATCH('basis-cash-crude'!O$1,'active-future'!$A:$A,0),1),""),"")</f>
        <v>-6.4899999999999949</v>
      </c>
      <c r="P84">
        <f>+IFERROR(IF(VALUE('data-cash-crude'!O84)&gt;0,'data-cash-crude'!O84-INDEX('active-future'!$C:$C,MATCH('basis-cash-crude'!P$1,'active-future'!$A:$A,0),1),""),"")</f>
        <v>-6.5600000000000023</v>
      </c>
      <c r="Q84">
        <f>+IFERROR(IF(VALUE('data-cash-crude'!P84)&gt;0,'data-cash-crude'!P84-INDEX('active-future'!$C:$C,MATCH('basis-cash-crude'!Q$1,'active-future'!$A:$A,0),1),""),"")</f>
        <v>-6.5600000000000023</v>
      </c>
      <c r="R84">
        <f>+IFERROR(IF(VALUE('data-cash-crude'!Q84)&gt;0,'data-cash-crude'!Q84-INDEX('active-future'!$C:$C,MATCH('basis-cash-crude'!R$1,'active-future'!$A:$A,0),1),""),"")</f>
        <v>-6.9799999999999969</v>
      </c>
      <c r="S84">
        <f>+IFERROR(IF(VALUE('data-cash-crude'!R84)&gt;0,'data-cash-crude'!R84-INDEX('active-future'!$C:$C,MATCH('basis-cash-crude'!S$1,'active-future'!$A:$A,0),1),""),"")</f>
        <v>-6.5599999999999952</v>
      </c>
      <c r="T84">
        <f>+IFERROR(IF(VALUE('data-cash-crude'!S84)&gt;0,'data-cash-crude'!S84-INDEX('active-future'!$C:$C,MATCH('basis-cash-crude'!T$1,'active-future'!$A:$A,0),1),""),"")</f>
        <v>-6.5600000000000023</v>
      </c>
      <c r="U84">
        <f>+IFERROR(IF(VALUE('data-cash-crude'!T84)&gt;0,'data-cash-crude'!T84-INDEX('active-future'!$C:$C,MATCH('basis-cash-crude'!U$1,'active-future'!$A:$A,0),1),""),"")</f>
        <v>-6.5600000000000023</v>
      </c>
      <c r="V84">
        <f>+IFERROR(IF(VALUE('data-cash-crude'!U84)&gt;0,'data-cash-crude'!U84-INDEX('active-future'!$C:$C,MATCH('basis-cash-crude'!V$1,'active-future'!$A:$A,0),1),""),"")</f>
        <v>-6.5600000000000023</v>
      </c>
      <c r="W84">
        <f>+IFERROR(IF(VALUE('data-cash-crude'!V84)&gt;0,'data-cash-crude'!V84-INDEX('active-future'!$C:$C,MATCH('basis-cash-crude'!W$1,'active-future'!$A:$A,0),1),""),"")</f>
        <v>-6.5600000000000023</v>
      </c>
      <c r="X84">
        <f>+IFERROR(IF(VALUE('data-cash-crude'!W84)&gt;0,'data-cash-crude'!W84-INDEX('active-future'!$C:$C,MATCH('basis-cash-crude'!X$1,'active-future'!$A:$A,0),1),""),"")</f>
        <v>-8.89</v>
      </c>
      <c r="Y84">
        <f>+IFERROR(IF(VALUE('data-cash-crude'!X84)&gt;0,'data-cash-crude'!X84-INDEX('active-future'!$C:$C,MATCH('basis-cash-crude'!Y$1,'active-future'!$A:$A,0),1),""),"")</f>
        <v>-6.5600000000000023</v>
      </c>
      <c r="Z84">
        <f>+IFERROR(IF(VALUE('data-cash-crude'!Y84)&gt;0,'data-cash-crude'!Y84-INDEX('active-future'!$C:$C,MATCH('basis-cash-crude'!Z$1,'active-future'!$A:$A,0),1),""),"")</f>
        <v>-6.5600000000000023</v>
      </c>
      <c r="AA84">
        <f>+IFERROR(IF(VALUE('data-cash-crude'!Z84)&gt;0,'data-cash-crude'!Z84-INDEX('active-future'!$C:$C,MATCH('basis-cash-crude'!AA$1,'active-future'!$A:$A,0),1),""),"")</f>
        <v>-6.5600000000000023</v>
      </c>
      <c r="AB84" t="str">
        <f>+IFERROR(IF(VALUE('data-cash-crude'!AA84)&gt;0,'data-cash-crude'!AA84-INDEX('active-future'!$C:$C,MATCH('basis-cash-crude'!AB$1,'active-future'!$A:$A,0),1),""),"")</f>
        <v/>
      </c>
      <c r="AC84">
        <f>+IFERROR(IF(VALUE('data-cash-crude'!AB84)&gt;0,'data-cash-crude'!AB84-INDEX('active-future'!$C:$C,MATCH('basis-cash-crude'!AC$1,'active-future'!$A:$A,0),1),""),"")</f>
        <v>-6.5600000000000023</v>
      </c>
      <c r="AD84">
        <f>+IFERROR(IF(VALUE('data-cash-crude'!AC84)&gt;0,'data-cash-crude'!AC84-INDEX('active-future'!$C:$C,MATCH('basis-cash-crude'!AD$1,'active-future'!$A:$A,0),1),""),"")</f>
        <v>-6.5599999999999952</v>
      </c>
      <c r="AE84">
        <f>+IFERROR(IF(VALUE('data-cash-crude'!AD84)&gt;0,'data-cash-crude'!AD84-INDEX('active-future'!$C:$C,MATCH('basis-cash-crude'!AE$1,'active-future'!$A:$A,0),1),""),"")</f>
        <v>-6.7999999999999972</v>
      </c>
      <c r="AF84">
        <f>+IFERROR(IF(VALUE('data-cash-crude'!AE84)&gt;0,'data-cash-crude'!AE84-INDEX('active-future'!$C:$C,MATCH('basis-cash-crude'!AF$1,'active-future'!$A:$A,0),1),""),"")</f>
        <v>-6.5600000000000023</v>
      </c>
      <c r="AG84">
        <f>+IFERROR(IF(VALUE('data-cash-crude'!AF84)&gt;0,'data-cash-crude'!AF84-INDEX('active-future'!$C:$C,MATCH('basis-cash-crude'!AG$1,'active-future'!$A:$A,0),1),""),"")</f>
        <v>-6.5599999999999952</v>
      </c>
      <c r="AH84">
        <f>+IFERROR(IF(VALUE('data-cash-crude'!AG84)&gt;0,'data-cash-crude'!AG84-INDEX('active-future'!$C:$C,MATCH('basis-cash-crude'!AH$1,'active-future'!$A:$A,0),1),""),"")</f>
        <v>-6.4600000000000009</v>
      </c>
      <c r="AI84">
        <f>+IFERROR(IF(VALUE('data-cash-crude'!AH84)&gt;0,'data-cash-crude'!AH84-INDEX('active-future'!$C:$C,MATCH('basis-cash-crude'!AI$1,'active-future'!$A:$A,0),1),""),"")</f>
        <v>-6.7000000000000028</v>
      </c>
      <c r="AJ84">
        <f>+IFERROR(IF(VALUE('data-cash-crude'!AI84)&gt;0,'data-cash-crude'!AI84-INDEX('active-future'!$C:$C,MATCH('basis-cash-crude'!AJ$1,'active-future'!$A:$A,0),1),""),"")</f>
        <v>-6.6499999999999986</v>
      </c>
      <c r="AK84">
        <f>+IFERROR(IF(VALUE('data-cash-crude'!AJ84)&gt;0,'data-cash-crude'!AJ84-INDEX('active-future'!$C:$C,MATCH('basis-cash-crude'!AK$1,'active-future'!$A:$A,0),1),""),"")</f>
        <v>-6.5600000000000023</v>
      </c>
      <c r="AL84">
        <f>+IFERROR(IF(VALUE('data-cash-crude'!AK84)&gt;0,'data-cash-crude'!AK84-INDEX('active-future'!$C:$C,MATCH('basis-cash-crude'!AL$1,'active-future'!$A:$A,0),1),""),"")</f>
        <v>-6.5600000000000023</v>
      </c>
      <c r="AM84">
        <f>+IFERROR(IF(VALUE('data-cash-crude'!AL84)&gt;0,'data-cash-crude'!AL84-INDEX('active-future'!$C:$C,MATCH('basis-cash-crude'!AM$1,'active-future'!$A:$A,0),1),""),"")</f>
        <v>-6.5599999999999952</v>
      </c>
      <c r="AN84">
        <f>+IFERROR(IF(VALUE('data-cash-crude'!AM84)&gt;0,'data-cash-crude'!AM84-INDEX('active-future'!$C:$C,MATCH('basis-cash-crude'!AN$1,'active-future'!$A:$A,0),1),""),"")</f>
        <v>-6.5599999999999952</v>
      </c>
      <c r="AO84">
        <f>+IFERROR(IF(VALUE('data-cash-crude'!AN84)&gt;0,'data-cash-crude'!AN84-INDEX('active-future'!$C:$C,MATCH('basis-cash-crude'!AO$1,'active-future'!$A:$A,0),1),""),"")</f>
        <v>-6.5600000000000023</v>
      </c>
      <c r="AP84">
        <f>+IFERROR(IF(VALUE('data-cash-crude'!AO84)&gt;0,'data-cash-crude'!AO84-INDEX('active-future'!$C:$C,MATCH('basis-cash-crude'!AP$1,'active-future'!$A:$A,0),1),""),"")</f>
        <v>-6.5600000000000023</v>
      </c>
      <c r="AQ84">
        <f>+IFERROR(IF(VALUE('data-cash-crude'!AP84)&gt;0,'data-cash-crude'!AP84-INDEX('active-future'!$C:$C,MATCH('basis-cash-crude'!AQ$1,'active-future'!$A:$A,0),1),""),"")</f>
        <v>-6.5599999999999952</v>
      </c>
      <c r="AR84">
        <f>+IFERROR(IF(VALUE('data-cash-crude'!AQ84)&gt;0,'data-cash-crude'!AQ84-INDEX('active-future'!$C:$C,MATCH('basis-cash-crude'!AR$1,'active-future'!$A:$A,0),1),""),"")</f>
        <v>-6.5600000000000023</v>
      </c>
      <c r="AS84">
        <f>+IFERROR(IF(VALUE('data-cash-crude'!AR84)&gt;0,'data-cash-crude'!AR84-INDEX('active-future'!$C:$C,MATCH('basis-cash-crude'!AS$1,'active-future'!$A:$A,0),1),""),"")</f>
        <v>-7.25</v>
      </c>
      <c r="AT84">
        <f>+IFERROR(IF(VALUE('data-cash-crude'!AS84)&gt;0,'data-cash-crude'!AS84-INDEX('active-future'!$C:$C,MATCH('basis-cash-crude'!AT$1,'active-future'!$A:$A,0),1),""),"")</f>
        <v>-6.5600000000000023</v>
      </c>
      <c r="AU84">
        <f>+IFERROR(IF(VALUE('data-cash-crude'!AT84)&gt;0,'data-cash-crude'!AT84-INDEX('active-future'!$C:$C,MATCH('basis-cash-crude'!AU$1,'active-future'!$A:$A,0),1),""),"")</f>
        <v>-6.5600000000000023</v>
      </c>
      <c r="AV84">
        <f>+IFERROR(IF(VALUE('data-cash-crude'!AU84)&gt;0,'data-cash-crude'!AU84-INDEX('active-future'!$C:$C,MATCH('basis-cash-crude'!AV$1,'active-future'!$A:$A,0),1),""),"")</f>
        <v>-6.5600000000000023</v>
      </c>
      <c r="AW84">
        <f>+IFERROR(IF(VALUE('data-cash-crude'!AV84)&gt;0,'data-cash-crude'!AV84-INDEX('active-future'!$C:$C,MATCH('basis-cash-crude'!AW$1,'active-future'!$A:$A,0),1),""),"")</f>
        <v>-6.5600000000000023</v>
      </c>
      <c r="AX84">
        <f>+IFERROR(IF(VALUE('data-cash-crude'!AW84)&gt;0,'data-cash-crude'!AW84-INDEX('active-future'!$C:$C,MATCH('basis-cash-crude'!AX$1,'active-future'!$A:$A,0),1),""),"")</f>
        <v>-6.5600000000000023</v>
      </c>
      <c r="AY84">
        <f>+IFERROR(IF(VALUE('data-cash-crude'!AX84)&gt;0,'data-cash-crude'!AX84-INDEX('active-future'!$C:$C,MATCH('basis-cash-crude'!AY$1,'active-future'!$A:$A,0),1),""),"")</f>
        <v>-6.5600000000000023</v>
      </c>
      <c r="AZ84">
        <f>+IFERROR(IF(VALUE('data-cash-crude'!AY84)&gt;0,'data-cash-crude'!AY84-INDEX('active-future'!$C:$C,MATCH('basis-cash-crude'!AZ$1,'active-future'!$A:$A,0),1),""),"")</f>
        <v>-6.5599999999999952</v>
      </c>
      <c r="BA84">
        <f>+IFERROR(IF(VALUE('data-cash-crude'!AZ84)&gt;0,'data-cash-crude'!AZ84-INDEX('active-future'!$C:$C,MATCH('basis-cash-crude'!BA$1,'active-future'!$A:$A,0),1),""),"")</f>
        <v>-6.5599999999999952</v>
      </c>
      <c r="BB84">
        <f>+IFERROR(IF(VALUE('data-cash-crude'!BA84)&gt;0,'data-cash-crude'!BA84-INDEX('active-future'!$C:$C,MATCH('basis-cash-crude'!BB$1,'active-future'!$A:$A,0),1),""),"")</f>
        <v>-6.5600000000000023</v>
      </c>
      <c r="BC84">
        <f>+IFERROR(IF(VALUE('data-cash-crude'!BB84)&gt;0,'data-cash-crude'!BB84-INDEX('active-future'!$C:$C,MATCH('basis-cash-crude'!BC$1,'active-future'!$A:$A,0),1),""),"")</f>
        <v>-6.8799999999999955</v>
      </c>
      <c r="BD84">
        <f>+IFERROR(IF(VALUE('data-cash-crude'!BC84)&gt;0,'data-cash-crude'!BC84-INDEX('active-future'!$C:$C,MATCH('basis-cash-crude'!BD$1,'active-future'!$A:$A,0),1),""),"")</f>
        <v>-6.759999999999998</v>
      </c>
      <c r="BE84">
        <f>+IFERROR(IF(VALUE('data-cash-crude'!BD84)&gt;0,'data-cash-crude'!BD84-INDEX('active-future'!$C:$C,MATCH('basis-cash-crude'!BE$1,'active-future'!$A:$A,0),1),""),"")</f>
        <v>-6.6499999999999986</v>
      </c>
      <c r="BF84">
        <f>+IFERROR(IF(VALUE('data-cash-crude'!BE84)&gt;0,'data-cash-crude'!BE84-INDEX('active-future'!$C:$C,MATCH('basis-cash-crude'!BF$1,'active-future'!$A:$A,0),1),""),"")</f>
        <v>-6.5600000000000023</v>
      </c>
      <c r="BG84">
        <f>+IFERROR(IF(VALUE('data-cash-crude'!BF84)&gt;0,'data-cash-crude'!BF84-INDEX('active-future'!$C:$C,MATCH('basis-cash-crude'!BG$1,'active-future'!$A:$A,0),1),""),"")</f>
        <v>-6.5600000000000023</v>
      </c>
      <c r="BH84">
        <f>+IFERROR(IF(VALUE('data-cash-crude'!BG84)&gt;0,'data-cash-crude'!BG84-INDEX('active-future'!$C:$C,MATCH('basis-cash-crude'!BH$1,'active-future'!$A:$A,0),1),""),"")</f>
        <v>-6.5600000000000023</v>
      </c>
      <c r="BI84">
        <f>+IFERROR(IF(VALUE('data-cash-crude'!BH84)&gt;0,'data-cash-crude'!BH84-INDEX('active-future'!$C:$C,MATCH('basis-cash-crude'!BI$1,'active-future'!$A:$A,0),1),""),"")</f>
        <v>-6.5600000000000023</v>
      </c>
      <c r="BJ84">
        <f>+IFERROR(IF(VALUE('data-cash-crude'!BI84)&gt;0,'data-cash-crude'!BI84-INDEX('active-future'!$C:$C,MATCH('basis-cash-crude'!BJ$1,'active-future'!$A:$A,0),1),""),"")</f>
        <v>-6.5600000000000023</v>
      </c>
      <c r="BK84">
        <f>+IFERROR(IF(VALUE('data-cash-crude'!BJ84)&gt;0,'data-cash-crude'!BJ84-INDEX('active-future'!$C:$C,MATCH('basis-cash-crude'!BK$1,'active-future'!$A:$A,0),1),""),"")</f>
        <v>-6.5599999999999952</v>
      </c>
      <c r="BL84">
        <f>+IFERROR(IF(VALUE('data-cash-crude'!BK84)&gt;0,'data-cash-crude'!BK84-INDEX('active-future'!$C:$C,MATCH('basis-cash-crude'!BL$1,'active-future'!$A:$A,0),1),""),"")</f>
        <v>-6.5600000000000023</v>
      </c>
      <c r="BM84">
        <f>+IFERROR(IF(VALUE('data-cash-crude'!BL84)&gt;0,'data-cash-crude'!BL84-INDEX('active-future'!$C:$C,MATCH('basis-cash-crude'!BM$1,'active-future'!$A:$A,0),1),""),"")</f>
        <v>-6.5600000000000023</v>
      </c>
      <c r="BN84">
        <f>+IFERROR(IF(VALUE('data-cash-crude'!BM84)&gt;0,'data-cash-crude'!BM84-INDEX('active-future'!$C:$C,MATCH('basis-cash-crude'!BN$1,'active-future'!$A:$A,0),1),""),"")</f>
        <v>-6.5600000000000023</v>
      </c>
      <c r="BO84" t="str">
        <f>+IFERROR(IF(VALUE('data-cash-crude'!BN84)&gt;0,'data-cash-crude'!BN84-INDEX('active-future'!$C:$C,MATCH('basis-cash-crude'!BO$1,'active-future'!$A:$A,0),1),""),"")</f>
        <v/>
      </c>
      <c r="BP84">
        <f>+IFERROR(IF(VALUE('data-cash-crude'!BO84)&gt;0,'data-cash-crude'!BO84-INDEX('active-future'!$C:$C,MATCH('basis-cash-crude'!BP$1,'active-future'!$A:$A,0),1),""),"")</f>
        <v>-6.5600000000000023</v>
      </c>
      <c r="BQ84">
        <f>+IFERROR(IF(VALUE('data-cash-crude'!BP84)&gt;0,'data-cash-crude'!BP84-INDEX('active-future'!$C:$C,MATCH('basis-cash-crude'!BQ$1,'active-future'!$A:$A,0),1),""),"")</f>
        <v>-6.5600000000000023</v>
      </c>
      <c r="BR84">
        <f>+IFERROR(IF(VALUE('data-cash-crude'!BQ84)&gt;0,'data-cash-crude'!BQ84-INDEX('active-future'!$C:$C,MATCH('basis-cash-crude'!BR$1,'active-future'!$A:$A,0),1),""),"")</f>
        <v>-6.5599999999999952</v>
      </c>
      <c r="BS84">
        <f>+IFERROR(IF(VALUE('data-cash-crude'!BR84)&gt;0,'data-cash-crude'!BR84-INDEX('active-future'!$C:$C,MATCH('basis-cash-crude'!BS$1,'active-future'!$A:$A,0),1),""),"")</f>
        <v>-6.5600000000000023</v>
      </c>
      <c r="BT84">
        <f>+IFERROR(IF(VALUE('data-cash-crude'!BS84)&gt;0,'data-cash-crude'!BS84-INDEX('active-future'!$C:$C,MATCH('basis-cash-crude'!BT$1,'active-future'!$A:$A,0),1),""),"")</f>
        <v>-6.5599999999999952</v>
      </c>
      <c r="BU84" t="str">
        <f>+IFERROR(IF(VALUE('data-cash-crude'!BT84)&gt;0,'data-cash-crude'!BT84-INDEX('active-future'!$C:$C,MATCH('basis-cash-crude'!BU$1,'active-future'!$A:$A,0),1),""),"")</f>
        <v/>
      </c>
      <c r="BV84">
        <f>+IFERROR(IF(VALUE('data-cash-crude'!BU84)&gt;0,'data-cash-crude'!BU84-INDEX('active-future'!$C:$C,MATCH('basis-cash-crude'!BV$1,'active-future'!$A:$A,0),1),""),"")</f>
        <v>-6.5600000000000023</v>
      </c>
      <c r="BW84" t="str">
        <f>+IFERROR(IF(VALUE('data-cash-crude'!BV84)&gt;0,'data-cash-crude'!BV84-INDEX('active-future'!$C:$C,MATCH('basis-cash-crude'!BW$1,'active-future'!$A:$A,0),1),""),"")</f>
        <v/>
      </c>
      <c r="BX84">
        <f>+IFERROR(IF(VALUE('data-cash-crude'!BW84)&gt;0,'data-cash-crude'!BW84-INDEX('active-future'!$C:$C,MATCH('basis-cash-crude'!BX$1,'active-future'!$A:$A,0),1),""),"")</f>
        <v>-6.5600000000000023</v>
      </c>
      <c r="BY84">
        <f>+IFERROR(IF(VALUE('data-cash-crude'!BX84)&gt;0,'data-cash-crude'!BX84-INDEX('active-future'!$C:$C,MATCH('basis-cash-crude'!BY$1,'active-future'!$A:$A,0),1),""),"")</f>
        <v>-6.5600000000000023</v>
      </c>
      <c r="BZ84">
        <f>+IFERROR(IF(VALUE('data-cash-crude'!BY84)&gt;0,'data-cash-crude'!BY84-INDEX('active-future'!$C:$C,MATCH('basis-cash-crude'!BZ$1,'active-future'!$A:$A,0),1),""),"")</f>
        <v>-6.6199999999999974</v>
      </c>
      <c r="CA84">
        <f>+IFERROR(IF(VALUE('data-cash-crude'!BZ84)&gt;0,'data-cash-crude'!BZ84-INDEX('active-future'!$C:$C,MATCH('basis-cash-crude'!CA$1,'active-future'!$A:$A,0),1),""),"")</f>
        <v>-6.490000000000002</v>
      </c>
      <c r="CB84">
        <f>+IFERROR(IF(VALUE('data-cash-crude'!CA84)&gt;0,'data-cash-crude'!CA84-INDEX('active-future'!$C:$C,MATCH('basis-cash-crude'!CB$1,'active-future'!$A:$A,0),1),""),"")</f>
        <v>-6.5600000000000023</v>
      </c>
      <c r="CC84">
        <f>+IFERROR(IF(VALUE('data-cash-crude'!CB84)&gt;0,'data-cash-crude'!CB84-INDEX('active-future'!$C:$C,MATCH('basis-cash-crude'!CC$1,'active-future'!$A:$A,0),1),""),"")</f>
        <v>-6.5599999999999952</v>
      </c>
      <c r="CD84">
        <f>+IFERROR(IF(VALUE('data-cash-crude'!CC84)&gt;0,'data-cash-crude'!CC84-INDEX('active-future'!$C:$C,MATCH('basis-cash-crude'!CD$1,'active-future'!$A:$A,0),1),""),"")</f>
        <v>-6.5600000000000023</v>
      </c>
      <c r="CE84">
        <f>+IFERROR(IF(VALUE('data-cash-crude'!CD84)&gt;0,'data-cash-crude'!CD84-INDEX('active-future'!$C:$C,MATCH('basis-cash-crude'!CE$1,'active-future'!$A:$A,0),1),""),"")</f>
        <v>-6.5600000000000023</v>
      </c>
      <c r="CF84">
        <f>+IFERROR(IF(VALUE('data-cash-crude'!CE84)&gt;0,'data-cash-crude'!CE84-INDEX('active-future'!$C:$C,MATCH('basis-cash-crude'!CF$1,'active-future'!$A:$A,0),1),""),"")</f>
        <v>-6.5600000000000023</v>
      </c>
      <c r="CG84">
        <f>+IFERROR(IF(VALUE('data-cash-crude'!CF84)&gt;0,'data-cash-crude'!CF84-INDEX('active-future'!$C:$C,MATCH('basis-cash-crude'!CG$1,'active-future'!$A:$A,0),1),""),"")</f>
        <v>-6.5599999999999952</v>
      </c>
      <c r="CH84">
        <f>+IFERROR(IF(VALUE('data-cash-crude'!CG84)&gt;0,'data-cash-crude'!CG84-INDEX('active-future'!$C:$C,MATCH('basis-cash-crude'!CH$1,'active-future'!$A:$A,0),1),""),"")</f>
        <v>-6.5600000000000023</v>
      </c>
      <c r="CI84">
        <f>+IFERROR(IF(VALUE('data-cash-crude'!CH84)&gt;0,'data-cash-crude'!CH84-INDEX('active-future'!$C:$C,MATCH('basis-cash-crude'!CI$1,'active-future'!$A:$A,0),1),""),"")</f>
        <v>-6.5600000000000023</v>
      </c>
      <c r="CJ84">
        <f>+IFERROR(IF(VALUE('data-cash-crude'!CI84)&gt;0,'data-cash-crude'!CI84-INDEX('active-future'!$C:$C,MATCH('basis-cash-crude'!CJ$1,'active-future'!$A:$A,0),1),""),"")</f>
        <v>-6.5599999999999952</v>
      </c>
      <c r="CK84">
        <f>+IFERROR(IF(VALUE('data-cash-crude'!CJ84)&gt;0,'data-cash-crude'!CJ84-INDEX('active-future'!$C:$C,MATCH('basis-cash-crude'!CK$1,'active-future'!$A:$A,0),1),""),"")</f>
        <v>-6.5599999999999952</v>
      </c>
      <c r="CL84">
        <f>+IFERROR(IF(VALUE('data-cash-crude'!CK84)&gt;0,'data-cash-crude'!CK84-INDEX('active-future'!$C:$C,MATCH('basis-cash-crude'!CL$1,'active-future'!$A:$A,0),1),""),"")</f>
        <v>-6.5599999999999952</v>
      </c>
      <c r="CM84" t="str">
        <f>+IFERROR(IF(VALUE('data-cash-crude'!CL84)&gt;0,'data-cash-crude'!CL84-INDEX('active-future'!$C:$C,MATCH('basis-cash-crude'!CM$1,'active-future'!$A:$A,0),1),""),"")</f>
        <v/>
      </c>
      <c r="CN84">
        <f>+IFERROR(IF(VALUE('data-cash-crude'!CM84)&gt;0,'data-cash-crude'!CM84-INDEX('active-future'!$C:$C,MATCH('basis-cash-crude'!CN$1,'active-future'!$A:$A,0),1),""),"")</f>
        <v>-6.5600000000000023</v>
      </c>
      <c r="CO84">
        <f>+IFERROR(IF(VALUE('data-cash-crude'!CN84)&gt;0,'data-cash-crude'!CN84-INDEX('active-future'!$C:$C,MATCH('basis-cash-crude'!CO$1,'active-future'!$A:$A,0),1),""),"")</f>
        <v>-6.5600000000000023</v>
      </c>
      <c r="CP84">
        <f>+IFERROR(IF(VALUE('data-cash-crude'!CO84)&gt;0,'data-cash-crude'!CO84-INDEX('active-future'!$C:$C,MATCH('basis-cash-crude'!CP$1,'active-future'!$A:$A,0),1),""),"")</f>
        <v>-6.5600000000000023</v>
      </c>
      <c r="CQ84">
        <f>+IFERROR(IF(VALUE('data-cash-crude'!CP84)&gt;0,'data-cash-crude'!CP84-INDEX('active-future'!$C:$C,MATCH('basis-cash-crude'!CQ$1,'active-future'!$A:$A,0),1),""),"")</f>
        <v>-6.5600000000000023</v>
      </c>
      <c r="CR84">
        <f>+IFERROR(IF(VALUE('data-cash-crude'!CQ84)&gt;0,'data-cash-crude'!CQ84-INDEX('active-future'!$C:$C,MATCH('basis-cash-crude'!CR$1,'active-future'!$A:$A,0),1),""),"")</f>
        <v>-6.5600000000000023</v>
      </c>
      <c r="CS84">
        <f>+IFERROR(IF(VALUE('data-cash-crude'!CR84)&gt;0,'data-cash-crude'!CR84-INDEX('active-future'!$C:$C,MATCH('basis-cash-crude'!CS$1,'active-future'!$A:$A,0),1),""),"")</f>
        <v>-6.5600000000000023</v>
      </c>
      <c r="CT84">
        <f>+IFERROR(IF(VALUE('data-cash-crude'!CS84)&gt;0,'data-cash-crude'!CS84-INDEX('active-future'!$C:$C,MATCH('basis-cash-crude'!CT$1,'active-future'!$A:$A,0),1),""),"")</f>
        <v>-6.5600000000000023</v>
      </c>
      <c r="CU84">
        <f>+IFERROR(IF(VALUE('data-cash-crude'!CT84)&gt;0,'data-cash-crude'!CT84-INDEX('active-future'!$C:$C,MATCH('basis-cash-crude'!CU$1,'active-future'!$A:$A,0),1),""),"")</f>
        <v>-6.5600000000000023</v>
      </c>
      <c r="CV84">
        <f>+IFERROR(IF(VALUE('data-cash-crude'!CU84)&gt;0,'data-cash-crude'!CU84-INDEX('active-future'!$C:$C,MATCH('basis-cash-crude'!CV$1,'active-future'!$A:$A,0),1),""),"")</f>
        <v>-6.3500000000000014</v>
      </c>
      <c r="CW84">
        <f>+IFERROR(IF(VALUE('data-cash-crude'!CV84)&gt;0,'data-cash-crude'!CV84-INDEX('active-future'!$C:$C,MATCH('basis-cash-crude'!CW$1,'active-future'!$A:$A,0),1),""),"")</f>
        <v>-6.490000000000002</v>
      </c>
      <c r="CX84">
        <f>+IFERROR(IF(VALUE('data-cash-crude'!CW84)&gt;0,'data-cash-crude'!CW84-INDEX('active-future'!$C:$C,MATCH('basis-cash-crude'!CX$1,'active-future'!$A:$A,0),1),""),"")</f>
        <v>-6.5</v>
      </c>
      <c r="CY84">
        <f>+IFERROR(IF(VALUE('data-cash-crude'!CX84)&gt;0,'data-cash-crude'!CX84-INDEX('active-future'!$C:$C,MATCH('basis-cash-crude'!CY$1,'active-future'!$A:$A,0),1),""),"")</f>
        <v>-6.5600000000000023</v>
      </c>
      <c r="CZ84">
        <f>+IFERROR(IF(VALUE('data-cash-crude'!CY84)&gt;0,'data-cash-crude'!CY84-INDEX('active-future'!$C:$C,MATCH('basis-cash-crude'!CZ$1,'active-future'!$A:$A,0),1),""),"")</f>
        <v>-6.5599999999999952</v>
      </c>
      <c r="DA84">
        <f>+IFERROR(IF(VALUE('data-cash-crude'!CZ84)&gt;0,'data-cash-crude'!CZ84-INDEX('active-future'!$C:$C,MATCH('basis-cash-crude'!DA$1,'active-future'!$A:$A,0),1),""),"")</f>
        <v>-6.5600000000000023</v>
      </c>
      <c r="DB84">
        <f>+IFERROR(IF(VALUE('data-cash-crude'!DA84)&gt;0,'data-cash-crude'!DA84-INDEX('active-future'!$C:$C,MATCH('basis-cash-crude'!DB$1,'active-future'!$A:$A,0),1),""),"")</f>
        <v>-6.5600000000000023</v>
      </c>
      <c r="DC84">
        <f>+IFERROR(IF(VALUE('data-cash-crude'!DB84)&gt;0,'data-cash-crude'!DB84-INDEX('active-future'!$C:$C,MATCH('basis-cash-crude'!DC$1,'active-future'!$A:$A,0),1),""),"")</f>
        <v>-6.5600000000000023</v>
      </c>
      <c r="DD84">
        <f>+IFERROR(IF(VALUE('data-cash-crude'!DC84)&gt;0,'data-cash-crude'!DC84-INDEX('active-future'!$C:$C,MATCH('basis-cash-crude'!DD$1,'active-future'!$A:$A,0),1),""),"")</f>
        <v>-6.5600000000000023</v>
      </c>
      <c r="DE84">
        <f>+IFERROR(IF(VALUE('data-cash-crude'!DD84)&gt;0,'data-cash-crude'!DD84-INDEX('active-future'!$C:$C,MATCH('basis-cash-crude'!DE$1,'active-future'!$A:$A,0),1),""),"")</f>
        <v>-6.5600000000000023</v>
      </c>
      <c r="DF84" t="str">
        <f>+IFERROR(IF(VALUE('data-cash-crude'!DE84)&gt;0,'data-cash-crude'!DE84-INDEX('active-future'!$C:$C,MATCH('basis-cash-crude'!DF$1,'active-future'!$A:$A,0),1),""),"")</f>
        <v/>
      </c>
      <c r="DG84">
        <f>+IFERROR(IF(VALUE('data-cash-crude'!DF84)&gt;0,'data-cash-crude'!DF84-INDEX('active-future'!$C:$C,MATCH('basis-cash-crude'!DG$1,'active-future'!$A:$A,0),1),""),"")</f>
        <v>-6.5599999999999952</v>
      </c>
      <c r="DH84">
        <f>+IFERROR(IF(VALUE('data-cash-crude'!DG84)&gt;0,'data-cash-crude'!DG84-INDEX('active-future'!$C:$C,MATCH('basis-cash-crude'!DH$1,'active-future'!$A:$A,0),1),""),"")</f>
        <v>-6.5599999999999952</v>
      </c>
      <c r="DI84">
        <f>+IFERROR(IF(VALUE('data-cash-crude'!DH84)&gt;0,'data-cash-crude'!DH84-INDEX('active-future'!$C:$C,MATCH('basis-cash-crude'!DI$1,'active-future'!$A:$A,0),1),""),"")</f>
        <v>-6.5600000000000023</v>
      </c>
      <c r="DJ84">
        <f>+IFERROR(IF(VALUE('data-cash-crude'!DI84)&gt;0,'data-cash-crude'!DI84-INDEX('active-future'!$C:$C,MATCH('basis-cash-crude'!DJ$1,'active-future'!$A:$A,0),1),""),"")</f>
        <v>-6.5599999999999952</v>
      </c>
      <c r="DK84">
        <f>+IFERROR(IF(VALUE('data-cash-crude'!DJ84)&gt;0,'data-cash-crude'!DJ84-INDEX('active-future'!$C:$C,MATCH('basis-cash-crude'!DK$1,'active-future'!$A:$A,0),1),""),"")</f>
        <v>-6.5599999999999952</v>
      </c>
      <c r="DL84">
        <f>+IFERROR(IF(VALUE('data-cash-crude'!DK84)&gt;0,'data-cash-crude'!DK84-INDEX('active-future'!$C:$C,MATCH('basis-cash-crude'!DL$1,'active-future'!$A:$A,0),1),""),"")</f>
        <v>-6.5599999999999952</v>
      </c>
      <c r="DM84" t="str">
        <f>+IFERROR(IF(VALUE('data-cash-crude'!DL84)&gt;0,'data-cash-crude'!DL84-INDEX('active-future'!$C:$C,MATCH('basis-cash-crude'!DM$1,'active-future'!$A:$A,0),1),""),"")</f>
        <v/>
      </c>
      <c r="DN84" t="str">
        <f>+IFERROR(IF(VALUE('data-cash-crude'!DM84)&gt;0,'data-cash-crude'!DM84-INDEX('active-future'!$C:$C,MATCH('basis-cash-crude'!DN$1,'active-future'!$A:$A,0),1),""),"")</f>
        <v/>
      </c>
      <c r="DO84" t="str">
        <f>+IFERROR(IF(VALUE('data-cash-crude'!DN84)&gt;0,'data-cash-crude'!DN84-INDEX('active-future'!$C:$C,MATCH('basis-cash-crude'!DO$1,'active-future'!$A:$A,0),1),""),"")</f>
        <v/>
      </c>
      <c r="DP84" t="str">
        <f>+IFERROR(IF(VALUE('data-cash-crude'!DO84)&gt;0,'data-cash-crude'!DO84-INDEX('active-future'!$C:$C,MATCH('basis-cash-crude'!DP$1,'active-future'!$A:$A,0),1),""),"")</f>
        <v/>
      </c>
      <c r="DQ84" t="str">
        <f>+IFERROR(IF(VALUE('data-cash-crude'!DP84)&gt;0,'data-cash-crude'!DP84-INDEX('active-future'!$C:$C,MATCH('basis-cash-crude'!DQ$1,'active-future'!$A:$A,0),1),""),"")</f>
        <v/>
      </c>
      <c r="DR84" t="str">
        <f>+IFERROR(IF(VALUE('data-cash-crude'!DQ84)&gt;0,'data-cash-crude'!DQ84-INDEX('active-future'!$C:$C,MATCH('basis-cash-crude'!DR$1,'active-future'!$A:$A,0),1),""),"")</f>
        <v/>
      </c>
      <c r="DS84" t="str">
        <f>+IFERROR(IF(VALUE('data-cash-crude'!DR84)&gt;0,'data-cash-crude'!DR84-INDEX('active-future'!$C:$C,MATCH('basis-cash-crude'!DS$1,'active-future'!$A:$A,0),1),""),"")</f>
        <v/>
      </c>
      <c r="DT84" t="str">
        <f>+IFERROR(IF(VALUE('data-cash-crude'!DS84)&gt;0,'data-cash-crude'!DS84-INDEX('active-future'!$C:$C,MATCH('basis-cash-crude'!DT$1,'active-future'!$A:$A,0),1),""),"")</f>
        <v/>
      </c>
      <c r="DU84" t="str">
        <f>+IFERROR(IF(VALUE('data-cash-crude'!DT84)&gt;0,'data-cash-crude'!DT84-INDEX('active-future'!$C:$C,MATCH('basis-cash-crude'!DU$1,'active-future'!$A:$A,0),1),""),"")</f>
        <v/>
      </c>
      <c r="DV84" t="str">
        <f>+IFERROR(IF(VALUE('data-cash-crude'!DU84)&gt;0,'data-cash-crude'!DU84-INDEX('active-future'!$C:$C,MATCH('basis-cash-crude'!DV$1,'active-future'!$A:$A,0),1),""),"")</f>
        <v/>
      </c>
      <c r="DW84" t="str">
        <f>+IFERROR(IF(VALUE('data-cash-crude'!DV84)&gt;0,'data-cash-crude'!DV84-INDEX('active-future'!$C:$C,MATCH('basis-cash-crude'!DW$1,'active-future'!$A:$A,0),1),""),"")</f>
        <v/>
      </c>
      <c r="DX84" t="str">
        <f>+IFERROR(IF(VALUE('data-cash-crude'!DW84)&gt;0,'data-cash-crude'!DW84-INDEX('active-future'!$C:$C,MATCH('basis-cash-crude'!DX$1,'active-future'!$A:$A,0),1),""),"")</f>
        <v/>
      </c>
      <c r="DY84" t="str">
        <f>+IFERROR(IF(VALUE('data-cash-crude'!DX84)&gt;0,'data-cash-crude'!DX84-INDEX('active-future'!$C:$C,MATCH('basis-cash-crude'!DY$1,'active-future'!$A:$A,0),1),""),"")</f>
        <v/>
      </c>
      <c r="DZ84" t="str">
        <f>+IFERROR(IF(VALUE('data-cash-crude'!DY84)&gt;0,'data-cash-crude'!DY84-INDEX('active-future'!$C:$C,MATCH('basis-cash-crude'!DZ$1,'active-future'!$A:$A,0),1),""),"")</f>
        <v/>
      </c>
      <c r="EA84" t="str">
        <f>+IFERROR(IF(VALUE('data-cash-crude'!DZ84)&gt;0,'data-cash-crude'!DZ84-INDEX('active-future'!$C:$C,MATCH('basis-cash-crude'!EA$1,'active-future'!$A:$A,0),1),""),"")</f>
        <v/>
      </c>
      <c r="EB84" t="str">
        <f>+IFERROR(IF(VALUE('data-cash-crude'!EA84)&gt;0,'data-cash-crude'!EA84-INDEX('active-future'!$C:$C,MATCH('basis-cash-crude'!EB$1,'active-future'!$A:$A,0),1),""),"")</f>
        <v/>
      </c>
      <c r="EC84" t="str">
        <f>+IFERROR(IF(VALUE('data-cash-crude'!EB84)&gt;0,'data-cash-crude'!EB84-INDEX('active-future'!$C:$C,MATCH('basis-cash-crude'!EC$1,'active-future'!$A:$A,0),1),""),"")</f>
        <v/>
      </c>
      <c r="ED84" t="str">
        <f>+IFERROR(IF(VALUE('data-cash-crude'!EC84)&gt;0,'data-cash-crude'!EC84-INDEX('active-future'!$C:$C,MATCH('basis-cash-crude'!ED$1,'active-future'!$A:$A,0),1),""),"")</f>
        <v/>
      </c>
      <c r="EE84" t="str">
        <f>+IFERROR(IF(VALUE('data-cash-crude'!ED84)&gt;0,'data-cash-crude'!ED84-INDEX('active-future'!$C:$C,MATCH('basis-cash-crude'!EE$1,'active-future'!$A:$A,0),1),""),"")</f>
        <v/>
      </c>
      <c r="EF84" t="str">
        <f>+IFERROR(IF(VALUE('data-cash-crude'!EE84)&gt;0,'data-cash-crude'!EE84-INDEX('active-future'!$C:$C,MATCH('basis-cash-crude'!EF$1,'active-future'!$A:$A,0),1),""),"")</f>
        <v/>
      </c>
      <c r="EG84" t="str">
        <f>+IFERROR(IF(VALUE('data-cash-crude'!EF84)&gt;0,'data-cash-crude'!EF84-INDEX('active-future'!$C:$C,MATCH('basis-cash-crude'!EG$1,'active-future'!$A:$A,0),1),""),"")</f>
        <v/>
      </c>
      <c r="EH84" t="str">
        <f>+IFERROR(IF(VALUE('data-cash-crude'!EG84)&gt;0,'data-cash-crude'!EG84-INDEX('active-future'!$C:$C,MATCH('basis-cash-crude'!EH$1,'active-future'!$A:$A,0),1),""),"")</f>
        <v/>
      </c>
      <c r="EI84" t="str">
        <f>+IFERROR(IF(VALUE('data-cash-crude'!EH84)&gt;0,'data-cash-crude'!EH84-INDEX('active-future'!$C:$C,MATCH('basis-cash-crude'!EI$1,'active-future'!$A:$A,0),1),""),"")</f>
        <v/>
      </c>
      <c r="EJ84" t="str">
        <f>+IFERROR(IF(VALUE('data-cash-crude'!EI84)&gt;0,'data-cash-crude'!EI84-INDEX('active-future'!$C:$C,MATCH('basis-cash-crude'!EJ$1,'active-future'!$A:$A,0),1),""),"")</f>
        <v/>
      </c>
      <c r="EK84" t="str">
        <f>+IFERROR(IF(VALUE('data-cash-crude'!EJ84)&gt;0,'data-cash-crude'!EJ84-INDEX('active-future'!$C:$C,MATCH('basis-cash-crude'!EK$1,'active-future'!$A:$A,0),1),""),"")</f>
        <v/>
      </c>
      <c r="EL84" t="str">
        <f>+IFERROR(IF(VALUE('data-cash-crude'!EK84)&gt;0,'data-cash-crude'!EK84-INDEX('active-future'!$C:$C,MATCH('basis-cash-crude'!EL$1,'active-future'!$A:$A,0),1),""),"")</f>
        <v/>
      </c>
      <c r="EM84" t="str">
        <f>+IFERROR(IF(VALUE('data-cash-crude'!EL84)&gt;0,'data-cash-crude'!EL84-INDEX('active-future'!$C:$C,MATCH('basis-cash-crude'!EM$1,'active-future'!$A:$A,0),1),""),"")</f>
        <v/>
      </c>
      <c r="EN84" t="str">
        <f>+IFERROR(IF(VALUE('data-cash-crude'!EM84)&gt;0,'data-cash-crude'!EM84-INDEX('active-future'!$C:$C,MATCH('basis-cash-crude'!EN$1,'active-future'!$A:$A,0),1),""),"")</f>
        <v/>
      </c>
      <c r="EO84" t="str">
        <f>+IFERROR(IF(VALUE('data-cash-crude'!EN84)&gt;0,'data-cash-crude'!EN84-INDEX('active-future'!$C:$C,MATCH('basis-cash-crude'!EO$1,'active-future'!$A:$A,0),1),""),"")</f>
        <v/>
      </c>
      <c r="EP84" t="str">
        <f>+IFERROR(IF(VALUE('data-cash-crude'!EO84)&gt;0,'data-cash-crude'!EO84-INDEX('active-future'!$C:$C,MATCH('basis-cash-crude'!EP$1,'active-future'!$A:$A,0),1),""),"")</f>
        <v/>
      </c>
      <c r="EQ84" t="str">
        <f>+IFERROR(IF(VALUE('data-cash-crude'!EP84)&gt;0,'data-cash-crude'!EP84-INDEX('active-future'!$C:$C,MATCH('basis-cash-crude'!EQ$1,'active-future'!$A:$A,0),1),""),"")</f>
        <v/>
      </c>
      <c r="ER84" t="str">
        <f>+IFERROR(IF(VALUE('data-cash-crude'!EQ84)&gt;0,'data-cash-crude'!EQ84-INDEX('active-future'!$C:$C,MATCH('basis-cash-crude'!ER$1,'active-future'!$A:$A,0),1),""),"")</f>
        <v/>
      </c>
      <c r="ES84" t="str">
        <f>+IFERROR(IF(VALUE('data-cash-crude'!ER84)&gt;0,'data-cash-crude'!ER84-INDEX('active-future'!$C:$C,MATCH('basis-cash-crude'!ES$1,'active-future'!$A:$A,0),1),""),"")</f>
        <v/>
      </c>
      <c r="ET84" t="str">
        <f>+IFERROR(IF(VALUE('data-cash-crude'!ES84)&gt;0,'data-cash-crude'!ES84-INDEX('active-future'!$C:$C,MATCH('basis-cash-crude'!ET$1,'active-future'!$A:$A,0),1),""),"")</f>
        <v/>
      </c>
      <c r="EU84" t="str">
        <f>+IFERROR(IF(VALUE('data-cash-crude'!ET84)&gt;0,'data-cash-crude'!ET84-INDEX('active-future'!$C:$C,MATCH('basis-cash-crude'!EU$1,'active-future'!$A:$A,0),1),""),"")</f>
        <v/>
      </c>
      <c r="EV84" t="str">
        <f>+IFERROR(IF(VALUE('data-cash-crude'!EU84)&gt;0,'data-cash-crude'!EU84-INDEX('active-future'!$C:$C,MATCH('basis-cash-crude'!EV$1,'active-future'!$A:$A,0),1),""),"")</f>
        <v/>
      </c>
      <c r="EW84" t="str">
        <f>+IFERROR(IF(VALUE('data-cash-crude'!EV84)&gt;0,'data-cash-crude'!EV84-INDEX('active-future'!$C:$C,MATCH('basis-cash-crude'!EW$1,'active-future'!$A:$A,0),1),""),"")</f>
        <v/>
      </c>
      <c r="EX84" t="str">
        <f>+IFERROR(IF(VALUE('data-cash-crude'!EW84)&gt;0,'data-cash-crude'!EW84-INDEX('active-future'!$C:$C,MATCH('basis-cash-crude'!EX$1,'active-future'!$A:$A,0),1),""),"")</f>
        <v/>
      </c>
      <c r="EY84" t="str">
        <f>+IFERROR(IF(VALUE('data-cash-crude'!EX84)&gt;0,'data-cash-crude'!EX84-INDEX('active-future'!$C:$C,MATCH('basis-cash-crude'!EY$1,'active-future'!$A:$A,0),1),""),"")</f>
        <v/>
      </c>
      <c r="EZ84" t="str">
        <f>+IFERROR(IF(VALUE('data-cash-crude'!EY84)&gt;0,'data-cash-crude'!EY84-INDEX('active-future'!$C:$C,MATCH('basis-cash-crude'!EZ$1,'active-future'!$A:$A,0),1),""),"")</f>
        <v/>
      </c>
      <c r="FA84" t="str">
        <f>+IFERROR(IF(VALUE('data-cash-crude'!EZ84)&gt;0,'data-cash-crude'!EZ84-INDEX('active-future'!$C:$C,MATCH('basis-cash-crude'!FA$1,'active-future'!$A:$A,0),1),""),"")</f>
        <v/>
      </c>
      <c r="FB84" t="str">
        <f>+IFERROR(IF(VALUE('data-cash-crude'!FA84)&gt;0,'data-cash-crude'!FA84-INDEX('active-future'!$C:$C,MATCH('basis-cash-crude'!FB$1,'active-future'!$A:$A,0),1),""),"")</f>
        <v/>
      </c>
      <c r="FC84" t="str">
        <f>+IFERROR(IF(VALUE('data-cash-crude'!FB84)&gt;0,'data-cash-crude'!FB84-INDEX('active-future'!$C:$C,MATCH('basis-cash-crude'!FC$1,'active-future'!$A:$A,0),1),""),"")</f>
        <v/>
      </c>
      <c r="FD84" t="str">
        <f>+IFERROR(IF(VALUE('data-cash-crude'!FC84)&gt;0,'data-cash-crude'!FC84-INDEX('active-future'!$C:$C,MATCH('basis-cash-crude'!FD$1,'active-future'!$A:$A,0),1),""),"")</f>
        <v/>
      </c>
      <c r="FE84" t="str">
        <f>+IFERROR(IF(VALUE('data-cash-crude'!FD84)&gt;0,'data-cash-crude'!FD84-INDEX('active-future'!$C:$C,MATCH('basis-cash-crude'!FE$1,'active-future'!$A:$A,0),1),""),"")</f>
        <v/>
      </c>
      <c r="FF84" t="str">
        <f>+IFERROR(IF(VALUE('data-cash-crude'!FE84)&gt;0,'data-cash-crude'!FE84-INDEX('active-future'!$C:$C,MATCH('basis-cash-crude'!FF$1,'active-future'!$A:$A,0),1),""),"")</f>
        <v/>
      </c>
      <c r="FG84" t="str">
        <f>+IFERROR(IF(VALUE('data-cash-crude'!FF84)&gt;0,'data-cash-crude'!FF84-INDEX('active-future'!$C:$C,MATCH('basis-cash-crude'!FG$1,'active-future'!$A:$A,0),1),""),"")</f>
        <v/>
      </c>
      <c r="FH84" t="str">
        <f>+IFERROR(IF(VALUE('data-cash-crude'!FG84)&gt;0,'data-cash-crude'!FG84-INDEX('active-future'!$C:$C,MATCH('basis-cash-crude'!FH$1,'active-future'!$A:$A,0),1),""),"")</f>
        <v/>
      </c>
      <c r="FI84" t="str">
        <f>+IFERROR(IF(VALUE('data-cash-crude'!FH84)&gt;0,'data-cash-crude'!FH84-INDEX('active-future'!$C:$C,MATCH('basis-cash-crude'!FI$1,'active-future'!$A:$A,0),1),""),"")</f>
        <v/>
      </c>
      <c r="FJ84" t="str">
        <f>+IFERROR(IF(VALUE('data-cash-crude'!FI84)&gt;0,'data-cash-crude'!FI84-INDEX('active-future'!$C:$C,MATCH('basis-cash-crude'!FJ$1,'active-future'!$A:$A,0),1),""),"")</f>
        <v/>
      </c>
      <c r="FK84" t="str">
        <f>+IFERROR(IF(VALUE('data-cash-crude'!FJ84)&gt;0,'data-cash-crude'!FJ84-INDEX('active-future'!$C:$C,MATCH('basis-cash-crude'!FK$1,'active-future'!$A:$A,0),1),""),"")</f>
        <v/>
      </c>
      <c r="FL84" t="str">
        <f>+IFERROR(IF(VALUE('data-cash-crude'!FK84)&gt;0,'data-cash-crude'!FK84-INDEX('active-future'!$C:$C,MATCH('basis-cash-crude'!FL$1,'active-future'!$A:$A,0),1),""),"")</f>
        <v/>
      </c>
    </row>
    <row r="85" spans="1:168" x14ac:dyDescent="0.2">
      <c r="A85">
        <f t="shared" si="3"/>
        <v>-23.468333333333334</v>
      </c>
      <c r="B85">
        <f t="shared" si="4"/>
        <v>-22.045185185185186</v>
      </c>
      <c r="C85">
        <f t="shared" si="5"/>
        <v>-18.151325301204817</v>
      </c>
      <c r="D85" s="10" t="str">
        <f>+'data-cash-crude'!B85</f>
        <v>CLPA-2-146.CM</v>
      </c>
      <c r="E85">
        <f>+IFERROR(IF(VALUE('data-cash-crude'!D85)&gt;0,'data-cash-crude'!D85-INDEX('active-future'!$C:$C,MATCH('basis-cash-crude'!E$1,'active-future'!$A:$A,0),1),""),"")</f>
        <v>-23.370000000000005</v>
      </c>
      <c r="F85">
        <f>+IFERROR(IF(VALUE('data-cash-crude'!E85)&gt;0,'data-cash-crude'!E85-INDEX('active-future'!$C:$C,MATCH('basis-cash-crude'!F$1,'active-future'!$A:$A,0),1),""),"")</f>
        <v>-23.369999999999997</v>
      </c>
      <c r="G85">
        <f>+IFERROR(IF(VALUE('data-cash-crude'!F85)&gt;0,'data-cash-crude'!F85-INDEX('active-future'!$C:$C,MATCH('basis-cash-crude'!G$1,'active-future'!$A:$A,0),1),""),"")</f>
        <v>-23.369999999999997</v>
      </c>
      <c r="H85">
        <f>+IFERROR(IF(VALUE('data-cash-crude'!G85)&gt;0,'data-cash-crude'!G85-INDEX('active-future'!$C:$C,MATCH('basis-cash-crude'!H$1,'active-future'!$A:$A,0),1),""),"")</f>
        <v>-23.369999999999997</v>
      </c>
      <c r="I85" t="str">
        <f>+IFERROR(IF(VALUE('data-cash-crude'!H85)&gt;0,'data-cash-crude'!H85-INDEX('active-future'!$C:$C,MATCH('basis-cash-crude'!I$1,'active-future'!$A:$A,0),1),""),"")</f>
        <v/>
      </c>
      <c r="J85">
        <f>+IFERROR(IF(VALUE('data-cash-crude'!I85)&gt;0,'data-cash-crude'!I85-INDEX('active-future'!$C:$C,MATCH('basis-cash-crude'!J$1,'active-future'!$A:$A,0),1),""),"")</f>
        <v>-23.96</v>
      </c>
      <c r="K85">
        <f>+IFERROR(IF(VALUE('data-cash-crude'!J85)&gt;0,'data-cash-crude'!J85-INDEX('active-future'!$C:$C,MATCH('basis-cash-crude'!K$1,'active-future'!$A:$A,0),1),""),"")</f>
        <v>-23.370000000000005</v>
      </c>
      <c r="L85" t="str">
        <f>+IFERROR(IF(VALUE('data-cash-crude'!K85)&gt;0,'data-cash-crude'!K85-INDEX('active-future'!$C:$C,MATCH('basis-cash-crude'!L$1,'active-future'!$A:$A,0),1),""),"")</f>
        <v/>
      </c>
      <c r="M85">
        <f>+IFERROR(IF(VALUE('data-cash-crude'!L85)&gt;0,'data-cash-crude'!L85-INDEX('active-future'!$C:$C,MATCH('basis-cash-crude'!M$1,'active-future'!$A:$A,0),1),""),"")</f>
        <v>-23.33</v>
      </c>
      <c r="N85">
        <f>+IFERROR(IF(VALUE('data-cash-crude'!M85)&gt;0,'data-cash-crude'!M85-INDEX('active-future'!$C:$C,MATCH('basis-cash-crude'!N$1,'active-future'!$A:$A,0),1),""),"")</f>
        <v>-23.29</v>
      </c>
      <c r="O85">
        <f>+IFERROR(IF(VALUE('data-cash-crude'!N85)&gt;0,'data-cash-crude'!N85-INDEX('active-future'!$C:$C,MATCH('basis-cash-crude'!O$1,'active-future'!$A:$A,0),1),""),"")</f>
        <v>-23.299999999999997</v>
      </c>
      <c r="P85">
        <f>+IFERROR(IF(VALUE('data-cash-crude'!O85)&gt;0,'data-cash-crude'!O85-INDEX('active-future'!$C:$C,MATCH('basis-cash-crude'!P$1,'active-future'!$A:$A,0),1),""),"")</f>
        <v>-23.369999999999997</v>
      </c>
      <c r="Q85">
        <f>+IFERROR(IF(VALUE('data-cash-crude'!P85)&gt;0,'data-cash-crude'!P85-INDEX('active-future'!$C:$C,MATCH('basis-cash-crude'!Q$1,'active-future'!$A:$A,0),1),""),"")</f>
        <v>-23.369999999999997</v>
      </c>
      <c r="R85">
        <f>+IFERROR(IF(VALUE('data-cash-crude'!Q85)&gt;0,'data-cash-crude'!Q85-INDEX('active-future'!$C:$C,MATCH('basis-cash-crude'!R$1,'active-future'!$A:$A,0),1),""),"")</f>
        <v>-23.79</v>
      </c>
      <c r="S85">
        <f>+IFERROR(IF(VALUE('data-cash-crude'!R85)&gt;0,'data-cash-crude'!R85-INDEX('active-future'!$C:$C,MATCH('basis-cash-crude'!S$1,'active-future'!$A:$A,0),1),""),"")</f>
        <v>-23.369999999999997</v>
      </c>
      <c r="T85">
        <f>+IFERROR(IF(VALUE('data-cash-crude'!S85)&gt;0,'data-cash-crude'!S85-INDEX('active-future'!$C:$C,MATCH('basis-cash-crude'!T$1,'active-future'!$A:$A,0),1),""),"")</f>
        <v>-23.370000000000005</v>
      </c>
      <c r="U85">
        <f>+IFERROR(IF(VALUE('data-cash-crude'!T85)&gt;0,'data-cash-crude'!T85-INDEX('active-future'!$C:$C,MATCH('basis-cash-crude'!U$1,'active-future'!$A:$A,0),1),""),"")</f>
        <v>-23.370000000000005</v>
      </c>
      <c r="V85">
        <f>+IFERROR(IF(VALUE('data-cash-crude'!U85)&gt;0,'data-cash-crude'!U85-INDEX('active-future'!$C:$C,MATCH('basis-cash-crude'!V$1,'active-future'!$A:$A,0),1),""),"")</f>
        <v>-23.370000000000005</v>
      </c>
      <c r="W85">
        <f>+IFERROR(IF(VALUE('data-cash-crude'!V85)&gt;0,'data-cash-crude'!V85-INDEX('active-future'!$C:$C,MATCH('basis-cash-crude'!W$1,'active-future'!$A:$A,0),1),""),"")</f>
        <v>-23.369999999999997</v>
      </c>
      <c r="X85">
        <f>+IFERROR(IF(VALUE('data-cash-crude'!W85)&gt;0,'data-cash-crude'!W85-INDEX('active-future'!$C:$C,MATCH('basis-cash-crude'!X$1,'active-future'!$A:$A,0),1),""),"")</f>
        <v>-25.700000000000003</v>
      </c>
      <c r="Y85">
        <f>+IFERROR(IF(VALUE('data-cash-crude'!X85)&gt;0,'data-cash-crude'!X85-INDEX('active-future'!$C:$C,MATCH('basis-cash-crude'!Y$1,'active-future'!$A:$A,0),1),""),"")</f>
        <v>-23.370000000000005</v>
      </c>
      <c r="Z85">
        <f>+IFERROR(IF(VALUE('data-cash-crude'!Y85)&gt;0,'data-cash-crude'!Y85-INDEX('active-future'!$C:$C,MATCH('basis-cash-crude'!Z$1,'active-future'!$A:$A,0),1),""),"")</f>
        <v>-23.369999999999997</v>
      </c>
      <c r="AA85">
        <f>+IFERROR(IF(VALUE('data-cash-crude'!Z85)&gt;0,'data-cash-crude'!Z85-INDEX('active-future'!$C:$C,MATCH('basis-cash-crude'!AA$1,'active-future'!$A:$A,0),1),""),"")</f>
        <v>-17.79</v>
      </c>
      <c r="AB85" t="str">
        <f>+IFERROR(IF(VALUE('data-cash-crude'!AA85)&gt;0,'data-cash-crude'!AA85-INDEX('active-future'!$C:$C,MATCH('basis-cash-crude'!AB$1,'active-future'!$A:$A,0),1),""),"")</f>
        <v/>
      </c>
      <c r="AC85">
        <f>+IFERROR(IF(VALUE('data-cash-crude'!AB85)&gt;0,'data-cash-crude'!AB85-INDEX('active-future'!$C:$C,MATCH('basis-cash-crude'!AC$1,'active-future'!$A:$A,0),1),""),"")</f>
        <v>-17.79</v>
      </c>
      <c r="AD85">
        <f>+IFERROR(IF(VALUE('data-cash-crude'!AC85)&gt;0,'data-cash-crude'!AC85-INDEX('active-future'!$C:$C,MATCH('basis-cash-crude'!AD$1,'active-future'!$A:$A,0),1),""),"")</f>
        <v>-17.79</v>
      </c>
      <c r="AE85">
        <f>+IFERROR(IF(VALUE('data-cash-crude'!AD85)&gt;0,'data-cash-crude'!AD85-INDEX('active-future'!$C:$C,MATCH('basis-cash-crude'!AE$1,'active-future'!$A:$A,0),1),""),"")</f>
        <v>-18.03</v>
      </c>
      <c r="AF85">
        <f>+IFERROR(IF(VALUE('data-cash-crude'!AE85)&gt;0,'data-cash-crude'!AE85-INDEX('active-future'!$C:$C,MATCH('basis-cash-crude'!AF$1,'active-future'!$A:$A,0),1),""),"")</f>
        <v>-17.790000000000006</v>
      </c>
      <c r="AG85">
        <f>+IFERROR(IF(VALUE('data-cash-crude'!AF85)&gt;0,'data-cash-crude'!AF85-INDEX('active-future'!$C:$C,MATCH('basis-cash-crude'!AG$1,'active-future'!$A:$A,0),1),""),"")</f>
        <v>-17.79</v>
      </c>
      <c r="AH85">
        <f>+IFERROR(IF(VALUE('data-cash-crude'!AG85)&gt;0,'data-cash-crude'!AG85-INDEX('active-future'!$C:$C,MATCH('basis-cash-crude'!AH$1,'active-future'!$A:$A,0),1),""),"")</f>
        <v>-17.689999999999998</v>
      </c>
      <c r="AI85">
        <f>+IFERROR(IF(VALUE('data-cash-crude'!AH85)&gt;0,'data-cash-crude'!AH85-INDEX('active-future'!$C:$C,MATCH('basis-cash-crude'!AI$1,'active-future'!$A:$A,0),1),""),"")</f>
        <v>-17.93</v>
      </c>
      <c r="AJ85">
        <f>+IFERROR(IF(VALUE('data-cash-crude'!AI85)&gt;0,'data-cash-crude'!AI85-INDEX('active-future'!$C:$C,MATCH('basis-cash-crude'!AJ$1,'active-future'!$A:$A,0),1),""),"")</f>
        <v>-17.880000000000003</v>
      </c>
      <c r="AK85">
        <f>+IFERROR(IF(VALUE('data-cash-crude'!AJ85)&gt;0,'data-cash-crude'!AJ85-INDEX('active-future'!$C:$C,MATCH('basis-cash-crude'!AK$1,'active-future'!$A:$A,0),1),""),"")</f>
        <v>-17.79</v>
      </c>
      <c r="AL85">
        <f>+IFERROR(IF(VALUE('data-cash-crude'!AK85)&gt;0,'data-cash-crude'!AK85-INDEX('active-future'!$C:$C,MATCH('basis-cash-crude'!AL$1,'active-future'!$A:$A,0),1),""),"")</f>
        <v>-17.790000000000006</v>
      </c>
      <c r="AM85">
        <f>+IFERROR(IF(VALUE('data-cash-crude'!AL85)&gt;0,'data-cash-crude'!AL85-INDEX('active-future'!$C:$C,MATCH('basis-cash-crude'!AM$1,'active-future'!$A:$A,0),1),""),"")</f>
        <v>-17.79</v>
      </c>
      <c r="AN85">
        <f>+IFERROR(IF(VALUE('data-cash-crude'!AM85)&gt;0,'data-cash-crude'!AM85-INDEX('active-future'!$C:$C,MATCH('basis-cash-crude'!AN$1,'active-future'!$A:$A,0),1),""),"")</f>
        <v>-17.79</v>
      </c>
      <c r="AO85">
        <f>+IFERROR(IF(VALUE('data-cash-crude'!AN85)&gt;0,'data-cash-crude'!AN85-INDEX('active-future'!$C:$C,MATCH('basis-cash-crude'!AO$1,'active-future'!$A:$A,0),1),""),"")</f>
        <v>-17.79</v>
      </c>
      <c r="AP85">
        <f>+IFERROR(IF(VALUE('data-cash-crude'!AO85)&gt;0,'data-cash-crude'!AO85-INDEX('active-future'!$C:$C,MATCH('basis-cash-crude'!AP$1,'active-future'!$A:$A,0),1),""),"")</f>
        <v>-17.79</v>
      </c>
      <c r="AQ85">
        <f>+IFERROR(IF(VALUE('data-cash-crude'!AP85)&gt;0,'data-cash-crude'!AP85-INDEX('active-future'!$C:$C,MATCH('basis-cash-crude'!AQ$1,'active-future'!$A:$A,0),1),""),"")</f>
        <v>-17.79</v>
      </c>
      <c r="AR85">
        <f>+IFERROR(IF(VALUE('data-cash-crude'!AQ85)&gt;0,'data-cash-crude'!AQ85-INDEX('active-future'!$C:$C,MATCH('basis-cash-crude'!AR$1,'active-future'!$A:$A,0),1),""),"")</f>
        <v>-17.79</v>
      </c>
      <c r="AS85">
        <f>+IFERROR(IF(VALUE('data-cash-crude'!AR85)&gt;0,'data-cash-crude'!AR85-INDEX('active-future'!$C:$C,MATCH('basis-cash-crude'!AS$1,'active-future'!$A:$A,0),1),""),"")</f>
        <v>-18.479999999999997</v>
      </c>
      <c r="AT85">
        <f>+IFERROR(IF(VALUE('data-cash-crude'!AS85)&gt;0,'data-cash-crude'!AS85-INDEX('active-future'!$C:$C,MATCH('basis-cash-crude'!AT$1,'active-future'!$A:$A,0),1),""),"")</f>
        <v>-17.79</v>
      </c>
      <c r="AU85">
        <f>+IFERROR(IF(VALUE('data-cash-crude'!AT85)&gt;0,'data-cash-crude'!AT85-INDEX('active-future'!$C:$C,MATCH('basis-cash-crude'!AU$1,'active-future'!$A:$A,0),1),""),"")</f>
        <v>-17.790000000000006</v>
      </c>
      <c r="AV85">
        <f>+IFERROR(IF(VALUE('data-cash-crude'!AU85)&gt;0,'data-cash-crude'!AU85-INDEX('active-future'!$C:$C,MATCH('basis-cash-crude'!AV$1,'active-future'!$A:$A,0),1),""),"")</f>
        <v>-15.89</v>
      </c>
      <c r="AW85">
        <f>+IFERROR(IF(VALUE('data-cash-crude'!AV85)&gt;0,'data-cash-crude'!AV85-INDEX('active-future'!$C:$C,MATCH('basis-cash-crude'!AW$1,'active-future'!$A:$A,0),1),""),"")</f>
        <v>-15.89</v>
      </c>
      <c r="AX85">
        <f>+IFERROR(IF(VALUE('data-cash-crude'!AW85)&gt;0,'data-cash-crude'!AW85-INDEX('active-future'!$C:$C,MATCH('basis-cash-crude'!AX$1,'active-future'!$A:$A,0),1),""),"")</f>
        <v>-15.89</v>
      </c>
      <c r="AY85">
        <f>+IFERROR(IF(VALUE('data-cash-crude'!AX85)&gt;0,'data-cash-crude'!AX85-INDEX('active-future'!$C:$C,MATCH('basis-cash-crude'!AY$1,'active-future'!$A:$A,0),1),""),"")</f>
        <v>-15.89</v>
      </c>
      <c r="AZ85">
        <f>+IFERROR(IF(VALUE('data-cash-crude'!AY85)&gt;0,'data-cash-crude'!AY85-INDEX('active-future'!$C:$C,MATCH('basis-cash-crude'!AZ$1,'active-future'!$A:$A,0),1),""),"")</f>
        <v>-15.889999999999993</v>
      </c>
      <c r="BA85">
        <f>+IFERROR(IF(VALUE('data-cash-crude'!AZ85)&gt;0,'data-cash-crude'!AZ85-INDEX('active-future'!$C:$C,MATCH('basis-cash-crude'!BA$1,'active-future'!$A:$A,0),1),""),"")</f>
        <v>-15.889999999999993</v>
      </c>
      <c r="BB85">
        <f>+IFERROR(IF(VALUE('data-cash-crude'!BA85)&gt;0,'data-cash-crude'!BA85-INDEX('active-future'!$C:$C,MATCH('basis-cash-crude'!BB$1,'active-future'!$A:$A,0),1),""),"")</f>
        <v>-15.89</v>
      </c>
      <c r="BC85">
        <f>+IFERROR(IF(VALUE('data-cash-crude'!BB85)&gt;0,'data-cash-crude'!BB85-INDEX('active-future'!$C:$C,MATCH('basis-cash-crude'!BC$1,'active-future'!$A:$A,0),1),""),"")</f>
        <v>-16.209999999999994</v>
      </c>
      <c r="BD85">
        <f>+IFERROR(IF(VALUE('data-cash-crude'!BC85)&gt;0,'data-cash-crude'!BC85-INDEX('active-future'!$C:$C,MATCH('basis-cash-crude'!BD$1,'active-future'!$A:$A,0),1),""),"")</f>
        <v>-16.089999999999996</v>
      </c>
      <c r="BE85">
        <f>+IFERROR(IF(VALUE('data-cash-crude'!BD85)&gt;0,'data-cash-crude'!BD85-INDEX('active-future'!$C:$C,MATCH('basis-cash-crude'!BE$1,'active-future'!$A:$A,0),1),""),"")</f>
        <v>-15.979999999999997</v>
      </c>
      <c r="BF85">
        <f>+IFERROR(IF(VALUE('data-cash-crude'!BE85)&gt;0,'data-cash-crude'!BE85-INDEX('active-future'!$C:$C,MATCH('basis-cash-crude'!BF$1,'active-future'!$A:$A,0),1),""),"")</f>
        <v>-15.89</v>
      </c>
      <c r="BG85">
        <f>+IFERROR(IF(VALUE('data-cash-crude'!BF85)&gt;0,'data-cash-crude'!BF85-INDEX('active-future'!$C:$C,MATCH('basis-cash-crude'!BG$1,'active-future'!$A:$A,0),1),""),"")</f>
        <v>-15.89</v>
      </c>
      <c r="BH85">
        <f>+IFERROR(IF(VALUE('data-cash-crude'!BG85)&gt;0,'data-cash-crude'!BG85-INDEX('active-future'!$C:$C,MATCH('basis-cash-crude'!BH$1,'active-future'!$A:$A,0),1),""),"")</f>
        <v>-15.89</v>
      </c>
      <c r="BI85">
        <f>+IFERROR(IF(VALUE('data-cash-crude'!BH85)&gt;0,'data-cash-crude'!BH85-INDEX('active-future'!$C:$C,MATCH('basis-cash-crude'!BI$1,'active-future'!$A:$A,0),1),""),"")</f>
        <v>-15.89</v>
      </c>
      <c r="BJ85">
        <f>+IFERROR(IF(VALUE('data-cash-crude'!BI85)&gt;0,'data-cash-crude'!BI85-INDEX('active-future'!$C:$C,MATCH('basis-cash-crude'!BJ$1,'active-future'!$A:$A,0),1),""),"")</f>
        <v>-15.89</v>
      </c>
      <c r="BK85">
        <f>+IFERROR(IF(VALUE('data-cash-crude'!BJ85)&gt;0,'data-cash-crude'!BJ85-INDEX('active-future'!$C:$C,MATCH('basis-cash-crude'!BK$1,'active-future'!$A:$A,0),1),""),"")</f>
        <v>-15.89</v>
      </c>
      <c r="BL85">
        <f>+IFERROR(IF(VALUE('data-cash-crude'!BK85)&gt;0,'data-cash-crude'!BK85-INDEX('active-future'!$C:$C,MATCH('basis-cash-crude'!BL$1,'active-future'!$A:$A,0),1),""),"")</f>
        <v>-15.89</v>
      </c>
      <c r="BM85">
        <f>+IFERROR(IF(VALUE('data-cash-crude'!BL85)&gt;0,'data-cash-crude'!BL85-INDEX('active-future'!$C:$C,MATCH('basis-cash-crude'!BM$1,'active-future'!$A:$A,0),1),""),"")</f>
        <v>-15.89</v>
      </c>
      <c r="BN85">
        <f>+IFERROR(IF(VALUE('data-cash-crude'!BM85)&gt;0,'data-cash-crude'!BM85-INDEX('active-future'!$C:$C,MATCH('basis-cash-crude'!BN$1,'active-future'!$A:$A,0),1),""),"")</f>
        <v>-15.89</v>
      </c>
      <c r="BO85" t="str">
        <f>+IFERROR(IF(VALUE('data-cash-crude'!BN85)&gt;0,'data-cash-crude'!BN85-INDEX('active-future'!$C:$C,MATCH('basis-cash-crude'!BO$1,'active-future'!$A:$A,0),1),""),"")</f>
        <v/>
      </c>
      <c r="BP85">
        <f>+IFERROR(IF(VALUE('data-cash-crude'!BO85)&gt;0,'data-cash-crude'!BO85-INDEX('active-future'!$C:$C,MATCH('basis-cash-crude'!BP$1,'active-future'!$A:$A,0),1),""),"")</f>
        <v>-15.89</v>
      </c>
      <c r="BQ85">
        <f>+IFERROR(IF(VALUE('data-cash-crude'!BP85)&gt;0,'data-cash-crude'!BP85-INDEX('active-future'!$C:$C,MATCH('basis-cash-crude'!BQ$1,'active-future'!$A:$A,0),1),""),"")</f>
        <v>-15.89</v>
      </c>
      <c r="BR85">
        <f>+IFERROR(IF(VALUE('data-cash-crude'!BQ85)&gt;0,'data-cash-crude'!BQ85-INDEX('active-future'!$C:$C,MATCH('basis-cash-crude'!BR$1,'active-future'!$A:$A,0),1),""),"")</f>
        <v>-15.89</v>
      </c>
      <c r="BS85">
        <f>+IFERROR(IF(VALUE('data-cash-crude'!BR85)&gt;0,'data-cash-crude'!BR85-INDEX('active-future'!$C:$C,MATCH('basis-cash-crude'!BS$1,'active-future'!$A:$A,0),1),""),"")</f>
        <v>-15.810000000000002</v>
      </c>
      <c r="BT85">
        <f>+IFERROR(IF(VALUE('data-cash-crude'!BS85)&gt;0,'data-cash-crude'!BS85-INDEX('active-future'!$C:$C,MATCH('basis-cash-crude'!BT$1,'active-future'!$A:$A,0),1),""),"")</f>
        <v>-15.809999999999995</v>
      </c>
      <c r="BU85" t="str">
        <f>+IFERROR(IF(VALUE('data-cash-crude'!BT85)&gt;0,'data-cash-crude'!BT85-INDEX('active-future'!$C:$C,MATCH('basis-cash-crude'!BU$1,'active-future'!$A:$A,0),1),""),"")</f>
        <v/>
      </c>
      <c r="BV85">
        <f>+IFERROR(IF(VALUE('data-cash-crude'!BU85)&gt;0,'data-cash-crude'!BU85-INDEX('active-future'!$C:$C,MATCH('basis-cash-crude'!BV$1,'active-future'!$A:$A,0),1),""),"")</f>
        <v>-15.810000000000002</v>
      </c>
      <c r="BW85" t="str">
        <f>+IFERROR(IF(VALUE('data-cash-crude'!BV85)&gt;0,'data-cash-crude'!BV85-INDEX('active-future'!$C:$C,MATCH('basis-cash-crude'!BW$1,'active-future'!$A:$A,0),1),""),"")</f>
        <v/>
      </c>
      <c r="BX85">
        <f>+IFERROR(IF(VALUE('data-cash-crude'!BW85)&gt;0,'data-cash-crude'!BW85-INDEX('active-future'!$C:$C,MATCH('basis-cash-crude'!BX$1,'active-future'!$A:$A,0),1),""),"")</f>
        <v>-15.810000000000002</v>
      </c>
      <c r="BY85">
        <f>+IFERROR(IF(VALUE('data-cash-crude'!BX85)&gt;0,'data-cash-crude'!BX85-INDEX('active-future'!$C:$C,MATCH('basis-cash-crude'!BY$1,'active-future'!$A:$A,0),1),""),"")</f>
        <v>-15.810000000000002</v>
      </c>
      <c r="BZ85">
        <f>+IFERROR(IF(VALUE('data-cash-crude'!BY85)&gt;0,'data-cash-crude'!BY85-INDEX('active-future'!$C:$C,MATCH('basis-cash-crude'!BZ$1,'active-future'!$A:$A,0),1),""),"")</f>
        <v>-15.869999999999997</v>
      </c>
      <c r="CA85">
        <f>+IFERROR(IF(VALUE('data-cash-crude'!BZ85)&gt;0,'data-cash-crude'!BZ85-INDEX('active-future'!$C:$C,MATCH('basis-cash-crude'!CA$1,'active-future'!$A:$A,0),1),""),"")</f>
        <v>-15.740000000000002</v>
      </c>
      <c r="CB85">
        <f>+IFERROR(IF(VALUE('data-cash-crude'!CA85)&gt;0,'data-cash-crude'!CA85-INDEX('active-future'!$C:$C,MATCH('basis-cash-crude'!CB$1,'active-future'!$A:$A,0),1),""),"")</f>
        <v>-15.810000000000002</v>
      </c>
      <c r="CC85">
        <f>+IFERROR(IF(VALUE('data-cash-crude'!CB85)&gt;0,'data-cash-crude'!CB85-INDEX('active-future'!$C:$C,MATCH('basis-cash-crude'!CC$1,'active-future'!$A:$A,0),1),""),"")</f>
        <v>-15.809999999999995</v>
      </c>
      <c r="CD85">
        <f>+IFERROR(IF(VALUE('data-cash-crude'!CC85)&gt;0,'data-cash-crude'!CC85-INDEX('active-future'!$C:$C,MATCH('basis-cash-crude'!CD$1,'active-future'!$A:$A,0),1),""),"")</f>
        <v>-15.810000000000002</v>
      </c>
      <c r="CE85">
        <f>+IFERROR(IF(VALUE('data-cash-crude'!CD85)&gt;0,'data-cash-crude'!CD85-INDEX('active-future'!$C:$C,MATCH('basis-cash-crude'!CE$1,'active-future'!$A:$A,0),1),""),"")</f>
        <v>-15.810000000000002</v>
      </c>
      <c r="CF85">
        <f>+IFERROR(IF(VALUE('data-cash-crude'!CE85)&gt;0,'data-cash-crude'!CE85-INDEX('active-future'!$C:$C,MATCH('basis-cash-crude'!CF$1,'active-future'!$A:$A,0),1),""),"")</f>
        <v>-15.810000000000002</v>
      </c>
      <c r="CG85">
        <f>+IFERROR(IF(VALUE('data-cash-crude'!CF85)&gt;0,'data-cash-crude'!CF85-INDEX('active-future'!$C:$C,MATCH('basis-cash-crude'!CG$1,'active-future'!$A:$A,0),1),""),"")</f>
        <v>-15.809999999999995</v>
      </c>
      <c r="CH85">
        <f>+IFERROR(IF(VALUE('data-cash-crude'!CG85)&gt;0,'data-cash-crude'!CG85-INDEX('active-future'!$C:$C,MATCH('basis-cash-crude'!CH$1,'active-future'!$A:$A,0),1),""),"")</f>
        <v>-15.810000000000002</v>
      </c>
      <c r="CI85">
        <f>+IFERROR(IF(VALUE('data-cash-crude'!CH85)&gt;0,'data-cash-crude'!CH85-INDEX('active-future'!$C:$C,MATCH('basis-cash-crude'!CI$1,'active-future'!$A:$A,0),1),""),"")</f>
        <v>-15.470000000000006</v>
      </c>
      <c r="CJ85">
        <f>+IFERROR(IF(VALUE('data-cash-crude'!CI85)&gt;0,'data-cash-crude'!CI85-INDEX('active-future'!$C:$C,MATCH('basis-cash-crude'!CJ$1,'active-future'!$A:$A,0),1),""),"")</f>
        <v>-15.469999999999999</v>
      </c>
      <c r="CK85">
        <f>+IFERROR(IF(VALUE('data-cash-crude'!CJ85)&gt;0,'data-cash-crude'!CJ85-INDEX('active-future'!$C:$C,MATCH('basis-cash-crude'!CK$1,'active-future'!$A:$A,0),1),""),"")</f>
        <v>-15.469999999999999</v>
      </c>
      <c r="CL85">
        <f>+IFERROR(IF(VALUE('data-cash-crude'!CK85)&gt;0,'data-cash-crude'!CK85-INDEX('active-future'!$C:$C,MATCH('basis-cash-crude'!CL$1,'active-future'!$A:$A,0),1),""),"")</f>
        <v>-15.469999999999999</v>
      </c>
      <c r="CM85" t="str">
        <f>+IFERROR(IF(VALUE('data-cash-crude'!CL85)&gt;0,'data-cash-crude'!CL85-INDEX('active-future'!$C:$C,MATCH('basis-cash-crude'!CM$1,'active-future'!$A:$A,0),1),""),"")</f>
        <v/>
      </c>
      <c r="CN85">
        <f>+IFERROR(IF(VALUE('data-cash-crude'!CM85)&gt;0,'data-cash-crude'!CM85-INDEX('active-future'!$C:$C,MATCH('basis-cash-crude'!CN$1,'active-future'!$A:$A,0),1),""),"")</f>
        <v>-15.25</v>
      </c>
      <c r="CO85">
        <f>+IFERROR(IF(VALUE('data-cash-crude'!CN85)&gt;0,'data-cash-crude'!CN85-INDEX('active-future'!$C:$C,MATCH('basis-cash-crude'!CO$1,'active-future'!$A:$A,0),1),""),"")</f>
        <v>-15.25</v>
      </c>
      <c r="CP85">
        <f>+IFERROR(IF(VALUE('data-cash-crude'!CO85)&gt;0,'data-cash-crude'!CO85-INDEX('active-future'!$C:$C,MATCH('basis-cash-crude'!CP$1,'active-future'!$A:$A,0),1),""),"")</f>
        <v>-15.25</v>
      </c>
      <c r="CQ85">
        <f>+IFERROR(IF(VALUE('data-cash-crude'!CP85)&gt;0,'data-cash-crude'!CP85-INDEX('active-future'!$C:$C,MATCH('basis-cash-crude'!CQ$1,'active-future'!$A:$A,0),1),""),"")</f>
        <v>-15.25</v>
      </c>
      <c r="CR85">
        <f>+IFERROR(IF(VALUE('data-cash-crude'!CQ85)&gt;0,'data-cash-crude'!CQ85-INDEX('active-future'!$C:$C,MATCH('basis-cash-crude'!CR$1,'active-future'!$A:$A,0),1),""),"")</f>
        <v>-15.25</v>
      </c>
      <c r="CS85">
        <f>+IFERROR(IF(VALUE('data-cash-crude'!CR85)&gt;0,'data-cash-crude'!CR85-INDEX('active-future'!$C:$C,MATCH('basis-cash-crude'!CS$1,'active-future'!$A:$A,0),1),""),"")</f>
        <v>-15.25</v>
      </c>
      <c r="CT85">
        <f>+IFERROR(IF(VALUE('data-cash-crude'!CS85)&gt;0,'data-cash-crude'!CS85-INDEX('active-future'!$C:$C,MATCH('basis-cash-crude'!CT$1,'active-future'!$A:$A,0),1),""),"")</f>
        <v>-15.25</v>
      </c>
      <c r="CU85">
        <f>+IFERROR(IF(VALUE('data-cash-crude'!CT85)&gt;0,'data-cash-crude'!CT85-INDEX('active-future'!$C:$C,MATCH('basis-cash-crude'!CU$1,'active-future'!$A:$A,0),1),""),"")</f>
        <v>-15.25</v>
      </c>
      <c r="CV85">
        <f>+IFERROR(IF(VALUE('data-cash-crude'!CU85)&gt;0,'data-cash-crude'!CU85-INDEX('active-future'!$C:$C,MATCH('basis-cash-crude'!CV$1,'active-future'!$A:$A,0),1),""),"")</f>
        <v>-15.04</v>
      </c>
      <c r="CW85">
        <f>+IFERROR(IF(VALUE('data-cash-crude'!CV85)&gt;0,'data-cash-crude'!CV85-INDEX('active-future'!$C:$C,MATCH('basis-cash-crude'!CW$1,'active-future'!$A:$A,0),1),""),"")</f>
        <v>-15.18</v>
      </c>
      <c r="CX85">
        <f>+IFERROR(IF(VALUE('data-cash-crude'!CW85)&gt;0,'data-cash-crude'!CW85-INDEX('active-future'!$C:$C,MATCH('basis-cash-crude'!CX$1,'active-future'!$A:$A,0),1),""),"")</f>
        <v>-15.190000000000005</v>
      </c>
      <c r="CY85">
        <f>+IFERROR(IF(VALUE('data-cash-crude'!CX85)&gt;0,'data-cash-crude'!CX85-INDEX('active-future'!$C:$C,MATCH('basis-cash-crude'!CY$1,'active-future'!$A:$A,0),1),""),"")</f>
        <v>-15.25</v>
      </c>
      <c r="CZ85">
        <f>+IFERROR(IF(VALUE('data-cash-crude'!CY85)&gt;0,'data-cash-crude'!CY85-INDEX('active-future'!$C:$C,MATCH('basis-cash-crude'!CZ$1,'active-future'!$A:$A,0),1),""),"")</f>
        <v>-15.25</v>
      </c>
      <c r="DA85">
        <f>+IFERROR(IF(VALUE('data-cash-crude'!CZ85)&gt;0,'data-cash-crude'!CZ85-INDEX('active-future'!$C:$C,MATCH('basis-cash-crude'!DA$1,'active-future'!$A:$A,0),1),""),"")</f>
        <v>-15.25</v>
      </c>
      <c r="DB85">
        <f>+IFERROR(IF(VALUE('data-cash-crude'!DA85)&gt;0,'data-cash-crude'!DA85-INDEX('active-future'!$C:$C,MATCH('basis-cash-crude'!DB$1,'active-future'!$A:$A,0),1),""),"")</f>
        <v>-15.25</v>
      </c>
      <c r="DC85">
        <f>+IFERROR(IF(VALUE('data-cash-crude'!DB85)&gt;0,'data-cash-crude'!DB85-INDEX('active-future'!$C:$C,MATCH('basis-cash-crude'!DC$1,'active-future'!$A:$A,0),1),""),"")</f>
        <v>-15.25</v>
      </c>
      <c r="DD85">
        <f>+IFERROR(IF(VALUE('data-cash-crude'!DC85)&gt;0,'data-cash-crude'!DC85-INDEX('active-future'!$C:$C,MATCH('basis-cash-crude'!DD$1,'active-future'!$A:$A,0),1),""),"")</f>
        <v>-15.25</v>
      </c>
      <c r="DE85">
        <f>+IFERROR(IF(VALUE('data-cash-crude'!DD85)&gt;0,'data-cash-crude'!DD85-INDEX('active-future'!$C:$C,MATCH('basis-cash-crude'!DE$1,'active-future'!$A:$A,0),1),""),"")</f>
        <v>-15.25</v>
      </c>
      <c r="DF85" t="str">
        <f>+IFERROR(IF(VALUE('data-cash-crude'!DE85)&gt;0,'data-cash-crude'!DE85-INDEX('active-future'!$C:$C,MATCH('basis-cash-crude'!DF$1,'active-future'!$A:$A,0),1),""),"")</f>
        <v/>
      </c>
      <c r="DG85">
        <f>+IFERROR(IF(VALUE('data-cash-crude'!DF85)&gt;0,'data-cash-crude'!DF85-INDEX('active-future'!$C:$C,MATCH('basis-cash-crude'!DG$1,'active-future'!$A:$A,0),1),""),"")</f>
        <v>-15.25</v>
      </c>
      <c r="DH85">
        <f>+IFERROR(IF(VALUE('data-cash-crude'!DG85)&gt;0,'data-cash-crude'!DG85-INDEX('active-future'!$C:$C,MATCH('basis-cash-crude'!DH$1,'active-future'!$A:$A,0),1),""),"")</f>
        <v>-15.25</v>
      </c>
      <c r="DI85">
        <f>+IFERROR(IF(VALUE('data-cash-crude'!DH85)&gt;0,'data-cash-crude'!DH85-INDEX('active-future'!$C:$C,MATCH('basis-cash-crude'!DI$1,'active-future'!$A:$A,0),1),""),"")</f>
        <v>-15.25</v>
      </c>
      <c r="DJ85">
        <f>+IFERROR(IF(VALUE('data-cash-crude'!DI85)&gt;0,'data-cash-crude'!DI85-INDEX('active-future'!$C:$C,MATCH('basis-cash-crude'!DJ$1,'active-future'!$A:$A,0),1),""),"")</f>
        <v>-16.11</v>
      </c>
      <c r="DK85">
        <f>+IFERROR(IF(VALUE('data-cash-crude'!DJ85)&gt;0,'data-cash-crude'!DJ85-INDEX('active-future'!$C:$C,MATCH('basis-cash-crude'!DK$1,'active-future'!$A:$A,0),1),""),"")</f>
        <v>-16.11</v>
      </c>
      <c r="DL85">
        <f>+IFERROR(IF(VALUE('data-cash-crude'!DK85)&gt;0,'data-cash-crude'!DK85-INDEX('active-future'!$C:$C,MATCH('basis-cash-crude'!DL$1,'active-future'!$A:$A,0),1),""),"")</f>
        <v>-16.11</v>
      </c>
      <c r="DM85" t="str">
        <f>+IFERROR(IF(VALUE('data-cash-crude'!DL85)&gt;0,'data-cash-crude'!DL85-INDEX('active-future'!$C:$C,MATCH('basis-cash-crude'!DM$1,'active-future'!$A:$A,0),1),""),"")</f>
        <v/>
      </c>
      <c r="DN85" t="str">
        <f>+IFERROR(IF(VALUE('data-cash-crude'!DM85)&gt;0,'data-cash-crude'!DM85-INDEX('active-future'!$C:$C,MATCH('basis-cash-crude'!DN$1,'active-future'!$A:$A,0),1),""),"")</f>
        <v/>
      </c>
      <c r="DO85">
        <f>+IFERROR(IF(VALUE('data-cash-crude'!DN85)&gt;0,'data-cash-crude'!DN85-INDEX('active-future'!$C:$C,MATCH('basis-cash-crude'!DO$1,'active-future'!$A:$A,0),1),""),"")</f>
        <v>-16.11</v>
      </c>
      <c r="DP85">
        <f>+IFERROR(IF(VALUE('data-cash-crude'!DO85)&gt;0,'data-cash-crude'!DO85-INDEX('active-future'!$C:$C,MATCH('basis-cash-crude'!DP$1,'active-future'!$A:$A,0),1),""),"")</f>
        <v>-16.11</v>
      </c>
      <c r="DQ85" t="str">
        <f>+IFERROR(IF(VALUE('data-cash-crude'!DP85)&gt;0,'data-cash-crude'!DP85-INDEX('active-future'!$C:$C,MATCH('basis-cash-crude'!DQ$1,'active-future'!$A:$A,0),1),""),"")</f>
        <v/>
      </c>
      <c r="DR85">
        <f>+IFERROR(IF(VALUE('data-cash-crude'!DQ85)&gt;0,'data-cash-crude'!DQ85-INDEX('active-future'!$C:$C,MATCH('basis-cash-crude'!DR$1,'active-future'!$A:$A,0),1),""),"")</f>
        <v>-16.110000000000007</v>
      </c>
      <c r="DS85">
        <f>+IFERROR(IF(VALUE('data-cash-crude'!DR85)&gt;0,'data-cash-crude'!DR85-INDEX('active-future'!$C:$C,MATCH('basis-cash-crude'!DS$1,'active-future'!$A:$A,0),1),""),"")</f>
        <v>-16.11</v>
      </c>
      <c r="DT85">
        <f>+IFERROR(IF(VALUE('data-cash-crude'!DS85)&gt;0,'data-cash-crude'!DS85-INDEX('active-future'!$C:$C,MATCH('basis-cash-crude'!DT$1,'active-future'!$A:$A,0),1),""),"")</f>
        <v>-16.110000000000007</v>
      </c>
      <c r="DU85" t="str">
        <f>+IFERROR(IF(VALUE('data-cash-crude'!DT85)&gt;0,'data-cash-crude'!DT85-INDEX('active-future'!$C:$C,MATCH('basis-cash-crude'!DU$1,'active-future'!$A:$A,0),1),""),"")</f>
        <v/>
      </c>
      <c r="DV85">
        <f>+IFERROR(IF(VALUE('data-cash-crude'!DU85)&gt;0,'data-cash-crude'!DU85-INDEX('active-future'!$C:$C,MATCH('basis-cash-crude'!DV$1,'active-future'!$A:$A,0),1),""),"")</f>
        <v>-16.299999999999997</v>
      </c>
      <c r="DW85">
        <f>+IFERROR(IF(VALUE('data-cash-crude'!DV85)&gt;0,'data-cash-crude'!DV85-INDEX('active-future'!$C:$C,MATCH('basis-cash-crude'!DW$1,'active-future'!$A:$A,0),1),""),"")</f>
        <v>-16.300000000000004</v>
      </c>
      <c r="DX85">
        <f>+IFERROR(IF(VALUE('data-cash-crude'!DW85)&gt;0,'data-cash-crude'!DW85-INDEX('active-future'!$C:$C,MATCH('basis-cash-crude'!DX$1,'active-future'!$A:$A,0),1),""),"")</f>
        <v>-16.299999999999997</v>
      </c>
      <c r="DY85">
        <f>+IFERROR(IF(VALUE('data-cash-crude'!DX85)&gt;0,'data-cash-crude'!DX85-INDEX('active-future'!$C:$C,MATCH('basis-cash-crude'!DY$1,'active-future'!$A:$A,0),1),""),"")</f>
        <v>-16.299999999999997</v>
      </c>
      <c r="DZ85">
        <f>+IFERROR(IF(VALUE('data-cash-crude'!DY85)&gt;0,'data-cash-crude'!DY85-INDEX('active-future'!$C:$C,MATCH('basis-cash-crude'!DZ$1,'active-future'!$A:$A,0),1),""),"")</f>
        <v>-16.299999999999997</v>
      </c>
      <c r="EA85">
        <f>+IFERROR(IF(VALUE('data-cash-crude'!DZ85)&gt;0,'data-cash-crude'!DZ85-INDEX('active-future'!$C:$C,MATCH('basis-cash-crude'!EA$1,'active-future'!$A:$A,0),1),""),"")</f>
        <v>-16.72</v>
      </c>
      <c r="EB85">
        <f>+IFERROR(IF(VALUE('data-cash-crude'!EA85)&gt;0,'data-cash-crude'!EA85-INDEX('active-future'!$C:$C,MATCH('basis-cash-crude'!EB$1,'active-future'!$A:$A,0),1),""),"")</f>
        <v>-16.509999999999998</v>
      </c>
      <c r="EC85">
        <f>+IFERROR(IF(VALUE('data-cash-crude'!EB85)&gt;0,'data-cash-crude'!EB85-INDEX('active-future'!$C:$C,MATCH('basis-cash-crude'!EC$1,'active-future'!$A:$A,0),1),""),"")</f>
        <v>-16.509999999999998</v>
      </c>
      <c r="ED85">
        <f>+IFERROR(IF(VALUE('data-cash-crude'!EC85)&gt;0,'data-cash-crude'!EC85-INDEX('active-future'!$C:$C,MATCH('basis-cash-crude'!ED$1,'active-future'!$A:$A,0),1),""),"")</f>
        <v>-16.299999999999997</v>
      </c>
      <c r="EE85">
        <f>+IFERROR(IF(VALUE('data-cash-crude'!ED85)&gt;0,'data-cash-crude'!ED85-INDEX('active-future'!$C:$C,MATCH('basis-cash-crude'!EE$1,'active-future'!$A:$A,0),1),""),"")</f>
        <v>-16.299999999999997</v>
      </c>
      <c r="EF85">
        <f>+IFERROR(IF(VALUE('data-cash-crude'!EE85)&gt;0,'data-cash-crude'!EE85-INDEX('active-future'!$C:$C,MATCH('basis-cash-crude'!EF$1,'active-future'!$A:$A,0),1),""),"")</f>
        <v>-16.300000000000004</v>
      </c>
      <c r="EG85">
        <f>+IFERROR(IF(VALUE('data-cash-crude'!EF85)&gt;0,'data-cash-crude'!EF85-INDEX('active-future'!$C:$C,MATCH('basis-cash-crude'!EG$1,'active-future'!$A:$A,0),1),""),"")</f>
        <v>-16.299999999999997</v>
      </c>
      <c r="EH85">
        <f>+IFERROR(IF(VALUE('data-cash-crude'!EG85)&gt;0,'data-cash-crude'!EG85-INDEX('active-future'!$C:$C,MATCH('basis-cash-crude'!EH$1,'active-future'!$A:$A,0),1),""),"")</f>
        <v>-16.300000000000004</v>
      </c>
      <c r="EI85">
        <f>+IFERROR(IF(VALUE('data-cash-crude'!EH85)&gt;0,'data-cash-crude'!EH85-INDEX('active-future'!$C:$C,MATCH('basis-cash-crude'!EI$1,'active-future'!$A:$A,0),1),""),"")</f>
        <v>-16.299999999999997</v>
      </c>
      <c r="EJ85">
        <f>+IFERROR(IF(VALUE('data-cash-crude'!EI85)&gt;0,'data-cash-crude'!EI85-INDEX('active-future'!$C:$C,MATCH('basis-cash-crude'!EJ$1,'active-future'!$A:$A,0),1),""),"")</f>
        <v>-16.300000000000004</v>
      </c>
      <c r="EK85">
        <f>+IFERROR(IF(VALUE('data-cash-crude'!EJ85)&gt;0,'data-cash-crude'!EJ85-INDEX('active-future'!$C:$C,MATCH('basis-cash-crude'!EK$1,'active-future'!$A:$A,0),1),""),"")</f>
        <v>-16.300000000000004</v>
      </c>
      <c r="EL85">
        <f>+IFERROR(IF(VALUE('data-cash-crude'!EK85)&gt;0,'data-cash-crude'!EK85-INDEX('active-future'!$C:$C,MATCH('basis-cash-crude'!EL$1,'active-future'!$A:$A,0),1),""),"")</f>
        <v>-16.299999999999997</v>
      </c>
      <c r="EM85">
        <f>+IFERROR(IF(VALUE('data-cash-crude'!EL85)&gt;0,'data-cash-crude'!EL85-INDEX('active-future'!$C:$C,MATCH('basis-cash-crude'!EM$1,'active-future'!$A:$A,0),1),""),"")</f>
        <v>-16.299999999999997</v>
      </c>
      <c r="EN85">
        <f>+IFERROR(IF(VALUE('data-cash-crude'!EM85)&gt;0,'data-cash-crude'!EM85-INDEX('active-future'!$C:$C,MATCH('basis-cash-crude'!EN$1,'active-future'!$A:$A,0),1),""),"")</f>
        <v>-16.299999999999997</v>
      </c>
      <c r="EO85">
        <f>+IFERROR(IF(VALUE('data-cash-crude'!EN85)&gt;0,'data-cash-crude'!EN85-INDEX('active-future'!$C:$C,MATCH('basis-cash-crude'!EO$1,'active-future'!$A:$A,0),1),""),"")</f>
        <v>-12.61</v>
      </c>
      <c r="EP85">
        <f>+IFERROR(IF(VALUE('data-cash-crude'!EO85)&gt;0,'data-cash-crude'!EO85-INDEX('active-future'!$C:$C,MATCH('basis-cash-crude'!EP$1,'active-future'!$A:$A,0),1),""),"")</f>
        <v>-12.610000000000007</v>
      </c>
      <c r="EQ85" t="str">
        <f>+IFERROR(IF(VALUE('data-cash-crude'!EP85)&gt;0,'data-cash-crude'!EP85-INDEX('active-future'!$C:$C,MATCH('basis-cash-crude'!EQ$1,'active-future'!$A:$A,0),1),""),"")</f>
        <v/>
      </c>
      <c r="ER85">
        <f>+IFERROR(IF(VALUE('data-cash-crude'!EQ85)&gt;0,'data-cash-crude'!EQ85-INDEX('active-future'!$C:$C,MATCH('basis-cash-crude'!ER$1,'active-future'!$A:$A,0),1),""),"")</f>
        <v>-12.61</v>
      </c>
      <c r="ES85">
        <f>+IFERROR(IF(VALUE('data-cash-crude'!ER85)&gt;0,'data-cash-crude'!ER85-INDEX('active-future'!$C:$C,MATCH('basis-cash-crude'!ES$1,'active-future'!$A:$A,0),1),""),"")</f>
        <v>-12.61</v>
      </c>
      <c r="ET85">
        <f>+IFERROR(IF(VALUE('data-cash-crude'!ES85)&gt;0,'data-cash-crude'!ES85-INDEX('active-future'!$C:$C,MATCH('basis-cash-crude'!ET$1,'active-future'!$A:$A,0),1),""),"")</f>
        <v>-12.61</v>
      </c>
      <c r="EU85">
        <f>+IFERROR(IF(VALUE('data-cash-crude'!ET85)&gt;0,'data-cash-crude'!ET85-INDEX('active-future'!$C:$C,MATCH('basis-cash-crude'!EU$1,'active-future'!$A:$A,0),1),""),"")</f>
        <v>-12.61</v>
      </c>
      <c r="EV85">
        <f>+IFERROR(IF(VALUE('data-cash-crude'!EU85)&gt;0,'data-cash-crude'!EU85-INDEX('active-future'!$C:$C,MATCH('basis-cash-crude'!EV$1,'active-future'!$A:$A,0),1),""),"")</f>
        <v>-12.75</v>
      </c>
      <c r="EW85">
        <f>+IFERROR(IF(VALUE('data-cash-crude'!EV85)&gt;0,'data-cash-crude'!EV85-INDEX('active-future'!$C:$C,MATCH('basis-cash-crude'!EW$1,'active-future'!$A:$A,0),1),""),"")</f>
        <v>-12.719999999999999</v>
      </c>
      <c r="EX85">
        <f>+IFERROR(IF(VALUE('data-cash-crude'!EW85)&gt;0,'data-cash-crude'!EW85-INDEX('active-future'!$C:$C,MATCH('basis-cash-crude'!EX$1,'active-future'!$A:$A,0),1),""),"")</f>
        <v>-12.770000000000003</v>
      </c>
      <c r="EY85">
        <f>+IFERROR(IF(VALUE('data-cash-crude'!EX85)&gt;0,'data-cash-crude'!EX85-INDEX('active-future'!$C:$C,MATCH('basis-cash-crude'!EY$1,'active-future'!$A:$A,0),1),""),"")</f>
        <v>-12.61</v>
      </c>
      <c r="EZ85">
        <f>+IFERROR(IF(VALUE('data-cash-crude'!EY85)&gt;0,'data-cash-crude'!EY85-INDEX('active-future'!$C:$C,MATCH('basis-cash-crude'!EZ$1,'active-future'!$A:$A,0),1),""),"")</f>
        <v>-12.610000000000007</v>
      </c>
      <c r="FA85">
        <f>+IFERROR(IF(VALUE('data-cash-crude'!EZ85)&gt;0,'data-cash-crude'!EZ85-INDEX('active-future'!$C:$C,MATCH('basis-cash-crude'!FA$1,'active-future'!$A:$A,0),1),""),"")</f>
        <v>-12.61</v>
      </c>
      <c r="FB85">
        <f>+IFERROR(IF(VALUE('data-cash-crude'!FA85)&gt;0,'data-cash-crude'!FA85-INDEX('active-future'!$C:$C,MATCH('basis-cash-crude'!FB$1,'active-future'!$A:$A,0),1),""),"")</f>
        <v>-12.61</v>
      </c>
      <c r="FC85">
        <f>+IFERROR(IF(VALUE('data-cash-crude'!FB85)&gt;0,'data-cash-crude'!FB85-INDEX('active-future'!$C:$C,MATCH('basis-cash-crude'!FC$1,'active-future'!$A:$A,0),1),""),"")</f>
        <v>-12.61</v>
      </c>
      <c r="FD85">
        <f>+IFERROR(IF(VALUE('data-cash-crude'!FC85)&gt;0,'data-cash-crude'!FC85-INDEX('active-future'!$C:$C,MATCH('basis-cash-crude'!FD$1,'active-future'!$A:$A,0),1),""),"")</f>
        <v>-12.61</v>
      </c>
      <c r="FE85">
        <f>+IFERROR(IF(VALUE('data-cash-crude'!FD85)&gt;0,'data-cash-crude'!FD85-INDEX('active-future'!$C:$C,MATCH('basis-cash-crude'!FE$1,'active-future'!$A:$A,0),1),""),"")</f>
        <v>-12.61</v>
      </c>
      <c r="FF85">
        <f>+IFERROR(IF(VALUE('data-cash-crude'!FE85)&gt;0,'data-cash-crude'!FE85-INDEX('active-future'!$C:$C,MATCH('basis-cash-crude'!FF$1,'active-future'!$A:$A,0),1),""),"")</f>
        <v>-12.61</v>
      </c>
      <c r="FG85">
        <f>+IFERROR(IF(VALUE('data-cash-crude'!FF85)&gt;0,'data-cash-crude'!FF85-INDEX('active-future'!$C:$C,MATCH('basis-cash-crude'!FG$1,'active-future'!$A:$A,0),1),""),"")</f>
        <v>-12.61</v>
      </c>
      <c r="FH85">
        <f>+IFERROR(IF(VALUE('data-cash-crude'!FG85)&gt;0,'data-cash-crude'!FG85-INDEX('active-future'!$C:$C,MATCH('basis-cash-crude'!FH$1,'active-future'!$A:$A,0),1),""),"")</f>
        <v>-12.61</v>
      </c>
      <c r="FI85">
        <f>+IFERROR(IF(VALUE('data-cash-crude'!FH85)&gt;0,'data-cash-crude'!FH85-INDEX('active-future'!$C:$C,MATCH('basis-cash-crude'!FI$1,'active-future'!$A:$A,0),1),""),"")</f>
        <v>-12.61</v>
      </c>
      <c r="FJ85">
        <f>+IFERROR(IF(VALUE('data-cash-crude'!FI85)&gt;0,'data-cash-crude'!FI85-INDEX('active-future'!$C:$C,MATCH('basis-cash-crude'!FJ$1,'active-future'!$A:$A,0),1),""),"")</f>
        <v>-12.61</v>
      </c>
      <c r="FK85">
        <f>+IFERROR(IF(VALUE('data-cash-crude'!FJ85)&gt;0,'data-cash-crude'!FJ85-INDEX('active-future'!$C:$C,MATCH('basis-cash-crude'!FK$1,'active-future'!$A:$A,0),1),""),"")</f>
        <v>-14.069999999999993</v>
      </c>
      <c r="FL85">
        <f>+IFERROR(IF(VALUE('data-cash-crude'!FK85)&gt;0,'data-cash-crude'!FK85-INDEX('active-future'!$C:$C,MATCH('basis-cash-crude'!FL$1,'active-future'!$A:$A,0),1),""),"")</f>
        <v>-14.07</v>
      </c>
    </row>
    <row r="86" spans="1:168" x14ac:dyDescent="0.2">
      <c r="A86">
        <f t="shared" si="3"/>
        <v>-19.988333333333333</v>
      </c>
      <c r="B86">
        <f t="shared" si="4"/>
        <v>-19.075769230769225</v>
      </c>
      <c r="C86">
        <f t="shared" si="5"/>
        <v>-15.886951219512204</v>
      </c>
      <c r="D86" s="10" t="str">
        <f>+'data-cash-crude'!B86</f>
        <v>CLPA-2-147.CM</v>
      </c>
      <c r="E86">
        <f>+IFERROR(IF(VALUE('data-cash-crude'!D86)&gt;0,'data-cash-crude'!D86-INDEX('active-future'!$C:$C,MATCH('basis-cash-crude'!E$1,'active-future'!$A:$A,0),1),""),"")</f>
        <v>-19.89</v>
      </c>
      <c r="F86">
        <f>+IFERROR(IF(VALUE('data-cash-crude'!E86)&gt;0,'data-cash-crude'!E86-INDEX('active-future'!$C:$C,MATCH('basis-cash-crude'!F$1,'active-future'!$A:$A,0),1),""),"")</f>
        <v>-19.89</v>
      </c>
      <c r="G86">
        <f>+IFERROR(IF(VALUE('data-cash-crude'!F86)&gt;0,'data-cash-crude'!F86-INDEX('active-future'!$C:$C,MATCH('basis-cash-crude'!G$1,'active-future'!$A:$A,0),1),""),"")</f>
        <v>-19.89</v>
      </c>
      <c r="H86">
        <f>+IFERROR(IF(VALUE('data-cash-crude'!G86)&gt;0,'data-cash-crude'!G86-INDEX('active-future'!$C:$C,MATCH('basis-cash-crude'!H$1,'active-future'!$A:$A,0),1),""),"")</f>
        <v>-19.89</v>
      </c>
      <c r="I86" t="str">
        <f>+IFERROR(IF(VALUE('data-cash-crude'!H86)&gt;0,'data-cash-crude'!H86-INDEX('active-future'!$C:$C,MATCH('basis-cash-crude'!I$1,'active-future'!$A:$A,0),1),""),"")</f>
        <v/>
      </c>
      <c r="J86">
        <f>+IFERROR(IF(VALUE('data-cash-crude'!I86)&gt;0,'data-cash-crude'!I86-INDEX('active-future'!$C:$C,MATCH('basis-cash-crude'!J$1,'active-future'!$A:$A,0),1),""),"")</f>
        <v>-20.479999999999997</v>
      </c>
      <c r="K86">
        <f>+IFERROR(IF(VALUE('data-cash-crude'!J86)&gt;0,'data-cash-crude'!J86-INDEX('active-future'!$C:$C,MATCH('basis-cash-crude'!K$1,'active-future'!$A:$A,0),1),""),"")</f>
        <v>-19.89</v>
      </c>
      <c r="L86" t="str">
        <f>+IFERROR(IF(VALUE('data-cash-crude'!K86)&gt;0,'data-cash-crude'!K86-INDEX('active-future'!$C:$C,MATCH('basis-cash-crude'!L$1,'active-future'!$A:$A,0),1),""),"")</f>
        <v/>
      </c>
      <c r="M86" t="str">
        <f>+IFERROR(IF(VALUE('data-cash-crude'!L86)&gt;0,'data-cash-crude'!L86-INDEX('active-future'!$C:$C,MATCH('basis-cash-crude'!M$1,'active-future'!$A:$A,0),1),""),"")</f>
        <v/>
      </c>
      <c r="N86">
        <f>+IFERROR(IF(VALUE('data-cash-crude'!M86)&gt;0,'data-cash-crude'!M86-INDEX('active-future'!$C:$C,MATCH('basis-cash-crude'!N$1,'active-future'!$A:$A,0),1),""),"")</f>
        <v>-19.810000000000002</v>
      </c>
      <c r="O86">
        <f>+IFERROR(IF(VALUE('data-cash-crude'!N86)&gt;0,'data-cash-crude'!N86-INDEX('active-future'!$C:$C,MATCH('basis-cash-crude'!O$1,'active-future'!$A:$A,0),1),""),"")</f>
        <v>-19.82</v>
      </c>
      <c r="P86">
        <f>+IFERROR(IF(VALUE('data-cash-crude'!O86)&gt;0,'data-cash-crude'!O86-INDEX('active-future'!$C:$C,MATCH('basis-cash-crude'!P$1,'active-future'!$A:$A,0),1),""),"")</f>
        <v>-19.89</v>
      </c>
      <c r="Q86">
        <f>+IFERROR(IF(VALUE('data-cash-crude'!P86)&gt;0,'data-cash-crude'!P86-INDEX('active-future'!$C:$C,MATCH('basis-cash-crude'!Q$1,'active-future'!$A:$A,0),1),""),"")</f>
        <v>-19.89</v>
      </c>
      <c r="R86">
        <f>+IFERROR(IF(VALUE('data-cash-crude'!Q86)&gt;0,'data-cash-crude'!Q86-INDEX('active-future'!$C:$C,MATCH('basis-cash-crude'!R$1,'active-future'!$A:$A,0),1),""),"")</f>
        <v>-20.310000000000002</v>
      </c>
      <c r="S86">
        <f>+IFERROR(IF(VALUE('data-cash-crude'!R86)&gt;0,'data-cash-crude'!R86-INDEX('active-future'!$C:$C,MATCH('basis-cash-crude'!S$1,'active-future'!$A:$A,0),1),""),"")</f>
        <v>-19.89</v>
      </c>
      <c r="T86">
        <f>+IFERROR(IF(VALUE('data-cash-crude'!S86)&gt;0,'data-cash-crude'!S86-INDEX('active-future'!$C:$C,MATCH('basis-cash-crude'!T$1,'active-future'!$A:$A,0),1),""),"")</f>
        <v>-19.89</v>
      </c>
      <c r="U86">
        <f>+IFERROR(IF(VALUE('data-cash-crude'!T86)&gt;0,'data-cash-crude'!T86-INDEX('active-future'!$C:$C,MATCH('basis-cash-crude'!U$1,'active-future'!$A:$A,0),1),""),"")</f>
        <v>-19.89</v>
      </c>
      <c r="V86">
        <f>+IFERROR(IF(VALUE('data-cash-crude'!U86)&gt;0,'data-cash-crude'!U86-INDEX('active-future'!$C:$C,MATCH('basis-cash-crude'!V$1,'active-future'!$A:$A,0),1),""),"")</f>
        <v>-19.89</v>
      </c>
      <c r="W86">
        <f>+IFERROR(IF(VALUE('data-cash-crude'!V86)&gt;0,'data-cash-crude'!V86-INDEX('active-future'!$C:$C,MATCH('basis-cash-crude'!W$1,'active-future'!$A:$A,0),1),""),"")</f>
        <v>-19.89</v>
      </c>
      <c r="X86">
        <f>+IFERROR(IF(VALUE('data-cash-crude'!W86)&gt;0,'data-cash-crude'!W86-INDEX('active-future'!$C:$C,MATCH('basis-cash-crude'!X$1,'active-future'!$A:$A,0),1),""),"")</f>
        <v>-22.22</v>
      </c>
      <c r="Y86">
        <f>+IFERROR(IF(VALUE('data-cash-crude'!X86)&gt;0,'data-cash-crude'!X86-INDEX('active-future'!$C:$C,MATCH('basis-cash-crude'!Y$1,'active-future'!$A:$A,0),1),""),"")</f>
        <v>-19.89</v>
      </c>
      <c r="Z86">
        <f>+IFERROR(IF(VALUE('data-cash-crude'!Y86)&gt;0,'data-cash-crude'!Y86-INDEX('active-future'!$C:$C,MATCH('basis-cash-crude'!Z$1,'active-future'!$A:$A,0),1),""),"")</f>
        <v>-19.89</v>
      </c>
      <c r="AA86">
        <f>+IFERROR(IF(VALUE('data-cash-crude'!Z86)&gt;0,'data-cash-crude'!Z86-INDEX('active-future'!$C:$C,MATCH('basis-cash-crude'!AA$1,'active-future'!$A:$A,0),1),""),"")</f>
        <v>-16.39</v>
      </c>
      <c r="AB86" t="str">
        <f>+IFERROR(IF(VALUE('data-cash-crude'!AA86)&gt;0,'data-cash-crude'!AA86-INDEX('active-future'!$C:$C,MATCH('basis-cash-crude'!AB$1,'active-future'!$A:$A,0),1),""),"")</f>
        <v/>
      </c>
      <c r="AC86">
        <f>+IFERROR(IF(VALUE('data-cash-crude'!AB86)&gt;0,'data-cash-crude'!AB86-INDEX('active-future'!$C:$C,MATCH('basis-cash-crude'!AC$1,'active-future'!$A:$A,0),1),""),"")</f>
        <v>-16.39</v>
      </c>
      <c r="AD86">
        <f>+IFERROR(IF(VALUE('data-cash-crude'!AC86)&gt;0,'data-cash-crude'!AC86-INDEX('active-future'!$C:$C,MATCH('basis-cash-crude'!AD$1,'active-future'!$A:$A,0),1),""),"")</f>
        <v>-16.389999999999993</v>
      </c>
      <c r="AE86">
        <f>+IFERROR(IF(VALUE('data-cash-crude'!AD86)&gt;0,'data-cash-crude'!AD86-INDEX('active-future'!$C:$C,MATCH('basis-cash-crude'!AE$1,'active-future'!$A:$A,0),1),""),"")</f>
        <v>-16.629999999999995</v>
      </c>
      <c r="AF86">
        <f>+IFERROR(IF(VALUE('data-cash-crude'!AE86)&gt;0,'data-cash-crude'!AE86-INDEX('active-future'!$C:$C,MATCH('basis-cash-crude'!AF$1,'active-future'!$A:$A,0),1),""),"")</f>
        <v>-16.39</v>
      </c>
      <c r="AG86">
        <f>+IFERROR(IF(VALUE('data-cash-crude'!AF86)&gt;0,'data-cash-crude'!AF86-INDEX('active-future'!$C:$C,MATCH('basis-cash-crude'!AG$1,'active-future'!$A:$A,0),1),""),"")</f>
        <v>-16.39</v>
      </c>
      <c r="AH86">
        <f>+IFERROR(IF(VALUE('data-cash-crude'!AG86)&gt;0,'data-cash-crude'!AG86-INDEX('active-future'!$C:$C,MATCH('basis-cash-crude'!AH$1,'active-future'!$A:$A,0),1),""),"")</f>
        <v>-16.29</v>
      </c>
      <c r="AI86">
        <f>+IFERROR(IF(VALUE('data-cash-crude'!AH86)&gt;0,'data-cash-crude'!AH86-INDEX('active-future'!$C:$C,MATCH('basis-cash-crude'!AI$1,'active-future'!$A:$A,0),1),""),"")</f>
        <v>-16.53</v>
      </c>
      <c r="AJ86">
        <f>+IFERROR(IF(VALUE('data-cash-crude'!AI86)&gt;0,'data-cash-crude'!AI86-INDEX('active-future'!$C:$C,MATCH('basis-cash-crude'!AJ$1,'active-future'!$A:$A,0),1),""),"")</f>
        <v>-16.480000000000004</v>
      </c>
      <c r="AK86">
        <f>+IFERROR(IF(VALUE('data-cash-crude'!AJ86)&gt;0,'data-cash-crude'!AJ86-INDEX('active-future'!$C:$C,MATCH('basis-cash-crude'!AK$1,'active-future'!$A:$A,0),1),""),"")</f>
        <v>-16.39</v>
      </c>
      <c r="AL86">
        <f>+IFERROR(IF(VALUE('data-cash-crude'!AK86)&gt;0,'data-cash-crude'!AK86-INDEX('active-future'!$C:$C,MATCH('basis-cash-crude'!AL$1,'active-future'!$A:$A,0),1),""),"")</f>
        <v>-16.39</v>
      </c>
      <c r="AM86">
        <f>+IFERROR(IF(VALUE('data-cash-crude'!AL86)&gt;0,'data-cash-crude'!AL86-INDEX('active-future'!$C:$C,MATCH('basis-cash-crude'!AM$1,'active-future'!$A:$A,0),1),""),"")</f>
        <v>-16.39</v>
      </c>
      <c r="AN86">
        <f>+IFERROR(IF(VALUE('data-cash-crude'!AM86)&gt;0,'data-cash-crude'!AM86-INDEX('active-future'!$C:$C,MATCH('basis-cash-crude'!AN$1,'active-future'!$A:$A,0),1),""),"")</f>
        <v>-16.39</v>
      </c>
      <c r="AO86">
        <f>+IFERROR(IF(VALUE('data-cash-crude'!AN86)&gt;0,'data-cash-crude'!AN86-INDEX('active-future'!$C:$C,MATCH('basis-cash-crude'!AO$1,'active-future'!$A:$A,0),1),""),"")</f>
        <v>-16.39</v>
      </c>
      <c r="AP86">
        <f>+IFERROR(IF(VALUE('data-cash-crude'!AO86)&gt;0,'data-cash-crude'!AO86-INDEX('active-future'!$C:$C,MATCH('basis-cash-crude'!AP$1,'active-future'!$A:$A,0),1),""),"")</f>
        <v>-16.39</v>
      </c>
      <c r="AQ86">
        <f>+IFERROR(IF(VALUE('data-cash-crude'!AP86)&gt;0,'data-cash-crude'!AP86-INDEX('active-future'!$C:$C,MATCH('basis-cash-crude'!AQ$1,'active-future'!$A:$A,0),1),""),"")</f>
        <v>-16.39</v>
      </c>
      <c r="AR86">
        <f>+IFERROR(IF(VALUE('data-cash-crude'!AQ86)&gt;0,'data-cash-crude'!AQ86-INDEX('active-future'!$C:$C,MATCH('basis-cash-crude'!AR$1,'active-future'!$A:$A,0),1),""),"")</f>
        <v>-16.39</v>
      </c>
      <c r="AS86">
        <f>+IFERROR(IF(VALUE('data-cash-crude'!AR86)&gt;0,'data-cash-crude'!AR86-INDEX('active-future'!$C:$C,MATCH('basis-cash-crude'!AS$1,'active-future'!$A:$A,0),1),""),"")</f>
        <v>-17.079999999999998</v>
      </c>
      <c r="AT86">
        <f>+IFERROR(IF(VALUE('data-cash-crude'!AS86)&gt;0,'data-cash-crude'!AS86-INDEX('active-future'!$C:$C,MATCH('basis-cash-crude'!AT$1,'active-future'!$A:$A,0),1),""),"")</f>
        <v>-16.39</v>
      </c>
      <c r="AU86">
        <f>+IFERROR(IF(VALUE('data-cash-crude'!AT86)&gt;0,'data-cash-crude'!AT86-INDEX('active-future'!$C:$C,MATCH('basis-cash-crude'!AU$1,'active-future'!$A:$A,0),1),""),"")</f>
        <v>-16.39</v>
      </c>
      <c r="AV86">
        <f>+IFERROR(IF(VALUE('data-cash-crude'!AU86)&gt;0,'data-cash-crude'!AU86-INDEX('active-future'!$C:$C,MATCH('basis-cash-crude'!AV$1,'active-future'!$A:$A,0),1),""),"")</f>
        <v>-13.89</v>
      </c>
      <c r="AW86">
        <f>+IFERROR(IF(VALUE('data-cash-crude'!AV86)&gt;0,'data-cash-crude'!AV86-INDEX('active-future'!$C:$C,MATCH('basis-cash-crude'!AW$1,'active-future'!$A:$A,0),1),""),"")</f>
        <v>-13.89</v>
      </c>
      <c r="AX86">
        <f>+IFERROR(IF(VALUE('data-cash-crude'!AW86)&gt;0,'data-cash-crude'!AW86-INDEX('active-future'!$C:$C,MATCH('basis-cash-crude'!AX$1,'active-future'!$A:$A,0),1),""),"")</f>
        <v>-13.89</v>
      </c>
      <c r="AY86">
        <f>+IFERROR(IF(VALUE('data-cash-crude'!AX86)&gt;0,'data-cash-crude'!AX86-INDEX('active-future'!$C:$C,MATCH('basis-cash-crude'!AY$1,'active-future'!$A:$A,0),1),""),"")</f>
        <v>-13.89</v>
      </c>
      <c r="AZ86">
        <f>+IFERROR(IF(VALUE('data-cash-crude'!AY86)&gt;0,'data-cash-crude'!AY86-INDEX('active-future'!$C:$C,MATCH('basis-cash-crude'!AZ$1,'active-future'!$A:$A,0),1),""),"")</f>
        <v>-13.889999999999993</v>
      </c>
      <c r="BA86">
        <f>+IFERROR(IF(VALUE('data-cash-crude'!AZ86)&gt;0,'data-cash-crude'!AZ86-INDEX('active-future'!$C:$C,MATCH('basis-cash-crude'!BA$1,'active-future'!$A:$A,0),1),""),"")</f>
        <v>-13.889999999999993</v>
      </c>
      <c r="BB86">
        <f>+IFERROR(IF(VALUE('data-cash-crude'!BA86)&gt;0,'data-cash-crude'!BA86-INDEX('active-future'!$C:$C,MATCH('basis-cash-crude'!BB$1,'active-future'!$A:$A,0),1),""),"")</f>
        <v>-13.89</v>
      </c>
      <c r="BC86">
        <f>+IFERROR(IF(VALUE('data-cash-crude'!BB86)&gt;0,'data-cash-crude'!BB86-INDEX('active-future'!$C:$C,MATCH('basis-cash-crude'!BC$1,'active-future'!$A:$A,0),1),""),"")</f>
        <v>-14.209999999999994</v>
      </c>
      <c r="BD86">
        <f>+IFERROR(IF(VALUE('data-cash-crude'!BC86)&gt;0,'data-cash-crude'!BC86-INDEX('active-future'!$C:$C,MATCH('basis-cash-crude'!BD$1,'active-future'!$A:$A,0),1),""),"")</f>
        <v>-14.089999999999996</v>
      </c>
      <c r="BE86">
        <f>+IFERROR(IF(VALUE('data-cash-crude'!BD86)&gt;0,'data-cash-crude'!BD86-INDEX('active-future'!$C:$C,MATCH('basis-cash-crude'!BE$1,'active-future'!$A:$A,0),1),""),"")</f>
        <v>-13.979999999999997</v>
      </c>
      <c r="BF86">
        <f>+IFERROR(IF(VALUE('data-cash-crude'!BE86)&gt;0,'data-cash-crude'!BE86-INDEX('active-future'!$C:$C,MATCH('basis-cash-crude'!BF$1,'active-future'!$A:$A,0),1),""),"")</f>
        <v>-13.89</v>
      </c>
      <c r="BG86">
        <f>+IFERROR(IF(VALUE('data-cash-crude'!BF86)&gt;0,'data-cash-crude'!BF86-INDEX('active-future'!$C:$C,MATCH('basis-cash-crude'!BG$1,'active-future'!$A:$A,0),1),""),"")</f>
        <v>-13.89</v>
      </c>
      <c r="BH86">
        <f>+IFERROR(IF(VALUE('data-cash-crude'!BG86)&gt;0,'data-cash-crude'!BG86-INDEX('active-future'!$C:$C,MATCH('basis-cash-crude'!BH$1,'active-future'!$A:$A,0),1),""),"")</f>
        <v>-13.89</v>
      </c>
      <c r="BI86">
        <f>+IFERROR(IF(VALUE('data-cash-crude'!BH86)&gt;0,'data-cash-crude'!BH86-INDEX('active-future'!$C:$C,MATCH('basis-cash-crude'!BI$1,'active-future'!$A:$A,0),1),""),"")</f>
        <v>-13.89</v>
      </c>
      <c r="BJ86">
        <f>+IFERROR(IF(VALUE('data-cash-crude'!BI86)&gt;0,'data-cash-crude'!BI86-INDEX('active-future'!$C:$C,MATCH('basis-cash-crude'!BJ$1,'active-future'!$A:$A,0),1),""),"")</f>
        <v>-13.89</v>
      </c>
      <c r="BK86">
        <f>+IFERROR(IF(VALUE('data-cash-crude'!BJ86)&gt;0,'data-cash-crude'!BJ86-INDEX('active-future'!$C:$C,MATCH('basis-cash-crude'!BK$1,'active-future'!$A:$A,0),1),""),"")</f>
        <v>-13.89</v>
      </c>
      <c r="BL86">
        <f>+IFERROR(IF(VALUE('data-cash-crude'!BK86)&gt;0,'data-cash-crude'!BK86-INDEX('active-future'!$C:$C,MATCH('basis-cash-crude'!BL$1,'active-future'!$A:$A,0),1),""),"")</f>
        <v>-13.89</v>
      </c>
      <c r="BM86">
        <f>+IFERROR(IF(VALUE('data-cash-crude'!BL86)&gt;0,'data-cash-crude'!BL86-INDEX('active-future'!$C:$C,MATCH('basis-cash-crude'!BM$1,'active-future'!$A:$A,0),1),""),"")</f>
        <v>-13.89</v>
      </c>
      <c r="BN86">
        <f>+IFERROR(IF(VALUE('data-cash-crude'!BM86)&gt;0,'data-cash-crude'!BM86-INDEX('active-future'!$C:$C,MATCH('basis-cash-crude'!BN$1,'active-future'!$A:$A,0),1),""),"")</f>
        <v>-13.89</v>
      </c>
      <c r="BO86" t="str">
        <f>+IFERROR(IF(VALUE('data-cash-crude'!BN86)&gt;0,'data-cash-crude'!BN86-INDEX('active-future'!$C:$C,MATCH('basis-cash-crude'!BO$1,'active-future'!$A:$A,0),1),""),"")</f>
        <v/>
      </c>
      <c r="BP86">
        <f>+IFERROR(IF(VALUE('data-cash-crude'!BO86)&gt;0,'data-cash-crude'!BO86-INDEX('active-future'!$C:$C,MATCH('basis-cash-crude'!BP$1,'active-future'!$A:$A,0),1),""),"")</f>
        <v>-13.89</v>
      </c>
      <c r="BQ86">
        <f>+IFERROR(IF(VALUE('data-cash-crude'!BP86)&gt;0,'data-cash-crude'!BP86-INDEX('active-future'!$C:$C,MATCH('basis-cash-crude'!BQ$1,'active-future'!$A:$A,0),1),""),"")</f>
        <v>-13.89</v>
      </c>
      <c r="BR86">
        <f>+IFERROR(IF(VALUE('data-cash-crude'!BQ86)&gt;0,'data-cash-crude'!BQ86-INDEX('active-future'!$C:$C,MATCH('basis-cash-crude'!BR$1,'active-future'!$A:$A,0),1),""),"")</f>
        <v>-13.89</v>
      </c>
      <c r="BS86">
        <f>+IFERROR(IF(VALUE('data-cash-crude'!BR86)&gt;0,'data-cash-crude'!BR86-INDEX('active-future'!$C:$C,MATCH('basis-cash-crude'!BS$1,'active-future'!$A:$A,0),1),""),"")</f>
        <v>-13.82</v>
      </c>
      <c r="BT86">
        <f>+IFERROR(IF(VALUE('data-cash-crude'!BS86)&gt;0,'data-cash-crude'!BS86-INDEX('active-future'!$C:$C,MATCH('basis-cash-crude'!BT$1,'active-future'!$A:$A,0),1),""),"")</f>
        <v>-13.819999999999993</v>
      </c>
      <c r="BU86" t="str">
        <f>+IFERROR(IF(VALUE('data-cash-crude'!BT86)&gt;0,'data-cash-crude'!BT86-INDEX('active-future'!$C:$C,MATCH('basis-cash-crude'!BU$1,'active-future'!$A:$A,0),1),""),"")</f>
        <v/>
      </c>
      <c r="BV86">
        <f>+IFERROR(IF(VALUE('data-cash-crude'!BU86)&gt;0,'data-cash-crude'!BU86-INDEX('active-future'!$C:$C,MATCH('basis-cash-crude'!BV$1,'active-future'!$A:$A,0),1),""),"")</f>
        <v>-13.82</v>
      </c>
      <c r="BW86" t="str">
        <f>+IFERROR(IF(VALUE('data-cash-crude'!BV86)&gt;0,'data-cash-crude'!BV86-INDEX('active-future'!$C:$C,MATCH('basis-cash-crude'!BW$1,'active-future'!$A:$A,0),1),""),"")</f>
        <v/>
      </c>
      <c r="BX86">
        <f>+IFERROR(IF(VALUE('data-cash-crude'!BW86)&gt;0,'data-cash-crude'!BW86-INDEX('active-future'!$C:$C,MATCH('basis-cash-crude'!BX$1,'active-future'!$A:$A,0),1),""),"")</f>
        <v>-13.660000000000004</v>
      </c>
      <c r="BY86">
        <f>+IFERROR(IF(VALUE('data-cash-crude'!BX86)&gt;0,'data-cash-crude'!BX86-INDEX('active-future'!$C:$C,MATCH('basis-cash-crude'!BY$1,'active-future'!$A:$A,0),1),""),"")</f>
        <v>-13.660000000000004</v>
      </c>
      <c r="BZ86">
        <f>+IFERROR(IF(VALUE('data-cash-crude'!BY86)&gt;0,'data-cash-crude'!BY86-INDEX('active-future'!$C:$C,MATCH('basis-cash-crude'!BZ$1,'active-future'!$A:$A,0),1),""),"")</f>
        <v>-13.719999999999999</v>
      </c>
      <c r="CA86">
        <f>+IFERROR(IF(VALUE('data-cash-crude'!BZ86)&gt;0,'data-cash-crude'!BZ86-INDEX('active-future'!$C:$C,MATCH('basis-cash-crude'!CA$1,'active-future'!$A:$A,0),1),""),"")</f>
        <v>-13.589999999999996</v>
      </c>
      <c r="CB86">
        <f>+IFERROR(IF(VALUE('data-cash-crude'!CA86)&gt;0,'data-cash-crude'!CA86-INDEX('active-future'!$C:$C,MATCH('basis-cash-crude'!CB$1,'active-future'!$A:$A,0),1),""),"")</f>
        <v>-13.660000000000004</v>
      </c>
      <c r="CC86">
        <f>+IFERROR(IF(VALUE('data-cash-crude'!CB86)&gt;0,'data-cash-crude'!CB86-INDEX('active-future'!$C:$C,MATCH('basis-cash-crude'!CC$1,'active-future'!$A:$A,0),1),""),"")</f>
        <v>-13.659999999999997</v>
      </c>
      <c r="CD86">
        <f>+IFERROR(IF(VALUE('data-cash-crude'!CC86)&gt;0,'data-cash-crude'!CC86-INDEX('active-future'!$C:$C,MATCH('basis-cash-crude'!CD$1,'active-future'!$A:$A,0),1),""),"")</f>
        <v>-13.660000000000004</v>
      </c>
      <c r="CE86">
        <f>+IFERROR(IF(VALUE('data-cash-crude'!CD86)&gt;0,'data-cash-crude'!CD86-INDEX('active-future'!$C:$C,MATCH('basis-cash-crude'!CE$1,'active-future'!$A:$A,0),1),""),"")</f>
        <v>-13.660000000000004</v>
      </c>
      <c r="CF86">
        <f>+IFERROR(IF(VALUE('data-cash-crude'!CE86)&gt;0,'data-cash-crude'!CE86-INDEX('active-future'!$C:$C,MATCH('basis-cash-crude'!CF$1,'active-future'!$A:$A,0),1),""),"")</f>
        <v>-13.659999999999997</v>
      </c>
      <c r="CG86">
        <f>+IFERROR(IF(VALUE('data-cash-crude'!CF86)&gt;0,'data-cash-crude'!CF86-INDEX('active-future'!$C:$C,MATCH('basis-cash-crude'!CG$1,'active-future'!$A:$A,0),1),""),"")</f>
        <v>-13.659999999999997</v>
      </c>
      <c r="CH86">
        <f>+IFERROR(IF(VALUE('data-cash-crude'!CG86)&gt;0,'data-cash-crude'!CG86-INDEX('active-future'!$C:$C,MATCH('basis-cash-crude'!CH$1,'active-future'!$A:$A,0),1),""),"")</f>
        <v>-13.660000000000004</v>
      </c>
      <c r="CI86">
        <f>+IFERROR(IF(VALUE('data-cash-crude'!CH86)&gt;0,'data-cash-crude'!CH86-INDEX('active-future'!$C:$C,MATCH('basis-cash-crude'!CI$1,'active-future'!$A:$A,0),1),""),"")</f>
        <v>-13.660000000000004</v>
      </c>
      <c r="CJ86">
        <f>+IFERROR(IF(VALUE('data-cash-crude'!CI86)&gt;0,'data-cash-crude'!CI86-INDEX('active-future'!$C:$C,MATCH('basis-cash-crude'!CJ$1,'active-future'!$A:$A,0),1),""),"")</f>
        <v>-13.659999999999997</v>
      </c>
      <c r="CK86">
        <f>+IFERROR(IF(VALUE('data-cash-crude'!CJ86)&gt;0,'data-cash-crude'!CJ86-INDEX('active-future'!$C:$C,MATCH('basis-cash-crude'!CK$1,'active-future'!$A:$A,0),1),""),"")</f>
        <v>-13.659999999999997</v>
      </c>
      <c r="CL86">
        <f>+IFERROR(IF(VALUE('data-cash-crude'!CK86)&gt;0,'data-cash-crude'!CK86-INDEX('active-future'!$C:$C,MATCH('basis-cash-crude'!CL$1,'active-future'!$A:$A,0),1),""),"")</f>
        <v>-13.659999999999997</v>
      </c>
      <c r="CM86" t="str">
        <f>+IFERROR(IF(VALUE('data-cash-crude'!CL86)&gt;0,'data-cash-crude'!CL86-INDEX('active-future'!$C:$C,MATCH('basis-cash-crude'!CM$1,'active-future'!$A:$A,0),1),""),"")</f>
        <v/>
      </c>
      <c r="CN86">
        <f>+IFERROR(IF(VALUE('data-cash-crude'!CM86)&gt;0,'data-cash-crude'!CM86-INDEX('active-future'!$C:$C,MATCH('basis-cash-crude'!CN$1,'active-future'!$A:$A,0),1),""),"")</f>
        <v>-13.410000000000004</v>
      </c>
      <c r="CO86">
        <f>+IFERROR(IF(VALUE('data-cash-crude'!CN86)&gt;0,'data-cash-crude'!CN86-INDEX('active-future'!$C:$C,MATCH('basis-cash-crude'!CO$1,'active-future'!$A:$A,0),1),""),"")</f>
        <v>-13.410000000000004</v>
      </c>
      <c r="CP86">
        <f>+IFERROR(IF(VALUE('data-cash-crude'!CO86)&gt;0,'data-cash-crude'!CO86-INDEX('active-future'!$C:$C,MATCH('basis-cash-crude'!CP$1,'active-future'!$A:$A,0),1),""),"")</f>
        <v>-13.410000000000004</v>
      </c>
      <c r="CQ86">
        <f>+IFERROR(IF(VALUE('data-cash-crude'!CP86)&gt;0,'data-cash-crude'!CP86-INDEX('active-future'!$C:$C,MATCH('basis-cash-crude'!CQ$1,'active-future'!$A:$A,0),1),""),"")</f>
        <v>-13.409999999999997</v>
      </c>
      <c r="CR86">
        <f>+IFERROR(IF(VALUE('data-cash-crude'!CQ86)&gt;0,'data-cash-crude'!CQ86-INDEX('active-future'!$C:$C,MATCH('basis-cash-crude'!CR$1,'active-future'!$A:$A,0),1),""),"")</f>
        <v>-13.410000000000004</v>
      </c>
      <c r="CS86">
        <f>+IFERROR(IF(VALUE('data-cash-crude'!CR86)&gt;0,'data-cash-crude'!CR86-INDEX('active-future'!$C:$C,MATCH('basis-cash-crude'!CS$1,'active-future'!$A:$A,0),1),""),"")</f>
        <v>-13.410000000000004</v>
      </c>
      <c r="CT86">
        <f>+IFERROR(IF(VALUE('data-cash-crude'!CS86)&gt;0,'data-cash-crude'!CS86-INDEX('active-future'!$C:$C,MATCH('basis-cash-crude'!CT$1,'active-future'!$A:$A,0),1),""),"")</f>
        <v>-13.410000000000004</v>
      </c>
      <c r="CU86">
        <f>+IFERROR(IF(VALUE('data-cash-crude'!CT86)&gt;0,'data-cash-crude'!CT86-INDEX('active-future'!$C:$C,MATCH('basis-cash-crude'!CU$1,'active-future'!$A:$A,0),1),""),"")</f>
        <v>-13.409999999999997</v>
      </c>
      <c r="CV86">
        <f>+IFERROR(IF(VALUE('data-cash-crude'!CU86)&gt;0,'data-cash-crude'!CU86-INDEX('active-future'!$C:$C,MATCH('basis-cash-crude'!CV$1,'active-future'!$A:$A,0),1),""),"")</f>
        <v>-13.200000000000003</v>
      </c>
      <c r="CW86">
        <f>+IFERROR(IF(VALUE('data-cash-crude'!CV86)&gt;0,'data-cash-crude'!CV86-INDEX('active-future'!$C:$C,MATCH('basis-cash-crude'!CW$1,'active-future'!$A:$A,0),1),""),"")</f>
        <v>-13.340000000000003</v>
      </c>
      <c r="CX86">
        <f>+IFERROR(IF(VALUE('data-cash-crude'!CW86)&gt;0,'data-cash-crude'!CW86-INDEX('active-future'!$C:$C,MATCH('basis-cash-crude'!CX$1,'active-future'!$A:$A,0),1),""),"")</f>
        <v>-13.350000000000001</v>
      </c>
      <c r="CY86">
        <f>+IFERROR(IF(VALUE('data-cash-crude'!CX86)&gt;0,'data-cash-crude'!CX86-INDEX('active-future'!$C:$C,MATCH('basis-cash-crude'!CY$1,'active-future'!$A:$A,0),1),""),"")</f>
        <v>-13.409999999999997</v>
      </c>
      <c r="CZ86">
        <f>+IFERROR(IF(VALUE('data-cash-crude'!CY86)&gt;0,'data-cash-crude'!CY86-INDEX('active-future'!$C:$C,MATCH('basis-cash-crude'!CZ$1,'active-future'!$A:$A,0),1),""),"")</f>
        <v>-13.409999999999997</v>
      </c>
      <c r="DA86">
        <f>+IFERROR(IF(VALUE('data-cash-crude'!CZ86)&gt;0,'data-cash-crude'!CZ86-INDEX('active-future'!$C:$C,MATCH('basis-cash-crude'!DA$1,'active-future'!$A:$A,0),1),""),"")</f>
        <v>-13.410000000000004</v>
      </c>
      <c r="DB86">
        <f>+IFERROR(IF(VALUE('data-cash-crude'!DA86)&gt;0,'data-cash-crude'!DA86-INDEX('active-future'!$C:$C,MATCH('basis-cash-crude'!DB$1,'active-future'!$A:$A,0),1),""),"")</f>
        <v>-13.409999999999997</v>
      </c>
      <c r="DC86">
        <f>+IFERROR(IF(VALUE('data-cash-crude'!DB86)&gt;0,'data-cash-crude'!DB86-INDEX('active-future'!$C:$C,MATCH('basis-cash-crude'!DC$1,'active-future'!$A:$A,0),1),""),"")</f>
        <v>-13.409999999999997</v>
      </c>
      <c r="DD86">
        <f>+IFERROR(IF(VALUE('data-cash-crude'!DC86)&gt;0,'data-cash-crude'!DC86-INDEX('active-future'!$C:$C,MATCH('basis-cash-crude'!DD$1,'active-future'!$A:$A,0),1),""),"")</f>
        <v>-13.409999999999997</v>
      </c>
      <c r="DE86">
        <f>+IFERROR(IF(VALUE('data-cash-crude'!DD86)&gt;0,'data-cash-crude'!DD86-INDEX('active-future'!$C:$C,MATCH('basis-cash-crude'!DE$1,'active-future'!$A:$A,0),1),""),"")</f>
        <v>-13.410000000000004</v>
      </c>
      <c r="DF86" t="str">
        <f>+IFERROR(IF(VALUE('data-cash-crude'!DE86)&gt;0,'data-cash-crude'!DE86-INDEX('active-future'!$C:$C,MATCH('basis-cash-crude'!DF$1,'active-future'!$A:$A,0),1),""),"")</f>
        <v/>
      </c>
      <c r="DG86">
        <f>+IFERROR(IF(VALUE('data-cash-crude'!DF86)&gt;0,'data-cash-crude'!DF86-INDEX('active-future'!$C:$C,MATCH('basis-cash-crude'!DG$1,'active-future'!$A:$A,0),1),""),"")</f>
        <v>-13.409999999999997</v>
      </c>
      <c r="DH86">
        <f>+IFERROR(IF(VALUE('data-cash-crude'!DG86)&gt;0,'data-cash-crude'!DG86-INDEX('active-future'!$C:$C,MATCH('basis-cash-crude'!DH$1,'active-future'!$A:$A,0),1),""),"")</f>
        <v>-13.409999999999997</v>
      </c>
      <c r="DI86">
        <f>+IFERROR(IF(VALUE('data-cash-crude'!DH86)&gt;0,'data-cash-crude'!DH86-INDEX('active-future'!$C:$C,MATCH('basis-cash-crude'!DI$1,'active-future'!$A:$A,0),1),""),"")</f>
        <v>-13.410000000000004</v>
      </c>
      <c r="DJ86">
        <f>+IFERROR(IF(VALUE('data-cash-crude'!DI86)&gt;0,'data-cash-crude'!DI86-INDEX('active-future'!$C:$C,MATCH('basis-cash-crude'!DJ$1,'active-future'!$A:$A,0),1),""),"")</f>
        <v>-13.89</v>
      </c>
      <c r="DK86">
        <f>+IFERROR(IF(VALUE('data-cash-crude'!DJ86)&gt;0,'data-cash-crude'!DJ86-INDEX('active-future'!$C:$C,MATCH('basis-cash-crude'!DK$1,'active-future'!$A:$A,0),1),""),"")</f>
        <v>-13.89</v>
      </c>
      <c r="DL86">
        <f>+IFERROR(IF(VALUE('data-cash-crude'!DK86)&gt;0,'data-cash-crude'!DK86-INDEX('active-future'!$C:$C,MATCH('basis-cash-crude'!DL$1,'active-future'!$A:$A,0),1),""),"")</f>
        <v>-13.89</v>
      </c>
      <c r="DM86" t="str">
        <f>+IFERROR(IF(VALUE('data-cash-crude'!DL86)&gt;0,'data-cash-crude'!DL86-INDEX('active-future'!$C:$C,MATCH('basis-cash-crude'!DM$1,'active-future'!$A:$A,0),1),""),"")</f>
        <v/>
      </c>
      <c r="DN86" t="str">
        <f>+IFERROR(IF(VALUE('data-cash-crude'!DM86)&gt;0,'data-cash-crude'!DM86-INDEX('active-future'!$C:$C,MATCH('basis-cash-crude'!DN$1,'active-future'!$A:$A,0),1),""),"")</f>
        <v/>
      </c>
      <c r="DO86">
        <f>+IFERROR(IF(VALUE('data-cash-crude'!DN86)&gt;0,'data-cash-crude'!DN86-INDEX('active-future'!$C:$C,MATCH('basis-cash-crude'!DO$1,'active-future'!$A:$A,0),1),""),"")</f>
        <v>-13.759999999999998</v>
      </c>
      <c r="DP86">
        <f>+IFERROR(IF(VALUE('data-cash-crude'!DO86)&gt;0,'data-cash-crude'!DO86-INDEX('active-future'!$C:$C,MATCH('basis-cash-crude'!DP$1,'active-future'!$A:$A,0),1),""),"")</f>
        <v>-13.759999999999998</v>
      </c>
      <c r="DQ86" t="str">
        <f>+IFERROR(IF(VALUE('data-cash-crude'!DP86)&gt;0,'data-cash-crude'!DP86-INDEX('active-future'!$C:$C,MATCH('basis-cash-crude'!DQ$1,'active-future'!$A:$A,0),1),""),"")</f>
        <v/>
      </c>
      <c r="DR86">
        <f>+IFERROR(IF(VALUE('data-cash-crude'!DQ86)&gt;0,'data-cash-crude'!DQ86-INDEX('active-future'!$C:$C,MATCH('basis-cash-crude'!DR$1,'active-future'!$A:$A,0),1),""),"")</f>
        <v>-13.760000000000005</v>
      </c>
      <c r="DS86">
        <f>+IFERROR(IF(VALUE('data-cash-crude'!DR86)&gt;0,'data-cash-crude'!DR86-INDEX('active-future'!$C:$C,MATCH('basis-cash-crude'!DS$1,'active-future'!$A:$A,0),1),""),"")</f>
        <v>-13.759999999999998</v>
      </c>
      <c r="DT86">
        <f>+IFERROR(IF(VALUE('data-cash-crude'!DS86)&gt;0,'data-cash-crude'!DS86-INDEX('active-future'!$C:$C,MATCH('basis-cash-crude'!DT$1,'active-future'!$A:$A,0),1),""),"")</f>
        <v>-13.760000000000005</v>
      </c>
      <c r="DU86" t="str">
        <f>+IFERROR(IF(VALUE('data-cash-crude'!DT86)&gt;0,'data-cash-crude'!DT86-INDEX('active-future'!$C:$C,MATCH('basis-cash-crude'!DU$1,'active-future'!$A:$A,0),1),""),"")</f>
        <v/>
      </c>
      <c r="DV86">
        <f>+IFERROR(IF(VALUE('data-cash-crude'!DU86)&gt;0,'data-cash-crude'!DU86-INDEX('active-future'!$C:$C,MATCH('basis-cash-crude'!DV$1,'active-future'!$A:$A,0),1),""),"")</f>
        <v>-15.159999999999997</v>
      </c>
      <c r="DW86">
        <f>+IFERROR(IF(VALUE('data-cash-crude'!DV86)&gt;0,'data-cash-crude'!DV86-INDEX('active-future'!$C:$C,MATCH('basis-cash-crude'!DW$1,'active-future'!$A:$A,0),1),""),"")</f>
        <v>-15.160000000000004</v>
      </c>
      <c r="DX86">
        <f>+IFERROR(IF(VALUE('data-cash-crude'!DW86)&gt;0,'data-cash-crude'!DW86-INDEX('active-future'!$C:$C,MATCH('basis-cash-crude'!DX$1,'active-future'!$A:$A,0),1),""),"")</f>
        <v>-15.159999999999997</v>
      </c>
      <c r="DY86">
        <f>+IFERROR(IF(VALUE('data-cash-crude'!DX86)&gt;0,'data-cash-crude'!DX86-INDEX('active-future'!$C:$C,MATCH('basis-cash-crude'!DY$1,'active-future'!$A:$A,0),1),""),"")</f>
        <v>-15.159999999999997</v>
      </c>
      <c r="DZ86">
        <f>+IFERROR(IF(VALUE('data-cash-crude'!DY86)&gt;0,'data-cash-crude'!DY86-INDEX('active-future'!$C:$C,MATCH('basis-cash-crude'!DZ$1,'active-future'!$A:$A,0),1),""),"")</f>
        <v>-15.159999999999997</v>
      </c>
      <c r="EA86">
        <f>+IFERROR(IF(VALUE('data-cash-crude'!DZ86)&gt;0,'data-cash-crude'!DZ86-INDEX('active-future'!$C:$C,MATCH('basis-cash-crude'!EA$1,'active-future'!$A:$A,0),1),""),"")</f>
        <v>-15.579999999999998</v>
      </c>
      <c r="EB86">
        <f>+IFERROR(IF(VALUE('data-cash-crude'!EA86)&gt;0,'data-cash-crude'!EA86-INDEX('active-future'!$C:$C,MATCH('basis-cash-crude'!EB$1,'active-future'!$A:$A,0),1),""),"")</f>
        <v>-15.369999999999997</v>
      </c>
      <c r="EC86">
        <f>+IFERROR(IF(VALUE('data-cash-crude'!EB86)&gt;0,'data-cash-crude'!EB86-INDEX('active-future'!$C:$C,MATCH('basis-cash-crude'!EC$1,'active-future'!$A:$A,0),1),""),"")</f>
        <v>-15.369999999999997</v>
      </c>
      <c r="ED86">
        <f>+IFERROR(IF(VALUE('data-cash-crude'!EC86)&gt;0,'data-cash-crude'!EC86-INDEX('active-future'!$C:$C,MATCH('basis-cash-crude'!ED$1,'active-future'!$A:$A,0),1),""),"")</f>
        <v>-15.159999999999997</v>
      </c>
      <c r="EE86">
        <f>+IFERROR(IF(VALUE('data-cash-crude'!ED86)&gt;0,'data-cash-crude'!ED86-INDEX('active-future'!$C:$C,MATCH('basis-cash-crude'!EE$1,'active-future'!$A:$A,0),1),""),"")</f>
        <v>-15.159999999999997</v>
      </c>
      <c r="EF86">
        <f>+IFERROR(IF(VALUE('data-cash-crude'!EE86)&gt;0,'data-cash-crude'!EE86-INDEX('active-future'!$C:$C,MATCH('basis-cash-crude'!EF$1,'active-future'!$A:$A,0),1),""),"")</f>
        <v>-15.160000000000004</v>
      </c>
      <c r="EG86">
        <f>+IFERROR(IF(VALUE('data-cash-crude'!EF86)&gt;0,'data-cash-crude'!EF86-INDEX('active-future'!$C:$C,MATCH('basis-cash-crude'!EG$1,'active-future'!$A:$A,0),1),""),"")</f>
        <v>-15.160000000000004</v>
      </c>
      <c r="EH86">
        <f>+IFERROR(IF(VALUE('data-cash-crude'!EG86)&gt;0,'data-cash-crude'!EG86-INDEX('active-future'!$C:$C,MATCH('basis-cash-crude'!EH$1,'active-future'!$A:$A,0),1),""),"")</f>
        <v>-15.160000000000004</v>
      </c>
      <c r="EI86">
        <f>+IFERROR(IF(VALUE('data-cash-crude'!EH86)&gt;0,'data-cash-crude'!EH86-INDEX('active-future'!$C:$C,MATCH('basis-cash-crude'!EI$1,'active-future'!$A:$A,0),1),""),"")</f>
        <v>-15.159999999999997</v>
      </c>
      <c r="EJ86">
        <f>+IFERROR(IF(VALUE('data-cash-crude'!EI86)&gt;0,'data-cash-crude'!EI86-INDEX('active-future'!$C:$C,MATCH('basis-cash-crude'!EJ$1,'active-future'!$A:$A,0),1),""),"")</f>
        <v>-15.160000000000004</v>
      </c>
      <c r="EK86">
        <f>+IFERROR(IF(VALUE('data-cash-crude'!EJ86)&gt;0,'data-cash-crude'!EJ86-INDEX('active-future'!$C:$C,MATCH('basis-cash-crude'!EK$1,'active-future'!$A:$A,0),1),""),"")</f>
        <v>-15.160000000000004</v>
      </c>
      <c r="EL86">
        <f>+IFERROR(IF(VALUE('data-cash-crude'!EK86)&gt;0,'data-cash-crude'!EK86-INDEX('active-future'!$C:$C,MATCH('basis-cash-crude'!EL$1,'active-future'!$A:$A,0),1),""),"")</f>
        <v>-15.159999999999997</v>
      </c>
      <c r="EM86">
        <f>+IFERROR(IF(VALUE('data-cash-crude'!EL86)&gt;0,'data-cash-crude'!EL86-INDEX('active-future'!$C:$C,MATCH('basis-cash-crude'!EM$1,'active-future'!$A:$A,0),1),""),"")</f>
        <v>-15.159999999999997</v>
      </c>
      <c r="EN86">
        <f>+IFERROR(IF(VALUE('data-cash-crude'!EM86)&gt;0,'data-cash-crude'!EM86-INDEX('active-future'!$C:$C,MATCH('basis-cash-crude'!EN$1,'active-future'!$A:$A,0),1),""),"")</f>
        <v>-15.159999999999997</v>
      </c>
      <c r="EO86">
        <f>+IFERROR(IF(VALUE('data-cash-crude'!EN86)&gt;0,'data-cash-crude'!EN86-INDEX('active-future'!$C:$C,MATCH('basis-cash-crude'!EO$1,'active-future'!$A:$A,0),1),""),"")</f>
        <v>-12.75</v>
      </c>
      <c r="EP86">
        <f>+IFERROR(IF(VALUE('data-cash-crude'!EO86)&gt;0,'data-cash-crude'!EO86-INDEX('active-future'!$C:$C,MATCH('basis-cash-crude'!EP$1,'active-future'!$A:$A,0),1),""),"")</f>
        <v>-12.75</v>
      </c>
      <c r="EQ86" t="str">
        <f>+IFERROR(IF(VALUE('data-cash-crude'!EP86)&gt;0,'data-cash-crude'!EP86-INDEX('active-future'!$C:$C,MATCH('basis-cash-crude'!EQ$1,'active-future'!$A:$A,0),1),""),"")</f>
        <v/>
      </c>
      <c r="ER86">
        <f>+IFERROR(IF(VALUE('data-cash-crude'!EQ86)&gt;0,'data-cash-crude'!EQ86-INDEX('active-future'!$C:$C,MATCH('basis-cash-crude'!ER$1,'active-future'!$A:$A,0),1),""),"")</f>
        <v>-12.75</v>
      </c>
      <c r="ES86">
        <f>+IFERROR(IF(VALUE('data-cash-crude'!ER86)&gt;0,'data-cash-crude'!ER86-INDEX('active-future'!$C:$C,MATCH('basis-cash-crude'!ES$1,'active-future'!$A:$A,0),1),""),"")</f>
        <v>-12.75</v>
      </c>
      <c r="ET86">
        <f>+IFERROR(IF(VALUE('data-cash-crude'!ES86)&gt;0,'data-cash-crude'!ES86-INDEX('active-future'!$C:$C,MATCH('basis-cash-crude'!ET$1,'active-future'!$A:$A,0),1),""),"")</f>
        <v>-12.75</v>
      </c>
      <c r="EU86">
        <f>+IFERROR(IF(VALUE('data-cash-crude'!ET86)&gt;0,'data-cash-crude'!ET86-INDEX('active-future'!$C:$C,MATCH('basis-cash-crude'!EU$1,'active-future'!$A:$A,0),1),""),"")</f>
        <v>-12.75</v>
      </c>
      <c r="EV86">
        <f>+IFERROR(IF(VALUE('data-cash-crude'!EU86)&gt;0,'data-cash-crude'!EU86-INDEX('active-future'!$C:$C,MATCH('basis-cash-crude'!EV$1,'active-future'!$A:$A,0),1),""),"")</f>
        <v>-12.89</v>
      </c>
      <c r="EW86">
        <f>+IFERROR(IF(VALUE('data-cash-crude'!EV86)&gt;0,'data-cash-crude'!EV86-INDEX('active-future'!$C:$C,MATCH('basis-cash-crude'!EW$1,'active-future'!$A:$A,0),1),""),"")</f>
        <v>-12.86</v>
      </c>
      <c r="EX86">
        <f>+IFERROR(IF(VALUE('data-cash-crude'!EW86)&gt;0,'data-cash-crude'!EW86-INDEX('active-future'!$C:$C,MATCH('basis-cash-crude'!EX$1,'active-future'!$A:$A,0),1),""),"")</f>
        <v>-12.910000000000004</v>
      </c>
      <c r="EY86">
        <f>+IFERROR(IF(VALUE('data-cash-crude'!EX86)&gt;0,'data-cash-crude'!EX86-INDEX('active-future'!$C:$C,MATCH('basis-cash-crude'!EY$1,'active-future'!$A:$A,0),1),""),"")</f>
        <v>-12.75</v>
      </c>
      <c r="EZ86">
        <f>+IFERROR(IF(VALUE('data-cash-crude'!EY86)&gt;0,'data-cash-crude'!EY86-INDEX('active-future'!$C:$C,MATCH('basis-cash-crude'!EZ$1,'active-future'!$A:$A,0),1),""),"")</f>
        <v>-12.75</v>
      </c>
      <c r="FA86">
        <f>+IFERROR(IF(VALUE('data-cash-crude'!EZ86)&gt;0,'data-cash-crude'!EZ86-INDEX('active-future'!$C:$C,MATCH('basis-cash-crude'!FA$1,'active-future'!$A:$A,0),1),""),"")</f>
        <v>-12.75</v>
      </c>
      <c r="FB86">
        <f>+IFERROR(IF(VALUE('data-cash-crude'!FA86)&gt;0,'data-cash-crude'!FA86-INDEX('active-future'!$C:$C,MATCH('basis-cash-crude'!FB$1,'active-future'!$A:$A,0),1),""),"")</f>
        <v>-12.530000000000001</v>
      </c>
      <c r="FC86">
        <f>+IFERROR(IF(VALUE('data-cash-crude'!FB86)&gt;0,'data-cash-crude'!FB86-INDEX('active-future'!$C:$C,MATCH('basis-cash-crude'!FC$1,'active-future'!$A:$A,0),1),""),"")</f>
        <v>-12.529999999999994</v>
      </c>
      <c r="FD86">
        <f>+IFERROR(IF(VALUE('data-cash-crude'!FC86)&gt;0,'data-cash-crude'!FC86-INDEX('active-future'!$C:$C,MATCH('basis-cash-crude'!FD$1,'active-future'!$A:$A,0),1),""),"")</f>
        <v>-12.530000000000001</v>
      </c>
      <c r="FE86">
        <f>+IFERROR(IF(VALUE('data-cash-crude'!FD86)&gt;0,'data-cash-crude'!FD86-INDEX('active-future'!$C:$C,MATCH('basis-cash-crude'!FE$1,'active-future'!$A:$A,0),1),""),"")</f>
        <v>-12.529999999999994</v>
      </c>
      <c r="FF86">
        <f>+IFERROR(IF(VALUE('data-cash-crude'!FE86)&gt;0,'data-cash-crude'!FE86-INDEX('active-future'!$C:$C,MATCH('basis-cash-crude'!FF$1,'active-future'!$A:$A,0),1),""),"")</f>
        <v>-12.530000000000001</v>
      </c>
      <c r="FG86">
        <f>+IFERROR(IF(VALUE('data-cash-crude'!FF86)&gt;0,'data-cash-crude'!FF86-INDEX('active-future'!$C:$C,MATCH('basis-cash-crude'!FG$1,'active-future'!$A:$A,0),1),""),"")</f>
        <v>-12.530000000000001</v>
      </c>
      <c r="FH86">
        <f>+IFERROR(IF(VALUE('data-cash-crude'!FG86)&gt;0,'data-cash-crude'!FG86-INDEX('active-future'!$C:$C,MATCH('basis-cash-crude'!FH$1,'active-future'!$A:$A,0),1),""),"")</f>
        <v>-12.530000000000001</v>
      </c>
      <c r="FI86">
        <f>+IFERROR(IF(VALUE('data-cash-crude'!FH86)&gt;0,'data-cash-crude'!FH86-INDEX('active-future'!$C:$C,MATCH('basis-cash-crude'!FI$1,'active-future'!$A:$A,0),1),""),"")</f>
        <v>-12.530000000000001</v>
      </c>
      <c r="FJ86">
        <f>+IFERROR(IF(VALUE('data-cash-crude'!FI86)&gt;0,'data-cash-crude'!FI86-INDEX('active-future'!$C:$C,MATCH('basis-cash-crude'!FJ$1,'active-future'!$A:$A,0),1),""),"")</f>
        <v>-12.530000000000001</v>
      </c>
      <c r="FK86">
        <f>+IFERROR(IF(VALUE('data-cash-crude'!FJ86)&gt;0,'data-cash-crude'!FJ86-INDEX('active-future'!$C:$C,MATCH('basis-cash-crude'!FK$1,'active-future'!$A:$A,0),1),""),"")</f>
        <v>-12.489999999999995</v>
      </c>
      <c r="FL86">
        <f>+IFERROR(IF(VALUE('data-cash-crude'!FK86)&gt;0,'data-cash-crude'!FK86-INDEX('active-future'!$C:$C,MATCH('basis-cash-crude'!FL$1,'active-future'!$A:$A,0),1),""),"")</f>
        <v>-12.490000000000002</v>
      </c>
    </row>
    <row r="87" spans="1:168" x14ac:dyDescent="0.2">
      <c r="A87">
        <f t="shared" si="3"/>
        <v>-8.2383333333333333</v>
      </c>
      <c r="B87">
        <f t="shared" si="4"/>
        <v>-8.4096296296296291</v>
      </c>
      <c r="C87">
        <f t="shared" si="5"/>
        <v>-9.0709638554216792</v>
      </c>
      <c r="D87" s="10" t="str">
        <f>+'data-cash-crude'!B87</f>
        <v>CLPA-2-150.CM</v>
      </c>
      <c r="E87">
        <f>+IFERROR(IF(VALUE('data-cash-crude'!D87)&gt;0,'data-cash-crude'!D87-INDEX('active-future'!$C:$C,MATCH('basis-cash-crude'!E$1,'active-future'!$A:$A,0),1),""),"")</f>
        <v>-8.14</v>
      </c>
      <c r="F87">
        <f>+IFERROR(IF(VALUE('data-cash-crude'!E87)&gt;0,'data-cash-crude'!E87-INDEX('active-future'!$C:$C,MATCH('basis-cash-crude'!F$1,'active-future'!$A:$A,0),1),""),"")</f>
        <v>-8.14</v>
      </c>
      <c r="G87">
        <f>+IFERROR(IF(VALUE('data-cash-crude'!F87)&gt;0,'data-cash-crude'!F87-INDEX('active-future'!$C:$C,MATCH('basis-cash-crude'!G$1,'active-future'!$A:$A,0),1),""),"")</f>
        <v>-8.14</v>
      </c>
      <c r="H87">
        <f>+IFERROR(IF(VALUE('data-cash-crude'!G87)&gt;0,'data-cash-crude'!G87-INDEX('active-future'!$C:$C,MATCH('basis-cash-crude'!H$1,'active-future'!$A:$A,0),1),""),"")</f>
        <v>-8.14</v>
      </c>
      <c r="I87" t="str">
        <f>+IFERROR(IF(VALUE('data-cash-crude'!H87)&gt;0,'data-cash-crude'!H87-INDEX('active-future'!$C:$C,MATCH('basis-cash-crude'!I$1,'active-future'!$A:$A,0),1),""),"")</f>
        <v/>
      </c>
      <c r="J87">
        <f>+IFERROR(IF(VALUE('data-cash-crude'!I87)&gt;0,'data-cash-crude'!I87-INDEX('active-future'!$C:$C,MATCH('basis-cash-crude'!J$1,'active-future'!$A:$A,0),1),""),"")</f>
        <v>-8.7299999999999969</v>
      </c>
      <c r="K87">
        <f>+IFERROR(IF(VALUE('data-cash-crude'!J87)&gt;0,'data-cash-crude'!J87-INDEX('active-future'!$C:$C,MATCH('basis-cash-crude'!K$1,'active-future'!$A:$A,0),1),""),"")</f>
        <v>-8.14</v>
      </c>
      <c r="L87" t="str">
        <f>+IFERROR(IF(VALUE('data-cash-crude'!K87)&gt;0,'data-cash-crude'!K87-INDEX('active-future'!$C:$C,MATCH('basis-cash-crude'!L$1,'active-future'!$A:$A,0),1),""),"")</f>
        <v/>
      </c>
      <c r="M87">
        <f>+IFERROR(IF(VALUE('data-cash-crude'!L87)&gt;0,'data-cash-crude'!L87-INDEX('active-future'!$C:$C,MATCH('basis-cash-crude'!M$1,'active-future'!$A:$A,0),1),""),"")</f>
        <v>-8.1000000000000014</v>
      </c>
      <c r="N87">
        <f>+IFERROR(IF(VALUE('data-cash-crude'!M87)&gt;0,'data-cash-crude'!M87-INDEX('active-future'!$C:$C,MATCH('basis-cash-crude'!N$1,'active-future'!$A:$A,0),1),""),"")</f>
        <v>-8.0600000000000023</v>
      </c>
      <c r="O87">
        <f>+IFERROR(IF(VALUE('data-cash-crude'!N87)&gt;0,'data-cash-crude'!N87-INDEX('active-future'!$C:$C,MATCH('basis-cash-crude'!O$1,'active-future'!$A:$A,0),1),""),"")</f>
        <v>-8.07</v>
      </c>
      <c r="P87">
        <f>+IFERROR(IF(VALUE('data-cash-crude'!O87)&gt;0,'data-cash-crude'!O87-INDEX('active-future'!$C:$C,MATCH('basis-cash-crude'!P$1,'active-future'!$A:$A,0),1),""),"")</f>
        <v>-8.14</v>
      </c>
      <c r="Q87">
        <f>+IFERROR(IF(VALUE('data-cash-crude'!P87)&gt;0,'data-cash-crude'!P87-INDEX('active-future'!$C:$C,MATCH('basis-cash-crude'!Q$1,'active-future'!$A:$A,0),1),""),"")</f>
        <v>-8.14</v>
      </c>
      <c r="R87">
        <f>+IFERROR(IF(VALUE('data-cash-crude'!Q87)&gt;0,'data-cash-crude'!Q87-INDEX('active-future'!$C:$C,MATCH('basis-cash-crude'!R$1,'active-future'!$A:$A,0),1),""),"")</f>
        <v>-8.5600000000000023</v>
      </c>
      <c r="S87">
        <f>+IFERROR(IF(VALUE('data-cash-crude'!R87)&gt;0,'data-cash-crude'!R87-INDEX('active-future'!$C:$C,MATCH('basis-cash-crude'!S$1,'active-future'!$A:$A,0),1),""),"")</f>
        <v>-8.14</v>
      </c>
      <c r="T87">
        <f>+IFERROR(IF(VALUE('data-cash-crude'!S87)&gt;0,'data-cash-crude'!S87-INDEX('active-future'!$C:$C,MATCH('basis-cash-crude'!T$1,'active-future'!$A:$A,0),1),""),"")</f>
        <v>-8.14</v>
      </c>
      <c r="U87">
        <f>+IFERROR(IF(VALUE('data-cash-crude'!T87)&gt;0,'data-cash-crude'!T87-INDEX('active-future'!$C:$C,MATCH('basis-cash-crude'!U$1,'active-future'!$A:$A,0),1),""),"")</f>
        <v>-8.14</v>
      </c>
      <c r="V87">
        <f>+IFERROR(IF(VALUE('data-cash-crude'!U87)&gt;0,'data-cash-crude'!U87-INDEX('active-future'!$C:$C,MATCH('basis-cash-crude'!V$1,'active-future'!$A:$A,0),1),""),"")</f>
        <v>-8.14</v>
      </c>
      <c r="W87">
        <f>+IFERROR(IF(VALUE('data-cash-crude'!V87)&gt;0,'data-cash-crude'!V87-INDEX('active-future'!$C:$C,MATCH('basis-cash-crude'!W$1,'active-future'!$A:$A,0),1),""),"")</f>
        <v>-8.14</v>
      </c>
      <c r="X87">
        <f>+IFERROR(IF(VALUE('data-cash-crude'!W87)&gt;0,'data-cash-crude'!W87-INDEX('active-future'!$C:$C,MATCH('basis-cash-crude'!X$1,'active-future'!$A:$A,0),1),""),"")</f>
        <v>-10.469999999999999</v>
      </c>
      <c r="Y87">
        <f>+IFERROR(IF(VALUE('data-cash-crude'!X87)&gt;0,'data-cash-crude'!X87-INDEX('active-future'!$C:$C,MATCH('basis-cash-crude'!Y$1,'active-future'!$A:$A,0),1),""),"")</f>
        <v>-8.14</v>
      </c>
      <c r="Z87">
        <f>+IFERROR(IF(VALUE('data-cash-crude'!Y87)&gt;0,'data-cash-crude'!Y87-INDEX('active-future'!$C:$C,MATCH('basis-cash-crude'!Z$1,'active-future'!$A:$A,0),1),""),"")</f>
        <v>-8.14</v>
      </c>
      <c r="AA87">
        <f>+IFERROR(IF(VALUE('data-cash-crude'!Z87)&gt;0,'data-cash-crude'!Z87-INDEX('active-future'!$C:$C,MATCH('basis-cash-crude'!AA$1,'active-future'!$A:$A,0),1),""),"")</f>
        <v>-8.7100000000000009</v>
      </c>
      <c r="AB87" t="str">
        <f>+IFERROR(IF(VALUE('data-cash-crude'!AA87)&gt;0,'data-cash-crude'!AA87-INDEX('active-future'!$C:$C,MATCH('basis-cash-crude'!AB$1,'active-future'!$A:$A,0),1),""),"")</f>
        <v/>
      </c>
      <c r="AC87">
        <f>+IFERROR(IF(VALUE('data-cash-crude'!AB87)&gt;0,'data-cash-crude'!AB87-INDEX('active-future'!$C:$C,MATCH('basis-cash-crude'!AC$1,'active-future'!$A:$A,0),1),""),"")</f>
        <v>-8.7100000000000009</v>
      </c>
      <c r="AD87">
        <f>+IFERROR(IF(VALUE('data-cash-crude'!AC87)&gt;0,'data-cash-crude'!AC87-INDEX('active-future'!$C:$C,MATCH('basis-cash-crude'!AD$1,'active-future'!$A:$A,0),1),""),"")</f>
        <v>-8.7099999999999937</v>
      </c>
      <c r="AE87">
        <f>+IFERROR(IF(VALUE('data-cash-crude'!AD87)&gt;0,'data-cash-crude'!AD87-INDEX('active-future'!$C:$C,MATCH('basis-cash-crude'!AE$1,'active-future'!$A:$A,0),1),""),"")</f>
        <v>-8.9499999999999957</v>
      </c>
      <c r="AF87">
        <f>+IFERROR(IF(VALUE('data-cash-crude'!AE87)&gt;0,'data-cash-crude'!AE87-INDEX('active-future'!$C:$C,MATCH('basis-cash-crude'!AF$1,'active-future'!$A:$A,0),1),""),"")</f>
        <v>-8.7100000000000009</v>
      </c>
      <c r="AG87">
        <f>+IFERROR(IF(VALUE('data-cash-crude'!AF87)&gt;0,'data-cash-crude'!AF87-INDEX('active-future'!$C:$C,MATCH('basis-cash-crude'!AG$1,'active-future'!$A:$A,0),1),""),"")</f>
        <v>-8.7100000000000009</v>
      </c>
      <c r="AH87">
        <f>+IFERROR(IF(VALUE('data-cash-crude'!AG87)&gt;0,'data-cash-crude'!AG87-INDEX('active-future'!$C:$C,MATCH('basis-cash-crude'!AH$1,'active-future'!$A:$A,0),1),""),"")</f>
        <v>-8.61</v>
      </c>
      <c r="AI87">
        <f>+IFERROR(IF(VALUE('data-cash-crude'!AH87)&gt;0,'data-cash-crude'!AH87-INDEX('active-future'!$C:$C,MATCH('basis-cash-crude'!AI$1,'active-future'!$A:$A,0),1),""),"")</f>
        <v>-8.8500000000000014</v>
      </c>
      <c r="AJ87">
        <f>+IFERROR(IF(VALUE('data-cash-crude'!AI87)&gt;0,'data-cash-crude'!AI87-INDEX('active-future'!$C:$C,MATCH('basis-cash-crude'!AJ$1,'active-future'!$A:$A,0),1),""),"")</f>
        <v>-8.7999999999999972</v>
      </c>
      <c r="AK87">
        <f>+IFERROR(IF(VALUE('data-cash-crude'!AJ87)&gt;0,'data-cash-crude'!AJ87-INDEX('active-future'!$C:$C,MATCH('basis-cash-crude'!AK$1,'active-future'!$A:$A,0),1),""),"")</f>
        <v>-8.7100000000000009</v>
      </c>
      <c r="AL87">
        <f>+IFERROR(IF(VALUE('data-cash-crude'!AK87)&gt;0,'data-cash-crude'!AK87-INDEX('active-future'!$C:$C,MATCH('basis-cash-crude'!AL$1,'active-future'!$A:$A,0),1),""),"")</f>
        <v>-8.7100000000000009</v>
      </c>
      <c r="AM87">
        <f>+IFERROR(IF(VALUE('data-cash-crude'!AL87)&gt;0,'data-cash-crude'!AL87-INDEX('active-future'!$C:$C,MATCH('basis-cash-crude'!AM$1,'active-future'!$A:$A,0),1),""),"")</f>
        <v>-8.7100000000000009</v>
      </c>
      <c r="AN87">
        <f>+IFERROR(IF(VALUE('data-cash-crude'!AM87)&gt;0,'data-cash-crude'!AM87-INDEX('active-future'!$C:$C,MATCH('basis-cash-crude'!AN$1,'active-future'!$A:$A,0),1),""),"")</f>
        <v>-8.7099999999999937</v>
      </c>
      <c r="AO87">
        <f>+IFERROR(IF(VALUE('data-cash-crude'!AN87)&gt;0,'data-cash-crude'!AN87-INDEX('active-future'!$C:$C,MATCH('basis-cash-crude'!AO$1,'active-future'!$A:$A,0),1),""),"")</f>
        <v>-8.7100000000000009</v>
      </c>
      <c r="AP87">
        <f>+IFERROR(IF(VALUE('data-cash-crude'!AO87)&gt;0,'data-cash-crude'!AO87-INDEX('active-future'!$C:$C,MATCH('basis-cash-crude'!AP$1,'active-future'!$A:$A,0),1),""),"")</f>
        <v>-8.7100000000000009</v>
      </c>
      <c r="AQ87">
        <f>+IFERROR(IF(VALUE('data-cash-crude'!AP87)&gt;0,'data-cash-crude'!AP87-INDEX('active-future'!$C:$C,MATCH('basis-cash-crude'!AQ$1,'active-future'!$A:$A,0),1),""),"")</f>
        <v>-8.7100000000000009</v>
      </c>
      <c r="AR87">
        <f>+IFERROR(IF(VALUE('data-cash-crude'!AQ87)&gt;0,'data-cash-crude'!AQ87-INDEX('active-future'!$C:$C,MATCH('basis-cash-crude'!AR$1,'active-future'!$A:$A,0),1),""),"")</f>
        <v>-8.7100000000000009</v>
      </c>
      <c r="AS87">
        <f>+IFERROR(IF(VALUE('data-cash-crude'!AR87)&gt;0,'data-cash-crude'!AR87-INDEX('active-future'!$C:$C,MATCH('basis-cash-crude'!AS$1,'active-future'!$A:$A,0),1),""),"")</f>
        <v>-9.3999999999999986</v>
      </c>
      <c r="AT87">
        <f>+IFERROR(IF(VALUE('data-cash-crude'!AS87)&gt;0,'data-cash-crude'!AS87-INDEX('active-future'!$C:$C,MATCH('basis-cash-crude'!AT$1,'active-future'!$A:$A,0),1),""),"")</f>
        <v>-8.7100000000000009</v>
      </c>
      <c r="AU87">
        <f>+IFERROR(IF(VALUE('data-cash-crude'!AT87)&gt;0,'data-cash-crude'!AT87-INDEX('active-future'!$C:$C,MATCH('basis-cash-crude'!AU$1,'active-future'!$A:$A,0),1),""),"")</f>
        <v>-8.7100000000000009</v>
      </c>
      <c r="AV87">
        <f>+IFERROR(IF(VALUE('data-cash-crude'!AU87)&gt;0,'data-cash-crude'!AU87-INDEX('active-future'!$C:$C,MATCH('basis-cash-crude'!AV$1,'active-future'!$A:$A,0),1),""),"")</f>
        <v>-10.310000000000002</v>
      </c>
      <c r="AW87">
        <f>+IFERROR(IF(VALUE('data-cash-crude'!AV87)&gt;0,'data-cash-crude'!AV87-INDEX('active-future'!$C:$C,MATCH('basis-cash-crude'!AW$1,'active-future'!$A:$A,0),1),""),"")</f>
        <v>-10.310000000000002</v>
      </c>
      <c r="AX87">
        <f>+IFERROR(IF(VALUE('data-cash-crude'!AW87)&gt;0,'data-cash-crude'!AW87-INDEX('active-future'!$C:$C,MATCH('basis-cash-crude'!AX$1,'active-future'!$A:$A,0),1),""),"")</f>
        <v>-10.310000000000002</v>
      </c>
      <c r="AY87">
        <f>+IFERROR(IF(VALUE('data-cash-crude'!AX87)&gt;0,'data-cash-crude'!AX87-INDEX('active-future'!$C:$C,MATCH('basis-cash-crude'!AY$1,'active-future'!$A:$A,0),1),""),"")</f>
        <v>-10.310000000000002</v>
      </c>
      <c r="AZ87">
        <f>+IFERROR(IF(VALUE('data-cash-crude'!AY87)&gt;0,'data-cash-crude'!AY87-INDEX('active-future'!$C:$C,MATCH('basis-cash-crude'!AZ$1,'active-future'!$A:$A,0),1),""),"")</f>
        <v>-10.309999999999995</v>
      </c>
      <c r="BA87">
        <f>+IFERROR(IF(VALUE('data-cash-crude'!AZ87)&gt;0,'data-cash-crude'!AZ87-INDEX('active-future'!$C:$C,MATCH('basis-cash-crude'!BA$1,'active-future'!$A:$A,0),1),""),"")</f>
        <v>-10.309999999999995</v>
      </c>
      <c r="BB87">
        <f>+IFERROR(IF(VALUE('data-cash-crude'!BA87)&gt;0,'data-cash-crude'!BA87-INDEX('active-future'!$C:$C,MATCH('basis-cash-crude'!BB$1,'active-future'!$A:$A,0),1),""),"")</f>
        <v>-10.310000000000002</v>
      </c>
      <c r="BC87">
        <f>+IFERROR(IF(VALUE('data-cash-crude'!BB87)&gt;0,'data-cash-crude'!BB87-INDEX('active-future'!$C:$C,MATCH('basis-cash-crude'!BC$1,'active-future'!$A:$A,0),1),""),"")</f>
        <v>-10.629999999999995</v>
      </c>
      <c r="BD87">
        <f>+IFERROR(IF(VALUE('data-cash-crude'!BC87)&gt;0,'data-cash-crude'!BC87-INDEX('active-future'!$C:$C,MATCH('basis-cash-crude'!BD$1,'active-future'!$A:$A,0),1),""),"")</f>
        <v>-10.509999999999998</v>
      </c>
      <c r="BE87">
        <f>+IFERROR(IF(VALUE('data-cash-crude'!BD87)&gt;0,'data-cash-crude'!BD87-INDEX('active-future'!$C:$C,MATCH('basis-cash-crude'!BE$1,'active-future'!$A:$A,0),1),""),"")</f>
        <v>-10.399999999999999</v>
      </c>
      <c r="BF87">
        <f>+IFERROR(IF(VALUE('data-cash-crude'!BE87)&gt;0,'data-cash-crude'!BE87-INDEX('active-future'!$C:$C,MATCH('basis-cash-crude'!BF$1,'active-future'!$A:$A,0),1),""),"")</f>
        <v>-10.310000000000002</v>
      </c>
      <c r="BG87">
        <f>+IFERROR(IF(VALUE('data-cash-crude'!BF87)&gt;0,'data-cash-crude'!BF87-INDEX('active-future'!$C:$C,MATCH('basis-cash-crude'!BG$1,'active-future'!$A:$A,0),1),""),"")</f>
        <v>-10.310000000000002</v>
      </c>
      <c r="BH87">
        <f>+IFERROR(IF(VALUE('data-cash-crude'!BG87)&gt;0,'data-cash-crude'!BG87-INDEX('active-future'!$C:$C,MATCH('basis-cash-crude'!BH$1,'active-future'!$A:$A,0),1),""),"")</f>
        <v>-10.310000000000002</v>
      </c>
      <c r="BI87">
        <f>+IFERROR(IF(VALUE('data-cash-crude'!BH87)&gt;0,'data-cash-crude'!BH87-INDEX('active-future'!$C:$C,MATCH('basis-cash-crude'!BI$1,'active-future'!$A:$A,0),1),""),"")</f>
        <v>-10.310000000000002</v>
      </c>
      <c r="BJ87">
        <f>+IFERROR(IF(VALUE('data-cash-crude'!BI87)&gt;0,'data-cash-crude'!BI87-INDEX('active-future'!$C:$C,MATCH('basis-cash-crude'!BJ$1,'active-future'!$A:$A,0),1),""),"")</f>
        <v>-10.310000000000002</v>
      </c>
      <c r="BK87">
        <f>+IFERROR(IF(VALUE('data-cash-crude'!BJ87)&gt;0,'data-cash-crude'!BJ87-INDEX('active-future'!$C:$C,MATCH('basis-cash-crude'!BK$1,'active-future'!$A:$A,0),1),""),"")</f>
        <v>-10.309999999999995</v>
      </c>
      <c r="BL87">
        <f>+IFERROR(IF(VALUE('data-cash-crude'!BK87)&gt;0,'data-cash-crude'!BK87-INDEX('active-future'!$C:$C,MATCH('basis-cash-crude'!BL$1,'active-future'!$A:$A,0),1),""),"")</f>
        <v>-10.310000000000002</v>
      </c>
      <c r="BM87">
        <f>+IFERROR(IF(VALUE('data-cash-crude'!BL87)&gt;0,'data-cash-crude'!BL87-INDEX('active-future'!$C:$C,MATCH('basis-cash-crude'!BM$1,'active-future'!$A:$A,0),1),""),"")</f>
        <v>-10.310000000000002</v>
      </c>
      <c r="BN87">
        <f>+IFERROR(IF(VALUE('data-cash-crude'!BM87)&gt;0,'data-cash-crude'!BM87-INDEX('active-future'!$C:$C,MATCH('basis-cash-crude'!BN$1,'active-future'!$A:$A,0),1),""),"")</f>
        <v>-10.310000000000002</v>
      </c>
      <c r="BO87" t="str">
        <f>+IFERROR(IF(VALUE('data-cash-crude'!BN87)&gt;0,'data-cash-crude'!BN87-INDEX('active-future'!$C:$C,MATCH('basis-cash-crude'!BO$1,'active-future'!$A:$A,0),1),""),"")</f>
        <v/>
      </c>
      <c r="BP87">
        <f>+IFERROR(IF(VALUE('data-cash-crude'!BO87)&gt;0,'data-cash-crude'!BO87-INDEX('active-future'!$C:$C,MATCH('basis-cash-crude'!BP$1,'active-future'!$A:$A,0),1),""),"")</f>
        <v>-10.310000000000002</v>
      </c>
      <c r="BQ87">
        <f>+IFERROR(IF(VALUE('data-cash-crude'!BP87)&gt;0,'data-cash-crude'!BP87-INDEX('active-future'!$C:$C,MATCH('basis-cash-crude'!BQ$1,'active-future'!$A:$A,0),1),""),"")</f>
        <v>-10.310000000000002</v>
      </c>
      <c r="BR87">
        <f>+IFERROR(IF(VALUE('data-cash-crude'!BQ87)&gt;0,'data-cash-crude'!BQ87-INDEX('active-future'!$C:$C,MATCH('basis-cash-crude'!BR$1,'active-future'!$A:$A,0),1),""),"")</f>
        <v>-10.309999999999995</v>
      </c>
      <c r="BS87">
        <f>+IFERROR(IF(VALUE('data-cash-crude'!BR87)&gt;0,'data-cash-crude'!BR87-INDEX('active-future'!$C:$C,MATCH('basis-cash-crude'!BS$1,'active-future'!$A:$A,0),1),""),"")</f>
        <v>-8.9100000000000037</v>
      </c>
      <c r="BT87">
        <f>+IFERROR(IF(VALUE('data-cash-crude'!BS87)&gt;0,'data-cash-crude'!BS87-INDEX('active-future'!$C:$C,MATCH('basis-cash-crude'!BT$1,'active-future'!$A:$A,0),1),""),"")</f>
        <v>-8.9099999999999966</v>
      </c>
      <c r="BU87" t="str">
        <f>+IFERROR(IF(VALUE('data-cash-crude'!BT87)&gt;0,'data-cash-crude'!BT87-INDEX('active-future'!$C:$C,MATCH('basis-cash-crude'!BU$1,'active-future'!$A:$A,0),1),""),"")</f>
        <v/>
      </c>
      <c r="BV87">
        <f>+IFERROR(IF(VALUE('data-cash-crude'!BU87)&gt;0,'data-cash-crude'!BU87-INDEX('active-future'!$C:$C,MATCH('basis-cash-crude'!BV$1,'active-future'!$A:$A,0),1),""),"")</f>
        <v>-8.9100000000000037</v>
      </c>
      <c r="BW87" t="str">
        <f>+IFERROR(IF(VALUE('data-cash-crude'!BV87)&gt;0,'data-cash-crude'!BV87-INDEX('active-future'!$C:$C,MATCH('basis-cash-crude'!BW$1,'active-future'!$A:$A,0),1),""),"")</f>
        <v/>
      </c>
      <c r="BX87">
        <f>+IFERROR(IF(VALUE('data-cash-crude'!BW87)&gt;0,'data-cash-crude'!BW87-INDEX('active-future'!$C:$C,MATCH('basis-cash-crude'!BX$1,'active-future'!$A:$A,0),1),""),"")</f>
        <v>-8.9100000000000037</v>
      </c>
      <c r="BY87">
        <f>+IFERROR(IF(VALUE('data-cash-crude'!BX87)&gt;0,'data-cash-crude'!BX87-INDEX('active-future'!$C:$C,MATCH('basis-cash-crude'!BY$1,'active-future'!$A:$A,0),1),""),"")</f>
        <v>-8.9100000000000037</v>
      </c>
      <c r="BZ87">
        <f>+IFERROR(IF(VALUE('data-cash-crude'!BY87)&gt;0,'data-cash-crude'!BY87-INDEX('active-future'!$C:$C,MATCH('basis-cash-crude'!BZ$1,'active-future'!$A:$A,0),1),""),"")</f>
        <v>-8.9699999999999989</v>
      </c>
      <c r="CA87">
        <f>+IFERROR(IF(VALUE('data-cash-crude'!BZ87)&gt;0,'data-cash-crude'!BZ87-INDEX('active-future'!$C:$C,MATCH('basis-cash-crude'!CA$1,'active-future'!$A:$A,0),1),""),"")</f>
        <v>-8.8399999999999963</v>
      </c>
      <c r="CB87">
        <f>+IFERROR(IF(VALUE('data-cash-crude'!CA87)&gt;0,'data-cash-crude'!CA87-INDEX('active-future'!$C:$C,MATCH('basis-cash-crude'!CB$1,'active-future'!$A:$A,0),1),""),"")</f>
        <v>-8.9100000000000037</v>
      </c>
      <c r="CC87">
        <f>+IFERROR(IF(VALUE('data-cash-crude'!CB87)&gt;0,'data-cash-crude'!CB87-INDEX('active-future'!$C:$C,MATCH('basis-cash-crude'!CC$1,'active-future'!$A:$A,0),1),""),"")</f>
        <v>-8.9099999999999966</v>
      </c>
      <c r="CD87">
        <f>+IFERROR(IF(VALUE('data-cash-crude'!CC87)&gt;0,'data-cash-crude'!CC87-INDEX('active-future'!$C:$C,MATCH('basis-cash-crude'!CD$1,'active-future'!$A:$A,0),1),""),"")</f>
        <v>-8.9100000000000037</v>
      </c>
      <c r="CE87">
        <f>+IFERROR(IF(VALUE('data-cash-crude'!CD87)&gt;0,'data-cash-crude'!CD87-INDEX('active-future'!$C:$C,MATCH('basis-cash-crude'!CE$1,'active-future'!$A:$A,0),1),""),"")</f>
        <v>-8.9100000000000037</v>
      </c>
      <c r="CF87">
        <f>+IFERROR(IF(VALUE('data-cash-crude'!CE87)&gt;0,'data-cash-crude'!CE87-INDEX('active-future'!$C:$C,MATCH('basis-cash-crude'!CF$1,'active-future'!$A:$A,0),1),""),"")</f>
        <v>-8.9099999999999966</v>
      </c>
      <c r="CG87">
        <f>+IFERROR(IF(VALUE('data-cash-crude'!CF87)&gt;0,'data-cash-crude'!CF87-INDEX('active-future'!$C:$C,MATCH('basis-cash-crude'!CG$1,'active-future'!$A:$A,0),1),""),"")</f>
        <v>-8.9099999999999966</v>
      </c>
      <c r="CH87">
        <f>+IFERROR(IF(VALUE('data-cash-crude'!CG87)&gt;0,'data-cash-crude'!CG87-INDEX('active-future'!$C:$C,MATCH('basis-cash-crude'!CH$1,'active-future'!$A:$A,0),1),""),"")</f>
        <v>-8.9100000000000037</v>
      </c>
      <c r="CI87">
        <f>+IFERROR(IF(VALUE('data-cash-crude'!CH87)&gt;0,'data-cash-crude'!CH87-INDEX('active-future'!$C:$C,MATCH('basis-cash-crude'!CI$1,'active-future'!$A:$A,0),1),""),"")</f>
        <v>-8.9100000000000037</v>
      </c>
      <c r="CJ87">
        <f>+IFERROR(IF(VALUE('data-cash-crude'!CI87)&gt;0,'data-cash-crude'!CI87-INDEX('active-future'!$C:$C,MATCH('basis-cash-crude'!CJ$1,'active-future'!$A:$A,0),1),""),"")</f>
        <v>-8.9099999999999966</v>
      </c>
      <c r="CK87">
        <f>+IFERROR(IF(VALUE('data-cash-crude'!CJ87)&gt;0,'data-cash-crude'!CJ87-INDEX('active-future'!$C:$C,MATCH('basis-cash-crude'!CK$1,'active-future'!$A:$A,0),1),""),"")</f>
        <v>-8.9099999999999966</v>
      </c>
      <c r="CL87">
        <f>+IFERROR(IF(VALUE('data-cash-crude'!CK87)&gt;0,'data-cash-crude'!CK87-INDEX('active-future'!$C:$C,MATCH('basis-cash-crude'!CL$1,'active-future'!$A:$A,0),1),""),"")</f>
        <v>-8.9099999999999966</v>
      </c>
      <c r="CM87" t="str">
        <f>+IFERROR(IF(VALUE('data-cash-crude'!CL87)&gt;0,'data-cash-crude'!CL87-INDEX('active-future'!$C:$C,MATCH('basis-cash-crude'!CM$1,'active-future'!$A:$A,0),1),""),"")</f>
        <v/>
      </c>
      <c r="CN87">
        <f>+IFERROR(IF(VALUE('data-cash-crude'!CM87)&gt;0,'data-cash-crude'!CM87-INDEX('active-future'!$C:$C,MATCH('basis-cash-crude'!CN$1,'active-future'!$A:$A,0),1),""),"")</f>
        <v>-7.9600000000000009</v>
      </c>
      <c r="CO87">
        <f>+IFERROR(IF(VALUE('data-cash-crude'!CN87)&gt;0,'data-cash-crude'!CN87-INDEX('active-future'!$C:$C,MATCH('basis-cash-crude'!CO$1,'active-future'!$A:$A,0),1),""),"")</f>
        <v>-7.9600000000000009</v>
      </c>
      <c r="CP87">
        <f>+IFERROR(IF(VALUE('data-cash-crude'!CO87)&gt;0,'data-cash-crude'!CO87-INDEX('active-future'!$C:$C,MATCH('basis-cash-crude'!CP$1,'active-future'!$A:$A,0),1),""),"")</f>
        <v>-7.9600000000000009</v>
      </c>
      <c r="CQ87">
        <f>+IFERROR(IF(VALUE('data-cash-crude'!CP87)&gt;0,'data-cash-crude'!CP87-INDEX('active-future'!$C:$C,MATCH('basis-cash-crude'!CQ$1,'active-future'!$A:$A,0),1),""),"")</f>
        <v>-7.9600000000000009</v>
      </c>
      <c r="CR87">
        <f>+IFERROR(IF(VALUE('data-cash-crude'!CQ87)&gt;0,'data-cash-crude'!CQ87-INDEX('active-future'!$C:$C,MATCH('basis-cash-crude'!CR$1,'active-future'!$A:$A,0),1),""),"")</f>
        <v>-7.9600000000000009</v>
      </c>
      <c r="CS87">
        <f>+IFERROR(IF(VALUE('data-cash-crude'!CR87)&gt;0,'data-cash-crude'!CR87-INDEX('active-future'!$C:$C,MATCH('basis-cash-crude'!CS$1,'active-future'!$A:$A,0),1),""),"")</f>
        <v>-7.9600000000000009</v>
      </c>
      <c r="CT87">
        <f>+IFERROR(IF(VALUE('data-cash-crude'!CS87)&gt;0,'data-cash-crude'!CS87-INDEX('active-future'!$C:$C,MATCH('basis-cash-crude'!CT$1,'active-future'!$A:$A,0),1),""),"")</f>
        <v>-7.9600000000000009</v>
      </c>
      <c r="CU87">
        <f>+IFERROR(IF(VALUE('data-cash-crude'!CT87)&gt;0,'data-cash-crude'!CT87-INDEX('active-future'!$C:$C,MATCH('basis-cash-crude'!CU$1,'active-future'!$A:$A,0),1),""),"")</f>
        <v>-7.9600000000000009</v>
      </c>
      <c r="CV87">
        <f>+IFERROR(IF(VALUE('data-cash-crude'!CU87)&gt;0,'data-cash-crude'!CU87-INDEX('active-future'!$C:$C,MATCH('basis-cash-crude'!CV$1,'active-future'!$A:$A,0),1),""),"")</f>
        <v>-7.75</v>
      </c>
      <c r="CW87">
        <f>+IFERROR(IF(VALUE('data-cash-crude'!CV87)&gt;0,'data-cash-crude'!CV87-INDEX('active-future'!$C:$C,MATCH('basis-cash-crude'!CW$1,'active-future'!$A:$A,0),1),""),"")</f>
        <v>-7.8900000000000006</v>
      </c>
      <c r="CX87">
        <f>+IFERROR(IF(VALUE('data-cash-crude'!CW87)&gt;0,'data-cash-crude'!CW87-INDEX('active-future'!$C:$C,MATCH('basis-cash-crude'!CX$1,'active-future'!$A:$A,0),1),""),"")</f>
        <v>-7.9000000000000057</v>
      </c>
      <c r="CY87">
        <f>+IFERROR(IF(VALUE('data-cash-crude'!CX87)&gt;0,'data-cash-crude'!CX87-INDEX('active-future'!$C:$C,MATCH('basis-cash-crude'!CY$1,'active-future'!$A:$A,0),1),""),"")</f>
        <v>-7.9600000000000009</v>
      </c>
      <c r="CZ87">
        <f>+IFERROR(IF(VALUE('data-cash-crude'!CY87)&gt;0,'data-cash-crude'!CY87-INDEX('active-future'!$C:$C,MATCH('basis-cash-crude'!CZ$1,'active-future'!$A:$A,0),1),""),"")</f>
        <v>-7.9599999999999937</v>
      </c>
      <c r="DA87">
        <f>+IFERROR(IF(VALUE('data-cash-crude'!CZ87)&gt;0,'data-cash-crude'!CZ87-INDEX('active-future'!$C:$C,MATCH('basis-cash-crude'!DA$1,'active-future'!$A:$A,0),1),""),"")</f>
        <v>-7.9600000000000009</v>
      </c>
      <c r="DB87">
        <f>+IFERROR(IF(VALUE('data-cash-crude'!DA87)&gt;0,'data-cash-crude'!DA87-INDEX('active-future'!$C:$C,MATCH('basis-cash-crude'!DB$1,'active-future'!$A:$A,0),1),""),"")</f>
        <v>-7.9600000000000009</v>
      </c>
      <c r="DC87">
        <f>+IFERROR(IF(VALUE('data-cash-crude'!DB87)&gt;0,'data-cash-crude'!DB87-INDEX('active-future'!$C:$C,MATCH('basis-cash-crude'!DC$1,'active-future'!$A:$A,0),1),""),"")</f>
        <v>-7.9600000000000009</v>
      </c>
      <c r="DD87">
        <f>+IFERROR(IF(VALUE('data-cash-crude'!DC87)&gt;0,'data-cash-crude'!DC87-INDEX('active-future'!$C:$C,MATCH('basis-cash-crude'!DD$1,'active-future'!$A:$A,0),1),""),"")</f>
        <v>-7.9600000000000009</v>
      </c>
      <c r="DE87">
        <f>+IFERROR(IF(VALUE('data-cash-crude'!DD87)&gt;0,'data-cash-crude'!DD87-INDEX('active-future'!$C:$C,MATCH('basis-cash-crude'!DE$1,'active-future'!$A:$A,0),1),""),"")</f>
        <v>-7.9600000000000009</v>
      </c>
      <c r="DF87" t="str">
        <f>+IFERROR(IF(VALUE('data-cash-crude'!DE87)&gt;0,'data-cash-crude'!DE87-INDEX('active-future'!$C:$C,MATCH('basis-cash-crude'!DF$1,'active-future'!$A:$A,0),1),""),"")</f>
        <v/>
      </c>
      <c r="DG87">
        <f>+IFERROR(IF(VALUE('data-cash-crude'!DF87)&gt;0,'data-cash-crude'!DF87-INDEX('active-future'!$C:$C,MATCH('basis-cash-crude'!DG$1,'active-future'!$A:$A,0),1),""),"")</f>
        <v>-7.9600000000000009</v>
      </c>
      <c r="DH87">
        <f>+IFERROR(IF(VALUE('data-cash-crude'!DG87)&gt;0,'data-cash-crude'!DG87-INDEX('active-future'!$C:$C,MATCH('basis-cash-crude'!DH$1,'active-future'!$A:$A,0),1),""),"")</f>
        <v>-7.9599999999999937</v>
      </c>
      <c r="DI87">
        <f>+IFERROR(IF(VALUE('data-cash-crude'!DH87)&gt;0,'data-cash-crude'!DH87-INDEX('active-future'!$C:$C,MATCH('basis-cash-crude'!DI$1,'active-future'!$A:$A,0),1),""),"")</f>
        <v>-7.9600000000000009</v>
      </c>
      <c r="DJ87">
        <f>+IFERROR(IF(VALUE('data-cash-crude'!DI87)&gt;0,'data-cash-crude'!DI87-INDEX('active-future'!$C:$C,MATCH('basis-cash-crude'!DJ$1,'active-future'!$A:$A,0),1),""),"")</f>
        <v>-7.759999999999998</v>
      </c>
      <c r="DK87">
        <f>+IFERROR(IF(VALUE('data-cash-crude'!DJ87)&gt;0,'data-cash-crude'!DJ87-INDEX('active-future'!$C:$C,MATCH('basis-cash-crude'!DK$1,'active-future'!$A:$A,0),1),""),"")</f>
        <v>-7.759999999999998</v>
      </c>
      <c r="DL87">
        <f>+IFERROR(IF(VALUE('data-cash-crude'!DK87)&gt;0,'data-cash-crude'!DK87-INDEX('active-future'!$C:$C,MATCH('basis-cash-crude'!DL$1,'active-future'!$A:$A,0),1),""),"")</f>
        <v>-7.759999999999998</v>
      </c>
      <c r="DM87" t="str">
        <f>+IFERROR(IF(VALUE('data-cash-crude'!DL87)&gt;0,'data-cash-crude'!DL87-INDEX('active-future'!$C:$C,MATCH('basis-cash-crude'!DM$1,'active-future'!$A:$A,0),1),""),"")</f>
        <v/>
      </c>
      <c r="DN87" t="str">
        <f>+IFERROR(IF(VALUE('data-cash-crude'!DM87)&gt;0,'data-cash-crude'!DM87-INDEX('active-future'!$C:$C,MATCH('basis-cash-crude'!DN$1,'active-future'!$A:$A,0),1),""),"")</f>
        <v/>
      </c>
      <c r="DO87">
        <f>+IFERROR(IF(VALUE('data-cash-crude'!DN87)&gt;0,'data-cash-crude'!DN87-INDEX('active-future'!$C:$C,MATCH('basis-cash-crude'!DO$1,'active-future'!$A:$A,0),1),""),"")</f>
        <v>-7.759999999999998</v>
      </c>
      <c r="DP87">
        <f>+IFERROR(IF(VALUE('data-cash-crude'!DO87)&gt;0,'data-cash-crude'!DO87-INDEX('active-future'!$C:$C,MATCH('basis-cash-crude'!DP$1,'active-future'!$A:$A,0),1),""),"")</f>
        <v>-7.759999999999998</v>
      </c>
      <c r="DQ87" t="str">
        <f>+IFERROR(IF(VALUE('data-cash-crude'!DP87)&gt;0,'data-cash-crude'!DP87-INDEX('active-future'!$C:$C,MATCH('basis-cash-crude'!DQ$1,'active-future'!$A:$A,0),1),""),"")</f>
        <v/>
      </c>
      <c r="DR87">
        <f>+IFERROR(IF(VALUE('data-cash-crude'!DQ87)&gt;0,'data-cash-crude'!DQ87-INDEX('active-future'!$C:$C,MATCH('basis-cash-crude'!DR$1,'active-future'!$A:$A,0),1),""),"")</f>
        <v>-7.7600000000000051</v>
      </c>
      <c r="DS87">
        <f>+IFERROR(IF(VALUE('data-cash-crude'!DR87)&gt;0,'data-cash-crude'!DR87-INDEX('active-future'!$C:$C,MATCH('basis-cash-crude'!DS$1,'active-future'!$A:$A,0),1),""),"")</f>
        <v>-7.759999999999998</v>
      </c>
      <c r="DT87">
        <f>+IFERROR(IF(VALUE('data-cash-crude'!DS87)&gt;0,'data-cash-crude'!DS87-INDEX('active-future'!$C:$C,MATCH('basis-cash-crude'!DT$1,'active-future'!$A:$A,0),1),""),"")</f>
        <v>-7.7600000000000051</v>
      </c>
      <c r="DU87" t="str">
        <f>+IFERROR(IF(VALUE('data-cash-crude'!DT87)&gt;0,'data-cash-crude'!DT87-INDEX('active-future'!$C:$C,MATCH('basis-cash-crude'!DU$1,'active-future'!$A:$A,0),1),""),"")</f>
        <v/>
      </c>
      <c r="DV87">
        <f>+IFERROR(IF(VALUE('data-cash-crude'!DU87)&gt;0,'data-cash-crude'!DU87-INDEX('active-future'!$C:$C,MATCH('basis-cash-crude'!DV$1,'active-future'!$A:$A,0),1),""),"")</f>
        <v>-8.36</v>
      </c>
      <c r="DW87">
        <f>+IFERROR(IF(VALUE('data-cash-crude'!DV87)&gt;0,'data-cash-crude'!DV87-INDEX('active-future'!$C:$C,MATCH('basis-cash-crude'!DW$1,'active-future'!$A:$A,0),1),""),"")</f>
        <v>-8.36</v>
      </c>
      <c r="DX87">
        <f>+IFERROR(IF(VALUE('data-cash-crude'!DW87)&gt;0,'data-cash-crude'!DW87-INDEX('active-future'!$C:$C,MATCH('basis-cash-crude'!DX$1,'active-future'!$A:$A,0),1),""),"")</f>
        <v>-8.36</v>
      </c>
      <c r="DY87">
        <f>+IFERROR(IF(VALUE('data-cash-crude'!DX87)&gt;0,'data-cash-crude'!DX87-INDEX('active-future'!$C:$C,MATCH('basis-cash-crude'!DY$1,'active-future'!$A:$A,0),1),""),"")</f>
        <v>-8.36</v>
      </c>
      <c r="DZ87">
        <f>+IFERROR(IF(VALUE('data-cash-crude'!DY87)&gt;0,'data-cash-crude'!DY87-INDEX('active-future'!$C:$C,MATCH('basis-cash-crude'!DZ$1,'active-future'!$A:$A,0),1),""),"")</f>
        <v>-8.36</v>
      </c>
      <c r="EA87">
        <f>+IFERROR(IF(VALUE('data-cash-crude'!DZ87)&gt;0,'data-cash-crude'!DZ87-INDEX('active-future'!$C:$C,MATCH('basis-cash-crude'!EA$1,'active-future'!$A:$A,0),1),""),"")</f>
        <v>-8.7800000000000011</v>
      </c>
      <c r="EB87">
        <f>+IFERROR(IF(VALUE('data-cash-crude'!EA87)&gt;0,'data-cash-crude'!EA87-INDEX('active-future'!$C:$C,MATCH('basis-cash-crude'!EB$1,'active-future'!$A:$A,0),1),""),"")</f>
        <v>-8.57</v>
      </c>
      <c r="EC87">
        <f>+IFERROR(IF(VALUE('data-cash-crude'!EB87)&gt;0,'data-cash-crude'!EB87-INDEX('active-future'!$C:$C,MATCH('basis-cash-crude'!EC$1,'active-future'!$A:$A,0),1),""),"")</f>
        <v>-8.57</v>
      </c>
      <c r="ED87">
        <f>+IFERROR(IF(VALUE('data-cash-crude'!EC87)&gt;0,'data-cash-crude'!EC87-INDEX('active-future'!$C:$C,MATCH('basis-cash-crude'!ED$1,'active-future'!$A:$A,0),1),""),"")</f>
        <v>-8.36</v>
      </c>
      <c r="EE87">
        <f>+IFERROR(IF(VALUE('data-cash-crude'!ED87)&gt;0,'data-cash-crude'!ED87-INDEX('active-future'!$C:$C,MATCH('basis-cash-crude'!EE$1,'active-future'!$A:$A,0),1),""),"")</f>
        <v>-8.36</v>
      </c>
      <c r="EF87">
        <f>+IFERROR(IF(VALUE('data-cash-crude'!EE87)&gt;0,'data-cash-crude'!EE87-INDEX('active-future'!$C:$C,MATCH('basis-cash-crude'!EF$1,'active-future'!$A:$A,0),1),""),"")</f>
        <v>-8.36</v>
      </c>
      <c r="EG87">
        <f>+IFERROR(IF(VALUE('data-cash-crude'!EF87)&gt;0,'data-cash-crude'!EF87-INDEX('active-future'!$C:$C,MATCH('basis-cash-crude'!EG$1,'active-future'!$A:$A,0),1),""),"")</f>
        <v>-8.36</v>
      </c>
      <c r="EH87">
        <f>+IFERROR(IF(VALUE('data-cash-crude'!EG87)&gt;0,'data-cash-crude'!EG87-INDEX('active-future'!$C:$C,MATCH('basis-cash-crude'!EH$1,'active-future'!$A:$A,0),1),""),"")</f>
        <v>-8.3600000000000065</v>
      </c>
      <c r="EI87">
        <f>+IFERROR(IF(VALUE('data-cash-crude'!EH87)&gt;0,'data-cash-crude'!EH87-INDEX('active-future'!$C:$C,MATCH('basis-cash-crude'!EI$1,'active-future'!$A:$A,0),1),""),"")</f>
        <v>-8.36</v>
      </c>
      <c r="EJ87">
        <f>+IFERROR(IF(VALUE('data-cash-crude'!EI87)&gt;0,'data-cash-crude'!EI87-INDEX('active-future'!$C:$C,MATCH('basis-cash-crude'!EJ$1,'active-future'!$A:$A,0),1),""),"")</f>
        <v>-8.36</v>
      </c>
      <c r="EK87">
        <f>+IFERROR(IF(VALUE('data-cash-crude'!EJ87)&gt;0,'data-cash-crude'!EJ87-INDEX('active-future'!$C:$C,MATCH('basis-cash-crude'!EK$1,'active-future'!$A:$A,0),1),""),"")</f>
        <v>-8.3600000000000065</v>
      </c>
      <c r="EL87">
        <f>+IFERROR(IF(VALUE('data-cash-crude'!EK87)&gt;0,'data-cash-crude'!EK87-INDEX('active-future'!$C:$C,MATCH('basis-cash-crude'!EL$1,'active-future'!$A:$A,0),1),""),"")</f>
        <v>-8.36</v>
      </c>
      <c r="EM87">
        <f>+IFERROR(IF(VALUE('data-cash-crude'!EL87)&gt;0,'data-cash-crude'!EL87-INDEX('active-future'!$C:$C,MATCH('basis-cash-crude'!EM$1,'active-future'!$A:$A,0),1),""),"")</f>
        <v>-8.36</v>
      </c>
      <c r="EN87">
        <f>+IFERROR(IF(VALUE('data-cash-crude'!EM87)&gt;0,'data-cash-crude'!EM87-INDEX('active-future'!$C:$C,MATCH('basis-cash-crude'!EN$1,'active-future'!$A:$A,0),1),""),"")</f>
        <v>-8.36</v>
      </c>
      <c r="EO87">
        <f>+IFERROR(IF(VALUE('data-cash-crude'!EN87)&gt;0,'data-cash-crude'!EN87-INDEX('active-future'!$C:$C,MATCH('basis-cash-crude'!EO$1,'active-future'!$A:$A,0),1),""),"")</f>
        <v>-7.3599999999999994</v>
      </c>
      <c r="EP87">
        <f>+IFERROR(IF(VALUE('data-cash-crude'!EO87)&gt;0,'data-cash-crude'!EO87-INDEX('active-future'!$C:$C,MATCH('basis-cash-crude'!EP$1,'active-future'!$A:$A,0),1),""),"")</f>
        <v>-7.3600000000000065</v>
      </c>
      <c r="EQ87" t="str">
        <f>+IFERROR(IF(VALUE('data-cash-crude'!EP87)&gt;0,'data-cash-crude'!EP87-INDEX('active-future'!$C:$C,MATCH('basis-cash-crude'!EQ$1,'active-future'!$A:$A,0),1),""),"")</f>
        <v/>
      </c>
      <c r="ER87">
        <f>+IFERROR(IF(VALUE('data-cash-crude'!EQ87)&gt;0,'data-cash-crude'!EQ87-INDEX('active-future'!$C:$C,MATCH('basis-cash-crude'!ER$1,'active-future'!$A:$A,0),1),""),"")</f>
        <v>-7.3599999999999994</v>
      </c>
      <c r="ES87">
        <f>+IFERROR(IF(VALUE('data-cash-crude'!ER87)&gt;0,'data-cash-crude'!ER87-INDEX('active-future'!$C:$C,MATCH('basis-cash-crude'!ES$1,'active-future'!$A:$A,0),1),""),"")</f>
        <v>-7.3599999999999994</v>
      </c>
      <c r="ET87">
        <f>+IFERROR(IF(VALUE('data-cash-crude'!ES87)&gt;0,'data-cash-crude'!ES87-INDEX('active-future'!$C:$C,MATCH('basis-cash-crude'!ET$1,'active-future'!$A:$A,0),1),""),"")</f>
        <v>-7.3599999999999994</v>
      </c>
      <c r="EU87">
        <f>+IFERROR(IF(VALUE('data-cash-crude'!ET87)&gt;0,'data-cash-crude'!ET87-INDEX('active-future'!$C:$C,MATCH('basis-cash-crude'!EU$1,'active-future'!$A:$A,0),1),""),"")</f>
        <v>-7.3599999999999994</v>
      </c>
      <c r="EV87">
        <f>+IFERROR(IF(VALUE('data-cash-crude'!EU87)&gt;0,'data-cash-crude'!EU87-INDEX('active-future'!$C:$C,MATCH('basis-cash-crude'!EV$1,'active-future'!$A:$A,0),1),""),"")</f>
        <v>-7.5</v>
      </c>
      <c r="EW87">
        <f>+IFERROR(IF(VALUE('data-cash-crude'!EV87)&gt;0,'data-cash-crude'!EV87-INDEX('active-future'!$C:$C,MATCH('basis-cash-crude'!EW$1,'active-future'!$A:$A,0),1),""),"")</f>
        <v>-7.4699999999999989</v>
      </c>
      <c r="EX87">
        <f>+IFERROR(IF(VALUE('data-cash-crude'!EW87)&gt;0,'data-cash-crude'!EW87-INDEX('active-future'!$C:$C,MATCH('basis-cash-crude'!EX$1,'active-future'!$A:$A,0),1),""),"")</f>
        <v>-7.5200000000000031</v>
      </c>
      <c r="EY87">
        <f>+IFERROR(IF(VALUE('data-cash-crude'!EX87)&gt;0,'data-cash-crude'!EX87-INDEX('active-future'!$C:$C,MATCH('basis-cash-crude'!EY$1,'active-future'!$A:$A,0),1),""),"")</f>
        <v>-7.3599999999999994</v>
      </c>
      <c r="EZ87">
        <f>+IFERROR(IF(VALUE('data-cash-crude'!EY87)&gt;0,'data-cash-crude'!EY87-INDEX('active-future'!$C:$C,MATCH('basis-cash-crude'!EZ$1,'active-future'!$A:$A,0),1),""),"")</f>
        <v>-7.3600000000000065</v>
      </c>
      <c r="FA87">
        <f>+IFERROR(IF(VALUE('data-cash-crude'!EZ87)&gt;0,'data-cash-crude'!EZ87-INDEX('active-future'!$C:$C,MATCH('basis-cash-crude'!FA$1,'active-future'!$A:$A,0),1),""),"")</f>
        <v>-7.3599999999999994</v>
      </c>
      <c r="FB87">
        <f>+IFERROR(IF(VALUE('data-cash-crude'!FA87)&gt;0,'data-cash-crude'!FA87-INDEX('active-future'!$C:$C,MATCH('basis-cash-crude'!FB$1,'active-future'!$A:$A,0),1),""),"")</f>
        <v>-7.3599999999999994</v>
      </c>
      <c r="FC87">
        <f>+IFERROR(IF(VALUE('data-cash-crude'!FB87)&gt;0,'data-cash-crude'!FB87-INDEX('active-future'!$C:$C,MATCH('basis-cash-crude'!FC$1,'active-future'!$A:$A,0),1),""),"")</f>
        <v>-7.3599999999999994</v>
      </c>
      <c r="FD87">
        <f>+IFERROR(IF(VALUE('data-cash-crude'!FC87)&gt;0,'data-cash-crude'!FC87-INDEX('active-future'!$C:$C,MATCH('basis-cash-crude'!FD$1,'active-future'!$A:$A,0),1),""),"")</f>
        <v>-7.3599999999999994</v>
      </c>
      <c r="FE87">
        <f>+IFERROR(IF(VALUE('data-cash-crude'!FD87)&gt;0,'data-cash-crude'!FD87-INDEX('active-future'!$C:$C,MATCH('basis-cash-crude'!FE$1,'active-future'!$A:$A,0),1),""),"")</f>
        <v>-7.3599999999999994</v>
      </c>
      <c r="FF87">
        <f>+IFERROR(IF(VALUE('data-cash-crude'!FE87)&gt;0,'data-cash-crude'!FE87-INDEX('active-future'!$C:$C,MATCH('basis-cash-crude'!FF$1,'active-future'!$A:$A,0),1),""),"")</f>
        <v>-7.3599999999999994</v>
      </c>
      <c r="FG87">
        <f>+IFERROR(IF(VALUE('data-cash-crude'!FF87)&gt;0,'data-cash-crude'!FF87-INDEX('active-future'!$C:$C,MATCH('basis-cash-crude'!FG$1,'active-future'!$A:$A,0),1),""),"")</f>
        <v>-7.3599999999999994</v>
      </c>
      <c r="FH87">
        <f>+IFERROR(IF(VALUE('data-cash-crude'!FG87)&gt;0,'data-cash-crude'!FG87-INDEX('active-future'!$C:$C,MATCH('basis-cash-crude'!FH$1,'active-future'!$A:$A,0),1),""),"")</f>
        <v>-7.3599999999999994</v>
      </c>
      <c r="FI87">
        <f>+IFERROR(IF(VALUE('data-cash-crude'!FH87)&gt;0,'data-cash-crude'!FH87-INDEX('active-future'!$C:$C,MATCH('basis-cash-crude'!FI$1,'active-future'!$A:$A,0),1),""),"")</f>
        <v>-7.3599999999999994</v>
      </c>
      <c r="FJ87">
        <f>+IFERROR(IF(VALUE('data-cash-crude'!FI87)&gt;0,'data-cash-crude'!FI87-INDEX('active-future'!$C:$C,MATCH('basis-cash-crude'!FJ$1,'active-future'!$A:$A,0),1),""),"")</f>
        <v>-7.3599999999999994</v>
      </c>
      <c r="FK87">
        <f>+IFERROR(IF(VALUE('data-cash-crude'!FJ87)&gt;0,'data-cash-crude'!FJ87-INDEX('active-future'!$C:$C,MATCH('basis-cash-crude'!FK$1,'active-future'!$A:$A,0),1),""),"")</f>
        <v>-6.6599999999999966</v>
      </c>
      <c r="FL87">
        <f>+IFERROR(IF(VALUE('data-cash-crude'!FK87)&gt;0,'data-cash-crude'!FK87-INDEX('active-future'!$C:$C,MATCH('basis-cash-crude'!FL$1,'active-future'!$A:$A,0),1),""),"")</f>
        <v>-6.6599999999999966</v>
      </c>
    </row>
    <row r="88" spans="1:168" x14ac:dyDescent="0.2">
      <c r="A88">
        <f t="shared" si="3"/>
        <v>-8.2783333333333324</v>
      </c>
      <c r="B88">
        <f t="shared" si="4"/>
        <v>-8.3018518518518523</v>
      </c>
      <c r="C88">
        <f t="shared" si="5"/>
        <v>-7.7463855421686612</v>
      </c>
      <c r="D88" s="10" t="str">
        <f>+'data-cash-crude'!B88</f>
        <v>CLPA-2-27.CM</v>
      </c>
      <c r="E88">
        <f>+IFERROR(IF(VALUE('data-cash-crude'!D88)&gt;0,'data-cash-crude'!D88-INDEX('active-future'!$C:$C,MATCH('basis-cash-crude'!E$1,'active-future'!$A:$A,0),1),""),"")</f>
        <v>-8.18</v>
      </c>
      <c r="F88">
        <f>+IFERROR(IF(VALUE('data-cash-crude'!E88)&gt;0,'data-cash-crude'!E88-INDEX('active-future'!$C:$C,MATCH('basis-cash-crude'!F$1,'active-future'!$A:$A,0),1),""),"")</f>
        <v>-8.18</v>
      </c>
      <c r="G88">
        <f>+IFERROR(IF(VALUE('data-cash-crude'!F88)&gt;0,'data-cash-crude'!F88-INDEX('active-future'!$C:$C,MATCH('basis-cash-crude'!G$1,'active-future'!$A:$A,0),1),""),"")</f>
        <v>-8.18</v>
      </c>
      <c r="H88">
        <f>+IFERROR(IF(VALUE('data-cash-crude'!G88)&gt;0,'data-cash-crude'!G88-INDEX('active-future'!$C:$C,MATCH('basis-cash-crude'!H$1,'active-future'!$A:$A,0),1),""),"")</f>
        <v>-8.18</v>
      </c>
      <c r="I88" t="str">
        <f>+IFERROR(IF(VALUE('data-cash-crude'!H88)&gt;0,'data-cash-crude'!H88-INDEX('active-future'!$C:$C,MATCH('basis-cash-crude'!I$1,'active-future'!$A:$A,0),1),""),"")</f>
        <v/>
      </c>
      <c r="J88">
        <f>+IFERROR(IF(VALUE('data-cash-crude'!I88)&gt;0,'data-cash-crude'!I88-INDEX('active-future'!$C:$C,MATCH('basis-cash-crude'!J$1,'active-future'!$A:$A,0),1),""),"")</f>
        <v>-8.769999999999996</v>
      </c>
      <c r="K88">
        <f>+IFERROR(IF(VALUE('data-cash-crude'!J88)&gt;0,'data-cash-crude'!J88-INDEX('active-future'!$C:$C,MATCH('basis-cash-crude'!K$1,'active-future'!$A:$A,0),1),""),"")</f>
        <v>-8.18</v>
      </c>
      <c r="L88" t="str">
        <f>+IFERROR(IF(VALUE('data-cash-crude'!K88)&gt;0,'data-cash-crude'!K88-INDEX('active-future'!$C:$C,MATCH('basis-cash-crude'!L$1,'active-future'!$A:$A,0),1),""),"")</f>
        <v/>
      </c>
      <c r="M88">
        <f>+IFERROR(IF(VALUE('data-cash-crude'!L88)&gt;0,'data-cash-crude'!L88-INDEX('active-future'!$C:$C,MATCH('basis-cash-crude'!M$1,'active-future'!$A:$A,0),1),""),"")</f>
        <v>-8.14</v>
      </c>
      <c r="N88">
        <f>+IFERROR(IF(VALUE('data-cash-crude'!M88)&gt;0,'data-cash-crude'!M88-INDEX('active-future'!$C:$C,MATCH('basis-cash-crude'!N$1,'active-future'!$A:$A,0),1),""),"")</f>
        <v>-8.1000000000000014</v>
      </c>
      <c r="O88">
        <f>+IFERROR(IF(VALUE('data-cash-crude'!N88)&gt;0,'data-cash-crude'!N88-INDEX('active-future'!$C:$C,MATCH('basis-cash-crude'!O$1,'active-future'!$A:$A,0),1),""),"")</f>
        <v>-8.11</v>
      </c>
      <c r="P88">
        <f>+IFERROR(IF(VALUE('data-cash-crude'!O88)&gt;0,'data-cash-crude'!O88-INDEX('active-future'!$C:$C,MATCH('basis-cash-crude'!P$1,'active-future'!$A:$A,0),1),""),"")</f>
        <v>-8.18</v>
      </c>
      <c r="Q88">
        <f>+IFERROR(IF(VALUE('data-cash-crude'!P88)&gt;0,'data-cash-crude'!P88-INDEX('active-future'!$C:$C,MATCH('basis-cash-crude'!Q$1,'active-future'!$A:$A,0),1),""),"")</f>
        <v>-8.18</v>
      </c>
      <c r="R88">
        <f>+IFERROR(IF(VALUE('data-cash-crude'!Q88)&gt;0,'data-cash-crude'!Q88-INDEX('active-future'!$C:$C,MATCH('basis-cash-crude'!R$1,'active-future'!$A:$A,0),1),""),"")</f>
        <v>-8.6000000000000014</v>
      </c>
      <c r="S88">
        <f>+IFERROR(IF(VALUE('data-cash-crude'!R88)&gt;0,'data-cash-crude'!R88-INDEX('active-future'!$C:$C,MATCH('basis-cash-crude'!S$1,'active-future'!$A:$A,0),1),""),"")</f>
        <v>-8.18</v>
      </c>
      <c r="T88">
        <f>+IFERROR(IF(VALUE('data-cash-crude'!S88)&gt;0,'data-cash-crude'!S88-INDEX('active-future'!$C:$C,MATCH('basis-cash-crude'!T$1,'active-future'!$A:$A,0),1),""),"")</f>
        <v>-8.18</v>
      </c>
      <c r="U88">
        <f>+IFERROR(IF(VALUE('data-cash-crude'!T88)&gt;0,'data-cash-crude'!T88-INDEX('active-future'!$C:$C,MATCH('basis-cash-crude'!U$1,'active-future'!$A:$A,0),1),""),"")</f>
        <v>-8.18</v>
      </c>
      <c r="V88">
        <f>+IFERROR(IF(VALUE('data-cash-crude'!U88)&gt;0,'data-cash-crude'!U88-INDEX('active-future'!$C:$C,MATCH('basis-cash-crude'!V$1,'active-future'!$A:$A,0),1),""),"")</f>
        <v>-8.18</v>
      </c>
      <c r="W88">
        <f>+IFERROR(IF(VALUE('data-cash-crude'!V88)&gt;0,'data-cash-crude'!V88-INDEX('active-future'!$C:$C,MATCH('basis-cash-crude'!W$1,'active-future'!$A:$A,0),1),""),"")</f>
        <v>-8.18</v>
      </c>
      <c r="X88">
        <f>+IFERROR(IF(VALUE('data-cash-crude'!W88)&gt;0,'data-cash-crude'!W88-INDEX('active-future'!$C:$C,MATCH('basis-cash-crude'!X$1,'active-future'!$A:$A,0),1),""),"")</f>
        <v>-10.509999999999998</v>
      </c>
      <c r="Y88">
        <f>+IFERROR(IF(VALUE('data-cash-crude'!X88)&gt;0,'data-cash-crude'!X88-INDEX('active-future'!$C:$C,MATCH('basis-cash-crude'!Y$1,'active-future'!$A:$A,0),1),""),"")</f>
        <v>-8.18</v>
      </c>
      <c r="Z88">
        <f>+IFERROR(IF(VALUE('data-cash-crude'!Y88)&gt;0,'data-cash-crude'!Y88-INDEX('active-future'!$C:$C,MATCH('basis-cash-crude'!Z$1,'active-future'!$A:$A,0),1),""),"")</f>
        <v>-8.18</v>
      </c>
      <c r="AA88">
        <f>+IFERROR(IF(VALUE('data-cash-crude'!Z88)&gt;0,'data-cash-crude'!Z88-INDEX('active-future'!$C:$C,MATCH('basis-cash-crude'!AA$1,'active-future'!$A:$A,0),1),""),"")</f>
        <v>-8.18</v>
      </c>
      <c r="AB88" t="str">
        <f>+IFERROR(IF(VALUE('data-cash-crude'!AA88)&gt;0,'data-cash-crude'!AA88-INDEX('active-future'!$C:$C,MATCH('basis-cash-crude'!AB$1,'active-future'!$A:$A,0),1),""),"")</f>
        <v/>
      </c>
      <c r="AC88">
        <f>+IFERROR(IF(VALUE('data-cash-crude'!AB88)&gt;0,'data-cash-crude'!AB88-INDEX('active-future'!$C:$C,MATCH('basis-cash-crude'!AC$1,'active-future'!$A:$A,0),1),""),"")</f>
        <v>-8.18</v>
      </c>
      <c r="AD88">
        <f>+IFERROR(IF(VALUE('data-cash-crude'!AC88)&gt;0,'data-cash-crude'!AC88-INDEX('active-future'!$C:$C,MATCH('basis-cash-crude'!AD$1,'active-future'!$A:$A,0),1),""),"")</f>
        <v>-8.18</v>
      </c>
      <c r="AE88">
        <f>+IFERROR(IF(VALUE('data-cash-crude'!AD88)&gt;0,'data-cash-crude'!AD88-INDEX('active-future'!$C:$C,MATCH('basis-cash-crude'!AE$1,'active-future'!$A:$A,0),1),""),"")</f>
        <v>-8.4199999999999946</v>
      </c>
      <c r="AF88">
        <f>+IFERROR(IF(VALUE('data-cash-crude'!AE88)&gt;0,'data-cash-crude'!AE88-INDEX('active-future'!$C:$C,MATCH('basis-cash-crude'!AF$1,'active-future'!$A:$A,0),1),""),"")</f>
        <v>-8.18</v>
      </c>
      <c r="AG88">
        <f>+IFERROR(IF(VALUE('data-cash-crude'!AF88)&gt;0,'data-cash-crude'!AF88-INDEX('active-future'!$C:$C,MATCH('basis-cash-crude'!AG$1,'active-future'!$A:$A,0),1),""),"")</f>
        <v>-8.18</v>
      </c>
      <c r="AH88">
        <f>+IFERROR(IF(VALUE('data-cash-crude'!AG88)&gt;0,'data-cash-crude'!AG88-INDEX('active-future'!$C:$C,MATCH('basis-cash-crude'!AH$1,'active-future'!$A:$A,0),1),""),"")</f>
        <v>-8.0799999999999983</v>
      </c>
      <c r="AI88">
        <f>+IFERROR(IF(VALUE('data-cash-crude'!AH88)&gt;0,'data-cash-crude'!AH88-INDEX('active-future'!$C:$C,MATCH('basis-cash-crude'!AI$1,'active-future'!$A:$A,0),1),""),"")</f>
        <v>-8.32</v>
      </c>
      <c r="AJ88">
        <f>+IFERROR(IF(VALUE('data-cash-crude'!AI88)&gt;0,'data-cash-crude'!AI88-INDEX('active-future'!$C:$C,MATCH('basis-cash-crude'!AJ$1,'active-future'!$A:$A,0),1),""),"")</f>
        <v>-8.2700000000000031</v>
      </c>
      <c r="AK88">
        <f>+IFERROR(IF(VALUE('data-cash-crude'!AJ88)&gt;0,'data-cash-crude'!AJ88-INDEX('active-future'!$C:$C,MATCH('basis-cash-crude'!AK$1,'active-future'!$A:$A,0),1),""),"")</f>
        <v>-8.18</v>
      </c>
      <c r="AL88">
        <f>+IFERROR(IF(VALUE('data-cash-crude'!AK88)&gt;0,'data-cash-crude'!AK88-INDEX('active-future'!$C:$C,MATCH('basis-cash-crude'!AL$1,'active-future'!$A:$A,0),1),""),"")</f>
        <v>-8.18</v>
      </c>
      <c r="AM88">
        <f>+IFERROR(IF(VALUE('data-cash-crude'!AL88)&gt;0,'data-cash-crude'!AL88-INDEX('active-future'!$C:$C,MATCH('basis-cash-crude'!AM$1,'active-future'!$A:$A,0),1),""),"")</f>
        <v>-8.18</v>
      </c>
      <c r="AN88">
        <f>+IFERROR(IF(VALUE('data-cash-crude'!AM88)&gt;0,'data-cash-crude'!AM88-INDEX('active-future'!$C:$C,MATCH('basis-cash-crude'!AN$1,'active-future'!$A:$A,0),1),""),"")</f>
        <v>-8.18</v>
      </c>
      <c r="AO88">
        <f>+IFERROR(IF(VALUE('data-cash-crude'!AN88)&gt;0,'data-cash-crude'!AN88-INDEX('active-future'!$C:$C,MATCH('basis-cash-crude'!AO$1,'active-future'!$A:$A,0),1),""),"")</f>
        <v>-8.18</v>
      </c>
      <c r="AP88">
        <f>+IFERROR(IF(VALUE('data-cash-crude'!AO88)&gt;0,'data-cash-crude'!AO88-INDEX('active-future'!$C:$C,MATCH('basis-cash-crude'!AP$1,'active-future'!$A:$A,0),1),""),"")</f>
        <v>-8.18</v>
      </c>
      <c r="AQ88">
        <f>+IFERROR(IF(VALUE('data-cash-crude'!AP88)&gt;0,'data-cash-crude'!AP88-INDEX('active-future'!$C:$C,MATCH('basis-cash-crude'!AQ$1,'active-future'!$A:$A,0),1),""),"")</f>
        <v>-8.18</v>
      </c>
      <c r="AR88">
        <f>+IFERROR(IF(VALUE('data-cash-crude'!AQ88)&gt;0,'data-cash-crude'!AQ88-INDEX('active-future'!$C:$C,MATCH('basis-cash-crude'!AR$1,'active-future'!$A:$A,0),1),""),"")</f>
        <v>-8.18</v>
      </c>
      <c r="AS88">
        <f>+IFERROR(IF(VALUE('data-cash-crude'!AR88)&gt;0,'data-cash-crude'!AR88-INDEX('active-future'!$C:$C,MATCH('basis-cash-crude'!AS$1,'active-future'!$A:$A,0),1),""),"")</f>
        <v>-8.8699999999999974</v>
      </c>
      <c r="AT88">
        <f>+IFERROR(IF(VALUE('data-cash-crude'!AS88)&gt;0,'data-cash-crude'!AS88-INDEX('active-future'!$C:$C,MATCH('basis-cash-crude'!AT$1,'active-future'!$A:$A,0),1),""),"")</f>
        <v>-8.18</v>
      </c>
      <c r="AU88">
        <f>+IFERROR(IF(VALUE('data-cash-crude'!AT88)&gt;0,'data-cash-crude'!AT88-INDEX('active-future'!$C:$C,MATCH('basis-cash-crude'!AU$1,'active-future'!$A:$A,0),1),""),"")</f>
        <v>-8.18</v>
      </c>
      <c r="AV88">
        <f>+IFERROR(IF(VALUE('data-cash-crude'!AU88)&gt;0,'data-cash-crude'!AU88-INDEX('active-future'!$C:$C,MATCH('basis-cash-crude'!AV$1,'active-future'!$A:$A,0),1),""),"")</f>
        <v>-7.2800000000000011</v>
      </c>
      <c r="AW88">
        <f>+IFERROR(IF(VALUE('data-cash-crude'!AV88)&gt;0,'data-cash-crude'!AV88-INDEX('active-future'!$C:$C,MATCH('basis-cash-crude'!AW$1,'active-future'!$A:$A,0),1),""),"")</f>
        <v>-7.2800000000000011</v>
      </c>
      <c r="AX88">
        <f>+IFERROR(IF(VALUE('data-cash-crude'!AW88)&gt;0,'data-cash-crude'!AW88-INDEX('active-future'!$C:$C,MATCH('basis-cash-crude'!AX$1,'active-future'!$A:$A,0),1),""),"")</f>
        <v>-7.2800000000000011</v>
      </c>
      <c r="AY88">
        <f>+IFERROR(IF(VALUE('data-cash-crude'!AX88)&gt;0,'data-cash-crude'!AX88-INDEX('active-future'!$C:$C,MATCH('basis-cash-crude'!AY$1,'active-future'!$A:$A,0),1),""),"")</f>
        <v>-7.2800000000000011</v>
      </c>
      <c r="AZ88">
        <f>+IFERROR(IF(VALUE('data-cash-crude'!AY88)&gt;0,'data-cash-crude'!AY88-INDEX('active-future'!$C:$C,MATCH('basis-cash-crude'!AZ$1,'active-future'!$A:$A,0),1),""),"")</f>
        <v>-7.279999999999994</v>
      </c>
      <c r="BA88">
        <f>+IFERROR(IF(VALUE('data-cash-crude'!AZ88)&gt;0,'data-cash-crude'!AZ88-INDEX('active-future'!$C:$C,MATCH('basis-cash-crude'!BA$1,'active-future'!$A:$A,0),1),""),"")</f>
        <v>-7.279999999999994</v>
      </c>
      <c r="BB88">
        <f>+IFERROR(IF(VALUE('data-cash-crude'!BA88)&gt;0,'data-cash-crude'!BA88-INDEX('active-future'!$C:$C,MATCH('basis-cash-crude'!BB$1,'active-future'!$A:$A,0),1),""),"")</f>
        <v>-7.2800000000000011</v>
      </c>
      <c r="BC88">
        <f>+IFERROR(IF(VALUE('data-cash-crude'!BB88)&gt;0,'data-cash-crude'!BB88-INDEX('active-future'!$C:$C,MATCH('basis-cash-crude'!BC$1,'active-future'!$A:$A,0),1),""),"")</f>
        <v>-7.5999999999999943</v>
      </c>
      <c r="BD88">
        <f>+IFERROR(IF(VALUE('data-cash-crude'!BC88)&gt;0,'data-cash-crude'!BC88-INDEX('active-future'!$C:$C,MATCH('basis-cash-crude'!BD$1,'active-future'!$A:$A,0),1),""),"")</f>
        <v>-7.4799999999999969</v>
      </c>
      <c r="BE88">
        <f>+IFERROR(IF(VALUE('data-cash-crude'!BD88)&gt;0,'data-cash-crude'!BD88-INDEX('active-future'!$C:$C,MATCH('basis-cash-crude'!BE$1,'active-future'!$A:$A,0),1),""),"")</f>
        <v>-7.3699999999999974</v>
      </c>
      <c r="BF88">
        <f>+IFERROR(IF(VALUE('data-cash-crude'!BE88)&gt;0,'data-cash-crude'!BE88-INDEX('active-future'!$C:$C,MATCH('basis-cash-crude'!BF$1,'active-future'!$A:$A,0),1),""),"")</f>
        <v>-7.2800000000000011</v>
      </c>
      <c r="BG88">
        <f>+IFERROR(IF(VALUE('data-cash-crude'!BF88)&gt;0,'data-cash-crude'!BF88-INDEX('active-future'!$C:$C,MATCH('basis-cash-crude'!BG$1,'active-future'!$A:$A,0),1),""),"")</f>
        <v>-7.2800000000000011</v>
      </c>
      <c r="BH88">
        <f>+IFERROR(IF(VALUE('data-cash-crude'!BG88)&gt;0,'data-cash-crude'!BG88-INDEX('active-future'!$C:$C,MATCH('basis-cash-crude'!BH$1,'active-future'!$A:$A,0),1),""),"")</f>
        <v>-7.2800000000000011</v>
      </c>
      <c r="BI88">
        <f>+IFERROR(IF(VALUE('data-cash-crude'!BH88)&gt;0,'data-cash-crude'!BH88-INDEX('active-future'!$C:$C,MATCH('basis-cash-crude'!BI$1,'active-future'!$A:$A,0),1),""),"")</f>
        <v>-7.2800000000000011</v>
      </c>
      <c r="BJ88">
        <f>+IFERROR(IF(VALUE('data-cash-crude'!BI88)&gt;0,'data-cash-crude'!BI88-INDEX('active-future'!$C:$C,MATCH('basis-cash-crude'!BJ$1,'active-future'!$A:$A,0),1),""),"")</f>
        <v>-7.2800000000000011</v>
      </c>
      <c r="BK88">
        <f>+IFERROR(IF(VALUE('data-cash-crude'!BJ88)&gt;0,'data-cash-crude'!BJ88-INDEX('active-future'!$C:$C,MATCH('basis-cash-crude'!BK$1,'active-future'!$A:$A,0),1),""),"")</f>
        <v>-7.279999999999994</v>
      </c>
      <c r="BL88">
        <f>+IFERROR(IF(VALUE('data-cash-crude'!BK88)&gt;0,'data-cash-crude'!BK88-INDEX('active-future'!$C:$C,MATCH('basis-cash-crude'!BL$1,'active-future'!$A:$A,0),1),""),"")</f>
        <v>-7.2800000000000011</v>
      </c>
      <c r="BM88">
        <f>+IFERROR(IF(VALUE('data-cash-crude'!BL88)&gt;0,'data-cash-crude'!BL88-INDEX('active-future'!$C:$C,MATCH('basis-cash-crude'!BM$1,'active-future'!$A:$A,0),1),""),"")</f>
        <v>-7.2800000000000011</v>
      </c>
      <c r="BN88">
        <f>+IFERROR(IF(VALUE('data-cash-crude'!BM88)&gt;0,'data-cash-crude'!BM88-INDEX('active-future'!$C:$C,MATCH('basis-cash-crude'!BN$1,'active-future'!$A:$A,0),1),""),"")</f>
        <v>-7.2800000000000011</v>
      </c>
      <c r="BO88" t="str">
        <f>+IFERROR(IF(VALUE('data-cash-crude'!BN88)&gt;0,'data-cash-crude'!BN88-INDEX('active-future'!$C:$C,MATCH('basis-cash-crude'!BO$1,'active-future'!$A:$A,0),1),""),"")</f>
        <v/>
      </c>
      <c r="BP88">
        <f>+IFERROR(IF(VALUE('data-cash-crude'!BO88)&gt;0,'data-cash-crude'!BO88-INDEX('active-future'!$C:$C,MATCH('basis-cash-crude'!BP$1,'active-future'!$A:$A,0),1),""),"")</f>
        <v>-7.2800000000000011</v>
      </c>
      <c r="BQ88">
        <f>+IFERROR(IF(VALUE('data-cash-crude'!BP88)&gt;0,'data-cash-crude'!BP88-INDEX('active-future'!$C:$C,MATCH('basis-cash-crude'!BQ$1,'active-future'!$A:$A,0),1),""),"")</f>
        <v>-7.2800000000000011</v>
      </c>
      <c r="BR88">
        <f>+IFERROR(IF(VALUE('data-cash-crude'!BQ88)&gt;0,'data-cash-crude'!BQ88-INDEX('active-future'!$C:$C,MATCH('basis-cash-crude'!BR$1,'active-future'!$A:$A,0),1),""),"")</f>
        <v>-7.279999999999994</v>
      </c>
      <c r="BS88">
        <f>+IFERROR(IF(VALUE('data-cash-crude'!BR88)&gt;0,'data-cash-crude'!BR88-INDEX('active-future'!$C:$C,MATCH('basis-cash-crude'!BS$1,'active-future'!$A:$A,0),1),""),"")</f>
        <v>-7.18</v>
      </c>
      <c r="BT88">
        <f>+IFERROR(IF(VALUE('data-cash-crude'!BS88)&gt;0,'data-cash-crude'!BS88-INDEX('active-future'!$C:$C,MATCH('basis-cash-crude'!BT$1,'active-future'!$A:$A,0),1),""),"")</f>
        <v>-7.18</v>
      </c>
      <c r="BU88" t="str">
        <f>+IFERROR(IF(VALUE('data-cash-crude'!BT88)&gt;0,'data-cash-crude'!BT88-INDEX('active-future'!$C:$C,MATCH('basis-cash-crude'!BU$1,'active-future'!$A:$A,0),1),""),"")</f>
        <v/>
      </c>
      <c r="BV88">
        <f>+IFERROR(IF(VALUE('data-cash-crude'!BU88)&gt;0,'data-cash-crude'!BU88-INDEX('active-future'!$C:$C,MATCH('basis-cash-crude'!BV$1,'active-future'!$A:$A,0),1),""),"")</f>
        <v>-7.18</v>
      </c>
      <c r="BW88" t="str">
        <f>+IFERROR(IF(VALUE('data-cash-crude'!BV88)&gt;0,'data-cash-crude'!BV88-INDEX('active-future'!$C:$C,MATCH('basis-cash-crude'!BW$1,'active-future'!$A:$A,0),1),""),"")</f>
        <v/>
      </c>
      <c r="BX88">
        <f>+IFERROR(IF(VALUE('data-cash-crude'!BW88)&gt;0,'data-cash-crude'!BW88-INDEX('active-future'!$C:$C,MATCH('basis-cash-crude'!BX$1,'active-future'!$A:$A,0),1),""),"")</f>
        <v>-7.18</v>
      </c>
      <c r="BY88">
        <f>+IFERROR(IF(VALUE('data-cash-crude'!BX88)&gt;0,'data-cash-crude'!BX88-INDEX('active-future'!$C:$C,MATCH('basis-cash-crude'!BY$1,'active-future'!$A:$A,0),1),""),"")</f>
        <v>-7.1800000000000068</v>
      </c>
      <c r="BZ88">
        <f>+IFERROR(IF(VALUE('data-cash-crude'!BY88)&gt;0,'data-cash-crude'!BY88-INDEX('active-future'!$C:$C,MATCH('basis-cash-crude'!BZ$1,'active-future'!$A:$A,0),1),""),"")</f>
        <v>-7.2399999999999949</v>
      </c>
      <c r="CA88">
        <f>+IFERROR(IF(VALUE('data-cash-crude'!BZ88)&gt;0,'data-cash-crude'!BZ88-INDEX('active-future'!$C:$C,MATCH('basis-cash-crude'!CA$1,'active-future'!$A:$A,0),1),""),"")</f>
        <v>-7.1099999999999994</v>
      </c>
      <c r="CB88">
        <f>+IFERROR(IF(VALUE('data-cash-crude'!CA88)&gt;0,'data-cash-crude'!CA88-INDEX('active-future'!$C:$C,MATCH('basis-cash-crude'!CB$1,'active-future'!$A:$A,0),1),""),"")</f>
        <v>-7.1800000000000068</v>
      </c>
      <c r="CC88">
        <f>+IFERROR(IF(VALUE('data-cash-crude'!CB88)&gt;0,'data-cash-crude'!CB88-INDEX('active-future'!$C:$C,MATCH('basis-cash-crude'!CC$1,'active-future'!$A:$A,0),1),""),"")</f>
        <v>-7.18</v>
      </c>
      <c r="CD88">
        <f>+IFERROR(IF(VALUE('data-cash-crude'!CC88)&gt;0,'data-cash-crude'!CC88-INDEX('active-future'!$C:$C,MATCH('basis-cash-crude'!CD$1,'active-future'!$A:$A,0),1),""),"")</f>
        <v>-7.18</v>
      </c>
      <c r="CE88">
        <f>+IFERROR(IF(VALUE('data-cash-crude'!CD88)&gt;0,'data-cash-crude'!CD88-INDEX('active-future'!$C:$C,MATCH('basis-cash-crude'!CE$1,'active-future'!$A:$A,0),1),""),"")</f>
        <v>-7.1800000000000068</v>
      </c>
      <c r="CF88">
        <f>+IFERROR(IF(VALUE('data-cash-crude'!CE88)&gt;0,'data-cash-crude'!CE88-INDEX('active-future'!$C:$C,MATCH('basis-cash-crude'!CF$1,'active-future'!$A:$A,0),1),""),"")</f>
        <v>-7.18</v>
      </c>
      <c r="CG88">
        <f>+IFERROR(IF(VALUE('data-cash-crude'!CF88)&gt;0,'data-cash-crude'!CF88-INDEX('active-future'!$C:$C,MATCH('basis-cash-crude'!CG$1,'active-future'!$A:$A,0),1),""),"")</f>
        <v>-7.18</v>
      </c>
      <c r="CH88">
        <f>+IFERROR(IF(VALUE('data-cash-crude'!CG88)&gt;0,'data-cash-crude'!CG88-INDEX('active-future'!$C:$C,MATCH('basis-cash-crude'!CH$1,'active-future'!$A:$A,0),1),""),"")</f>
        <v>-7.18</v>
      </c>
      <c r="CI88">
        <f>+IFERROR(IF(VALUE('data-cash-crude'!CH88)&gt;0,'data-cash-crude'!CH88-INDEX('active-future'!$C:$C,MATCH('basis-cash-crude'!CI$1,'active-future'!$A:$A,0),1),""),"")</f>
        <v>-7.18</v>
      </c>
      <c r="CJ88">
        <f>+IFERROR(IF(VALUE('data-cash-crude'!CI88)&gt;0,'data-cash-crude'!CI88-INDEX('active-future'!$C:$C,MATCH('basis-cash-crude'!CJ$1,'active-future'!$A:$A,0),1),""),"")</f>
        <v>-7.18</v>
      </c>
      <c r="CK88">
        <f>+IFERROR(IF(VALUE('data-cash-crude'!CJ88)&gt;0,'data-cash-crude'!CJ88-INDEX('active-future'!$C:$C,MATCH('basis-cash-crude'!CK$1,'active-future'!$A:$A,0),1),""),"")</f>
        <v>-7.18</v>
      </c>
      <c r="CL88">
        <f>+IFERROR(IF(VALUE('data-cash-crude'!CK88)&gt;0,'data-cash-crude'!CK88-INDEX('active-future'!$C:$C,MATCH('basis-cash-crude'!CL$1,'active-future'!$A:$A,0),1),""),"")</f>
        <v>-7.18</v>
      </c>
      <c r="CM88" t="str">
        <f>+IFERROR(IF(VALUE('data-cash-crude'!CL88)&gt;0,'data-cash-crude'!CL88-INDEX('active-future'!$C:$C,MATCH('basis-cash-crude'!CM$1,'active-future'!$A:$A,0),1),""),"")</f>
        <v/>
      </c>
      <c r="CN88">
        <f>+IFERROR(IF(VALUE('data-cash-crude'!CM88)&gt;0,'data-cash-crude'!CM88-INDEX('active-future'!$C:$C,MATCH('basis-cash-crude'!CN$1,'active-future'!$A:$A,0),1),""),"")</f>
        <v>-7.18</v>
      </c>
      <c r="CO88">
        <f>+IFERROR(IF(VALUE('data-cash-crude'!CN88)&gt;0,'data-cash-crude'!CN88-INDEX('active-future'!$C:$C,MATCH('basis-cash-crude'!CO$1,'active-future'!$A:$A,0),1),""),"")</f>
        <v>-7.18</v>
      </c>
      <c r="CP88">
        <f>+IFERROR(IF(VALUE('data-cash-crude'!CO88)&gt;0,'data-cash-crude'!CO88-INDEX('active-future'!$C:$C,MATCH('basis-cash-crude'!CP$1,'active-future'!$A:$A,0),1),""),"")</f>
        <v>-7.18</v>
      </c>
      <c r="CQ88">
        <f>+IFERROR(IF(VALUE('data-cash-crude'!CP88)&gt;0,'data-cash-crude'!CP88-INDEX('active-future'!$C:$C,MATCH('basis-cash-crude'!CQ$1,'active-future'!$A:$A,0),1),""),"")</f>
        <v>-7.18</v>
      </c>
      <c r="CR88">
        <f>+IFERROR(IF(VALUE('data-cash-crude'!CQ88)&gt;0,'data-cash-crude'!CQ88-INDEX('active-future'!$C:$C,MATCH('basis-cash-crude'!CR$1,'active-future'!$A:$A,0),1),""),"")</f>
        <v>-7.18</v>
      </c>
      <c r="CS88">
        <f>+IFERROR(IF(VALUE('data-cash-crude'!CR88)&gt;0,'data-cash-crude'!CR88-INDEX('active-future'!$C:$C,MATCH('basis-cash-crude'!CS$1,'active-future'!$A:$A,0),1),""),"")</f>
        <v>-7.18</v>
      </c>
      <c r="CT88">
        <f>+IFERROR(IF(VALUE('data-cash-crude'!CS88)&gt;0,'data-cash-crude'!CS88-INDEX('active-future'!$C:$C,MATCH('basis-cash-crude'!CT$1,'active-future'!$A:$A,0),1),""),"")</f>
        <v>-7.18</v>
      </c>
      <c r="CU88">
        <f>+IFERROR(IF(VALUE('data-cash-crude'!CT88)&gt;0,'data-cash-crude'!CT88-INDEX('active-future'!$C:$C,MATCH('basis-cash-crude'!CU$1,'active-future'!$A:$A,0),1),""),"")</f>
        <v>-7.18</v>
      </c>
      <c r="CV88">
        <f>+IFERROR(IF(VALUE('data-cash-crude'!CU88)&gt;0,'data-cash-crude'!CU88-INDEX('active-future'!$C:$C,MATCH('basis-cash-crude'!CV$1,'active-future'!$A:$A,0),1),""),"")</f>
        <v>-6.970000000000006</v>
      </c>
      <c r="CW88">
        <f>+IFERROR(IF(VALUE('data-cash-crude'!CV88)&gt;0,'data-cash-crude'!CV88-INDEX('active-future'!$C:$C,MATCH('basis-cash-crude'!CW$1,'active-future'!$A:$A,0),1),""),"")</f>
        <v>-7.1099999999999994</v>
      </c>
      <c r="CX88">
        <f>+IFERROR(IF(VALUE('data-cash-crude'!CW88)&gt;0,'data-cash-crude'!CW88-INDEX('active-future'!$C:$C,MATCH('basis-cash-crude'!CX$1,'active-future'!$A:$A,0),1),""),"")</f>
        <v>-7.1200000000000045</v>
      </c>
      <c r="CY88">
        <f>+IFERROR(IF(VALUE('data-cash-crude'!CX88)&gt;0,'data-cash-crude'!CX88-INDEX('active-future'!$C:$C,MATCH('basis-cash-crude'!CY$1,'active-future'!$A:$A,0),1),""),"")</f>
        <v>-7.18</v>
      </c>
      <c r="CZ88">
        <f>+IFERROR(IF(VALUE('data-cash-crude'!CY88)&gt;0,'data-cash-crude'!CY88-INDEX('active-future'!$C:$C,MATCH('basis-cash-crude'!CZ$1,'active-future'!$A:$A,0),1),""),"")</f>
        <v>-7.18</v>
      </c>
      <c r="DA88">
        <f>+IFERROR(IF(VALUE('data-cash-crude'!CZ88)&gt;0,'data-cash-crude'!CZ88-INDEX('active-future'!$C:$C,MATCH('basis-cash-crude'!DA$1,'active-future'!$A:$A,0),1),""),"")</f>
        <v>-7.18</v>
      </c>
      <c r="DB88">
        <f>+IFERROR(IF(VALUE('data-cash-crude'!DA88)&gt;0,'data-cash-crude'!DA88-INDEX('active-future'!$C:$C,MATCH('basis-cash-crude'!DB$1,'active-future'!$A:$A,0),1),""),"")</f>
        <v>-7.18</v>
      </c>
      <c r="DC88">
        <f>+IFERROR(IF(VALUE('data-cash-crude'!DB88)&gt;0,'data-cash-crude'!DB88-INDEX('active-future'!$C:$C,MATCH('basis-cash-crude'!DC$1,'active-future'!$A:$A,0),1),""),"")</f>
        <v>-7.18</v>
      </c>
      <c r="DD88">
        <f>+IFERROR(IF(VALUE('data-cash-crude'!DC88)&gt;0,'data-cash-crude'!DC88-INDEX('active-future'!$C:$C,MATCH('basis-cash-crude'!DD$1,'active-future'!$A:$A,0),1),""),"")</f>
        <v>-7.18</v>
      </c>
      <c r="DE88">
        <f>+IFERROR(IF(VALUE('data-cash-crude'!DD88)&gt;0,'data-cash-crude'!DD88-INDEX('active-future'!$C:$C,MATCH('basis-cash-crude'!DE$1,'active-future'!$A:$A,0),1),""),"")</f>
        <v>-7.1800000000000068</v>
      </c>
      <c r="DF88" t="str">
        <f>+IFERROR(IF(VALUE('data-cash-crude'!DE88)&gt;0,'data-cash-crude'!DE88-INDEX('active-future'!$C:$C,MATCH('basis-cash-crude'!DF$1,'active-future'!$A:$A,0),1),""),"")</f>
        <v/>
      </c>
      <c r="DG88">
        <f>+IFERROR(IF(VALUE('data-cash-crude'!DF88)&gt;0,'data-cash-crude'!DF88-INDEX('active-future'!$C:$C,MATCH('basis-cash-crude'!DG$1,'active-future'!$A:$A,0),1),""),"")</f>
        <v>-7.18</v>
      </c>
      <c r="DH88">
        <f>+IFERROR(IF(VALUE('data-cash-crude'!DG88)&gt;0,'data-cash-crude'!DG88-INDEX('active-future'!$C:$C,MATCH('basis-cash-crude'!DH$1,'active-future'!$A:$A,0),1),""),"")</f>
        <v>-7.18</v>
      </c>
      <c r="DI88">
        <f>+IFERROR(IF(VALUE('data-cash-crude'!DH88)&gt;0,'data-cash-crude'!DH88-INDEX('active-future'!$C:$C,MATCH('basis-cash-crude'!DI$1,'active-future'!$A:$A,0),1),""),"")</f>
        <v>-7.18</v>
      </c>
      <c r="DJ88">
        <f>+IFERROR(IF(VALUE('data-cash-crude'!DI88)&gt;0,'data-cash-crude'!DI88-INDEX('active-future'!$C:$C,MATCH('basis-cash-crude'!DJ$1,'active-future'!$A:$A,0),1),""),"")</f>
        <v>-7.18</v>
      </c>
      <c r="DK88">
        <f>+IFERROR(IF(VALUE('data-cash-crude'!DJ88)&gt;0,'data-cash-crude'!DJ88-INDEX('active-future'!$C:$C,MATCH('basis-cash-crude'!DK$1,'active-future'!$A:$A,0),1),""),"")</f>
        <v>-7.18</v>
      </c>
      <c r="DL88">
        <f>+IFERROR(IF(VALUE('data-cash-crude'!DK88)&gt;0,'data-cash-crude'!DK88-INDEX('active-future'!$C:$C,MATCH('basis-cash-crude'!DL$1,'active-future'!$A:$A,0),1),""),"")</f>
        <v>-7.18</v>
      </c>
      <c r="DM88" t="str">
        <f>+IFERROR(IF(VALUE('data-cash-crude'!DL88)&gt;0,'data-cash-crude'!DL88-INDEX('active-future'!$C:$C,MATCH('basis-cash-crude'!DM$1,'active-future'!$A:$A,0),1),""),"")</f>
        <v/>
      </c>
      <c r="DN88" t="str">
        <f>+IFERROR(IF(VALUE('data-cash-crude'!DM88)&gt;0,'data-cash-crude'!DM88-INDEX('active-future'!$C:$C,MATCH('basis-cash-crude'!DN$1,'active-future'!$A:$A,0),1),""),"")</f>
        <v/>
      </c>
      <c r="DO88">
        <f>+IFERROR(IF(VALUE('data-cash-crude'!DN88)&gt;0,'data-cash-crude'!DN88-INDEX('active-future'!$C:$C,MATCH('basis-cash-crude'!DO$1,'active-future'!$A:$A,0),1),""),"")</f>
        <v>-7.18</v>
      </c>
      <c r="DP88">
        <f>+IFERROR(IF(VALUE('data-cash-crude'!DO88)&gt;0,'data-cash-crude'!DO88-INDEX('active-future'!$C:$C,MATCH('basis-cash-crude'!DP$1,'active-future'!$A:$A,0),1),""),"")</f>
        <v>-7.18</v>
      </c>
      <c r="DQ88" t="str">
        <f>+IFERROR(IF(VALUE('data-cash-crude'!DP88)&gt;0,'data-cash-crude'!DP88-INDEX('active-future'!$C:$C,MATCH('basis-cash-crude'!DQ$1,'active-future'!$A:$A,0),1),""),"")</f>
        <v/>
      </c>
      <c r="DR88">
        <f>+IFERROR(IF(VALUE('data-cash-crude'!DQ88)&gt;0,'data-cash-crude'!DQ88-INDEX('active-future'!$C:$C,MATCH('basis-cash-crude'!DR$1,'active-future'!$A:$A,0),1),""),"")</f>
        <v>-7.1800000000000068</v>
      </c>
      <c r="DS88">
        <f>+IFERROR(IF(VALUE('data-cash-crude'!DR88)&gt;0,'data-cash-crude'!DR88-INDEX('active-future'!$C:$C,MATCH('basis-cash-crude'!DS$1,'active-future'!$A:$A,0),1),""),"")</f>
        <v>-7.18</v>
      </c>
      <c r="DT88">
        <f>+IFERROR(IF(VALUE('data-cash-crude'!DS88)&gt;0,'data-cash-crude'!DS88-INDEX('active-future'!$C:$C,MATCH('basis-cash-crude'!DT$1,'active-future'!$A:$A,0),1),""),"")</f>
        <v>-7.1800000000000068</v>
      </c>
      <c r="DU88" t="str">
        <f>+IFERROR(IF(VALUE('data-cash-crude'!DT88)&gt;0,'data-cash-crude'!DT88-INDEX('active-future'!$C:$C,MATCH('basis-cash-crude'!DU$1,'active-future'!$A:$A,0),1),""),"")</f>
        <v/>
      </c>
      <c r="DV88">
        <f>+IFERROR(IF(VALUE('data-cash-crude'!DU88)&gt;0,'data-cash-crude'!DU88-INDEX('active-future'!$C:$C,MATCH('basis-cash-crude'!DV$1,'active-future'!$A:$A,0),1),""),"")</f>
        <v>-7.18</v>
      </c>
      <c r="DW88">
        <f>+IFERROR(IF(VALUE('data-cash-crude'!DV88)&gt;0,'data-cash-crude'!DV88-INDEX('active-future'!$C:$C,MATCH('basis-cash-crude'!DW$1,'active-future'!$A:$A,0),1),""),"")</f>
        <v>-7.18</v>
      </c>
      <c r="DX88">
        <f>+IFERROR(IF(VALUE('data-cash-crude'!DW88)&gt;0,'data-cash-crude'!DW88-INDEX('active-future'!$C:$C,MATCH('basis-cash-crude'!DX$1,'active-future'!$A:$A,0),1),""),"")</f>
        <v>-7.18</v>
      </c>
      <c r="DY88">
        <f>+IFERROR(IF(VALUE('data-cash-crude'!DX88)&gt;0,'data-cash-crude'!DX88-INDEX('active-future'!$C:$C,MATCH('basis-cash-crude'!DY$1,'active-future'!$A:$A,0),1),""),"")</f>
        <v>-7.18</v>
      </c>
      <c r="DZ88">
        <f>+IFERROR(IF(VALUE('data-cash-crude'!DY88)&gt;0,'data-cash-crude'!DY88-INDEX('active-future'!$C:$C,MATCH('basis-cash-crude'!DZ$1,'active-future'!$A:$A,0),1),""),"")</f>
        <v>-7.18</v>
      </c>
      <c r="EA88">
        <f>+IFERROR(IF(VALUE('data-cash-crude'!DZ88)&gt;0,'data-cash-crude'!DZ88-INDEX('active-future'!$C:$C,MATCH('basis-cash-crude'!EA$1,'active-future'!$A:$A,0),1),""),"")</f>
        <v>-7.6000000000000014</v>
      </c>
      <c r="EB88">
        <f>+IFERROR(IF(VALUE('data-cash-crude'!EA88)&gt;0,'data-cash-crude'!EA88-INDEX('active-future'!$C:$C,MATCH('basis-cash-crude'!EB$1,'active-future'!$A:$A,0),1),""),"")</f>
        <v>-7.3900000000000006</v>
      </c>
      <c r="EC88">
        <f>+IFERROR(IF(VALUE('data-cash-crude'!EB88)&gt;0,'data-cash-crude'!EB88-INDEX('active-future'!$C:$C,MATCH('basis-cash-crude'!EC$1,'active-future'!$A:$A,0),1),""),"")</f>
        <v>-7.3900000000000006</v>
      </c>
      <c r="ED88">
        <f>+IFERROR(IF(VALUE('data-cash-crude'!EC88)&gt;0,'data-cash-crude'!EC88-INDEX('active-future'!$C:$C,MATCH('basis-cash-crude'!ED$1,'active-future'!$A:$A,0),1),""),"")</f>
        <v>-7.18</v>
      </c>
      <c r="EE88">
        <f>+IFERROR(IF(VALUE('data-cash-crude'!ED88)&gt;0,'data-cash-crude'!ED88-INDEX('active-future'!$C:$C,MATCH('basis-cash-crude'!EE$1,'active-future'!$A:$A,0),1),""),"")</f>
        <v>-7.18</v>
      </c>
      <c r="EF88">
        <f>+IFERROR(IF(VALUE('data-cash-crude'!EE88)&gt;0,'data-cash-crude'!EE88-INDEX('active-future'!$C:$C,MATCH('basis-cash-crude'!EF$1,'active-future'!$A:$A,0),1),""),"")</f>
        <v>-7.18</v>
      </c>
      <c r="EG88">
        <f>+IFERROR(IF(VALUE('data-cash-crude'!EF88)&gt;0,'data-cash-crude'!EF88-INDEX('active-future'!$C:$C,MATCH('basis-cash-crude'!EG$1,'active-future'!$A:$A,0),1),""),"")</f>
        <v>-7.18</v>
      </c>
      <c r="EH88">
        <f>+IFERROR(IF(VALUE('data-cash-crude'!EG88)&gt;0,'data-cash-crude'!EG88-INDEX('active-future'!$C:$C,MATCH('basis-cash-crude'!EH$1,'active-future'!$A:$A,0),1),""),"")</f>
        <v>-7.18</v>
      </c>
      <c r="EI88">
        <f>+IFERROR(IF(VALUE('data-cash-crude'!EH88)&gt;0,'data-cash-crude'!EH88-INDEX('active-future'!$C:$C,MATCH('basis-cash-crude'!EI$1,'active-future'!$A:$A,0),1),""),"")</f>
        <v>-7.18</v>
      </c>
      <c r="EJ88">
        <f>+IFERROR(IF(VALUE('data-cash-crude'!EI88)&gt;0,'data-cash-crude'!EI88-INDEX('active-future'!$C:$C,MATCH('basis-cash-crude'!EJ$1,'active-future'!$A:$A,0),1),""),"")</f>
        <v>-7.18</v>
      </c>
      <c r="EK88">
        <f>+IFERROR(IF(VALUE('data-cash-crude'!EJ88)&gt;0,'data-cash-crude'!EJ88-INDEX('active-future'!$C:$C,MATCH('basis-cash-crude'!EK$1,'active-future'!$A:$A,0),1),""),"")</f>
        <v>-7.1800000000000068</v>
      </c>
      <c r="EL88">
        <f>+IFERROR(IF(VALUE('data-cash-crude'!EK88)&gt;0,'data-cash-crude'!EK88-INDEX('active-future'!$C:$C,MATCH('basis-cash-crude'!EL$1,'active-future'!$A:$A,0),1),""),"")</f>
        <v>-7.18</v>
      </c>
      <c r="EM88">
        <f>+IFERROR(IF(VALUE('data-cash-crude'!EL88)&gt;0,'data-cash-crude'!EL88-INDEX('active-future'!$C:$C,MATCH('basis-cash-crude'!EM$1,'active-future'!$A:$A,0),1),""),"")</f>
        <v>-7.18</v>
      </c>
      <c r="EN88">
        <f>+IFERROR(IF(VALUE('data-cash-crude'!EM88)&gt;0,'data-cash-crude'!EM88-INDEX('active-future'!$C:$C,MATCH('basis-cash-crude'!EN$1,'active-future'!$A:$A,0),1),""),"")</f>
        <v>-7.18</v>
      </c>
      <c r="EO88">
        <f>+IFERROR(IF(VALUE('data-cash-crude'!EN88)&gt;0,'data-cash-crude'!EN88-INDEX('active-future'!$C:$C,MATCH('basis-cash-crude'!EO$1,'active-future'!$A:$A,0),1),""),"")</f>
        <v>-7.18</v>
      </c>
      <c r="EP88">
        <f>+IFERROR(IF(VALUE('data-cash-crude'!EO88)&gt;0,'data-cash-crude'!EO88-INDEX('active-future'!$C:$C,MATCH('basis-cash-crude'!EP$1,'active-future'!$A:$A,0),1),""),"")</f>
        <v>-7.1800000000000068</v>
      </c>
      <c r="EQ88" t="str">
        <f>+IFERROR(IF(VALUE('data-cash-crude'!EP88)&gt;0,'data-cash-crude'!EP88-INDEX('active-future'!$C:$C,MATCH('basis-cash-crude'!EQ$1,'active-future'!$A:$A,0),1),""),"")</f>
        <v/>
      </c>
      <c r="ER88">
        <f>+IFERROR(IF(VALUE('data-cash-crude'!EQ88)&gt;0,'data-cash-crude'!EQ88-INDEX('active-future'!$C:$C,MATCH('basis-cash-crude'!ER$1,'active-future'!$A:$A,0),1),""),"")</f>
        <v>-7.18</v>
      </c>
      <c r="ES88">
        <f>+IFERROR(IF(VALUE('data-cash-crude'!ER88)&gt;0,'data-cash-crude'!ER88-INDEX('active-future'!$C:$C,MATCH('basis-cash-crude'!ES$1,'active-future'!$A:$A,0),1),""),"")</f>
        <v>-7.18</v>
      </c>
      <c r="ET88">
        <f>+IFERROR(IF(VALUE('data-cash-crude'!ES88)&gt;0,'data-cash-crude'!ES88-INDEX('active-future'!$C:$C,MATCH('basis-cash-crude'!ET$1,'active-future'!$A:$A,0),1),""),"")</f>
        <v>-7.18</v>
      </c>
      <c r="EU88">
        <f>+IFERROR(IF(VALUE('data-cash-crude'!ET88)&gt;0,'data-cash-crude'!ET88-INDEX('active-future'!$C:$C,MATCH('basis-cash-crude'!EU$1,'active-future'!$A:$A,0),1),""),"")</f>
        <v>-7.18</v>
      </c>
      <c r="EV88">
        <f>+IFERROR(IF(VALUE('data-cash-crude'!EU88)&gt;0,'data-cash-crude'!EU88-INDEX('active-future'!$C:$C,MATCH('basis-cash-crude'!EV$1,'active-future'!$A:$A,0),1),""),"")</f>
        <v>-7.32</v>
      </c>
      <c r="EW88">
        <f>+IFERROR(IF(VALUE('data-cash-crude'!EV88)&gt;0,'data-cash-crude'!EV88-INDEX('active-future'!$C:$C,MATCH('basis-cash-crude'!EW$1,'active-future'!$A:$A,0),1),""),"")</f>
        <v>-7.2899999999999991</v>
      </c>
      <c r="EX88">
        <f>+IFERROR(IF(VALUE('data-cash-crude'!EW88)&gt;0,'data-cash-crude'!EW88-INDEX('active-future'!$C:$C,MATCH('basis-cash-crude'!EX$1,'active-future'!$A:$A,0),1),""),"")</f>
        <v>-7.3400000000000034</v>
      </c>
      <c r="EY88">
        <f>+IFERROR(IF(VALUE('data-cash-crude'!EX88)&gt;0,'data-cash-crude'!EX88-INDEX('active-future'!$C:$C,MATCH('basis-cash-crude'!EY$1,'active-future'!$A:$A,0),1),""),"")</f>
        <v>-7.18</v>
      </c>
      <c r="EZ88">
        <f>+IFERROR(IF(VALUE('data-cash-crude'!EY88)&gt;0,'data-cash-crude'!EY88-INDEX('active-future'!$C:$C,MATCH('basis-cash-crude'!EZ$1,'active-future'!$A:$A,0),1),""),"")</f>
        <v>-7.18</v>
      </c>
      <c r="FA88">
        <f>+IFERROR(IF(VALUE('data-cash-crude'!EZ88)&gt;0,'data-cash-crude'!EZ88-INDEX('active-future'!$C:$C,MATCH('basis-cash-crude'!FA$1,'active-future'!$A:$A,0),1),""),"")</f>
        <v>-7.18</v>
      </c>
      <c r="FB88">
        <f>+IFERROR(IF(VALUE('data-cash-crude'!FA88)&gt;0,'data-cash-crude'!FA88-INDEX('active-future'!$C:$C,MATCH('basis-cash-crude'!FB$1,'active-future'!$A:$A,0),1),""),"")</f>
        <v>-7.18</v>
      </c>
      <c r="FC88">
        <f>+IFERROR(IF(VALUE('data-cash-crude'!FB88)&gt;0,'data-cash-crude'!FB88-INDEX('active-future'!$C:$C,MATCH('basis-cash-crude'!FC$1,'active-future'!$A:$A,0),1),""),"")</f>
        <v>-7.18</v>
      </c>
      <c r="FD88">
        <f>+IFERROR(IF(VALUE('data-cash-crude'!FC88)&gt;0,'data-cash-crude'!FC88-INDEX('active-future'!$C:$C,MATCH('basis-cash-crude'!FD$1,'active-future'!$A:$A,0),1),""),"")</f>
        <v>-7.18</v>
      </c>
      <c r="FE88">
        <f>+IFERROR(IF(VALUE('data-cash-crude'!FD88)&gt;0,'data-cash-crude'!FD88-INDEX('active-future'!$C:$C,MATCH('basis-cash-crude'!FE$1,'active-future'!$A:$A,0),1),""),"")</f>
        <v>-7.18</v>
      </c>
      <c r="FF88">
        <f>+IFERROR(IF(VALUE('data-cash-crude'!FE88)&gt;0,'data-cash-crude'!FE88-INDEX('active-future'!$C:$C,MATCH('basis-cash-crude'!FF$1,'active-future'!$A:$A,0),1),""),"")</f>
        <v>-7.18</v>
      </c>
      <c r="FG88">
        <f>+IFERROR(IF(VALUE('data-cash-crude'!FF88)&gt;0,'data-cash-crude'!FF88-INDEX('active-future'!$C:$C,MATCH('basis-cash-crude'!FG$1,'active-future'!$A:$A,0),1),""),"")</f>
        <v>-7.18</v>
      </c>
      <c r="FH88">
        <f>+IFERROR(IF(VALUE('data-cash-crude'!FG88)&gt;0,'data-cash-crude'!FG88-INDEX('active-future'!$C:$C,MATCH('basis-cash-crude'!FH$1,'active-future'!$A:$A,0),1),""),"")</f>
        <v>-7.18</v>
      </c>
      <c r="FI88">
        <f>+IFERROR(IF(VALUE('data-cash-crude'!FH88)&gt;0,'data-cash-crude'!FH88-INDEX('active-future'!$C:$C,MATCH('basis-cash-crude'!FI$1,'active-future'!$A:$A,0),1),""),"")</f>
        <v>-7.18</v>
      </c>
      <c r="FJ88">
        <f>+IFERROR(IF(VALUE('data-cash-crude'!FI88)&gt;0,'data-cash-crude'!FI88-INDEX('active-future'!$C:$C,MATCH('basis-cash-crude'!FJ$1,'active-future'!$A:$A,0),1),""),"")</f>
        <v>-7.18</v>
      </c>
      <c r="FK88">
        <f>+IFERROR(IF(VALUE('data-cash-crude'!FJ88)&gt;0,'data-cash-crude'!FJ88-INDEX('active-future'!$C:$C,MATCH('basis-cash-crude'!FK$1,'active-future'!$A:$A,0),1),""),"")</f>
        <v>-7.18</v>
      </c>
      <c r="FL88">
        <f>+IFERROR(IF(VALUE('data-cash-crude'!FK88)&gt;0,'data-cash-crude'!FK88-INDEX('active-future'!$C:$C,MATCH('basis-cash-crude'!FL$1,'active-future'!$A:$A,0),1),""),"")</f>
        <v>-7.18</v>
      </c>
    </row>
    <row r="89" spans="1:168" x14ac:dyDescent="0.2">
      <c r="A89">
        <f t="shared" si="3"/>
        <v>-10.878333333333336</v>
      </c>
      <c r="B89">
        <f t="shared" si="4"/>
        <v>-10.235000000000003</v>
      </c>
      <c r="C89">
        <f t="shared" si="5"/>
        <v>-9.9569512195121881</v>
      </c>
      <c r="D89" s="10" t="str">
        <f>+'data-cash-crude'!B89</f>
        <v>CLPA-2-28.CM</v>
      </c>
      <c r="E89">
        <f>+IFERROR(IF(VALUE('data-cash-crude'!D89)&gt;0,'data-cash-crude'!D89-INDEX('active-future'!$C:$C,MATCH('basis-cash-crude'!E$1,'active-future'!$A:$A,0),1),""),"")</f>
        <v>-10.780000000000001</v>
      </c>
      <c r="F89">
        <f>+IFERROR(IF(VALUE('data-cash-crude'!E89)&gt;0,'data-cash-crude'!E89-INDEX('active-future'!$C:$C,MATCH('basis-cash-crude'!F$1,'active-future'!$A:$A,0),1),""),"")</f>
        <v>-10.780000000000001</v>
      </c>
      <c r="G89">
        <f>+IFERROR(IF(VALUE('data-cash-crude'!F89)&gt;0,'data-cash-crude'!F89-INDEX('active-future'!$C:$C,MATCH('basis-cash-crude'!G$1,'active-future'!$A:$A,0),1),""),"")</f>
        <v>-10.780000000000001</v>
      </c>
      <c r="H89">
        <f>+IFERROR(IF(VALUE('data-cash-crude'!G89)&gt;0,'data-cash-crude'!G89-INDEX('active-future'!$C:$C,MATCH('basis-cash-crude'!H$1,'active-future'!$A:$A,0),1),""),"")</f>
        <v>-10.780000000000001</v>
      </c>
      <c r="I89" t="str">
        <f>+IFERROR(IF(VALUE('data-cash-crude'!H89)&gt;0,'data-cash-crude'!H89-INDEX('active-future'!$C:$C,MATCH('basis-cash-crude'!I$1,'active-future'!$A:$A,0),1),""),"")</f>
        <v/>
      </c>
      <c r="J89">
        <f>+IFERROR(IF(VALUE('data-cash-crude'!I89)&gt;0,'data-cash-crude'!I89-INDEX('active-future'!$C:$C,MATCH('basis-cash-crude'!J$1,'active-future'!$A:$A,0),1),""),"")</f>
        <v>-11.369999999999997</v>
      </c>
      <c r="K89">
        <f>+IFERROR(IF(VALUE('data-cash-crude'!J89)&gt;0,'data-cash-crude'!J89-INDEX('active-future'!$C:$C,MATCH('basis-cash-crude'!K$1,'active-future'!$A:$A,0),1),""),"")</f>
        <v>-10.780000000000001</v>
      </c>
      <c r="L89" t="str">
        <f>+IFERROR(IF(VALUE('data-cash-crude'!K89)&gt;0,'data-cash-crude'!K89-INDEX('active-future'!$C:$C,MATCH('basis-cash-crude'!L$1,'active-future'!$A:$A,0),1),""),"")</f>
        <v/>
      </c>
      <c r="M89" t="str">
        <f>+IFERROR(IF(VALUE('data-cash-crude'!L89)&gt;0,'data-cash-crude'!L89-INDEX('active-future'!$C:$C,MATCH('basis-cash-crude'!M$1,'active-future'!$A:$A,0),1),""),"")</f>
        <v/>
      </c>
      <c r="N89">
        <f>+IFERROR(IF(VALUE('data-cash-crude'!M89)&gt;0,'data-cash-crude'!M89-INDEX('active-future'!$C:$C,MATCH('basis-cash-crude'!N$1,'active-future'!$A:$A,0),1),""),"")</f>
        <v>-10.700000000000003</v>
      </c>
      <c r="O89">
        <f>+IFERROR(IF(VALUE('data-cash-crude'!N89)&gt;0,'data-cash-crude'!N89-INDEX('active-future'!$C:$C,MATCH('basis-cash-crude'!O$1,'active-future'!$A:$A,0),1),""),"")</f>
        <v>-10.71</v>
      </c>
      <c r="P89">
        <f>+IFERROR(IF(VALUE('data-cash-crude'!O89)&gt;0,'data-cash-crude'!O89-INDEX('active-future'!$C:$C,MATCH('basis-cash-crude'!P$1,'active-future'!$A:$A,0),1),""),"")</f>
        <v>-10.780000000000001</v>
      </c>
      <c r="Q89">
        <f>+IFERROR(IF(VALUE('data-cash-crude'!P89)&gt;0,'data-cash-crude'!P89-INDEX('active-future'!$C:$C,MATCH('basis-cash-crude'!Q$1,'active-future'!$A:$A,0),1),""),"")</f>
        <v>-10.780000000000001</v>
      </c>
      <c r="R89">
        <f>+IFERROR(IF(VALUE('data-cash-crude'!Q89)&gt;0,'data-cash-crude'!Q89-INDEX('active-future'!$C:$C,MATCH('basis-cash-crude'!R$1,'active-future'!$A:$A,0),1),""),"")</f>
        <v>-11.200000000000003</v>
      </c>
      <c r="S89">
        <f>+IFERROR(IF(VALUE('data-cash-crude'!R89)&gt;0,'data-cash-crude'!R89-INDEX('active-future'!$C:$C,MATCH('basis-cash-crude'!S$1,'active-future'!$A:$A,0),1),""),"")</f>
        <v>-10.780000000000001</v>
      </c>
      <c r="T89">
        <f>+IFERROR(IF(VALUE('data-cash-crude'!S89)&gt;0,'data-cash-crude'!S89-INDEX('active-future'!$C:$C,MATCH('basis-cash-crude'!T$1,'active-future'!$A:$A,0),1),""),"")</f>
        <v>-10.780000000000001</v>
      </c>
      <c r="U89">
        <f>+IFERROR(IF(VALUE('data-cash-crude'!T89)&gt;0,'data-cash-crude'!T89-INDEX('active-future'!$C:$C,MATCH('basis-cash-crude'!U$1,'active-future'!$A:$A,0),1),""),"")</f>
        <v>-10.780000000000001</v>
      </c>
      <c r="V89">
        <f>+IFERROR(IF(VALUE('data-cash-crude'!U89)&gt;0,'data-cash-crude'!U89-INDEX('active-future'!$C:$C,MATCH('basis-cash-crude'!V$1,'active-future'!$A:$A,0),1),""),"")</f>
        <v>-10.780000000000001</v>
      </c>
      <c r="W89">
        <f>+IFERROR(IF(VALUE('data-cash-crude'!V89)&gt;0,'data-cash-crude'!V89-INDEX('active-future'!$C:$C,MATCH('basis-cash-crude'!W$1,'active-future'!$A:$A,0),1),""),"")</f>
        <v>-10.780000000000001</v>
      </c>
      <c r="X89">
        <f>+IFERROR(IF(VALUE('data-cash-crude'!W89)&gt;0,'data-cash-crude'!W89-INDEX('active-future'!$C:$C,MATCH('basis-cash-crude'!X$1,'active-future'!$A:$A,0),1),""),"")</f>
        <v>-13.11</v>
      </c>
      <c r="Y89">
        <f>+IFERROR(IF(VALUE('data-cash-crude'!X89)&gt;0,'data-cash-crude'!X89-INDEX('active-future'!$C:$C,MATCH('basis-cash-crude'!Y$1,'active-future'!$A:$A,0),1),""),"")</f>
        <v>-10.780000000000001</v>
      </c>
      <c r="Z89">
        <f>+IFERROR(IF(VALUE('data-cash-crude'!Y89)&gt;0,'data-cash-crude'!Y89-INDEX('active-future'!$C:$C,MATCH('basis-cash-crude'!Z$1,'active-future'!$A:$A,0),1),""),"")</f>
        <v>-10.780000000000001</v>
      </c>
      <c r="AA89">
        <f>+IFERROR(IF(VALUE('data-cash-crude'!Z89)&gt;0,'data-cash-crude'!Z89-INDEX('active-future'!$C:$C,MATCH('basis-cash-crude'!AA$1,'active-future'!$A:$A,0),1),""),"")</f>
        <v>-8.2800000000000011</v>
      </c>
      <c r="AB89" t="str">
        <f>+IFERROR(IF(VALUE('data-cash-crude'!AA89)&gt;0,'data-cash-crude'!AA89-INDEX('active-future'!$C:$C,MATCH('basis-cash-crude'!AB$1,'active-future'!$A:$A,0),1),""),"")</f>
        <v/>
      </c>
      <c r="AC89">
        <f>+IFERROR(IF(VALUE('data-cash-crude'!AB89)&gt;0,'data-cash-crude'!AB89-INDEX('active-future'!$C:$C,MATCH('basis-cash-crude'!AC$1,'active-future'!$A:$A,0),1),""),"")</f>
        <v>-8.2800000000000011</v>
      </c>
      <c r="AD89">
        <f>+IFERROR(IF(VALUE('data-cash-crude'!AC89)&gt;0,'data-cash-crude'!AC89-INDEX('active-future'!$C:$C,MATCH('basis-cash-crude'!AD$1,'active-future'!$A:$A,0),1),""),"")</f>
        <v>-8.279999999999994</v>
      </c>
      <c r="AE89">
        <f>+IFERROR(IF(VALUE('data-cash-crude'!AD89)&gt;0,'data-cash-crude'!AD89-INDEX('active-future'!$C:$C,MATCH('basis-cash-crude'!AE$1,'active-future'!$A:$A,0),1),""),"")</f>
        <v>-8.519999999999996</v>
      </c>
      <c r="AF89">
        <f>+IFERROR(IF(VALUE('data-cash-crude'!AE89)&gt;0,'data-cash-crude'!AE89-INDEX('active-future'!$C:$C,MATCH('basis-cash-crude'!AF$1,'active-future'!$A:$A,0),1),""),"")</f>
        <v>-8.2800000000000011</v>
      </c>
      <c r="AG89">
        <f>+IFERROR(IF(VALUE('data-cash-crude'!AF89)&gt;0,'data-cash-crude'!AF89-INDEX('active-future'!$C:$C,MATCH('basis-cash-crude'!AG$1,'active-future'!$A:$A,0),1),""),"")</f>
        <v>-8.2800000000000011</v>
      </c>
      <c r="AH89">
        <f>+IFERROR(IF(VALUE('data-cash-crude'!AG89)&gt;0,'data-cash-crude'!AG89-INDEX('active-future'!$C:$C,MATCH('basis-cash-crude'!AH$1,'active-future'!$A:$A,0),1),""),"")</f>
        <v>-8.18</v>
      </c>
      <c r="AI89">
        <f>+IFERROR(IF(VALUE('data-cash-crude'!AH89)&gt;0,'data-cash-crude'!AH89-INDEX('active-future'!$C:$C,MATCH('basis-cash-crude'!AI$1,'active-future'!$A:$A,0),1),""),"")</f>
        <v>-8.4200000000000017</v>
      </c>
      <c r="AJ89">
        <f>+IFERROR(IF(VALUE('data-cash-crude'!AI89)&gt;0,'data-cash-crude'!AI89-INDEX('active-future'!$C:$C,MATCH('basis-cash-crude'!AJ$1,'active-future'!$A:$A,0),1),""),"")</f>
        <v>-8.3699999999999974</v>
      </c>
      <c r="AK89">
        <f>+IFERROR(IF(VALUE('data-cash-crude'!AJ89)&gt;0,'data-cash-crude'!AJ89-INDEX('active-future'!$C:$C,MATCH('basis-cash-crude'!AK$1,'active-future'!$A:$A,0),1),""),"")</f>
        <v>-8.2800000000000011</v>
      </c>
      <c r="AL89">
        <f>+IFERROR(IF(VALUE('data-cash-crude'!AK89)&gt;0,'data-cash-crude'!AK89-INDEX('active-future'!$C:$C,MATCH('basis-cash-crude'!AL$1,'active-future'!$A:$A,0),1),""),"")</f>
        <v>-8.2800000000000011</v>
      </c>
      <c r="AM89">
        <f>+IFERROR(IF(VALUE('data-cash-crude'!AL89)&gt;0,'data-cash-crude'!AL89-INDEX('active-future'!$C:$C,MATCH('basis-cash-crude'!AM$1,'active-future'!$A:$A,0),1),""),"")</f>
        <v>-8.279999999999994</v>
      </c>
      <c r="AN89">
        <f>+IFERROR(IF(VALUE('data-cash-crude'!AM89)&gt;0,'data-cash-crude'!AM89-INDEX('active-future'!$C:$C,MATCH('basis-cash-crude'!AN$1,'active-future'!$A:$A,0),1),""),"")</f>
        <v>-8.279999999999994</v>
      </c>
      <c r="AO89">
        <f>+IFERROR(IF(VALUE('data-cash-crude'!AN89)&gt;0,'data-cash-crude'!AN89-INDEX('active-future'!$C:$C,MATCH('basis-cash-crude'!AO$1,'active-future'!$A:$A,0),1),""),"")</f>
        <v>-8.2800000000000011</v>
      </c>
      <c r="AP89">
        <f>+IFERROR(IF(VALUE('data-cash-crude'!AO89)&gt;0,'data-cash-crude'!AO89-INDEX('active-future'!$C:$C,MATCH('basis-cash-crude'!AP$1,'active-future'!$A:$A,0),1),""),"")</f>
        <v>-8.2800000000000011</v>
      </c>
      <c r="AQ89">
        <f>+IFERROR(IF(VALUE('data-cash-crude'!AP89)&gt;0,'data-cash-crude'!AP89-INDEX('active-future'!$C:$C,MATCH('basis-cash-crude'!AQ$1,'active-future'!$A:$A,0),1),""),"")</f>
        <v>-8.2800000000000011</v>
      </c>
      <c r="AR89">
        <f>+IFERROR(IF(VALUE('data-cash-crude'!AQ89)&gt;0,'data-cash-crude'!AQ89-INDEX('active-future'!$C:$C,MATCH('basis-cash-crude'!AR$1,'active-future'!$A:$A,0),1),""),"")</f>
        <v>-8.2800000000000011</v>
      </c>
      <c r="AS89">
        <f>+IFERROR(IF(VALUE('data-cash-crude'!AR89)&gt;0,'data-cash-crude'!AR89-INDEX('active-future'!$C:$C,MATCH('basis-cash-crude'!AS$1,'active-future'!$A:$A,0),1),""),"")</f>
        <v>-8.9699999999999989</v>
      </c>
      <c r="AT89">
        <f>+IFERROR(IF(VALUE('data-cash-crude'!AS89)&gt;0,'data-cash-crude'!AS89-INDEX('active-future'!$C:$C,MATCH('basis-cash-crude'!AT$1,'active-future'!$A:$A,0),1),""),"")</f>
        <v>-8.2800000000000011</v>
      </c>
      <c r="AU89">
        <f>+IFERROR(IF(VALUE('data-cash-crude'!AT89)&gt;0,'data-cash-crude'!AT89-INDEX('active-future'!$C:$C,MATCH('basis-cash-crude'!AU$1,'active-future'!$A:$A,0),1),""),"")</f>
        <v>-8.2800000000000011</v>
      </c>
      <c r="AV89">
        <f>+IFERROR(IF(VALUE('data-cash-crude'!AU89)&gt;0,'data-cash-crude'!AU89-INDEX('active-future'!$C:$C,MATCH('basis-cash-crude'!AV$1,'active-future'!$A:$A,0),1),""),"")</f>
        <v>-10.280000000000001</v>
      </c>
      <c r="AW89">
        <f>+IFERROR(IF(VALUE('data-cash-crude'!AV89)&gt;0,'data-cash-crude'!AV89-INDEX('active-future'!$C:$C,MATCH('basis-cash-crude'!AW$1,'active-future'!$A:$A,0),1),""),"")</f>
        <v>-10.280000000000001</v>
      </c>
      <c r="AX89">
        <f>+IFERROR(IF(VALUE('data-cash-crude'!AW89)&gt;0,'data-cash-crude'!AW89-INDEX('active-future'!$C:$C,MATCH('basis-cash-crude'!AX$1,'active-future'!$A:$A,0),1),""),"")</f>
        <v>-10.280000000000001</v>
      </c>
      <c r="AY89">
        <f>+IFERROR(IF(VALUE('data-cash-crude'!AX89)&gt;0,'data-cash-crude'!AX89-INDEX('active-future'!$C:$C,MATCH('basis-cash-crude'!AY$1,'active-future'!$A:$A,0),1),""),"")</f>
        <v>-10.280000000000001</v>
      </c>
      <c r="AZ89">
        <f>+IFERROR(IF(VALUE('data-cash-crude'!AY89)&gt;0,'data-cash-crude'!AY89-INDEX('active-future'!$C:$C,MATCH('basis-cash-crude'!AZ$1,'active-future'!$A:$A,0),1),""),"")</f>
        <v>-10.279999999999994</v>
      </c>
      <c r="BA89">
        <f>+IFERROR(IF(VALUE('data-cash-crude'!AZ89)&gt;0,'data-cash-crude'!AZ89-INDEX('active-future'!$C:$C,MATCH('basis-cash-crude'!BA$1,'active-future'!$A:$A,0),1),""),"")</f>
        <v>-10.279999999999994</v>
      </c>
      <c r="BB89">
        <f>+IFERROR(IF(VALUE('data-cash-crude'!BA89)&gt;0,'data-cash-crude'!BA89-INDEX('active-future'!$C:$C,MATCH('basis-cash-crude'!BB$1,'active-future'!$A:$A,0),1),""),"")</f>
        <v>-10.280000000000001</v>
      </c>
      <c r="BC89">
        <f>+IFERROR(IF(VALUE('data-cash-crude'!BB89)&gt;0,'data-cash-crude'!BB89-INDEX('active-future'!$C:$C,MATCH('basis-cash-crude'!BC$1,'active-future'!$A:$A,0),1),""),"")</f>
        <v>-10.599999999999994</v>
      </c>
      <c r="BD89">
        <f>+IFERROR(IF(VALUE('data-cash-crude'!BC89)&gt;0,'data-cash-crude'!BC89-INDEX('active-future'!$C:$C,MATCH('basis-cash-crude'!BD$1,'active-future'!$A:$A,0),1),""),"")</f>
        <v>-10.479999999999997</v>
      </c>
      <c r="BE89">
        <f>+IFERROR(IF(VALUE('data-cash-crude'!BD89)&gt;0,'data-cash-crude'!BD89-INDEX('active-future'!$C:$C,MATCH('basis-cash-crude'!BE$1,'active-future'!$A:$A,0),1),""),"")</f>
        <v>-10.369999999999997</v>
      </c>
      <c r="BF89">
        <f>+IFERROR(IF(VALUE('data-cash-crude'!BE89)&gt;0,'data-cash-crude'!BE89-INDEX('active-future'!$C:$C,MATCH('basis-cash-crude'!BF$1,'active-future'!$A:$A,0),1),""),"")</f>
        <v>-10.280000000000001</v>
      </c>
      <c r="BG89">
        <f>+IFERROR(IF(VALUE('data-cash-crude'!BF89)&gt;0,'data-cash-crude'!BF89-INDEX('active-future'!$C:$C,MATCH('basis-cash-crude'!BG$1,'active-future'!$A:$A,0),1),""),"")</f>
        <v>-10.280000000000001</v>
      </c>
      <c r="BH89">
        <f>+IFERROR(IF(VALUE('data-cash-crude'!BG89)&gt;0,'data-cash-crude'!BG89-INDEX('active-future'!$C:$C,MATCH('basis-cash-crude'!BH$1,'active-future'!$A:$A,0),1),""),"")</f>
        <v>-10.280000000000001</v>
      </c>
      <c r="BI89">
        <f>+IFERROR(IF(VALUE('data-cash-crude'!BH89)&gt;0,'data-cash-crude'!BH89-INDEX('active-future'!$C:$C,MATCH('basis-cash-crude'!BI$1,'active-future'!$A:$A,0),1),""),"")</f>
        <v>-10.280000000000001</v>
      </c>
      <c r="BJ89">
        <f>+IFERROR(IF(VALUE('data-cash-crude'!BI89)&gt;0,'data-cash-crude'!BI89-INDEX('active-future'!$C:$C,MATCH('basis-cash-crude'!BJ$1,'active-future'!$A:$A,0),1),""),"")</f>
        <v>-10.280000000000001</v>
      </c>
      <c r="BK89">
        <f>+IFERROR(IF(VALUE('data-cash-crude'!BJ89)&gt;0,'data-cash-crude'!BJ89-INDEX('active-future'!$C:$C,MATCH('basis-cash-crude'!BK$1,'active-future'!$A:$A,0),1),""),"")</f>
        <v>-10.279999999999994</v>
      </c>
      <c r="BL89">
        <f>+IFERROR(IF(VALUE('data-cash-crude'!BK89)&gt;0,'data-cash-crude'!BK89-INDEX('active-future'!$C:$C,MATCH('basis-cash-crude'!BL$1,'active-future'!$A:$A,0),1),""),"")</f>
        <v>-10.280000000000001</v>
      </c>
      <c r="BM89">
        <f>+IFERROR(IF(VALUE('data-cash-crude'!BL89)&gt;0,'data-cash-crude'!BL89-INDEX('active-future'!$C:$C,MATCH('basis-cash-crude'!BM$1,'active-future'!$A:$A,0),1),""),"")</f>
        <v>-10.280000000000001</v>
      </c>
      <c r="BN89">
        <f>+IFERROR(IF(VALUE('data-cash-crude'!BM89)&gt;0,'data-cash-crude'!BM89-INDEX('active-future'!$C:$C,MATCH('basis-cash-crude'!BN$1,'active-future'!$A:$A,0),1),""),"")</f>
        <v>-10.280000000000001</v>
      </c>
      <c r="BO89" t="str">
        <f>+IFERROR(IF(VALUE('data-cash-crude'!BN89)&gt;0,'data-cash-crude'!BN89-INDEX('active-future'!$C:$C,MATCH('basis-cash-crude'!BO$1,'active-future'!$A:$A,0),1),""),"")</f>
        <v/>
      </c>
      <c r="BP89">
        <f>+IFERROR(IF(VALUE('data-cash-crude'!BO89)&gt;0,'data-cash-crude'!BO89-INDEX('active-future'!$C:$C,MATCH('basis-cash-crude'!BP$1,'active-future'!$A:$A,0),1),""),"")</f>
        <v>-10.280000000000001</v>
      </c>
      <c r="BQ89">
        <f>+IFERROR(IF(VALUE('data-cash-crude'!BP89)&gt;0,'data-cash-crude'!BP89-INDEX('active-future'!$C:$C,MATCH('basis-cash-crude'!BQ$1,'active-future'!$A:$A,0),1),""),"")</f>
        <v>-10.280000000000001</v>
      </c>
      <c r="BR89">
        <f>+IFERROR(IF(VALUE('data-cash-crude'!BQ89)&gt;0,'data-cash-crude'!BQ89-INDEX('active-future'!$C:$C,MATCH('basis-cash-crude'!BR$1,'active-future'!$A:$A,0),1),""),"")</f>
        <v>-10.279999999999994</v>
      </c>
      <c r="BS89">
        <f>+IFERROR(IF(VALUE('data-cash-crude'!BR89)&gt;0,'data-cash-crude'!BR89-INDEX('active-future'!$C:$C,MATCH('basis-cash-crude'!BS$1,'active-future'!$A:$A,0),1),""),"")</f>
        <v>-10.240000000000002</v>
      </c>
      <c r="BT89">
        <f>+IFERROR(IF(VALUE('data-cash-crude'!BS89)&gt;0,'data-cash-crude'!BS89-INDEX('active-future'!$C:$C,MATCH('basis-cash-crude'!BT$1,'active-future'!$A:$A,0),1),""),"")</f>
        <v>-10.239999999999995</v>
      </c>
      <c r="BU89" t="str">
        <f>+IFERROR(IF(VALUE('data-cash-crude'!BT89)&gt;0,'data-cash-crude'!BT89-INDEX('active-future'!$C:$C,MATCH('basis-cash-crude'!BU$1,'active-future'!$A:$A,0),1),""),"")</f>
        <v/>
      </c>
      <c r="BV89">
        <f>+IFERROR(IF(VALUE('data-cash-crude'!BU89)&gt;0,'data-cash-crude'!BU89-INDEX('active-future'!$C:$C,MATCH('basis-cash-crude'!BV$1,'active-future'!$A:$A,0),1),""),"")</f>
        <v>-10.240000000000002</v>
      </c>
      <c r="BW89" t="str">
        <f>+IFERROR(IF(VALUE('data-cash-crude'!BV89)&gt;0,'data-cash-crude'!BV89-INDEX('active-future'!$C:$C,MATCH('basis-cash-crude'!BW$1,'active-future'!$A:$A,0),1),""),"")</f>
        <v/>
      </c>
      <c r="BX89">
        <f>+IFERROR(IF(VALUE('data-cash-crude'!BW89)&gt;0,'data-cash-crude'!BW89-INDEX('active-future'!$C:$C,MATCH('basis-cash-crude'!BX$1,'active-future'!$A:$A,0),1),""),"")</f>
        <v>-10.240000000000002</v>
      </c>
      <c r="BY89">
        <f>+IFERROR(IF(VALUE('data-cash-crude'!BX89)&gt;0,'data-cash-crude'!BX89-INDEX('active-future'!$C:$C,MATCH('basis-cash-crude'!BY$1,'active-future'!$A:$A,0),1),""),"")</f>
        <v>-10.240000000000002</v>
      </c>
      <c r="BZ89">
        <f>+IFERROR(IF(VALUE('data-cash-crude'!BY89)&gt;0,'data-cash-crude'!BY89-INDEX('active-future'!$C:$C,MATCH('basis-cash-crude'!BZ$1,'active-future'!$A:$A,0),1),""),"")</f>
        <v>-10.299999999999997</v>
      </c>
      <c r="CA89">
        <f>+IFERROR(IF(VALUE('data-cash-crude'!BZ89)&gt;0,'data-cash-crude'!BZ89-INDEX('active-future'!$C:$C,MATCH('basis-cash-crude'!CA$1,'active-future'!$A:$A,0),1),""),"")</f>
        <v>-10.170000000000002</v>
      </c>
      <c r="CB89">
        <f>+IFERROR(IF(VALUE('data-cash-crude'!CA89)&gt;0,'data-cash-crude'!CA89-INDEX('active-future'!$C:$C,MATCH('basis-cash-crude'!CB$1,'active-future'!$A:$A,0),1),""),"")</f>
        <v>-10.240000000000002</v>
      </c>
      <c r="CC89">
        <f>+IFERROR(IF(VALUE('data-cash-crude'!CB89)&gt;0,'data-cash-crude'!CB89-INDEX('active-future'!$C:$C,MATCH('basis-cash-crude'!CC$1,'active-future'!$A:$A,0),1),""),"")</f>
        <v>-10.240000000000002</v>
      </c>
      <c r="CD89">
        <f>+IFERROR(IF(VALUE('data-cash-crude'!CC89)&gt;0,'data-cash-crude'!CC89-INDEX('active-future'!$C:$C,MATCH('basis-cash-crude'!CD$1,'active-future'!$A:$A,0),1),""),"")</f>
        <v>-10.240000000000002</v>
      </c>
      <c r="CE89">
        <f>+IFERROR(IF(VALUE('data-cash-crude'!CD89)&gt;0,'data-cash-crude'!CD89-INDEX('active-future'!$C:$C,MATCH('basis-cash-crude'!CE$1,'active-future'!$A:$A,0),1),""),"")</f>
        <v>-10.240000000000002</v>
      </c>
      <c r="CF89">
        <f>+IFERROR(IF(VALUE('data-cash-crude'!CE89)&gt;0,'data-cash-crude'!CE89-INDEX('active-future'!$C:$C,MATCH('basis-cash-crude'!CF$1,'active-future'!$A:$A,0),1),""),"")</f>
        <v>-10.240000000000002</v>
      </c>
      <c r="CG89">
        <f>+IFERROR(IF(VALUE('data-cash-crude'!CF89)&gt;0,'data-cash-crude'!CF89-INDEX('active-future'!$C:$C,MATCH('basis-cash-crude'!CG$1,'active-future'!$A:$A,0),1),""),"")</f>
        <v>-10.240000000000002</v>
      </c>
      <c r="CH89">
        <f>+IFERROR(IF(VALUE('data-cash-crude'!CG89)&gt;0,'data-cash-crude'!CG89-INDEX('active-future'!$C:$C,MATCH('basis-cash-crude'!CH$1,'active-future'!$A:$A,0),1),""),"")</f>
        <v>-10.240000000000002</v>
      </c>
      <c r="CI89">
        <f>+IFERROR(IF(VALUE('data-cash-crude'!CH89)&gt;0,'data-cash-crude'!CH89-INDEX('active-future'!$C:$C,MATCH('basis-cash-crude'!CI$1,'active-future'!$A:$A,0),1),""),"")</f>
        <v>-10.240000000000002</v>
      </c>
      <c r="CJ89">
        <f>+IFERROR(IF(VALUE('data-cash-crude'!CI89)&gt;0,'data-cash-crude'!CI89-INDEX('active-future'!$C:$C,MATCH('basis-cash-crude'!CJ$1,'active-future'!$A:$A,0),1),""),"")</f>
        <v>-10.239999999999995</v>
      </c>
      <c r="CK89">
        <f>+IFERROR(IF(VALUE('data-cash-crude'!CJ89)&gt;0,'data-cash-crude'!CJ89-INDEX('active-future'!$C:$C,MATCH('basis-cash-crude'!CK$1,'active-future'!$A:$A,0),1),""),"")</f>
        <v>-10.239999999999995</v>
      </c>
      <c r="CL89">
        <f>+IFERROR(IF(VALUE('data-cash-crude'!CK89)&gt;0,'data-cash-crude'!CK89-INDEX('active-future'!$C:$C,MATCH('basis-cash-crude'!CL$1,'active-future'!$A:$A,0),1),""),"")</f>
        <v>-10.239999999999995</v>
      </c>
      <c r="CM89" t="str">
        <f>+IFERROR(IF(VALUE('data-cash-crude'!CL89)&gt;0,'data-cash-crude'!CL89-INDEX('active-future'!$C:$C,MATCH('basis-cash-crude'!CM$1,'active-future'!$A:$A,0),1),""),"")</f>
        <v/>
      </c>
      <c r="CN89">
        <f>+IFERROR(IF(VALUE('data-cash-crude'!CM89)&gt;0,'data-cash-crude'!CM89-INDEX('active-future'!$C:$C,MATCH('basis-cash-crude'!CN$1,'active-future'!$A:$A,0),1),""),"")</f>
        <v>-10.240000000000002</v>
      </c>
      <c r="CO89">
        <f>+IFERROR(IF(VALUE('data-cash-crude'!CN89)&gt;0,'data-cash-crude'!CN89-INDEX('active-future'!$C:$C,MATCH('basis-cash-crude'!CO$1,'active-future'!$A:$A,0),1),""),"")</f>
        <v>-10.240000000000002</v>
      </c>
      <c r="CP89">
        <f>+IFERROR(IF(VALUE('data-cash-crude'!CO89)&gt;0,'data-cash-crude'!CO89-INDEX('active-future'!$C:$C,MATCH('basis-cash-crude'!CP$1,'active-future'!$A:$A,0),1),""),"")</f>
        <v>-10.240000000000002</v>
      </c>
      <c r="CQ89">
        <f>+IFERROR(IF(VALUE('data-cash-crude'!CP89)&gt;0,'data-cash-crude'!CP89-INDEX('active-future'!$C:$C,MATCH('basis-cash-crude'!CQ$1,'active-future'!$A:$A,0),1),""),"")</f>
        <v>-10.240000000000002</v>
      </c>
      <c r="CR89">
        <f>+IFERROR(IF(VALUE('data-cash-crude'!CQ89)&gt;0,'data-cash-crude'!CQ89-INDEX('active-future'!$C:$C,MATCH('basis-cash-crude'!CR$1,'active-future'!$A:$A,0),1),""),"")</f>
        <v>-10.240000000000002</v>
      </c>
      <c r="CS89">
        <f>+IFERROR(IF(VALUE('data-cash-crude'!CR89)&gt;0,'data-cash-crude'!CR89-INDEX('active-future'!$C:$C,MATCH('basis-cash-crude'!CS$1,'active-future'!$A:$A,0),1),""),"")</f>
        <v>-10.240000000000002</v>
      </c>
      <c r="CT89">
        <f>+IFERROR(IF(VALUE('data-cash-crude'!CS89)&gt;0,'data-cash-crude'!CS89-INDEX('active-future'!$C:$C,MATCH('basis-cash-crude'!CT$1,'active-future'!$A:$A,0),1),""),"")</f>
        <v>-10.240000000000002</v>
      </c>
      <c r="CU89">
        <f>+IFERROR(IF(VALUE('data-cash-crude'!CT89)&gt;0,'data-cash-crude'!CT89-INDEX('active-future'!$C:$C,MATCH('basis-cash-crude'!CU$1,'active-future'!$A:$A,0),1),""),"")</f>
        <v>-10.240000000000002</v>
      </c>
      <c r="CV89">
        <f>+IFERROR(IF(VALUE('data-cash-crude'!CU89)&gt;0,'data-cash-crude'!CU89-INDEX('active-future'!$C:$C,MATCH('basis-cash-crude'!CV$1,'active-future'!$A:$A,0),1),""),"")</f>
        <v>-10.030000000000001</v>
      </c>
      <c r="CW89">
        <f>+IFERROR(IF(VALUE('data-cash-crude'!CV89)&gt;0,'data-cash-crude'!CV89-INDEX('active-future'!$C:$C,MATCH('basis-cash-crude'!CW$1,'active-future'!$A:$A,0),1),""),"")</f>
        <v>-10.170000000000002</v>
      </c>
      <c r="CX89">
        <f>+IFERROR(IF(VALUE('data-cash-crude'!CW89)&gt;0,'data-cash-crude'!CW89-INDEX('active-future'!$C:$C,MATCH('basis-cash-crude'!CX$1,'active-future'!$A:$A,0),1),""),"")</f>
        <v>-10.18</v>
      </c>
      <c r="CY89">
        <f>+IFERROR(IF(VALUE('data-cash-crude'!CX89)&gt;0,'data-cash-crude'!CX89-INDEX('active-future'!$C:$C,MATCH('basis-cash-crude'!CY$1,'active-future'!$A:$A,0),1),""),"")</f>
        <v>-10.240000000000002</v>
      </c>
      <c r="CZ89">
        <f>+IFERROR(IF(VALUE('data-cash-crude'!CY89)&gt;0,'data-cash-crude'!CY89-INDEX('active-future'!$C:$C,MATCH('basis-cash-crude'!CZ$1,'active-future'!$A:$A,0),1),""),"")</f>
        <v>-10.239999999999995</v>
      </c>
      <c r="DA89">
        <f>+IFERROR(IF(VALUE('data-cash-crude'!CZ89)&gt;0,'data-cash-crude'!CZ89-INDEX('active-future'!$C:$C,MATCH('basis-cash-crude'!DA$1,'active-future'!$A:$A,0),1),""),"")</f>
        <v>-10.240000000000002</v>
      </c>
      <c r="DB89">
        <f>+IFERROR(IF(VALUE('data-cash-crude'!DA89)&gt;0,'data-cash-crude'!DA89-INDEX('active-future'!$C:$C,MATCH('basis-cash-crude'!DB$1,'active-future'!$A:$A,0),1),""),"")</f>
        <v>-10.240000000000002</v>
      </c>
      <c r="DC89">
        <f>+IFERROR(IF(VALUE('data-cash-crude'!DB89)&gt;0,'data-cash-crude'!DB89-INDEX('active-future'!$C:$C,MATCH('basis-cash-crude'!DC$1,'active-future'!$A:$A,0),1),""),"")</f>
        <v>-10.240000000000002</v>
      </c>
      <c r="DD89">
        <f>+IFERROR(IF(VALUE('data-cash-crude'!DC89)&gt;0,'data-cash-crude'!DC89-INDEX('active-future'!$C:$C,MATCH('basis-cash-crude'!DD$1,'active-future'!$A:$A,0),1),""),"")</f>
        <v>-10.240000000000002</v>
      </c>
      <c r="DE89">
        <f>+IFERROR(IF(VALUE('data-cash-crude'!DD89)&gt;0,'data-cash-crude'!DD89-INDEX('active-future'!$C:$C,MATCH('basis-cash-crude'!DE$1,'active-future'!$A:$A,0),1),""),"")</f>
        <v>-10.240000000000002</v>
      </c>
      <c r="DF89" t="str">
        <f>+IFERROR(IF(VALUE('data-cash-crude'!DE89)&gt;0,'data-cash-crude'!DE89-INDEX('active-future'!$C:$C,MATCH('basis-cash-crude'!DF$1,'active-future'!$A:$A,0),1),""),"")</f>
        <v/>
      </c>
      <c r="DG89">
        <f>+IFERROR(IF(VALUE('data-cash-crude'!DF89)&gt;0,'data-cash-crude'!DF89-INDEX('active-future'!$C:$C,MATCH('basis-cash-crude'!DG$1,'active-future'!$A:$A,0),1),""),"")</f>
        <v>-10.239999999999995</v>
      </c>
      <c r="DH89">
        <f>+IFERROR(IF(VALUE('data-cash-crude'!DG89)&gt;0,'data-cash-crude'!DG89-INDEX('active-future'!$C:$C,MATCH('basis-cash-crude'!DH$1,'active-future'!$A:$A,0),1),""),"")</f>
        <v>-10.239999999999995</v>
      </c>
      <c r="DI89">
        <f>+IFERROR(IF(VALUE('data-cash-crude'!DH89)&gt;0,'data-cash-crude'!DH89-INDEX('active-future'!$C:$C,MATCH('basis-cash-crude'!DI$1,'active-future'!$A:$A,0),1),""),"")</f>
        <v>-10.240000000000002</v>
      </c>
      <c r="DJ89">
        <f>+IFERROR(IF(VALUE('data-cash-crude'!DI89)&gt;0,'data-cash-crude'!DI89-INDEX('active-future'!$C:$C,MATCH('basis-cash-crude'!DJ$1,'active-future'!$A:$A,0),1),""),"")</f>
        <v>-10.309999999999995</v>
      </c>
      <c r="DK89">
        <f>+IFERROR(IF(VALUE('data-cash-crude'!DJ89)&gt;0,'data-cash-crude'!DJ89-INDEX('active-future'!$C:$C,MATCH('basis-cash-crude'!DK$1,'active-future'!$A:$A,0),1),""),"")</f>
        <v>-10.309999999999995</v>
      </c>
      <c r="DL89">
        <f>+IFERROR(IF(VALUE('data-cash-crude'!DK89)&gt;0,'data-cash-crude'!DK89-INDEX('active-future'!$C:$C,MATCH('basis-cash-crude'!DL$1,'active-future'!$A:$A,0),1),""),"")</f>
        <v>-10.309999999999995</v>
      </c>
      <c r="DM89" t="str">
        <f>+IFERROR(IF(VALUE('data-cash-crude'!DL89)&gt;0,'data-cash-crude'!DL89-INDEX('active-future'!$C:$C,MATCH('basis-cash-crude'!DM$1,'active-future'!$A:$A,0),1),""),"")</f>
        <v/>
      </c>
      <c r="DN89" t="str">
        <f>+IFERROR(IF(VALUE('data-cash-crude'!DM89)&gt;0,'data-cash-crude'!DM89-INDEX('active-future'!$C:$C,MATCH('basis-cash-crude'!DN$1,'active-future'!$A:$A,0),1),""),"")</f>
        <v/>
      </c>
      <c r="DO89">
        <f>+IFERROR(IF(VALUE('data-cash-crude'!DN89)&gt;0,'data-cash-crude'!DN89-INDEX('active-future'!$C:$C,MATCH('basis-cash-crude'!DO$1,'active-future'!$A:$A,0),1),""),"")</f>
        <v>-10.309999999999995</v>
      </c>
      <c r="DP89">
        <f>+IFERROR(IF(VALUE('data-cash-crude'!DO89)&gt;0,'data-cash-crude'!DO89-INDEX('active-future'!$C:$C,MATCH('basis-cash-crude'!DP$1,'active-future'!$A:$A,0),1),""),"")</f>
        <v>-10.309999999999995</v>
      </c>
      <c r="DQ89" t="str">
        <f>+IFERROR(IF(VALUE('data-cash-crude'!DP89)&gt;0,'data-cash-crude'!DP89-INDEX('active-future'!$C:$C,MATCH('basis-cash-crude'!DQ$1,'active-future'!$A:$A,0),1),""),"")</f>
        <v/>
      </c>
      <c r="DR89">
        <f>+IFERROR(IF(VALUE('data-cash-crude'!DQ89)&gt;0,'data-cash-crude'!DQ89-INDEX('active-future'!$C:$C,MATCH('basis-cash-crude'!DR$1,'active-future'!$A:$A,0),1),""),"")</f>
        <v>-10.310000000000002</v>
      </c>
      <c r="DS89">
        <f>+IFERROR(IF(VALUE('data-cash-crude'!DR89)&gt;0,'data-cash-crude'!DR89-INDEX('active-future'!$C:$C,MATCH('basis-cash-crude'!DS$1,'active-future'!$A:$A,0),1),""),"")</f>
        <v>-10.310000000000002</v>
      </c>
      <c r="DT89">
        <f>+IFERROR(IF(VALUE('data-cash-crude'!DS89)&gt;0,'data-cash-crude'!DS89-INDEX('active-future'!$C:$C,MATCH('basis-cash-crude'!DT$1,'active-future'!$A:$A,0),1),""),"")</f>
        <v>-10.310000000000002</v>
      </c>
      <c r="DU89" t="str">
        <f>+IFERROR(IF(VALUE('data-cash-crude'!DT89)&gt;0,'data-cash-crude'!DT89-INDEX('active-future'!$C:$C,MATCH('basis-cash-crude'!DU$1,'active-future'!$A:$A,0),1),""),"")</f>
        <v/>
      </c>
      <c r="DV89">
        <f>+IFERROR(IF(VALUE('data-cash-crude'!DU89)&gt;0,'data-cash-crude'!DU89-INDEX('active-future'!$C:$C,MATCH('basis-cash-crude'!DV$1,'active-future'!$A:$A,0),1),""),"")</f>
        <v>-10.310000000000002</v>
      </c>
      <c r="DW89">
        <f>+IFERROR(IF(VALUE('data-cash-crude'!DV89)&gt;0,'data-cash-crude'!DV89-INDEX('active-future'!$C:$C,MATCH('basis-cash-crude'!DW$1,'active-future'!$A:$A,0),1),""),"")</f>
        <v>-10.310000000000002</v>
      </c>
      <c r="DX89">
        <f>+IFERROR(IF(VALUE('data-cash-crude'!DW89)&gt;0,'data-cash-crude'!DW89-INDEX('active-future'!$C:$C,MATCH('basis-cash-crude'!DX$1,'active-future'!$A:$A,0),1),""),"")</f>
        <v>-10.309999999999995</v>
      </c>
      <c r="DY89">
        <f>+IFERROR(IF(VALUE('data-cash-crude'!DX89)&gt;0,'data-cash-crude'!DX89-INDEX('active-future'!$C:$C,MATCH('basis-cash-crude'!DY$1,'active-future'!$A:$A,0),1),""),"")</f>
        <v>-10.309999999999995</v>
      </c>
      <c r="DZ89">
        <f>+IFERROR(IF(VALUE('data-cash-crude'!DY89)&gt;0,'data-cash-crude'!DY89-INDEX('active-future'!$C:$C,MATCH('basis-cash-crude'!DZ$1,'active-future'!$A:$A,0),1),""),"")</f>
        <v>-10.310000000000002</v>
      </c>
      <c r="EA89">
        <f>+IFERROR(IF(VALUE('data-cash-crude'!DZ89)&gt;0,'data-cash-crude'!DZ89-INDEX('active-future'!$C:$C,MATCH('basis-cash-crude'!EA$1,'active-future'!$A:$A,0),1),""),"")</f>
        <v>-10.729999999999997</v>
      </c>
      <c r="EB89">
        <f>+IFERROR(IF(VALUE('data-cash-crude'!EA89)&gt;0,'data-cash-crude'!EA89-INDEX('active-future'!$C:$C,MATCH('basis-cash-crude'!EB$1,'active-future'!$A:$A,0),1),""),"")</f>
        <v>-10.519999999999996</v>
      </c>
      <c r="EC89">
        <f>+IFERROR(IF(VALUE('data-cash-crude'!EB89)&gt;0,'data-cash-crude'!EB89-INDEX('active-future'!$C:$C,MATCH('basis-cash-crude'!EC$1,'active-future'!$A:$A,0),1),""),"")</f>
        <v>-10.519999999999996</v>
      </c>
      <c r="ED89">
        <f>+IFERROR(IF(VALUE('data-cash-crude'!EC89)&gt;0,'data-cash-crude'!EC89-INDEX('active-future'!$C:$C,MATCH('basis-cash-crude'!ED$1,'active-future'!$A:$A,0),1),""),"")</f>
        <v>-10.310000000000002</v>
      </c>
      <c r="EE89">
        <f>+IFERROR(IF(VALUE('data-cash-crude'!ED89)&gt;0,'data-cash-crude'!ED89-INDEX('active-future'!$C:$C,MATCH('basis-cash-crude'!EE$1,'active-future'!$A:$A,0),1),""),"")</f>
        <v>-10.309999999999995</v>
      </c>
      <c r="EF89">
        <f>+IFERROR(IF(VALUE('data-cash-crude'!EE89)&gt;0,'data-cash-crude'!EE89-INDEX('active-future'!$C:$C,MATCH('basis-cash-crude'!EF$1,'active-future'!$A:$A,0),1),""),"")</f>
        <v>-10.310000000000002</v>
      </c>
      <c r="EG89">
        <f>+IFERROR(IF(VALUE('data-cash-crude'!EF89)&gt;0,'data-cash-crude'!EF89-INDEX('active-future'!$C:$C,MATCH('basis-cash-crude'!EG$1,'active-future'!$A:$A,0),1),""),"")</f>
        <v>-10.310000000000002</v>
      </c>
      <c r="EH89">
        <f>+IFERROR(IF(VALUE('data-cash-crude'!EG89)&gt;0,'data-cash-crude'!EG89-INDEX('active-future'!$C:$C,MATCH('basis-cash-crude'!EH$1,'active-future'!$A:$A,0),1),""),"")</f>
        <v>-10.310000000000002</v>
      </c>
      <c r="EI89">
        <f>+IFERROR(IF(VALUE('data-cash-crude'!EH89)&gt;0,'data-cash-crude'!EH89-INDEX('active-future'!$C:$C,MATCH('basis-cash-crude'!EI$1,'active-future'!$A:$A,0),1),""),"")</f>
        <v>-10.309999999999995</v>
      </c>
      <c r="EJ89">
        <f>+IFERROR(IF(VALUE('data-cash-crude'!EI89)&gt;0,'data-cash-crude'!EI89-INDEX('active-future'!$C:$C,MATCH('basis-cash-crude'!EJ$1,'active-future'!$A:$A,0),1),""),"")</f>
        <v>-10.310000000000002</v>
      </c>
      <c r="EK89">
        <f>+IFERROR(IF(VALUE('data-cash-crude'!EJ89)&gt;0,'data-cash-crude'!EJ89-INDEX('active-future'!$C:$C,MATCH('basis-cash-crude'!EK$1,'active-future'!$A:$A,0),1),""),"")</f>
        <v>-10.310000000000002</v>
      </c>
      <c r="EL89">
        <f>+IFERROR(IF(VALUE('data-cash-crude'!EK89)&gt;0,'data-cash-crude'!EK89-INDEX('active-future'!$C:$C,MATCH('basis-cash-crude'!EL$1,'active-future'!$A:$A,0),1),""),"")</f>
        <v>-10.310000000000002</v>
      </c>
      <c r="EM89">
        <f>+IFERROR(IF(VALUE('data-cash-crude'!EL89)&gt;0,'data-cash-crude'!EL89-INDEX('active-future'!$C:$C,MATCH('basis-cash-crude'!EM$1,'active-future'!$A:$A,0),1),""),"")</f>
        <v>-10.309999999999995</v>
      </c>
      <c r="EN89">
        <f>+IFERROR(IF(VALUE('data-cash-crude'!EM89)&gt;0,'data-cash-crude'!EM89-INDEX('active-future'!$C:$C,MATCH('basis-cash-crude'!EN$1,'active-future'!$A:$A,0),1),""),"")</f>
        <v>-10.310000000000002</v>
      </c>
      <c r="EO89">
        <f>+IFERROR(IF(VALUE('data-cash-crude'!EN89)&gt;0,'data-cash-crude'!EN89-INDEX('active-future'!$C:$C,MATCH('basis-cash-crude'!EO$1,'active-future'!$A:$A,0),1),""),"")</f>
        <v>-10.25</v>
      </c>
      <c r="EP89">
        <f>+IFERROR(IF(VALUE('data-cash-crude'!EO89)&gt;0,'data-cash-crude'!EO89-INDEX('active-future'!$C:$C,MATCH('basis-cash-crude'!EP$1,'active-future'!$A:$A,0),1),""),"")</f>
        <v>-10.25</v>
      </c>
      <c r="EQ89" t="str">
        <f>+IFERROR(IF(VALUE('data-cash-crude'!EP89)&gt;0,'data-cash-crude'!EP89-INDEX('active-future'!$C:$C,MATCH('basis-cash-crude'!EQ$1,'active-future'!$A:$A,0),1),""),"")</f>
        <v/>
      </c>
      <c r="ER89">
        <f>+IFERROR(IF(VALUE('data-cash-crude'!EQ89)&gt;0,'data-cash-crude'!EQ89-INDEX('active-future'!$C:$C,MATCH('basis-cash-crude'!ER$1,'active-future'!$A:$A,0),1),""),"")</f>
        <v>-10.25</v>
      </c>
      <c r="ES89">
        <f>+IFERROR(IF(VALUE('data-cash-crude'!ER89)&gt;0,'data-cash-crude'!ER89-INDEX('active-future'!$C:$C,MATCH('basis-cash-crude'!ES$1,'active-future'!$A:$A,0),1),""),"")</f>
        <v>-10.25</v>
      </c>
      <c r="ET89">
        <f>+IFERROR(IF(VALUE('data-cash-crude'!ES89)&gt;0,'data-cash-crude'!ES89-INDEX('active-future'!$C:$C,MATCH('basis-cash-crude'!ET$1,'active-future'!$A:$A,0),1),""),"")</f>
        <v>-10.25</v>
      </c>
      <c r="EU89">
        <f>+IFERROR(IF(VALUE('data-cash-crude'!ET89)&gt;0,'data-cash-crude'!ET89-INDEX('active-future'!$C:$C,MATCH('basis-cash-crude'!EU$1,'active-future'!$A:$A,0),1),""),"")</f>
        <v>-10.25</v>
      </c>
      <c r="EV89">
        <f>+IFERROR(IF(VALUE('data-cash-crude'!EU89)&gt;0,'data-cash-crude'!EU89-INDEX('active-future'!$C:$C,MATCH('basis-cash-crude'!EV$1,'active-future'!$A:$A,0),1),""),"")</f>
        <v>-10.39</v>
      </c>
      <c r="EW89">
        <f>+IFERROR(IF(VALUE('data-cash-crude'!EV89)&gt;0,'data-cash-crude'!EV89-INDEX('active-future'!$C:$C,MATCH('basis-cash-crude'!EW$1,'active-future'!$A:$A,0),1),""),"")</f>
        <v>-10.36</v>
      </c>
      <c r="EX89">
        <f>+IFERROR(IF(VALUE('data-cash-crude'!EW89)&gt;0,'data-cash-crude'!EW89-INDEX('active-future'!$C:$C,MATCH('basis-cash-crude'!EX$1,'active-future'!$A:$A,0),1),""),"")</f>
        <v>-10.410000000000004</v>
      </c>
      <c r="EY89">
        <f>+IFERROR(IF(VALUE('data-cash-crude'!EX89)&gt;0,'data-cash-crude'!EX89-INDEX('active-future'!$C:$C,MATCH('basis-cash-crude'!EY$1,'active-future'!$A:$A,0),1),""),"")</f>
        <v>-10.25</v>
      </c>
      <c r="EZ89">
        <f>+IFERROR(IF(VALUE('data-cash-crude'!EY89)&gt;0,'data-cash-crude'!EY89-INDEX('active-future'!$C:$C,MATCH('basis-cash-crude'!EZ$1,'active-future'!$A:$A,0),1),""),"")</f>
        <v>-10.25</v>
      </c>
      <c r="FA89">
        <f>+IFERROR(IF(VALUE('data-cash-crude'!EZ89)&gt;0,'data-cash-crude'!EZ89-INDEX('active-future'!$C:$C,MATCH('basis-cash-crude'!FA$1,'active-future'!$A:$A,0),1),""),"")</f>
        <v>-10.25</v>
      </c>
      <c r="FB89">
        <f>+IFERROR(IF(VALUE('data-cash-crude'!FA89)&gt;0,'data-cash-crude'!FA89-INDEX('active-future'!$C:$C,MATCH('basis-cash-crude'!FB$1,'active-future'!$A:$A,0),1),""),"")</f>
        <v>-10.25</v>
      </c>
      <c r="FC89">
        <f>+IFERROR(IF(VALUE('data-cash-crude'!FB89)&gt;0,'data-cash-crude'!FB89-INDEX('active-future'!$C:$C,MATCH('basis-cash-crude'!FC$1,'active-future'!$A:$A,0),1),""),"")</f>
        <v>-10.25</v>
      </c>
      <c r="FD89">
        <f>+IFERROR(IF(VALUE('data-cash-crude'!FC89)&gt;0,'data-cash-crude'!FC89-INDEX('active-future'!$C:$C,MATCH('basis-cash-crude'!FD$1,'active-future'!$A:$A,0),1),""),"")</f>
        <v>-10.25</v>
      </c>
      <c r="FE89">
        <f>+IFERROR(IF(VALUE('data-cash-crude'!FD89)&gt;0,'data-cash-crude'!FD89-INDEX('active-future'!$C:$C,MATCH('basis-cash-crude'!FE$1,'active-future'!$A:$A,0),1),""),"")</f>
        <v>-10.25</v>
      </c>
      <c r="FF89">
        <f>+IFERROR(IF(VALUE('data-cash-crude'!FE89)&gt;0,'data-cash-crude'!FE89-INDEX('active-future'!$C:$C,MATCH('basis-cash-crude'!FF$1,'active-future'!$A:$A,0),1),""),"")</f>
        <v>-10.25</v>
      </c>
      <c r="FG89">
        <f>+IFERROR(IF(VALUE('data-cash-crude'!FF89)&gt;0,'data-cash-crude'!FF89-INDEX('active-future'!$C:$C,MATCH('basis-cash-crude'!FG$1,'active-future'!$A:$A,0),1),""),"")</f>
        <v>-10.25</v>
      </c>
      <c r="FH89">
        <f>+IFERROR(IF(VALUE('data-cash-crude'!FG89)&gt;0,'data-cash-crude'!FG89-INDEX('active-future'!$C:$C,MATCH('basis-cash-crude'!FH$1,'active-future'!$A:$A,0),1),""),"")</f>
        <v>-10.25</v>
      </c>
      <c r="FI89">
        <f>+IFERROR(IF(VALUE('data-cash-crude'!FH89)&gt;0,'data-cash-crude'!FH89-INDEX('active-future'!$C:$C,MATCH('basis-cash-crude'!FI$1,'active-future'!$A:$A,0),1),""),"")</f>
        <v>-10.25</v>
      </c>
      <c r="FJ89">
        <f>+IFERROR(IF(VALUE('data-cash-crude'!FI89)&gt;0,'data-cash-crude'!FI89-INDEX('active-future'!$C:$C,MATCH('basis-cash-crude'!FJ$1,'active-future'!$A:$A,0),1),""),"")</f>
        <v>-10.25</v>
      </c>
      <c r="FK89">
        <f>+IFERROR(IF(VALUE('data-cash-crude'!FJ89)&gt;0,'data-cash-crude'!FJ89-INDEX('active-future'!$C:$C,MATCH('basis-cash-crude'!FK$1,'active-future'!$A:$A,0),1),""),"")</f>
        <v>-10.25</v>
      </c>
      <c r="FL89">
        <f>+IFERROR(IF(VALUE('data-cash-crude'!FK89)&gt;0,'data-cash-crude'!FK89-INDEX('active-future'!$C:$C,MATCH('basis-cash-crude'!FL$1,'active-future'!$A:$A,0),1),""),"")</f>
        <v>-10.25</v>
      </c>
    </row>
    <row r="90" spans="1:168" x14ac:dyDescent="0.2">
      <c r="A90">
        <f t="shared" si="3"/>
        <v>-9.8083333333333336</v>
      </c>
      <c r="B90">
        <f t="shared" si="4"/>
        <v>-9.8318518518518552</v>
      </c>
      <c r="C90">
        <f t="shared" si="5"/>
        <v>-9.7679518072289238</v>
      </c>
      <c r="D90" s="10" t="str">
        <f>+'data-cash-crude'!B90</f>
        <v>CLPA-2-30.CM</v>
      </c>
      <c r="E90">
        <f>+IFERROR(IF(VALUE('data-cash-crude'!D90)&gt;0,'data-cash-crude'!D90-INDEX('active-future'!$C:$C,MATCH('basis-cash-crude'!E$1,'active-future'!$A:$A,0),1),""),"")</f>
        <v>-9.7100000000000009</v>
      </c>
      <c r="F90">
        <f>+IFERROR(IF(VALUE('data-cash-crude'!E90)&gt;0,'data-cash-crude'!E90-INDEX('active-future'!$C:$C,MATCH('basis-cash-crude'!F$1,'active-future'!$A:$A,0),1),""),"")</f>
        <v>-9.7100000000000009</v>
      </c>
      <c r="G90">
        <f>+IFERROR(IF(VALUE('data-cash-crude'!F90)&gt;0,'data-cash-crude'!F90-INDEX('active-future'!$C:$C,MATCH('basis-cash-crude'!G$1,'active-future'!$A:$A,0),1),""),"")</f>
        <v>-9.7100000000000009</v>
      </c>
      <c r="H90">
        <f>+IFERROR(IF(VALUE('data-cash-crude'!G90)&gt;0,'data-cash-crude'!G90-INDEX('active-future'!$C:$C,MATCH('basis-cash-crude'!H$1,'active-future'!$A:$A,0),1),""),"")</f>
        <v>-9.7100000000000009</v>
      </c>
      <c r="I90" t="str">
        <f>+IFERROR(IF(VALUE('data-cash-crude'!H90)&gt;0,'data-cash-crude'!H90-INDEX('active-future'!$C:$C,MATCH('basis-cash-crude'!I$1,'active-future'!$A:$A,0),1),""),"")</f>
        <v/>
      </c>
      <c r="J90">
        <f>+IFERROR(IF(VALUE('data-cash-crude'!I90)&gt;0,'data-cash-crude'!I90-INDEX('active-future'!$C:$C,MATCH('basis-cash-crude'!J$1,'active-future'!$A:$A,0),1),""),"")</f>
        <v>-10.299999999999997</v>
      </c>
      <c r="K90">
        <f>+IFERROR(IF(VALUE('data-cash-crude'!J90)&gt;0,'data-cash-crude'!J90-INDEX('active-future'!$C:$C,MATCH('basis-cash-crude'!K$1,'active-future'!$A:$A,0),1),""),"")</f>
        <v>-9.7100000000000009</v>
      </c>
      <c r="L90" t="str">
        <f>+IFERROR(IF(VALUE('data-cash-crude'!K90)&gt;0,'data-cash-crude'!K90-INDEX('active-future'!$C:$C,MATCH('basis-cash-crude'!L$1,'active-future'!$A:$A,0),1),""),"")</f>
        <v/>
      </c>
      <c r="M90">
        <f>+IFERROR(IF(VALUE('data-cash-crude'!L90)&gt;0,'data-cash-crude'!L90-INDEX('active-future'!$C:$C,MATCH('basis-cash-crude'!M$1,'active-future'!$A:$A,0),1),""),"")</f>
        <v>-9.6700000000000017</v>
      </c>
      <c r="N90">
        <f>+IFERROR(IF(VALUE('data-cash-crude'!M90)&gt;0,'data-cash-crude'!M90-INDEX('active-future'!$C:$C,MATCH('basis-cash-crude'!N$1,'active-future'!$A:$A,0),1),""),"")</f>
        <v>-9.6300000000000026</v>
      </c>
      <c r="O90">
        <f>+IFERROR(IF(VALUE('data-cash-crude'!N90)&gt;0,'data-cash-crude'!N90-INDEX('active-future'!$C:$C,MATCH('basis-cash-crude'!O$1,'active-future'!$A:$A,0),1),""),"")</f>
        <v>-9.64</v>
      </c>
      <c r="P90">
        <f>+IFERROR(IF(VALUE('data-cash-crude'!O90)&gt;0,'data-cash-crude'!O90-INDEX('active-future'!$C:$C,MATCH('basis-cash-crude'!P$1,'active-future'!$A:$A,0),1),""),"")</f>
        <v>-9.7100000000000009</v>
      </c>
      <c r="Q90">
        <f>+IFERROR(IF(VALUE('data-cash-crude'!P90)&gt;0,'data-cash-crude'!P90-INDEX('active-future'!$C:$C,MATCH('basis-cash-crude'!Q$1,'active-future'!$A:$A,0),1),""),"")</f>
        <v>-9.7100000000000009</v>
      </c>
      <c r="R90">
        <f>+IFERROR(IF(VALUE('data-cash-crude'!Q90)&gt;0,'data-cash-crude'!Q90-INDEX('active-future'!$C:$C,MATCH('basis-cash-crude'!R$1,'active-future'!$A:$A,0),1),""),"")</f>
        <v>-10.130000000000003</v>
      </c>
      <c r="S90">
        <f>+IFERROR(IF(VALUE('data-cash-crude'!R90)&gt;0,'data-cash-crude'!R90-INDEX('active-future'!$C:$C,MATCH('basis-cash-crude'!S$1,'active-future'!$A:$A,0),1),""),"")</f>
        <v>-9.7100000000000009</v>
      </c>
      <c r="T90">
        <f>+IFERROR(IF(VALUE('data-cash-crude'!S90)&gt;0,'data-cash-crude'!S90-INDEX('active-future'!$C:$C,MATCH('basis-cash-crude'!T$1,'active-future'!$A:$A,0),1),""),"")</f>
        <v>-9.7100000000000009</v>
      </c>
      <c r="U90">
        <f>+IFERROR(IF(VALUE('data-cash-crude'!T90)&gt;0,'data-cash-crude'!T90-INDEX('active-future'!$C:$C,MATCH('basis-cash-crude'!U$1,'active-future'!$A:$A,0),1),""),"")</f>
        <v>-9.7100000000000009</v>
      </c>
      <c r="V90">
        <f>+IFERROR(IF(VALUE('data-cash-crude'!U90)&gt;0,'data-cash-crude'!U90-INDEX('active-future'!$C:$C,MATCH('basis-cash-crude'!V$1,'active-future'!$A:$A,0),1),""),"")</f>
        <v>-9.7100000000000009</v>
      </c>
      <c r="W90">
        <f>+IFERROR(IF(VALUE('data-cash-crude'!V90)&gt;0,'data-cash-crude'!V90-INDEX('active-future'!$C:$C,MATCH('basis-cash-crude'!W$1,'active-future'!$A:$A,0),1),""),"")</f>
        <v>-9.7100000000000009</v>
      </c>
      <c r="X90">
        <f>+IFERROR(IF(VALUE('data-cash-crude'!W90)&gt;0,'data-cash-crude'!W90-INDEX('active-future'!$C:$C,MATCH('basis-cash-crude'!X$1,'active-future'!$A:$A,0),1),""),"")</f>
        <v>-12.04</v>
      </c>
      <c r="Y90">
        <f>+IFERROR(IF(VALUE('data-cash-crude'!X90)&gt;0,'data-cash-crude'!X90-INDEX('active-future'!$C:$C,MATCH('basis-cash-crude'!Y$1,'active-future'!$A:$A,0),1),""),"")</f>
        <v>-9.7100000000000009</v>
      </c>
      <c r="Z90">
        <f>+IFERROR(IF(VALUE('data-cash-crude'!Y90)&gt;0,'data-cash-crude'!Y90-INDEX('active-future'!$C:$C,MATCH('basis-cash-crude'!Z$1,'active-future'!$A:$A,0),1),""),"")</f>
        <v>-9.7100000000000009</v>
      </c>
      <c r="AA90">
        <f>+IFERROR(IF(VALUE('data-cash-crude'!Z90)&gt;0,'data-cash-crude'!Z90-INDEX('active-future'!$C:$C,MATCH('basis-cash-crude'!AA$1,'active-future'!$A:$A,0),1),""),"")</f>
        <v>-9.7100000000000009</v>
      </c>
      <c r="AB90" t="str">
        <f>+IFERROR(IF(VALUE('data-cash-crude'!AA90)&gt;0,'data-cash-crude'!AA90-INDEX('active-future'!$C:$C,MATCH('basis-cash-crude'!AB$1,'active-future'!$A:$A,0),1),""),"")</f>
        <v/>
      </c>
      <c r="AC90">
        <f>+IFERROR(IF(VALUE('data-cash-crude'!AB90)&gt;0,'data-cash-crude'!AB90-INDEX('active-future'!$C:$C,MATCH('basis-cash-crude'!AC$1,'active-future'!$A:$A,0),1),""),"")</f>
        <v>-9.7100000000000009</v>
      </c>
      <c r="AD90">
        <f>+IFERROR(IF(VALUE('data-cash-crude'!AC90)&gt;0,'data-cash-crude'!AC90-INDEX('active-future'!$C:$C,MATCH('basis-cash-crude'!AD$1,'active-future'!$A:$A,0),1),""),"")</f>
        <v>-9.7099999999999937</v>
      </c>
      <c r="AE90">
        <f>+IFERROR(IF(VALUE('data-cash-crude'!AD90)&gt;0,'data-cash-crude'!AD90-INDEX('active-future'!$C:$C,MATCH('basis-cash-crude'!AE$1,'active-future'!$A:$A,0),1),""),"")</f>
        <v>-9.9499999999999957</v>
      </c>
      <c r="AF90">
        <f>+IFERROR(IF(VALUE('data-cash-crude'!AE90)&gt;0,'data-cash-crude'!AE90-INDEX('active-future'!$C:$C,MATCH('basis-cash-crude'!AF$1,'active-future'!$A:$A,0),1),""),"")</f>
        <v>-9.7100000000000009</v>
      </c>
      <c r="AG90">
        <f>+IFERROR(IF(VALUE('data-cash-crude'!AF90)&gt;0,'data-cash-crude'!AF90-INDEX('active-future'!$C:$C,MATCH('basis-cash-crude'!AG$1,'active-future'!$A:$A,0),1),""),"")</f>
        <v>-9.7100000000000009</v>
      </c>
      <c r="AH90">
        <f>+IFERROR(IF(VALUE('data-cash-crude'!AG90)&gt;0,'data-cash-crude'!AG90-INDEX('active-future'!$C:$C,MATCH('basis-cash-crude'!AH$1,'active-future'!$A:$A,0),1),""),"")</f>
        <v>-9.61</v>
      </c>
      <c r="AI90">
        <f>+IFERROR(IF(VALUE('data-cash-crude'!AH90)&gt;0,'data-cash-crude'!AH90-INDEX('active-future'!$C:$C,MATCH('basis-cash-crude'!AI$1,'active-future'!$A:$A,0),1),""),"")</f>
        <v>-9.8500000000000014</v>
      </c>
      <c r="AJ90">
        <f>+IFERROR(IF(VALUE('data-cash-crude'!AI90)&gt;0,'data-cash-crude'!AI90-INDEX('active-future'!$C:$C,MATCH('basis-cash-crude'!AJ$1,'active-future'!$A:$A,0),1),""),"")</f>
        <v>-9.7999999999999972</v>
      </c>
      <c r="AK90">
        <f>+IFERROR(IF(VALUE('data-cash-crude'!AJ90)&gt;0,'data-cash-crude'!AJ90-INDEX('active-future'!$C:$C,MATCH('basis-cash-crude'!AK$1,'active-future'!$A:$A,0),1),""),"")</f>
        <v>-9.7100000000000009</v>
      </c>
      <c r="AL90">
        <f>+IFERROR(IF(VALUE('data-cash-crude'!AK90)&gt;0,'data-cash-crude'!AK90-INDEX('active-future'!$C:$C,MATCH('basis-cash-crude'!AL$1,'active-future'!$A:$A,0),1),""),"")</f>
        <v>-9.7100000000000009</v>
      </c>
      <c r="AM90">
        <f>+IFERROR(IF(VALUE('data-cash-crude'!AL90)&gt;0,'data-cash-crude'!AL90-INDEX('active-future'!$C:$C,MATCH('basis-cash-crude'!AM$1,'active-future'!$A:$A,0),1),""),"")</f>
        <v>-9.7100000000000009</v>
      </c>
      <c r="AN90">
        <f>+IFERROR(IF(VALUE('data-cash-crude'!AM90)&gt;0,'data-cash-crude'!AM90-INDEX('active-future'!$C:$C,MATCH('basis-cash-crude'!AN$1,'active-future'!$A:$A,0),1),""),"")</f>
        <v>-9.7099999999999937</v>
      </c>
      <c r="AO90">
        <f>+IFERROR(IF(VALUE('data-cash-crude'!AN90)&gt;0,'data-cash-crude'!AN90-INDEX('active-future'!$C:$C,MATCH('basis-cash-crude'!AO$1,'active-future'!$A:$A,0),1),""),"")</f>
        <v>-9.7100000000000009</v>
      </c>
      <c r="AP90">
        <f>+IFERROR(IF(VALUE('data-cash-crude'!AO90)&gt;0,'data-cash-crude'!AO90-INDEX('active-future'!$C:$C,MATCH('basis-cash-crude'!AP$1,'active-future'!$A:$A,0),1),""),"")</f>
        <v>-9.7100000000000009</v>
      </c>
      <c r="AQ90">
        <f>+IFERROR(IF(VALUE('data-cash-crude'!AP90)&gt;0,'data-cash-crude'!AP90-INDEX('active-future'!$C:$C,MATCH('basis-cash-crude'!AQ$1,'active-future'!$A:$A,0),1),""),"")</f>
        <v>-9.7100000000000009</v>
      </c>
      <c r="AR90">
        <f>+IFERROR(IF(VALUE('data-cash-crude'!AQ90)&gt;0,'data-cash-crude'!AQ90-INDEX('active-future'!$C:$C,MATCH('basis-cash-crude'!AR$1,'active-future'!$A:$A,0),1),""),"")</f>
        <v>-9.7100000000000009</v>
      </c>
      <c r="AS90">
        <f>+IFERROR(IF(VALUE('data-cash-crude'!AR90)&gt;0,'data-cash-crude'!AR90-INDEX('active-future'!$C:$C,MATCH('basis-cash-crude'!AS$1,'active-future'!$A:$A,0),1),""),"")</f>
        <v>-10.399999999999999</v>
      </c>
      <c r="AT90">
        <f>+IFERROR(IF(VALUE('data-cash-crude'!AS90)&gt;0,'data-cash-crude'!AS90-INDEX('active-future'!$C:$C,MATCH('basis-cash-crude'!AT$1,'active-future'!$A:$A,0),1),""),"")</f>
        <v>-9.7100000000000009</v>
      </c>
      <c r="AU90">
        <f>+IFERROR(IF(VALUE('data-cash-crude'!AT90)&gt;0,'data-cash-crude'!AT90-INDEX('active-future'!$C:$C,MATCH('basis-cash-crude'!AU$1,'active-future'!$A:$A,0),1),""),"")</f>
        <v>-9.7100000000000009</v>
      </c>
      <c r="AV90">
        <f>+IFERROR(IF(VALUE('data-cash-crude'!AU90)&gt;0,'data-cash-crude'!AU90-INDEX('active-future'!$C:$C,MATCH('basis-cash-crude'!AV$1,'active-future'!$A:$A,0),1),""),"")</f>
        <v>-9.7100000000000009</v>
      </c>
      <c r="AW90">
        <f>+IFERROR(IF(VALUE('data-cash-crude'!AV90)&gt;0,'data-cash-crude'!AV90-INDEX('active-future'!$C:$C,MATCH('basis-cash-crude'!AW$1,'active-future'!$A:$A,0),1),""),"")</f>
        <v>-9.7100000000000009</v>
      </c>
      <c r="AX90">
        <f>+IFERROR(IF(VALUE('data-cash-crude'!AW90)&gt;0,'data-cash-crude'!AW90-INDEX('active-future'!$C:$C,MATCH('basis-cash-crude'!AX$1,'active-future'!$A:$A,0),1),""),"")</f>
        <v>-9.7100000000000009</v>
      </c>
      <c r="AY90">
        <f>+IFERROR(IF(VALUE('data-cash-crude'!AX90)&gt;0,'data-cash-crude'!AX90-INDEX('active-future'!$C:$C,MATCH('basis-cash-crude'!AY$1,'active-future'!$A:$A,0),1),""),"")</f>
        <v>-9.7100000000000009</v>
      </c>
      <c r="AZ90">
        <f>+IFERROR(IF(VALUE('data-cash-crude'!AY90)&gt;0,'data-cash-crude'!AY90-INDEX('active-future'!$C:$C,MATCH('basis-cash-crude'!AZ$1,'active-future'!$A:$A,0),1),""),"")</f>
        <v>-9.7099999999999937</v>
      </c>
      <c r="BA90">
        <f>+IFERROR(IF(VALUE('data-cash-crude'!AZ90)&gt;0,'data-cash-crude'!AZ90-INDEX('active-future'!$C:$C,MATCH('basis-cash-crude'!BA$1,'active-future'!$A:$A,0),1),""),"")</f>
        <v>-9.7099999999999937</v>
      </c>
      <c r="BB90">
        <f>+IFERROR(IF(VALUE('data-cash-crude'!BA90)&gt;0,'data-cash-crude'!BA90-INDEX('active-future'!$C:$C,MATCH('basis-cash-crude'!BB$1,'active-future'!$A:$A,0),1),""),"")</f>
        <v>-9.7100000000000009</v>
      </c>
      <c r="BC90">
        <f>+IFERROR(IF(VALUE('data-cash-crude'!BB90)&gt;0,'data-cash-crude'!BB90-INDEX('active-future'!$C:$C,MATCH('basis-cash-crude'!BC$1,'active-future'!$A:$A,0),1),""),"")</f>
        <v>-10.029999999999994</v>
      </c>
      <c r="BD90">
        <f>+IFERROR(IF(VALUE('data-cash-crude'!BC90)&gt;0,'data-cash-crude'!BC90-INDEX('active-future'!$C:$C,MATCH('basis-cash-crude'!BD$1,'active-future'!$A:$A,0),1),""),"")</f>
        <v>-9.9099999999999966</v>
      </c>
      <c r="BE90">
        <f>+IFERROR(IF(VALUE('data-cash-crude'!BD90)&gt;0,'data-cash-crude'!BD90-INDEX('active-future'!$C:$C,MATCH('basis-cash-crude'!BE$1,'active-future'!$A:$A,0),1),""),"")</f>
        <v>-9.7999999999999972</v>
      </c>
      <c r="BF90">
        <f>+IFERROR(IF(VALUE('data-cash-crude'!BE90)&gt;0,'data-cash-crude'!BE90-INDEX('active-future'!$C:$C,MATCH('basis-cash-crude'!BF$1,'active-future'!$A:$A,0),1),""),"")</f>
        <v>-9.7100000000000009</v>
      </c>
      <c r="BG90">
        <f>+IFERROR(IF(VALUE('data-cash-crude'!BF90)&gt;0,'data-cash-crude'!BF90-INDEX('active-future'!$C:$C,MATCH('basis-cash-crude'!BG$1,'active-future'!$A:$A,0),1),""),"")</f>
        <v>-9.7100000000000009</v>
      </c>
      <c r="BH90">
        <f>+IFERROR(IF(VALUE('data-cash-crude'!BG90)&gt;0,'data-cash-crude'!BG90-INDEX('active-future'!$C:$C,MATCH('basis-cash-crude'!BH$1,'active-future'!$A:$A,0),1),""),"")</f>
        <v>-9.7100000000000009</v>
      </c>
      <c r="BI90">
        <f>+IFERROR(IF(VALUE('data-cash-crude'!BH90)&gt;0,'data-cash-crude'!BH90-INDEX('active-future'!$C:$C,MATCH('basis-cash-crude'!BI$1,'active-future'!$A:$A,0),1),""),"")</f>
        <v>-9.7100000000000009</v>
      </c>
      <c r="BJ90">
        <f>+IFERROR(IF(VALUE('data-cash-crude'!BI90)&gt;0,'data-cash-crude'!BI90-INDEX('active-future'!$C:$C,MATCH('basis-cash-crude'!BJ$1,'active-future'!$A:$A,0),1),""),"")</f>
        <v>-9.7100000000000009</v>
      </c>
      <c r="BK90">
        <f>+IFERROR(IF(VALUE('data-cash-crude'!BJ90)&gt;0,'data-cash-crude'!BJ90-INDEX('active-future'!$C:$C,MATCH('basis-cash-crude'!BK$1,'active-future'!$A:$A,0),1),""),"")</f>
        <v>-9.7099999999999937</v>
      </c>
      <c r="BL90">
        <f>+IFERROR(IF(VALUE('data-cash-crude'!BK90)&gt;0,'data-cash-crude'!BK90-INDEX('active-future'!$C:$C,MATCH('basis-cash-crude'!BL$1,'active-future'!$A:$A,0),1),""),"")</f>
        <v>-9.7100000000000009</v>
      </c>
      <c r="BM90">
        <f>+IFERROR(IF(VALUE('data-cash-crude'!BL90)&gt;0,'data-cash-crude'!BL90-INDEX('active-future'!$C:$C,MATCH('basis-cash-crude'!BM$1,'active-future'!$A:$A,0),1),""),"")</f>
        <v>-9.7100000000000009</v>
      </c>
      <c r="BN90">
        <f>+IFERROR(IF(VALUE('data-cash-crude'!BM90)&gt;0,'data-cash-crude'!BM90-INDEX('active-future'!$C:$C,MATCH('basis-cash-crude'!BN$1,'active-future'!$A:$A,0),1),""),"")</f>
        <v>-9.7100000000000009</v>
      </c>
      <c r="BO90" t="str">
        <f>+IFERROR(IF(VALUE('data-cash-crude'!BN90)&gt;0,'data-cash-crude'!BN90-INDEX('active-future'!$C:$C,MATCH('basis-cash-crude'!BO$1,'active-future'!$A:$A,0),1),""),"")</f>
        <v/>
      </c>
      <c r="BP90">
        <f>+IFERROR(IF(VALUE('data-cash-crude'!BO90)&gt;0,'data-cash-crude'!BO90-INDEX('active-future'!$C:$C,MATCH('basis-cash-crude'!BP$1,'active-future'!$A:$A,0),1),""),"")</f>
        <v>-9.7100000000000009</v>
      </c>
      <c r="BQ90">
        <f>+IFERROR(IF(VALUE('data-cash-crude'!BP90)&gt;0,'data-cash-crude'!BP90-INDEX('active-future'!$C:$C,MATCH('basis-cash-crude'!BQ$1,'active-future'!$A:$A,0),1),""),"")</f>
        <v>-9.7100000000000009</v>
      </c>
      <c r="BR90">
        <f>+IFERROR(IF(VALUE('data-cash-crude'!BQ90)&gt;0,'data-cash-crude'!BQ90-INDEX('active-future'!$C:$C,MATCH('basis-cash-crude'!BR$1,'active-future'!$A:$A,0),1),""),"")</f>
        <v>-9.7100000000000009</v>
      </c>
      <c r="BS90">
        <f>+IFERROR(IF(VALUE('data-cash-crude'!BR90)&gt;0,'data-cash-crude'!BR90-INDEX('active-future'!$C:$C,MATCH('basis-cash-crude'!BS$1,'active-future'!$A:$A,0),1),""),"")</f>
        <v>-9.7100000000000009</v>
      </c>
      <c r="BT90">
        <f>+IFERROR(IF(VALUE('data-cash-crude'!BS90)&gt;0,'data-cash-crude'!BS90-INDEX('active-future'!$C:$C,MATCH('basis-cash-crude'!BT$1,'active-future'!$A:$A,0),1),""),"")</f>
        <v>-9.7099999999999937</v>
      </c>
      <c r="BU90" t="str">
        <f>+IFERROR(IF(VALUE('data-cash-crude'!BT90)&gt;0,'data-cash-crude'!BT90-INDEX('active-future'!$C:$C,MATCH('basis-cash-crude'!BU$1,'active-future'!$A:$A,0),1),""),"")</f>
        <v/>
      </c>
      <c r="BV90">
        <f>+IFERROR(IF(VALUE('data-cash-crude'!BU90)&gt;0,'data-cash-crude'!BU90-INDEX('active-future'!$C:$C,MATCH('basis-cash-crude'!BV$1,'active-future'!$A:$A,0),1),""),"")</f>
        <v>-9.7100000000000009</v>
      </c>
      <c r="BW90" t="str">
        <f>+IFERROR(IF(VALUE('data-cash-crude'!BV90)&gt;0,'data-cash-crude'!BV90-INDEX('active-future'!$C:$C,MATCH('basis-cash-crude'!BW$1,'active-future'!$A:$A,0),1),""),"")</f>
        <v/>
      </c>
      <c r="BX90">
        <f>+IFERROR(IF(VALUE('data-cash-crude'!BW90)&gt;0,'data-cash-crude'!BW90-INDEX('active-future'!$C:$C,MATCH('basis-cash-crude'!BX$1,'active-future'!$A:$A,0),1),""),"")</f>
        <v>-9.7100000000000009</v>
      </c>
      <c r="BY90">
        <f>+IFERROR(IF(VALUE('data-cash-crude'!BX90)&gt;0,'data-cash-crude'!BX90-INDEX('active-future'!$C:$C,MATCH('basis-cash-crude'!BY$1,'active-future'!$A:$A,0),1),""),"")</f>
        <v>-9.7100000000000009</v>
      </c>
      <c r="BZ90">
        <f>+IFERROR(IF(VALUE('data-cash-crude'!BY90)&gt;0,'data-cash-crude'!BY90-INDEX('active-future'!$C:$C,MATCH('basis-cash-crude'!BZ$1,'active-future'!$A:$A,0),1),""),"")</f>
        <v>-9.769999999999996</v>
      </c>
      <c r="CA90">
        <f>+IFERROR(IF(VALUE('data-cash-crude'!BZ90)&gt;0,'data-cash-crude'!BZ90-INDEX('active-future'!$C:$C,MATCH('basis-cash-crude'!CA$1,'active-future'!$A:$A,0),1),""),"")</f>
        <v>-9.64</v>
      </c>
      <c r="CB90">
        <f>+IFERROR(IF(VALUE('data-cash-crude'!CA90)&gt;0,'data-cash-crude'!CA90-INDEX('active-future'!$C:$C,MATCH('basis-cash-crude'!CB$1,'active-future'!$A:$A,0),1),""),"")</f>
        <v>-9.7100000000000009</v>
      </c>
      <c r="CC90">
        <f>+IFERROR(IF(VALUE('data-cash-crude'!CB90)&gt;0,'data-cash-crude'!CB90-INDEX('active-future'!$C:$C,MATCH('basis-cash-crude'!CC$1,'active-future'!$A:$A,0),1),""),"")</f>
        <v>-9.7100000000000009</v>
      </c>
      <c r="CD90">
        <f>+IFERROR(IF(VALUE('data-cash-crude'!CC90)&gt;0,'data-cash-crude'!CC90-INDEX('active-future'!$C:$C,MATCH('basis-cash-crude'!CD$1,'active-future'!$A:$A,0),1),""),"")</f>
        <v>-9.7100000000000009</v>
      </c>
      <c r="CE90">
        <f>+IFERROR(IF(VALUE('data-cash-crude'!CD90)&gt;0,'data-cash-crude'!CD90-INDEX('active-future'!$C:$C,MATCH('basis-cash-crude'!CE$1,'active-future'!$A:$A,0),1),""),"")</f>
        <v>-9.7100000000000009</v>
      </c>
      <c r="CF90">
        <f>+IFERROR(IF(VALUE('data-cash-crude'!CE90)&gt;0,'data-cash-crude'!CE90-INDEX('active-future'!$C:$C,MATCH('basis-cash-crude'!CF$1,'active-future'!$A:$A,0),1),""),"")</f>
        <v>-9.7100000000000009</v>
      </c>
      <c r="CG90">
        <f>+IFERROR(IF(VALUE('data-cash-crude'!CF90)&gt;0,'data-cash-crude'!CF90-INDEX('active-future'!$C:$C,MATCH('basis-cash-crude'!CG$1,'active-future'!$A:$A,0),1),""),"")</f>
        <v>-9.7100000000000009</v>
      </c>
      <c r="CH90">
        <f>+IFERROR(IF(VALUE('data-cash-crude'!CG90)&gt;0,'data-cash-crude'!CG90-INDEX('active-future'!$C:$C,MATCH('basis-cash-crude'!CH$1,'active-future'!$A:$A,0),1),""),"")</f>
        <v>-9.7100000000000009</v>
      </c>
      <c r="CI90">
        <f>+IFERROR(IF(VALUE('data-cash-crude'!CH90)&gt;0,'data-cash-crude'!CH90-INDEX('active-future'!$C:$C,MATCH('basis-cash-crude'!CI$1,'active-future'!$A:$A,0),1),""),"")</f>
        <v>-9.7100000000000009</v>
      </c>
      <c r="CJ90">
        <f>+IFERROR(IF(VALUE('data-cash-crude'!CI90)&gt;0,'data-cash-crude'!CI90-INDEX('active-future'!$C:$C,MATCH('basis-cash-crude'!CJ$1,'active-future'!$A:$A,0),1),""),"")</f>
        <v>-9.7099999999999937</v>
      </c>
      <c r="CK90">
        <f>+IFERROR(IF(VALUE('data-cash-crude'!CJ90)&gt;0,'data-cash-crude'!CJ90-INDEX('active-future'!$C:$C,MATCH('basis-cash-crude'!CK$1,'active-future'!$A:$A,0),1),""),"")</f>
        <v>-9.7100000000000009</v>
      </c>
      <c r="CL90">
        <f>+IFERROR(IF(VALUE('data-cash-crude'!CK90)&gt;0,'data-cash-crude'!CK90-INDEX('active-future'!$C:$C,MATCH('basis-cash-crude'!CL$1,'active-future'!$A:$A,0),1),""),"")</f>
        <v>-9.7100000000000009</v>
      </c>
      <c r="CM90" t="str">
        <f>+IFERROR(IF(VALUE('data-cash-crude'!CL90)&gt;0,'data-cash-crude'!CL90-INDEX('active-future'!$C:$C,MATCH('basis-cash-crude'!CM$1,'active-future'!$A:$A,0),1),""),"")</f>
        <v/>
      </c>
      <c r="CN90">
        <f>+IFERROR(IF(VALUE('data-cash-crude'!CM90)&gt;0,'data-cash-crude'!CM90-INDEX('active-future'!$C:$C,MATCH('basis-cash-crude'!CN$1,'active-future'!$A:$A,0),1),""),"")</f>
        <v>-9.7100000000000009</v>
      </c>
      <c r="CO90">
        <f>+IFERROR(IF(VALUE('data-cash-crude'!CN90)&gt;0,'data-cash-crude'!CN90-INDEX('active-future'!$C:$C,MATCH('basis-cash-crude'!CO$1,'active-future'!$A:$A,0),1),""),"")</f>
        <v>-9.7100000000000009</v>
      </c>
      <c r="CP90">
        <f>+IFERROR(IF(VALUE('data-cash-crude'!CO90)&gt;0,'data-cash-crude'!CO90-INDEX('active-future'!$C:$C,MATCH('basis-cash-crude'!CP$1,'active-future'!$A:$A,0),1),""),"")</f>
        <v>-9.7100000000000009</v>
      </c>
      <c r="CQ90">
        <f>+IFERROR(IF(VALUE('data-cash-crude'!CP90)&gt;0,'data-cash-crude'!CP90-INDEX('active-future'!$C:$C,MATCH('basis-cash-crude'!CQ$1,'active-future'!$A:$A,0),1),""),"")</f>
        <v>-9.7100000000000009</v>
      </c>
      <c r="CR90">
        <f>+IFERROR(IF(VALUE('data-cash-crude'!CQ90)&gt;0,'data-cash-crude'!CQ90-INDEX('active-future'!$C:$C,MATCH('basis-cash-crude'!CR$1,'active-future'!$A:$A,0),1),""),"")</f>
        <v>-9.7100000000000009</v>
      </c>
      <c r="CS90">
        <f>+IFERROR(IF(VALUE('data-cash-crude'!CR90)&gt;0,'data-cash-crude'!CR90-INDEX('active-future'!$C:$C,MATCH('basis-cash-crude'!CS$1,'active-future'!$A:$A,0),1),""),"")</f>
        <v>-9.7100000000000009</v>
      </c>
      <c r="CT90">
        <f>+IFERROR(IF(VALUE('data-cash-crude'!CS90)&gt;0,'data-cash-crude'!CS90-INDEX('active-future'!$C:$C,MATCH('basis-cash-crude'!CT$1,'active-future'!$A:$A,0),1),""),"")</f>
        <v>-9.7100000000000009</v>
      </c>
      <c r="CU90">
        <f>+IFERROR(IF(VALUE('data-cash-crude'!CT90)&gt;0,'data-cash-crude'!CT90-INDEX('active-future'!$C:$C,MATCH('basis-cash-crude'!CU$1,'active-future'!$A:$A,0),1),""),"")</f>
        <v>-9.7100000000000009</v>
      </c>
      <c r="CV90">
        <f>+IFERROR(IF(VALUE('data-cash-crude'!CU90)&gt;0,'data-cash-crude'!CU90-INDEX('active-future'!$C:$C,MATCH('basis-cash-crude'!CV$1,'active-future'!$A:$A,0),1),""),"")</f>
        <v>-9.5</v>
      </c>
      <c r="CW90">
        <f>+IFERROR(IF(VALUE('data-cash-crude'!CV90)&gt;0,'data-cash-crude'!CV90-INDEX('active-future'!$C:$C,MATCH('basis-cash-crude'!CW$1,'active-future'!$A:$A,0),1),""),"")</f>
        <v>-9.64</v>
      </c>
      <c r="CX90">
        <f>+IFERROR(IF(VALUE('data-cash-crude'!CW90)&gt;0,'data-cash-crude'!CW90-INDEX('active-future'!$C:$C,MATCH('basis-cash-crude'!CX$1,'active-future'!$A:$A,0),1),""),"")</f>
        <v>-9.6500000000000057</v>
      </c>
      <c r="CY90">
        <f>+IFERROR(IF(VALUE('data-cash-crude'!CX90)&gt;0,'data-cash-crude'!CX90-INDEX('active-future'!$C:$C,MATCH('basis-cash-crude'!CY$1,'active-future'!$A:$A,0),1),""),"")</f>
        <v>-9.7100000000000009</v>
      </c>
      <c r="CZ90">
        <f>+IFERROR(IF(VALUE('data-cash-crude'!CY90)&gt;0,'data-cash-crude'!CY90-INDEX('active-future'!$C:$C,MATCH('basis-cash-crude'!CZ$1,'active-future'!$A:$A,0),1),""),"")</f>
        <v>-9.7099999999999937</v>
      </c>
      <c r="DA90">
        <f>+IFERROR(IF(VALUE('data-cash-crude'!CZ90)&gt;0,'data-cash-crude'!CZ90-INDEX('active-future'!$C:$C,MATCH('basis-cash-crude'!DA$1,'active-future'!$A:$A,0),1),""),"")</f>
        <v>-9.7100000000000009</v>
      </c>
      <c r="DB90">
        <f>+IFERROR(IF(VALUE('data-cash-crude'!DA90)&gt;0,'data-cash-crude'!DA90-INDEX('active-future'!$C:$C,MATCH('basis-cash-crude'!DB$1,'active-future'!$A:$A,0),1),""),"")</f>
        <v>-9.7100000000000009</v>
      </c>
      <c r="DC90">
        <f>+IFERROR(IF(VALUE('data-cash-crude'!DB90)&gt;0,'data-cash-crude'!DB90-INDEX('active-future'!$C:$C,MATCH('basis-cash-crude'!DC$1,'active-future'!$A:$A,0),1),""),"")</f>
        <v>-9.7100000000000009</v>
      </c>
      <c r="DD90">
        <f>+IFERROR(IF(VALUE('data-cash-crude'!DC90)&gt;0,'data-cash-crude'!DC90-INDEX('active-future'!$C:$C,MATCH('basis-cash-crude'!DD$1,'active-future'!$A:$A,0),1),""),"")</f>
        <v>-9.7100000000000009</v>
      </c>
      <c r="DE90">
        <f>+IFERROR(IF(VALUE('data-cash-crude'!DD90)&gt;0,'data-cash-crude'!DD90-INDEX('active-future'!$C:$C,MATCH('basis-cash-crude'!DE$1,'active-future'!$A:$A,0),1),""),"")</f>
        <v>-9.7100000000000009</v>
      </c>
      <c r="DF90" t="str">
        <f>+IFERROR(IF(VALUE('data-cash-crude'!DE90)&gt;0,'data-cash-crude'!DE90-INDEX('active-future'!$C:$C,MATCH('basis-cash-crude'!DF$1,'active-future'!$A:$A,0),1),""),"")</f>
        <v/>
      </c>
      <c r="DG90">
        <f>+IFERROR(IF(VALUE('data-cash-crude'!DF90)&gt;0,'data-cash-crude'!DF90-INDEX('active-future'!$C:$C,MATCH('basis-cash-crude'!DG$1,'active-future'!$A:$A,0),1),""),"")</f>
        <v>-9.7100000000000009</v>
      </c>
      <c r="DH90">
        <f>+IFERROR(IF(VALUE('data-cash-crude'!DG90)&gt;0,'data-cash-crude'!DG90-INDEX('active-future'!$C:$C,MATCH('basis-cash-crude'!DH$1,'active-future'!$A:$A,0),1),""),"")</f>
        <v>-9.7099999999999937</v>
      </c>
      <c r="DI90">
        <f>+IFERROR(IF(VALUE('data-cash-crude'!DH90)&gt;0,'data-cash-crude'!DH90-INDEX('active-future'!$C:$C,MATCH('basis-cash-crude'!DI$1,'active-future'!$A:$A,0),1),""),"")</f>
        <v>-9.7100000000000009</v>
      </c>
      <c r="DJ90">
        <f>+IFERROR(IF(VALUE('data-cash-crude'!DI90)&gt;0,'data-cash-crude'!DI90-INDEX('active-future'!$C:$C,MATCH('basis-cash-crude'!DJ$1,'active-future'!$A:$A,0),1),""),"")</f>
        <v>-9.7100000000000009</v>
      </c>
      <c r="DK90">
        <f>+IFERROR(IF(VALUE('data-cash-crude'!DJ90)&gt;0,'data-cash-crude'!DJ90-INDEX('active-future'!$C:$C,MATCH('basis-cash-crude'!DK$1,'active-future'!$A:$A,0),1),""),"")</f>
        <v>-9.7099999999999937</v>
      </c>
      <c r="DL90">
        <f>+IFERROR(IF(VALUE('data-cash-crude'!DK90)&gt;0,'data-cash-crude'!DK90-INDEX('active-future'!$C:$C,MATCH('basis-cash-crude'!DL$1,'active-future'!$A:$A,0),1),""),"")</f>
        <v>-9.7100000000000009</v>
      </c>
      <c r="DM90" t="str">
        <f>+IFERROR(IF(VALUE('data-cash-crude'!DL90)&gt;0,'data-cash-crude'!DL90-INDEX('active-future'!$C:$C,MATCH('basis-cash-crude'!DM$1,'active-future'!$A:$A,0),1),""),"")</f>
        <v/>
      </c>
      <c r="DN90" t="str">
        <f>+IFERROR(IF(VALUE('data-cash-crude'!DM90)&gt;0,'data-cash-crude'!DM90-INDEX('active-future'!$C:$C,MATCH('basis-cash-crude'!DN$1,'active-future'!$A:$A,0),1),""),"")</f>
        <v/>
      </c>
      <c r="DO90" t="str">
        <f>+IFERROR(IF(VALUE('data-cash-crude'!DN90)&gt;0,'data-cash-crude'!DN90-INDEX('active-future'!$C:$C,MATCH('basis-cash-crude'!DO$1,'active-future'!$A:$A,0),1),""),"")</f>
        <v/>
      </c>
      <c r="DP90" t="str">
        <f>+IFERROR(IF(VALUE('data-cash-crude'!DO90)&gt;0,'data-cash-crude'!DO90-INDEX('active-future'!$C:$C,MATCH('basis-cash-crude'!DP$1,'active-future'!$A:$A,0),1),""),"")</f>
        <v/>
      </c>
      <c r="DQ90" t="str">
        <f>+IFERROR(IF(VALUE('data-cash-crude'!DP90)&gt;0,'data-cash-crude'!DP90-INDEX('active-future'!$C:$C,MATCH('basis-cash-crude'!DQ$1,'active-future'!$A:$A,0),1),""),"")</f>
        <v/>
      </c>
      <c r="DR90" t="str">
        <f>+IFERROR(IF(VALUE('data-cash-crude'!DQ90)&gt;0,'data-cash-crude'!DQ90-INDEX('active-future'!$C:$C,MATCH('basis-cash-crude'!DR$1,'active-future'!$A:$A,0),1),""),"")</f>
        <v/>
      </c>
      <c r="DS90" t="str">
        <f>+IFERROR(IF(VALUE('data-cash-crude'!DR90)&gt;0,'data-cash-crude'!DR90-INDEX('active-future'!$C:$C,MATCH('basis-cash-crude'!DS$1,'active-future'!$A:$A,0),1),""),"")</f>
        <v/>
      </c>
      <c r="DT90" t="str">
        <f>+IFERROR(IF(VALUE('data-cash-crude'!DS90)&gt;0,'data-cash-crude'!DS90-INDEX('active-future'!$C:$C,MATCH('basis-cash-crude'!DT$1,'active-future'!$A:$A,0),1),""),"")</f>
        <v/>
      </c>
      <c r="DU90" t="str">
        <f>+IFERROR(IF(VALUE('data-cash-crude'!DT90)&gt;0,'data-cash-crude'!DT90-INDEX('active-future'!$C:$C,MATCH('basis-cash-crude'!DU$1,'active-future'!$A:$A,0),1),""),"")</f>
        <v/>
      </c>
      <c r="DV90" t="str">
        <f>+IFERROR(IF(VALUE('data-cash-crude'!DU90)&gt;0,'data-cash-crude'!DU90-INDEX('active-future'!$C:$C,MATCH('basis-cash-crude'!DV$1,'active-future'!$A:$A,0),1),""),"")</f>
        <v/>
      </c>
      <c r="DW90" t="str">
        <f>+IFERROR(IF(VALUE('data-cash-crude'!DV90)&gt;0,'data-cash-crude'!DV90-INDEX('active-future'!$C:$C,MATCH('basis-cash-crude'!DW$1,'active-future'!$A:$A,0),1),""),"")</f>
        <v/>
      </c>
      <c r="DX90" t="str">
        <f>+IFERROR(IF(VALUE('data-cash-crude'!DW90)&gt;0,'data-cash-crude'!DW90-INDEX('active-future'!$C:$C,MATCH('basis-cash-crude'!DX$1,'active-future'!$A:$A,0),1),""),"")</f>
        <v/>
      </c>
      <c r="DY90" t="str">
        <f>+IFERROR(IF(VALUE('data-cash-crude'!DX90)&gt;0,'data-cash-crude'!DX90-INDEX('active-future'!$C:$C,MATCH('basis-cash-crude'!DY$1,'active-future'!$A:$A,0),1),""),"")</f>
        <v/>
      </c>
      <c r="DZ90" t="str">
        <f>+IFERROR(IF(VALUE('data-cash-crude'!DY90)&gt;0,'data-cash-crude'!DY90-INDEX('active-future'!$C:$C,MATCH('basis-cash-crude'!DZ$1,'active-future'!$A:$A,0),1),""),"")</f>
        <v/>
      </c>
      <c r="EA90" t="str">
        <f>+IFERROR(IF(VALUE('data-cash-crude'!DZ90)&gt;0,'data-cash-crude'!DZ90-INDEX('active-future'!$C:$C,MATCH('basis-cash-crude'!EA$1,'active-future'!$A:$A,0),1),""),"")</f>
        <v/>
      </c>
      <c r="EB90" t="str">
        <f>+IFERROR(IF(VALUE('data-cash-crude'!EA90)&gt;0,'data-cash-crude'!EA90-INDEX('active-future'!$C:$C,MATCH('basis-cash-crude'!EB$1,'active-future'!$A:$A,0),1),""),"")</f>
        <v/>
      </c>
      <c r="EC90" t="str">
        <f>+IFERROR(IF(VALUE('data-cash-crude'!EB90)&gt;0,'data-cash-crude'!EB90-INDEX('active-future'!$C:$C,MATCH('basis-cash-crude'!EC$1,'active-future'!$A:$A,0),1),""),"")</f>
        <v/>
      </c>
      <c r="ED90" t="str">
        <f>+IFERROR(IF(VALUE('data-cash-crude'!EC90)&gt;0,'data-cash-crude'!EC90-INDEX('active-future'!$C:$C,MATCH('basis-cash-crude'!ED$1,'active-future'!$A:$A,0),1),""),"")</f>
        <v/>
      </c>
      <c r="EE90" t="str">
        <f>+IFERROR(IF(VALUE('data-cash-crude'!ED90)&gt;0,'data-cash-crude'!ED90-INDEX('active-future'!$C:$C,MATCH('basis-cash-crude'!EE$1,'active-future'!$A:$A,0),1),""),"")</f>
        <v/>
      </c>
      <c r="EF90" t="str">
        <f>+IFERROR(IF(VALUE('data-cash-crude'!EE90)&gt;0,'data-cash-crude'!EE90-INDEX('active-future'!$C:$C,MATCH('basis-cash-crude'!EF$1,'active-future'!$A:$A,0),1),""),"")</f>
        <v/>
      </c>
      <c r="EG90" t="str">
        <f>+IFERROR(IF(VALUE('data-cash-crude'!EF90)&gt;0,'data-cash-crude'!EF90-INDEX('active-future'!$C:$C,MATCH('basis-cash-crude'!EG$1,'active-future'!$A:$A,0),1),""),"")</f>
        <v/>
      </c>
      <c r="EH90" t="str">
        <f>+IFERROR(IF(VALUE('data-cash-crude'!EG90)&gt;0,'data-cash-crude'!EG90-INDEX('active-future'!$C:$C,MATCH('basis-cash-crude'!EH$1,'active-future'!$A:$A,0),1),""),"")</f>
        <v/>
      </c>
      <c r="EI90" t="str">
        <f>+IFERROR(IF(VALUE('data-cash-crude'!EH90)&gt;0,'data-cash-crude'!EH90-INDEX('active-future'!$C:$C,MATCH('basis-cash-crude'!EI$1,'active-future'!$A:$A,0),1),""),"")</f>
        <v/>
      </c>
      <c r="EJ90" t="str">
        <f>+IFERROR(IF(VALUE('data-cash-crude'!EI90)&gt;0,'data-cash-crude'!EI90-INDEX('active-future'!$C:$C,MATCH('basis-cash-crude'!EJ$1,'active-future'!$A:$A,0),1),""),"")</f>
        <v/>
      </c>
      <c r="EK90" t="str">
        <f>+IFERROR(IF(VALUE('data-cash-crude'!EJ90)&gt;0,'data-cash-crude'!EJ90-INDEX('active-future'!$C:$C,MATCH('basis-cash-crude'!EK$1,'active-future'!$A:$A,0),1),""),"")</f>
        <v/>
      </c>
      <c r="EL90" t="str">
        <f>+IFERROR(IF(VALUE('data-cash-crude'!EK90)&gt;0,'data-cash-crude'!EK90-INDEX('active-future'!$C:$C,MATCH('basis-cash-crude'!EL$1,'active-future'!$A:$A,0),1),""),"")</f>
        <v/>
      </c>
      <c r="EM90" t="str">
        <f>+IFERROR(IF(VALUE('data-cash-crude'!EL90)&gt;0,'data-cash-crude'!EL90-INDEX('active-future'!$C:$C,MATCH('basis-cash-crude'!EM$1,'active-future'!$A:$A,0),1),""),"")</f>
        <v/>
      </c>
      <c r="EN90" t="str">
        <f>+IFERROR(IF(VALUE('data-cash-crude'!EM90)&gt;0,'data-cash-crude'!EM90-INDEX('active-future'!$C:$C,MATCH('basis-cash-crude'!EN$1,'active-future'!$A:$A,0),1),""),"")</f>
        <v/>
      </c>
      <c r="EO90" t="str">
        <f>+IFERROR(IF(VALUE('data-cash-crude'!EN90)&gt;0,'data-cash-crude'!EN90-INDEX('active-future'!$C:$C,MATCH('basis-cash-crude'!EO$1,'active-future'!$A:$A,0),1),""),"")</f>
        <v/>
      </c>
      <c r="EP90" t="str">
        <f>+IFERROR(IF(VALUE('data-cash-crude'!EO90)&gt;0,'data-cash-crude'!EO90-INDEX('active-future'!$C:$C,MATCH('basis-cash-crude'!EP$1,'active-future'!$A:$A,0),1),""),"")</f>
        <v/>
      </c>
      <c r="EQ90" t="str">
        <f>+IFERROR(IF(VALUE('data-cash-crude'!EP90)&gt;0,'data-cash-crude'!EP90-INDEX('active-future'!$C:$C,MATCH('basis-cash-crude'!EQ$1,'active-future'!$A:$A,0),1),""),"")</f>
        <v/>
      </c>
      <c r="ER90" t="str">
        <f>+IFERROR(IF(VALUE('data-cash-crude'!EQ90)&gt;0,'data-cash-crude'!EQ90-INDEX('active-future'!$C:$C,MATCH('basis-cash-crude'!ER$1,'active-future'!$A:$A,0),1),""),"")</f>
        <v/>
      </c>
      <c r="ES90" t="str">
        <f>+IFERROR(IF(VALUE('data-cash-crude'!ER90)&gt;0,'data-cash-crude'!ER90-INDEX('active-future'!$C:$C,MATCH('basis-cash-crude'!ES$1,'active-future'!$A:$A,0),1),""),"")</f>
        <v/>
      </c>
      <c r="ET90" t="str">
        <f>+IFERROR(IF(VALUE('data-cash-crude'!ES90)&gt;0,'data-cash-crude'!ES90-INDEX('active-future'!$C:$C,MATCH('basis-cash-crude'!ET$1,'active-future'!$A:$A,0),1),""),"")</f>
        <v/>
      </c>
      <c r="EU90" t="str">
        <f>+IFERROR(IF(VALUE('data-cash-crude'!ET90)&gt;0,'data-cash-crude'!ET90-INDEX('active-future'!$C:$C,MATCH('basis-cash-crude'!EU$1,'active-future'!$A:$A,0),1),""),"")</f>
        <v/>
      </c>
      <c r="EV90" t="str">
        <f>+IFERROR(IF(VALUE('data-cash-crude'!EU90)&gt;0,'data-cash-crude'!EU90-INDEX('active-future'!$C:$C,MATCH('basis-cash-crude'!EV$1,'active-future'!$A:$A,0),1),""),"")</f>
        <v/>
      </c>
      <c r="EW90" t="str">
        <f>+IFERROR(IF(VALUE('data-cash-crude'!EV90)&gt;0,'data-cash-crude'!EV90-INDEX('active-future'!$C:$C,MATCH('basis-cash-crude'!EW$1,'active-future'!$A:$A,0),1),""),"")</f>
        <v/>
      </c>
      <c r="EX90" t="str">
        <f>+IFERROR(IF(VALUE('data-cash-crude'!EW90)&gt;0,'data-cash-crude'!EW90-INDEX('active-future'!$C:$C,MATCH('basis-cash-crude'!EX$1,'active-future'!$A:$A,0),1),""),"")</f>
        <v/>
      </c>
      <c r="EY90" t="str">
        <f>+IFERROR(IF(VALUE('data-cash-crude'!EX90)&gt;0,'data-cash-crude'!EX90-INDEX('active-future'!$C:$C,MATCH('basis-cash-crude'!EY$1,'active-future'!$A:$A,0),1),""),"")</f>
        <v/>
      </c>
      <c r="EZ90" t="str">
        <f>+IFERROR(IF(VALUE('data-cash-crude'!EY90)&gt;0,'data-cash-crude'!EY90-INDEX('active-future'!$C:$C,MATCH('basis-cash-crude'!EZ$1,'active-future'!$A:$A,0),1),""),"")</f>
        <v/>
      </c>
      <c r="FA90" t="str">
        <f>+IFERROR(IF(VALUE('data-cash-crude'!EZ90)&gt;0,'data-cash-crude'!EZ90-INDEX('active-future'!$C:$C,MATCH('basis-cash-crude'!FA$1,'active-future'!$A:$A,0),1),""),"")</f>
        <v/>
      </c>
      <c r="FB90" t="str">
        <f>+IFERROR(IF(VALUE('data-cash-crude'!FA90)&gt;0,'data-cash-crude'!FA90-INDEX('active-future'!$C:$C,MATCH('basis-cash-crude'!FB$1,'active-future'!$A:$A,0),1),""),"")</f>
        <v/>
      </c>
      <c r="FC90" t="str">
        <f>+IFERROR(IF(VALUE('data-cash-crude'!FB90)&gt;0,'data-cash-crude'!FB90-INDEX('active-future'!$C:$C,MATCH('basis-cash-crude'!FC$1,'active-future'!$A:$A,0),1),""),"")</f>
        <v/>
      </c>
      <c r="FD90" t="str">
        <f>+IFERROR(IF(VALUE('data-cash-crude'!FC90)&gt;0,'data-cash-crude'!FC90-INDEX('active-future'!$C:$C,MATCH('basis-cash-crude'!FD$1,'active-future'!$A:$A,0),1),""),"")</f>
        <v/>
      </c>
      <c r="FE90" t="str">
        <f>+IFERROR(IF(VALUE('data-cash-crude'!FD90)&gt;0,'data-cash-crude'!FD90-INDEX('active-future'!$C:$C,MATCH('basis-cash-crude'!FE$1,'active-future'!$A:$A,0),1),""),"")</f>
        <v/>
      </c>
      <c r="FF90" t="str">
        <f>+IFERROR(IF(VALUE('data-cash-crude'!FE90)&gt;0,'data-cash-crude'!FE90-INDEX('active-future'!$C:$C,MATCH('basis-cash-crude'!FF$1,'active-future'!$A:$A,0),1),""),"")</f>
        <v/>
      </c>
      <c r="FG90" t="str">
        <f>+IFERROR(IF(VALUE('data-cash-crude'!FF90)&gt;0,'data-cash-crude'!FF90-INDEX('active-future'!$C:$C,MATCH('basis-cash-crude'!FG$1,'active-future'!$A:$A,0),1),""),"")</f>
        <v/>
      </c>
      <c r="FH90" t="str">
        <f>+IFERROR(IF(VALUE('data-cash-crude'!FG90)&gt;0,'data-cash-crude'!FG90-INDEX('active-future'!$C:$C,MATCH('basis-cash-crude'!FH$1,'active-future'!$A:$A,0),1),""),"")</f>
        <v/>
      </c>
      <c r="FI90" t="str">
        <f>+IFERROR(IF(VALUE('data-cash-crude'!FH90)&gt;0,'data-cash-crude'!FH90-INDEX('active-future'!$C:$C,MATCH('basis-cash-crude'!FI$1,'active-future'!$A:$A,0),1),""),"")</f>
        <v/>
      </c>
      <c r="FJ90" t="str">
        <f>+IFERROR(IF(VALUE('data-cash-crude'!FI90)&gt;0,'data-cash-crude'!FI90-INDEX('active-future'!$C:$C,MATCH('basis-cash-crude'!FJ$1,'active-future'!$A:$A,0),1),""),"")</f>
        <v/>
      </c>
      <c r="FK90" t="str">
        <f>+IFERROR(IF(VALUE('data-cash-crude'!FJ90)&gt;0,'data-cash-crude'!FJ90-INDEX('active-future'!$C:$C,MATCH('basis-cash-crude'!FK$1,'active-future'!$A:$A,0),1),""),"")</f>
        <v/>
      </c>
      <c r="FL90" t="str">
        <f>+IFERROR(IF(VALUE('data-cash-crude'!FK90)&gt;0,'data-cash-crude'!FK90-INDEX('active-future'!$C:$C,MATCH('basis-cash-crude'!FL$1,'active-future'!$A:$A,0),1),""),"")</f>
        <v/>
      </c>
    </row>
    <row r="91" spans="1:168" x14ac:dyDescent="0.2">
      <c r="A91">
        <f t="shared" si="3"/>
        <v>-9.6983333333333341</v>
      </c>
      <c r="B91">
        <f t="shared" si="4"/>
        <v>-9.9759259259259245</v>
      </c>
      <c r="C91">
        <f t="shared" si="5"/>
        <v>-10.230602409638553</v>
      </c>
      <c r="D91" s="10" t="str">
        <f>+'data-cash-crude'!B91</f>
        <v>CLPA-2-76.CM</v>
      </c>
      <c r="E91">
        <f>+IFERROR(IF(VALUE('data-cash-crude'!D91)&gt;0,'data-cash-crude'!D91-INDEX('active-future'!$C:$C,MATCH('basis-cash-crude'!E$1,'active-future'!$A:$A,0),1),""),"")</f>
        <v>-9.6000000000000014</v>
      </c>
      <c r="F91">
        <f>+IFERROR(IF(VALUE('data-cash-crude'!E91)&gt;0,'data-cash-crude'!E91-INDEX('active-future'!$C:$C,MATCH('basis-cash-crude'!F$1,'active-future'!$A:$A,0),1),""),"")</f>
        <v>-9.6000000000000014</v>
      </c>
      <c r="G91">
        <f>+IFERROR(IF(VALUE('data-cash-crude'!F91)&gt;0,'data-cash-crude'!F91-INDEX('active-future'!$C:$C,MATCH('basis-cash-crude'!G$1,'active-future'!$A:$A,0),1),""),"")</f>
        <v>-9.6000000000000014</v>
      </c>
      <c r="H91">
        <f>+IFERROR(IF(VALUE('data-cash-crude'!G91)&gt;0,'data-cash-crude'!G91-INDEX('active-future'!$C:$C,MATCH('basis-cash-crude'!H$1,'active-future'!$A:$A,0),1),""),"")</f>
        <v>-9.6000000000000014</v>
      </c>
      <c r="I91" t="str">
        <f>+IFERROR(IF(VALUE('data-cash-crude'!H91)&gt;0,'data-cash-crude'!H91-INDEX('active-future'!$C:$C,MATCH('basis-cash-crude'!I$1,'active-future'!$A:$A,0),1),""),"")</f>
        <v/>
      </c>
      <c r="J91">
        <f>+IFERROR(IF(VALUE('data-cash-crude'!I91)&gt;0,'data-cash-crude'!I91-INDEX('active-future'!$C:$C,MATCH('basis-cash-crude'!J$1,'active-future'!$A:$A,0),1),""),"")</f>
        <v>-10.189999999999998</v>
      </c>
      <c r="K91">
        <f>+IFERROR(IF(VALUE('data-cash-crude'!J91)&gt;0,'data-cash-crude'!J91-INDEX('active-future'!$C:$C,MATCH('basis-cash-crude'!K$1,'active-future'!$A:$A,0),1),""),"")</f>
        <v>-9.6000000000000014</v>
      </c>
      <c r="L91" t="str">
        <f>+IFERROR(IF(VALUE('data-cash-crude'!K91)&gt;0,'data-cash-crude'!K91-INDEX('active-future'!$C:$C,MATCH('basis-cash-crude'!L$1,'active-future'!$A:$A,0),1),""),"")</f>
        <v/>
      </c>
      <c r="M91">
        <f>+IFERROR(IF(VALUE('data-cash-crude'!L91)&gt;0,'data-cash-crude'!L91-INDEX('active-future'!$C:$C,MATCH('basis-cash-crude'!M$1,'active-future'!$A:$A,0),1),""),"")</f>
        <v>-9.5600000000000023</v>
      </c>
      <c r="N91">
        <f>+IFERROR(IF(VALUE('data-cash-crude'!M91)&gt;0,'data-cash-crude'!M91-INDEX('active-future'!$C:$C,MATCH('basis-cash-crude'!N$1,'active-future'!$A:$A,0),1),""),"")</f>
        <v>-9.5200000000000031</v>
      </c>
      <c r="O91">
        <f>+IFERROR(IF(VALUE('data-cash-crude'!N91)&gt;0,'data-cash-crude'!N91-INDEX('active-future'!$C:$C,MATCH('basis-cash-crude'!O$1,'active-future'!$A:$A,0),1),""),"")</f>
        <v>-9.529999999999994</v>
      </c>
      <c r="P91">
        <f>+IFERROR(IF(VALUE('data-cash-crude'!O91)&gt;0,'data-cash-crude'!O91-INDEX('active-future'!$C:$C,MATCH('basis-cash-crude'!P$1,'active-future'!$A:$A,0),1),""),"")</f>
        <v>-9.6000000000000014</v>
      </c>
      <c r="Q91">
        <f>+IFERROR(IF(VALUE('data-cash-crude'!P91)&gt;0,'data-cash-crude'!P91-INDEX('active-future'!$C:$C,MATCH('basis-cash-crude'!Q$1,'active-future'!$A:$A,0),1),""),"")</f>
        <v>-9.6000000000000014</v>
      </c>
      <c r="R91">
        <f>+IFERROR(IF(VALUE('data-cash-crude'!Q91)&gt;0,'data-cash-crude'!Q91-INDEX('active-future'!$C:$C,MATCH('basis-cash-crude'!R$1,'active-future'!$A:$A,0),1),""),"")</f>
        <v>-10.020000000000003</v>
      </c>
      <c r="S91">
        <f>+IFERROR(IF(VALUE('data-cash-crude'!R91)&gt;0,'data-cash-crude'!R91-INDEX('active-future'!$C:$C,MATCH('basis-cash-crude'!S$1,'active-future'!$A:$A,0),1),""),"")</f>
        <v>-9.6000000000000014</v>
      </c>
      <c r="T91">
        <f>+IFERROR(IF(VALUE('data-cash-crude'!S91)&gt;0,'data-cash-crude'!S91-INDEX('active-future'!$C:$C,MATCH('basis-cash-crude'!T$1,'active-future'!$A:$A,0),1),""),"")</f>
        <v>-9.6000000000000014</v>
      </c>
      <c r="U91">
        <f>+IFERROR(IF(VALUE('data-cash-crude'!T91)&gt;0,'data-cash-crude'!T91-INDEX('active-future'!$C:$C,MATCH('basis-cash-crude'!U$1,'active-future'!$A:$A,0),1),""),"")</f>
        <v>-9.6000000000000014</v>
      </c>
      <c r="V91">
        <f>+IFERROR(IF(VALUE('data-cash-crude'!U91)&gt;0,'data-cash-crude'!U91-INDEX('active-future'!$C:$C,MATCH('basis-cash-crude'!V$1,'active-future'!$A:$A,0),1),""),"")</f>
        <v>-9.6000000000000014</v>
      </c>
      <c r="W91">
        <f>+IFERROR(IF(VALUE('data-cash-crude'!V91)&gt;0,'data-cash-crude'!V91-INDEX('active-future'!$C:$C,MATCH('basis-cash-crude'!W$1,'active-future'!$A:$A,0),1),""),"")</f>
        <v>-9.6000000000000014</v>
      </c>
      <c r="X91">
        <f>+IFERROR(IF(VALUE('data-cash-crude'!W91)&gt;0,'data-cash-crude'!W91-INDEX('active-future'!$C:$C,MATCH('basis-cash-crude'!X$1,'active-future'!$A:$A,0),1),""),"")</f>
        <v>-11.93</v>
      </c>
      <c r="Y91">
        <f>+IFERROR(IF(VALUE('data-cash-crude'!X91)&gt;0,'data-cash-crude'!X91-INDEX('active-future'!$C:$C,MATCH('basis-cash-crude'!Y$1,'active-future'!$A:$A,0),1),""),"")</f>
        <v>-9.6000000000000014</v>
      </c>
      <c r="Z91">
        <f>+IFERROR(IF(VALUE('data-cash-crude'!Y91)&gt;0,'data-cash-crude'!Y91-INDEX('active-future'!$C:$C,MATCH('basis-cash-crude'!Z$1,'active-future'!$A:$A,0),1),""),"")</f>
        <v>-9.6000000000000014</v>
      </c>
      <c r="AA91">
        <f>+IFERROR(IF(VALUE('data-cash-crude'!Z91)&gt;0,'data-cash-crude'!Z91-INDEX('active-future'!$C:$C,MATCH('basis-cash-crude'!AA$1,'active-future'!$A:$A,0),1),""),"")</f>
        <v>-10.579999999999998</v>
      </c>
      <c r="AB91" t="str">
        <f>+IFERROR(IF(VALUE('data-cash-crude'!AA91)&gt;0,'data-cash-crude'!AA91-INDEX('active-future'!$C:$C,MATCH('basis-cash-crude'!AB$1,'active-future'!$A:$A,0),1),""),"")</f>
        <v/>
      </c>
      <c r="AC91">
        <f>+IFERROR(IF(VALUE('data-cash-crude'!AB91)&gt;0,'data-cash-crude'!AB91-INDEX('active-future'!$C:$C,MATCH('basis-cash-crude'!AC$1,'active-future'!$A:$A,0),1),""),"")</f>
        <v>-10.579999999999998</v>
      </c>
      <c r="AD91">
        <f>+IFERROR(IF(VALUE('data-cash-crude'!AC91)&gt;0,'data-cash-crude'!AC91-INDEX('active-future'!$C:$C,MATCH('basis-cash-crude'!AD$1,'active-future'!$A:$A,0),1),""),"")</f>
        <v>-10.579999999999998</v>
      </c>
      <c r="AE91">
        <f>+IFERROR(IF(VALUE('data-cash-crude'!AD91)&gt;0,'data-cash-crude'!AD91-INDEX('active-future'!$C:$C,MATCH('basis-cash-crude'!AE$1,'active-future'!$A:$A,0),1),""),"")</f>
        <v>-10.82</v>
      </c>
      <c r="AF91">
        <f>+IFERROR(IF(VALUE('data-cash-crude'!AE91)&gt;0,'data-cash-crude'!AE91-INDEX('active-future'!$C:$C,MATCH('basis-cash-crude'!AF$1,'active-future'!$A:$A,0),1),""),"")</f>
        <v>-10.580000000000005</v>
      </c>
      <c r="AG91">
        <f>+IFERROR(IF(VALUE('data-cash-crude'!AF91)&gt;0,'data-cash-crude'!AF91-INDEX('active-future'!$C:$C,MATCH('basis-cash-crude'!AG$1,'active-future'!$A:$A,0),1),""),"")</f>
        <v>-10.579999999999998</v>
      </c>
      <c r="AH91">
        <f>+IFERROR(IF(VALUE('data-cash-crude'!AG91)&gt;0,'data-cash-crude'!AG91-INDEX('active-future'!$C:$C,MATCH('basis-cash-crude'!AH$1,'active-future'!$A:$A,0),1),""),"")</f>
        <v>-10.479999999999997</v>
      </c>
      <c r="AI91">
        <f>+IFERROR(IF(VALUE('data-cash-crude'!AH91)&gt;0,'data-cash-crude'!AH91-INDEX('active-future'!$C:$C,MATCH('basis-cash-crude'!AI$1,'active-future'!$A:$A,0),1),""),"")</f>
        <v>-10.719999999999999</v>
      </c>
      <c r="AJ91">
        <f>+IFERROR(IF(VALUE('data-cash-crude'!AI91)&gt;0,'data-cash-crude'!AI91-INDEX('active-future'!$C:$C,MATCH('basis-cash-crude'!AJ$1,'active-future'!$A:$A,0),1),""),"")</f>
        <v>-10.670000000000002</v>
      </c>
      <c r="AK91">
        <f>+IFERROR(IF(VALUE('data-cash-crude'!AJ91)&gt;0,'data-cash-crude'!AJ91-INDEX('active-future'!$C:$C,MATCH('basis-cash-crude'!AK$1,'active-future'!$A:$A,0),1),""),"")</f>
        <v>-10.579999999999998</v>
      </c>
      <c r="AL91">
        <f>+IFERROR(IF(VALUE('data-cash-crude'!AK91)&gt;0,'data-cash-crude'!AK91-INDEX('active-future'!$C:$C,MATCH('basis-cash-crude'!AL$1,'active-future'!$A:$A,0),1),""),"")</f>
        <v>-10.580000000000005</v>
      </c>
      <c r="AM91">
        <f>+IFERROR(IF(VALUE('data-cash-crude'!AL91)&gt;0,'data-cash-crude'!AL91-INDEX('active-future'!$C:$C,MATCH('basis-cash-crude'!AM$1,'active-future'!$A:$A,0),1),""),"")</f>
        <v>-10.579999999999998</v>
      </c>
      <c r="AN91">
        <f>+IFERROR(IF(VALUE('data-cash-crude'!AM91)&gt;0,'data-cash-crude'!AM91-INDEX('active-future'!$C:$C,MATCH('basis-cash-crude'!AN$1,'active-future'!$A:$A,0),1),""),"")</f>
        <v>-10.579999999999998</v>
      </c>
      <c r="AO91">
        <f>+IFERROR(IF(VALUE('data-cash-crude'!AN91)&gt;0,'data-cash-crude'!AN91-INDEX('active-future'!$C:$C,MATCH('basis-cash-crude'!AO$1,'active-future'!$A:$A,0),1),""),"")</f>
        <v>-10.579999999999998</v>
      </c>
      <c r="AP91">
        <f>+IFERROR(IF(VALUE('data-cash-crude'!AO91)&gt;0,'data-cash-crude'!AO91-INDEX('active-future'!$C:$C,MATCH('basis-cash-crude'!AP$1,'active-future'!$A:$A,0),1),""),"")</f>
        <v>-10.580000000000005</v>
      </c>
      <c r="AQ91">
        <f>+IFERROR(IF(VALUE('data-cash-crude'!AP91)&gt;0,'data-cash-crude'!AP91-INDEX('active-future'!$C:$C,MATCH('basis-cash-crude'!AQ$1,'active-future'!$A:$A,0),1),""),"")</f>
        <v>-10.579999999999998</v>
      </c>
      <c r="AR91">
        <f>+IFERROR(IF(VALUE('data-cash-crude'!AQ91)&gt;0,'data-cash-crude'!AQ91-INDEX('active-future'!$C:$C,MATCH('basis-cash-crude'!AR$1,'active-future'!$A:$A,0),1),""),"")</f>
        <v>-10.579999999999998</v>
      </c>
      <c r="AS91">
        <f>+IFERROR(IF(VALUE('data-cash-crude'!AR91)&gt;0,'data-cash-crude'!AR91-INDEX('active-future'!$C:$C,MATCH('basis-cash-crude'!AS$1,'active-future'!$A:$A,0),1),""),"")</f>
        <v>-11.269999999999996</v>
      </c>
      <c r="AT91">
        <f>+IFERROR(IF(VALUE('data-cash-crude'!AS91)&gt;0,'data-cash-crude'!AS91-INDEX('active-future'!$C:$C,MATCH('basis-cash-crude'!AT$1,'active-future'!$A:$A,0),1),""),"")</f>
        <v>-10.579999999999998</v>
      </c>
      <c r="AU91">
        <f>+IFERROR(IF(VALUE('data-cash-crude'!AT91)&gt;0,'data-cash-crude'!AT91-INDEX('active-future'!$C:$C,MATCH('basis-cash-crude'!AU$1,'active-future'!$A:$A,0),1),""),"")</f>
        <v>-10.580000000000005</v>
      </c>
      <c r="AV91">
        <f>+IFERROR(IF(VALUE('data-cash-crude'!AU91)&gt;0,'data-cash-crude'!AU91-INDEX('active-future'!$C:$C,MATCH('basis-cash-crude'!AV$1,'active-future'!$A:$A,0),1),""),"")</f>
        <v>-12</v>
      </c>
      <c r="AW91">
        <f>+IFERROR(IF(VALUE('data-cash-crude'!AV91)&gt;0,'data-cash-crude'!AV91-INDEX('active-future'!$C:$C,MATCH('basis-cash-crude'!AW$1,'active-future'!$A:$A,0),1),""),"")</f>
        <v>-12</v>
      </c>
      <c r="AX91">
        <f>+IFERROR(IF(VALUE('data-cash-crude'!AW91)&gt;0,'data-cash-crude'!AW91-INDEX('active-future'!$C:$C,MATCH('basis-cash-crude'!AX$1,'active-future'!$A:$A,0),1),""),"")</f>
        <v>-12</v>
      </c>
      <c r="AY91">
        <f>+IFERROR(IF(VALUE('data-cash-crude'!AX91)&gt;0,'data-cash-crude'!AX91-INDEX('active-future'!$C:$C,MATCH('basis-cash-crude'!AY$1,'active-future'!$A:$A,0),1),""),"")</f>
        <v>-12</v>
      </c>
      <c r="AZ91">
        <f>+IFERROR(IF(VALUE('data-cash-crude'!AY91)&gt;0,'data-cash-crude'!AY91-INDEX('active-future'!$C:$C,MATCH('basis-cash-crude'!AZ$1,'active-future'!$A:$A,0),1),""),"")</f>
        <v>-12</v>
      </c>
      <c r="BA91">
        <f>+IFERROR(IF(VALUE('data-cash-crude'!AZ91)&gt;0,'data-cash-crude'!AZ91-INDEX('active-future'!$C:$C,MATCH('basis-cash-crude'!BA$1,'active-future'!$A:$A,0),1),""),"")</f>
        <v>-12</v>
      </c>
      <c r="BB91">
        <f>+IFERROR(IF(VALUE('data-cash-crude'!BA91)&gt;0,'data-cash-crude'!BA91-INDEX('active-future'!$C:$C,MATCH('basis-cash-crude'!BB$1,'active-future'!$A:$A,0),1),""),"")</f>
        <v>-12</v>
      </c>
      <c r="BC91">
        <f>+IFERROR(IF(VALUE('data-cash-crude'!BB91)&gt;0,'data-cash-crude'!BB91-INDEX('active-future'!$C:$C,MATCH('basis-cash-crude'!BC$1,'active-future'!$A:$A,0),1),""),"")</f>
        <v>-12.32</v>
      </c>
      <c r="BD91">
        <f>+IFERROR(IF(VALUE('data-cash-crude'!BC91)&gt;0,'data-cash-crude'!BC91-INDEX('active-future'!$C:$C,MATCH('basis-cash-crude'!BD$1,'active-future'!$A:$A,0),1),""),"")</f>
        <v>-12.199999999999996</v>
      </c>
      <c r="BE91">
        <f>+IFERROR(IF(VALUE('data-cash-crude'!BD91)&gt;0,'data-cash-crude'!BD91-INDEX('active-future'!$C:$C,MATCH('basis-cash-crude'!BE$1,'active-future'!$A:$A,0),1),""),"")</f>
        <v>-12.089999999999996</v>
      </c>
      <c r="BF91">
        <f>+IFERROR(IF(VALUE('data-cash-crude'!BE91)&gt;0,'data-cash-crude'!BE91-INDEX('active-future'!$C:$C,MATCH('basis-cash-crude'!BF$1,'active-future'!$A:$A,0),1),""),"")</f>
        <v>-12</v>
      </c>
      <c r="BG91">
        <f>+IFERROR(IF(VALUE('data-cash-crude'!BF91)&gt;0,'data-cash-crude'!BF91-INDEX('active-future'!$C:$C,MATCH('basis-cash-crude'!BG$1,'active-future'!$A:$A,0),1),""),"")</f>
        <v>-12</v>
      </c>
      <c r="BH91">
        <f>+IFERROR(IF(VALUE('data-cash-crude'!BG91)&gt;0,'data-cash-crude'!BG91-INDEX('active-future'!$C:$C,MATCH('basis-cash-crude'!BH$1,'active-future'!$A:$A,0),1),""),"")</f>
        <v>-12</v>
      </c>
      <c r="BI91">
        <f>+IFERROR(IF(VALUE('data-cash-crude'!BH91)&gt;0,'data-cash-crude'!BH91-INDEX('active-future'!$C:$C,MATCH('basis-cash-crude'!BI$1,'active-future'!$A:$A,0),1),""),"")</f>
        <v>-12</v>
      </c>
      <c r="BJ91">
        <f>+IFERROR(IF(VALUE('data-cash-crude'!BI91)&gt;0,'data-cash-crude'!BI91-INDEX('active-future'!$C:$C,MATCH('basis-cash-crude'!BJ$1,'active-future'!$A:$A,0),1),""),"")</f>
        <v>-12</v>
      </c>
      <c r="BK91">
        <f>+IFERROR(IF(VALUE('data-cash-crude'!BJ91)&gt;0,'data-cash-crude'!BJ91-INDEX('active-future'!$C:$C,MATCH('basis-cash-crude'!BK$1,'active-future'!$A:$A,0),1),""),"")</f>
        <v>-12</v>
      </c>
      <c r="BL91">
        <f>+IFERROR(IF(VALUE('data-cash-crude'!BK91)&gt;0,'data-cash-crude'!BK91-INDEX('active-future'!$C:$C,MATCH('basis-cash-crude'!BL$1,'active-future'!$A:$A,0),1),""),"")</f>
        <v>-12</v>
      </c>
      <c r="BM91">
        <f>+IFERROR(IF(VALUE('data-cash-crude'!BL91)&gt;0,'data-cash-crude'!BL91-INDEX('active-future'!$C:$C,MATCH('basis-cash-crude'!BM$1,'active-future'!$A:$A,0),1),""),"")</f>
        <v>-12</v>
      </c>
      <c r="BN91">
        <f>+IFERROR(IF(VALUE('data-cash-crude'!BM91)&gt;0,'data-cash-crude'!BM91-INDEX('active-future'!$C:$C,MATCH('basis-cash-crude'!BN$1,'active-future'!$A:$A,0),1),""),"")</f>
        <v>-12</v>
      </c>
      <c r="BO91" t="str">
        <f>+IFERROR(IF(VALUE('data-cash-crude'!BN91)&gt;0,'data-cash-crude'!BN91-INDEX('active-future'!$C:$C,MATCH('basis-cash-crude'!BO$1,'active-future'!$A:$A,0),1),""),"")</f>
        <v/>
      </c>
      <c r="BP91">
        <f>+IFERROR(IF(VALUE('data-cash-crude'!BO91)&gt;0,'data-cash-crude'!BO91-INDEX('active-future'!$C:$C,MATCH('basis-cash-crude'!BP$1,'active-future'!$A:$A,0),1),""),"")</f>
        <v>-12</v>
      </c>
      <c r="BQ91">
        <f>+IFERROR(IF(VALUE('data-cash-crude'!BP91)&gt;0,'data-cash-crude'!BP91-INDEX('active-future'!$C:$C,MATCH('basis-cash-crude'!BQ$1,'active-future'!$A:$A,0),1),""),"")</f>
        <v>-12</v>
      </c>
      <c r="BR91">
        <f>+IFERROR(IF(VALUE('data-cash-crude'!BQ91)&gt;0,'data-cash-crude'!BQ91-INDEX('active-future'!$C:$C,MATCH('basis-cash-crude'!BR$1,'active-future'!$A:$A,0),1),""),"")</f>
        <v>-12</v>
      </c>
      <c r="BS91">
        <f>+IFERROR(IF(VALUE('data-cash-crude'!BR91)&gt;0,'data-cash-crude'!BR91-INDEX('active-future'!$C:$C,MATCH('basis-cash-crude'!BS$1,'active-future'!$A:$A,0),1),""),"")</f>
        <v>-8.61</v>
      </c>
      <c r="BT91">
        <f>+IFERROR(IF(VALUE('data-cash-crude'!BS91)&gt;0,'data-cash-crude'!BS91-INDEX('active-future'!$C:$C,MATCH('basis-cash-crude'!BT$1,'active-future'!$A:$A,0),1),""),"")</f>
        <v>-8.61</v>
      </c>
      <c r="BU91" t="str">
        <f>+IFERROR(IF(VALUE('data-cash-crude'!BT91)&gt;0,'data-cash-crude'!BT91-INDEX('active-future'!$C:$C,MATCH('basis-cash-crude'!BU$1,'active-future'!$A:$A,0),1),""),"")</f>
        <v/>
      </c>
      <c r="BV91">
        <f>+IFERROR(IF(VALUE('data-cash-crude'!BU91)&gt;0,'data-cash-crude'!BU91-INDEX('active-future'!$C:$C,MATCH('basis-cash-crude'!BV$1,'active-future'!$A:$A,0),1),""),"")</f>
        <v>-8.61</v>
      </c>
      <c r="BW91" t="str">
        <f>+IFERROR(IF(VALUE('data-cash-crude'!BV91)&gt;0,'data-cash-crude'!BV91-INDEX('active-future'!$C:$C,MATCH('basis-cash-crude'!BW$1,'active-future'!$A:$A,0),1),""),"")</f>
        <v/>
      </c>
      <c r="BX91">
        <f>+IFERROR(IF(VALUE('data-cash-crude'!BW91)&gt;0,'data-cash-crude'!BW91-INDEX('active-future'!$C:$C,MATCH('basis-cash-crude'!BX$1,'active-future'!$A:$A,0),1),""),"")</f>
        <v>-8.61</v>
      </c>
      <c r="BY91">
        <f>+IFERROR(IF(VALUE('data-cash-crude'!BX91)&gt;0,'data-cash-crude'!BX91-INDEX('active-future'!$C:$C,MATCH('basis-cash-crude'!BY$1,'active-future'!$A:$A,0),1),""),"")</f>
        <v>-8.6100000000000065</v>
      </c>
      <c r="BZ91">
        <f>+IFERROR(IF(VALUE('data-cash-crude'!BY91)&gt;0,'data-cash-crude'!BY91-INDEX('active-future'!$C:$C,MATCH('basis-cash-crude'!BZ$1,'active-future'!$A:$A,0),1),""),"")</f>
        <v>-8.6699999999999946</v>
      </c>
      <c r="CA91">
        <f>+IFERROR(IF(VALUE('data-cash-crude'!BZ91)&gt;0,'data-cash-crude'!BZ91-INDEX('active-future'!$C:$C,MATCH('basis-cash-crude'!CA$1,'active-future'!$A:$A,0),1),""),"")</f>
        <v>-8.5399999999999991</v>
      </c>
      <c r="CB91">
        <f>+IFERROR(IF(VALUE('data-cash-crude'!CA91)&gt;0,'data-cash-crude'!CA91-INDEX('active-future'!$C:$C,MATCH('basis-cash-crude'!CB$1,'active-future'!$A:$A,0),1),""),"")</f>
        <v>-8.6100000000000065</v>
      </c>
      <c r="CC91">
        <f>+IFERROR(IF(VALUE('data-cash-crude'!CB91)&gt;0,'data-cash-crude'!CB91-INDEX('active-future'!$C:$C,MATCH('basis-cash-crude'!CC$1,'active-future'!$A:$A,0),1),""),"")</f>
        <v>-8.61</v>
      </c>
      <c r="CD91">
        <f>+IFERROR(IF(VALUE('data-cash-crude'!CC91)&gt;0,'data-cash-crude'!CC91-INDEX('active-future'!$C:$C,MATCH('basis-cash-crude'!CD$1,'active-future'!$A:$A,0),1),""),"")</f>
        <v>-8.61</v>
      </c>
      <c r="CE91">
        <f>+IFERROR(IF(VALUE('data-cash-crude'!CD91)&gt;0,'data-cash-crude'!CD91-INDEX('active-future'!$C:$C,MATCH('basis-cash-crude'!CE$1,'active-future'!$A:$A,0),1),""),"")</f>
        <v>-8.6100000000000065</v>
      </c>
      <c r="CF91">
        <f>+IFERROR(IF(VALUE('data-cash-crude'!CE91)&gt;0,'data-cash-crude'!CE91-INDEX('active-future'!$C:$C,MATCH('basis-cash-crude'!CF$1,'active-future'!$A:$A,0),1),""),"")</f>
        <v>-8.61</v>
      </c>
      <c r="CG91">
        <f>+IFERROR(IF(VALUE('data-cash-crude'!CF91)&gt;0,'data-cash-crude'!CF91-INDEX('active-future'!$C:$C,MATCH('basis-cash-crude'!CG$1,'active-future'!$A:$A,0),1),""),"")</f>
        <v>-8.61</v>
      </c>
      <c r="CH91">
        <f>+IFERROR(IF(VALUE('data-cash-crude'!CG91)&gt;0,'data-cash-crude'!CG91-INDEX('active-future'!$C:$C,MATCH('basis-cash-crude'!CH$1,'active-future'!$A:$A,0),1),""),"")</f>
        <v>-8.61</v>
      </c>
      <c r="CI91">
        <f>+IFERROR(IF(VALUE('data-cash-crude'!CH91)&gt;0,'data-cash-crude'!CH91-INDEX('active-future'!$C:$C,MATCH('basis-cash-crude'!CI$1,'active-future'!$A:$A,0),1),""),"")</f>
        <v>-8.6100000000000065</v>
      </c>
      <c r="CJ91">
        <f>+IFERROR(IF(VALUE('data-cash-crude'!CI91)&gt;0,'data-cash-crude'!CI91-INDEX('active-future'!$C:$C,MATCH('basis-cash-crude'!CJ$1,'active-future'!$A:$A,0),1),""),"")</f>
        <v>-8.61</v>
      </c>
      <c r="CK91">
        <f>+IFERROR(IF(VALUE('data-cash-crude'!CJ91)&gt;0,'data-cash-crude'!CJ91-INDEX('active-future'!$C:$C,MATCH('basis-cash-crude'!CK$1,'active-future'!$A:$A,0),1),""),"")</f>
        <v>-8.61</v>
      </c>
      <c r="CL91">
        <f>+IFERROR(IF(VALUE('data-cash-crude'!CK91)&gt;0,'data-cash-crude'!CK91-INDEX('active-future'!$C:$C,MATCH('basis-cash-crude'!CL$1,'active-future'!$A:$A,0),1),""),"")</f>
        <v>-8.61</v>
      </c>
      <c r="CM91" t="str">
        <f>+IFERROR(IF(VALUE('data-cash-crude'!CL91)&gt;0,'data-cash-crude'!CL91-INDEX('active-future'!$C:$C,MATCH('basis-cash-crude'!CM$1,'active-future'!$A:$A,0),1),""),"")</f>
        <v/>
      </c>
      <c r="CN91">
        <f>+IFERROR(IF(VALUE('data-cash-crude'!CM91)&gt;0,'data-cash-crude'!CM91-INDEX('active-future'!$C:$C,MATCH('basis-cash-crude'!CN$1,'active-future'!$A:$A,0),1),""),"")</f>
        <v>-7.25</v>
      </c>
      <c r="CO91">
        <f>+IFERROR(IF(VALUE('data-cash-crude'!CN91)&gt;0,'data-cash-crude'!CN91-INDEX('active-future'!$C:$C,MATCH('basis-cash-crude'!CO$1,'active-future'!$A:$A,0),1),""),"")</f>
        <v>-7.25</v>
      </c>
      <c r="CP91">
        <f>+IFERROR(IF(VALUE('data-cash-crude'!CO91)&gt;0,'data-cash-crude'!CO91-INDEX('active-future'!$C:$C,MATCH('basis-cash-crude'!CP$1,'active-future'!$A:$A,0),1),""),"")</f>
        <v>-7.25</v>
      </c>
      <c r="CQ91">
        <f>+IFERROR(IF(VALUE('data-cash-crude'!CP91)&gt;0,'data-cash-crude'!CP91-INDEX('active-future'!$C:$C,MATCH('basis-cash-crude'!CQ$1,'active-future'!$A:$A,0),1),""),"")</f>
        <v>-7.25</v>
      </c>
      <c r="CR91">
        <f>+IFERROR(IF(VALUE('data-cash-crude'!CQ91)&gt;0,'data-cash-crude'!CQ91-INDEX('active-future'!$C:$C,MATCH('basis-cash-crude'!CR$1,'active-future'!$A:$A,0),1),""),"")</f>
        <v>-7.25</v>
      </c>
      <c r="CS91">
        <f>+IFERROR(IF(VALUE('data-cash-crude'!CR91)&gt;0,'data-cash-crude'!CR91-INDEX('active-future'!$C:$C,MATCH('basis-cash-crude'!CS$1,'active-future'!$A:$A,0),1),""),"")</f>
        <v>-7.25</v>
      </c>
      <c r="CT91">
        <f>+IFERROR(IF(VALUE('data-cash-crude'!CS91)&gt;0,'data-cash-crude'!CS91-INDEX('active-future'!$C:$C,MATCH('basis-cash-crude'!CT$1,'active-future'!$A:$A,0),1),""),"")</f>
        <v>-7.25</v>
      </c>
      <c r="CU91">
        <f>+IFERROR(IF(VALUE('data-cash-crude'!CT91)&gt;0,'data-cash-crude'!CT91-INDEX('active-future'!$C:$C,MATCH('basis-cash-crude'!CU$1,'active-future'!$A:$A,0),1),""),"")</f>
        <v>-7.25</v>
      </c>
      <c r="CV91">
        <f>+IFERROR(IF(VALUE('data-cash-crude'!CU91)&gt;0,'data-cash-crude'!CU91-INDEX('active-future'!$C:$C,MATCH('basis-cash-crude'!CV$1,'active-future'!$A:$A,0),1),""),"")</f>
        <v>-7.0399999999999991</v>
      </c>
      <c r="CW91">
        <f>+IFERROR(IF(VALUE('data-cash-crude'!CV91)&gt;0,'data-cash-crude'!CV91-INDEX('active-future'!$C:$C,MATCH('basis-cash-crude'!CW$1,'active-future'!$A:$A,0),1),""),"")</f>
        <v>-7.18</v>
      </c>
      <c r="CX91">
        <f>+IFERROR(IF(VALUE('data-cash-crude'!CW91)&gt;0,'data-cash-crude'!CW91-INDEX('active-future'!$C:$C,MATCH('basis-cash-crude'!CX$1,'active-future'!$A:$A,0),1),""),"")</f>
        <v>-7.1900000000000048</v>
      </c>
      <c r="CY91">
        <f>+IFERROR(IF(VALUE('data-cash-crude'!CX91)&gt;0,'data-cash-crude'!CX91-INDEX('active-future'!$C:$C,MATCH('basis-cash-crude'!CY$1,'active-future'!$A:$A,0),1),""),"")</f>
        <v>-7.25</v>
      </c>
      <c r="CZ91">
        <f>+IFERROR(IF(VALUE('data-cash-crude'!CY91)&gt;0,'data-cash-crude'!CY91-INDEX('active-future'!$C:$C,MATCH('basis-cash-crude'!CZ$1,'active-future'!$A:$A,0),1),""),"")</f>
        <v>-7.25</v>
      </c>
      <c r="DA91">
        <f>+IFERROR(IF(VALUE('data-cash-crude'!CZ91)&gt;0,'data-cash-crude'!CZ91-INDEX('active-future'!$C:$C,MATCH('basis-cash-crude'!DA$1,'active-future'!$A:$A,0),1),""),"")</f>
        <v>-7.25</v>
      </c>
      <c r="DB91">
        <f>+IFERROR(IF(VALUE('data-cash-crude'!DA91)&gt;0,'data-cash-crude'!DA91-INDEX('active-future'!$C:$C,MATCH('basis-cash-crude'!DB$1,'active-future'!$A:$A,0),1),""),"")</f>
        <v>-7.25</v>
      </c>
      <c r="DC91">
        <f>+IFERROR(IF(VALUE('data-cash-crude'!DB91)&gt;0,'data-cash-crude'!DB91-INDEX('active-future'!$C:$C,MATCH('basis-cash-crude'!DC$1,'active-future'!$A:$A,0),1),""),"")</f>
        <v>-7.25</v>
      </c>
      <c r="DD91">
        <f>+IFERROR(IF(VALUE('data-cash-crude'!DC91)&gt;0,'data-cash-crude'!DC91-INDEX('active-future'!$C:$C,MATCH('basis-cash-crude'!DD$1,'active-future'!$A:$A,0),1),""),"")</f>
        <v>-7.25</v>
      </c>
      <c r="DE91">
        <f>+IFERROR(IF(VALUE('data-cash-crude'!DD91)&gt;0,'data-cash-crude'!DD91-INDEX('active-future'!$C:$C,MATCH('basis-cash-crude'!DE$1,'active-future'!$A:$A,0),1),""),"")</f>
        <v>-7.25</v>
      </c>
      <c r="DF91" t="str">
        <f>+IFERROR(IF(VALUE('data-cash-crude'!DE91)&gt;0,'data-cash-crude'!DE91-INDEX('active-future'!$C:$C,MATCH('basis-cash-crude'!DF$1,'active-future'!$A:$A,0),1),""),"")</f>
        <v/>
      </c>
      <c r="DG91">
        <f>+IFERROR(IF(VALUE('data-cash-crude'!DF91)&gt;0,'data-cash-crude'!DF91-INDEX('active-future'!$C:$C,MATCH('basis-cash-crude'!DG$1,'active-future'!$A:$A,0),1),""),"")</f>
        <v>-7.25</v>
      </c>
      <c r="DH91">
        <f>+IFERROR(IF(VALUE('data-cash-crude'!DG91)&gt;0,'data-cash-crude'!DG91-INDEX('active-future'!$C:$C,MATCH('basis-cash-crude'!DH$1,'active-future'!$A:$A,0),1),""),"")</f>
        <v>-7.25</v>
      </c>
      <c r="DI91">
        <f>+IFERROR(IF(VALUE('data-cash-crude'!DH91)&gt;0,'data-cash-crude'!DH91-INDEX('active-future'!$C:$C,MATCH('basis-cash-crude'!DI$1,'active-future'!$A:$A,0),1),""),"")</f>
        <v>-7.25</v>
      </c>
      <c r="DJ91">
        <f>+IFERROR(IF(VALUE('data-cash-crude'!DI91)&gt;0,'data-cash-crude'!DI91-INDEX('active-future'!$C:$C,MATCH('basis-cash-crude'!DJ$1,'active-future'!$A:$A,0),1),""),"")</f>
        <v>-7.6099999999999994</v>
      </c>
      <c r="DK91">
        <f>+IFERROR(IF(VALUE('data-cash-crude'!DJ91)&gt;0,'data-cash-crude'!DJ91-INDEX('active-future'!$C:$C,MATCH('basis-cash-crude'!DK$1,'active-future'!$A:$A,0),1),""),"")</f>
        <v>-7.6099999999999994</v>
      </c>
      <c r="DL91">
        <f>+IFERROR(IF(VALUE('data-cash-crude'!DK91)&gt;0,'data-cash-crude'!DK91-INDEX('active-future'!$C:$C,MATCH('basis-cash-crude'!DL$1,'active-future'!$A:$A,0),1),""),"")</f>
        <v>-7.6099999999999994</v>
      </c>
      <c r="DM91" t="str">
        <f>+IFERROR(IF(VALUE('data-cash-crude'!DL91)&gt;0,'data-cash-crude'!DL91-INDEX('active-future'!$C:$C,MATCH('basis-cash-crude'!DM$1,'active-future'!$A:$A,0),1),""),"")</f>
        <v/>
      </c>
      <c r="DN91" t="str">
        <f>+IFERROR(IF(VALUE('data-cash-crude'!DM91)&gt;0,'data-cash-crude'!DM91-INDEX('active-future'!$C:$C,MATCH('basis-cash-crude'!DN$1,'active-future'!$A:$A,0),1),""),"")</f>
        <v/>
      </c>
      <c r="DO91">
        <f>+IFERROR(IF(VALUE('data-cash-crude'!DN91)&gt;0,'data-cash-crude'!DN91-INDEX('active-future'!$C:$C,MATCH('basis-cash-crude'!DO$1,'active-future'!$A:$A,0),1),""),"")</f>
        <v>-7.6099999999999994</v>
      </c>
      <c r="DP91">
        <f>+IFERROR(IF(VALUE('data-cash-crude'!DO91)&gt;0,'data-cash-crude'!DO91-INDEX('active-future'!$C:$C,MATCH('basis-cash-crude'!DP$1,'active-future'!$A:$A,0),1),""),"")</f>
        <v>-7.6099999999999994</v>
      </c>
      <c r="DQ91" t="str">
        <f>+IFERROR(IF(VALUE('data-cash-crude'!DP91)&gt;0,'data-cash-crude'!DP91-INDEX('active-future'!$C:$C,MATCH('basis-cash-crude'!DQ$1,'active-future'!$A:$A,0),1),""),"")</f>
        <v/>
      </c>
      <c r="DR91">
        <f>+IFERROR(IF(VALUE('data-cash-crude'!DQ91)&gt;0,'data-cash-crude'!DQ91-INDEX('active-future'!$C:$C,MATCH('basis-cash-crude'!DR$1,'active-future'!$A:$A,0),1),""),"")</f>
        <v>-7.6100000000000065</v>
      </c>
      <c r="DS91">
        <f>+IFERROR(IF(VALUE('data-cash-crude'!DR91)&gt;0,'data-cash-crude'!DR91-INDEX('active-future'!$C:$C,MATCH('basis-cash-crude'!DS$1,'active-future'!$A:$A,0),1),""),"")</f>
        <v>-7.6099999999999994</v>
      </c>
      <c r="DT91">
        <f>+IFERROR(IF(VALUE('data-cash-crude'!DS91)&gt;0,'data-cash-crude'!DS91-INDEX('active-future'!$C:$C,MATCH('basis-cash-crude'!DT$1,'active-future'!$A:$A,0),1),""),"")</f>
        <v>-7.6100000000000065</v>
      </c>
      <c r="DU91" t="str">
        <f>+IFERROR(IF(VALUE('data-cash-crude'!DT91)&gt;0,'data-cash-crude'!DT91-INDEX('active-future'!$C:$C,MATCH('basis-cash-crude'!DU$1,'active-future'!$A:$A,0),1),""),"")</f>
        <v/>
      </c>
      <c r="DV91">
        <f>+IFERROR(IF(VALUE('data-cash-crude'!DU91)&gt;0,'data-cash-crude'!DU91-INDEX('active-future'!$C:$C,MATCH('basis-cash-crude'!DV$1,'active-future'!$A:$A,0),1),""),"")</f>
        <v>-8.5</v>
      </c>
      <c r="DW91">
        <f>+IFERROR(IF(VALUE('data-cash-crude'!DV91)&gt;0,'data-cash-crude'!DV91-INDEX('active-future'!$C:$C,MATCH('basis-cash-crude'!DW$1,'active-future'!$A:$A,0),1),""),"")</f>
        <v>-8.5</v>
      </c>
      <c r="DX91">
        <f>+IFERROR(IF(VALUE('data-cash-crude'!DW91)&gt;0,'data-cash-crude'!DW91-INDEX('active-future'!$C:$C,MATCH('basis-cash-crude'!DX$1,'active-future'!$A:$A,0),1),""),"")</f>
        <v>-8.5</v>
      </c>
      <c r="DY91">
        <f>+IFERROR(IF(VALUE('data-cash-crude'!DX91)&gt;0,'data-cash-crude'!DX91-INDEX('active-future'!$C:$C,MATCH('basis-cash-crude'!DY$1,'active-future'!$A:$A,0),1),""),"")</f>
        <v>-8.5</v>
      </c>
      <c r="DZ91">
        <f>+IFERROR(IF(VALUE('data-cash-crude'!DY91)&gt;0,'data-cash-crude'!DY91-INDEX('active-future'!$C:$C,MATCH('basis-cash-crude'!DZ$1,'active-future'!$A:$A,0),1),""),"")</f>
        <v>-8.5</v>
      </c>
      <c r="EA91">
        <f>+IFERROR(IF(VALUE('data-cash-crude'!DZ91)&gt;0,'data-cash-crude'!DZ91-INDEX('active-future'!$C:$C,MATCH('basis-cash-crude'!EA$1,'active-future'!$A:$A,0),1),""),"")</f>
        <v>-8.9200000000000017</v>
      </c>
      <c r="EB91">
        <f>+IFERROR(IF(VALUE('data-cash-crude'!EA91)&gt;0,'data-cash-crude'!EA91-INDEX('active-future'!$C:$C,MATCH('basis-cash-crude'!EB$1,'active-future'!$A:$A,0),1),""),"")</f>
        <v>-8.7100000000000009</v>
      </c>
      <c r="EC91">
        <f>+IFERROR(IF(VALUE('data-cash-crude'!EB91)&gt;0,'data-cash-crude'!EB91-INDEX('active-future'!$C:$C,MATCH('basis-cash-crude'!EC$1,'active-future'!$A:$A,0),1),""),"")</f>
        <v>-8.7100000000000009</v>
      </c>
      <c r="ED91">
        <f>+IFERROR(IF(VALUE('data-cash-crude'!EC91)&gt;0,'data-cash-crude'!EC91-INDEX('active-future'!$C:$C,MATCH('basis-cash-crude'!ED$1,'active-future'!$A:$A,0),1),""),"")</f>
        <v>-8.5</v>
      </c>
      <c r="EE91">
        <f>+IFERROR(IF(VALUE('data-cash-crude'!ED91)&gt;0,'data-cash-crude'!ED91-INDEX('active-future'!$C:$C,MATCH('basis-cash-crude'!EE$1,'active-future'!$A:$A,0),1),""),"")</f>
        <v>-8.5</v>
      </c>
      <c r="EF91">
        <f>+IFERROR(IF(VALUE('data-cash-crude'!EE91)&gt;0,'data-cash-crude'!EE91-INDEX('active-future'!$C:$C,MATCH('basis-cash-crude'!EF$1,'active-future'!$A:$A,0),1),""),"")</f>
        <v>-8.5</v>
      </c>
      <c r="EG91">
        <f>+IFERROR(IF(VALUE('data-cash-crude'!EF91)&gt;0,'data-cash-crude'!EF91-INDEX('active-future'!$C:$C,MATCH('basis-cash-crude'!EG$1,'active-future'!$A:$A,0),1),""),"")</f>
        <v>-8.5</v>
      </c>
      <c r="EH91">
        <f>+IFERROR(IF(VALUE('data-cash-crude'!EG91)&gt;0,'data-cash-crude'!EG91-INDEX('active-future'!$C:$C,MATCH('basis-cash-crude'!EH$1,'active-future'!$A:$A,0),1),""),"")</f>
        <v>-8.5</v>
      </c>
      <c r="EI91">
        <f>+IFERROR(IF(VALUE('data-cash-crude'!EH91)&gt;0,'data-cash-crude'!EH91-INDEX('active-future'!$C:$C,MATCH('basis-cash-crude'!EI$1,'active-future'!$A:$A,0),1),""),"")</f>
        <v>-8.5</v>
      </c>
      <c r="EJ91">
        <f>+IFERROR(IF(VALUE('data-cash-crude'!EI91)&gt;0,'data-cash-crude'!EI91-INDEX('active-future'!$C:$C,MATCH('basis-cash-crude'!EJ$1,'active-future'!$A:$A,0),1),""),"")</f>
        <v>-8.5</v>
      </c>
      <c r="EK91">
        <f>+IFERROR(IF(VALUE('data-cash-crude'!EJ91)&gt;0,'data-cash-crude'!EJ91-INDEX('active-future'!$C:$C,MATCH('basis-cash-crude'!EK$1,'active-future'!$A:$A,0),1),""),"")</f>
        <v>-8.5</v>
      </c>
      <c r="EL91">
        <f>+IFERROR(IF(VALUE('data-cash-crude'!EK91)&gt;0,'data-cash-crude'!EK91-INDEX('active-future'!$C:$C,MATCH('basis-cash-crude'!EL$1,'active-future'!$A:$A,0),1),""),"")</f>
        <v>-8.5</v>
      </c>
      <c r="EM91">
        <f>+IFERROR(IF(VALUE('data-cash-crude'!EL91)&gt;0,'data-cash-crude'!EL91-INDEX('active-future'!$C:$C,MATCH('basis-cash-crude'!EM$1,'active-future'!$A:$A,0),1),""),"")</f>
        <v>-8.5</v>
      </c>
      <c r="EN91">
        <f>+IFERROR(IF(VALUE('data-cash-crude'!EM91)&gt;0,'data-cash-crude'!EM91-INDEX('active-future'!$C:$C,MATCH('basis-cash-crude'!EN$1,'active-future'!$A:$A,0),1),""),"")</f>
        <v>-8.5</v>
      </c>
      <c r="EO91">
        <f>+IFERROR(IF(VALUE('data-cash-crude'!EN91)&gt;0,'data-cash-crude'!EN91-INDEX('active-future'!$C:$C,MATCH('basis-cash-crude'!EO$1,'active-future'!$A:$A,0),1),""),"")</f>
        <v>-7.8800000000000026</v>
      </c>
      <c r="EP91">
        <f>+IFERROR(IF(VALUE('data-cash-crude'!EO91)&gt;0,'data-cash-crude'!EO91-INDEX('active-future'!$C:$C,MATCH('basis-cash-crude'!EP$1,'active-future'!$A:$A,0),1),""),"")</f>
        <v>-7.8800000000000026</v>
      </c>
      <c r="EQ91" t="str">
        <f>+IFERROR(IF(VALUE('data-cash-crude'!EP91)&gt;0,'data-cash-crude'!EP91-INDEX('active-future'!$C:$C,MATCH('basis-cash-crude'!EQ$1,'active-future'!$A:$A,0),1),""),"")</f>
        <v/>
      </c>
      <c r="ER91">
        <f>+IFERROR(IF(VALUE('data-cash-crude'!EQ91)&gt;0,'data-cash-crude'!EQ91-INDEX('active-future'!$C:$C,MATCH('basis-cash-crude'!ER$1,'active-future'!$A:$A,0),1),""),"")</f>
        <v>-7.8800000000000026</v>
      </c>
      <c r="ES91">
        <f>+IFERROR(IF(VALUE('data-cash-crude'!ER91)&gt;0,'data-cash-crude'!ER91-INDEX('active-future'!$C:$C,MATCH('basis-cash-crude'!ES$1,'active-future'!$A:$A,0),1),""),"")</f>
        <v>-7.8800000000000026</v>
      </c>
      <c r="ET91">
        <f>+IFERROR(IF(VALUE('data-cash-crude'!ES91)&gt;0,'data-cash-crude'!ES91-INDEX('active-future'!$C:$C,MATCH('basis-cash-crude'!ET$1,'active-future'!$A:$A,0),1),""),"")</f>
        <v>-7.8799999999999955</v>
      </c>
      <c r="EU91">
        <f>+IFERROR(IF(VALUE('data-cash-crude'!ET91)&gt;0,'data-cash-crude'!ET91-INDEX('active-future'!$C:$C,MATCH('basis-cash-crude'!EU$1,'active-future'!$A:$A,0),1),""),"")</f>
        <v>-7.8800000000000026</v>
      </c>
      <c r="EV91">
        <f>+IFERROR(IF(VALUE('data-cash-crude'!EU91)&gt;0,'data-cash-crude'!EU91-INDEX('active-future'!$C:$C,MATCH('basis-cash-crude'!EV$1,'active-future'!$A:$A,0),1),""),"")</f>
        <v>-8.0200000000000031</v>
      </c>
      <c r="EW91">
        <f>+IFERROR(IF(VALUE('data-cash-crude'!EV91)&gt;0,'data-cash-crude'!EV91-INDEX('active-future'!$C:$C,MATCH('basis-cash-crude'!EW$1,'active-future'!$A:$A,0),1),""),"")</f>
        <v>-7.990000000000002</v>
      </c>
      <c r="EX91">
        <f>+IFERROR(IF(VALUE('data-cash-crude'!EW91)&gt;0,'data-cash-crude'!EW91-INDEX('active-future'!$C:$C,MATCH('basis-cash-crude'!EX$1,'active-future'!$A:$A,0),1),""),"")</f>
        <v>-8.0399999999999991</v>
      </c>
      <c r="EY91">
        <f>+IFERROR(IF(VALUE('data-cash-crude'!EX91)&gt;0,'data-cash-crude'!EX91-INDEX('active-future'!$C:$C,MATCH('basis-cash-crude'!EY$1,'active-future'!$A:$A,0),1),""),"")</f>
        <v>-7.8799999999999955</v>
      </c>
      <c r="EZ91">
        <f>+IFERROR(IF(VALUE('data-cash-crude'!EY91)&gt;0,'data-cash-crude'!EY91-INDEX('active-future'!$C:$C,MATCH('basis-cash-crude'!EZ$1,'active-future'!$A:$A,0),1),""),"")</f>
        <v>-7.8800000000000026</v>
      </c>
      <c r="FA91">
        <f>+IFERROR(IF(VALUE('data-cash-crude'!EZ91)&gt;0,'data-cash-crude'!EZ91-INDEX('active-future'!$C:$C,MATCH('basis-cash-crude'!FA$1,'active-future'!$A:$A,0),1),""),"")</f>
        <v>-7.8800000000000026</v>
      </c>
      <c r="FB91">
        <f>+IFERROR(IF(VALUE('data-cash-crude'!FA91)&gt;0,'data-cash-crude'!FA91-INDEX('active-future'!$C:$C,MATCH('basis-cash-crude'!FB$1,'active-future'!$A:$A,0),1),""),"")</f>
        <v>-7.8800000000000026</v>
      </c>
      <c r="FC91">
        <f>+IFERROR(IF(VALUE('data-cash-crude'!FB91)&gt;0,'data-cash-crude'!FB91-INDEX('active-future'!$C:$C,MATCH('basis-cash-crude'!FC$1,'active-future'!$A:$A,0),1),""),"")</f>
        <v>-7.8799999999999955</v>
      </c>
      <c r="FD91">
        <f>+IFERROR(IF(VALUE('data-cash-crude'!FC91)&gt;0,'data-cash-crude'!FC91-INDEX('active-future'!$C:$C,MATCH('basis-cash-crude'!FD$1,'active-future'!$A:$A,0),1),""),"")</f>
        <v>-7.8800000000000026</v>
      </c>
      <c r="FE91">
        <f>+IFERROR(IF(VALUE('data-cash-crude'!FD91)&gt;0,'data-cash-crude'!FD91-INDEX('active-future'!$C:$C,MATCH('basis-cash-crude'!FE$1,'active-future'!$A:$A,0),1),""),"")</f>
        <v>-7.8799999999999955</v>
      </c>
      <c r="FF91">
        <f>+IFERROR(IF(VALUE('data-cash-crude'!FE91)&gt;0,'data-cash-crude'!FE91-INDEX('active-future'!$C:$C,MATCH('basis-cash-crude'!FF$1,'active-future'!$A:$A,0),1),""),"")</f>
        <v>-7.8799999999999955</v>
      </c>
      <c r="FG91">
        <f>+IFERROR(IF(VALUE('data-cash-crude'!FF91)&gt;0,'data-cash-crude'!FF91-INDEX('active-future'!$C:$C,MATCH('basis-cash-crude'!FG$1,'active-future'!$A:$A,0),1),""),"")</f>
        <v>-7.8800000000000026</v>
      </c>
      <c r="FH91">
        <f>+IFERROR(IF(VALUE('data-cash-crude'!FG91)&gt;0,'data-cash-crude'!FG91-INDEX('active-future'!$C:$C,MATCH('basis-cash-crude'!FH$1,'active-future'!$A:$A,0),1),""),"")</f>
        <v>-7.8799999999999955</v>
      </c>
      <c r="FI91">
        <f>+IFERROR(IF(VALUE('data-cash-crude'!FH91)&gt;0,'data-cash-crude'!FH91-INDEX('active-future'!$C:$C,MATCH('basis-cash-crude'!FI$1,'active-future'!$A:$A,0),1),""),"")</f>
        <v>-7.8800000000000026</v>
      </c>
      <c r="FJ91">
        <f>+IFERROR(IF(VALUE('data-cash-crude'!FI91)&gt;0,'data-cash-crude'!FI91-INDEX('active-future'!$C:$C,MATCH('basis-cash-crude'!FJ$1,'active-future'!$A:$A,0),1),""),"")</f>
        <v>-7.8800000000000026</v>
      </c>
      <c r="FK91">
        <f>+IFERROR(IF(VALUE('data-cash-crude'!FJ91)&gt;0,'data-cash-crude'!FJ91-INDEX('active-future'!$C:$C,MATCH('basis-cash-crude'!FK$1,'active-future'!$A:$A,0),1),""),"")</f>
        <v>-7.519999999999996</v>
      </c>
      <c r="FL91">
        <f>+IFERROR(IF(VALUE('data-cash-crude'!FK91)&gt;0,'data-cash-crude'!FK91-INDEX('active-future'!$C:$C,MATCH('basis-cash-crude'!FL$1,'active-future'!$A:$A,0),1),""),"")</f>
        <v>-7.5200000000000031</v>
      </c>
    </row>
    <row r="92" spans="1:168" x14ac:dyDescent="0.2">
      <c r="A92">
        <f t="shared" si="3"/>
        <v>-9.7483333333333348</v>
      </c>
      <c r="B92">
        <f t="shared" si="4"/>
        <v>-9.8755555555555574</v>
      </c>
      <c r="C92">
        <f t="shared" si="5"/>
        <v>-10.576626506024088</v>
      </c>
      <c r="D92" s="10" t="str">
        <f>+'data-cash-crude'!B92</f>
        <v>CLPA-2-80.CM</v>
      </c>
      <c r="E92">
        <f>+IFERROR(IF(VALUE('data-cash-crude'!D92)&gt;0,'data-cash-crude'!D92-INDEX('active-future'!$C:$C,MATCH('basis-cash-crude'!E$1,'active-future'!$A:$A,0),1),""),"")</f>
        <v>-9.6500000000000057</v>
      </c>
      <c r="F92">
        <f>+IFERROR(IF(VALUE('data-cash-crude'!E92)&gt;0,'data-cash-crude'!E92-INDEX('active-future'!$C:$C,MATCH('basis-cash-crude'!F$1,'active-future'!$A:$A,0),1),""),"")</f>
        <v>-9.6499999999999986</v>
      </c>
      <c r="G92">
        <f>+IFERROR(IF(VALUE('data-cash-crude'!F92)&gt;0,'data-cash-crude'!F92-INDEX('active-future'!$C:$C,MATCH('basis-cash-crude'!G$1,'active-future'!$A:$A,0),1),""),"")</f>
        <v>-9.6499999999999986</v>
      </c>
      <c r="H92">
        <f>+IFERROR(IF(VALUE('data-cash-crude'!G92)&gt;0,'data-cash-crude'!G92-INDEX('active-future'!$C:$C,MATCH('basis-cash-crude'!H$1,'active-future'!$A:$A,0),1),""),"")</f>
        <v>-9.6499999999999986</v>
      </c>
      <c r="I92" t="str">
        <f>+IFERROR(IF(VALUE('data-cash-crude'!H92)&gt;0,'data-cash-crude'!H92-INDEX('active-future'!$C:$C,MATCH('basis-cash-crude'!I$1,'active-future'!$A:$A,0),1),""),"")</f>
        <v/>
      </c>
      <c r="J92">
        <f>+IFERROR(IF(VALUE('data-cash-crude'!I92)&gt;0,'data-cash-crude'!I92-INDEX('active-future'!$C:$C,MATCH('basis-cash-crude'!J$1,'active-future'!$A:$A,0),1),""),"")</f>
        <v>-10.240000000000002</v>
      </c>
      <c r="K92">
        <f>+IFERROR(IF(VALUE('data-cash-crude'!J92)&gt;0,'data-cash-crude'!J92-INDEX('active-future'!$C:$C,MATCH('basis-cash-crude'!K$1,'active-future'!$A:$A,0),1),""),"")</f>
        <v>-9.6500000000000057</v>
      </c>
      <c r="L92" t="str">
        <f>+IFERROR(IF(VALUE('data-cash-crude'!K92)&gt;0,'data-cash-crude'!K92-INDEX('active-future'!$C:$C,MATCH('basis-cash-crude'!L$1,'active-future'!$A:$A,0),1),""),"")</f>
        <v/>
      </c>
      <c r="M92">
        <f>+IFERROR(IF(VALUE('data-cash-crude'!L92)&gt;0,'data-cash-crude'!L92-INDEX('active-future'!$C:$C,MATCH('basis-cash-crude'!M$1,'active-future'!$A:$A,0),1),""),"")</f>
        <v>-9.61</v>
      </c>
      <c r="N92">
        <f>+IFERROR(IF(VALUE('data-cash-crude'!M92)&gt;0,'data-cash-crude'!M92-INDEX('active-future'!$C:$C,MATCH('basis-cash-crude'!N$1,'active-future'!$A:$A,0),1),""),"")</f>
        <v>-9.57</v>
      </c>
      <c r="O92">
        <f>+IFERROR(IF(VALUE('data-cash-crude'!N92)&gt;0,'data-cash-crude'!N92-INDEX('active-future'!$C:$C,MATCH('basis-cash-crude'!O$1,'active-future'!$A:$A,0),1),""),"")</f>
        <v>-9.5799999999999983</v>
      </c>
      <c r="P92">
        <f>+IFERROR(IF(VALUE('data-cash-crude'!O92)&gt;0,'data-cash-crude'!O92-INDEX('active-future'!$C:$C,MATCH('basis-cash-crude'!P$1,'active-future'!$A:$A,0),1),""),"")</f>
        <v>-9.6499999999999986</v>
      </c>
      <c r="Q92">
        <f>+IFERROR(IF(VALUE('data-cash-crude'!P92)&gt;0,'data-cash-crude'!P92-INDEX('active-future'!$C:$C,MATCH('basis-cash-crude'!Q$1,'active-future'!$A:$A,0),1),""),"")</f>
        <v>-9.6499999999999986</v>
      </c>
      <c r="R92">
        <f>+IFERROR(IF(VALUE('data-cash-crude'!Q92)&gt;0,'data-cash-crude'!Q92-INDEX('active-future'!$C:$C,MATCH('basis-cash-crude'!R$1,'active-future'!$A:$A,0),1),""),"")</f>
        <v>-10.07</v>
      </c>
      <c r="S92">
        <f>+IFERROR(IF(VALUE('data-cash-crude'!R92)&gt;0,'data-cash-crude'!R92-INDEX('active-future'!$C:$C,MATCH('basis-cash-crude'!S$1,'active-future'!$A:$A,0),1),""),"")</f>
        <v>-9.6499999999999986</v>
      </c>
      <c r="T92">
        <f>+IFERROR(IF(VALUE('data-cash-crude'!S92)&gt;0,'data-cash-crude'!S92-INDEX('active-future'!$C:$C,MATCH('basis-cash-crude'!T$1,'active-future'!$A:$A,0),1),""),"")</f>
        <v>-9.6499999999999986</v>
      </c>
      <c r="U92">
        <f>+IFERROR(IF(VALUE('data-cash-crude'!T92)&gt;0,'data-cash-crude'!T92-INDEX('active-future'!$C:$C,MATCH('basis-cash-crude'!U$1,'active-future'!$A:$A,0),1),""),"")</f>
        <v>-9.6500000000000057</v>
      </c>
      <c r="V92">
        <f>+IFERROR(IF(VALUE('data-cash-crude'!U92)&gt;0,'data-cash-crude'!U92-INDEX('active-future'!$C:$C,MATCH('basis-cash-crude'!V$1,'active-future'!$A:$A,0),1),""),"")</f>
        <v>-9.6500000000000057</v>
      </c>
      <c r="W92">
        <f>+IFERROR(IF(VALUE('data-cash-crude'!V92)&gt;0,'data-cash-crude'!V92-INDEX('active-future'!$C:$C,MATCH('basis-cash-crude'!W$1,'active-future'!$A:$A,0),1),""),"")</f>
        <v>-9.6499999999999986</v>
      </c>
      <c r="X92">
        <f>+IFERROR(IF(VALUE('data-cash-crude'!W92)&gt;0,'data-cash-crude'!W92-INDEX('active-future'!$C:$C,MATCH('basis-cash-crude'!X$1,'active-future'!$A:$A,0),1),""),"")</f>
        <v>-11.979999999999997</v>
      </c>
      <c r="Y92">
        <f>+IFERROR(IF(VALUE('data-cash-crude'!X92)&gt;0,'data-cash-crude'!X92-INDEX('active-future'!$C:$C,MATCH('basis-cash-crude'!Y$1,'active-future'!$A:$A,0),1),""),"")</f>
        <v>-9.6499999999999986</v>
      </c>
      <c r="Z92">
        <f>+IFERROR(IF(VALUE('data-cash-crude'!Y92)&gt;0,'data-cash-crude'!Y92-INDEX('active-future'!$C:$C,MATCH('basis-cash-crude'!Z$1,'active-future'!$A:$A,0),1),""),"")</f>
        <v>-9.6499999999999986</v>
      </c>
      <c r="AA92">
        <f>+IFERROR(IF(VALUE('data-cash-crude'!Z92)&gt;0,'data-cash-crude'!Z92-INDEX('active-future'!$C:$C,MATCH('basis-cash-crude'!AA$1,'active-future'!$A:$A,0),1),""),"")</f>
        <v>-10.050000000000004</v>
      </c>
      <c r="AB92" t="str">
        <f>+IFERROR(IF(VALUE('data-cash-crude'!AA92)&gt;0,'data-cash-crude'!AA92-INDEX('active-future'!$C:$C,MATCH('basis-cash-crude'!AB$1,'active-future'!$A:$A,0),1),""),"")</f>
        <v/>
      </c>
      <c r="AC92">
        <f>+IFERROR(IF(VALUE('data-cash-crude'!AB92)&gt;0,'data-cash-crude'!AB92-INDEX('active-future'!$C:$C,MATCH('basis-cash-crude'!AC$1,'active-future'!$A:$A,0),1),""),"")</f>
        <v>-10.049999999999997</v>
      </c>
      <c r="AD92">
        <f>+IFERROR(IF(VALUE('data-cash-crude'!AC92)&gt;0,'data-cash-crude'!AC92-INDEX('active-future'!$C:$C,MATCH('basis-cash-crude'!AD$1,'active-future'!$A:$A,0),1),""),"")</f>
        <v>-10.049999999999997</v>
      </c>
      <c r="AE92">
        <f>+IFERROR(IF(VALUE('data-cash-crude'!AD92)&gt;0,'data-cash-crude'!AD92-INDEX('active-future'!$C:$C,MATCH('basis-cash-crude'!AE$1,'active-future'!$A:$A,0),1),""),"")</f>
        <v>-10.29</v>
      </c>
      <c r="AF92">
        <f>+IFERROR(IF(VALUE('data-cash-crude'!AE92)&gt;0,'data-cash-crude'!AE92-INDEX('active-future'!$C:$C,MATCH('basis-cash-crude'!AF$1,'active-future'!$A:$A,0),1),""),"")</f>
        <v>-10.050000000000004</v>
      </c>
      <c r="AG92">
        <f>+IFERROR(IF(VALUE('data-cash-crude'!AF92)&gt;0,'data-cash-crude'!AF92-INDEX('active-future'!$C:$C,MATCH('basis-cash-crude'!AG$1,'active-future'!$A:$A,0),1),""),"")</f>
        <v>-10.049999999999997</v>
      </c>
      <c r="AH92">
        <f>+IFERROR(IF(VALUE('data-cash-crude'!AG92)&gt;0,'data-cash-crude'!AG92-INDEX('active-future'!$C:$C,MATCH('basis-cash-crude'!AH$1,'active-future'!$A:$A,0),1),""),"")</f>
        <v>-9.9499999999999957</v>
      </c>
      <c r="AI92">
        <f>+IFERROR(IF(VALUE('data-cash-crude'!AH92)&gt;0,'data-cash-crude'!AH92-INDEX('active-future'!$C:$C,MATCH('basis-cash-crude'!AI$1,'active-future'!$A:$A,0),1),""),"")</f>
        <v>-10.190000000000005</v>
      </c>
      <c r="AJ92">
        <f>+IFERROR(IF(VALUE('data-cash-crude'!AI92)&gt;0,'data-cash-crude'!AI92-INDEX('active-future'!$C:$C,MATCH('basis-cash-crude'!AJ$1,'active-future'!$A:$A,0),1),""),"")</f>
        <v>-10.14</v>
      </c>
      <c r="AK92">
        <f>+IFERROR(IF(VALUE('data-cash-crude'!AJ92)&gt;0,'data-cash-crude'!AJ92-INDEX('active-future'!$C:$C,MATCH('basis-cash-crude'!AK$1,'active-future'!$A:$A,0),1),""),"")</f>
        <v>-10.049999999999997</v>
      </c>
      <c r="AL92">
        <f>+IFERROR(IF(VALUE('data-cash-crude'!AK92)&gt;0,'data-cash-crude'!AK92-INDEX('active-future'!$C:$C,MATCH('basis-cash-crude'!AL$1,'active-future'!$A:$A,0),1),""),"")</f>
        <v>-10.050000000000004</v>
      </c>
      <c r="AM92">
        <f>+IFERROR(IF(VALUE('data-cash-crude'!AL92)&gt;0,'data-cash-crude'!AL92-INDEX('active-future'!$C:$C,MATCH('basis-cash-crude'!AM$1,'active-future'!$A:$A,0),1),""),"")</f>
        <v>-10.049999999999997</v>
      </c>
      <c r="AN92">
        <f>+IFERROR(IF(VALUE('data-cash-crude'!AM92)&gt;0,'data-cash-crude'!AM92-INDEX('active-future'!$C:$C,MATCH('basis-cash-crude'!AN$1,'active-future'!$A:$A,0),1),""),"")</f>
        <v>-10.049999999999997</v>
      </c>
      <c r="AO92">
        <f>+IFERROR(IF(VALUE('data-cash-crude'!AN92)&gt;0,'data-cash-crude'!AN92-INDEX('active-future'!$C:$C,MATCH('basis-cash-crude'!AO$1,'active-future'!$A:$A,0),1),""),"")</f>
        <v>-10.049999999999997</v>
      </c>
      <c r="AP92">
        <f>+IFERROR(IF(VALUE('data-cash-crude'!AO92)&gt;0,'data-cash-crude'!AO92-INDEX('active-future'!$C:$C,MATCH('basis-cash-crude'!AP$1,'active-future'!$A:$A,0),1),""),"")</f>
        <v>-10.050000000000004</v>
      </c>
      <c r="AQ92">
        <f>+IFERROR(IF(VALUE('data-cash-crude'!AP92)&gt;0,'data-cash-crude'!AP92-INDEX('active-future'!$C:$C,MATCH('basis-cash-crude'!AQ$1,'active-future'!$A:$A,0),1),""),"")</f>
        <v>-10.049999999999997</v>
      </c>
      <c r="AR92">
        <f>+IFERROR(IF(VALUE('data-cash-crude'!AQ92)&gt;0,'data-cash-crude'!AQ92-INDEX('active-future'!$C:$C,MATCH('basis-cash-crude'!AR$1,'active-future'!$A:$A,0),1),""),"")</f>
        <v>-10.050000000000004</v>
      </c>
      <c r="AS92">
        <f>+IFERROR(IF(VALUE('data-cash-crude'!AR92)&gt;0,'data-cash-crude'!AR92-INDEX('active-future'!$C:$C,MATCH('basis-cash-crude'!AS$1,'active-future'!$A:$A,0),1),""),"")</f>
        <v>-10.739999999999995</v>
      </c>
      <c r="AT92">
        <f>+IFERROR(IF(VALUE('data-cash-crude'!AS92)&gt;0,'data-cash-crude'!AS92-INDEX('active-future'!$C:$C,MATCH('basis-cash-crude'!AT$1,'active-future'!$A:$A,0),1),""),"")</f>
        <v>-10.049999999999997</v>
      </c>
      <c r="AU92">
        <f>+IFERROR(IF(VALUE('data-cash-crude'!AT92)&gt;0,'data-cash-crude'!AT92-INDEX('active-future'!$C:$C,MATCH('basis-cash-crude'!AU$1,'active-future'!$A:$A,0),1),""),"")</f>
        <v>-10.050000000000004</v>
      </c>
      <c r="AV92">
        <f>+IFERROR(IF(VALUE('data-cash-crude'!AU92)&gt;0,'data-cash-crude'!AU92-INDEX('active-future'!$C:$C,MATCH('basis-cash-crude'!AV$1,'active-future'!$A:$A,0),1),""),"")</f>
        <v>-11.5</v>
      </c>
      <c r="AW92">
        <f>+IFERROR(IF(VALUE('data-cash-crude'!AV92)&gt;0,'data-cash-crude'!AV92-INDEX('active-future'!$C:$C,MATCH('basis-cash-crude'!AW$1,'active-future'!$A:$A,0),1),""),"")</f>
        <v>-11.5</v>
      </c>
      <c r="AX92">
        <f>+IFERROR(IF(VALUE('data-cash-crude'!AW92)&gt;0,'data-cash-crude'!AW92-INDEX('active-future'!$C:$C,MATCH('basis-cash-crude'!AX$1,'active-future'!$A:$A,0),1),""),"")</f>
        <v>-11.5</v>
      </c>
      <c r="AY92">
        <f>+IFERROR(IF(VALUE('data-cash-crude'!AX92)&gt;0,'data-cash-crude'!AX92-INDEX('active-future'!$C:$C,MATCH('basis-cash-crude'!AY$1,'active-future'!$A:$A,0),1),""),"")</f>
        <v>-11.5</v>
      </c>
      <c r="AZ92">
        <f>+IFERROR(IF(VALUE('data-cash-crude'!AY92)&gt;0,'data-cash-crude'!AY92-INDEX('active-future'!$C:$C,MATCH('basis-cash-crude'!AZ$1,'active-future'!$A:$A,0),1),""),"")</f>
        <v>-11.5</v>
      </c>
      <c r="BA92">
        <f>+IFERROR(IF(VALUE('data-cash-crude'!AZ92)&gt;0,'data-cash-crude'!AZ92-INDEX('active-future'!$C:$C,MATCH('basis-cash-crude'!BA$1,'active-future'!$A:$A,0),1),""),"")</f>
        <v>-11.5</v>
      </c>
      <c r="BB92">
        <f>+IFERROR(IF(VALUE('data-cash-crude'!BA92)&gt;0,'data-cash-crude'!BA92-INDEX('active-future'!$C:$C,MATCH('basis-cash-crude'!BB$1,'active-future'!$A:$A,0),1),""),"")</f>
        <v>-11.5</v>
      </c>
      <c r="BC92">
        <f>+IFERROR(IF(VALUE('data-cash-crude'!BB92)&gt;0,'data-cash-crude'!BB92-INDEX('active-future'!$C:$C,MATCH('basis-cash-crude'!BC$1,'active-future'!$A:$A,0),1),""),"")</f>
        <v>-11.82</v>
      </c>
      <c r="BD92">
        <f>+IFERROR(IF(VALUE('data-cash-crude'!BC92)&gt;0,'data-cash-crude'!BC92-INDEX('active-future'!$C:$C,MATCH('basis-cash-crude'!BD$1,'active-future'!$A:$A,0),1),""),"")</f>
        <v>-11.699999999999996</v>
      </c>
      <c r="BE92">
        <f>+IFERROR(IF(VALUE('data-cash-crude'!BD92)&gt;0,'data-cash-crude'!BD92-INDEX('active-future'!$C:$C,MATCH('basis-cash-crude'!BE$1,'active-future'!$A:$A,0),1),""),"")</f>
        <v>-11.589999999999996</v>
      </c>
      <c r="BF92">
        <f>+IFERROR(IF(VALUE('data-cash-crude'!BE92)&gt;0,'data-cash-crude'!BE92-INDEX('active-future'!$C:$C,MATCH('basis-cash-crude'!BF$1,'active-future'!$A:$A,0),1),""),"")</f>
        <v>-11.5</v>
      </c>
      <c r="BG92">
        <f>+IFERROR(IF(VALUE('data-cash-crude'!BF92)&gt;0,'data-cash-crude'!BF92-INDEX('active-future'!$C:$C,MATCH('basis-cash-crude'!BG$1,'active-future'!$A:$A,0),1),""),"")</f>
        <v>-11.5</v>
      </c>
      <c r="BH92">
        <f>+IFERROR(IF(VALUE('data-cash-crude'!BG92)&gt;0,'data-cash-crude'!BG92-INDEX('active-future'!$C:$C,MATCH('basis-cash-crude'!BH$1,'active-future'!$A:$A,0),1),""),"")</f>
        <v>-11.5</v>
      </c>
      <c r="BI92">
        <f>+IFERROR(IF(VALUE('data-cash-crude'!BH92)&gt;0,'data-cash-crude'!BH92-INDEX('active-future'!$C:$C,MATCH('basis-cash-crude'!BI$1,'active-future'!$A:$A,0),1),""),"")</f>
        <v>-11.5</v>
      </c>
      <c r="BJ92">
        <f>+IFERROR(IF(VALUE('data-cash-crude'!BI92)&gt;0,'data-cash-crude'!BI92-INDEX('active-future'!$C:$C,MATCH('basis-cash-crude'!BJ$1,'active-future'!$A:$A,0),1),""),"")</f>
        <v>-11.5</v>
      </c>
      <c r="BK92">
        <f>+IFERROR(IF(VALUE('data-cash-crude'!BJ92)&gt;0,'data-cash-crude'!BJ92-INDEX('active-future'!$C:$C,MATCH('basis-cash-crude'!BK$1,'active-future'!$A:$A,0),1),""),"")</f>
        <v>-11.5</v>
      </c>
      <c r="BL92">
        <f>+IFERROR(IF(VALUE('data-cash-crude'!BK92)&gt;0,'data-cash-crude'!BK92-INDEX('active-future'!$C:$C,MATCH('basis-cash-crude'!BL$1,'active-future'!$A:$A,0),1),""),"")</f>
        <v>-11.5</v>
      </c>
      <c r="BM92">
        <f>+IFERROR(IF(VALUE('data-cash-crude'!BL92)&gt;0,'data-cash-crude'!BL92-INDEX('active-future'!$C:$C,MATCH('basis-cash-crude'!BM$1,'active-future'!$A:$A,0),1),""),"")</f>
        <v>-11.5</v>
      </c>
      <c r="BN92">
        <f>+IFERROR(IF(VALUE('data-cash-crude'!BM92)&gt;0,'data-cash-crude'!BM92-INDEX('active-future'!$C:$C,MATCH('basis-cash-crude'!BN$1,'active-future'!$A:$A,0),1),""),"")</f>
        <v>-11.5</v>
      </c>
      <c r="BO92" t="str">
        <f>+IFERROR(IF(VALUE('data-cash-crude'!BN92)&gt;0,'data-cash-crude'!BN92-INDEX('active-future'!$C:$C,MATCH('basis-cash-crude'!BO$1,'active-future'!$A:$A,0),1),""),"")</f>
        <v/>
      </c>
      <c r="BP92">
        <f>+IFERROR(IF(VALUE('data-cash-crude'!BO92)&gt;0,'data-cash-crude'!BO92-INDEX('active-future'!$C:$C,MATCH('basis-cash-crude'!BP$1,'active-future'!$A:$A,0),1),""),"")</f>
        <v>-11.5</v>
      </c>
      <c r="BQ92">
        <f>+IFERROR(IF(VALUE('data-cash-crude'!BP92)&gt;0,'data-cash-crude'!BP92-INDEX('active-future'!$C:$C,MATCH('basis-cash-crude'!BQ$1,'active-future'!$A:$A,0),1),""),"")</f>
        <v>-11.5</v>
      </c>
      <c r="BR92">
        <f>+IFERROR(IF(VALUE('data-cash-crude'!BQ92)&gt;0,'data-cash-crude'!BQ92-INDEX('active-future'!$C:$C,MATCH('basis-cash-crude'!BR$1,'active-future'!$A:$A,0),1),""),"")</f>
        <v>-11.5</v>
      </c>
      <c r="BS92">
        <f>+IFERROR(IF(VALUE('data-cash-crude'!BR92)&gt;0,'data-cash-crude'!BR92-INDEX('active-future'!$C:$C,MATCH('basis-cash-crude'!BS$1,'active-future'!$A:$A,0),1),""),"")</f>
        <v>-11.049999999999997</v>
      </c>
      <c r="BT92">
        <f>+IFERROR(IF(VALUE('data-cash-crude'!BS92)&gt;0,'data-cash-crude'!BS92-INDEX('active-future'!$C:$C,MATCH('basis-cash-crude'!BT$1,'active-future'!$A:$A,0),1),""),"")</f>
        <v>-11.049999999999997</v>
      </c>
      <c r="BU92" t="str">
        <f>+IFERROR(IF(VALUE('data-cash-crude'!BT92)&gt;0,'data-cash-crude'!BT92-INDEX('active-future'!$C:$C,MATCH('basis-cash-crude'!BU$1,'active-future'!$A:$A,0),1),""),"")</f>
        <v/>
      </c>
      <c r="BV92">
        <f>+IFERROR(IF(VALUE('data-cash-crude'!BU92)&gt;0,'data-cash-crude'!BU92-INDEX('active-future'!$C:$C,MATCH('basis-cash-crude'!BV$1,'active-future'!$A:$A,0),1),""),"")</f>
        <v>-11.050000000000004</v>
      </c>
      <c r="BW92" t="str">
        <f>+IFERROR(IF(VALUE('data-cash-crude'!BV92)&gt;0,'data-cash-crude'!BV92-INDEX('active-future'!$C:$C,MATCH('basis-cash-crude'!BW$1,'active-future'!$A:$A,0),1),""),"")</f>
        <v/>
      </c>
      <c r="BX92">
        <f>+IFERROR(IF(VALUE('data-cash-crude'!BW92)&gt;0,'data-cash-crude'!BW92-INDEX('active-future'!$C:$C,MATCH('basis-cash-crude'!BX$1,'active-future'!$A:$A,0),1),""),"")</f>
        <v>-11.049999999999997</v>
      </c>
      <c r="BY92">
        <f>+IFERROR(IF(VALUE('data-cash-crude'!BX92)&gt;0,'data-cash-crude'!BX92-INDEX('active-future'!$C:$C,MATCH('basis-cash-crude'!BY$1,'active-future'!$A:$A,0),1),""),"")</f>
        <v>-11.050000000000004</v>
      </c>
      <c r="BZ92">
        <f>+IFERROR(IF(VALUE('data-cash-crude'!BY92)&gt;0,'data-cash-crude'!BY92-INDEX('active-future'!$C:$C,MATCH('basis-cash-crude'!BZ$1,'active-future'!$A:$A,0),1),""),"")</f>
        <v>-11.11</v>
      </c>
      <c r="CA92">
        <f>+IFERROR(IF(VALUE('data-cash-crude'!BZ92)&gt;0,'data-cash-crude'!BZ92-INDEX('active-future'!$C:$C,MATCH('basis-cash-crude'!CA$1,'active-future'!$A:$A,0),1),""),"")</f>
        <v>-10.979999999999997</v>
      </c>
      <c r="CB92">
        <f>+IFERROR(IF(VALUE('data-cash-crude'!CA92)&gt;0,'data-cash-crude'!CA92-INDEX('active-future'!$C:$C,MATCH('basis-cash-crude'!CB$1,'active-future'!$A:$A,0),1),""),"")</f>
        <v>-11.050000000000004</v>
      </c>
      <c r="CC92">
        <f>+IFERROR(IF(VALUE('data-cash-crude'!CB92)&gt;0,'data-cash-crude'!CB92-INDEX('active-future'!$C:$C,MATCH('basis-cash-crude'!CC$1,'active-future'!$A:$A,0),1),""),"")</f>
        <v>-11.049999999999997</v>
      </c>
      <c r="CD92">
        <f>+IFERROR(IF(VALUE('data-cash-crude'!CC92)&gt;0,'data-cash-crude'!CC92-INDEX('active-future'!$C:$C,MATCH('basis-cash-crude'!CD$1,'active-future'!$A:$A,0),1),""),"")</f>
        <v>-11.050000000000004</v>
      </c>
      <c r="CE92">
        <f>+IFERROR(IF(VALUE('data-cash-crude'!CD92)&gt;0,'data-cash-crude'!CD92-INDEX('active-future'!$C:$C,MATCH('basis-cash-crude'!CE$1,'active-future'!$A:$A,0),1),""),"")</f>
        <v>-11.050000000000004</v>
      </c>
      <c r="CF92">
        <f>+IFERROR(IF(VALUE('data-cash-crude'!CE92)&gt;0,'data-cash-crude'!CE92-INDEX('active-future'!$C:$C,MATCH('basis-cash-crude'!CF$1,'active-future'!$A:$A,0),1),""),"")</f>
        <v>-11.049999999999997</v>
      </c>
      <c r="CG92">
        <f>+IFERROR(IF(VALUE('data-cash-crude'!CF92)&gt;0,'data-cash-crude'!CF92-INDEX('active-future'!$C:$C,MATCH('basis-cash-crude'!CG$1,'active-future'!$A:$A,0),1),""),"")</f>
        <v>-11.049999999999997</v>
      </c>
      <c r="CH92">
        <f>+IFERROR(IF(VALUE('data-cash-crude'!CG92)&gt;0,'data-cash-crude'!CG92-INDEX('active-future'!$C:$C,MATCH('basis-cash-crude'!CH$1,'active-future'!$A:$A,0),1),""),"")</f>
        <v>-11.050000000000004</v>
      </c>
      <c r="CI92">
        <f>+IFERROR(IF(VALUE('data-cash-crude'!CH92)&gt;0,'data-cash-crude'!CH92-INDEX('active-future'!$C:$C,MATCH('basis-cash-crude'!CI$1,'active-future'!$A:$A,0),1),""),"")</f>
        <v>-11.050000000000004</v>
      </c>
      <c r="CJ92">
        <f>+IFERROR(IF(VALUE('data-cash-crude'!CI92)&gt;0,'data-cash-crude'!CI92-INDEX('active-future'!$C:$C,MATCH('basis-cash-crude'!CJ$1,'active-future'!$A:$A,0),1),""),"")</f>
        <v>-11.049999999999997</v>
      </c>
      <c r="CK92">
        <f>+IFERROR(IF(VALUE('data-cash-crude'!CJ92)&gt;0,'data-cash-crude'!CJ92-INDEX('active-future'!$C:$C,MATCH('basis-cash-crude'!CK$1,'active-future'!$A:$A,0),1),""),"")</f>
        <v>-11.049999999999997</v>
      </c>
      <c r="CL92">
        <f>+IFERROR(IF(VALUE('data-cash-crude'!CK92)&gt;0,'data-cash-crude'!CK92-INDEX('active-future'!$C:$C,MATCH('basis-cash-crude'!CL$1,'active-future'!$A:$A,0),1),""),"")</f>
        <v>-11.049999999999997</v>
      </c>
      <c r="CM92" t="str">
        <f>+IFERROR(IF(VALUE('data-cash-crude'!CL92)&gt;0,'data-cash-crude'!CL92-INDEX('active-future'!$C:$C,MATCH('basis-cash-crude'!CM$1,'active-future'!$A:$A,0),1),""),"")</f>
        <v/>
      </c>
      <c r="CN92">
        <f>+IFERROR(IF(VALUE('data-cash-crude'!CM92)&gt;0,'data-cash-crude'!CM92-INDEX('active-future'!$C:$C,MATCH('basis-cash-crude'!CN$1,'active-future'!$A:$A,0),1),""),"")</f>
        <v>-9.0500000000000043</v>
      </c>
      <c r="CO92">
        <f>+IFERROR(IF(VALUE('data-cash-crude'!CN92)&gt;0,'data-cash-crude'!CN92-INDEX('active-future'!$C:$C,MATCH('basis-cash-crude'!CO$1,'active-future'!$A:$A,0),1),""),"")</f>
        <v>-9.0500000000000043</v>
      </c>
      <c r="CP92">
        <f>+IFERROR(IF(VALUE('data-cash-crude'!CO92)&gt;0,'data-cash-crude'!CO92-INDEX('active-future'!$C:$C,MATCH('basis-cash-crude'!CP$1,'active-future'!$A:$A,0),1),""),"")</f>
        <v>-9.0500000000000043</v>
      </c>
      <c r="CQ92">
        <f>+IFERROR(IF(VALUE('data-cash-crude'!CP92)&gt;0,'data-cash-crude'!CP92-INDEX('active-future'!$C:$C,MATCH('basis-cash-crude'!CQ$1,'active-future'!$A:$A,0),1),""),"")</f>
        <v>-9.0499999999999972</v>
      </c>
      <c r="CR92">
        <f>+IFERROR(IF(VALUE('data-cash-crude'!CQ92)&gt;0,'data-cash-crude'!CQ92-INDEX('active-future'!$C:$C,MATCH('basis-cash-crude'!CR$1,'active-future'!$A:$A,0),1),""),"")</f>
        <v>-9.0499999999999972</v>
      </c>
      <c r="CS92">
        <f>+IFERROR(IF(VALUE('data-cash-crude'!CR92)&gt;0,'data-cash-crude'!CR92-INDEX('active-future'!$C:$C,MATCH('basis-cash-crude'!CS$1,'active-future'!$A:$A,0),1),""),"")</f>
        <v>-9.0500000000000043</v>
      </c>
      <c r="CT92">
        <f>+IFERROR(IF(VALUE('data-cash-crude'!CS92)&gt;0,'data-cash-crude'!CS92-INDEX('active-future'!$C:$C,MATCH('basis-cash-crude'!CT$1,'active-future'!$A:$A,0),1),""),"")</f>
        <v>-9.0500000000000043</v>
      </c>
      <c r="CU92">
        <f>+IFERROR(IF(VALUE('data-cash-crude'!CT92)&gt;0,'data-cash-crude'!CT92-INDEX('active-future'!$C:$C,MATCH('basis-cash-crude'!CU$1,'active-future'!$A:$A,0),1),""),"")</f>
        <v>-9.0499999999999972</v>
      </c>
      <c r="CV92">
        <f>+IFERROR(IF(VALUE('data-cash-crude'!CU92)&gt;0,'data-cash-crude'!CU92-INDEX('active-future'!$C:$C,MATCH('basis-cash-crude'!CV$1,'active-future'!$A:$A,0),1),""),"")</f>
        <v>-8.8400000000000034</v>
      </c>
      <c r="CW92">
        <f>+IFERROR(IF(VALUE('data-cash-crude'!CV92)&gt;0,'data-cash-crude'!CV92-INDEX('active-future'!$C:$C,MATCH('basis-cash-crude'!CW$1,'active-future'!$A:$A,0),1),""),"")</f>
        <v>-8.980000000000004</v>
      </c>
      <c r="CX92">
        <f>+IFERROR(IF(VALUE('data-cash-crude'!CW92)&gt;0,'data-cash-crude'!CW92-INDEX('active-future'!$C:$C,MATCH('basis-cash-crude'!CX$1,'active-future'!$A:$A,0),1),""),"")</f>
        <v>-8.990000000000002</v>
      </c>
      <c r="CY92">
        <f>+IFERROR(IF(VALUE('data-cash-crude'!CX92)&gt;0,'data-cash-crude'!CX92-INDEX('active-future'!$C:$C,MATCH('basis-cash-crude'!CY$1,'active-future'!$A:$A,0),1),""),"")</f>
        <v>-9.0499999999999972</v>
      </c>
      <c r="CZ92">
        <f>+IFERROR(IF(VALUE('data-cash-crude'!CY92)&gt;0,'data-cash-crude'!CY92-INDEX('active-future'!$C:$C,MATCH('basis-cash-crude'!CZ$1,'active-future'!$A:$A,0),1),""),"")</f>
        <v>-9.0499999999999972</v>
      </c>
      <c r="DA92">
        <f>+IFERROR(IF(VALUE('data-cash-crude'!CZ92)&gt;0,'data-cash-crude'!CZ92-INDEX('active-future'!$C:$C,MATCH('basis-cash-crude'!DA$1,'active-future'!$A:$A,0),1),""),"")</f>
        <v>-9.0500000000000043</v>
      </c>
      <c r="DB92">
        <f>+IFERROR(IF(VALUE('data-cash-crude'!DA92)&gt;0,'data-cash-crude'!DA92-INDEX('active-future'!$C:$C,MATCH('basis-cash-crude'!DB$1,'active-future'!$A:$A,0),1),""),"")</f>
        <v>-9.0499999999999972</v>
      </c>
      <c r="DC92">
        <f>+IFERROR(IF(VALUE('data-cash-crude'!DB92)&gt;0,'data-cash-crude'!DB92-INDEX('active-future'!$C:$C,MATCH('basis-cash-crude'!DC$1,'active-future'!$A:$A,0),1),""),"")</f>
        <v>-9.0499999999999972</v>
      </c>
      <c r="DD92">
        <f>+IFERROR(IF(VALUE('data-cash-crude'!DC92)&gt;0,'data-cash-crude'!DC92-INDEX('active-future'!$C:$C,MATCH('basis-cash-crude'!DD$1,'active-future'!$A:$A,0),1),""),"")</f>
        <v>-9.0499999999999972</v>
      </c>
      <c r="DE92">
        <f>+IFERROR(IF(VALUE('data-cash-crude'!DD92)&gt;0,'data-cash-crude'!DD92-INDEX('active-future'!$C:$C,MATCH('basis-cash-crude'!DE$1,'active-future'!$A:$A,0),1),""),"")</f>
        <v>-9.0500000000000043</v>
      </c>
      <c r="DF92" t="str">
        <f>+IFERROR(IF(VALUE('data-cash-crude'!DE92)&gt;0,'data-cash-crude'!DE92-INDEX('active-future'!$C:$C,MATCH('basis-cash-crude'!DF$1,'active-future'!$A:$A,0),1),""),"")</f>
        <v/>
      </c>
      <c r="DG92">
        <f>+IFERROR(IF(VALUE('data-cash-crude'!DF92)&gt;0,'data-cash-crude'!DF92-INDEX('active-future'!$C:$C,MATCH('basis-cash-crude'!DG$1,'active-future'!$A:$A,0),1),""),"")</f>
        <v>-9.0499999999999972</v>
      </c>
      <c r="DH92">
        <f>+IFERROR(IF(VALUE('data-cash-crude'!DG92)&gt;0,'data-cash-crude'!DG92-INDEX('active-future'!$C:$C,MATCH('basis-cash-crude'!DH$1,'active-future'!$A:$A,0),1),""),"")</f>
        <v>-9.0499999999999972</v>
      </c>
      <c r="DI92">
        <f>+IFERROR(IF(VALUE('data-cash-crude'!DH92)&gt;0,'data-cash-crude'!DH92-INDEX('active-future'!$C:$C,MATCH('basis-cash-crude'!DI$1,'active-future'!$A:$A,0),1),""),"")</f>
        <v>-9.0500000000000043</v>
      </c>
      <c r="DJ92">
        <f>+IFERROR(IF(VALUE('data-cash-crude'!DI92)&gt;0,'data-cash-crude'!DI92-INDEX('active-future'!$C:$C,MATCH('basis-cash-crude'!DJ$1,'active-future'!$A:$A,0),1),""),"")</f>
        <v>-8.61</v>
      </c>
      <c r="DK92">
        <f>+IFERROR(IF(VALUE('data-cash-crude'!DJ92)&gt;0,'data-cash-crude'!DJ92-INDEX('active-future'!$C:$C,MATCH('basis-cash-crude'!DK$1,'active-future'!$A:$A,0),1),""),"")</f>
        <v>-8.61</v>
      </c>
      <c r="DL92">
        <f>+IFERROR(IF(VALUE('data-cash-crude'!DK92)&gt;0,'data-cash-crude'!DK92-INDEX('active-future'!$C:$C,MATCH('basis-cash-crude'!DL$1,'active-future'!$A:$A,0),1),""),"")</f>
        <v>-8.61</v>
      </c>
      <c r="DM92" t="str">
        <f>+IFERROR(IF(VALUE('data-cash-crude'!DL92)&gt;0,'data-cash-crude'!DL92-INDEX('active-future'!$C:$C,MATCH('basis-cash-crude'!DM$1,'active-future'!$A:$A,0),1),""),"")</f>
        <v/>
      </c>
      <c r="DN92" t="str">
        <f>+IFERROR(IF(VALUE('data-cash-crude'!DM92)&gt;0,'data-cash-crude'!DM92-INDEX('active-future'!$C:$C,MATCH('basis-cash-crude'!DN$1,'active-future'!$A:$A,0),1),""),"")</f>
        <v/>
      </c>
      <c r="DO92">
        <f>+IFERROR(IF(VALUE('data-cash-crude'!DN92)&gt;0,'data-cash-crude'!DN92-INDEX('active-future'!$C:$C,MATCH('basis-cash-crude'!DO$1,'active-future'!$A:$A,0),1),""),"")</f>
        <v>-8.61</v>
      </c>
      <c r="DP92">
        <f>+IFERROR(IF(VALUE('data-cash-crude'!DO92)&gt;0,'data-cash-crude'!DO92-INDEX('active-future'!$C:$C,MATCH('basis-cash-crude'!DP$1,'active-future'!$A:$A,0),1),""),"")</f>
        <v>-8.61</v>
      </c>
      <c r="DQ92" t="str">
        <f>+IFERROR(IF(VALUE('data-cash-crude'!DP92)&gt;0,'data-cash-crude'!DP92-INDEX('active-future'!$C:$C,MATCH('basis-cash-crude'!DQ$1,'active-future'!$A:$A,0),1),""),"")</f>
        <v/>
      </c>
      <c r="DR92">
        <f>+IFERROR(IF(VALUE('data-cash-crude'!DQ92)&gt;0,'data-cash-crude'!DQ92-INDEX('active-future'!$C:$C,MATCH('basis-cash-crude'!DR$1,'active-future'!$A:$A,0),1),""),"")</f>
        <v>-8.6100000000000065</v>
      </c>
      <c r="DS92">
        <f>+IFERROR(IF(VALUE('data-cash-crude'!DR92)&gt;0,'data-cash-crude'!DR92-INDEX('active-future'!$C:$C,MATCH('basis-cash-crude'!DS$1,'active-future'!$A:$A,0),1),""),"")</f>
        <v>-8.61</v>
      </c>
      <c r="DT92">
        <f>+IFERROR(IF(VALUE('data-cash-crude'!DS92)&gt;0,'data-cash-crude'!DS92-INDEX('active-future'!$C:$C,MATCH('basis-cash-crude'!DT$1,'active-future'!$A:$A,0),1),""),"")</f>
        <v>-8.6100000000000065</v>
      </c>
      <c r="DU92" t="str">
        <f>+IFERROR(IF(VALUE('data-cash-crude'!DT92)&gt;0,'data-cash-crude'!DT92-INDEX('active-future'!$C:$C,MATCH('basis-cash-crude'!DU$1,'active-future'!$A:$A,0),1),""),"")</f>
        <v/>
      </c>
      <c r="DV92">
        <f>+IFERROR(IF(VALUE('data-cash-crude'!DU92)&gt;0,'data-cash-crude'!DU92-INDEX('active-future'!$C:$C,MATCH('basis-cash-crude'!DV$1,'active-future'!$A:$A,0),1),""),"")</f>
        <v>-9</v>
      </c>
      <c r="DW92">
        <f>+IFERROR(IF(VALUE('data-cash-crude'!DV92)&gt;0,'data-cash-crude'!DV92-INDEX('active-future'!$C:$C,MATCH('basis-cash-crude'!DW$1,'active-future'!$A:$A,0),1),""),"")</f>
        <v>-9</v>
      </c>
      <c r="DX92">
        <f>+IFERROR(IF(VALUE('data-cash-crude'!DW92)&gt;0,'data-cash-crude'!DW92-INDEX('active-future'!$C:$C,MATCH('basis-cash-crude'!DX$1,'active-future'!$A:$A,0),1),""),"")</f>
        <v>-9</v>
      </c>
      <c r="DY92">
        <f>+IFERROR(IF(VALUE('data-cash-crude'!DX92)&gt;0,'data-cash-crude'!DX92-INDEX('active-future'!$C:$C,MATCH('basis-cash-crude'!DY$1,'active-future'!$A:$A,0),1),""),"")</f>
        <v>-9</v>
      </c>
      <c r="DZ92">
        <f>+IFERROR(IF(VALUE('data-cash-crude'!DY92)&gt;0,'data-cash-crude'!DY92-INDEX('active-future'!$C:$C,MATCH('basis-cash-crude'!DZ$1,'active-future'!$A:$A,0),1),""),"")</f>
        <v>-9</v>
      </c>
      <c r="EA92">
        <f>+IFERROR(IF(VALUE('data-cash-crude'!DZ92)&gt;0,'data-cash-crude'!DZ92-INDEX('active-future'!$C:$C,MATCH('basis-cash-crude'!EA$1,'active-future'!$A:$A,0),1),""),"")</f>
        <v>-9.4200000000000017</v>
      </c>
      <c r="EB92">
        <f>+IFERROR(IF(VALUE('data-cash-crude'!EA92)&gt;0,'data-cash-crude'!EA92-INDEX('active-future'!$C:$C,MATCH('basis-cash-crude'!EB$1,'active-future'!$A:$A,0),1),""),"")</f>
        <v>-9.2100000000000009</v>
      </c>
      <c r="EC92">
        <f>+IFERROR(IF(VALUE('data-cash-crude'!EB92)&gt;0,'data-cash-crude'!EB92-INDEX('active-future'!$C:$C,MATCH('basis-cash-crude'!EC$1,'active-future'!$A:$A,0),1),""),"")</f>
        <v>-9.2100000000000009</v>
      </c>
      <c r="ED92">
        <f>+IFERROR(IF(VALUE('data-cash-crude'!EC92)&gt;0,'data-cash-crude'!EC92-INDEX('active-future'!$C:$C,MATCH('basis-cash-crude'!ED$1,'active-future'!$A:$A,0),1),""),"")</f>
        <v>-9</v>
      </c>
      <c r="EE92">
        <f>+IFERROR(IF(VALUE('data-cash-crude'!ED92)&gt;0,'data-cash-crude'!ED92-INDEX('active-future'!$C:$C,MATCH('basis-cash-crude'!EE$1,'active-future'!$A:$A,0),1),""),"")</f>
        <v>-9</v>
      </c>
      <c r="EF92">
        <f>+IFERROR(IF(VALUE('data-cash-crude'!EE92)&gt;0,'data-cash-crude'!EE92-INDEX('active-future'!$C:$C,MATCH('basis-cash-crude'!EF$1,'active-future'!$A:$A,0),1),""),"")</f>
        <v>-9</v>
      </c>
      <c r="EG92">
        <f>+IFERROR(IF(VALUE('data-cash-crude'!EF92)&gt;0,'data-cash-crude'!EF92-INDEX('active-future'!$C:$C,MATCH('basis-cash-crude'!EG$1,'active-future'!$A:$A,0),1),""),"")</f>
        <v>-9</v>
      </c>
      <c r="EH92">
        <f>+IFERROR(IF(VALUE('data-cash-crude'!EG92)&gt;0,'data-cash-crude'!EG92-INDEX('active-future'!$C:$C,MATCH('basis-cash-crude'!EH$1,'active-future'!$A:$A,0),1),""),"")</f>
        <v>-9</v>
      </c>
      <c r="EI92">
        <f>+IFERROR(IF(VALUE('data-cash-crude'!EH92)&gt;0,'data-cash-crude'!EH92-INDEX('active-future'!$C:$C,MATCH('basis-cash-crude'!EI$1,'active-future'!$A:$A,0),1),""),"")</f>
        <v>-9</v>
      </c>
      <c r="EJ92">
        <f>+IFERROR(IF(VALUE('data-cash-crude'!EI92)&gt;0,'data-cash-crude'!EI92-INDEX('active-future'!$C:$C,MATCH('basis-cash-crude'!EJ$1,'active-future'!$A:$A,0),1),""),"")</f>
        <v>-9</v>
      </c>
      <c r="EK92">
        <f>+IFERROR(IF(VALUE('data-cash-crude'!EJ92)&gt;0,'data-cash-crude'!EJ92-INDEX('active-future'!$C:$C,MATCH('basis-cash-crude'!EK$1,'active-future'!$A:$A,0),1),""),"")</f>
        <v>-9</v>
      </c>
      <c r="EL92">
        <f>+IFERROR(IF(VALUE('data-cash-crude'!EK92)&gt;0,'data-cash-crude'!EK92-INDEX('active-future'!$C:$C,MATCH('basis-cash-crude'!EL$1,'active-future'!$A:$A,0),1),""),"")</f>
        <v>-9</v>
      </c>
      <c r="EM92">
        <f>+IFERROR(IF(VALUE('data-cash-crude'!EL92)&gt;0,'data-cash-crude'!EL92-INDEX('active-future'!$C:$C,MATCH('basis-cash-crude'!EM$1,'active-future'!$A:$A,0),1),""),"")</f>
        <v>-9</v>
      </c>
      <c r="EN92">
        <f>+IFERROR(IF(VALUE('data-cash-crude'!EM92)&gt;0,'data-cash-crude'!EM92-INDEX('active-future'!$C:$C,MATCH('basis-cash-crude'!EN$1,'active-future'!$A:$A,0),1),""),"")</f>
        <v>-9</v>
      </c>
      <c r="EO92">
        <f>+IFERROR(IF(VALUE('data-cash-crude'!EN92)&gt;0,'data-cash-crude'!EN92-INDEX('active-future'!$C:$C,MATCH('basis-cash-crude'!EO$1,'active-future'!$A:$A,0),1),""),"")</f>
        <v>-8.0499999999999972</v>
      </c>
      <c r="EP92">
        <f>+IFERROR(IF(VALUE('data-cash-crude'!EO92)&gt;0,'data-cash-crude'!EO92-INDEX('active-future'!$C:$C,MATCH('basis-cash-crude'!EP$1,'active-future'!$A:$A,0),1),""),"")</f>
        <v>-8.0500000000000043</v>
      </c>
      <c r="EQ92" t="str">
        <f>+IFERROR(IF(VALUE('data-cash-crude'!EP92)&gt;0,'data-cash-crude'!EP92-INDEX('active-future'!$C:$C,MATCH('basis-cash-crude'!EQ$1,'active-future'!$A:$A,0),1),""),"")</f>
        <v/>
      </c>
      <c r="ER92">
        <f>+IFERROR(IF(VALUE('data-cash-crude'!EQ92)&gt;0,'data-cash-crude'!EQ92-INDEX('active-future'!$C:$C,MATCH('basis-cash-crude'!ER$1,'active-future'!$A:$A,0),1),""),"")</f>
        <v>-8.0499999999999972</v>
      </c>
      <c r="ES92">
        <f>+IFERROR(IF(VALUE('data-cash-crude'!ER92)&gt;0,'data-cash-crude'!ER92-INDEX('active-future'!$C:$C,MATCH('basis-cash-crude'!ES$1,'active-future'!$A:$A,0),1),""),"")</f>
        <v>-8.0500000000000043</v>
      </c>
      <c r="ET92">
        <f>+IFERROR(IF(VALUE('data-cash-crude'!ES92)&gt;0,'data-cash-crude'!ES92-INDEX('active-future'!$C:$C,MATCH('basis-cash-crude'!ET$1,'active-future'!$A:$A,0),1),""),"")</f>
        <v>-8.0499999999999972</v>
      </c>
      <c r="EU92">
        <f>+IFERROR(IF(VALUE('data-cash-crude'!ET92)&gt;0,'data-cash-crude'!ET92-INDEX('active-future'!$C:$C,MATCH('basis-cash-crude'!EU$1,'active-future'!$A:$A,0),1),""),"")</f>
        <v>-8.0500000000000043</v>
      </c>
      <c r="EV92">
        <f>+IFERROR(IF(VALUE('data-cash-crude'!EU92)&gt;0,'data-cash-crude'!EU92-INDEX('active-future'!$C:$C,MATCH('basis-cash-crude'!EV$1,'active-future'!$A:$A,0),1),""),"")</f>
        <v>-8.1900000000000048</v>
      </c>
      <c r="EW92">
        <f>+IFERROR(IF(VALUE('data-cash-crude'!EV92)&gt;0,'data-cash-crude'!EV92-INDEX('active-future'!$C:$C,MATCH('basis-cash-crude'!EW$1,'active-future'!$A:$A,0),1),""),"")</f>
        <v>-8.1600000000000037</v>
      </c>
      <c r="EX92">
        <f>+IFERROR(IF(VALUE('data-cash-crude'!EW92)&gt;0,'data-cash-crude'!EW92-INDEX('active-future'!$C:$C,MATCH('basis-cash-crude'!EX$1,'active-future'!$A:$A,0),1),""),"")</f>
        <v>-8.2100000000000009</v>
      </c>
      <c r="EY92">
        <f>+IFERROR(IF(VALUE('data-cash-crude'!EX92)&gt;0,'data-cash-crude'!EX92-INDEX('active-future'!$C:$C,MATCH('basis-cash-crude'!EY$1,'active-future'!$A:$A,0),1),""),"")</f>
        <v>-8.0499999999999972</v>
      </c>
      <c r="EZ92">
        <f>+IFERROR(IF(VALUE('data-cash-crude'!EY92)&gt;0,'data-cash-crude'!EY92-INDEX('active-future'!$C:$C,MATCH('basis-cash-crude'!EZ$1,'active-future'!$A:$A,0),1),""),"")</f>
        <v>-8.0500000000000043</v>
      </c>
      <c r="FA92">
        <f>+IFERROR(IF(VALUE('data-cash-crude'!EZ92)&gt;0,'data-cash-crude'!EZ92-INDEX('active-future'!$C:$C,MATCH('basis-cash-crude'!FA$1,'active-future'!$A:$A,0),1),""),"")</f>
        <v>-8.0500000000000043</v>
      </c>
      <c r="FB92">
        <f>+IFERROR(IF(VALUE('data-cash-crude'!FA92)&gt;0,'data-cash-crude'!FA92-INDEX('active-future'!$C:$C,MATCH('basis-cash-crude'!FB$1,'active-future'!$A:$A,0),1),""),"")</f>
        <v>-8.0499999999999972</v>
      </c>
      <c r="FC92">
        <f>+IFERROR(IF(VALUE('data-cash-crude'!FB92)&gt;0,'data-cash-crude'!FB92-INDEX('active-future'!$C:$C,MATCH('basis-cash-crude'!FC$1,'active-future'!$A:$A,0),1),""),"")</f>
        <v>-8.0499999999999972</v>
      </c>
      <c r="FD92">
        <f>+IFERROR(IF(VALUE('data-cash-crude'!FC92)&gt;0,'data-cash-crude'!FC92-INDEX('active-future'!$C:$C,MATCH('basis-cash-crude'!FD$1,'active-future'!$A:$A,0),1),""),"")</f>
        <v>-8.0500000000000043</v>
      </c>
      <c r="FE92">
        <f>+IFERROR(IF(VALUE('data-cash-crude'!FD92)&gt;0,'data-cash-crude'!FD92-INDEX('active-future'!$C:$C,MATCH('basis-cash-crude'!FE$1,'active-future'!$A:$A,0),1),""),"")</f>
        <v>-8.0499999999999972</v>
      </c>
      <c r="FF92">
        <f>+IFERROR(IF(VALUE('data-cash-crude'!FE92)&gt;0,'data-cash-crude'!FE92-INDEX('active-future'!$C:$C,MATCH('basis-cash-crude'!FF$1,'active-future'!$A:$A,0),1),""),"")</f>
        <v>-8.0499999999999972</v>
      </c>
      <c r="FG92">
        <f>+IFERROR(IF(VALUE('data-cash-crude'!FF92)&gt;0,'data-cash-crude'!FF92-INDEX('active-future'!$C:$C,MATCH('basis-cash-crude'!FG$1,'active-future'!$A:$A,0),1),""),"")</f>
        <v>-8.0499999999999972</v>
      </c>
      <c r="FH92">
        <f>+IFERROR(IF(VALUE('data-cash-crude'!FG92)&gt;0,'data-cash-crude'!FG92-INDEX('active-future'!$C:$C,MATCH('basis-cash-crude'!FH$1,'active-future'!$A:$A,0),1),""),"")</f>
        <v>-8.0499999999999972</v>
      </c>
      <c r="FI92">
        <f>+IFERROR(IF(VALUE('data-cash-crude'!FH92)&gt;0,'data-cash-crude'!FH92-INDEX('active-future'!$C:$C,MATCH('basis-cash-crude'!FI$1,'active-future'!$A:$A,0),1),""),"")</f>
        <v>-8.0500000000000043</v>
      </c>
      <c r="FJ92">
        <f>+IFERROR(IF(VALUE('data-cash-crude'!FI92)&gt;0,'data-cash-crude'!FI92-INDEX('active-future'!$C:$C,MATCH('basis-cash-crude'!FJ$1,'active-future'!$A:$A,0),1),""),"")</f>
        <v>-8.0500000000000043</v>
      </c>
      <c r="FK92">
        <f>+IFERROR(IF(VALUE('data-cash-crude'!FJ92)&gt;0,'data-cash-crude'!FJ92-INDEX('active-future'!$C:$C,MATCH('basis-cash-crude'!FK$1,'active-future'!$A:$A,0),1),""),"")</f>
        <v>-8.0499999999999972</v>
      </c>
      <c r="FL92">
        <f>+IFERROR(IF(VALUE('data-cash-crude'!FK92)&gt;0,'data-cash-crude'!FK92-INDEX('active-future'!$C:$C,MATCH('basis-cash-crude'!FL$1,'active-future'!$A:$A,0),1),""),"")</f>
        <v>-8.0499999999999972</v>
      </c>
    </row>
    <row r="93" spans="1:168" x14ac:dyDescent="0.2">
      <c r="A93">
        <f t="shared" si="3"/>
        <v>-9.6599999999999984</v>
      </c>
      <c r="B93">
        <f t="shared" si="4"/>
        <v>-9.6495833333333305</v>
      </c>
      <c r="C93">
        <f t="shared" si="5"/>
        <v>-9.6672499999999921</v>
      </c>
      <c r="D93" s="10" t="str">
        <f>+'data-cash-crude'!B93</f>
        <v>CLPA-3-118.CM</v>
      </c>
      <c r="E93">
        <f>+IFERROR(IF(VALUE('data-cash-crude'!D93)&gt;0,'data-cash-crude'!D93-INDEX('active-future'!$C:$C,MATCH('basis-cash-crude'!E$1,'active-future'!$A:$A,0),1),""),"")</f>
        <v>-9.6600000000000037</v>
      </c>
      <c r="F93">
        <f>+IFERROR(IF(VALUE('data-cash-crude'!E93)&gt;0,'data-cash-crude'!E93-INDEX('active-future'!$C:$C,MATCH('basis-cash-crude'!F$1,'active-future'!$A:$A,0),1),""),"")</f>
        <v>-9.6599999999999966</v>
      </c>
      <c r="G93">
        <f>+IFERROR(IF(VALUE('data-cash-crude'!F93)&gt;0,'data-cash-crude'!F93-INDEX('active-future'!$C:$C,MATCH('basis-cash-crude'!G$1,'active-future'!$A:$A,0),1),""),"")</f>
        <v>-9.6599999999999966</v>
      </c>
      <c r="H93">
        <f>+IFERROR(IF(VALUE('data-cash-crude'!G93)&gt;0,'data-cash-crude'!G93-INDEX('active-future'!$C:$C,MATCH('basis-cash-crude'!H$1,'active-future'!$A:$A,0),1),""),"")</f>
        <v>-9.6599999999999966</v>
      </c>
      <c r="I93" t="str">
        <f>+IFERROR(IF(VALUE('data-cash-crude'!H93)&gt;0,'data-cash-crude'!H93-INDEX('active-future'!$C:$C,MATCH('basis-cash-crude'!I$1,'active-future'!$A:$A,0),1),""),"")</f>
        <v/>
      </c>
      <c r="J93">
        <f>+IFERROR(IF(VALUE('data-cash-crude'!I93)&gt;0,'data-cash-crude'!I93-INDEX('active-future'!$C:$C,MATCH('basis-cash-crude'!J$1,'active-future'!$A:$A,0),1),""),"")</f>
        <v>-9.6599999999999966</v>
      </c>
      <c r="K93" t="str">
        <f>+IFERROR(IF(VALUE('data-cash-crude'!J93)&gt;0,'data-cash-crude'!J93-INDEX('active-future'!$C:$C,MATCH('basis-cash-crude'!K$1,'active-future'!$A:$A,0),1),""),"")</f>
        <v/>
      </c>
      <c r="L93" t="str">
        <f>+IFERROR(IF(VALUE('data-cash-crude'!K93)&gt;0,'data-cash-crude'!K93-INDEX('active-future'!$C:$C,MATCH('basis-cash-crude'!L$1,'active-future'!$A:$A,0),1),""),"")</f>
        <v/>
      </c>
      <c r="M93" t="str">
        <f>+IFERROR(IF(VALUE('data-cash-crude'!L93)&gt;0,'data-cash-crude'!L93-INDEX('active-future'!$C:$C,MATCH('basis-cash-crude'!M$1,'active-future'!$A:$A,0),1),""),"")</f>
        <v/>
      </c>
      <c r="N93">
        <f>+IFERROR(IF(VALUE('data-cash-crude'!M93)&gt;0,'data-cash-crude'!M93-INDEX('active-future'!$C:$C,MATCH('basis-cash-crude'!N$1,'active-future'!$A:$A,0),1),""),"")</f>
        <v>-9.5799999999999983</v>
      </c>
      <c r="O93">
        <f>+IFERROR(IF(VALUE('data-cash-crude'!N93)&gt;0,'data-cash-crude'!N93-INDEX('active-future'!$C:$C,MATCH('basis-cash-crude'!O$1,'active-future'!$A:$A,0),1),""),"")</f>
        <v>-9.5899999999999963</v>
      </c>
      <c r="P93">
        <f>+IFERROR(IF(VALUE('data-cash-crude'!O93)&gt;0,'data-cash-crude'!O93-INDEX('active-future'!$C:$C,MATCH('basis-cash-crude'!P$1,'active-future'!$A:$A,0),1),""),"")</f>
        <v>-9.6600000000000037</v>
      </c>
      <c r="Q93">
        <f>+IFERROR(IF(VALUE('data-cash-crude'!P93)&gt;0,'data-cash-crude'!P93-INDEX('active-future'!$C:$C,MATCH('basis-cash-crude'!Q$1,'active-future'!$A:$A,0),1),""),"")</f>
        <v>-9.6600000000000037</v>
      </c>
      <c r="R93">
        <f>+IFERROR(IF(VALUE('data-cash-crude'!Q93)&gt;0,'data-cash-crude'!Q93-INDEX('active-future'!$C:$C,MATCH('basis-cash-crude'!R$1,'active-future'!$A:$A,0),1),""),"")</f>
        <v>-9.6599999999999966</v>
      </c>
      <c r="S93">
        <f>+IFERROR(IF(VALUE('data-cash-crude'!R93)&gt;0,'data-cash-crude'!R93-INDEX('active-future'!$C:$C,MATCH('basis-cash-crude'!S$1,'active-future'!$A:$A,0),1),""),"")</f>
        <v>-9.6599999999999966</v>
      </c>
      <c r="T93">
        <f>+IFERROR(IF(VALUE('data-cash-crude'!S93)&gt;0,'data-cash-crude'!S93-INDEX('active-future'!$C:$C,MATCH('basis-cash-crude'!T$1,'active-future'!$A:$A,0),1),""),"")</f>
        <v>-9.6600000000000037</v>
      </c>
      <c r="U93">
        <f>+IFERROR(IF(VALUE('data-cash-crude'!T93)&gt;0,'data-cash-crude'!T93-INDEX('active-future'!$C:$C,MATCH('basis-cash-crude'!U$1,'active-future'!$A:$A,0),1),""),"")</f>
        <v>-9.6600000000000037</v>
      </c>
      <c r="V93">
        <f>+IFERROR(IF(VALUE('data-cash-crude'!U93)&gt;0,'data-cash-crude'!U93-INDEX('active-future'!$C:$C,MATCH('basis-cash-crude'!V$1,'active-future'!$A:$A,0),1),""),"")</f>
        <v>-9.6600000000000037</v>
      </c>
      <c r="W93">
        <f>+IFERROR(IF(VALUE('data-cash-crude'!V93)&gt;0,'data-cash-crude'!V93-INDEX('active-future'!$C:$C,MATCH('basis-cash-crude'!W$1,'active-future'!$A:$A,0),1),""),"")</f>
        <v>-9.6599999999999966</v>
      </c>
      <c r="X93">
        <f>+IFERROR(IF(VALUE('data-cash-crude'!W93)&gt;0,'data-cash-crude'!W93-INDEX('active-future'!$C:$C,MATCH('basis-cash-crude'!X$1,'active-future'!$A:$A,0),1),""),"")</f>
        <v>-9.6599999999999966</v>
      </c>
      <c r="Y93" t="str">
        <f>+IFERROR(IF(VALUE('data-cash-crude'!X93)&gt;0,'data-cash-crude'!X93-INDEX('active-future'!$C:$C,MATCH('basis-cash-crude'!Y$1,'active-future'!$A:$A,0),1),""),"")</f>
        <v/>
      </c>
      <c r="Z93">
        <f>+IFERROR(IF(VALUE('data-cash-crude'!Y93)&gt;0,'data-cash-crude'!Y93-INDEX('active-future'!$C:$C,MATCH('basis-cash-crude'!Z$1,'active-future'!$A:$A,0),1),""),"")</f>
        <v>-9.6600000000000037</v>
      </c>
      <c r="AA93">
        <f>+IFERROR(IF(VALUE('data-cash-crude'!Z93)&gt;0,'data-cash-crude'!Z93-INDEX('active-future'!$C:$C,MATCH('basis-cash-crude'!AA$1,'active-future'!$A:$A,0),1),""),"")</f>
        <v>-9.6600000000000037</v>
      </c>
      <c r="AB93" t="str">
        <f>+IFERROR(IF(VALUE('data-cash-crude'!AA93)&gt;0,'data-cash-crude'!AA93-INDEX('active-future'!$C:$C,MATCH('basis-cash-crude'!AB$1,'active-future'!$A:$A,0),1),""),"")</f>
        <v/>
      </c>
      <c r="AC93">
        <f>+IFERROR(IF(VALUE('data-cash-crude'!AB93)&gt;0,'data-cash-crude'!AB93-INDEX('active-future'!$C:$C,MATCH('basis-cash-crude'!AC$1,'active-future'!$A:$A,0),1),""),"")</f>
        <v>-9.6599999999999966</v>
      </c>
      <c r="AD93">
        <f>+IFERROR(IF(VALUE('data-cash-crude'!AC93)&gt;0,'data-cash-crude'!AC93-INDEX('active-future'!$C:$C,MATCH('basis-cash-crude'!AD$1,'active-future'!$A:$A,0),1),""),"")</f>
        <v>-9.6599999999999966</v>
      </c>
      <c r="AE93">
        <f>+IFERROR(IF(VALUE('data-cash-crude'!AD93)&gt;0,'data-cash-crude'!AD93-INDEX('active-future'!$C:$C,MATCH('basis-cash-crude'!AE$1,'active-future'!$A:$A,0),1),""),"")</f>
        <v>-9.6599999999999966</v>
      </c>
      <c r="AF93">
        <f>+IFERROR(IF(VALUE('data-cash-crude'!AE93)&gt;0,'data-cash-crude'!AE93-INDEX('active-future'!$C:$C,MATCH('basis-cash-crude'!AF$1,'active-future'!$A:$A,0),1),""),"")</f>
        <v>-9.6600000000000037</v>
      </c>
      <c r="AG93">
        <f>+IFERROR(IF(VALUE('data-cash-crude'!AF93)&gt;0,'data-cash-crude'!AF93-INDEX('active-future'!$C:$C,MATCH('basis-cash-crude'!AG$1,'active-future'!$A:$A,0),1),""),"")</f>
        <v>-9.6599999999999966</v>
      </c>
      <c r="AH93">
        <f>+IFERROR(IF(VALUE('data-cash-crude'!AG93)&gt;0,'data-cash-crude'!AG93-INDEX('active-future'!$C:$C,MATCH('basis-cash-crude'!AH$1,'active-future'!$A:$A,0),1),""),"")</f>
        <v>-9.5599999999999952</v>
      </c>
      <c r="AI93">
        <f>+IFERROR(IF(VALUE('data-cash-crude'!AH93)&gt;0,'data-cash-crude'!AH93-INDEX('active-future'!$C:$C,MATCH('basis-cash-crude'!AI$1,'active-future'!$A:$A,0),1),""),"")</f>
        <v>-9.8000000000000043</v>
      </c>
      <c r="AJ93">
        <f>+IFERROR(IF(VALUE('data-cash-crude'!AI93)&gt;0,'data-cash-crude'!AI93-INDEX('active-future'!$C:$C,MATCH('basis-cash-crude'!AJ$1,'active-future'!$A:$A,0),1),""),"")</f>
        <v>-9.75</v>
      </c>
      <c r="AK93">
        <f>+IFERROR(IF(VALUE('data-cash-crude'!AJ93)&gt;0,'data-cash-crude'!AJ93-INDEX('active-future'!$C:$C,MATCH('basis-cash-crude'!AK$1,'active-future'!$A:$A,0),1),""),"")</f>
        <v>-9.6599999999999966</v>
      </c>
      <c r="AL93">
        <f>+IFERROR(IF(VALUE('data-cash-crude'!AK93)&gt;0,'data-cash-crude'!AK93-INDEX('active-future'!$C:$C,MATCH('basis-cash-crude'!AL$1,'active-future'!$A:$A,0),1),""),"")</f>
        <v>-9.6600000000000037</v>
      </c>
      <c r="AM93">
        <f>+IFERROR(IF(VALUE('data-cash-crude'!AL93)&gt;0,'data-cash-crude'!AL93-INDEX('active-future'!$C:$C,MATCH('basis-cash-crude'!AM$1,'active-future'!$A:$A,0),1),""),"")</f>
        <v>-9.6599999999999966</v>
      </c>
      <c r="AN93">
        <f>+IFERROR(IF(VALUE('data-cash-crude'!AM93)&gt;0,'data-cash-crude'!AM93-INDEX('active-future'!$C:$C,MATCH('basis-cash-crude'!AN$1,'active-future'!$A:$A,0),1),""),"")</f>
        <v>-9.6599999999999966</v>
      </c>
      <c r="AO93">
        <f>+IFERROR(IF(VALUE('data-cash-crude'!AN93)&gt;0,'data-cash-crude'!AN93-INDEX('active-future'!$C:$C,MATCH('basis-cash-crude'!AO$1,'active-future'!$A:$A,0),1),""),"")</f>
        <v>-9.6599999999999966</v>
      </c>
      <c r="AP93">
        <f>+IFERROR(IF(VALUE('data-cash-crude'!AO93)&gt;0,'data-cash-crude'!AO93-INDEX('active-future'!$C:$C,MATCH('basis-cash-crude'!AP$1,'active-future'!$A:$A,0),1),""),"")</f>
        <v>-9.6600000000000037</v>
      </c>
      <c r="AQ93">
        <f>+IFERROR(IF(VALUE('data-cash-crude'!AP93)&gt;0,'data-cash-crude'!AP93-INDEX('active-future'!$C:$C,MATCH('basis-cash-crude'!AQ$1,'active-future'!$A:$A,0),1),""),"")</f>
        <v>-9.6599999999999966</v>
      </c>
      <c r="AR93">
        <f>+IFERROR(IF(VALUE('data-cash-crude'!AQ93)&gt;0,'data-cash-crude'!AQ93-INDEX('active-future'!$C:$C,MATCH('basis-cash-crude'!AR$1,'active-future'!$A:$A,0),1),""),"")</f>
        <v>-9.6600000000000037</v>
      </c>
      <c r="AS93">
        <f>+IFERROR(IF(VALUE('data-cash-crude'!AR93)&gt;0,'data-cash-crude'!AR93-INDEX('active-future'!$C:$C,MATCH('basis-cash-crude'!AS$1,'active-future'!$A:$A,0),1),""),"")</f>
        <v>-9.6599999999999966</v>
      </c>
      <c r="AT93">
        <f>+IFERROR(IF(VALUE('data-cash-crude'!AS93)&gt;0,'data-cash-crude'!AS93-INDEX('active-future'!$C:$C,MATCH('basis-cash-crude'!AT$1,'active-future'!$A:$A,0),1),""),"")</f>
        <v>-9.6599999999999966</v>
      </c>
      <c r="AU93">
        <f>+IFERROR(IF(VALUE('data-cash-crude'!AT93)&gt;0,'data-cash-crude'!AT93-INDEX('active-future'!$C:$C,MATCH('basis-cash-crude'!AU$1,'active-future'!$A:$A,0),1),""),"")</f>
        <v>-9.6600000000000037</v>
      </c>
      <c r="AV93">
        <f>+IFERROR(IF(VALUE('data-cash-crude'!AU93)&gt;0,'data-cash-crude'!AU93-INDEX('active-future'!$C:$C,MATCH('basis-cash-crude'!AV$1,'active-future'!$A:$A,0),1),""),"")</f>
        <v>-9.6599999999999966</v>
      </c>
      <c r="AW93">
        <f>+IFERROR(IF(VALUE('data-cash-crude'!AV93)&gt;0,'data-cash-crude'!AV93-INDEX('active-future'!$C:$C,MATCH('basis-cash-crude'!AW$1,'active-future'!$A:$A,0),1),""),"")</f>
        <v>-9.6600000000000037</v>
      </c>
      <c r="AX93">
        <f>+IFERROR(IF(VALUE('data-cash-crude'!AW93)&gt;0,'data-cash-crude'!AW93-INDEX('active-future'!$C:$C,MATCH('basis-cash-crude'!AX$1,'active-future'!$A:$A,0),1),""),"")</f>
        <v>-9.6599999999999966</v>
      </c>
      <c r="AY93">
        <f>+IFERROR(IF(VALUE('data-cash-crude'!AX93)&gt;0,'data-cash-crude'!AX93-INDEX('active-future'!$C:$C,MATCH('basis-cash-crude'!AY$1,'active-future'!$A:$A,0),1),""),"")</f>
        <v>-9.6600000000000037</v>
      </c>
      <c r="AZ93">
        <f>+IFERROR(IF(VALUE('data-cash-crude'!AY93)&gt;0,'data-cash-crude'!AY93-INDEX('active-future'!$C:$C,MATCH('basis-cash-crude'!AZ$1,'active-future'!$A:$A,0),1),""),"")</f>
        <v>-9.6599999999999966</v>
      </c>
      <c r="BA93">
        <f>+IFERROR(IF(VALUE('data-cash-crude'!AZ93)&gt;0,'data-cash-crude'!AZ93-INDEX('active-future'!$C:$C,MATCH('basis-cash-crude'!BA$1,'active-future'!$A:$A,0),1),""),"")</f>
        <v>-9.6599999999999966</v>
      </c>
      <c r="BB93">
        <f>+IFERROR(IF(VALUE('data-cash-crude'!BA93)&gt;0,'data-cash-crude'!BA93-INDEX('active-future'!$C:$C,MATCH('basis-cash-crude'!BB$1,'active-future'!$A:$A,0),1),""),"")</f>
        <v>-9.6599999999999966</v>
      </c>
      <c r="BC93">
        <f>+IFERROR(IF(VALUE('data-cash-crude'!BB93)&gt;0,'data-cash-crude'!BB93-INDEX('active-future'!$C:$C,MATCH('basis-cash-crude'!BC$1,'active-future'!$A:$A,0),1),""),"")</f>
        <v>-9.9799999999999969</v>
      </c>
      <c r="BD93">
        <f>+IFERROR(IF(VALUE('data-cash-crude'!BC93)&gt;0,'data-cash-crude'!BC93-INDEX('active-future'!$C:$C,MATCH('basis-cash-crude'!BD$1,'active-future'!$A:$A,0),1),""),"")</f>
        <v>-9.86</v>
      </c>
      <c r="BE93">
        <f>+IFERROR(IF(VALUE('data-cash-crude'!BD93)&gt;0,'data-cash-crude'!BD93-INDEX('active-future'!$C:$C,MATCH('basis-cash-crude'!BE$1,'active-future'!$A:$A,0),1),""),"")</f>
        <v>-9.75</v>
      </c>
      <c r="BF93">
        <f>+IFERROR(IF(VALUE('data-cash-crude'!BE93)&gt;0,'data-cash-crude'!BE93-INDEX('active-future'!$C:$C,MATCH('basis-cash-crude'!BF$1,'active-future'!$A:$A,0),1),""),"")</f>
        <v>-9.6599999999999966</v>
      </c>
      <c r="BG93">
        <f>+IFERROR(IF(VALUE('data-cash-crude'!BF93)&gt;0,'data-cash-crude'!BF93-INDEX('active-future'!$C:$C,MATCH('basis-cash-crude'!BG$1,'active-future'!$A:$A,0),1),""),"")</f>
        <v>-9.6599999999999966</v>
      </c>
      <c r="BH93">
        <f>+IFERROR(IF(VALUE('data-cash-crude'!BG93)&gt;0,'data-cash-crude'!BG93-INDEX('active-future'!$C:$C,MATCH('basis-cash-crude'!BH$1,'active-future'!$A:$A,0),1),""),"")</f>
        <v>-9.6600000000000037</v>
      </c>
      <c r="BI93">
        <f>+IFERROR(IF(VALUE('data-cash-crude'!BH93)&gt;0,'data-cash-crude'!BH93-INDEX('active-future'!$C:$C,MATCH('basis-cash-crude'!BI$1,'active-future'!$A:$A,0),1),""),"")</f>
        <v>-9.6600000000000037</v>
      </c>
      <c r="BJ93">
        <f>+IFERROR(IF(VALUE('data-cash-crude'!BI93)&gt;0,'data-cash-crude'!BI93-INDEX('active-future'!$C:$C,MATCH('basis-cash-crude'!BJ$1,'active-future'!$A:$A,0),1),""),"")</f>
        <v>-9.6600000000000037</v>
      </c>
      <c r="BK93">
        <f>+IFERROR(IF(VALUE('data-cash-crude'!BJ93)&gt;0,'data-cash-crude'!BJ93-INDEX('active-future'!$C:$C,MATCH('basis-cash-crude'!BK$1,'active-future'!$A:$A,0),1),""),"")</f>
        <v>-9.6599999999999966</v>
      </c>
      <c r="BL93">
        <f>+IFERROR(IF(VALUE('data-cash-crude'!BK93)&gt;0,'data-cash-crude'!BK93-INDEX('active-future'!$C:$C,MATCH('basis-cash-crude'!BL$1,'active-future'!$A:$A,0),1),""),"")</f>
        <v>-9.6600000000000037</v>
      </c>
      <c r="BM93">
        <f>+IFERROR(IF(VALUE('data-cash-crude'!BL93)&gt;0,'data-cash-crude'!BL93-INDEX('active-future'!$C:$C,MATCH('basis-cash-crude'!BM$1,'active-future'!$A:$A,0),1),""),"")</f>
        <v>-9.6600000000000037</v>
      </c>
      <c r="BN93">
        <f>+IFERROR(IF(VALUE('data-cash-crude'!BM93)&gt;0,'data-cash-crude'!BM93-INDEX('active-future'!$C:$C,MATCH('basis-cash-crude'!BN$1,'active-future'!$A:$A,0),1),""),"")</f>
        <v>-9.6599999999999966</v>
      </c>
      <c r="BO93">
        <f>+IFERROR(IF(VALUE('data-cash-crude'!BN93)&gt;0,'data-cash-crude'!BN93-INDEX('active-future'!$C:$C,MATCH('basis-cash-crude'!BO$1,'active-future'!$A:$A,0),1),""),"")</f>
        <v>-9.6600000000000037</v>
      </c>
      <c r="BP93">
        <f>+IFERROR(IF(VALUE('data-cash-crude'!BO93)&gt;0,'data-cash-crude'!BO93-INDEX('active-future'!$C:$C,MATCH('basis-cash-crude'!BP$1,'active-future'!$A:$A,0),1),""),"")</f>
        <v>-9.6600000000000037</v>
      </c>
      <c r="BQ93">
        <f>+IFERROR(IF(VALUE('data-cash-crude'!BP93)&gt;0,'data-cash-crude'!BP93-INDEX('active-future'!$C:$C,MATCH('basis-cash-crude'!BQ$1,'active-future'!$A:$A,0),1),""),"")</f>
        <v>-9.6600000000000037</v>
      </c>
      <c r="BR93">
        <f>+IFERROR(IF(VALUE('data-cash-crude'!BQ93)&gt;0,'data-cash-crude'!BQ93-INDEX('active-future'!$C:$C,MATCH('basis-cash-crude'!BR$1,'active-future'!$A:$A,0),1),""),"")</f>
        <v>-9.6599999999999966</v>
      </c>
      <c r="BS93">
        <f>+IFERROR(IF(VALUE('data-cash-crude'!BR93)&gt;0,'data-cash-crude'!BR93-INDEX('active-future'!$C:$C,MATCH('basis-cash-crude'!BS$1,'active-future'!$A:$A,0),1),""),"")</f>
        <v>-9.6600000000000037</v>
      </c>
      <c r="BT93">
        <f>+IFERROR(IF(VALUE('data-cash-crude'!BS93)&gt;0,'data-cash-crude'!BS93-INDEX('active-future'!$C:$C,MATCH('basis-cash-crude'!BT$1,'active-future'!$A:$A,0),1),""),"")</f>
        <v>-9.6599999999999966</v>
      </c>
      <c r="BU93">
        <f>+IFERROR(IF(VALUE('data-cash-crude'!BT93)&gt;0,'data-cash-crude'!BT93-INDEX('active-future'!$C:$C,MATCH('basis-cash-crude'!BU$1,'active-future'!$A:$A,0),1),""),"")</f>
        <v>-9.6599999999999966</v>
      </c>
      <c r="BV93" t="str">
        <f>+IFERROR(IF(VALUE('data-cash-crude'!BU93)&gt;0,'data-cash-crude'!BU93-INDEX('active-future'!$C:$C,MATCH('basis-cash-crude'!BV$1,'active-future'!$A:$A,0),1),""),"")</f>
        <v/>
      </c>
      <c r="BW93" t="str">
        <f>+IFERROR(IF(VALUE('data-cash-crude'!BV93)&gt;0,'data-cash-crude'!BV93-INDEX('active-future'!$C:$C,MATCH('basis-cash-crude'!BW$1,'active-future'!$A:$A,0),1),""),"")</f>
        <v/>
      </c>
      <c r="BX93" t="str">
        <f>+IFERROR(IF(VALUE('data-cash-crude'!BW93)&gt;0,'data-cash-crude'!BW93-INDEX('active-future'!$C:$C,MATCH('basis-cash-crude'!BX$1,'active-future'!$A:$A,0),1),""),"")</f>
        <v/>
      </c>
      <c r="BY93">
        <f>+IFERROR(IF(VALUE('data-cash-crude'!BX93)&gt;0,'data-cash-crude'!BX93-INDEX('active-future'!$C:$C,MATCH('basis-cash-crude'!BY$1,'active-future'!$A:$A,0),1),""),"")</f>
        <v>-9.6600000000000037</v>
      </c>
      <c r="BZ93">
        <f>+IFERROR(IF(VALUE('data-cash-crude'!BY93)&gt;0,'data-cash-crude'!BY93-INDEX('active-future'!$C:$C,MATCH('basis-cash-crude'!BZ$1,'active-future'!$A:$A,0),1),""),"")</f>
        <v>-9.7199999999999989</v>
      </c>
      <c r="CA93">
        <f>+IFERROR(IF(VALUE('data-cash-crude'!BZ93)&gt;0,'data-cash-crude'!BZ93-INDEX('active-future'!$C:$C,MATCH('basis-cash-crude'!CA$1,'active-future'!$A:$A,0),1),""),"")</f>
        <v>-9.5899999999999963</v>
      </c>
      <c r="CB93">
        <f>+IFERROR(IF(VALUE('data-cash-crude'!CA93)&gt;0,'data-cash-crude'!CA93-INDEX('active-future'!$C:$C,MATCH('basis-cash-crude'!CB$1,'active-future'!$A:$A,0),1),""),"")</f>
        <v>-9.6600000000000037</v>
      </c>
      <c r="CC93">
        <f>+IFERROR(IF(VALUE('data-cash-crude'!CB93)&gt;0,'data-cash-crude'!CB93-INDEX('active-future'!$C:$C,MATCH('basis-cash-crude'!CC$1,'active-future'!$A:$A,0),1),""),"")</f>
        <v>-9.6599999999999966</v>
      </c>
      <c r="CD93">
        <f>+IFERROR(IF(VALUE('data-cash-crude'!CC93)&gt;0,'data-cash-crude'!CC93-INDEX('active-future'!$C:$C,MATCH('basis-cash-crude'!CD$1,'active-future'!$A:$A,0),1),""),"")</f>
        <v>-9.6600000000000037</v>
      </c>
      <c r="CE93">
        <f>+IFERROR(IF(VALUE('data-cash-crude'!CD93)&gt;0,'data-cash-crude'!CD93-INDEX('active-future'!$C:$C,MATCH('basis-cash-crude'!CE$1,'active-future'!$A:$A,0),1),""),"")</f>
        <v>-9.6600000000000037</v>
      </c>
      <c r="CF93">
        <f>+IFERROR(IF(VALUE('data-cash-crude'!CE93)&gt;0,'data-cash-crude'!CE93-INDEX('active-future'!$C:$C,MATCH('basis-cash-crude'!CF$1,'active-future'!$A:$A,0),1),""),"")</f>
        <v>-9.6599999999999966</v>
      </c>
      <c r="CG93">
        <f>+IFERROR(IF(VALUE('data-cash-crude'!CF93)&gt;0,'data-cash-crude'!CF93-INDEX('active-future'!$C:$C,MATCH('basis-cash-crude'!CG$1,'active-future'!$A:$A,0),1),""),"")</f>
        <v>-9.6599999999999966</v>
      </c>
      <c r="CH93">
        <f>+IFERROR(IF(VALUE('data-cash-crude'!CG93)&gt;0,'data-cash-crude'!CG93-INDEX('active-future'!$C:$C,MATCH('basis-cash-crude'!CH$1,'active-future'!$A:$A,0),1),""),"")</f>
        <v>-9.6600000000000037</v>
      </c>
      <c r="CI93">
        <f>+IFERROR(IF(VALUE('data-cash-crude'!CH93)&gt;0,'data-cash-crude'!CH93-INDEX('active-future'!$C:$C,MATCH('basis-cash-crude'!CI$1,'active-future'!$A:$A,0),1),""),"")</f>
        <v>-9.6600000000000037</v>
      </c>
      <c r="CJ93">
        <f>+IFERROR(IF(VALUE('data-cash-crude'!CI93)&gt;0,'data-cash-crude'!CI93-INDEX('active-future'!$C:$C,MATCH('basis-cash-crude'!CJ$1,'active-future'!$A:$A,0),1),""),"")</f>
        <v>-9.6599999999999966</v>
      </c>
      <c r="CK93">
        <f>+IFERROR(IF(VALUE('data-cash-crude'!CJ93)&gt;0,'data-cash-crude'!CJ93-INDEX('active-future'!$C:$C,MATCH('basis-cash-crude'!CK$1,'active-future'!$A:$A,0),1),""),"")</f>
        <v>-9.6599999999999966</v>
      </c>
      <c r="CL93">
        <f>+IFERROR(IF(VALUE('data-cash-crude'!CK93)&gt;0,'data-cash-crude'!CK93-INDEX('active-future'!$C:$C,MATCH('basis-cash-crude'!CL$1,'active-future'!$A:$A,0),1),""),"")</f>
        <v>-9.6599999999999966</v>
      </c>
      <c r="CM93" t="str">
        <f>+IFERROR(IF(VALUE('data-cash-crude'!CL93)&gt;0,'data-cash-crude'!CL93-INDEX('active-future'!$C:$C,MATCH('basis-cash-crude'!CM$1,'active-future'!$A:$A,0),1),""),"")</f>
        <v/>
      </c>
      <c r="CN93">
        <f>+IFERROR(IF(VALUE('data-cash-crude'!CM93)&gt;0,'data-cash-crude'!CM93-INDEX('active-future'!$C:$C,MATCH('basis-cash-crude'!CN$1,'active-future'!$A:$A,0),1),""),"")</f>
        <v>-9.6600000000000037</v>
      </c>
      <c r="CO93">
        <f>+IFERROR(IF(VALUE('data-cash-crude'!CN93)&gt;0,'data-cash-crude'!CN93-INDEX('active-future'!$C:$C,MATCH('basis-cash-crude'!CO$1,'active-future'!$A:$A,0),1),""),"")</f>
        <v>-9.6600000000000037</v>
      </c>
      <c r="CP93">
        <f>+IFERROR(IF(VALUE('data-cash-crude'!CO93)&gt;0,'data-cash-crude'!CO93-INDEX('active-future'!$C:$C,MATCH('basis-cash-crude'!CP$1,'active-future'!$A:$A,0),1),""),"")</f>
        <v>-9.6600000000000037</v>
      </c>
      <c r="CQ93">
        <f>+IFERROR(IF(VALUE('data-cash-crude'!CP93)&gt;0,'data-cash-crude'!CP93-INDEX('active-future'!$C:$C,MATCH('basis-cash-crude'!CQ$1,'active-future'!$A:$A,0),1),""),"")</f>
        <v>-9.6599999999999966</v>
      </c>
      <c r="CR93">
        <f>+IFERROR(IF(VALUE('data-cash-crude'!CQ93)&gt;0,'data-cash-crude'!CQ93-INDEX('active-future'!$C:$C,MATCH('basis-cash-crude'!CR$1,'active-future'!$A:$A,0),1),""),"")</f>
        <v>-9.6600000000000037</v>
      </c>
      <c r="CS93">
        <f>+IFERROR(IF(VALUE('data-cash-crude'!CR93)&gt;0,'data-cash-crude'!CR93-INDEX('active-future'!$C:$C,MATCH('basis-cash-crude'!CS$1,'active-future'!$A:$A,0),1),""),"")</f>
        <v>-9.6600000000000037</v>
      </c>
      <c r="CT93">
        <f>+IFERROR(IF(VALUE('data-cash-crude'!CS93)&gt;0,'data-cash-crude'!CS93-INDEX('active-future'!$C:$C,MATCH('basis-cash-crude'!CT$1,'active-future'!$A:$A,0),1),""),"")</f>
        <v>-9.6600000000000037</v>
      </c>
      <c r="CU93">
        <f>+IFERROR(IF(VALUE('data-cash-crude'!CT93)&gt;0,'data-cash-crude'!CT93-INDEX('active-future'!$C:$C,MATCH('basis-cash-crude'!CU$1,'active-future'!$A:$A,0),1),""),"")</f>
        <v>-9.6599999999999966</v>
      </c>
      <c r="CV93">
        <f>+IFERROR(IF(VALUE('data-cash-crude'!CU93)&gt;0,'data-cash-crude'!CU93-INDEX('active-future'!$C:$C,MATCH('basis-cash-crude'!CV$1,'active-future'!$A:$A,0),1),""),"")</f>
        <v>-9.4500000000000028</v>
      </c>
      <c r="CW93">
        <f>+IFERROR(IF(VALUE('data-cash-crude'!CV93)&gt;0,'data-cash-crude'!CV93-INDEX('active-future'!$C:$C,MATCH('basis-cash-crude'!CW$1,'active-future'!$A:$A,0),1),""),"")</f>
        <v>-9.5900000000000034</v>
      </c>
      <c r="CX93">
        <f>+IFERROR(IF(VALUE('data-cash-crude'!CW93)&gt;0,'data-cash-crude'!CW93-INDEX('active-future'!$C:$C,MATCH('basis-cash-crude'!CX$1,'active-future'!$A:$A,0),1),""),"")</f>
        <v>-9.6000000000000014</v>
      </c>
      <c r="CY93">
        <f>+IFERROR(IF(VALUE('data-cash-crude'!CX93)&gt;0,'data-cash-crude'!CX93-INDEX('active-future'!$C:$C,MATCH('basis-cash-crude'!CY$1,'active-future'!$A:$A,0),1),""),"")</f>
        <v>-9.6599999999999966</v>
      </c>
      <c r="CZ93">
        <f>+IFERROR(IF(VALUE('data-cash-crude'!CY93)&gt;0,'data-cash-crude'!CY93-INDEX('active-future'!$C:$C,MATCH('basis-cash-crude'!CZ$1,'active-future'!$A:$A,0),1),""),"")</f>
        <v>-9.6599999999999966</v>
      </c>
      <c r="DA93">
        <f>+IFERROR(IF(VALUE('data-cash-crude'!CZ93)&gt;0,'data-cash-crude'!CZ93-INDEX('active-future'!$C:$C,MATCH('basis-cash-crude'!DA$1,'active-future'!$A:$A,0),1),""),"")</f>
        <v>-9.6600000000000037</v>
      </c>
      <c r="DB93">
        <f>+IFERROR(IF(VALUE('data-cash-crude'!DA93)&gt;0,'data-cash-crude'!DA93-INDEX('active-future'!$C:$C,MATCH('basis-cash-crude'!DB$1,'active-future'!$A:$A,0),1),""),"")</f>
        <v>-9.6599999999999966</v>
      </c>
      <c r="DC93">
        <f>+IFERROR(IF(VALUE('data-cash-crude'!DB93)&gt;0,'data-cash-crude'!DB93-INDEX('active-future'!$C:$C,MATCH('basis-cash-crude'!DC$1,'active-future'!$A:$A,0),1),""),"")</f>
        <v>-9.6599999999999966</v>
      </c>
      <c r="DD93">
        <f>+IFERROR(IF(VALUE('data-cash-crude'!DC93)&gt;0,'data-cash-crude'!DC93-INDEX('active-future'!$C:$C,MATCH('basis-cash-crude'!DD$1,'active-future'!$A:$A,0),1),""),"")</f>
        <v>-9.6599999999999966</v>
      </c>
      <c r="DE93">
        <f>+IFERROR(IF(VALUE('data-cash-crude'!DD93)&gt;0,'data-cash-crude'!DD93-INDEX('active-future'!$C:$C,MATCH('basis-cash-crude'!DE$1,'active-future'!$A:$A,0),1),""),"")</f>
        <v>-9.6600000000000037</v>
      </c>
      <c r="DF93">
        <f>+IFERROR(IF(VALUE('data-cash-crude'!DE93)&gt;0,'data-cash-crude'!DE93-INDEX('active-future'!$C:$C,MATCH('basis-cash-crude'!DF$1,'active-future'!$A:$A,0),1),""),"")</f>
        <v>-9.6600000000000037</v>
      </c>
      <c r="DG93">
        <f>+IFERROR(IF(VALUE('data-cash-crude'!DF93)&gt;0,'data-cash-crude'!DF93-INDEX('active-future'!$C:$C,MATCH('basis-cash-crude'!DG$1,'active-future'!$A:$A,0),1),""),"")</f>
        <v>-9.6599999999999966</v>
      </c>
      <c r="DH93">
        <f>+IFERROR(IF(VALUE('data-cash-crude'!DG93)&gt;0,'data-cash-crude'!DG93-INDEX('active-future'!$C:$C,MATCH('basis-cash-crude'!DH$1,'active-future'!$A:$A,0),1),""),"")</f>
        <v>-9.6599999999999966</v>
      </c>
      <c r="DI93">
        <f>+IFERROR(IF(VALUE('data-cash-crude'!DH93)&gt;0,'data-cash-crude'!DH93-INDEX('active-future'!$C:$C,MATCH('basis-cash-crude'!DI$1,'active-future'!$A:$A,0),1),""),"")</f>
        <v>-9.6600000000000037</v>
      </c>
      <c r="DJ93">
        <f>+IFERROR(IF(VALUE('data-cash-crude'!DI93)&gt;0,'data-cash-crude'!DI93-INDEX('active-future'!$C:$C,MATCH('basis-cash-crude'!DJ$1,'active-future'!$A:$A,0),1),""),"")</f>
        <v>-9.6599999999999966</v>
      </c>
      <c r="DK93">
        <f>+IFERROR(IF(VALUE('data-cash-crude'!DJ93)&gt;0,'data-cash-crude'!DJ93-INDEX('active-future'!$C:$C,MATCH('basis-cash-crude'!DK$1,'active-future'!$A:$A,0),1),""),"")</f>
        <v>-9.6599999999999966</v>
      </c>
      <c r="DL93">
        <f>+IFERROR(IF(VALUE('data-cash-crude'!DK93)&gt;0,'data-cash-crude'!DK93-INDEX('active-future'!$C:$C,MATCH('basis-cash-crude'!DL$1,'active-future'!$A:$A,0),1),""),"")</f>
        <v>-9.6599999999999966</v>
      </c>
      <c r="DM93" t="str">
        <f>+IFERROR(IF(VALUE('data-cash-crude'!DL93)&gt;0,'data-cash-crude'!DL93-INDEX('active-future'!$C:$C,MATCH('basis-cash-crude'!DM$1,'active-future'!$A:$A,0),1),""),"")</f>
        <v/>
      </c>
      <c r="DN93" t="str">
        <f>+IFERROR(IF(VALUE('data-cash-crude'!DM93)&gt;0,'data-cash-crude'!DM93-INDEX('active-future'!$C:$C,MATCH('basis-cash-crude'!DN$1,'active-future'!$A:$A,0),1),""),"")</f>
        <v/>
      </c>
      <c r="DO93">
        <f>+IFERROR(IF(VALUE('data-cash-crude'!DN93)&gt;0,'data-cash-crude'!DN93-INDEX('active-future'!$C:$C,MATCH('basis-cash-crude'!DO$1,'active-future'!$A:$A,0),1),""),"")</f>
        <v>-9.6599999999999966</v>
      </c>
      <c r="DP93">
        <f>+IFERROR(IF(VALUE('data-cash-crude'!DO93)&gt;0,'data-cash-crude'!DO93-INDEX('active-future'!$C:$C,MATCH('basis-cash-crude'!DP$1,'active-future'!$A:$A,0),1),""),"")</f>
        <v>-9.6599999999999966</v>
      </c>
      <c r="DQ93">
        <f>+IFERROR(IF(VALUE('data-cash-crude'!DP93)&gt;0,'data-cash-crude'!DP93-INDEX('active-future'!$C:$C,MATCH('basis-cash-crude'!DQ$1,'active-future'!$A:$A,0),1),""),"")</f>
        <v>-9.6599999999999966</v>
      </c>
      <c r="DR93">
        <f>+IFERROR(IF(VALUE('data-cash-crude'!DQ93)&gt;0,'data-cash-crude'!DQ93-INDEX('active-future'!$C:$C,MATCH('basis-cash-crude'!DR$1,'active-future'!$A:$A,0),1),""),"")</f>
        <v>-9.6600000000000037</v>
      </c>
      <c r="DS93">
        <f>+IFERROR(IF(VALUE('data-cash-crude'!DR93)&gt;0,'data-cash-crude'!DR93-INDEX('active-future'!$C:$C,MATCH('basis-cash-crude'!DS$1,'active-future'!$A:$A,0),1),""),"")</f>
        <v>-9.6599999999999966</v>
      </c>
      <c r="DT93">
        <f>+IFERROR(IF(VALUE('data-cash-crude'!DS93)&gt;0,'data-cash-crude'!DS93-INDEX('active-future'!$C:$C,MATCH('basis-cash-crude'!DT$1,'active-future'!$A:$A,0),1),""),"")</f>
        <v>-9.6600000000000037</v>
      </c>
      <c r="DU93">
        <f>+IFERROR(IF(VALUE('data-cash-crude'!DT93)&gt;0,'data-cash-crude'!DT93-INDEX('active-future'!$C:$C,MATCH('basis-cash-crude'!DU$1,'active-future'!$A:$A,0),1),""),"")</f>
        <v>-9.6599999999999966</v>
      </c>
      <c r="DV93">
        <f>+IFERROR(IF(VALUE('data-cash-crude'!DU93)&gt;0,'data-cash-crude'!DU93-INDEX('active-future'!$C:$C,MATCH('basis-cash-crude'!DV$1,'active-future'!$A:$A,0),1),""),"")</f>
        <v>-9.6599999999999966</v>
      </c>
      <c r="DW93">
        <f>+IFERROR(IF(VALUE('data-cash-crude'!DV93)&gt;0,'data-cash-crude'!DV93-INDEX('active-future'!$C:$C,MATCH('basis-cash-crude'!DW$1,'active-future'!$A:$A,0),1),""),"")</f>
        <v>-9.6600000000000037</v>
      </c>
      <c r="DX93">
        <f>+IFERROR(IF(VALUE('data-cash-crude'!DW93)&gt;0,'data-cash-crude'!DW93-INDEX('active-future'!$C:$C,MATCH('basis-cash-crude'!DX$1,'active-future'!$A:$A,0),1),""),"")</f>
        <v>-9.6599999999999966</v>
      </c>
      <c r="DY93">
        <f>+IFERROR(IF(VALUE('data-cash-crude'!DX93)&gt;0,'data-cash-crude'!DX93-INDEX('active-future'!$C:$C,MATCH('basis-cash-crude'!DY$1,'active-future'!$A:$A,0),1),""),"")</f>
        <v>-9.6599999999999966</v>
      </c>
      <c r="DZ93" t="str">
        <f>+IFERROR(IF(VALUE('data-cash-crude'!DY93)&gt;0,'data-cash-crude'!DY93-INDEX('active-future'!$C:$C,MATCH('basis-cash-crude'!DZ$1,'active-future'!$A:$A,0),1),""),"")</f>
        <v/>
      </c>
      <c r="EA93">
        <f>+IFERROR(IF(VALUE('data-cash-crude'!DZ93)&gt;0,'data-cash-crude'!DZ93-INDEX('active-future'!$C:$C,MATCH('basis-cash-crude'!EA$1,'active-future'!$A:$A,0),1),""),"")</f>
        <v>-10.079999999999998</v>
      </c>
      <c r="EB93">
        <f>+IFERROR(IF(VALUE('data-cash-crude'!EA93)&gt;0,'data-cash-crude'!EA93-INDEX('active-future'!$C:$C,MATCH('basis-cash-crude'!EB$1,'active-future'!$A:$A,0),1),""),"")</f>
        <v>-9.8699999999999974</v>
      </c>
      <c r="EC93">
        <f>+IFERROR(IF(VALUE('data-cash-crude'!EB93)&gt;0,'data-cash-crude'!EB93-INDEX('active-future'!$C:$C,MATCH('basis-cash-crude'!EC$1,'active-future'!$A:$A,0),1),""),"")</f>
        <v>-9.8699999999999974</v>
      </c>
      <c r="ED93">
        <f>+IFERROR(IF(VALUE('data-cash-crude'!EC93)&gt;0,'data-cash-crude'!EC93-INDEX('active-future'!$C:$C,MATCH('basis-cash-crude'!ED$1,'active-future'!$A:$A,0),1),""),"")</f>
        <v>-9.6599999999999966</v>
      </c>
      <c r="EE93">
        <f>+IFERROR(IF(VALUE('data-cash-crude'!ED93)&gt;0,'data-cash-crude'!ED93-INDEX('active-future'!$C:$C,MATCH('basis-cash-crude'!EE$1,'active-future'!$A:$A,0),1),""),"")</f>
        <v>-9.6599999999999966</v>
      </c>
      <c r="EF93">
        <f>+IFERROR(IF(VALUE('data-cash-crude'!EE93)&gt;0,'data-cash-crude'!EE93-INDEX('active-future'!$C:$C,MATCH('basis-cash-crude'!EF$1,'active-future'!$A:$A,0),1),""),"")</f>
        <v>-9.6600000000000037</v>
      </c>
      <c r="EG93">
        <f>+IFERROR(IF(VALUE('data-cash-crude'!EF93)&gt;0,'data-cash-crude'!EF93-INDEX('active-future'!$C:$C,MATCH('basis-cash-crude'!EG$1,'active-future'!$A:$A,0),1),""),"")</f>
        <v>-9.6600000000000037</v>
      </c>
      <c r="EH93">
        <f>+IFERROR(IF(VALUE('data-cash-crude'!EG93)&gt;0,'data-cash-crude'!EG93-INDEX('active-future'!$C:$C,MATCH('basis-cash-crude'!EH$1,'active-future'!$A:$A,0),1),""),"")</f>
        <v>-9.6600000000000037</v>
      </c>
      <c r="EI93">
        <f>+IFERROR(IF(VALUE('data-cash-crude'!EH93)&gt;0,'data-cash-crude'!EH93-INDEX('active-future'!$C:$C,MATCH('basis-cash-crude'!EI$1,'active-future'!$A:$A,0),1),""),"")</f>
        <v>-9.6599999999999966</v>
      </c>
      <c r="EJ93">
        <f>+IFERROR(IF(VALUE('data-cash-crude'!EI93)&gt;0,'data-cash-crude'!EI93-INDEX('active-future'!$C:$C,MATCH('basis-cash-crude'!EJ$1,'active-future'!$A:$A,0),1),""),"")</f>
        <v>-9.6600000000000037</v>
      </c>
      <c r="EK93">
        <f>+IFERROR(IF(VALUE('data-cash-crude'!EJ93)&gt;0,'data-cash-crude'!EJ93-INDEX('active-future'!$C:$C,MATCH('basis-cash-crude'!EK$1,'active-future'!$A:$A,0),1),""),"")</f>
        <v>-9.6600000000000037</v>
      </c>
      <c r="EL93">
        <f>+IFERROR(IF(VALUE('data-cash-crude'!EK93)&gt;0,'data-cash-crude'!EK93-INDEX('active-future'!$C:$C,MATCH('basis-cash-crude'!EL$1,'active-future'!$A:$A,0),1),""),"")</f>
        <v>-9.6599999999999966</v>
      </c>
      <c r="EM93">
        <f>+IFERROR(IF(VALUE('data-cash-crude'!EL93)&gt;0,'data-cash-crude'!EL93-INDEX('active-future'!$C:$C,MATCH('basis-cash-crude'!EM$1,'active-future'!$A:$A,0),1),""),"")</f>
        <v>-9.6599999999999966</v>
      </c>
      <c r="EN93">
        <f>+IFERROR(IF(VALUE('data-cash-crude'!EM93)&gt;0,'data-cash-crude'!EM93-INDEX('active-future'!$C:$C,MATCH('basis-cash-crude'!EN$1,'active-future'!$A:$A,0),1),""),"")</f>
        <v>-9.6599999999999966</v>
      </c>
      <c r="EO93">
        <f>+IFERROR(IF(VALUE('data-cash-crude'!EN93)&gt;0,'data-cash-crude'!EN93-INDEX('active-future'!$C:$C,MATCH('basis-cash-crude'!EO$1,'active-future'!$A:$A,0),1),""),"")</f>
        <v>-9.6599999999999966</v>
      </c>
      <c r="EP93">
        <f>+IFERROR(IF(VALUE('data-cash-crude'!EO93)&gt;0,'data-cash-crude'!EO93-INDEX('active-future'!$C:$C,MATCH('basis-cash-crude'!EP$1,'active-future'!$A:$A,0),1),""),"")</f>
        <v>-9.6600000000000037</v>
      </c>
      <c r="EQ93">
        <f>+IFERROR(IF(VALUE('data-cash-crude'!EP93)&gt;0,'data-cash-crude'!EP93-INDEX('active-future'!$C:$C,MATCH('basis-cash-crude'!EQ$1,'active-future'!$A:$A,0),1),""),"")</f>
        <v>-9.6600000000000037</v>
      </c>
      <c r="ER93">
        <f>+IFERROR(IF(VALUE('data-cash-crude'!EQ93)&gt;0,'data-cash-crude'!EQ93-INDEX('active-future'!$C:$C,MATCH('basis-cash-crude'!ER$1,'active-future'!$A:$A,0),1),""),"")</f>
        <v>-9.6600000000000037</v>
      </c>
      <c r="ES93">
        <f>+IFERROR(IF(VALUE('data-cash-crude'!ER93)&gt;0,'data-cash-crude'!ER93-INDEX('active-future'!$C:$C,MATCH('basis-cash-crude'!ES$1,'active-future'!$A:$A,0),1),""),"")</f>
        <v>-9.6600000000000037</v>
      </c>
      <c r="ET93">
        <f>+IFERROR(IF(VALUE('data-cash-crude'!ES93)&gt;0,'data-cash-crude'!ES93-INDEX('active-future'!$C:$C,MATCH('basis-cash-crude'!ET$1,'active-future'!$A:$A,0),1),""),"")</f>
        <v>-9.6599999999999966</v>
      </c>
      <c r="EU93">
        <f>+IFERROR(IF(VALUE('data-cash-crude'!ET93)&gt;0,'data-cash-crude'!ET93-INDEX('active-future'!$C:$C,MATCH('basis-cash-crude'!EU$1,'active-future'!$A:$A,0),1),""),"")</f>
        <v>-9.6600000000000037</v>
      </c>
      <c r="EV93">
        <f>+IFERROR(IF(VALUE('data-cash-crude'!EU93)&gt;0,'data-cash-crude'!EU93-INDEX('active-future'!$C:$C,MATCH('basis-cash-crude'!EV$1,'active-future'!$A:$A,0),1),""),"")</f>
        <v>-9.8000000000000043</v>
      </c>
      <c r="EW93">
        <f>+IFERROR(IF(VALUE('data-cash-crude'!EV93)&gt;0,'data-cash-crude'!EV93-INDEX('active-future'!$C:$C,MATCH('basis-cash-crude'!EW$1,'active-future'!$A:$A,0),1),""),"")</f>
        <v>-9.7700000000000031</v>
      </c>
      <c r="EX93">
        <f>+IFERROR(IF(VALUE('data-cash-crude'!EW93)&gt;0,'data-cash-crude'!EW93-INDEX('active-future'!$C:$C,MATCH('basis-cash-crude'!EX$1,'active-future'!$A:$A,0),1),""),"")</f>
        <v>-9.82</v>
      </c>
      <c r="EY93">
        <f>+IFERROR(IF(VALUE('data-cash-crude'!EX93)&gt;0,'data-cash-crude'!EX93-INDEX('active-future'!$C:$C,MATCH('basis-cash-crude'!EY$1,'active-future'!$A:$A,0),1),""),"")</f>
        <v>-9.6599999999999966</v>
      </c>
      <c r="EZ93">
        <f>+IFERROR(IF(VALUE('data-cash-crude'!EY93)&gt;0,'data-cash-crude'!EY93-INDEX('active-future'!$C:$C,MATCH('basis-cash-crude'!EZ$1,'active-future'!$A:$A,0),1),""),"")</f>
        <v>-9.6600000000000037</v>
      </c>
      <c r="FA93">
        <f>+IFERROR(IF(VALUE('data-cash-crude'!EZ93)&gt;0,'data-cash-crude'!EZ93-INDEX('active-future'!$C:$C,MATCH('basis-cash-crude'!FA$1,'active-future'!$A:$A,0),1),""),"")</f>
        <v>-9.6200000000000045</v>
      </c>
      <c r="FB93">
        <f>+IFERROR(IF(VALUE('data-cash-crude'!FA93)&gt;0,'data-cash-crude'!FA93-INDEX('active-future'!$C:$C,MATCH('basis-cash-crude'!FB$1,'active-future'!$A:$A,0),1),""),"")</f>
        <v>-9.6199999999999974</v>
      </c>
      <c r="FC93">
        <f>+IFERROR(IF(VALUE('data-cash-crude'!FB93)&gt;0,'data-cash-crude'!FB93-INDEX('active-future'!$C:$C,MATCH('basis-cash-crude'!FC$1,'active-future'!$A:$A,0),1),""),"")</f>
        <v>-9.6199999999999974</v>
      </c>
      <c r="FD93">
        <f>+IFERROR(IF(VALUE('data-cash-crude'!FC93)&gt;0,'data-cash-crude'!FC93-INDEX('active-future'!$C:$C,MATCH('basis-cash-crude'!FD$1,'active-future'!$A:$A,0),1),""),"")</f>
        <v>-9.6600000000000037</v>
      </c>
      <c r="FE93">
        <f>+IFERROR(IF(VALUE('data-cash-crude'!FD93)&gt;0,'data-cash-crude'!FD93-INDEX('active-future'!$C:$C,MATCH('basis-cash-crude'!FE$1,'active-future'!$A:$A,0),1),""),"")</f>
        <v>-9.6599999999999966</v>
      </c>
      <c r="FF93">
        <f>+IFERROR(IF(VALUE('data-cash-crude'!FE93)&gt;0,'data-cash-crude'!FE93-INDEX('active-future'!$C:$C,MATCH('basis-cash-crude'!FF$1,'active-future'!$A:$A,0),1),""),"")</f>
        <v>-9.6599999999999966</v>
      </c>
      <c r="FG93">
        <f>+IFERROR(IF(VALUE('data-cash-crude'!FF93)&gt;0,'data-cash-crude'!FF93-INDEX('active-future'!$C:$C,MATCH('basis-cash-crude'!FG$1,'active-future'!$A:$A,0),1),""),"")</f>
        <v>-9.6599999999999966</v>
      </c>
      <c r="FH93">
        <f>+IFERROR(IF(VALUE('data-cash-crude'!FG93)&gt;0,'data-cash-crude'!FG93-INDEX('active-future'!$C:$C,MATCH('basis-cash-crude'!FH$1,'active-future'!$A:$A,0),1),""),"")</f>
        <v>-9.6599999999999966</v>
      </c>
      <c r="FI93">
        <f>+IFERROR(IF(VALUE('data-cash-crude'!FH93)&gt;0,'data-cash-crude'!FH93-INDEX('active-future'!$C:$C,MATCH('basis-cash-crude'!FI$1,'active-future'!$A:$A,0),1),""),"")</f>
        <v>-9.6600000000000037</v>
      </c>
      <c r="FJ93">
        <f>+IFERROR(IF(VALUE('data-cash-crude'!FI93)&gt;0,'data-cash-crude'!FI93-INDEX('active-future'!$C:$C,MATCH('basis-cash-crude'!FJ$1,'active-future'!$A:$A,0),1),""),"")</f>
        <v>-9.6600000000000037</v>
      </c>
      <c r="FK93">
        <f>+IFERROR(IF(VALUE('data-cash-crude'!FJ93)&gt;0,'data-cash-crude'!FJ93-INDEX('active-future'!$C:$C,MATCH('basis-cash-crude'!FK$1,'active-future'!$A:$A,0),1),""),"")</f>
        <v>-9.6599999999999966</v>
      </c>
      <c r="FL93">
        <f>+IFERROR(IF(VALUE('data-cash-crude'!FK93)&gt;0,'data-cash-crude'!FK93-INDEX('active-future'!$C:$C,MATCH('basis-cash-crude'!FL$1,'active-future'!$A:$A,0),1),""),"")</f>
        <v>-9.6599999999999966</v>
      </c>
    </row>
    <row r="94" spans="1:168" x14ac:dyDescent="0.2">
      <c r="A94">
        <f t="shared" si="3"/>
        <v>-6.0499999999999989</v>
      </c>
      <c r="B94">
        <f t="shared" si="4"/>
        <v>-6.0384000000000011</v>
      </c>
      <c r="C94">
        <f t="shared" si="5"/>
        <v>-6.0566666666666737</v>
      </c>
      <c r="D94" s="10" t="str">
        <f>+'data-cash-crude'!B94</f>
        <v>CLPA-3-124.CM</v>
      </c>
      <c r="E94">
        <f>+IFERROR(IF(VALUE('data-cash-crude'!D94)&gt;0,'data-cash-crude'!D94-INDEX('active-future'!$C:$C,MATCH('basis-cash-crude'!E$1,'active-future'!$A:$A,0),1),""),"")</f>
        <v>-6.0500000000000043</v>
      </c>
      <c r="F94">
        <f>+IFERROR(IF(VALUE('data-cash-crude'!E94)&gt;0,'data-cash-crude'!E94-INDEX('active-future'!$C:$C,MATCH('basis-cash-crude'!F$1,'active-future'!$A:$A,0),1),""),"")</f>
        <v>-6.0499999999999972</v>
      </c>
      <c r="G94">
        <f>+IFERROR(IF(VALUE('data-cash-crude'!F94)&gt;0,'data-cash-crude'!F94-INDEX('active-future'!$C:$C,MATCH('basis-cash-crude'!G$1,'active-future'!$A:$A,0),1),""),"")</f>
        <v>-6.0499999999999972</v>
      </c>
      <c r="H94">
        <f>+IFERROR(IF(VALUE('data-cash-crude'!G94)&gt;0,'data-cash-crude'!G94-INDEX('active-future'!$C:$C,MATCH('basis-cash-crude'!H$1,'active-future'!$A:$A,0),1),""),"")</f>
        <v>-6.0499999999999972</v>
      </c>
      <c r="I94" t="str">
        <f>+IFERROR(IF(VALUE('data-cash-crude'!H94)&gt;0,'data-cash-crude'!H94-INDEX('active-future'!$C:$C,MATCH('basis-cash-crude'!I$1,'active-future'!$A:$A,0),1),""),"")</f>
        <v/>
      </c>
      <c r="J94">
        <f>+IFERROR(IF(VALUE('data-cash-crude'!I94)&gt;0,'data-cash-crude'!I94-INDEX('active-future'!$C:$C,MATCH('basis-cash-crude'!J$1,'active-future'!$A:$A,0),1),""),"")</f>
        <v>-6.0499999999999972</v>
      </c>
      <c r="K94" t="str">
        <f>+IFERROR(IF(VALUE('data-cash-crude'!J94)&gt;0,'data-cash-crude'!J94-INDEX('active-future'!$C:$C,MATCH('basis-cash-crude'!K$1,'active-future'!$A:$A,0),1),""),"")</f>
        <v/>
      </c>
      <c r="L94" t="str">
        <f>+IFERROR(IF(VALUE('data-cash-crude'!K94)&gt;0,'data-cash-crude'!K94-INDEX('active-future'!$C:$C,MATCH('basis-cash-crude'!L$1,'active-future'!$A:$A,0),1),""),"")</f>
        <v/>
      </c>
      <c r="M94">
        <f>+IFERROR(IF(VALUE('data-cash-crude'!L94)&gt;0,'data-cash-crude'!L94-INDEX('active-future'!$C:$C,MATCH('basis-cash-crude'!M$1,'active-future'!$A:$A,0),1),""),"")</f>
        <v>-6.009999999999998</v>
      </c>
      <c r="N94">
        <f>+IFERROR(IF(VALUE('data-cash-crude'!M94)&gt;0,'data-cash-crude'!M94-INDEX('active-future'!$C:$C,MATCH('basis-cash-crude'!N$1,'active-future'!$A:$A,0),1),""),"")</f>
        <v>-5.9699999999999989</v>
      </c>
      <c r="O94">
        <f>+IFERROR(IF(VALUE('data-cash-crude'!N94)&gt;0,'data-cash-crude'!N94-INDEX('active-future'!$C:$C,MATCH('basis-cash-crude'!O$1,'active-future'!$A:$A,0),1),""),"")</f>
        <v>-5.9799999999999969</v>
      </c>
      <c r="P94">
        <f>+IFERROR(IF(VALUE('data-cash-crude'!O94)&gt;0,'data-cash-crude'!O94-INDEX('active-future'!$C:$C,MATCH('basis-cash-crude'!P$1,'active-future'!$A:$A,0),1),""),"")</f>
        <v>-6.0500000000000043</v>
      </c>
      <c r="Q94">
        <f>+IFERROR(IF(VALUE('data-cash-crude'!P94)&gt;0,'data-cash-crude'!P94-INDEX('active-future'!$C:$C,MATCH('basis-cash-crude'!Q$1,'active-future'!$A:$A,0),1),""),"")</f>
        <v>-6.0499999999999972</v>
      </c>
      <c r="R94">
        <f>+IFERROR(IF(VALUE('data-cash-crude'!Q94)&gt;0,'data-cash-crude'!Q94-INDEX('active-future'!$C:$C,MATCH('basis-cash-crude'!R$1,'active-future'!$A:$A,0),1),""),"")</f>
        <v>-6.0499999999999972</v>
      </c>
      <c r="S94">
        <f>+IFERROR(IF(VALUE('data-cash-crude'!R94)&gt;0,'data-cash-crude'!R94-INDEX('active-future'!$C:$C,MATCH('basis-cash-crude'!S$1,'active-future'!$A:$A,0),1),""),"")</f>
        <v>-6.0499999999999972</v>
      </c>
      <c r="T94">
        <f>+IFERROR(IF(VALUE('data-cash-crude'!S94)&gt;0,'data-cash-crude'!S94-INDEX('active-future'!$C:$C,MATCH('basis-cash-crude'!T$1,'active-future'!$A:$A,0),1),""),"")</f>
        <v>-6.0500000000000043</v>
      </c>
      <c r="U94">
        <f>+IFERROR(IF(VALUE('data-cash-crude'!T94)&gt;0,'data-cash-crude'!T94-INDEX('active-future'!$C:$C,MATCH('basis-cash-crude'!U$1,'active-future'!$A:$A,0),1),""),"")</f>
        <v>-6.0500000000000043</v>
      </c>
      <c r="V94">
        <f>+IFERROR(IF(VALUE('data-cash-crude'!U94)&gt;0,'data-cash-crude'!U94-INDEX('active-future'!$C:$C,MATCH('basis-cash-crude'!V$1,'active-future'!$A:$A,0),1),""),"")</f>
        <v>-6.0500000000000043</v>
      </c>
      <c r="W94">
        <f>+IFERROR(IF(VALUE('data-cash-crude'!V94)&gt;0,'data-cash-crude'!V94-INDEX('active-future'!$C:$C,MATCH('basis-cash-crude'!W$1,'active-future'!$A:$A,0),1),""),"")</f>
        <v>-6.0499999999999972</v>
      </c>
      <c r="X94">
        <f>+IFERROR(IF(VALUE('data-cash-crude'!W94)&gt;0,'data-cash-crude'!W94-INDEX('active-future'!$C:$C,MATCH('basis-cash-crude'!X$1,'active-future'!$A:$A,0),1),""),"")</f>
        <v>-6.0499999999999972</v>
      </c>
      <c r="Y94" t="str">
        <f>+IFERROR(IF(VALUE('data-cash-crude'!X94)&gt;0,'data-cash-crude'!X94-INDEX('active-future'!$C:$C,MATCH('basis-cash-crude'!Y$1,'active-future'!$A:$A,0),1),""),"")</f>
        <v/>
      </c>
      <c r="Z94">
        <f>+IFERROR(IF(VALUE('data-cash-crude'!Y94)&gt;0,'data-cash-crude'!Y94-INDEX('active-future'!$C:$C,MATCH('basis-cash-crude'!Z$1,'active-future'!$A:$A,0),1),""),"")</f>
        <v>-6.0500000000000043</v>
      </c>
      <c r="AA94">
        <f>+IFERROR(IF(VALUE('data-cash-crude'!Z94)&gt;0,'data-cash-crude'!Z94-INDEX('active-future'!$C:$C,MATCH('basis-cash-crude'!AA$1,'active-future'!$A:$A,0),1),""),"")</f>
        <v>-6.0500000000000043</v>
      </c>
      <c r="AB94" t="str">
        <f>+IFERROR(IF(VALUE('data-cash-crude'!AA94)&gt;0,'data-cash-crude'!AA94-INDEX('active-future'!$C:$C,MATCH('basis-cash-crude'!AB$1,'active-future'!$A:$A,0),1),""),"")</f>
        <v/>
      </c>
      <c r="AC94">
        <f>+IFERROR(IF(VALUE('data-cash-crude'!AB94)&gt;0,'data-cash-crude'!AB94-INDEX('active-future'!$C:$C,MATCH('basis-cash-crude'!AC$1,'active-future'!$A:$A,0),1),""),"")</f>
        <v>-6.0499999999999972</v>
      </c>
      <c r="AD94">
        <f>+IFERROR(IF(VALUE('data-cash-crude'!AC94)&gt;0,'data-cash-crude'!AC94-INDEX('active-future'!$C:$C,MATCH('basis-cash-crude'!AD$1,'active-future'!$A:$A,0),1),""),"")</f>
        <v>-6.0499999999999972</v>
      </c>
      <c r="AE94">
        <f>+IFERROR(IF(VALUE('data-cash-crude'!AD94)&gt;0,'data-cash-crude'!AD94-INDEX('active-future'!$C:$C,MATCH('basis-cash-crude'!AE$1,'active-future'!$A:$A,0),1),""),"")</f>
        <v>-6.0499999999999972</v>
      </c>
      <c r="AF94">
        <f>+IFERROR(IF(VALUE('data-cash-crude'!AE94)&gt;0,'data-cash-crude'!AE94-INDEX('active-future'!$C:$C,MATCH('basis-cash-crude'!AF$1,'active-future'!$A:$A,0),1),""),"")</f>
        <v>-6.0500000000000043</v>
      </c>
      <c r="AG94">
        <f>+IFERROR(IF(VALUE('data-cash-crude'!AF94)&gt;0,'data-cash-crude'!AF94-INDEX('active-future'!$C:$C,MATCH('basis-cash-crude'!AG$1,'active-future'!$A:$A,0),1),""),"")</f>
        <v>-6.0499999999999972</v>
      </c>
      <c r="AH94">
        <f>+IFERROR(IF(VALUE('data-cash-crude'!AG94)&gt;0,'data-cash-crude'!AG94-INDEX('active-future'!$C:$C,MATCH('basis-cash-crude'!AH$1,'active-future'!$A:$A,0),1),""),"")</f>
        <v>-5.9499999999999957</v>
      </c>
      <c r="AI94">
        <f>+IFERROR(IF(VALUE('data-cash-crude'!AH94)&gt;0,'data-cash-crude'!AH94-INDEX('active-future'!$C:$C,MATCH('basis-cash-crude'!AI$1,'active-future'!$A:$A,0),1),""),"")</f>
        <v>-6.1900000000000048</v>
      </c>
      <c r="AJ94">
        <f>+IFERROR(IF(VALUE('data-cash-crude'!AI94)&gt;0,'data-cash-crude'!AI94-INDEX('active-future'!$C:$C,MATCH('basis-cash-crude'!AJ$1,'active-future'!$A:$A,0),1),""),"")</f>
        <v>-6.1400000000000006</v>
      </c>
      <c r="AK94">
        <f>+IFERROR(IF(VALUE('data-cash-crude'!AJ94)&gt;0,'data-cash-crude'!AJ94-INDEX('active-future'!$C:$C,MATCH('basis-cash-crude'!AK$1,'active-future'!$A:$A,0),1),""),"")</f>
        <v>-6.0499999999999972</v>
      </c>
      <c r="AL94">
        <f>+IFERROR(IF(VALUE('data-cash-crude'!AK94)&gt;0,'data-cash-crude'!AK94-INDEX('active-future'!$C:$C,MATCH('basis-cash-crude'!AL$1,'active-future'!$A:$A,0),1),""),"")</f>
        <v>-6.0500000000000043</v>
      </c>
      <c r="AM94">
        <f>+IFERROR(IF(VALUE('data-cash-crude'!AL94)&gt;0,'data-cash-crude'!AL94-INDEX('active-future'!$C:$C,MATCH('basis-cash-crude'!AM$1,'active-future'!$A:$A,0),1),""),"")</f>
        <v>-6.0499999999999972</v>
      </c>
      <c r="AN94">
        <f>+IFERROR(IF(VALUE('data-cash-crude'!AM94)&gt;0,'data-cash-crude'!AM94-INDEX('active-future'!$C:$C,MATCH('basis-cash-crude'!AN$1,'active-future'!$A:$A,0),1),""),"")</f>
        <v>-6.0499999999999972</v>
      </c>
      <c r="AO94">
        <f>+IFERROR(IF(VALUE('data-cash-crude'!AN94)&gt;0,'data-cash-crude'!AN94-INDEX('active-future'!$C:$C,MATCH('basis-cash-crude'!AO$1,'active-future'!$A:$A,0),1),""),"")</f>
        <v>-6.0499999999999972</v>
      </c>
      <c r="AP94">
        <f>+IFERROR(IF(VALUE('data-cash-crude'!AO94)&gt;0,'data-cash-crude'!AO94-INDEX('active-future'!$C:$C,MATCH('basis-cash-crude'!AP$1,'active-future'!$A:$A,0),1),""),"")</f>
        <v>-6.0500000000000043</v>
      </c>
      <c r="AQ94">
        <f>+IFERROR(IF(VALUE('data-cash-crude'!AP94)&gt;0,'data-cash-crude'!AP94-INDEX('active-future'!$C:$C,MATCH('basis-cash-crude'!AQ$1,'active-future'!$A:$A,0),1),""),"")</f>
        <v>-6.0499999999999972</v>
      </c>
      <c r="AR94">
        <f>+IFERROR(IF(VALUE('data-cash-crude'!AQ94)&gt;0,'data-cash-crude'!AQ94-INDEX('active-future'!$C:$C,MATCH('basis-cash-crude'!AR$1,'active-future'!$A:$A,0),1),""),"")</f>
        <v>-6.0500000000000043</v>
      </c>
      <c r="AS94">
        <f>+IFERROR(IF(VALUE('data-cash-crude'!AR94)&gt;0,'data-cash-crude'!AR94-INDEX('active-future'!$C:$C,MATCH('basis-cash-crude'!AS$1,'active-future'!$A:$A,0),1),""),"")</f>
        <v>-6.0499999999999972</v>
      </c>
      <c r="AT94">
        <f>+IFERROR(IF(VALUE('data-cash-crude'!AS94)&gt;0,'data-cash-crude'!AS94-INDEX('active-future'!$C:$C,MATCH('basis-cash-crude'!AT$1,'active-future'!$A:$A,0),1),""),"")</f>
        <v>-6.0499999999999972</v>
      </c>
      <c r="AU94">
        <f>+IFERROR(IF(VALUE('data-cash-crude'!AT94)&gt;0,'data-cash-crude'!AT94-INDEX('active-future'!$C:$C,MATCH('basis-cash-crude'!AU$1,'active-future'!$A:$A,0),1),""),"")</f>
        <v>-6.0500000000000043</v>
      </c>
      <c r="AV94">
        <f>+IFERROR(IF(VALUE('data-cash-crude'!AU94)&gt;0,'data-cash-crude'!AU94-INDEX('active-future'!$C:$C,MATCH('basis-cash-crude'!AV$1,'active-future'!$A:$A,0),1),""),"")</f>
        <v>-6.0499999999999972</v>
      </c>
      <c r="AW94">
        <f>+IFERROR(IF(VALUE('data-cash-crude'!AV94)&gt;0,'data-cash-crude'!AV94-INDEX('active-future'!$C:$C,MATCH('basis-cash-crude'!AW$1,'active-future'!$A:$A,0),1),""),"")</f>
        <v>-6.0500000000000043</v>
      </c>
      <c r="AX94">
        <f>+IFERROR(IF(VALUE('data-cash-crude'!AW94)&gt;0,'data-cash-crude'!AW94-INDEX('active-future'!$C:$C,MATCH('basis-cash-crude'!AX$1,'active-future'!$A:$A,0),1),""),"")</f>
        <v>-6.0499999999999972</v>
      </c>
      <c r="AY94">
        <f>+IFERROR(IF(VALUE('data-cash-crude'!AX94)&gt;0,'data-cash-crude'!AX94-INDEX('active-future'!$C:$C,MATCH('basis-cash-crude'!AY$1,'active-future'!$A:$A,0),1),""),"")</f>
        <v>-6.0500000000000043</v>
      </c>
      <c r="AZ94">
        <f>+IFERROR(IF(VALUE('data-cash-crude'!AY94)&gt;0,'data-cash-crude'!AY94-INDEX('active-future'!$C:$C,MATCH('basis-cash-crude'!AZ$1,'active-future'!$A:$A,0),1),""),"")</f>
        <v>-6.0499999999999972</v>
      </c>
      <c r="BA94">
        <f>+IFERROR(IF(VALUE('data-cash-crude'!AZ94)&gt;0,'data-cash-crude'!AZ94-INDEX('active-future'!$C:$C,MATCH('basis-cash-crude'!BA$1,'active-future'!$A:$A,0),1),""),"")</f>
        <v>-6.0499999999999972</v>
      </c>
      <c r="BB94">
        <f>+IFERROR(IF(VALUE('data-cash-crude'!BA94)&gt;0,'data-cash-crude'!BA94-INDEX('active-future'!$C:$C,MATCH('basis-cash-crude'!BB$1,'active-future'!$A:$A,0),1),""),"")</f>
        <v>-6.0499999999999972</v>
      </c>
      <c r="BC94">
        <f>+IFERROR(IF(VALUE('data-cash-crude'!BB94)&gt;0,'data-cash-crude'!BB94-INDEX('active-future'!$C:$C,MATCH('basis-cash-crude'!BC$1,'active-future'!$A:$A,0),1),""),"")</f>
        <v>-6.3699999999999974</v>
      </c>
      <c r="BD94">
        <f>+IFERROR(IF(VALUE('data-cash-crude'!BC94)&gt;0,'data-cash-crude'!BC94-INDEX('active-future'!$C:$C,MATCH('basis-cash-crude'!BD$1,'active-future'!$A:$A,0),1),""),"")</f>
        <v>-6.25</v>
      </c>
      <c r="BE94">
        <f>+IFERROR(IF(VALUE('data-cash-crude'!BD94)&gt;0,'data-cash-crude'!BD94-INDEX('active-future'!$C:$C,MATCH('basis-cash-crude'!BE$1,'active-future'!$A:$A,0),1),""),"")</f>
        <v>-6.1400000000000006</v>
      </c>
      <c r="BF94">
        <f>+IFERROR(IF(VALUE('data-cash-crude'!BE94)&gt;0,'data-cash-crude'!BE94-INDEX('active-future'!$C:$C,MATCH('basis-cash-crude'!BF$1,'active-future'!$A:$A,0),1),""),"")</f>
        <v>-6.0499999999999972</v>
      </c>
      <c r="BG94">
        <f>+IFERROR(IF(VALUE('data-cash-crude'!BF94)&gt;0,'data-cash-crude'!BF94-INDEX('active-future'!$C:$C,MATCH('basis-cash-crude'!BG$1,'active-future'!$A:$A,0),1),""),"")</f>
        <v>-6.0499999999999972</v>
      </c>
      <c r="BH94">
        <f>+IFERROR(IF(VALUE('data-cash-crude'!BG94)&gt;0,'data-cash-crude'!BG94-INDEX('active-future'!$C:$C,MATCH('basis-cash-crude'!BH$1,'active-future'!$A:$A,0),1),""),"")</f>
        <v>-6.0500000000000043</v>
      </c>
      <c r="BI94">
        <f>+IFERROR(IF(VALUE('data-cash-crude'!BH94)&gt;0,'data-cash-crude'!BH94-INDEX('active-future'!$C:$C,MATCH('basis-cash-crude'!BI$1,'active-future'!$A:$A,0),1),""),"")</f>
        <v>-6.0500000000000043</v>
      </c>
      <c r="BJ94">
        <f>+IFERROR(IF(VALUE('data-cash-crude'!BI94)&gt;0,'data-cash-crude'!BI94-INDEX('active-future'!$C:$C,MATCH('basis-cash-crude'!BJ$1,'active-future'!$A:$A,0),1),""),"")</f>
        <v>-6.0500000000000043</v>
      </c>
      <c r="BK94">
        <f>+IFERROR(IF(VALUE('data-cash-crude'!BJ94)&gt;0,'data-cash-crude'!BJ94-INDEX('active-future'!$C:$C,MATCH('basis-cash-crude'!BK$1,'active-future'!$A:$A,0),1),""),"")</f>
        <v>-6.0499999999999972</v>
      </c>
      <c r="BL94">
        <f>+IFERROR(IF(VALUE('data-cash-crude'!BK94)&gt;0,'data-cash-crude'!BK94-INDEX('active-future'!$C:$C,MATCH('basis-cash-crude'!BL$1,'active-future'!$A:$A,0),1),""),"")</f>
        <v>-6.0500000000000043</v>
      </c>
      <c r="BM94">
        <f>+IFERROR(IF(VALUE('data-cash-crude'!BL94)&gt;0,'data-cash-crude'!BL94-INDEX('active-future'!$C:$C,MATCH('basis-cash-crude'!BM$1,'active-future'!$A:$A,0),1),""),"")</f>
        <v>-6.0500000000000043</v>
      </c>
      <c r="BN94">
        <f>+IFERROR(IF(VALUE('data-cash-crude'!BM94)&gt;0,'data-cash-crude'!BM94-INDEX('active-future'!$C:$C,MATCH('basis-cash-crude'!BN$1,'active-future'!$A:$A,0),1),""),"")</f>
        <v>-6.0499999999999972</v>
      </c>
      <c r="BO94">
        <f>+IFERROR(IF(VALUE('data-cash-crude'!BN94)&gt;0,'data-cash-crude'!BN94-INDEX('active-future'!$C:$C,MATCH('basis-cash-crude'!BO$1,'active-future'!$A:$A,0),1),""),"")</f>
        <v>-6.0500000000000043</v>
      </c>
      <c r="BP94">
        <f>+IFERROR(IF(VALUE('data-cash-crude'!BO94)&gt;0,'data-cash-crude'!BO94-INDEX('active-future'!$C:$C,MATCH('basis-cash-crude'!BP$1,'active-future'!$A:$A,0),1),""),"")</f>
        <v>-6.0500000000000043</v>
      </c>
      <c r="BQ94">
        <f>+IFERROR(IF(VALUE('data-cash-crude'!BP94)&gt;0,'data-cash-crude'!BP94-INDEX('active-future'!$C:$C,MATCH('basis-cash-crude'!BQ$1,'active-future'!$A:$A,0),1),""),"")</f>
        <v>-6.0499999999999972</v>
      </c>
      <c r="BR94">
        <f>+IFERROR(IF(VALUE('data-cash-crude'!BQ94)&gt;0,'data-cash-crude'!BQ94-INDEX('active-future'!$C:$C,MATCH('basis-cash-crude'!BR$1,'active-future'!$A:$A,0),1),""),"")</f>
        <v>-6.0499999999999972</v>
      </c>
      <c r="BS94">
        <f>+IFERROR(IF(VALUE('data-cash-crude'!BR94)&gt;0,'data-cash-crude'!BR94-INDEX('active-future'!$C:$C,MATCH('basis-cash-crude'!BS$1,'active-future'!$A:$A,0),1),""),"")</f>
        <v>-6.0499999999999972</v>
      </c>
      <c r="BT94">
        <f>+IFERROR(IF(VALUE('data-cash-crude'!BS94)&gt;0,'data-cash-crude'!BS94-INDEX('active-future'!$C:$C,MATCH('basis-cash-crude'!BT$1,'active-future'!$A:$A,0),1),""),"")</f>
        <v>-6.0499999999999972</v>
      </c>
      <c r="BU94">
        <f>+IFERROR(IF(VALUE('data-cash-crude'!BT94)&gt;0,'data-cash-crude'!BT94-INDEX('active-future'!$C:$C,MATCH('basis-cash-crude'!BU$1,'active-future'!$A:$A,0),1),""),"")</f>
        <v>-6.0499999999999972</v>
      </c>
      <c r="BV94" t="str">
        <f>+IFERROR(IF(VALUE('data-cash-crude'!BU94)&gt;0,'data-cash-crude'!BU94-INDEX('active-future'!$C:$C,MATCH('basis-cash-crude'!BV$1,'active-future'!$A:$A,0),1),""),"")</f>
        <v/>
      </c>
      <c r="BW94" t="str">
        <f>+IFERROR(IF(VALUE('data-cash-crude'!BV94)&gt;0,'data-cash-crude'!BV94-INDEX('active-future'!$C:$C,MATCH('basis-cash-crude'!BW$1,'active-future'!$A:$A,0),1),""),"")</f>
        <v/>
      </c>
      <c r="BX94" t="str">
        <f>+IFERROR(IF(VALUE('data-cash-crude'!BW94)&gt;0,'data-cash-crude'!BW94-INDEX('active-future'!$C:$C,MATCH('basis-cash-crude'!BX$1,'active-future'!$A:$A,0),1),""),"")</f>
        <v/>
      </c>
      <c r="BY94">
        <f>+IFERROR(IF(VALUE('data-cash-crude'!BX94)&gt;0,'data-cash-crude'!BX94-INDEX('active-future'!$C:$C,MATCH('basis-cash-crude'!BY$1,'active-future'!$A:$A,0),1),""),"")</f>
        <v>-6.0500000000000043</v>
      </c>
      <c r="BZ94">
        <f>+IFERROR(IF(VALUE('data-cash-crude'!BY94)&gt;0,'data-cash-crude'!BY94-INDEX('active-future'!$C:$C,MATCH('basis-cash-crude'!BZ$1,'active-future'!$A:$A,0),1),""),"")</f>
        <v>-6.1099999999999994</v>
      </c>
      <c r="CA94">
        <f>+IFERROR(IF(VALUE('data-cash-crude'!BZ94)&gt;0,'data-cash-crude'!BZ94-INDEX('active-future'!$C:$C,MATCH('basis-cash-crude'!CA$1,'active-future'!$A:$A,0),1),""),"")</f>
        <v>-5.9799999999999969</v>
      </c>
      <c r="CB94">
        <f>+IFERROR(IF(VALUE('data-cash-crude'!CA94)&gt;0,'data-cash-crude'!CA94-INDEX('active-future'!$C:$C,MATCH('basis-cash-crude'!CB$1,'active-future'!$A:$A,0),1),""),"")</f>
        <v>-6.0500000000000043</v>
      </c>
      <c r="CC94">
        <f>+IFERROR(IF(VALUE('data-cash-crude'!CB94)&gt;0,'data-cash-crude'!CB94-INDEX('active-future'!$C:$C,MATCH('basis-cash-crude'!CC$1,'active-future'!$A:$A,0),1),""),"")</f>
        <v>-6.0499999999999972</v>
      </c>
      <c r="CD94">
        <f>+IFERROR(IF(VALUE('data-cash-crude'!CC94)&gt;0,'data-cash-crude'!CC94-INDEX('active-future'!$C:$C,MATCH('basis-cash-crude'!CD$1,'active-future'!$A:$A,0),1),""),"")</f>
        <v>-6.0500000000000043</v>
      </c>
      <c r="CE94">
        <f>+IFERROR(IF(VALUE('data-cash-crude'!CD94)&gt;0,'data-cash-crude'!CD94-INDEX('active-future'!$C:$C,MATCH('basis-cash-crude'!CE$1,'active-future'!$A:$A,0),1),""),"")</f>
        <v>-6.0500000000000043</v>
      </c>
      <c r="CF94">
        <f>+IFERROR(IF(VALUE('data-cash-crude'!CE94)&gt;0,'data-cash-crude'!CE94-INDEX('active-future'!$C:$C,MATCH('basis-cash-crude'!CF$1,'active-future'!$A:$A,0),1),""),"")</f>
        <v>-6.0499999999999972</v>
      </c>
      <c r="CG94">
        <f>+IFERROR(IF(VALUE('data-cash-crude'!CF94)&gt;0,'data-cash-crude'!CF94-INDEX('active-future'!$C:$C,MATCH('basis-cash-crude'!CG$1,'active-future'!$A:$A,0),1),""),"")</f>
        <v>-6.0499999999999972</v>
      </c>
      <c r="CH94">
        <f>+IFERROR(IF(VALUE('data-cash-crude'!CG94)&gt;0,'data-cash-crude'!CG94-INDEX('active-future'!$C:$C,MATCH('basis-cash-crude'!CH$1,'active-future'!$A:$A,0),1),""),"")</f>
        <v>-6.0500000000000043</v>
      </c>
      <c r="CI94">
        <f>+IFERROR(IF(VALUE('data-cash-crude'!CH94)&gt;0,'data-cash-crude'!CH94-INDEX('active-future'!$C:$C,MATCH('basis-cash-crude'!CI$1,'active-future'!$A:$A,0),1),""),"")</f>
        <v>-6.0500000000000043</v>
      </c>
      <c r="CJ94">
        <f>+IFERROR(IF(VALUE('data-cash-crude'!CI94)&gt;0,'data-cash-crude'!CI94-INDEX('active-future'!$C:$C,MATCH('basis-cash-crude'!CJ$1,'active-future'!$A:$A,0),1),""),"")</f>
        <v>-6.0499999999999972</v>
      </c>
      <c r="CK94">
        <f>+IFERROR(IF(VALUE('data-cash-crude'!CJ94)&gt;0,'data-cash-crude'!CJ94-INDEX('active-future'!$C:$C,MATCH('basis-cash-crude'!CK$1,'active-future'!$A:$A,0),1),""),"")</f>
        <v>-6.0499999999999972</v>
      </c>
      <c r="CL94">
        <f>+IFERROR(IF(VALUE('data-cash-crude'!CK94)&gt;0,'data-cash-crude'!CK94-INDEX('active-future'!$C:$C,MATCH('basis-cash-crude'!CL$1,'active-future'!$A:$A,0),1),""),"")</f>
        <v>-6.0499999999999972</v>
      </c>
      <c r="CM94" t="str">
        <f>+IFERROR(IF(VALUE('data-cash-crude'!CL94)&gt;0,'data-cash-crude'!CL94-INDEX('active-future'!$C:$C,MATCH('basis-cash-crude'!CM$1,'active-future'!$A:$A,0),1),""),"")</f>
        <v/>
      </c>
      <c r="CN94">
        <f>+IFERROR(IF(VALUE('data-cash-crude'!CM94)&gt;0,'data-cash-crude'!CM94-INDEX('active-future'!$C:$C,MATCH('basis-cash-crude'!CN$1,'active-future'!$A:$A,0),1),""),"")</f>
        <v>-6.0500000000000043</v>
      </c>
      <c r="CO94">
        <f>+IFERROR(IF(VALUE('data-cash-crude'!CN94)&gt;0,'data-cash-crude'!CN94-INDEX('active-future'!$C:$C,MATCH('basis-cash-crude'!CO$1,'active-future'!$A:$A,0),1),""),"")</f>
        <v>-6.0500000000000043</v>
      </c>
      <c r="CP94">
        <f>+IFERROR(IF(VALUE('data-cash-crude'!CO94)&gt;0,'data-cash-crude'!CO94-INDEX('active-future'!$C:$C,MATCH('basis-cash-crude'!CP$1,'active-future'!$A:$A,0),1),""),"")</f>
        <v>-6.0500000000000043</v>
      </c>
      <c r="CQ94">
        <f>+IFERROR(IF(VALUE('data-cash-crude'!CP94)&gt;0,'data-cash-crude'!CP94-INDEX('active-future'!$C:$C,MATCH('basis-cash-crude'!CQ$1,'active-future'!$A:$A,0),1),""),"")</f>
        <v>-6.0499999999999972</v>
      </c>
      <c r="CR94">
        <f>+IFERROR(IF(VALUE('data-cash-crude'!CQ94)&gt;0,'data-cash-crude'!CQ94-INDEX('active-future'!$C:$C,MATCH('basis-cash-crude'!CR$1,'active-future'!$A:$A,0),1),""),"")</f>
        <v>-6.0499999999999972</v>
      </c>
      <c r="CS94">
        <f>+IFERROR(IF(VALUE('data-cash-crude'!CR94)&gt;0,'data-cash-crude'!CR94-INDEX('active-future'!$C:$C,MATCH('basis-cash-crude'!CS$1,'active-future'!$A:$A,0),1),""),"")</f>
        <v>-6.0500000000000043</v>
      </c>
      <c r="CT94">
        <f>+IFERROR(IF(VALUE('data-cash-crude'!CS94)&gt;0,'data-cash-crude'!CS94-INDEX('active-future'!$C:$C,MATCH('basis-cash-crude'!CT$1,'active-future'!$A:$A,0),1),""),"")</f>
        <v>-6.0500000000000043</v>
      </c>
      <c r="CU94">
        <f>+IFERROR(IF(VALUE('data-cash-crude'!CT94)&gt;0,'data-cash-crude'!CT94-INDEX('active-future'!$C:$C,MATCH('basis-cash-crude'!CU$1,'active-future'!$A:$A,0),1),""),"")</f>
        <v>-6.0499999999999972</v>
      </c>
      <c r="CV94">
        <f>+IFERROR(IF(VALUE('data-cash-crude'!CU94)&gt;0,'data-cash-crude'!CU94-INDEX('active-future'!$C:$C,MATCH('basis-cash-crude'!CV$1,'active-future'!$A:$A,0),1),""),"")</f>
        <v>-5.8400000000000034</v>
      </c>
      <c r="CW94">
        <f>+IFERROR(IF(VALUE('data-cash-crude'!CV94)&gt;0,'data-cash-crude'!CV94-INDEX('active-future'!$C:$C,MATCH('basis-cash-crude'!CW$1,'active-future'!$A:$A,0),1),""),"")</f>
        <v>-5.980000000000004</v>
      </c>
      <c r="CX94">
        <f>+IFERROR(IF(VALUE('data-cash-crude'!CW94)&gt;0,'data-cash-crude'!CW94-INDEX('active-future'!$C:$C,MATCH('basis-cash-crude'!CX$1,'active-future'!$A:$A,0),1),""),"")</f>
        <v>-5.990000000000002</v>
      </c>
      <c r="CY94">
        <f>+IFERROR(IF(VALUE('data-cash-crude'!CX94)&gt;0,'data-cash-crude'!CX94-INDEX('active-future'!$C:$C,MATCH('basis-cash-crude'!CY$1,'active-future'!$A:$A,0),1),""),"")</f>
        <v>-6.0499999999999972</v>
      </c>
      <c r="CZ94">
        <f>+IFERROR(IF(VALUE('data-cash-crude'!CY94)&gt;0,'data-cash-crude'!CY94-INDEX('active-future'!$C:$C,MATCH('basis-cash-crude'!CZ$1,'active-future'!$A:$A,0),1),""),"")</f>
        <v>-6.0499999999999972</v>
      </c>
      <c r="DA94">
        <f>+IFERROR(IF(VALUE('data-cash-crude'!CZ94)&gt;0,'data-cash-crude'!CZ94-INDEX('active-future'!$C:$C,MATCH('basis-cash-crude'!DA$1,'active-future'!$A:$A,0),1),""),"")</f>
        <v>-6.0500000000000043</v>
      </c>
      <c r="DB94">
        <f>+IFERROR(IF(VALUE('data-cash-crude'!DA94)&gt;0,'data-cash-crude'!DA94-INDEX('active-future'!$C:$C,MATCH('basis-cash-crude'!DB$1,'active-future'!$A:$A,0),1),""),"")</f>
        <v>-6.0499999999999972</v>
      </c>
      <c r="DC94">
        <f>+IFERROR(IF(VALUE('data-cash-crude'!DB94)&gt;0,'data-cash-crude'!DB94-INDEX('active-future'!$C:$C,MATCH('basis-cash-crude'!DC$1,'active-future'!$A:$A,0),1),""),"")</f>
        <v>-6.0499999999999972</v>
      </c>
      <c r="DD94">
        <f>+IFERROR(IF(VALUE('data-cash-crude'!DC94)&gt;0,'data-cash-crude'!DC94-INDEX('active-future'!$C:$C,MATCH('basis-cash-crude'!DD$1,'active-future'!$A:$A,0),1),""),"")</f>
        <v>-6.0499999999999972</v>
      </c>
      <c r="DE94">
        <f>+IFERROR(IF(VALUE('data-cash-crude'!DD94)&gt;0,'data-cash-crude'!DD94-INDEX('active-future'!$C:$C,MATCH('basis-cash-crude'!DE$1,'active-future'!$A:$A,0),1),""),"")</f>
        <v>-6.0500000000000043</v>
      </c>
      <c r="DF94">
        <f>+IFERROR(IF(VALUE('data-cash-crude'!DE94)&gt;0,'data-cash-crude'!DE94-INDEX('active-future'!$C:$C,MATCH('basis-cash-crude'!DF$1,'active-future'!$A:$A,0),1),""),"")</f>
        <v>-6.0500000000000043</v>
      </c>
      <c r="DG94">
        <f>+IFERROR(IF(VALUE('data-cash-crude'!DF94)&gt;0,'data-cash-crude'!DF94-INDEX('active-future'!$C:$C,MATCH('basis-cash-crude'!DG$1,'active-future'!$A:$A,0),1),""),"")</f>
        <v>-6.0499999999999972</v>
      </c>
      <c r="DH94">
        <f>+IFERROR(IF(VALUE('data-cash-crude'!DG94)&gt;0,'data-cash-crude'!DG94-INDEX('active-future'!$C:$C,MATCH('basis-cash-crude'!DH$1,'active-future'!$A:$A,0),1),""),"")</f>
        <v>-6.0499999999999972</v>
      </c>
      <c r="DI94">
        <f>+IFERROR(IF(VALUE('data-cash-crude'!DH94)&gt;0,'data-cash-crude'!DH94-INDEX('active-future'!$C:$C,MATCH('basis-cash-crude'!DI$1,'active-future'!$A:$A,0),1),""),"")</f>
        <v>-6.0500000000000043</v>
      </c>
      <c r="DJ94">
        <f>+IFERROR(IF(VALUE('data-cash-crude'!DI94)&gt;0,'data-cash-crude'!DI94-INDEX('active-future'!$C:$C,MATCH('basis-cash-crude'!DJ$1,'active-future'!$A:$A,0),1),""),"")</f>
        <v>-6.0499999999999972</v>
      </c>
      <c r="DK94">
        <f>+IFERROR(IF(VALUE('data-cash-crude'!DJ94)&gt;0,'data-cash-crude'!DJ94-INDEX('active-future'!$C:$C,MATCH('basis-cash-crude'!DK$1,'active-future'!$A:$A,0),1),""),"")</f>
        <v>-6.0499999999999972</v>
      </c>
      <c r="DL94">
        <f>+IFERROR(IF(VALUE('data-cash-crude'!DK94)&gt;0,'data-cash-crude'!DK94-INDEX('active-future'!$C:$C,MATCH('basis-cash-crude'!DL$1,'active-future'!$A:$A,0),1),""),"")</f>
        <v>-6.0499999999999972</v>
      </c>
      <c r="DM94" t="str">
        <f>+IFERROR(IF(VALUE('data-cash-crude'!DL94)&gt;0,'data-cash-crude'!DL94-INDEX('active-future'!$C:$C,MATCH('basis-cash-crude'!DM$1,'active-future'!$A:$A,0),1),""),"")</f>
        <v/>
      </c>
      <c r="DN94" t="str">
        <f>+IFERROR(IF(VALUE('data-cash-crude'!DM94)&gt;0,'data-cash-crude'!DM94-INDEX('active-future'!$C:$C,MATCH('basis-cash-crude'!DN$1,'active-future'!$A:$A,0),1),""),"")</f>
        <v/>
      </c>
      <c r="DO94">
        <f>+IFERROR(IF(VALUE('data-cash-crude'!DN94)&gt;0,'data-cash-crude'!DN94-INDEX('active-future'!$C:$C,MATCH('basis-cash-crude'!DO$1,'active-future'!$A:$A,0),1),""),"")</f>
        <v>-6.0499999999999972</v>
      </c>
      <c r="DP94">
        <f>+IFERROR(IF(VALUE('data-cash-crude'!DO94)&gt;0,'data-cash-crude'!DO94-INDEX('active-future'!$C:$C,MATCH('basis-cash-crude'!DP$1,'active-future'!$A:$A,0),1),""),"")</f>
        <v>-6.0499999999999972</v>
      </c>
      <c r="DQ94">
        <f>+IFERROR(IF(VALUE('data-cash-crude'!DP94)&gt;0,'data-cash-crude'!DP94-INDEX('active-future'!$C:$C,MATCH('basis-cash-crude'!DQ$1,'active-future'!$A:$A,0),1),""),"")</f>
        <v>-6.0499999999999972</v>
      </c>
      <c r="DR94">
        <f>+IFERROR(IF(VALUE('data-cash-crude'!DQ94)&gt;0,'data-cash-crude'!DQ94-INDEX('active-future'!$C:$C,MATCH('basis-cash-crude'!DR$1,'active-future'!$A:$A,0),1),""),"")</f>
        <v>-6.0500000000000043</v>
      </c>
      <c r="DS94">
        <f>+IFERROR(IF(VALUE('data-cash-crude'!DR94)&gt;0,'data-cash-crude'!DR94-INDEX('active-future'!$C:$C,MATCH('basis-cash-crude'!DS$1,'active-future'!$A:$A,0),1),""),"")</f>
        <v>-6.0499999999999972</v>
      </c>
      <c r="DT94">
        <f>+IFERROR(IF(VALUE('data-cash-crude'!DS94)&gt;0,'data-cash-crude'!DS94-INDEX('active-future'!$C:$C,MATCH('basis-cash-crude'!DT$1,'active-future'!$A:$A,0),1),""),"")</f>
        <v>-6.0500000000000043</v>
      </c>
      <c r="DU94">
        <f>+IFERROR(IF(VALUE('data-cash-crude'!DT94)&gt;0,'data-cash-crude'!DT94-INDEX('active-future'!$C:$C,MATCH('basis-cash-crude'!DU$1,'active-future'!$A:$A,0),1),""),"")</f>
        <v>-6.0499999999999972</v>
      </c>
      <c r="DV94">
        <f>+IFERROR(IF(VALUE('data-cash-crude'!DU94)&gt;0,'data-cash-crude'!DU94-INDEX('active-future'!$C:$C,MATCH('basis-cash-crude'!DV$1,'active-future'!$A:$A,0),1),""),"")</f>
        <v>-6.0499999999999972</v>
      </c>
      <c r="DW94">
        <f>+IFERROR(IF(VALUE('data-cash-crude'!DV94)&gt;0,'data-cash-crude'!DV94-INDEX('active-future'!$C:$C,MATCH('basis-cash-crude'!DW$1,'active-future'!$A:$A,0),1),""),"")</f>
        <v>-6.0500000000000043</v>
      </c>
      <c r="DX94">
        <f>+IFERROR(IF(VALUE('data-cash-crude'!DW94)&gt;0,'data-cash-crude'!DW94-INDEX('active-future'!$C:$C,MATCH('basis-cash-crude'!DX$1,'active-future'!$A:$A,0),1),""),"")</f>
        <v>-6.0499999999999972</v>
      </c>
      <c r="DY94">
        <f>+IFERROR(IF(VALUE('data-cash-crude'!DX94)&gt;0,'data-cash-crude'!DX94-INDEX('active-future'!$C:$C,MATCH('basis-cash-crude'!DY$1,'active-future'!$A:$A,0),1),""),"")</f>
        <v>-6.0499999999999972</v>
      </c>
      <c r="DZ94" t="str">
        <f>+IFERROR(IF(VALUE('data-cash-crude'!DY94)&gt;0,'data-cash-crude'!DY94-INDEX('active-future'!$C:$C,MATCH('basis-cash-crude'!DZ$1,'active-future'!$A:$A,0),1),""),"")</f>
        <v/>
      </c>
      <c r="EA94">
        <f>+IFERROR(IF(VALUE('data-cash-crude'!DZ94)&gt;0,'data-cash-crude'!DZ94-INDEX('active-future'!$C:$C,MATCH('basis-cash-crude'!EA$1,'active-future'!$A:$A,0),1),""),"")</f>
        <v>-6.4699999999999989</v>
      </c>
      <c r="EB94">
        <f>+IFERROR(IF(VALUE('data-cash-crude'!EA94)&gt;0,'data-cash-crude'!EA94-INDEX('active-future'!$C:$C,MATCH('basis-cash-crude'!EB$1,'active-future'!$A:$A,0),1),""),"")</f>
        <v>-6.259999999999998</v>
      </c>
      <c r="EC94">
        <f>+IFERROR(IF(VALUE('data-cash-crude'!EB94)&gt;0,'data-cash-crude'!EB94-INDEX('active-future'!$C:$C,MATCH('basis-cash-crude'!EC$1,'active-future'!$A:$A,0),1),""),"")</f>
        <v>-6.259999999999998</v>
      </c>
      <c r="ED94">
        <f>+IFERROR(IF(VALUE('data-cash-crude'!EC94)&gt;0,'data-cash-crude'!EC94-INDEX('active-future'!$C:$C,MATCH('basis-cash-crude'!ED$1,'active-future'!$A:$A,0),1),""),"")</f>
        <v>-6.0499999999999972</v>
      </c>
      <c r="EE94">
        <f>+IFERROR(IF(VALUE('data-cash-crude'!ED94)&gt;0,'data-cash-crude'!ED94-INDEX('active-future'!$C:$C,MATCH('basis-cash-crude'!EE$1,'active-future'!$A:$A,0),1),""),"")</f>
        <v>-6.0499999999999972</v>
      </c>
      <c r="EF94">
        <f>+IFERROR(IF(VALUE('data-cash-crude'!EE94)&gt;0,'data-cash-crude'!EE94-INDEX('active-future'!$C:$C,MATCH('basis-cash-crude'!EF$1,'active-future'!$A:$A,0),1),""),"")</f>
        <v>-6.0500000000000043</v>
      </c>
      <c r="EG94">
        <f>+IFERROR(IF(VALUE('data-cash-crude'!EF94)&gt;0,'data-cash-crude'!EF94-INDEX('active-future'!$C:$C,MATCH('basis-cash-crude'!EG$1,'active-future'!$A:$A,0),1),""),"")</f>
        <v>-6.0499999999999972</v>
      </c>
      <c r="EH94">
        <f>+IFERROR(IF(VALUE('data-cash-crude'!EG94)&gt;0,'data-cash-crude'!EG94-INDEX('active-future'!$C:$C,MATCH('basis-cash-crude'!EH$1,'active-future'!$A:$A,0),1),""),"")</f>
        <v>-6.0500000000000043</v>
      </c>
      <c r="EI94">
        <f>+IFERROR(IF(VALUE('data-cash-crude'!EH94)&gt;0,'data-cash-crude'!EH94-INDEX('active-future'!$C:$C,MATCH('basis-cash-crude'!EI$1,'active-future'!$A:$A,0),1),""),"")</f>
        <v>-6.0499999999999972</v>
      </c>
      <c r="EJ94">
        <f>+IFERROR(IF(VALUE('data-cash-crude'!EI94)&gt;0,'data-cash-crude'!EI94-INDEX('active-future'!$C:$C,MATCH('basis-cash-crude'!EJ$1,'active-future'!$A:$A,0),1),""),"")</f>
        <v>-6.0500000000000043</v>
      </c>
      <c r="EK94">
        <f>+IFERROR(IF(VALUE('data-cash-crude'!EJ94)&gt;0,'data-cash-crude'!EJ94-INDEX('active-future'!$C:$C,MATCH('basis-cash-crude'!EK$1,'active-future'!$A:$A,0),1),""),"")</f>
        <v>-6.0500000000000043</v>
      </c>
      <c r="EL94">
        <f>+IFERROR(IF(VALUE('data-cash-crude'!EK94)&gt;0,'data-cash-crude'!EK94-INDEX('active-future'!$C:$C,MATCH('basis-cash-crude'!EL$1,'active-future'!$A:$A,0),1),""),"")</f>
        <v>-6.0499999999999972</v>
      </c>
      <c r="EM94">
        <f>+IFERROR(IF(VALUE('data-cash-crude'!EL94)&gt;0,'data-cash-crude'!EL94-INDEX('active-future'!$C:$C,MATCH('basis-cash-crude'!EM$1,'active-future'!$A:$A,0),1),""),"")</f>
        <v>-6.0499999999999972</v>
      </c>
      <c r="EN94">
        <f>+IFERROR(IF(VALUE('data-cash-crude'!EM94)&gt;0,'data-cash-crude'!EM94-INDEX('active-future'!$C:$C,MATCH('basis-cash-crude'!EN$1,'active-future'!$A:$A,0),1),""),"")</f>
        <v>-6.0499999999999972</v>
      </c>
      <c r="EO94">
        <f>+IFERROR(IF(VALUE('data-cash-crude'!EN94)&gt;0,'data-cash-crude'!EN94-INDEX('active-future'!$C:$C,MATCH('basis-cash-crude'!EO$1,'active-future'!$A:$A,0),1),""),"")</f>
        <v>-6.0499999999999972</v>
      </c>
      <c r="EP94">
        <f>+IFERROR(IF(VALUE('data-cash-crude'!EO94)&gt;0,'data-cash-crude'!EO94-INDEX('active-future'!$C:$C,MATCH('basis-cash-crude'!EP$1,'active-future'!$A:$A,0),1),""),"")</f>
        <v>-6.0500000000000043</v>
      </c>
      <c r="EQ94">
        <f>+IFERROR(IF(VALUE('data-cash-crude'!EP94)&gt;0,'data-cash-crude'!EP94-INDEX('active-future'!$C:$C,MATCH('basis-cash-crude'!EQ$1,'active-future'!$A:$A,0),1),""),"")</f>
        <v>-6.0500000000000043</v>
      </c>
      <c r="ER94">
        <f>+IFERROR(IF(VALUE('data-cash-crude'!EQ94)&gt;0,'data-cash-crude'!EQ94-INDEX('active-future'!$C:$C,MATCH('basis-cash-crude'!ER$1,'active-future'!$A:$A,0),1),""),"")</f>
        <v>-6.0499999999999972</v>
      </c>
      <c r="ES94">
        <f>+IFERROR(IF(VALUE('data-cash-crude'!ER94)&gt;0,'data-cash-crude'!ER94-INDEX('active-future'!$C:$C,MATCH('basis-cash-crude'!ES$1,'active-future'!$A:$A,0),1),""),"")</f>
        <v>-6.0500000000000043</v>
      </c>
      <c r="ET94">
        <f>+IFERROR(IF(VALUE('data-cash-crude'!ES94)&gt;0,'data-cash-crude'!ES94-INDEX('active-future'!$C:$C,MATCH('basis-cash-crude'!ET$1,'active-future'!$A:$A,0),1),""),"")</f>
        <v>-6.0499999999999972</v>
      </c>
      <c r="EU94">
        <f>+IFERROR(IF(VALUE('data-cash-crude'!ET94)&gt;0,'data-cash-crude'!ET94-INDEX('active-future'!$C:$C,MATCH('basis-cash-crude'!EU$1,'active-future'!$A:$A,0),1),""),"")</f>
        <v>-6.0500000000000043</v>
      </c>
      <c r="EV94">
        <f>+IFERROR(IF(VALUE('data-cash-crude'!EU94)&gt;0,'data-cash-crude'!EU94-INDEX('active-future'!$C:$C,MATCH('basis-cash-crude'!EV$1,'active-future'!$A:$A,0),1),""),"")</f>
        <v>-6.1900000000000048</v>
      </c>
      <c r="EW94">
        <f>+IFERROR(IF(VALUE('data-cash-crude'!EV94)&gt;0,'data-cash-crude'!EV94-INDEX('active-future'!$C:$C,MATCH('basis-cash-crude'!EW$1,'active-future'!$A:$A,0),1),""),"")</f>
        <v>-6.1600000000000037</v>
      </c>
      <c r="EX94">
        <f>+IFERROR(IF(VALUE('data-cash-crude'!EW94)&gt;0,'data-cash-crude'!EW94-INDEX('active-future'!$C:$C,MATCH('basis-cash-crude'!EX$1,'active-future'!$A:$A,0),1),""),"")</f>
        <v>-6.2100000000000009</v>
      </c>
      <c r="EY94">
        <f>+IFERROR(IF(VALUE('data-cash-crude'!EX94)&gt;0,'data-cash-crude'!EX94-INDEX('active-future'!$C:$C,MATCH('basis-cash-crude'!EY$1,'active-future'!$A:$A,0),1),""),"")</f>
        <v>-6.0499999999999972</v>
      </c>
      <c r="EZ94">
        <f>+IFERROR(IF(VALUE('data-cash-crude'!EY94)&gt;0,'data-cash-crude'!EY94-INDEX('active-future'!$C:$C,MATCH('basis-cash-crude'!EZ$1,'active-future'!$A:$A,0),1),""),"")</f>
        <v>-6.0500000000000043</v>
      </c>
      <c r="FA94">
        <f>+IFERROR(IF(VALUE('data-cash-crude'!EZ94)&gt;0,'data-cash-crude'!EZ94-INDEX('active-future'!$C:$C,MATCH('basis-cash-crude'!FA$1,'active-future'!$A:$A,0),1),""),"")</f>
        <v>-6.009999999999998</v>
      </c>
      <c r="FB94">
        <f>+IFERROR(IF(VALUE('data-cash-crude'!FA94)&gt;0,'data-cash-crude'!FA94-INDEX('active-future'!$C:$C,MATCH('basis-cash-crude'!FB$1,'active-future'!$A:$A,0),1),""),"")</f>
        <v>-6.009999999999998</v>
      </c>
      <c r="FC94">
        <f>+IFERROR(IF(VALUE('data-cash-crude'!FB94)&gt;0,'data-cash-crude'!FB94-INDEX('active-future'!$C:$C,MATCH('basis-cash-crude'!FC$1,'active-future'!$A:$A,0),1),""),"")</f>
        <v>-6.009999999999998</v>
      </c>
      <c r="FD94">
        <f>+IFERROR(IF(VALUE('data-cash-crude'!FC94)&gt;0,'data-cash-crude'!FC94-INDEX('active-future'!$C:$C,MATCH('basis-cash-crude'!FD$1,'active-future'!$A:$A,0),1),""),"")</f>
        <v>-6.0500000000000043</v>
      </c>
      <c r="FE94">
        <f>+IFERROR(IF(VALUE('data-cash-crude'!FD94)&gt;0,'data-cash-crude'!FD94-INDEX('active-future'!$C:$C,MATCH('basis-cash-crude'!FE$1,'active-future'!$A:$A,0),1),""),"")</f>
        <v>-6.0499999999999972</v>
      </c>
      <c r="FF94">
        <f>+IFERROR(IF(VALUE('data-cash-crude'!FE94)&gt;0,'data-cash-crude'!FE94-INDEX('active-future'!$C:$C,MATCH('basis-cash-crude'!FF$1,'active-future'!$A:$A,0),1),""),"")</f>
        <v>-6.0499999999999972</v>
      </c>
      <c r="FG94">
        <f>+IFERROR(IF(VALUE('data-cash-crude'!FF94)&gt;0,'data-cash-crude'!FF94-INDEX('active-future'!$C:$C,MATCH('basis-cash-crude'!FG$1,'active-future'!$A:$A,0),1),""),"")</f>
        <v>-6.0499999999999972</v>
      </c>
      <c r="FH94">
        <f>+IFERROR(IF(VALUE('data-cash-crude'!FG94)&gt;0,'data-cash-crude'!FG94-INDEX('active-future'!$C:$C,MATCH('basis-cash-crude'!FH$1,'active-future'!$A:$A,0),1),""),"")</f>
        <v>-6.0499999999999972</v>
      </c>
      <c r="FI94">
        <f>+IFERROR(IF(VALUE('data-cash-crude'!FH94)&gt;0,'data-cash-crude'!FH94-INDEX('active-future'!$C:$C,MATCH('basis-cash-crude'!FI$1,'active-future'!$A:$A,0),1),""),"")</f>
        <v>-6.0500000000000043</v>
      </c>
      <c r="FJ94">
        <f>+IFERROR(IF(VALUE('data-cash-crude'!FI94)&gt;0,'data-cash-crude'!FI94-INDEX('active-future'!$C:$C,MATCH('basis-cash-crude'!FJ$1,'active-future'!$A:$A,0),1),""),"")</f>
        <v>-6.0500000000000043</v>
      </c>
      <c r="FK94">
        <f>+IFERROR(IF(VALUE('data-cash-crude'!FJ94)&gt;0,'data-cash-crude'!FJ94-INDEX('active-future'!$C:$C,MATCH('basis-cash-crude'!FK$1,'active-future'!$A:$A,0),1),""),"")</f>
        <v>-6.0499999999999972</v>
      </c>
      <c r="FL94">
        <f>+IFERROR(IF(VALUE('data-cash-crude'!FK94)&gt;0,'data-cash-crude'!FK94-INDEX('active-future'!$C:$C,MATCH('basis-cash-crude'!FL$1,'active-future'!$A:$A,0),1),""),"")</f>
        <v>-6.0499999999999972</v>
      </c>
    </row>
    <row r="95" spans="1:168" x14ac:dyDescent="0.2">
      <c r="A95">
        <f t="shared" si="3"/>
        <v>-3.5499999999999985</v>
      </c>
      <c r="B95">
        <f t="shared" si="4"/>
        <v>-3.5383999999999993</v>
      </c>
      <c r="C95">
        <f t="shared" si="5"/>
        <v>-3.5566666666666711</v>
      </c>
      <c r="D95" s="10" t="str">
        <f>+'data-cash-crude'!B95</f>
        <v>CLPA-3-127.CM</v>
      </c>
      <c r="E95">
        <f>+IFERROR(IF(VALUE('data-cash-crude'!D95)&gt;0,'data-cash-crude'!D95-INDEX('active-future'!$C:$C,MATCH('basis-cash-crude'!E$1,'active-future'!$A:$A,0),1),""),"")</f>
        <v>-3.5500000000000043</v>
      </c>
      <c r="F95">
        <f>+IFERROR(IF(VALUE('data-cash-crude'!E95)&gt;0,'data-cash-crude'!E95-INDEX('active-future'!$C:$C,MATCH('basis-cash-crude'!F$1,'active-future'!$A:$A,0),1),""),"")</f>
        <v>-3.5499999999999972</v>
      </c>
      <c r="G95">
        <f>+IFERROR(IF(VALUE('data-cash-crude'!F95)&gt;0,'data-cash-crude'!F95-INDEX('active-future'!$C:$C,MATCH('basis-cash-crude'!G$1,'active-future'!$A:$A,0),1),""),"")</f>
        <v>-3.5499999999999972</v>
      </c>
      <c r="H95">
        <f>+IFERROR(IF(VALUE('data-cash-crude'!G95)&gt;0,'data-cash-crude'!G95-INDEX('active-future'!$C:$C,MATCH('basis-cash-crude'!H$1,'active-future'!$A:$A,0),1),""),"")</f>
        <v>-3.5499999999999972</v>
      </c>
      <c r="I95" t="str">
        <f>+IFERROR(IF(VALUE('data-cash-crude'!H95)&gt;0,'data-cash-crude'!H95-INDEX('active-future'!$C:$C,MATCH('basis-cash-crude'!I$1,'active-future'!$A:$A,0),1),""),"")</f>
        <v/>
      </c>
      <c r="J95">
        <f>+IFERROR(IF(VALUE('data-cash-crude'!I95)&gt;0,'data-cash-crude'!I95-INDEX('active-future'!$C:$C,MATCH('basis-cash-crude'!J$1,'active-future'!$A:$A,0),1),""),"")</f>
        <v>-3.5499999999999972</v>
      </c>
      <c r="K95" t="str">
        <f>+IFERROR(IF(VALUE('data-cash-crude'!J95)&gt;0,'data-cash-crude'!J95-INDEX('active-future'!$C:$C,MATCH('basis-cash-crude'!K$1,'active-future'!$A:$A,0),1),""),"")</f>
        <v/>
      </c>
      <c r="L95" t="str">
        <f>+IFERROR(IF(VALUE('data-cash-crude'!K95)&gt;0,'data-cash-crude'!K95-INDEX('active-future'!$C:$C,MATCH('basis-cash-crude'!L$1,'active-future'!$A:$A,0),1),""),"")</f>
        <v/>
      </c>
      <c r="M95">
        <f>+IFERROR(IF(VALUE('data-cash-crude'!L95)&gt;0,'data-cash-crude'!L95-INDEX('active-future'!$C:$C,MATCH('basis-cash-crude'!M$1,'active-future'!$A:$A,0),1),""),"")</f>
        <v>-3.509999999999998</v>
      </c>
      <c r="N95">
        <f>+IFERROR(IF(VALUE('data-cash-crude'!M95)&gt;0,'data-cash-crude'!M95-INDEX('active-future'!$C:$C,MATCH('basis-cash-crude'!N$1,'active-future'!$A:$A,0),1),""),"")</f>
        <v>-3.4699999999999989</v>
      </c>
      <c r="O95">
        <f>+IFERROR(IF(VALUE('data-cash-crude'!N95)&gt;0,'data-cash-crude'!N95-INDEX('active-future'!$C:$C,MATCH('basis-cash-crude'!O$1,'active-future'!$A:$A,0),1),""),"")</f>
        <v>-3.4799999999999969</v>
      </c>
      <c r="P95">
        <f>+IFERROR(IF(VALUE('data-cash-crude'!O95)&gt;0,'data-cash-crude'!O95-INDEX('active-future'!$C:$C,MATCH('basis-cash-crude'!P$1,'active-future'!$A:$A,0),1),""),"")</f>
        <v>-3.5500000000000043</v>
      </c>
      <c r="Q95">
        <f>+IFERROR(IF(VALUE('data-cash-crude'!P95)&gt;0,'data-cash-crude'!P95-INDEX('active-future'!$C:$C,MATCH('basis-cash-crude'!Q$1,'active-future'!$A:$A,0),1),""),"")</f>
        <v>-3.5499999999999972</v>
      </c>
      <c r="R95">
        <f>+IFERROR(IF(VALUE('data-cash-crude'!Q95)&gt;0,'data-cash-crude'!Q95-INDEX('active-future'!$C:$C,MATCH('basis-cash-crude'!R$1,'active-future'!$A:$A,0),1),""),"")</f>
        <v>-3.5499999999999972</v>
      </c>
      <c r="S95">
        <f>+IFERROR(IF(VALUE('data-cash-crude'!R95)&gt;0,'data-cash-crude'!R95-INDEX('active-future'!$C:$C,MATCH('basis-cash-crude'!S$1,'active-future'!$A:$A,0),1),""),"")</f>
        <v>-3.5499999999999972</v>
      </c>
      <c r="T95">
        <f>+IFERROR(IF(VALUE('data-cash-crude'!S95)&gt;0,'data-cash-crude'!S95-INDEX('active-future'!$C:$C,MATCH('basis-cash-crude'!T$1,'active-future'!$A:$A,0),1),""),"")</f>
        <v>-3.5500000000000043</v>
      </c>
      <c r="U95">
        <f>+IFERROR(IF(VALUE('data-cash-crude'!T95)&gt;0,'data-cash-crude'!T95-INDEX('active-future'!$C:$C,MATCH('basis-cash-crude'!U$1,'active-future'!$A:$A,0),1),""),"")</f>
        <v>-3.5500000000000043</v>
      </c>
      <c r="V95">
        <f>+IFERROR(IF(VALUE('data-cash-crude'!U95)&gt;0,'data-cash-crude'!U95-INDEX('active-future'!$C:$C,MATCH('basis-cash-crude'!V$1,'active-future'!$A:$A,0),1),""),"")</f>
        <v>-3.5500000000000043</v>
      </c>
      <c r="W95">
        <f>+IFERROR(IF(VALUE('data-cash-crude'!V95)&gt;0,'data-cash-crude'!V95-INDEX('active-future'!$C:$C,MATCH('basis-cash-crude'!W$1,'active-future'!$A:$A,0),1),""),"")</f>
        <v>-3.5499999999999972</v>
      </c>
      <c r="X95">
        <f>+IFERROR(IF(VALUE('data-cash-crude'!W95)&gt;0,'data-cash-crude'!W95-INDEX('active-future'!$C:$C,MATCH('basis-cash-crude'!X$1,'active-future'!$A:$A,0),1),""),"")</f>
        <v>-3.5499999999999972</v>
      </c>
      <c r="Y95" t="str">
        <f>+IFERROR(IF(VALUE('data-cash-crude'!X95)&gt;0,'data-cash-crude'!X95-INDEX('active-future'!$C:$C,MATCH('basis-cash-crude'!Y$1,'active-future'!$A:$A,0),1),""),"")</f>
        <v/>
      </c>
      <c r="Z95">
        <f>+IFERROR(IF(VALUE('data-cash-crude'!Y95)&gt;0,'data-cash-crude'!Y95-INDEX('active-future'!$C:$C,MATCH('basis-cash-crude'!Z$1,'active-future'!$A:$A,0),1),""),"")</f>
        <v>-3.5500000000000043</v>
      </c>
      <c r="AA95">
        <f>+IFERROR(IF(VALUE('data-cash-crude'!Z95)&gt;0,'data-cash-crude'!Z95-INDEX('active-future'!$C:$C,MATCH('basis-cash-crude'!AA$1,'active-future'!$A:$A,0),1),""),"")</f>
        <v>-3.5500000000000043</v>
      </c>
      <c r="AB95" t="str">
        <f>+IFERROR(IF(VALUE('data-cash-crude'!AA95)&gt;0,'data-cash-crude'!AA95-INDEX('active-future'!$C:$C,MATCH('basis-cash-crude'!AB$1,'active-future'!$A:$A,0),1),""),"")</f>
        <v/>
      </c>
      <c r="AC95">
        <f>+IFERROR(IF(VALUE('data-cash-crude'!AB95)&gt;0,'data-cash-crude'!AB95-INDEX('active-future'!$C:$C,MATCH('basis-cash-crude'!AC$1,'active-future'!$A:$A,0),1),""),"")</f>
        <v>-3.5499999999999972</v>
      </c>
      <c r="AD95">
        <f>+IFERROR(IF(VALUE('data-cash-crude'!AC95)&gt;0,'data-cash-crude'!AC95-INDEX('active-future'!$C:$C,MATCH('basis-cash-crude'!AD$1,'active-future'!$A:$A,0),1),""),"")</f>
        <v>-3.5499999999999972</v>
      </c>
      <c r="AE95">
        <f>+IFERROR(IF(VALUE('data-cash-crude'!AD95)&gt;0,'data-cash-crude'!AD95-INDEX('active-future'!$C:$C,MATCH('basis-cash-crude'!AE$1,'active-future'!$A:$A,0),1),""),"")</f>
        <v>-3.5499999999999972</v>
      </c>
      <c r="AF95">
        <f>+IFERROR(IF(VALUE('data-cash-crude'!AE95)&gt;0,'data-cash-crude'!AE95-INDEX('active-future'!$C:$C,MATCH('basis-cash-crude'!AF$1,'active-future'!$A:$A,0),1),""),"")</f>
        <v>-3.5500000000000043</v>
      </c>
      <c r="AG95">
        <f>+IFERROR(IF(VALUE('data-cash-crude'!AF95)&gt;0,'data-cash-crude'!AF95-INDEX('active-future'!$C:$C,MATCH('basis-cash-crude'!AG$1,'active-future'!$A:$A,0),1),""),"")</f>
        <v>-3.5499999999999972</v>
      </c>
      <c r="AH95">
        <f>+IFERROR(IF(VALUE('data-cash-crude'!AG95)&gt;0,'data-cash-crude'!AG95-INDEX('active-future'!$C:$C,MATCH('basis-cash-crude'!AH$1,'active-future'!$A:$A,0),1),""),"")</f>
        <v>-3.4499999999999957</v>
      </c>
      <c r="AI95">
        <f>+IFERROR(IF(VALUE('data-cash-crude'!AH95)&gt;0,'data-cash-crude'!AH95-INDEX('active-future'!$C:$C,MATCH('basis-cash-crude'!AI$1,'active-future'!$A:$A,0),1),""),"")</f>
        <v>-3.6900000000000048</v>
      </c>
      <c r="AJ95">
        <f>+IFERROR(IF(VALUE('data-cash-crude'!AI95)&gt;0,'data-cash-crude'!AI95-INDEX('active-future'!$C:$C,MATCH('basis-cash-crude'!AJ$1,'active-future'!$A:$A,0),1),""),"")</f>
        <v>-3.6400000000000006</v>
      </c>
      <c r="AK95">
        <f>+IFERROR(IF(VALUE('data-cash-crude'!AJ95)&gt;0,'data-cash-crude'!AJ95-INDEX('active-future'!$C:$C,MATCH('basis-cash-crude'!AK$1,'active-future'!$A:$A,0),1),""),"")</f>
        <v>-3.5499999999999972</v>
      </c>
      <c r="AL95">
        <f>+IFERROR(IF(VALUE('data-cash-crude'!AK95)&gt;0,'data-cash-crude'!AK95-INDEX('active-future'!$C:$C,MATCH('basis-cash-crude'!AL$1,'active-future'!$A:$A,0),1),""),"")</f>
        <v>-3.5500000000000043</v>
      </c>
      <c r="AM95">
        <f>+IFERROR(IF(VALUE('data-cash-crude'!AL95)&gt;0,'data-cash-crude'!AL95-INDEX('active-future'!$C:$C,MATCH('basis-cash-crude'!AM$1,'active-future'!$A:$A,0),1),""),"")</f>
        <v>-3.5499999999999972</v>
      </c>
      <c r="AN95">
        <f>+IFERROR(IF(VALUE('data-cash-crude'!AM95)&gt;0,'data-cash-crude'!AM95-INDEX('active-future'!$C:$C,MATCH('basis-cash-crude'!AN$1,'active-future'!$A:$A,0),1),""),"")</f>
        <v>-3.5499999999999972</v>
      </c>
      <c r="AO95">
        <f>+IFERROR(IF(VALUE('data-cash-crude'!AN95)&gt;0,'data-cash-crude'!AN95-INDEX('active-future'!$C:$C,MATCH('basis-cash-crude'!AO$1,'active-future'!$A:$A,0),1),""),"")</f>
        <v>-3.5499999999999972</v>
      </c>
      <c r="AP95">
        <f>+IFERROR(IF(VALUE('data-cash-crude'!AO95)&gt;0,'data-cash-crude'!AO95-INDEX('active-future'!$C:$C,MATCH('basis-cash-crude'!AP$1,'active-future'!$A:$A,0),1),""),"")</f>
        <v>-3.5500000000000043</v>
      </c>
      <c r="AQ95">
        <f>+IFERROR(IF(VALUE('data-cash-crude'!AP95)&gt;0,'data-cash-crude'!AP95-INDEX('active-future'!$C:$C,MATCH('basis-cash-crude'!AQ$1,'active-future'!$A:$A,0),1),""),"")</f>
        <v>-3.5499999999999972</v>
      </c>
      <c r="AR95">
        <f>+IFERROR(IF(VALUE('data-cash-crude'!AQ95)&gt;0,'data-cash-crude'!AQ95-INDEX('active-future'!$C:$C,MATCH('basis-cash-crude'!AR$1,'active-future'!$A:$A,0),1),""),"")</f>
        <v>-3.5500000000000043</v>
      </c>
      <c r="AS95">
        <f>+IFERROR(IF(VALUE('data-cash-crude'!AR95)&gt;0,'data-cash-crude'!AR95-INDEX('active-future'!$C:$C,MATCH('basis-cash-crude'!AS$1,'active-future'!$A:$A,0),1),""),"")</f>
        <v>-3.5499999999999972</v>
      </c>
      <c r="AT95">
        <f>+IFERROR(IF(VALUE('data-cash-crude'!AS95)&gt;0,'data-cash-crude'!AS95-INDEX('active-future'!$C:$C,MATCH('basis-cash-crude'!AT$1,'active-future'!$A:$A,0),1),""),"")</f>
        <v>-3.5499999999999972</v>
      </c>
      <c r="AU95">
        <f>+IFERROR(IF(VALUE('data-cash-crude'!AT95)&gt;0,'data-cash-crude'!AT95-INDEX('active-future'!$C:$C,MATCH('basis-cash-crude'!AU$1,'active-future'!$A:$A,0),1),""),"")</f>
        <v>-3.5500000000000043</v>
      </c>
      <c r="AV95">
        <f>+IFERROR(IF(VALUE('data-cash-crude'!AU95)&gt;0,'data-cash-crude'!AU95-INDEX('active-future'!$C:$C,MATCH('basis-cash-crude'!AV$1,'active-future'!$A:$A,0),1),""),"")</f>
        <v>-3.5499999999999972</v>
      </c>
      <c r="AW95">
        <f>+IFERROR(IF(VALUE('data-cash-crude'!AV95)&gt;0,'data-cash-crude'!AV95-INDEX('active-future'!$C:$C,MATCH('basis-cash-crude'!AW$1,'active-future'!$A:$A,0),1),""),"")</f>
        <v>-3.5500000000000043</v>
      </c>
      <c r="AX95">
        <f>+IFERROR(IF(VALUE('data-cash-crude'!AW95)&gt;0,'data-cash-crude'!AW95-INDEX('active-future'!$C:$C,MATCH('basis-cash-crude'!AX$1,'active-future'!$A:$A,0),1),""),"")</f>
        <v>-3.5499999999999972</v>
      </c>
      <c r="AY95">
        <f>+IFERROR(IF(VALUE('data-cash-crude'!AX95)&gt;0,'data-cash-crude'!AX95-INDEX('active-future'!$C:$C,MATCH('basis-cash-crude'!AY$1,'active-future'!$A:$A,0),1),""),"")</f>
        <v>-3.5500000000000043</v>
      </c>
      <c r="AZ95">
        <f>+IFERROR(IF(VALUE('data-cash-crude'!AY95)&gt;0,'data-cash-crude'!AY95-INDEX('active-future'!$C:$C,MATCH('basis-cash-crude'!AZ$1,'active-future'!$A:$A,0),1),""),"")</f>
        <v>-3.5499999999999972</v>
      </c>
      <c r="BA95">
        <f>+IFERROR(IF(VALUE('data-cash-crude'!AZ95)&gt;0,'data-cash-crude'!AZ95-INDEX('active-future'!$C:$C,MATCH('basis-cash-crude'!BA$1,'active-future'!$A:$A,0),1),""),"")</f>
        <v>-3.5499999999999972</v>
      </c>
      <c r="BB95">
        <f>+IFERROR(IF(VALUE('data-cash-crude'!BA95)&gt;0,'data-cash-crude'!BA95-INDEX('active-future'!$C:$C,MATCH('basis-cash-crude'!BB$1,'active-future'!$A:$A,0),1),""),"")</f>
        <v>-3.5499999999999972</v>
      </c>
      <c r="BC95">
        <f>+IFERROR(IF(VALUE('data-cash-crude'!BB95)&gt;0,'data-cash-crude'!BB95-INDEX('active-future'!$C:$C,MATCH('basis-cash-crude'!BC$1,'active-future'!$A:$A,0),1),""),"")</f>
        <v>-3.8699999999999974</v>
      </c>
      <c r="BD95">
        <f>+IFERROR(IF(VALUE('data-cash-crude'!BC95)&gt;0,'data-cash-crude'!BC95-INDEX('active-future'!$C:$C,MATCH('basis-cash-crude'!BD$1,'active-future'!$A:$A,0),1),""),"")</f>
        <v>-3.75</v>
      </c>
      <c r="BE95">
        <f>+IFERROR(IF(VALUE('data-cash-crude'!BD95)&gt;0,'data-cash-crude'!BD95-INDEX('active-future'!$C:$C,MATCH('basis-cash-crude'!BE$1,'active-future'!$A:$A,0),1),""),"")</f>
        <v>-3.6400000000000006</v>
      </c>
      <c r="BF95">
        <f>+IFERROR(IF(VALUE('data-cash-crude'!BE95)&gt;0,'data-cash-crude'!BE95-INDEX('active-future'!$C:$C,MATCH('basis-cash-crude'!BF$1,'active-future'!$A:$A,0),1),""),"")</f>
        <v>-3.5499999999999972</v>
      </c>
      <c r="BG95">
        <f>+IFERROR(IF(VALUE('data-cash-crude'!BF95)&gt;0,'data-cash-crude'!BF95-INDEX('active-future'!$C:$C,MATCH('basis-cash-crude'!BG$1,'active-future'!$A:$A,0),1),""),"")</f>
        <v>-3.5499999999999972</v>
      </c>
      <c r="BH95">
        <f>+IFERROR(IF(VALUE('data-cash-crude'!BG95)&gt;0,'data-cash-crude'!BG95-INDEX('active-future'!$C:$C,MATCH('basis-cash-crude'!BH$1,'active-future'!$A:$A,0),1),""),"")</f>
        <v>-3.5500000000000043</v>
      </c>
      <c r="BI95">
        <f>+IFERROR(IF(VALUE('data-cash-crude'!BH95)&gt;0,'data-cash-crude'!BH95-INDEX('active-future'!$C:$C,MATCH('basis-cash-crude'!BI$1,'active-future'!$A:$A,0),1),""),"")</f>
        <v>-3.5500000000000043</v>
      </c>
      <c r="BJ95">
        <f>+IFERROR(IF(VALUE('data-cash-crude'!BI95)&gt;0,'data-cash-crude'!BI95-INDEX('active-future'!$C:$C,MATCH('basis-cash-crude'!BJ$1,'active-future'!$A:$A,0),1),""),"")</f>
        <v>-3.5500000000000043</v>
      </c>
      <c r="BK95">
        <f>+IFERROR(IF(VALUE('data-cash-crude'!BJ95)&gt;0,'data-cash-crude'!BJ95-INDEX('active-future'!$C:$C,MATCH('basis-cash-crude'!BK$1,'active-future'!$A:$A,0),1),""),"")</f>
        <v>-3.5499999999999972</v>
      </c>
      <c r="BL95">
        <f>+IFERROR(IF(VALUE('data-cash-crude'!BK95)&gt;0,'data-cash-crude'!BK95-INDEX('active-future'!$C:$C,MATCH('basis-cash-crude'!BL$1,'active-future'!$A:$A,0),1),""),"")</f>
        <v>-3.5500000000000043</v>
      </c>
      <c r="BM95">
        <f>+IFERROR(IF(VALUE('data-cash-crude'!BL95)&gt;0,'data-cash-crude'!BL95-INDEX('active-future'!$C:$C,MATCH('basis-cash-crude'!BM$1,'active-future'!$A:$A,0),1),""),"")</f>
        <v>-3.5500000000000043</v>
      </c>
      <c r="BN95">
        <f>+IFERROR(IF(VALUE('data-cash-crude'!BM95)&gt;0,'data-cash-crude'!BM95-INDEX('active-future'!$C:$C,MATCH('basis-cash-crude'!BN$1,'active-future'!$A:$A,0),1),""),"")</f>
        <v>-3.5499999999999972</v>
      </c>
      <c r="BO95">
        <f>+IFERROR(IF(VALUE('data-cash-crude'!BN95)&gt;0,'data-cash-crude'!BN95-INDEX('active-future'!$C:$C,MATCH('basis-cash-crude'!BO$1,'active-future'!$A:$A,0),1),""),"")</f>
        <v>-3.5500000000000043</v>
      </c>
      <c r="BP95">
        <f>+IFERROR(IF(VALUE('data-cash-crude'!BO95)&gt;0,'data-cash-crude'!BO95-INDEX('active-future'!$C:$C,MATCH('basis-cash-crude'!BP$1,'active-future'!$A:$A,0),1),""),"")</f>
        <v>-3.5500000000000043</v>
      </c>
      <c r="BQ95">
        <f>+IFERROR(IF(VALUE('data-cash-crude'!BP95)&gt;0,'data-cash-crude'!BP95-INDEX('active-future'!$C:$C,MATCH('basis-cash-crude'!BQ$1,'active-future'!$A:$A,0),1),""),"")</f>
        <v>-3.5499999999999972</v>
      </c>
      <c r="BR95">
        <f>+IFERROR(IF(VALUE('data-cash-crude'!BQ95)&gt;0,'data-cash-crude'!BQ95-INDEX('active-future'!$C:$C,MATCH('basis-cash-crude'!BR$1,'active-future'!$A:$A,0),1),""),"")</f>
        <v>-3.5499999999999972</v>
      </c>
      <c r="BS95">
        <f>+IFERROR(IF(VALUE('data-cash-crude'!BR95)&gt;0,'data-cash-crude'!BR95-INDEX('active-future'!$C:$C,MATCH('basis-cash-crude'!BS$1,'active-future'!$A:$A,0),1),""),"")</f>
        <v>-3.5499999999999972</v>
      </c>
      <c r="BT95">
        <f>+IFERROR(IF(VALUE('data-cash-crude'!BS95)&gt;0,'data-cash-crude'!BS95-INDEX('active-future'!$C:$C,MATCH('basis-cash-crude'!BT$1,'active-future'!$A:$A,0),1),""),"")</f>
        <v>-3.5499999999999972</v>
      </c>
      <c r="BU95">
        <f>+IFERROR(IF(VALUE('data-cash-crude'!BT95)&gt;0,'data-cash-crude'!BT95-INDEX('active-future'!$C:$C,MATCH('basis-cash-crude'!BU$1,'active-future'!$A:$A,0),1),""),"")</f>
        <v>-3.5499999999999972</v>
      </c>
      <c r="BV95" t="str">
        <f>+IFERROR(IF(VALUE('data-cash-crude'!BU95)&gt;0,'data-cash-crude'!BU95-INDEX('active-future'!$C:$C,MATCH('basis-cash-crude'!BV$1,'active-future'!$A:$A,0),1),""),"")</f>
        <v/>
      </c>
      <c r="BW95" t="str">
        <f>+IFERROR(IF(VALUE('data-cash-crude'!BV95)&gt;0,'data-cash-crude'!BV95-INDEX('active-future'!$C:$C,MATCH('basis-cash-crude'!BW$1,'active-future'!$A:$A,0),1),""),"")</f>
        <v/>
      </c>
      <c r="BX95" t="str">
        <f>+IFERROR(IF(VALUE('data-cash-crude'!BW95)&gt;0,'data-cash-crude'!BW95-INDEX('active-future'!$C:$C,MATCH('basis-cash-crude'!BX$1,'active-future'!$A:$A,0),1),""),"")</f>
        <v/>
      </c>
      <c r="BY95">
        <f>+IFERROR(IF(VALUE('data-cash-crude'!BX95)&gt;0,'data-cash-crude'!BX95-INDEX('active-future'!$C:$C,MATCH('basis-cash-crude'!BY$1,'active-future'!$A:$A,0),1),""),"")</f>
        <v>-3.5500000000000043</v>
      </c>
      <c r="BZ95">
        <f>+IFERROR(IF(VALUE('data-cash-crude'!BY95)&gt;0,'data-cash-crude'!BY95-INDEX('active-future'!$C:$C,MATCH('basis-cash-crude'!BZ$1,'active-future'!$A:$A,0),1),""),"")</f>
        <v>-3.6099999999999994</v>
      </c>
      <c r="CA95">
        <f>+IFERROR(IF(VALUE('data-cash-crude'!BZ95)&gt;0,'data-cash-crude'!BZ95-INDEX('active-future'!$C:$C,MATCH('basis-cash-crude'!CA$1,'active-future'!$A:$A,0),1),""),"")</f>
        <v>-3.4799999999999969</v>
      </c>
      <c r="CB95">
        <f>+IFERROR(IF(VALUE('data-cash-crude'!CA95)&gt;0,'data-cash-crude'!CA95-INDEX('active-future'!$C:$C,MATCH('basis-cash-crude'!CB$1,'active-future'!$A:$A,0),1),""),"")</f>
        <v>-3.5500000000000043</v>
      </c>
      <c r="CC95">
        <f>+IFERROR(IF(VALUE('data-cash-crude'!CB95)&gt;0,'data-cash-crude'!CB95-INDEX('active-future'!$C:$C,MATCH('basis-cash-crude'!CC$1,'active-future'!$A:$A,0),1),""),"")</f>
        <v>-3.5499999999999972</v>
      </c>
      <c r="CD95">
        <f>+IFERROR(IF(VALUE('data-cash-crude'!CC95)&gt;0,'data-cash-crude'!CC95-INDEX('active-future'!$C:$C,MATCH('basis-cash-crude'!CD$1,'active-future'!$A:$A,0),1),""),"")</f>
        <v>-3.5500000000000043</v>
      </c>
      <c r="CE95">
        <f>+IFERROR(IF(VALUE('data-cash-crude'!CD95)&gt;0,'data-cash-crude'!CD95-INDEX('active-future'!$C:$C,MATCH('basis-cash-crude'!CE$1,'active-future'!$A:$A,0),1),""),"")</f>
        <v>-3.5500000000000043</v>
      </c>
      <c r="CF95">
        <f>+IFERROR(IF(VALUE('data-cash-crude'!CE95)&gt;0,'data-cash-crude'!CE95-INDEX('active-future'!$C:$C,MATCH('basis-cash-crude'!CF$1,'active-future'!$A:$A,0),1),""),"")</f>
        <v>-3.5499999999999972</v>
      </c>
      <c r="CG95">
        <f>+IFERROR(IF(VALUE('data-cash-crude'!CF95)&gt;0,'data-cash-crude'!CF95-INDEX('active-future'!$C:$C,MATCH('basis-cash-crude'!CG$1,'active-future'!$A:$A,0),1),""),"")</f>
        <v>-3.5499999999999972</v>
      </c>
      <c r="CH95">
        <f>+IFERROR(IF(VALUE('data-cash-crude'!CG95)&gt;0,'data-cash-crude'!CG95-INDEX('active-future'!$C:$C,MATCH('basis-cash-crude'!CH$1,'active-future'!$A:$A,0),1),""),"")</f>
        <v>-3.5500000000000043</v>
      </c>
      <c r="CI95">
        <f>+IFERROR(IF(VALUE('data-cash-crude'!CH95)&gt;0,'data-cash-crude'!CH95-INDEX('active-future'!$C:$C,MATCH('basis-cash-crude'!CI$1,'active-future'!$A:$A,0),1),""),"")</f>
        <v>-3.5500000000000043</v>
      </c>
      <c r="CJ95">
        <f>+IFERROR(IF(VALUE('data-cash-crude'!CI95)&gt;0,'data-cash-crude'!CI95-INDEX('active-future'!$C:$C,MATCH('basis-cash-crude'!CJ$1,'active-future'!$A:$A,0),1),""),"")</f>
        <v>-3.5499999999999972</v>
      </c>
      <c r="CK95">
        <f>+IFERROR(IF(VALUE('data-cash-crude'!CJ95)&gt;0,'data-cash-crude'!CJ95-INDEX('active-future'!$C:$C,MATCH('basis-cash-crude'!CK$1,'active-future'!$A:$A,0),1),""),"")</f>
        <v>-3.5499999999999972</v>
      </c>
      <c r="CL95">
        <f>+IFERROR(IF(VALUE('data-cash-crude'!CK95)&gt;0,'data-cash-crude'!CK95-INDEX('active-future'!$C:$C,MATCH('basis-cash-crude'!CL$1,'active-future'!$A:$A,0),1),""),"")</f>
        <v>-3.5499999999999972</v>
      </c>
      <c r="CM95" t="str">
        <f>+IFERROR(IF(VALUE('data-cash-crude'!CL95)&gt;0,'data-cash-crude'!CL95-INDEX('active-future'!$C:$C,MATCH('basis-cash-crude'!CM$1,'active-future'!$A:$A,0),1),""),"")</f>
        <v/>
      </c>
      <c r="CN95">
        <f>+IFERROR(IF(VALUE('data-cash-crude'!CM95)&gt;0,'data-cash-crude'!CM95-INDEX('active-future'!$C:$C,MATCH('basis-cash-crude'!CN$1,'active-future'!$A:$A,0),1),""),"")</f>
        <v>-3.5500000000000043</v>
      </c>
      <c r="CO95">
        <f>+IFERROR(IF(VALUE('data-cash-crude'!CN95)&gt;0,'data-cash-crude'!CN95-INDEX('active-future'!$C:$C,MATCH('basis-cash-crude'!CO$1,'active-future'!$A:$A,0),1),""),"")</f>
        <v>-3.5500000000000043</v>
      </c>
      <c r="CP95">
        <f>+IFERROR(IF(VALUE('data-cash-crude'!CO95)&gt;0,'data-cash-crude'!CO95-INDEX('active-future'!$C:$C,MATCH('basis-cash-crude'!CP$1,'active-future'!$A:$A,0),1),""),"")</f>
        <v>-3.5500000000000043</v>
      </c>
      <c r="CQ95">
        <f>+IFERROR(IF(VALUE('data-cash-crude'!CP95)&gt;0,'data-cash-crude'!CP95-INDEX('active-future'!$C:$C,MATCH('basis-cash-crude'!CQ$1,'active-future'!$A:$A,0),1),""),"")</f>
        <v>-3.5499999999999972</v>
      </c>
      <c r="CR95">
        <f>+IFERROR(IF(VALUE('data-cash-crude'!CQ95)&gt;0,'data-cash-crude'!CQ95-INDEX('active-future'!$C:$C,MATCH('basis-cash-crude'!CR$1,'active-future'!$A:$A,0),1),""),"")</f>
        <v>-3.5499999999999972</v>
      </c>
      <c r="CS95">
        <f>+IFERROR(IF(VALUE('data-cash-crude'!CR95)&gt;0,'data-cash-crude'!CR95-INDEX('active-future'!$C:$C,MATCH('basis-cash-crude'!CS$1,'active-future'!$A:$A,0),1),""),"")</f>
        <v>-3.5500000000000043</v>
      </c>
      <c r="CT95">
        <f>+IFERROR(IF(VALUE('data-cash-crude'!CS95)&gt;0,'data-cash-crude'!CS95-INDEX('active-future'!$C:$C,MATCH('basis-cash-crude'!CT$1,'active-future'!$A:$A,0),1),""),"")</f>
        <v>-3.5500000000000043</v>
      </c>
      <c r="CU95">
        <f>+IFERROR(IF(VALUE('data-cash-crude'!CT95)&gt;0,'data-cash-crude'!CT95-INDEX('active-future'!$C:$C,MATCH('basis-cash-crude'!CU$1,'active-future'!$A:$A,0),1),""),"")</f>
        <v>-3.5499999999999972</v>
      </c>
      <c r="CV95">
        <f>+IFERROR(IF(VALUE('data-cash-crude'!CU95)&gt;0,'data-cash-crude'!CU95-INDEX('active-future'!$C:$C,MATCH('basis-cash-crude'!CV$1,'active-future'!$A:$A,0),1),""),"")</f>
        <v>-3.3400000000000034</v>
      </c>
      <c r="CW95">
        <f>+IFERROR(IF(VALUE('data-cash-crude'!CV95)&gt;0,'data-cash-crude'!CV95-INDEX('active-future'!$C:$C,MATCH('basis-cash-crude'!CW$1,'active-future'!$A:$A,0),1),""),"")</f>
        <v>-3.480000000000004</v>
      </c>
      <c r="CX95">
        <f>+IFERROR(IF(VALUE('data-cash-crude'!CW95)&gt;0,'data-cash-crude'!CW95-INDEX('active-future'!$C:$C,MATCH('basis-cash-crude'!CX$1,'active-future'!$A:$A,0),1),""),"")</f>
        <v>-3.490000000000002</v>
      </c>
      <c r="CY95">
        <f>+IFERROR(IF(VALUE('data-cash-crude'!CX95)&gt;0,'data-cash-crude'!CX95-INDEX('active-future'!$C:$C,MATCH('basis-cash-crude'!CY$1,'active-future'!$A:$A,0),1),""),"")</f>
        <v>-3.5499999999999972</v>
      </c>
      <c r="CZ95">
        <f>+IFERROR(IF(VALUE('data-cash-crude'!CY95)&gt;0,'data-cash-crude'!CY95-INDEX('active-future'!$C:$C,MATCH('basis-cash-crude'!CZ$1,'active-future'!$A:$A,0),1),""),"")</f>
        <v>-3.5499999999999972</v>
      </c>
      <c r="DA95">
        <f>+IFERROR(IF(VALUE('data-cash-crude'!CZ95)&gt;0,'data-cash-crude'!CZ95-INDEX('active-future'!$C:$C,MATCH('basis-cash-crude'!DA$1,'active-future'!$A:$A,0),1),""),"")</f>
        <v>-3.5500000000000043</v>
      </c>
      <c r="DB95">
        <f>+IFERROR(IF(VALUE('data-cash-crude'!DA95)&gt;0,'data-cash-crude'!DA95-INDEX('active-future'!$C:$C,MATCH('basis-cash-crude'!DB$1,'active-future'!$A:$A,0),1),""),"")</f>
        <v>-3.5499999999999972</v>
      </c>
      <c r="DC95">
        <f>+IFERROR(IF(VALUE('data-cash-crude'!DB95)&gt;0,'data-cash-crude'!DB95-INDEX('active-future'!$C:$C,MATCH('basis-cash-crude'!DC$1,'active-future'!$A:$A,0),1),""),"")</f>
        <v>-3.5499999999999972</v>
      </c>
      <c r="DD95">
        <f>+IFERROR(IF(VALUE('data-cash-crude'!DC95)&gt;0,'data-cash-crude'!DC95-INDEX('active-future'!$C:$C,MATCH('basis-cash-crude'!DD$1,'active-future'!$A:$A,0),1),""),"")</f>
        <v>-3.5499999999999972</v>
      </c>
      <c r="DE95">
        <f>+IFERROR(IF(VALUE('data-cash-crude'!DD95)&gt;0,'data-cash-crude'!DD95-INDEX('active-future'!$C:$C,MATCH('basis-cash-crude'!DE$1,'active-future'!$A:$A,0),1),""),"")</f>
        <v>-3.5500000000000043</v>
      </c>
      <c r="DF95">
        <f>+IFERROR(IF(VALUE('data-cash-crude'!DE95)&gt;0,'data-cash-crude'!DE95-INDEX('active-future'!$C:$C,MATCH('basis-cash-crude'!DF$1,'active-future'!$A:$A,0),1),""),"")</f>
        <v>-3.5500000000000043</v>
      </c>
      <c r="DG95">
        <f>+IFERROR(IF(VALUE('data-cash-crude'!DF95)&gt;0,'data-cash-crude'!DF95-INDEX('active-future'!$C:$C,MATCH('basis-cash-crude'!DG$1,'active-future'!$A:$A,0),1),""),"")</f>
        <v>-3.5499999999999972</v>
      </c>
      <c r="DH95">
        <f>+IFERROR(IF(VALUE('data-cash-crude'!DG95)&gt;0,'data-cash-crude'!DG95-INDEX('active-future'!$C:$C,MATCH('basis-cash-crude'!DH$1,'active-future'!$A:$A,0),1),""),"")</f>
        <v>-3.5499999999999972</v>
      </c>
      <c r="DI95">
        <f>+IFERROR(IF(VALUE('data-cash-crude'!DH95)&gt;0,'data-cash-crude'!DH95-INDEX('active-future'!$C:$C,MATCH('basis-cash-crude'!DI$1,'active-future'!$A:$A,0),1),""),"")</f>
        <v>-3.5500000000000043</v>
      </c>
      <c r="DJ95">
        <f>+IFERROR(IF(VALUE('data-cash-crude'!DI95)&gt;0,'data-cash-crude'!DI95-INDEX('active-future'!$C:$C,MATCH('basis-cash-crude'!DJ$1,'active-future'!$A:$A,0),1),""),"")</f>
        <v>-3.5499999999999972</v>
      </c>
      <c r="DK95">
        <f>+IFERROR(IF(VALUE('data-cash-crude'!DJ95)&gt;0,'data-cash-crude'!DJ95-INDEX('active-future'!$C:$C,MATCH('basis-cash-crude'!DK$1,'active-future'!$A:$A,0),1),""),"")</f>
        <v>-3.5499999999999972</v>
      </c>
      <c r="DL95">
        <f>+IFERROR(IF(VALUE('data-cash-crude'!DK95)&gt;0,'data-cash-crude'!DK95-INDEX('active-future'!$C:$C,MATCH('basis-cash-crude'!DL$1,'active-future'!$A:$A,0),1),""),"")</f>
        <v>-3.5499999999999972</v>
      </c>
      <c r="DM95" t="str">
        <f>+IFERROR(IF(VALUE('data-cash-crude'!DL95)&gt;0,'data-cash-crude'!DL95-INDEX('active-future'!$C:$C,MATCH('basis-cash-crude'!DM$1,'active-future'!$A:$A,0),1),""),"")</f>
        <v/>
      </c>
      <c r="DN95" t="str">
        <f>+IFERROR(IF(VALUE('data-cash-crude'!DM95)&gt;0,'data-cash-crude'!DM95-INDEX('active-future'!$C:$C,MATCH('basis-cash-crude'!DN$1,'active-future'!$A:$A,0),1),""),"")</f>
        <v/>
      </c>
      <c r="DO95">
        <f>+IFERROR(IF(VALUE('data-cash-crude'!DN95)&gt;0,'data-cash-crude'!DN95-INDEX('active-future'!$C:$C,MATCH('basis-cash-crude'!DO$1,'active-future'!$A:$A,0),1),""),"")</f>
        <v>-3.5499999999999972</v>
      </c>
      <c r="DP95">
        <f>+IFERROR(IF(VALUE('data-cash-crude'!DO95)&gt;0,'data-cash-crude'!DO95-INDEX('active-future'!$C:$C,MATCH('basis-cash-crude'!DP$1,'active-future'!$A:$A,0),1),""),"")</f>
        <v>-3.5499999999999972</v>
      </c>
      <c r="DQ95">
        <f>+IFERROR(IF(VALUE('data-cash-crude'!DP95)&gt;0,'data-cash-crude'!DP95-INDEX('active-future'!$C:$C,MATCH('basis-cash-crude'!DQ$1,'active-future'!$A:$A,0),1),""),"")</f>
        <v>-3.5499999999999972</v>
      </c>
      <c r="DR95">
        <f>+IFERROR(IF(VALUE('data-cash-crude'!DQ95)&gt;0,'data-cash-crude'!DQ95-INDEX('active-future'!$C:$C,MATCH('basis-cash-crude'!DR$1,'active-future'!$A:$A,0),1),""),"")</f>
        <v>-3.5500000000000043</v>
      </c>
      <c r="DS95">
        <f>+IFERROR(IF(VALUE('data-cash-crude'!DR95)&gt;0,'data-cash-crude'!DR95-INDEX('active-future'!$C:$C,MATCH('basis-cash-crude'!DS$1,'active-future'!$A:$A,0),1),""),"")</f>
        <v>-3.5499999999999972</v>
      </c>
      <c r="DT95">
        <f>+IFERROR(IF(VALUE('data-cash-crude'!DS95)&gt;0,'data-cash-crude'!DS95-INDEX('active-future'!$C:$C,MATCH('basis-cash-crude'!DT$1,'active-future'!$A:$A,0),1),""),"")</f>
        <v>-3.5500000000000043</v>
      </c>
      <c r="DU95">
        <f>+IFERROR(IF(VALUE('data-cash-crude'!DT95)&gt;0,'data-cash-crude'!DT95-INDEX('active-future'!$C:$C,MATCH('basis-cash-crude'!DU$1,'active-future'!$A:$A,0),1),""),"")</f>
        <v>-3.5499999999999972</v>
      </c>
      <c r="DV95">
        <f>+IFERROR(IF(VALUE('data-cash-crude'!DU95)&gt;0,'data-cash-crude'!DU95-INDEX('active-future'!$C:$C,MATCH('basis-cash-crude'!DV$1,'active-future'!$A:$A,0),1),""),"")</f>
        <v>-3.5499999999999972</v>
      </c>
      <c r="DW95">
        <f>+IFERROR(IF(VALUE('data-cash-crude'!DV95)&gt;0,'data-cash-crude'!DV95-INDEX('active-future'!$C:$C,MATCH('basis-cash-crude'!DW$1,'active-future'!$A:$A,0),1),""),"")</f>
        <v>-3.5500000000000043</v>
      </c>
      <c r="DX95">
        <f>+IFERROR(IF(VALUE('data-cash-crude'!DW95)&gt;0,'data-cash-crude'!DW95-INDEX('active-future'!$C:$C,MATCH('basis-cash-crude'!DX$1,'active-future'!$A:$A,0),1),""),"")</f>
        <v>-3.5499999999999972</v>
      </c>
      <c r="DY95">
        <f>+IFERROR(IF(VALUE('data-cash-crude'!DX95)&gt;0,'data-cash-crude'!DX95-INDEX('active-future'!$C:$C,MATCH('basis-cash-crude'!DY$1,'active-future'!$A:$A,0),1),""),"")</f>
        <v>-3.5499999999999972</v>
      </c>
      <c r="DZ95" t="str">
        <f>+IFERROR(IF(VALUE('data-cash-crude'!DY95)&gt;0,'data-cash-crude'!DY95-INDEX('active-future'!$C:$C,MATCH('basis-cash-crude'!DZ$1,'active-future'!$A:$A,0),1),""),"")</f>
        <v/>
      </c>
      <c r="EA95">
        <f>+IFERROR(IF(VALUE('data-cash-crude'!DZ95)&gt;0,'data-cash-crude'!DZ95-INDEX('active-future'!$C:$C,MATCH('basis-cash-crude'!EA$1,'active-future'!$A:$A,0),1),""),"")</f>
        <v>-3.9699999999999989</v>
      </c>
      <c r="EB95">
        <f>+IFERROR(IF(VALUE('data-cash-crude'!EA95)&gt;0,'data-cash-crude'!EA95-INDEX('active-future'!$C:$C,MATCH('basis-cash-crude'!EB$1,'active-future'!$A:$A,0),1),""),"")</f>
        <v>-3.759999999999998</v>
      </c>
      <c r="EC95">
        <f>+IFERROR(IF(VALUE('data-cash-crude'!EB95)&gt;0,'data-cash-crude'!EB95-INDEX('active-future'!$C:$C,MATCH('basis-cash-crude'!EC$1,'active-future'!$A:$A,0),1),""),"")</f>
        <v>-3.759999999999998</v>
      </c>
      <c r="ED95">
        <f>+IFERROR(IF(VALUE('data-cash-crude'!EC95)&gt;0,'data-cash-crude'!EC95-INDEX('active-future'!$C:$C,MATCH('basis-cash-crude'!ED$1,'active-future'!$A:$A,0),1),""),"")</f>
        <v>-3.5499999999999972</v>
      </c>
      <c r="EE95">
        <f>+IFERROR(IF(VALUE('data-cash-crude'!ED95)&gt;0,'data-cash-crude'!ED95-INDEX('active-future'!$C:$C,MATCH('basis-cash-crude'!EE$1,'active-future'!$A:$A,0),1),""),"")</f>
        <v>-3.5499999999999972</v>
      </c>
      <c r="EF95">
        <f>+IFERROR(IF(VALUE('data-cash-crude'!EE95)&gt;0,'data-cash-crude'!EE95-INDEX('active-future'!$C:$C,MATCH('basis-cash-crude'!EF$1,'active-future'!$A:$A,0),1),""),"")</f>
        <v>-3.5500000000000043</v>
      </c>
      <c r="EG95">
        <f>+IFERROR(IF(VALUE('data-cash-crude'!EF95)&gt;0,'data-cash-crude'!EF95-INDEX('active-future'!$C:$C,MATCH('basis-cash-crude'!EG$1,'active-future'!$A:$A,0),1),""),"")</f>
        <v>-3.5499999999999972</v>
      </c>
      <c r="EH95">
        <f>+IFERROR(IF(VALUE('data-cash-crude'!EG95)&gt;0,'data-cash-crude'!EG95-INDEX('active-future'!$C:$C,MATCH('basis-cash-crude'!EH$1,'active-future'!$A:$A,0),1),""),"")</f>
        <v>-3.5500000000000043</v>
      </c>
      <c r="EI95">
        <f>+IFERROR(IF(VALUE('data-cash-crude'!EH95)&gt;0,'data-cash-crude'!EH95-INDEX('active-future'!$C:$C,MATCH('basis-cash-crude'!EI$1,'active-future'!$A:$A,0),1),""),"")</f>
        <v>-3.5499999999999972</v>
      </c>
      <c r="EJ95">
        <f>+IFERROR(IF(VALUE('data-cash-crude'!EI95)&gt;0,'data-cash-crude'!EI95-INDEX('active-future'!$C:$C,MATCH('basis-cash-crude'!EJ$1,'active-future'!$A:$A,0),1),""),"")</f>
        <v>-3.5500000000000043</v>
      </c>
      <c r="EK95">
        <f>+IFERROR(IF(VALUE('data-cash-crude'!EJ95)&gt;0,'data-cash-crude'!EJ95-INDEX('active-future'!$C:$C,MATCH('basis-cash-crude'!EK$1,'active-future'!$A:$A,0),1),""),"")</f>
        <v>-3.5500000000000043</v>
      </c>
      <c r="EL95">
        <f>+IFERROR(IF(VALUE('data-cash-crude'!EK95)&gt;0,'data-cash-crude'!EK95-INDEX('active-future'!$C:$C,MATCH('basis-cash-crude'!EL$1,'active-future'!$A:$A,0),1),""),"")</f>
        <v>-3.5499999999999972</v>
      </c>
      <c r="EM95">
        <f>+IFERROR(IF(VALUE('data-cash-crude'!EL95)&gt;0,'data-cash-crude'!EL95-INDEX('active-future'!$C:$C,MATCH('basis-cash-crude'!EM$1,'active-future'!$A:$A,0),1),""),"")</f>
        <v>-3.5499999999999972</v>
      </c>
      <c r="EN95">
        <f>+IFERROR(IF(VALUE('data-cash-crude'!EM95)&gt;0,'data-cash-crude'!EM95-INDEX('active-future'!$C:$C,MATCH('basis-cash-crude'!EN$1,'active-future'!$A:$A,0),1),""),"")</f>
        <v>-3.5499999999999972</v>
      </c>
      <c r="EO95">
        <f>+IFERROR(IF(VALUE('data-cash-crude'!EN95)&gt;0,'data-cash-crude'!EN95-INDEX('active-future'!$C:$C,MATCH('basis-cash-crude'!EO$1,'active-future'!$A:$A,0),1),""),"")</f>
        <v>-3.5499999999999972</v>
      </c>
      <c r="EP95">
        <f>+IFERROR(IF(VALUE('data-cash-crude'!EO95)&gt;0,'data-cash-crude'!EO95-INDEX('active-future'!$C:$C,MATCH('basis-cash-crude'!EP$1,'active-future'!$A:$A,0),1),""),"")</f>
        <v>-3.5500000000000043</v>
      </c>
      <c r="EQ95">
        <f>+IFERROR(IF(VALUE('data-cash-crude'!EP95)&gt;0,'data-cash-crude'!EP95-INDEX('active-future'!$C:$C,MATCH('basis-cash-crude'!EQ$1,'active-future'!$A:$A,0),1),""),"")</f>
        <v>-3.5500000000000043</v>
      </c>
      <c r="ER95">
        <f>+IFERROR(IF(VALUE('data-cash-crude'!EQ95)&gt;0,'data-cash-crude'!EQ95-INDEX('active-future'!$C:$C,MATCH('basis-cash-crude'!ER$1,'active-future'!$A:$A,0),1),""),"")</f>
        <v>-3.5499999999999972</v>
      </c>
      <c r="ES95">
        <f>+IFERROR(IF(VALUE('data-cash-crude'!ER95)&gt;0,'data-cash-crude'!ER95-INDEX('active-future'!$C:$C,MATCH('basis-cash-crude'!ES$1,'active-future'!$A:$A,0),1),""),"")</f>
        <v>-3.5500000000000043</v>
      </c>
      <c r="ET95">
        <f>+IFERROR(IF(VALUE('data-cash-crude'!ES95)&gt;0,'data-cash-crude'!ES95-INDEX('active-future'!$C:$C,MATCH('basis-cash-crude'!ET$1,'active-future'!$A:$A,0),1),""),"")</f>
        <v>-3.5499999999999972</v>
      </c>
      <c r="EU95">
        <f>+IFERROR(IF(VALUE('data-cash-crude'!ET95)&gt;0,'data-cash-crude'!ET95-INDEX('active-future'!$C:$C,MATCH('basis-cash-crude'!EU$1,'active-future'!$A:$A,0),1),""),"")</f>
        <v>-3.5500000000000043</v>
      </c>
      <c r="EV95">
        <f>+IFERROR(IF(VALUE('data-cash-crude'!EU95)&gt;0,'data-cash-crude'!EU95-INDEX('active-future'!$C:$C,MATCH('basis-cash-crude'!EV$1,'active-future'!$A:$A,0),1),""),"")</f>
        <v>-3.6900000000000048</v>
      </c>
      <c r="EW95">
        <f>+IFERROR(IF(VALUE('data-cash-crude'!EV95)&gt;0,'data-cash-crude'!EV95-INDEX('active-future'!$C:$C,MATCH('basis-cash-crude'!EW$1,'active-future'!$A:$A,0),1),""),"")</f>
        <v>-3.6600000000000037</v>
      </c>
      <c r="EX95">
        <f>+IFERROR(IF(VALUE('data-cash-crude'!EW95)&gt;0,'data-cash-crude'!EW95-INDEX('active-future'!$C:$C,MATCH('basis-cash-crude'!EX$1,'active-future'!$A:$A,0),1),""),"")</f>
        <v>-3.7100000000000009</v>
      </c>
      <c r="EY95">
        <f>+IFERROR(IF(VALUE('data-cash-crude'!EX95)&gt;0,'data-cash-crude'!EX95-INDEX('active-future'!$C:$C,MATCH('basis-cash-crude'!EY$1,'active-future'!$A:$A,0),1),""),"")</f>
        <v>-3.5499999999999972</v>
      </c>
      <c r="EZ95">
        <f>+IFERROR(IF(VALUE('data-cash-crude'!EY95)&gt;0,'data-cash-crude'!EY95-INDEX('active-future'!$C:$C,MATCH('basis-cash-crude'!EZ$1,'active-future'!$A:$A,0),1),""),"")</f>
        <v>-3.5500000000000043</v>
      </c>
      <c r="FA95">
        <f>+IFERROR(IF(VALUE('data-cash-crude'!EZ95)&gt;0,'data-cash-crude'!EZ95-INDEX('active-future'!$C:$C,MATCH('basis-cash-crude'!FA$1,'active-future'!$A:$A,0),1),""),"")</f>
        <v>-3.509999999999998</v>
      </c>
      <c r="FB95">
        <f>+IFERROR(IF(VALUE('data-cash-crude'!FA95)&gt;0,'data-cash-crude'!FA95-INDEX('active-future'!$C:$C,MATCH('basis-cash-crude'!FB$1,'active-future'!$A:$A,0),1),""),"")</f>
        <v>-3.509999999999998</v>
      </c>
      <c r="FC95">
        <f>+IFERROR(IF(VALUE('data-cash-crude'!FB95)&gt;0,'data-cash-crude'!FB95-INDEX('active-future'!$C:$C,MATCH('basis-cash-crude'!FC$1,'active-future'!$A:$A,0),1),""),"")</f>
        <v>-3.509999999999998</v>
      </c>
      <c r="FD95">
        <f>+IFERROR(IF(VALUE('data-cash-crude'!FC95)&gt;0,'data-cash-crude'!FC95-INDEX('active-future'!$C:$C,MATCH('basis-cash-crude'!FD$1,'active-future'!$A:$A,0),1),""),"")</f>
        <v>-3.5500000000000043</v>
      </c>
      <c r="FE95">
        <f>+IFERROR(IF(VALUE('data-cash-crude'!FD95)&gt;0,'data-cash-crude'!FD95-INDEX('active-future'!$C:$C,MATCH('basis-cash-crude'!FE$1,'active-future'!$A:$A,0),1),""),"")</f>
        <v>-3.5499999999999972</v>
      </c>
      <c r="FF95">
        <f>+IFERROR(IF(VALUE('data-cash-crude'!FE95)&gt;0,'data-cash-crude'!FE95-INDEX('active-future'!$C:$C,MATCH('basis-cash-crude'!FF$1,'active-future'!$A:$A,0),1),""),"")</f>
        <v>-3.5499999999999972</v>
      </c>
      <c r="FG95">
        <f>+IFERROR(IF(VALUE('data-cash-crude'!FF95)&gt;0,'data-cash-crude'!FF95-INDEX('active-future'!$C:$C,MATCH('basis-cash-crude'!FG$1,'active-future'!$A:$A,0),1),""),"")</f>
        <v>-3.5499999999999972</v>
      </c>
      <c r="FH95">
        <f>+IFERROR(IF(VALUE('data-cash-crude'!FG95)&gt;0,'data-cash-crude'!FG95-INDEX('active-future'!$C:$C,MATCH('basis-cash-crude'!FH$1,'active-future'!$A:$A,0),1),""),"")</f>
        <v>-3.5499999999999972</v>
      </c>
      <c r="FI95">
        <f>+IFERROR(IF(VALUE('data-cash-crude'!FH95)&gt;0,'data-cash-crude'!FH95-INDEX('active-future'!$C:$C,MATCH('basis-cash-crude'!FI$1,'active-future'!$A:$A,0),1),""),"")</f>
        <v>-3.5500000000000043</v>
      </c>
      <c r="FJ95">
        <f>+IFERROR(IF(VALUE('data-cash-crude'!FI95)&gt;0,'data-cash-crude'!FI95-INDEX('active-future'!$C:$C,MATCH('basis-cash-crude'!FJ$1,'active-future'!$A:$A,0),1),""),"")</f>
        <v>-3.5500000000000043</v>
      </c>
      <c r="FK95">
        <f>+IFERROR(IF(VALUE('data-cash-crude'!FJ95)&gt;0,'data-cash-crude'!FJ95-INDEX('active-future'!$C:$C,MATCH('basis-cash-crude'!FK$1,'active-future'!$A:$A,0),1),""),"")</f>
        <v>-3.5499999999999972</v>
      </c>
      <c r="FL95">
        <f>+IFERROR(IF(VALUE('data-cash-crude'!FK95)&gt;0,'data-cash-crude'!FK95-INDEX('active-future'!$C:$C,MATCH('basis-cash-crude'!FL$1,'active-future'!$A:$A,0),1),""),"")</f>
        <v>-3.5499999999999972</v>
      </c>
    </row>
    <row r="96" spans="1:168" x14ac:dyDescent="0.2">
      <c r="A96">
        <f t="shared" si="3"/>
        <v>-3.5499999999999985</v>
      </c>
      <c r="B96">
        <f t="shared" si="4"/>
        <v>-3.5383999999999993</v>
      </c>
      <c r="C96">
        <f t="shared" si="5"/>
        <v>-3.5566666666666711</v>
      </c>
      <c r="D96" s="10" t="str">
        <f>+'data-cash-crude'!B96</f>
        <v>CLPA-3-132.CM</v>
      </c>
      <c r="E96">
        <f>+IFERROR(IF(VALUE('data-cash-crude'!D96)&gt;0,'data-cash-crude'!D96-INDEX('active-future'!$C:$C,MATCH('basis-cash-crude'!E$1,'active-future'!$A:$A,0),1),""),"")</f>
        <v>-3.5500000000000043</v>
      </c>
      <c r="F96">
        <f>+IFERROR(IF(VALUE('data-cash-crude'!E96)&gt;0,'data-cash-crude'!E96-INDEX('active-future'!$C:$C,MATCH('basis-cash-crude'!F$1,'active-future'!$A:$A,0),1),""),"")</f>
        <v>-3.5499999999999972</v>
      </c>
      <c r="G96">
        <f>+IFERROR(IF(VALUE('data-cash-crude'!F96)&gt;0,'data-cash-crude'!F96-INDEX('active-future'!$C:$C,MATCH('basis-cash-crude'!G$1,'active-future'!$A:$A,0),1),""),"")</f>
        <v>-3.5499999999999972</v>
      </c>
      <c r="H96">
        <f>+IFERROR(IF(VALUE('data-cash-crude'!G96)&gt;0,'data-cash-crude'!G96-INDEX('active-future'!$C:$C,MATCH('basis-cash-crude'!H$1,'active-future'!$A:$A,0),1),""),"")</f>
        <v>-3.5499999999999972</v>
      </c>
      <c r="I96" t="str">
        <f>+IFERROR(IF(VALUE('data-cash-crude'!H96)&gt;0,'data-cash-crude'!H96-INDEX('active-future'!$C:$C,MATCH('basis-cash-crude'!I$1,'active-future'!$A:$A,0),1),""),"")</f>
        <v/>
      </c>
      <c r="J96">
        <f>+IFERROR(IF(VALUE('data-cash-crude'!I96)&gt;0,'data-cash-crude'!I96-INDEX('active-future'!$C:$C,MATCH('basis-cash-crude'!J$1,'active-future'!$A:$A,0),1),""),"")</f>
        <v>-3.5499999999999972</v>
      </c>
      <c r="K96" t="str">
        <f>+IFERROR(IF(VALUE('data-cash-crude'!J96)&gt;0,'data-cash-crude'!J96-INDEX('active-future'!$C:$C,MATCH('basis-cash-crude'!K$1,'active-future'!$A:$A,0),1),""),"")</f>
        <v/>
      </c>
      <c r="L96" t="str">
        <f>+IFERROR(IF(VALUE('data-cash-crude'!K96)&gt;0,'data-cash-crude'!K96-INDEX('active-future'!$C:$C,MATCH('basis-cash-crude'!L$1,'active-future'!$A:$A,0),1),""),"")</f>
        <v/>
      </c>
      <c r="M96">
        <f>+IFERROR(IF(VALUE('data-cash-crude'!L96)&gt;0,'data-cash-crude'!L96-INDEX('active-future'!$C:$C,MATCH('basis-cash-crude'!M$1,'active-future'!$A:$A,0),1),""),"")</f>
        <v>-3.509999999999998</v>
      </c>
      <c r="N96">
        <f>+IFERROR(IF(VALUE('data-cash-crude'!M96)&gt;0,'data-cash-crude'!M96-INDEX('active-future'!$C:$C,MATCH('basis-cash-crude'!N$1,'active-future'!$A:$A,0),1),""),"")</f>
        <v>-3.4699999999999989</v>
      </c>
      <c r="O96">
        <f>+IFERROR(IF(VALUE('data-cash-crude'!N96)&gt;0,'data-cash-crude'!N96-INDEX('active-future'!$C:$C,MATCH('basis-cash-crude'!O$1,'active-future'!$A:$A,0),1),""),"")</f>
        <v>-3.4799999999999969</v>
      </c>
      <c r="P96">
        <f>+IFERROR(IF(VALUE('data-cash-crude'!O96)&gt;0,'data-cash-crude'!O96-INDEX('active-future'!$C:$C,MATCH('basis-cash-crude'!P$1,'active-future'!$A:$A,0),1),""),"")</f>
        <v>-3.5500000000000043</v>
      </c>
      <c r="Q96">
        <f>+IFERROR(IF(VALUE('data-cash-crude'!P96)&gt;0,'data-cash-crude'!P96-INDEX('active-future'!$C:$C,MATCH('basis-cash-crude'!Q$1,'active-future'!$A:$A,0),1),""),"")</f>
        <v>-3.5499999999999972</v>
      </c>
      <c r="R96">
        <f>+IFERROR(IF(VALUE('data-cash-crude'!Q96)&gt;0,'data-cash-crude'!Q96-INDEX('active-future'!$C:$C,MATCH('basis-cash-crude'!R$1,'active-future'!$A:$A,0),1),""),"")</f>
        <v>-3.5499999999999972</v>
      </c>
      <c r="S96">
        <f>+IFERROR(IF(VALUE('data-cash-crude'!R96)&gt;0,'data-cash-crude'!R96-INDEX('active-future'!$C:$C,MATCH('basis-cash-crude'!S$1,'active-future'!$A:$A,0),1),""),"")</f>
        <v>-3.5499999999999972</v>
      </c>
      <c r="T96">
        <f>+IFERROR(IF(VALUE('data-cash-crude'!S96)&gt;0,'data-cash-crude'!S96-INDEX('active-future'!$C:$C,MATCH('basis-cash-crude'!T$1,'active-future'!$A:$A,0),1),""),"")</f>
        <v>-3.5500000000000043</v>
      </c>
      <c r="U96">
        <f>+IFERROR(IF(VALUE('data-cash-crude'!T96)&gt;0,'data-cash-crude'!T96-INDEX('active-future'!$C:$C,MATCH('basis-cash-crude'!U$1,'active-future'!$A:$A,0),1),""),"")</f>
        <v>-3.5500000000000043</v>
      </c>
      <c r="V96">
        <f>+IFERROR(IF(VALUE('data-cash-crude'!U96)&gt;0,'data-cash-crude'!U96-INDEX('active-future'!$C:$C,MATCH('basis-cash-crude'!V$1,'active-future'!$A:$A,0),1),""),"")</f>
        <v>-3.5500000000000043</v>
      </c>
      <c r="W96">
        <f>+IFERROR(IF(VALUE('data-cash-crude'!V96)&gt;0,'data-cash-crude'!V96-INDEX('active-future'!$C:$C,MATCH('basis-cash-crude'!W$1,'active-future'!$A:$A,0),1),""),"")</f>
        <v>-3.5499999999999972</v>
      </c>
      <c r="X96">
        <f>+IFERROR(IF(VALUE('data-cash-crude'!W96)&gt;0,'data-cash-crude'!W96-INDEX('active-future'!$C:$C,MATCH('basis-cash-crude'!X$1,'active-future'!$A:$A,0),1),""),"")</f>
        <v>-3.5499999999999972</v>
      </c>
      <c r="Y96" t="str">
        <f>+IFERROR(IF(VALUE('data-cash-crude'!X96)&gt;0,'data-cash-crude'!X96-INDEX('active-future'!$C:$C,MATCH('basis-cash-crude'!Y$1,'active-future'!$A:$A,0),1),""),"")</f>
        <v/>
      </c>
      <c r="Z96">
        <f>+IFERROR(IF(VALUE('data-cash-crude'!Y96)&gt;0,'data-cash-crude'!Y96-INDEX('active-future'!$C:$C,MATCH('basis-cash-crude'!Z$1,'active-future'!$A:$A,0),1),""),"")</f>
        <v>-3.5500000000000043</v>
      </c>
      <c r="AA96">
        <f>+IFERROR(IF(VALUE('data-cash-crude'!Z96)&gt;0,'data-cash-crude'!Z96-INDEX('active-future'!$C:$C,MATCH('basis-cash-crude'!AA$1,'active-future'!$A:$A,0),1),""),"")</f>
        <v>-3.5500000000000043</v>
      </c>
      <c r="AB96" t="str">
        <f>+IFERROR(IF(VALUE('data-cash-crude'!AA96)&gt;0,'data-cash-crude'!AA96-INDEX('active-future'!$C:$C,MATCH('basis-cash-crude'!AB$1,'active-future'!$A:$A,0),1),""),"")</f>
        <v/>
      </c>
      <c r="AC96">
        <f>+IFERROR(IF(VALUE('data-cash-crude'!AB96)&gt;0,'data-cash-crude'!AB96-INDEX('active-future'!$C:$C,MATCH('basis-cash-crude'!AC$1,'active-future'!$A:$A,0),1),""),"")</f>
        <v>-3.5499999999999972</v>
      </c>
      <c r="AD96">
        <f>+IFERROR(IF(VALUE('data-cash-crude'!AC96)&gt;0,'data-cash-crude'!AC96-INDEX('active-future'!$C:$C,MATCH('basis-cash-crude'!AD$1,'active-future'!$A:$A,0),1),""),"")</f>
        <v>-3.5499999999999972</v>
      </c>
      <c r="AE96">
        <f>+IFERROR(IF(VALUE('data-cash-crude'!AD96)&gt;0,'data-cash-crude'!AD96-INDEX('active-future'!$C:$C,MATCH('basis-cash-crude'!AE$1,'active-future'!$A:$A,0),1),""),"")</f>
        <v>-3.5499999999999972</v>
      </c>
      <c r="AF96">
        <f>+IFERROR(IF(VALUE('data-cash-crude'!AE96)&gt;0,'data-cash-crude'!AE96-INDEX('active-future'!$C:$C,MATCH('basis-cash-crude'!AF$1,'active-future'!$A:$A,0),1),""),"")</f>
        <v>-3.5500000000000043</v>
      </c>
      <c r="AG96">
        <f>+IFERROR(IF(VALUE('data-cash-crude'!AF96)&gt;0,'data-cash-crude'!AF96-INDEX('active-future'!$C:$C,MATCH('basis-cash-crude'!AG$1,'active-future'!$A:$A,0),1),""),"")</f>
        <v>-3.5499999999999972</v>
      </c>
      <c r="AH96">
        <f>+IFERROR(IF(VALUE('data-cash-crude'!AG96)&gt;0,'data-cash-crude'!AG96-INDEX('active-future'!$C:$C,MATCH('basis-cash-crude'!AH$1,'active-future'!$A:$A,0),1),""),"")</f>
        <v>-3.4499999999999957</v>
      </c>
      <c r="AI96">
        <f>+IFERROR(IF(VALUE('data-cash-crude'!AH96)&gt;0,'data-cash-crude'!AH96-INDEX('active-future'!$C:$C,MATCH('basis-cash-crude'!AI$1,'active-future'!$A:$A,0),1),""),"")</f>
        <v>-3.6900000000000048</v>
      </c>
      <c r="AJ96">
        <f>+IFERROR(IF(VALUE('data-cash-crude'!AI96)&gt;0,'data-cash-crude'!AI96-INDEX('active-future'!$C:$C,MATCH('basis-cash-crude'!AJ$1,'active-future'!$A:$A,0),1),""),"")</f>
        <v>-3.6400000000000006</v>
      </c>
      <c r="AK96">
        <f>+IFERROR(IF(VALUE('data-cash-crude'!AJ96)&gt;0,'data-cash-crude'!AJ96-INDEX('active-future'!$C:$C,MATCH('basis-cash-crude'!AK$1,'active-future'!$A:$A,0),1),""),"")</f>
        <v>-3.5499999999999972</v>
      </c>
      <c r="AL96">
        <f>+IFERROR(IF(VALUE('data-cash-crude'!AK96)&gt;0,'data-cash-crude'!AK96-INDEX('active-future'!$C:$C,MATCH('basis-cash-crude'!AL$1,'active-future'!$A:$A,0),1),""),"")</f>
        <v>-3.5500000000000043</v>
      </c>
      <c r="AM96">
        <f>+IFERROR(IF(VALUE('data-cash-crude'!AL96)&gt;0,'data-cash-crude'!AL96-INDEX('active-future'!$C:$C,MATCH('basis-cash-crude'!AM$1,'active-future'!$A:$A,0),1),""),"")</f>
        <v>-3.5499999999999972</v>
      </c>
      <c r="AN96">
        <f>+IFERROR(IF(VALUE('data-cash-crude'!AM96)&gt;0,'data-cash-crude'!AM96-INDEX('active-future'!$C:$C,MATCH('basis-cash-crude'!AN$1,'active-future'!$A:$A,0),1),""),"")</f>
        <v>-3.5499999999999972</v>
      </c>
      <c r="AO96">
        <f>+IFERROR(IF(VALUE('data-cash-crude'!AN96)&gt;0,'data-cash-crude'!AN96-INDEX('active-future'!$C:$C,MATCH('basis-cash-crude'!AO$1,'active-future'!$A:$A,0),1),""),"")</f>
        <v>-3.5499999999999972</v>
      </c>
      <c r="AP96">
        <f>+IFERROR(IF(VALUE('data-cash-crude'!AO96)&gt;0,'data-cash-crude'!AO96-INDEX('active-future'!$C:$C,MATCH('basis-cash-crude'!AP$1,'active-future'!$A:$A,0),1),""),"")</f>
        <v>-3.5500000000000043</v>
      </c>
      <c r="AQ96">
        <f>+IFERROR(IF(VALUE('data-cash-crude'!AP96)&gt;0,'data-cash-crude'!AP96-INDEX('active-future'!$C:$C,MATCH('basis-cash-crude'!AQ$1,'active-future'!$A:$A,0),1),""),"")</f>
        <v>-3.5499999999999972</v>
      </c>
      <c r="AR96">
        <f>+IFERROR(IF(VALUE('data-cash-crude'!AQ96)&gt;0,'data-cash-crude'!AQ96-INDEX('active-future'!$C:$C,MATCH('basis-cash-crude'!AR$1,'active-future'!$A:$A,0),1),""),"")</f>
        <v>-3.5500000000000043</v>
      </c>
      <c r="AS96">
        <f>+IFERROR(IF(VALUE('data-cash-crude'!AR96)&gt;0,'data-cash-crude'!AR96-INDEX('active-future'!$C:$C,MATCH('basis-cash-crude'!AS$1,'active-future'!$A:$A,0),1),""),"")</f>
        <v>-3.5499999999999972</v>
      </c>
      <c r="AT96">
        <f>+IFERROR(IF(VALUE('data-cash-crude'!AS96)&gt;0,'data-cash-crude'!AS96-INDEX('active-future'!$C:$C,MATCH('basis-cash-crude'!AT$1,'active-future'!$A:$A,0),1),""),"")</f>
        <v>-3.5499999999999972</v>
      </c>
      <c r="AU96">
        <f>+IFERROR(IF(VALUE('data-cash-crude'!AT96)&gt;0,'data-cash-crude'!AT96-INDEX('active-future'!$C:$C,MATCH('basis-cash-crude'!AU$1,'active-future'!$A:$A,0),1),""),"")</f>
        <v>-3.5500000000000043</v>
      </c>
      <c r="AV96">
        <f>+IFERROR(IF(VALUE('data-cash-crude'!AU96)&gt;0,'data-cash-crude'!AU96-INDEX('active-future'!$C:$C,MATCH('basis-cash-crude'!AV$1,'active-future'!$A:$A,0),1),""),"")</f>
        <v>-3.5499999999999972</v>
      </c>
      <c r="AW96">
        <f>+IFERROR(IF(VALUE('data-cash-crude'!AV96)&gt;0,'data-cash-crude'!AV96-INDEX('active-future'!$C:$C,MATCH('basis-cash-crude'!AW$1,'active-future'!$A:$A,0),1),""),"")</f>
        <v>-3.5500000000000043</v>
      </c>
      <c r="AX96">
        <f>+IFERROR(IF(VALUE('data-cash-crude'!AW96)&gt;0,'data-cash-crude'!AW96-INDEX('active-future'!$C:$C,MATCH('basis-cash-crude'!AX$1,'active-future'!$A:$A,0),1),""),"")</f>
        <v>-3.5499999999999972</v>
      </c>
      <c r="AY96">
        <f>+IFERROR(IF(VALUE('data-cash-crude'!AX96)&gt;0,'data-cash-crude'!AX96-INDEX('active-future'!$C:$C,MATCH('basis-cash-crude'!AY$1,'active-future'!$A:$A,0),1),""),"")</f>
        <v>-3.5500000000000043</v>
      </c>
      <c r="AZ96">
        <f>+IFERROR(IF(VALUE('data-cash-crude'!AY96)&gt;0,'data-cash-crude'!AY96-INDEX('active-future'!$C:$C,MATCH('basis-cash-crude'!AZ$1,'active-future'!$A:$A,0),1),""),"")</f>
        <v>-3.5499999999999972</v>
      </c>
      <c r="BA96">
        <f>+IFERROR(IF(VALUE('data-cash-crude'!AZ96)&gt;0,'data-cash-crude'!AZ96-INDEX('active-future'!$C:$C,MATCH('basis-cash-crude'!BA$1,'active-future'!$A:$A,0),1),""),"")</f>
        <v>-3.5499999999999972</v>
      </c>
      <c r="BB96">
        <f>+IFERROR(IF(VALUE('data-cash-crude'!BA96)&gt;0,'data-cash-crude'!BA96-INDEX('active-future'!$C:$C,MATCH('basis-cash-crude'!BB$1,'active-future'!$A:$A,0),1),""),"")</f>
        <v>-3.5499999999999972</v>
      </c>
      <c r="BC96">
        <f>+IFERROR(IF(VALUE('data-cash-crude'!BB96)&gt;0,'data-cash-crude'!BB96-INDEX('active-future'!$C:$C,MATCH('basis-cash-crude'!BC$1,'active-future'!$A:$A,0),1),""),"")</f>
        <v>-3.8699999999999974</v>
      </c>
      <c r="BD96">
        <f>+IFERROR(IF(VALUE('data-cash-crude'!BC96)&gt;0,'data-cash-crude'!BC96-INDEX('active-future'!$C:$C,MATCH('basis-cash-crude'!BD$1,'active-future'!$A:$A,0),1),""),"")</f>
        <v>-3.75</v>
      </c>
      <c r="BE96">
        <f>+IFERROR(IF(VALUE('data-cash-crude'!BD96)&gt;0,'data-cash-crude'!BD96-INDEX('active-future'!$C:$C,MATCH('basis-cash-crude'!BE$1,'active-future'!$A:$A,0),1),""),"")</f>
        <v>-3.6400000000000006</v>
      </c>
      <c r="BF96">
        <f>+IFERROR(IF(VALUE('data-cash-crude'!BE96)&gt;0,'data-cash-crude'!BE96-INDEX('active-future'!$C:$C,MATCH('basis-cash-crude'!BF$1,'active-future'!$A:$A,0),1),""),"")</f>
        <v>-3.5499999999999972</v>
      </c>
      <c r="BG96">
        <f>+IFERROR(IF(VALUE('data-cash-crude'!BF96)&gt;0,'data-cash-crude'!BF96-INDEX('active-future'!$C:$C,MATCH('basis-cash-crude'!BG$1,'active-future'!$A:$A,0),1),""),"")</f>
        <v>-3.5499999999999972</v>
      </c>
      <c r="BH96">
        <f>+IFERROR(IF(VALUE('data-cash-crude'!BG96)&gt;0,'data-cash-crude'!BG96-INDEX('active-future'!$C:$C,MATCH('basis-cash-crude'!BH$1,'active-future'!$A:$A,0),1),""),"")</f>
        <v>-3.5500000000000043</v>
      </c>
      <c r="BI96">
        <f>+IFERROR(IF(VALUE('data-cash-crude'!BH96)&gt;0,'data-cash-crude'!BH96-INDEX('active-future'!$C:$C,MATCH('basis-cash-crude'!BI$1,'active-future'!$A:$A,0),1),""),"")</f>
        <v>-3.5500000000000043</v>
      </c>
      <c r="BJ96">
        <f>+IFERROR(IF(VALUE('data-cash-crude'!BI96)&gt;0,'data-cash-crude'!BI96-INDEX('active-future'!$C:$C,MATCH('basis-cash-crude'!BJ$1,'active-future'!$A:$A,0),1),""),"")</f>
        <v>-3.5500000000000043</v>
      </c>
      <c r="BK96">
        <f>+IFERROR(IF(VALUE('data-cash-crude'!BJ96)&gt;0,'data-cash-crude'!BJ96-INDEX('active-future'!$C:$C,MATCH('basis-cash-crude'!BK$1,'active-future'!$A:$A,0),1),""),"")</f>
        <v>-3.5499999999999972</v>
      </c>
      <c r="BL96">
        <f>+IFERROR(IF(VALUE('data-cash-crude'!BK96)&gt;0,'data-cash-crude'!BK96-INDEX('active-future'!$C:$C,MATCH('basis-cash-crude'!BL$1,'active-future'!$A:$A,0),1),""),"")</f>
        <v>-3.5500000000000043</v>
      </c>
      <c r="BM96">
        <f>+IFERROR(IF(VALUE('data-cash-crude'!BL96)&gt;0,'data-cash-crude'!BL96-INDEX('active-future'!$C:$C,MATCH('basis-cash-crude'!BM$1,'active-future'!$A:$A,0),1),""),"")</f>
        <v>-3.5500000000000043</v>
      </c>
      <c r="BN96">
        <f>+IFERROR(IF(VALUE('data-cash-crude'!BM96)&gt;0,'data-cash-crude'!BM96-INDEX('active-future'!$C:$C,MATCH('basis-cash-crude'!BN$1,'active-future'!$A:$A,0),1),""),"")</f>
        <v>-3.5499999999999972</v>
      </c>
      <c r="BO96">
        <f>+IFERROR(IF(VALUE('data-cash-crude'!BN96)&gt;0,'data-cash-crude'!BN96-INDEX('active-future'!$C:$C,MATCH('basis-cash-crude'!BO$1,'active-future'!$A:$A,0),1),""),"")</f>
        <v>-3.5500000000000043</v>
      </c>
      <c r="BP96">
        <f>+IFERROR(IF(VALUE('data-cash-crude'!BO96)&gt;0,'data-cash-crude'!BO96-INDEX('active-future'!$C:$C,MATCH('basis-cash-crude'!BP$1,'active-future'!$A:$A,0),1),""),"")</f>
        <v>-3.5500000000000043</v>
      </c>
      <c r="BQ96">
        <f>+IFERROR(IF(VALUE('data-cash-crude'!BP96)&gt;0,'data-cash-crude'!BP96-INDEX('active-future'!$C:$C,MATCH('basis-cash-crude'!BQ$1,'active-future'!$A:$A,0),1),""),"")</f>
        <v>-3.5499999999999972</v>
      </c>
      <c r="BR96">
        <f>+IFERROR(IF(VALUE('data-cash-crude'!BQ96)&gt;0,'data-cash-crude'!BQ96-INDEX('active-future'!$C:$C,MATCH('basis-cash-crude'!BR$1,'active-future'!$A:$A,0),1),""),"")</f>
        <v>-3.5499999999999972</v>
      </c>
      <c r="BS96">
        <f>+IFERROR(IF(VALUE('data-cash-crude'!BR96)&gt;0,'data-cash-crude'!BR96-INDEX('active-future'!$C:$C,MATCH('basis-cash-crude'!BS$1,'active-future'!$A:$A,0),1),""),"")</f>
        <v>-3.5499999999999972</v>
      </c>
      <c r="BT96">
        <f>+IFERROR(IF(VALUE('data-cash-crude'!BS96)&gt;0,'data-cash-crude'!BS96-INDEX('active-future'!$C:$C,MATCH('basis-cash-crude'!BT$1,'active-future'!$A:$A,0),1),""),"")</f>
        <v>-3.5499999999999972</v>
      </c>
      <c r="BU96">
        <f>+IFERROR(IF(VALUE('data-cash-crude'!BT96)&gt;0,'data-cash-crude'!BT96-INDEX('active-future'!$C:$C,MATCH('basis-cash-crude'!BU$1,'active-future'!$A:$A,0),1),""),"")</f>
        <v>-3.5499999999999972</v>
      </c>
      <c r="BV96" t="str">
        <f>+IFERROR(IF(VALUE('data-cash-crude'!BU96)&gt;0,'data-cash-crude'!BU96-INDEX('active-future'!$C:$C,MATCH('basis-cash-crude'!BV$1,'active-future'!$A:$A,0),1),""),"")</f>
        <v/>
      </c>
      <c r="BW96" t="str">
        <f>+IFERROR(IF(VALUE('data-cash-crude'!BV96)&gt;0,'data-cash-crude'!BV96-INDEX('active-future'!$C:$C,MATCH('basis-cash-crude'!BW$1,'active-future'!$A:$A,0),1),""),"")</f>
        <v/>
      </c>
      <c r="BX96" t="str">
        <f>+IFERROR(IF(VALUE('data-cash-crude'!BW96)&gt;0,'data-cash-crude'!BW96-INDEX('active-future'!$C:$C,MATCH('basis-cash-crude'!BX$1,'active-future'!$A:$A,0),1),""),"")</f>
        <v/>
      </c>
      <c r="BY96">
        <f>+IFERROR(IF(VALUE('data-cash-crude'!BX96)&gt;0,'data-cash-crude'!BX96-INDEX('active-future'!$C:$C,MATCH('basis-cash-crude'!BY$1,'active-future'!$A:$A,0),1),""),"")</f>
        <v>-3.5500000000000043</v>
      </c>
      <c r="BZ96">
        <f>+IFERROR(IF(VALUE('data-cash-crude'!BY96)&gt;0,'data-cash-crude'!BY96-INDEX('active-future'!$C:$C,MATCH('basis-cash-crude'!BZ$1,'active-future'!$A:$A,0),1),""),"")</f>
        <v>-3.6099999999999994</v>
      </c>
      <c r="CA96">
        <f>+IFERROR(IF(VALUE('data-cash-crude'!BZ96)&gt;0,'data-cash-crude'!BZ96-INDEX('active-future'!$C:$C,MATCH('basis-cash-crude'!CA$1,'active-future'!$A:$A,0),1),""),"")</f>
        <v>-3.4799999999999969</v>
      </c>
      <c r="CB96">
        <f>+IFERROR(IF(VALUE('data-cash-crude'!CA96)&gt;0,'data-cash-crude'!CA96-INDEX('active-future'!$C:$C,MATCH('basis-cash-crude'!CB$1,'active-future'!$A:$A,0),1),""),"")</f>
        <v>-3.5500000000000043</v>
      </c>
      <c r="CC96">
        <f>+IFERROR(IF(VALUE('data-cash-crude'!CB96)&gt;0,'data-cash-crude'!CB96-INDEX('active-future'!$C:$C,MATCH('basis-cash-crude'!CC$1,'active-future'!$A:$A,0),1),""),"")</f>
        <v>-3.5499999999999972</v>
      </c>
      <c r="CD96">
        <f>+IFERROR(IF(VALUE('data-cash-crude'!CC96)&gt;0,'data-cash-crude'!CC96-INDEX('active-future'!$C:$C,MATCH('basis-cash-crude'!CD$1,'active-future'!$A:$A,0),1),""),"")</f>
        <v>-3.5500000000000043</v>
      </c>
      <c r="CE96">
        <f>+IFERROR(IF(VALUE('data-cash-crude'!CD96)&gt;0,'data-cash-crude'!CD96-INDEX('active-future'!$C:$C,MATCH('basis-cash-crude'!CE$1,'active-future'!$A:$A,0),1),""),"")</f>
        <v>-3.5500000000000043</v>
      </c>
      <c r="CF96">
        <f>+IFERROR(IF(VALUE('data-cash-crude'!CE96)&gt;0,'data-cash-crude'!CE96-INDEX('active-future'!$C:$C,MATCH('basis-cash-crude'!CF$1,'active-future'!$A:$A,0),1),""),"")</f>
        <v>-3.5499999999999972</v>
      </c>
      <c r="CG96">
        <f>+IFERROR(IF(VALUE('data-cash-crude'!CF96)&gt;0,'data-cash-crude'!CF96-INDEX('active-future'!$C:$C,MATCH('basis-cash-crude'!CG$1,'active-future'!$A:$A,0),1),""),"")</f>
        <v>-3.5499999999999972</v>
      </c>
      <c r="CH96">
        <f>+IFERROR(IF(VALUE('data-cash-crude'!CG96)&gt;0,'data-cash-crude'!CG96-INDEX('active-future'!$C:$C,MATCH('basis-cash-crude'!CH$1,'active-future'!$A:$A,0),1),""),"")</f>
        <v>-3.5500000000000043</v>
      </c>
      <c r="CI96">
        <f>+IFERROR(IF(VALUE('data-cash-crude'!CH96)&gt;0,'data-cash-crude'!CH96-INDEX('active-future'!$C:$C,MATCH('basis-cash-crude'!CI$1,'active-future'!$A:$A,0),1),""),"")</f>
        <v>-3.5500000000000043</v>
      </c>
      <c r="CJ96">
        <f>+IFERROR(IF(VALUE('data-cash-crude'!CI96)&gt;0,'data-cash-crude'!CI96-INDEX('active-future'!$C:$C,MATCH('basis-cash-crude'!CJ$1,'active-future'!$A:$A,0),1),""),"")</f>
        <v>-3.5499999999999972</v>
      </c>
      <c r="CK96">
        <f>+IFERROR(IF(VALUE('data-cash-crude'!CJ96)&gt;0,'data-cash-crude'!CJ96-INDEX('active-future'!$C:$C,MATCH('basis-cash-crude'!CK$1,'active-future'!$A:$A,0),1),""),"")</f>
        <v>-3.5499999999999972</v>
      </c>
      <c r="CL96">
        <f>+IFERROR(IF(VALUE('data-cash-crude'!CK96)&gt;0,'data-cash-crude'!CK96-INDEX('active-future'!$C:$C,MATCH('basis-cash-crude'!CL$1,'active-future'!$A:$A,0),1),""),"")</f>
        <v>-3.5499999999999972</v>
      </c>
      <c r="CM96" t="str">
        <f>+IFERROR(IF(VALUE('data-cash-crude'!CL96)&gt;0,'data-cash-crude'!CL96-INDEX('active-future'!$C:$C,MATCH('basis-cash-crude'!CM$1,'active-future'!$A:$A,0),1),""),"")</f>
        <v/>
      </c>
      <c r="CN96">
        <f>+IFERROR(IF(VALUE('data-cash-crude'!CM96)&gt;0,'data-cash-crude'!CM96-INDEX('active-future'!$C:$C,MATCH('basis-cash-crude'!CN$1,'active-future'!$A:$A,0),1),""),"")</f>
        <v>-3.5500000000000043</v>
      </c>
      <c r="CO96">
        <f>+IFERROR(IF(VALUE('data-cash-crude'!CN96)&gt;0,'data-cash-crude'!CN96-INDEX('active-future'!$C:$C,MATCH('basis-cash-crude'!CO$1,'active-future'!$A:$A,0),1),""),"")</f>
        <v>-3.5500000000000043</v>
      </c>
      <c r="CP96">
        <f>+IFERROR(IF(VALUE('data-cash-crude'!CO96)&gt;0,'data-cash-crude'!CO96-INDEX('active-future'!$C:$C,MATCH('basis-cash-crude'!CP$1,'active-future'!$A:$A,0),1),""),"")</f>
        <v>-3.5500000000000043</v>
      </c>
      <c r="CQ96">
        <f>+IFERROR(IF(VALUE('data-cash-crude'!CP96)&gt;0,'data-cash-crude'!CP96-INDEX('active-future'!$C:$C,MATCH('basis-cash-crude'!CQ$1,'active-future'!$A:$A,0),1),""),"")</f>
        <v>-3.5499999999999972</v>
      </c>
      <c r="CR96">
        <f>+IFERROR(IF(VALUE('data-cash-crude'!CQ96)&gt;0,'data-cash-crude'!CQ96-INDEX('active-future'!$C:$C,MATCH('basis-cash-crude'!CR$1,'active-future'!$A:$A,0),1),""),"")</f>
        <v>-3.5499999999999972</v>
      </c>
      <c r="CS96">
        <f>+IFERROR(IF(VALUE('data-cash-crude'!CR96)&gt;0,'data-cash-crude'!CR96-INDEX('active-future'!$C:$C,MATCH('basis-cash-crude'!CS$1,'active-future'!$A:$A,0),1),""),"")</f>
        <v>-3.5500000000000043</v>
      </c>
      <c r="CT96">
        <f>+IFERROR(IF(VALUE('data-cash-crude'!CS96)&gt;0,'data-cash-crude'!CS96-INDEX('active-future'!$C:$C,MATCH('basis-cash-crude'!CT$1,'active-future'!$A:$A,0),1),""),"")</f>
        <v>-3.5500000000000043</v>
      </c>
      <c r="CU96">
        <f>+IFERROR(IF(VALUE('data-cash-crude'!CT96)&gt;0,'data-cash-crude'!CT96-INDEX('active-future'!$C:$C,MATCH('basis-cash-crude'!CU$1,'active-future'!$A:$A,0),1),""),"")</f>
        <v>-3.5499999999999972</v>
      </c>
      <c r="CV96">
        <f>+IFERROR(IF(VALUE('data-cash-crude'!CU96)&gt;0,'data-cash-crude'!CU96-INDEX('active-future'!$C:$C,MATCH('basis-cash-crude'!CV$1,'active-future'!$A:$A,0),1),""),"")</f>
        <v>-3.3400000000000034</v>
      </c>
      <c r="CW96">
        <f>+IFERROR(IF(VALUE('data-cash-crude'!CV96)&gt;0,'data-cash-crude'!CV96-INDEX('active-future'!$C:$C,MATCH('basis-cash-crude'!CW$1,'active-future'!$A:$A,0),1),""),"")</f>
        <v>-3.480000000000004</v>
      </c>
      <c r="CX96">
        <f>+IFERROR(IF(VALUE('data-cash-crude'!CW96)&gt;0,'data-cash-crude'!CW96-INDEX('active-future'!$C:$C,MATCH('basis-cash-crude'!CX$1,'active-future'!$A:$A,0),1),""),"")</f>
        <v>-3.490000000000002</v>
      </c>
      <c r="CY96">
        <f>+IFERROR(IF(VALUE('data-cash-crude'!CX96)&gt;0,'data-cash-crude'!CX96-INDEX('active-future'!$C:$C,MATCH('basis-cash-crude'!CY$1,'active-future'!$A:$A,0),1),""),"")</f>
        <v>-3.5499999999999972</v>
      </c>
      <c r="CZ96">
        <f>+IFERROR(IF(VALUE('data-cash-crude'!CY96)&gt;0,'data-cash-crude'!CY96-INDEX('active-future'!$C:$C,MATCH('basis-cash-crude'!CZ$1,'active-future'!$A:$A,0),1),""),"")</f>
        <v>-3.5499999999999972</v>
      </c>
      <c r="DA96">
        <f>+IFERROR(IF(VALUE('data-cash-crude'!CZ96)&gt;0,'data-cash-crude'!CZ96-INDEX('active-future'!$C:$C,MATCH('basis-cash-crude'!DA$1,'active-future'!$A:$A,0),1),""),"")</f>
        <v>-3.5500000000000043</v>
      </c>
      <c r="DB96">
        <f>+IFERROR(IF(VALUE('data-cash-crude'!DA96)&gt;0,'data-cash-crude'!DA96-INDEX('active-future'!$C:$C,MATCH('basis-cash-crude'!DB$1,'active-future'!$A:$A,0),1),""),"")</f>
        <v>-3.5499999999999972</v>
      </c>
      <c r="DC96">
        <f>+IFERROR(IF(VALUE('data-cash-crude'!DB96)&gt;0,'data-cash-crude'!DB96-INDEX('active-future'!$C:$C,MATCH('basis-cash-crude'!DC$1,'active-future'!$A:$A,0),1),""),"")</f>
        <v>-3.5499999999999972</v>
      </c>
      <c r="DD96">
        <f>+IFERROR(IF(VALUE('data-cash-crude'!DC96)&gt;0,'data-cash-crude'!DC96-INDEX('active-future'!$C:$C,MATCH('basis-cash-crude'!DD$1,'active-future'!$A:$A,0),1),""),"")</f>
        <v>-3.5499999999999972</v>
      </c>
      <c r="DE96">
        <f>+IFERROR(IF(VALUE('data-cash-crude'!DD96)&gt;0,'data-cash-crude'!DD96-INDEX('active-future'!$C:$C,MATCH('basis-cash-crude'!DE$1,'active-future'!$A:$A,0),1),""),"")</f>
        <v>-3.5500000000000043</v>
      </c>
      <c r="DF96">
        <f>+IFERROR(IF(VALUE('data-cash-crude'!DE96)&gt;0,'data-cash-crude'!DE96-INDEX('active-future'!$C:$C,MATCH('basis-cash-crude'!DF$1,'active-future'!$A:$A,0),1),""),"")</f>
        <v>-3.5500000000000043</v>
      </c>
      <c r="DG96">
        <f>+IFERROR(IF(VALUE('data-cash-crude'!DF96)&gt;0,'data-cash-crude'!DF96-INDEX('active-future'!$C:$C,MATCH('basis-cash-crude'!DG$1,'active-future'!$A:$A,0),1),""),"")</f>
        <v>-3.5499999999999972</v>
      </c>
      <c r="DH96">
        <f>+IFERROR(IF(VALUE('data-cash-crude'!DG96)&gt;0,'data-cash-crude'!DG96-INDEX('active-future'!$C:$C,MATCH('basis-cash-crude'!DH$1,'active-future'!$A:$A,0),1),""),"")</f>
        <v>-3.5499999999999972</v>
      </c>
      <c r="DI96">
        <f>+IFERROR(IF(VALUE('data-cash-crude'!DH96)&gt;0,'data-cash-crude'!DH96-INDEX('active-future'!$C:$C,MATCH('basis-cash-crude'!DI$1,'active-future'!$A:$A,0),1),""),"")</f>
        <v>-3.5500000000000043</v>
      </c>
      <c r="DJ96">
        <f>+IFERROR(IF(VALUE('data-cash-crude'!DI96)&gt;0,'data-cash-crude'!DI96-INDEX('active-future'!$C:$C,MATCH('basis-cash-crude'!DJ$1,'active-future'!$A:$A,0),1),""),"")</f>
        <v>-3.5499999999999972</v>
      </c>
      <c r="DK96">
        <f>+IFERROR(IF(VALUE('data-cash-crude'!DJ96)&gt;0,'data-cash-crude'!DJ96-INDEX('active-future'!$C:$C,MATCH('basis-cash-crude'!DK$1,'active-future'!$A:$A,0),1),""),"")</f>
        <v>-3.5499999999999972</v>
      </c>
      <c r="DL96">
        <f>+IFERROR(IF(VALUE('data-cash-crude'!DK96)&gt;0,'data-cash-crude'!DK96-INDEX('active-future'!$C:$C,MATCH('basis-cash-crude'!DL$1,'active-future'!$A:$A,0),1),""),"")</f>
        <v>-3.5499999999999972</v>
      </c>
      <c r="DM96" t="str">
        <f>+IFERROR(IF(VALUE('data-cash-crude'!DL96)&gt;0,'data-cash-crude'!DL96-INDEX('active-future'!$C:$C,MATCH('basis-cash-crude'!DM$1,'active-future'!$A:$A,0),1),""),"")</f>
        <v/>
      </c>
      <c r="DN96" t="str">
        <f>+IFERROR(IF(VALUE('data-cash-crude'!DM96)&gt;0,'data-cash-crude'!DM96-INDEX('active-future'!$C:$C,MATCH('basis-cash-crude'!DN$1,'active-future'!$A:$A,0),1),""),"")</f>
        <v/>
      </c>
      <c r="DO96">
        <f>+IFERROR(IF(VALUE('data-cash-crude'!DN96)&gt;0,'data-cash-crude'!DN96-INDEX('active-future'!$C:$C,MATCH('basis-cash-crude'!DO$1,'active-future'!$A:$A,0),1),""),"")</f>
        <v>-3.5499999999999972</v>
      </c>
      <c r="DP96">
        <f>+IFERROR(IF(VALUE('data-cash-crude'!DO96)&gt;0,'data-cash-crude'!DO96-INDEX('active-future'!$C:$C,MATCH('basis-cash-crude'!DP$1,'active-future'!$A:$A,0),1),""),"")</f>
        <v>-3.5499999999999972</v>
      </c>
      <c r="DQ96">
        <f>+IFERROR(IF(VALUE('data-cash-crude'!DP96)&gt;0,'data-cash-crude'!DP96-INDEX('active-future'!$C:$C,MATCH('basis-cash-crude'!DQ$1,'active-future'!$A:$A,0),1),""),"")</f>
        <v>-3.5499999999999972</v>
      </c>
      <c r="DR96">
        <f>+IFERROR(IF(VALUE('data-cash-crude'!DQ96)&gt;0,'data-cash-crude'!DQ96-INDEX('active-future'!$C:$C,MATCH('basis-cash-crude'!DR$1,'active-future'!$A:$A,0),1),""),"")</f>
        <v>-3.5500000000000043</v>
      </c>
      <c r="DS96">
        <f>+IFERROR(IF(VALUE('data-cash-crude'!DR96)&gt;0,'data-cash-crude'!DR96-INDEX('active-future'!$C:$C,MATCH('basis-cash-crude'!DS$1,'active-future'!$A:$A,0),1),""),"")</f>
        <v>-3.5499999999999972</v>
      </c>
      <c r="DT96">
        <f>+IFERROR(IF(VALUE('data-cash-crude'!DS96)&gt;0,'data-cash-crude'!DS96-INDEX('active-future'!$C:$C,MATCH('basis-cash-crude'!DT$1,'active-future'!$A:$A,0),1),""),"")</f>
        <v>-3.5500000000000043</v>
      </c>
      <c r="DU96">
        <f>+IFERROR(IF(VALUE('data-cash-crude'!DT96)&gt;0,'data-cash-crude'!DT96-INDEX('active-future'!$C:$C,MATCH('basis-cash-crude'!DU$1,'active-future'!$A:$A,0),1),""),"")</f>
        <v>-3.5499999999999972</v>
      </c>
      <c r="DV96">
        <f>+IFERROR(IF(VALUE('data-cash-crude'!DU96)&gt;0,'data-cash-crude'!DU96-INDEX('active-future'!$C:$C,MATCH('basis-cash-crude'!DV$1,'active-future'!$A:$A,0),1),""),"")</f>
        <v>-3.5499999999999972</v>
      </c>
      <c r="DW96">
        <f>+IFERROR(IF(VALUE('data-cash-crude'!DV96)&gt;0,'data-cash-crude'!DV96-INDEX('active-future'!$C:$C,MATCH('basis-cash-crude'!DW$1,'active-future'!$A:$A,0),1),""),"")</f>
        <v>-3.5500000000000043</v>
      </c>
      <c r="DX96">
        <f>+IFERROR(IF(VALUE('data-cash-crude'!DW96)&gt;0,'data-cash-crude'!DW96-INDEX('active-future'!$C:$C,MATCH('basis-cash-crude'!DX$1,'active-future'!$A:$A,0),1),""),"")</f>
        <v>-3.5499999999999972</v>
      </c>
      <c r="DY96">
        <f>+IFERROR(IF(VALUE('data-cash-crude'!DX96)&gt;0,'data-cash-crude'!DX96-INDEX('active-future'!$C:$C,MATCH('basis-cash-crude'!DY$1,'active-future'!$A:$A,0),1),""),"")</f>
        <v>-3.5499999999999972</v>
      </c>
      <c r="DZ96" t="str">
        <f>+IFERROR(IF(VALUE('data-cash-crude'!DY96)&gt;0,'data-cash-crude'!DY96-INDEX('active-future'!$C:$C,MATCH('basis-cash-crude'!DZ$1,'active-future'!$A:$A,0),1),""),"")</f>
        <v/>
      </c>
      <c r="EA96">
        <f>+IFERROR(IF(VALUE('data-cash-crude'!DZ96)&gt;0,'data-cash-crude'!DZ96-INDEX('active-future'!$C:$C,MATCH('basis-cash-crude'!EA$1,'active-future'!$A:$A,0),1),""),"")</f>
        <v>-3.9699999999999989</v>
      </c>
      <c r="EB96">
        <f>+IFERROR(IF(VALUE('data-cash-crude'!EA96)&gt;0,'data-cash-crude'!EA96-INDEX('active-future'!$C:$C,MATCH('basis-cash-crude'!EB$1,'active-future'!$A:$A,0),1),""),"")</f>
        <v>-3.759999999999998</v>
      </c>
      <c r="EC96">
        <f>+IFERROR(IF(VALUE('data-cash-crude'!EB96)&gt;0,'data-cash-crude'!EB96-INDEX('active-future'!$C:$C,MATCH('basis-cash-crude'!EC$1,'active-future'!$A:$A,0),1),""),"")</f>
        <v>-3.759999999999998</v>
      </c>
      <c r="ED96">
        <f>+IFERROR(IF(VALUE('data-cash-crude'!EC96)&gt;0,'data-cash-crude'!EC96-INDEX('active-future'!$C:$C,MATCH('basis-cash-crude'!ED$1,'active-future'!$A:$A,0),1),""),"")</f>
        <v>-3.5499999999999972</v>
      </c>
      <c r="EE96">
        <f>+IFERROR(IF(VALUE('data-cash-crude'!ED96)&gt;0,'data-cash-crude'!ED96-INDEX('active-future'!$C:$C,MATCH('basis-cash-crude'!EE$1,'active-future'!$A:$A,0),1),""),"")</f>
        <v>-3.5499999999999972</v>
      </c>
      <c r="EF96">
        <f>+IFERROR(IF(VALUE('data-cash-crude'!EE96)&gt;0,'data-cash-crude'!EE96-INDEX('active-future'!$C:$C,MATCH('basis-cash-crude'!EF$1,'active-future'!$A:$A,0),1),""),"")</f>
        <v>-3.5500000000000043</v>
      </c>
      <c r="EG96">
        <f>+IFERROR(IF(VALUE('data-cash-crude'!EF96)&gt;0,'data-cash-crude'!EF96-INDEX('active-future'!$C:$C,MATCH('basis-cash-crude'!EG$1,'active-future'!$A:$A,0),1),""),"")</f>
        <v>-3.5499999999999972</v>
      </c>
      <c r="EH96">
        <f>+IFERROR(IF(VALUE('data-cash-crude'!EG96)&gt;0,'data-cash-crude'!EG96-INDEX('active-future'!$C:$C,MATCH('basis-cash-crude'!EH$1,'active-future'!$A:$A,0),1),""),"")</f>
        <v>-3.5500000000000043</v>
      </c>
      <c r="EI96">
        <f>+IFERROR(IF(VALUE('data-cash-crude'!EH96)&gt;0,'data-cash-crude'!EH96-INDEX('active-future'!$C:$C,MATCH('basis-cash-crude'!EI$1,'active-future'!$A:$A,0),1),""),"")</f>
        <v>-3.5499999999999972</v>
      </c>
      <c r="EJ96">
        <f>+IFERROR(IF(VALUE('data-cash-crude'!EI96)&gt;0,'data-cash-crude'!EI96-INDEX('active-future'!$C:$C,MATCH('basis-cash-crude'!EJ$1,'active-future'!$A:$A,0),1),""),"")</f>
        <v>-3.5500000000000043</v>
      </c>
      <c r="EK96">
        <f>+IFERROR(IF(VALUE('data-cash-crude'!EJ96)&gt;0,'data-cash-crude'!EJ96-INDEX('active-future'!$C:$C,MATCH('basis-cash-crude'!EK$1,'active-future'!$A:$A,0),1),""),"")</f>
        <v>-3.5500000000000043</v>
      </c>
      <c r="EL96">
        <f>+IFERROR(IF(VALUE('data-cash-crude'!EK96)&gt;0,'data-cash-crude'!EK96-INDEX('active-future'!$C:$C,MATCH('basis-cash-crude'!EL$1,'active-future'!$A:$A,0),1),""),"")</f>
        <v>-3.5499999999999972</v>
      </c>
      <c r="EM96">
        <f>+IFERROR(IF(VALUE('data-cash-crude'!EL96)&gt;0,'data-cash-crude'!EL96-INDEX('active-future'!$C:$C,MATCH('basis-cash-crude'!EM$1,'active-future'!$A:$A,0),1),""),"")</f>
        <v>-3.5499999999999972</v>
      </c>
      <c r="EN96">
        <f>+IFERROR(IF(VALUE('data-cash-crude'!EM96)&gt;0,'data-cash-crude'!EM96-INDEX('active-future'!$C:$C,MATCH('basis-cash-crude'!EN$1,'active-future'!$A:$A,0),1),""),"")</f>
        <v>-3.5499999999999972</v>
      </c>
      <c r="EO96">
        <f>+IFERROR(IF(VALUE('data-cash-crude'!EN96)&gt;0,'data-cash-crude'!EN96-INDEX('active-future'!$C:$C,MATCH('basis-cash-crude'!EO$1,'active-future'!$A:$A,0),1),""),"")</f>
        <v>-3.5499999999999972</v>
      </c>
      <c r="EP96">
        <f>+IFERROR(IF(VALUE('data-cash-crude'!EO96)&gt;0,'data-cash-crude'!EO96-INDEX('active-future'!$C:$C,MATCH('basis-cash-crude'!EP$1,'active-future'!$A:$A,0),1),""),"")</f>
        <v>-3.5500000000000043</v>
      </c>
      <c r="EQ96">
        <f>+IFERROR(IF(VALUE('data-cash-crude'!EP96)&gt;0,'data-cash-crude'!EP96-INDEX('active-future'!$C:$C,MATCH('basis-cash-crude'!EQ$1,'active-future'!$A:$A,0),1),""),"")</f>
        <v>-3.5500000000000043</v>
      </c>
      <c r="ER96">
        <f>+IFERROR(IF(VALUE('data-cash-crude'!EQ96)&gt;0,'data-cash-crude'!EQ96-INDEX('active-future'!$C:$C,MATCH('basis-cash-crude'!ER$1,'active-future'!$A:$A,0),1),""),"")</f>
        <v>-3.5499999999999972</v>
      </c>
      <c r="ES96">
        <f>+IFERROR(IF(VALUE('data-cash-crude'!ER96)&gt;0,'data-cash-crude'!ER96-INDEX('active-future'!$C:$C,MATCH('basis-cash-crude'!ES$1,'active-future'!$A:$A,0),1),""),"")</f>
        <v>-3.5500000000000043</v>
      </c>
      <c r="ET96">
        <f>+IFERROR(IF(VALUE('data-cash-crude'!ES96)&gt;0,'data-cash-crude'!ES96-INDEX('active-future'!$C:$C,MATCH('basis-cash-crude'!ET$1,'active-future'!$A:$A,0),1),""),"")</f>
        <v>-3.5499999999999972</v>
      </c>
      <c r="EU96">
        <f>+IFERROR(IF(VALUE('data-cash-crude'!ET96)&gt;0,'data-cash-crude'!ET96-INDEX('active-future'!$C:$C,MATCH('basis-cash-crude'!EU$1,'active-future'!$A:$A,0),1),""),"")</f>
        <v>-3.5500000000000043</v>
      </c>
      <c r="EV96">
        <f>+IFERROR(IF(VALUE('data-cash-crude'!EU96)&gt;0,'data-cash-crude'!EU96-INDEX('active-future'!$C:$C,MATCH('basis-cash-crude'!EV$1,'active-future'!$A:$A,0),1),""),"")</f>
        <v>-3.6900000000000048</v>
      </c>
      <c r="EW96">
        <f>+IFERROR(IF(VALUE('data-cash-crude'!EV96)&gt;0,'data-cash-crude'!EV96-INDEX('active-future'!$C:$C,MATCH('basis-cash-crude'!EW$1,'active-future'!$A:$A,0),1),""),"")</f>
        <v>-3.6600000000000037</v>
      </c>
      <c r="EX96">
        <f>+IFERROR(IF(VALUE('data-cash-crude'!EW96)&gt;0,'data-cash-crude'!EW96-INDEX('active-future'!$C:$C,MATCH('basis-cash-crude'!EX$1,'active-future'!$A:$A,0),1),""),"")</f>
        <v>-3.7100000000000009</v>
      </c>
      <c r="EY96">
        <f>+IFERROR(IF(VALUE('data-cash-crude'!EX96)&gt;0,'data-cash-crude'!EX96-INDEX('active-future'!$C:$C,MATCH('basis-cash-crude'!EY$1,'active-future'!$A:$A,0),1),""),"")</f>
        <v>-3.5499999999999972</v>
      </c>
      <c r="EZ96">
        <f>+IFERROR(IF(VALUE('data-cash-crude'!EY96)&gt;0,'data-cash-crude'!EY96-INDEX('active-future'!$C:$C,MATCH('basis-cash-crude'!EZ$1,'active-future'!$A:$A,0),1),""),"")</f>
        <v>-3.5500000000000043</v>
      </c>
      <c r="FA96">
        <f>+IFERROR(IF(VALUE('data-cash-crude'!EZ96)&gt;0,'data-cash-crude'!EZ96-INDEX('active-future'!$C:$C,MATCH('basis-cash-crude'!FA$1,'active-future'!$A:$A,0),1),""),"")</f>
        <v>-3.509999999999998</v>
      </c>
      <c r="FB96">
        <f>+IFERROR(IF(VALUE('data-cash-crude'!FA96)&gt;0,'data-cash-crude'!FA96-INDEX('active-future'!$C:$C,MATCH('basis-cash-crude'!FB$1,'active-future'!$A:$A,0),1),""),"")</f>
        <v>-3.509999999999998</v>
      </c>
      <c r="FC96">
        <f>+IFERROR(IF(VALUE('data-cash-crude'!FB96)&gt;0,'data-cash-crude'!FB96-INDEX('active-future'!$C:$C,MATCH('basis-cash-crude'!FC$1,'active-future'!$A:$A,0),1),""),"")</f>
        <v>-3.509999999999998</v>
      </c>
      <c r="FD96">
        <f>+IFERROR(IF(VALUE('data-cash-crude'!FC96)&gt;0,'data-cash-crude'!FC96-INDEX('active-future'!$C:$C,MATCH('basis-cash-crude'!FD$1,'active-future'!$A:$A,0),1),""),"")</f>
        <v>-3.5500000000000043</v>
      </c>
      <c r="FE96">
        <f>+IFERROR(IF(VALUE('data-cash-crude'!FD96)&gt;0,'data-cash-crude'!FD96-INDEX('active-future'!$C:$C,MATCH('basis-cash-crude'!FE$1,'active-future'!$A:$A,0),1),""),"")</f>
        <v>-3.5499999999999972</v>
      </c>
      <c r="FF96">
        <f>+IFERROR(IF(VALUE('data-cash-crude'!FE96)&gt;0,'data-cash-crude'!FE96-INDEX('active-future'!$C:$C,MATCH('basis-cash-crude'!FF$1,'active-future'!$A:$A,0),1),""),"")</f>
        <v>-3.5499999999999972</v>
      </c>
      <c r="FG96">
        <f>+IFERROR(IF(VALUE('data-cash-crude'!FF96)&gt;0,'data-cash-crude'!FF96-INDEX('active-future'!$C:$C,MATCH('basis-cash-crude'!FG$1,'active-future'!$A:$A,0),1),""),"")</f>
        <v>-3.5499999999999972</v>
      </c>
      <c r="FH96">
        <f>+IFERROR(IF(VALUE('data-cash-crude'!FG96)&gt;0,'data-cash-crude'!FG96-INDEX('active-future'!$C:$C,MATCH('basis-cash-crude'!FH$1,'active-future'!$A:$A,0),1),""),"")</f>
        <v>-3.5499999999999972</v>
      </c>
      <c r="FI96">
        <f>+IFERROR(IF(VALUE('data-cash-crude'!FH96)&gt;0,'data-cash-crude'!FH96-INDEX('active-future'!$C:$C,MATCH('basis-cash-crude'!FI$1,'active-future'!$A:$A,0),1),""),"")</f>
        <v>-3.5500000000000043</v>
      </c>
      <c r="FJ96">
        <f>+IFERROR(IF(VALUE('data-cash-crude'!FI96)&gt;0,'data-cash-crude'!FI96-INDEX('active-future'!$C:$C,MATCH('basis-cash-crude'!FJ$1,'active-future'!$A:$A,0),1),""),"")</f>
        <v>-3.5500000000000043</v>
      </c>
      <c r="FK96">
        <f>+IFERROR(IF(VALUE('data-cash-crude'!FJ96)&gt;0,'data-cash-crude'!FJ96-INDEX('active-future'!$C:$C,MATCH('basis-cash-crude'!FK$1,'active-future'!$A:$A,0),1),""),"")</f>
        <v>-3.5499999999999972</v>
      </c>
      <c r="FL96">
        <f>+IFERROR(IF(VALUE('data-cash-crude'!FK96)&gt;0,'data-cash-crude'!FK96-INDEX('active-future'!$C:$C,MATCH('basis-cash-crude'!FL$1,'active-future'!$A:$A,0),1),""),"")</f>
        <v>-3.5499999999999972</v>
      </c>
    </row>
    <row r="97" spans="1:168" x14ac:dyDescent="0.2">
      <c r="A97">
        <f t="shared" si="3"/>
        <v>-4.5499999999999989</v>
      </c>
      <c r="B97">
        <f t="shared" si="4"/>
        <v>-4.5384000000000002</v>
      </c>
      <c r="C97">
        <f t="shared" si="5"/>
        <v>-4.5566666666666737</v>
      </c>
      <c r="D97" s="10" t="str">
        <f>+'data-cash-crude'!B97</f>
        <v>CLPA-3-133.CM</v>
      </c>
      <c r="E97">
        <f>+IFERROR(IF(VALUE('data-cash-crude'!D97)&gt;0,'data-cash-crude'!D97-INDEX('active-future'!$C:$C,MATCH('basis-cash-crude'!E$1,'active-future'!$A:$A,0),1),""),"")</f>
        <v>-4.5500000000000043</v>
      </c>
      <c r="F97">
        <f>+IFERROR(IF(VALUE('data-cash-crude'!E97)&gt;0,'data-cash-crude'!E97-INDEX('active-future'!$C:$C,MATCH('basis-cash-crude'!F$1,'active-future'!$A:$A,0),1),""),"")</f>
        <v>-4.5499999999999972</v>
      </c>
      <c r="G97">
        <f>+IFERROR(IF(VALUE('data-cash-crude'!F97)&gt;0,'data-cash-crude'!F97-INDEX('active-future'!$C:$C,MATCH('basis-cash-crude'!G$1,'active-future'!$A:$A,0),1),""),"")</f>
        <v>-4.5499999999999972</v>
      </c>
      <c r="H97">
        <f>+IFERROR(IF(VALUE('data-cash-crude'!G97)&gt;0,'data-cash-crude'!G97-INDEX('active-future'!$C:$C,MATCH('basis-cash-crude'!H$1,'active-future'!$A:$A,0),1),""),"")</f>
        <v>-4.5499999999999972</v>
      </c>
      <c r="I97" t="str">
        <f>+IFERROR(IF(VALUE('data-cash-crude'!H97)&gt;0,'data-cash-crude'!H97-INDEX('active-future'!$C:$C,MATCH('basis-cash-crude'!I$1,'active-future'!$A:$A,0),1),""),"")</f>
        <v/>
      </c>
      <c r="J97">
        <f>+IFERROR(IF(VALUE('data-cash-crude'!I97)&gt;0,'data-cash-crude'!I97-INDEX('active-future'!$C:$C,MATCH('basis-cash-crude'!J$1,'active-future'!$A:$A,0),1),""),"")</f>
        <v>-4.5499999999999972</v>
      </c>
      <c r="K97" t="str">
        <f>+IFERROR(IF(VALUE('data-cash-crude'!J97)&gt;0,'data-cash-crude'!J97-INDEX('active-future'!$C:$C,MATCH('basis-cash-crude'!K$1,'active-future'!$A:$A,0),1),""),"")</f>
        <v/>
      </c>
      <c r="L97" t="str">
        <f>+IFERROR(IF(VALUE('data-cash-crude'!K97)&gt;0,'data-cash-crude'!K97-INDEX('active-future'!$C:$C,MATCH('basis-cash-crude'!L$1,'active-future'!$A:$A,0),1),""),"")</f>
        <v/>
      </c>
      <c r="M97">
        <f>+IFERROR(IF(VALUE('data-cash-crude'!L97)&gt;0,'data-cash-crude'!L97-INDEX('active-future'!$C:$C,MATCH('basis-cash-crude'!M$1,'active-future'!$A:$A,0),1),""),"")</f>
        <v>-4.509999999999998</v>
      </c>
      <c r="N97">
        <f>+IFERROR(IF(VALUE('data-cash-crude'!M97)&gt;0,'data-cash-crude'!M97-INDEX('active-future'!$C:$C,MATCH('basis-cash-crude'!N$1,'active-future'!$A:$A,0),1),""),"")</f>
        <v>-4.4699999999999989</v>
      </c>
      <c r="O97">
        <f>+IFERROR(IF(VALUE('data-cash-crude'!N97)&gt;0,'data-cash-crude'!N97-INDEX('active-future'!$C:$C,MATCH('basis-cash-crude'!O$1,'active-future'!$A:$A,0),1),""),"")</f>
        <v>-4.4799999999999969</v>
      </c>
      <c r="P97">
        <f>+IFERROR(IF(VALUE('data-cash-crude'!O97)&gt;0,'data-cash-crude'!O97-INDEX('active-future'!$C:$C,MATCH('basis-cash-crude'!P$1,'active-future'!$A:$A,0),1),""),"")</f>
        <v>-4.5500000000000043</v>
      </c>
      <c r="Q97">
        <f>+IFERROR(IF(VALUE('data-cash-crude'!P97)&gt;0,'data-cash-crude'!P97-INDEX('active-future'!$C:$C,MATCH('basis-cash-crude'!Q$1,'active-future'!$A:$A,0),1),""),"")</f>
        <v>-4.5499999999999972</v>
      </c>
      <c r="R97">
        <f>+IFERROR(IF(VALUE('data-cash-crude'!Q97)&gt;0,'data-cash-crude'!Q97-INDEX('active-future'!$C:$C,MATCH('basis-cash-crude'!R$1,'active-future'!$A:$A,0),1),""),"")</f>
        <v>-4.5499999999999972</v>
      </c>
      <c r="S97">
        <f>+IFERROR(IF(VALUE('data-cash-crude'!R97)&gt;0,'data-cash-crude'!R97-INDEX('active-future'!$C:$C,MATCH('basis-cash-crude'!S$1,'active-future'!$A:$A,0),1),""),"")</f>
        <v>-4.5499999999999972</v>
      </c>
      <c r="T97">
        <f>+IFERROR(IF(VALUE('data-cash-crude'!S97)&gt;0,'data-cash-crude'!S97-INDEX('active-future'!$C:$C,MATCH('basis-cash-crude'!T$1,'active-future'!$A:$A,0),1),""),"")</f>
        <v>-4.5500000000000043</v>
      </c>
      <c r="U97">
        <f>+IFERROR(IF(VALUE('data-cash-crude'!T97)&gt;0,'data-cash-crude'!T97-INDEX('active-future'!$C:$C,MATCH('basis-cash-crude'!U$1,'active-future'!$A:$A,0),1),""),"")</f>
        <v>-4.5500000000000043</v>
      </c>
      <c r="V97">
        <f>+IFERROR(IF(VALUE('data-cash-crude'!U97)&gt;0,'data-cash-crude'!U97-INDEX('active-future'!$C:$C,MATCH('basis-cash-crude'!V$1,'active-future'!$A:$A,0),1),""),"")</f>
        <v>-4.5500000000000043</v>
      </c>
      <c r="W97">
        <f>+IFERROR(IF(VALUE('data-cash-crude'!V97)&gt;0,'data-cash-crude'!V97-INDEX('active-future'!$C:$C,MATCH('basis-cash-crude'!W$1,'active-future'!$A:$A,0),1),""),"")</f>
        <v>-4.5499999999999972</v>
      </c>
      <c r="X97">
        <f>+IFERROR(IF(VALUE('data-cash-crude'!W97)&gt;0,'data-cash-crude'!W97-INDEX('active-future'!$C:$C,MATCH('basis-cash-crude'!X$1,'active-future'!$A:$A,0),1),""),"")</f>
        <v>-4.5499999999999972</v>
      </c>
      <c r="Y97" t="str">
        <f>+IFERROR(IF(VALUE('data-cash-crude'!X97)&gt;0,'data-cash-crude'!X97-INDEX('active-future'!$C:$C,MATCH('basis-cash-crude'!Y$1,'active-future'!$A:$A,0),1),""),"")</f>
        <v/>
      </c>
      <c r="Z97">
        <f>+IFERROR(IF(VALUE('data-cash-crude'!Y97)&gt;0,'data-cash-crude'!Y97-INDEX('active-future'!$C:$C,MATCH('basis-cash-crude'!Z$1,'active-future'!$A:$A,0),1),""),"")</f>
        <v>-4.5500000000000043</v>
      </c>
      <c r="AA97">
        <f>+IFERROR(IF(VALUE('data-cash-crude'!Z97)&gt;0,'data-cash-crude'!Z97-INDEX('active-future'!$C:$C,MATCH('basis-cash-crude'!AA$1,'active-future'!$A:$A,0),1),""),"")</f>
        <v>-4.5500000000000043</v>
      </c>
      <c r="AB97" t="str">
        <f>+IFERROR(IF(VALUE('data-cash-crude'!AA97)&gt;0,'data-cash-crude'!AA97-INDEX('active-future'!$C:$C,MATCH('basis-cash-crude'!AB$1,'active-future'!$A:$A,0),1),""),"")</f>
        <v/>
      </c>
      <c r="AC97">
        <f>+IFERROR(IF(VALUE('data-cash-crude'!AB97)&gt;0,'data-cash-crude'!AB97-INDEX('active-future'!$C:$C,MATCH('basis-cash-crude'!AC$1,'active-future'!$A:$A,0),1),""),"")</f>
        <v>-4.5499999999999972</v>
      </c>
      <c r="AD97">
        <f>+IFERROR(IF(VALUE('data-cash-crude'!AC97)&gt;0,'data-cash-crude'!AC97-INDEX('active-future'!$C:$C,MATCH('basis-cash-crude'!AD$1,'active-future'!$A:$A,0),1),""),"")</f>
        <v>-4.5499999999999972</v>
      </c>
      <c r="AE97">
        <f>+IFERROR(IF(VALUE('data-cash-crude'!AD97)&gt;0,'data-cash-crude'!AD97-INDEX('active-future'!$C:$C,MATCH('basis-cash-crude'!AE$1,'active-future'!$A:$A,0),1),""),"")</f>
        <v>-4.5499999999999972</v>
      </c>
      <c r="AF97">
        <f>+IFERROR(IF(VALUE('data-cash-crude'!AE97)&gt;0,'data-cash-crude'!AE97-INDEX('active-future'!$C:$C,MATCH('basis-cash-crude'!AF$1,'active-future'!$A:$A,0),1),""),"")</f>
        <v>-4.5500000000000043</v>
      </c>
      <c r="AG97">
        <f>+IFERROR(IF(VALUE('data-cash-crude'!AF97)&gt;0,'data-cash-crude'!AF97-INDEX('active-future'!$C:$C,MATCH('basis-cash-crude'!AG$1,'active-future'!$A:$A,0),1),""),"")</f>
        <v>-4.5499999999999972</v>
      </c>
      <c r="AH97">
        <f>+IFERROR(IF(VALUE('data-cash-crude'!AG97)&gt;0,'data-cash-crude'!AG97-INDEX('active-future'!$C:$C,MATCH('basis-cash-crude'!AH$1,'active-future'!$A:$A,0),1),""),"")</f>
        <v>-4.4499999999999957</v>
      </c>
      <c r="AI97">
        <f>+IFERROR(IF(VALUE('data-cash-crude'!AH97)&gt;0,'data-cash-crude'!AH97-INDEX('active-future'!$C:$C,MATCH('basis-cash-crude'!AI$1,'active-future'!$A:$A,0),1),""),"")</f>
        <v>-4.6900000000000048</v>
      </c>
      <c r="AJ97">
        <f>+IFERROR(IF(VALUE('data-cash-crude'!AI97)&gt;0,'data-cash-crude'!AI97-INDEX('active-future'!$C:$C,MATCH('basis-cash-crude'!AJ$1,'active-future'!$A:$A,0),1),""),"")</f>
        <v>-4.6400000000000006</v>
      </c>
      <c r="AK97">
        <f>+IFERROR(IF(VALUE('data-cash-crude'!AJ97)&gt;0,'data-cash-crude'!AJ97-INDEX('active-future'!$C:$C,MATCH('basis-cash-crude'!AK$1,'active-future'!$A:$A,0),1),""),"")</f>
        <v>-4.5499999999999972</v>
      </c>
      <c r="AL97">
        <f>+IFERROR(IF(VALUE('data-cash-crude'!AK97)&gt;0,'data-cash-crude'!AK97-INDEX('active-future'!$C:$C,MATCH('basis-cash-crude'!AL$1,'active-future'!$A:$A,0),1),""),"")</f>
        <v>-4.5500000000000043</v>
      </c>
      <c r="AM97">
        <f>+IFERROR(IF(VALUE('data-cash-crude'!AL97)&gt;0,'data-cash-crude'!AL97-INDEX('active-future'!$C:$C,MATCH('basis-cash-crude'!AM$1,'active-future'!$A:$A,0),1),""),"")</f>
        <v>-4.5499999999999972</v>
      </c>
      <c r="AN97">
        <f>+IFERROR(IF(VALUE('data-cash-crude'!AM97)&gt;0,'data-cash-crude'!AM97-INDEX('active-future'!$C:$C,MATCH('basis-cash-crude'!AN$1,'active-future'!$A:$A,0),1),""),"")</f>
        <v>-4.5499999999999972</v>
      </c>
      <c r="AO97">
        <f>+IFERROR(IF(VALUE('data-cash-crude'!AN97)&gt;0,'data-cash-crude'!AN97-INDEX('active-future'!$C:$C,MATCH('basis-cash-crude'!AO$1,'active-future'!$A:$A,0),1),""),"")</f>
        <v>-4.5499999999999972</v>
      </c>
      <c r="AP97">
        <f>+IFERROR(IF(VALUE('data-cash-crude'!AO97)&gt;0,'data-cash-crude'!AO97-INDEX('active-future'!$C:$C,MATCH('basis-cash-crude'!AP$1,'active-future'!$A:$A,0),1),""),"")</f>
        <v>-4.5500000000000043</v>
      </c>
      <c r="AQ97">
        <f>+IFERROR(IF(VALUE('data-cash-crude'!AP97)&gt;0,'data-cash-crude'!AP97-INDEX('active-future'!$C:$C,MATCH('basis-cash-crude'!AQ$1,'active-future'!$A:$A,0),1),""),"")</f>
        <v>-4.5499999999999972</v>
      </c>
      <c r="AR97">
        <f>+IFERROR(IF(VALUE('data-cash-crude'!AQ97)&gt;0,'data-cash-crude'!AQ97-INDEX('active-future'!$C:$C,MATCH('basis-cash-crude'!AR$1,'active-future'!$A:$A,0),1),""),"")</f>
        <v>-4.5500000000000043</v>
      </c>
      <c r="AS97">
        <f>+IFERROR(IF(VALUE('data-cash-crude'!AR97)&gt;0,'data-cash-crude'!AR97-INDEX('active-future'!$C:$C,MATCH('basis-cash-crude'!AS$1,'active-future'!$A:$A,0),1),""),"")</f>
        <v>-4.5499999999999972</v>
      </c>
      <c r="AT97">
        <f>+IFERROR(IF(VALUE('data-cash-crude'!AS97)&gt;0,'data-cash-crude'!AS97-INDEX('active-future'!$C:$C,MATCH('basis-cash-crude'!AT$1,'active-future'!$A:$A,0),1),""),"")</f>
        <v>-4.5499999999999972</v>
      </c>
      <c r="AU97">
        <f>+IFERROR(IF(VALUE('data-cash-crude'!AT97)&gt;0,'data-cash-crude'!AT97-INDEX('active-future'!$C:$C,MATCH('basis-cash-crude'!AU$1,'active-future'!$A:$A,0),1),""),"")</f>
        <v>-4.5500000000000043</v>
      </c>
      <c r="AV97">
        <f>+IFERROR(IF(VALUE('data-cash-crude'!AU97)&gt;0,'data-cash-crude'!AU97-INDEX('active-future'!$C:$C,MATCH('basis-cash-crude'!AV$1,'active-future'!$A:$A,0),1),""),"")</f>
        <v>-4.5499999999999972</v>
      </c>
      <c r="AW97">
        <f>+IFERROR(IF(VALUE('data-cash-crude'!AV97)&gt;0,'data-cash-crude'!AV97-INDEX('active-future'!$C:$C,MATCH('basis-cash-crude'!AW$1,'active-future'!$A:$A,0),1),""),"")</f>
        <v>-4.5500000000000043</v>
      </c>
      <c r="AX97">
        <f>+IFERROR(IF(VALUE('data-cash-crude'!AW97)&gt;0,'data-cash-crude'!AW97-INDEX('active-future'!$C:$C,MATCH('basis-cash-crude'!AX$1,'active-future'!$A:$A,0),1),""),"")</f>
        <v>-4.5499999999999972</v>
      </c>
      <c r="AY97">
        <f>+IFERROR(IF(VALUE('data-cash-crude'!AX97)&gt;0,'data-cash-crude'!AX97-INDEX('active-future'!$C:$C,MATCH('basis-cash-crude'!AY$1,'active-future'!$A:$A,0),1),""),"")</f>
        <v>-4.5500000000000043</v>
      </c>
      <c r="AZ97">
        <f>+IFERROR(IF(VALUE('data-cash-crude'!AY97)&gt;0,'data-cash-crude'!AY97-INDEX('active-future'!$C:$C,MATCH('basis-cash-crude'!AZ$1,'active-future'!$A:$A,0),1),""),"")</f>
        <v>-4.5499999999999972</v>
      </c>
      <c r="BA97">
        <f>+IFERROR(IF(VALUE('data-cash-crude'!AZ97)&gt;0,'data-cash-crude'!AZ97-INDEX('active-future'!$C:$C,MATCH('basis-cash-crude'!BA$1,'active-future'!$A:$A,0),1),""),"")</f>
        <v>-4.5499999999999972</v>
      </c>
      <c r="BB97">
        <f>+IFERROR(IF(VALUE('data-cash-crude'!BA97)&gt;0,'data-cash-crude'!BA97-INDEX('active-future'!$C:$C,MATCH('basis-cash-crude'!BB$1,'active-future'!$A:$A,0),1),""),"")</f>
        <v>-4.5499999999999972</v>
      </c>
      <c r="BC97">
        <f>+IFERROR(IF(VALUE('data-cash-crude'!BB97)&gt;0,'data-cash-crude'!BB97-INDEX('active-future'!$C:$C,MATCH('basis-cash-crude'!BC$1,'active-future'!$A:$A,0),1),""),"")</f>
        <v>-4.8699999999999974</v>
      </c>
      <c r="BD97">
        <f>+IFERROR(IF(VALUE('data-cash-crude'!BC97)&gt;0,'data-cash-crude'!BC97-INDEX('active-future'!$C:$C,MATCH('basis-cash-crude'!BD$1,'active-future'!$A:$A,0),1),""),"")</f>
        <v>-4.75</v>
      </c>
      <c r="BE97">
        <f>+IFERROR(IF(VALUE('data-cash-crude'!BD97)&gt;0,'data-cash-crude'!BD97-INDEX('active-future'!$C:$C,MATCH('basis-cash-crude'!BE$1,'active-future'!$A:$A,0),1),""),"")</f>
        <v>-4.6400000000000006</v>
      </c>
      <c r="BF97">
        <f>+IFERROR(IF(VALUE('data-cash-crude'!BE97)&gt;0,'data-cash-crude'!BE97-INDEX('active-future'!$C:$C,MATCH('basis-cash-crude'!BF$1,'active-future'!$A:$A,0),1),""),"")</f>
        <v>-4.5499999999999972</v>
      </c>
      <c r="BG97">
        <f>+IFERROR(IF(VALUE('data-cash-crude'!BF97)&gt;0,'data-cash-crude'!BF97-INDEX('active-future'!$C:$C,MATCH('basis-cash-crude'!BG$1,'active-future'!$A:$A,0),1),""),"")</f>
        <v>-4.5499999999999972</v>
      </c>
      <c r="BH97">
        <f>+IFERROR(IF(VALUE('data-cash-crude'!BG97)&gt;0,'data-cash-crude'!BG97-INDEX('active-future'!$C:$C,MATCH('basis-cash-crude'!BH$1,'active-future'!$A:$A,0),1),""),"")</f>
        <v>-4.5500000000000043</v>
      </c>
      <c r="BI97">
        <f>+IFERROR(IF(VALUE('data-cash-crude'!BH97)&gt;0,'data-cash-crude'!BH97-INDEX('active-future'!$C:$C,MATCH('basis-cash-crude'!BI$1,'active-future'!$A:$A,0),1),""),"")</f>
        <v>-4.5500000000000043</v>
      </c>
      <c r="BJ97">
        <f>+IFERROR(IF(VALUE('data-cash-crude'!BI97)&gt;0,'data-cash-crude'!BI97-INDEX('active-future'!$C:$C,MATCH('basis-cash-crude'!BJ$1,'active-future'!$A:$A,0),1),""),"")</f>
        <v>-4.5500000000000043</v>
      </c>
      <c r="BK97">
        <f>+IFERROR(IF(VALUE('data-cash-crude'!BJ97)&gt;0,'data-cash-crude'!BJ97-INDEX('active-future'!$C:$C,MATCH('basis-cash-crude'!BK$1,'active-future'!$A:$A,0),1),""),"")</f>
        <v>-4.5499999999999972</v>
      </c>
      <c r="BL97">
        <f>+IFERROR(IF(VALUE('data-cash-crude'!BK97)&gt;0,'data-cash-crude'!BK97-INDEX('active-future'!$C:$C,MATCH('basis-cash-crude'!BL$1,'active-future'!$A:$A,0),1),""),"")</f>
        <v>-4.5500000000000043</v>
      </c>
      <c r="BM97">
        <f>+IFERROR(IF(VALUE('data-cash-crude'!BL97)&gt;0,'data-cash-crude'!BL97-INDEX('active-future'!$C:$C,MATCH('basis-cash-crude'!BM$1,'active-future'!$A:$A,0),1),""),"")</f>
        <v>-4.5500000000000043</v>
      </c>
      <c r="BN97">
        <f>+IFERROR(IF(VALUE('data-cash-crude'!BM97)&gt;0,'data-cash-crude'!BM97-INDEX('active-future'!$C:$C,MATCH('basis-cash-crude'!BN$1,'active-future'!$A:$A,0),1),""),"")</f>
        <v>-4.5499999999999972</v>
      </c>
      <c r="BO97">
        <f>+IFERROR(IF(VALUE('data-cash-crude'!BN97)&gt;0,'data-cash-crude'!BN97-INDEX('active-future'!$C:$C,MATCH('basis-cash-crude'!BO$1,'active-future'!$A:$A,0),1),""),"")</f>
        <v>-4.5500000000000043</v>
      </c>
      <c r="BP97">
        <f>+IFERROR(IF(VALUE('data-cash-crude'!BO97)&gt;0,'data-cash-crude'!BO97-INDEX('active-future'!$C:$C,MATCH('basis-cash-crude'!BP$1,'active-future'!$A:$A,0),1),""),"")</f>
        <v>-4.5500000000000043</v>
      </c>
      <c r="BQ97">
        <f>+IFERROR(IF(VALUE('data-cash-crude'!BP97)&gt;0,'data-cash-crude'!BP97-INDEX('active-future'!$C:$C,MATCH('basis-cash-crude'!BQ$1,'active-future'!$A:$A,0),1),""),"")</f>
        <v>-4.5499999999999972</v>
      </c>
      <c r="BR97">
        <f>+IFERROR(IF(VALUE('data-cash-crude'!BQ97)&gt;0,'data-cash-crude'!BQ97-INDEX('active-future'!$C:$C,MATCH('basis-cash-crude'!BR$1,'active-future'!$A:$A,0),1),""),"")</f>
        <v>-4.5499999999999972</v>
      </c>
      <c r="BS97">
        <f>+IFERROR(IF(VALUE('data-cash-crude'!BR97)&gt;0,'data-cash-crude'!BR97-INDEX('active-future'!$C:$C,MATCH('basis-cash-crude'!BS$1,'active-future'!$A:$A,0),1),""),"")</f>
        <v>-4.5499999999999972</v>
      </c>
      <c r="BT97">
        <f>+IFERROR(IF(VALUE('data-cash-crude'!BS97)&gt;0,'data-cash-crude'!BS97-INDEX('active-future'!$C:$C,MATCH('basis-cash-crude'!BT$1,'active-future'!$A:$A,0),1),""),"")</f>
        <v>-4.5499999999999972</v>
      </c>
      <c r="BU97">
        <f>+IFERROR(IF(VALUE('data-cash-crude'!BT97)&gt;0,'data-cash-crude'!BT97-INDEX('active-future'!$C:$C,MATCH('basis-cash-crude'!BU$1,'active-future'!$A:$A,0),1),""),"")</f>
        <v>-4.5499999999999972</v>
      </c>
      <c r="BV97" t="str">
        <f>+IFERROR(IF(VALUE('data-cash-crude'!BU97)&gt;0,'data-cash-crude'!BU97-INDEX('active-future'!$C:$C,MATCH('basis-cash-crude'!BV$1,'active-future'!$A:$A,0),1),""),"")</f>
        <v/>
      </c>
      <c r="BW97" t="str">
        <f>+IFERROR(IF(VALUE('data-cash-crude'!BV97)&gt;0,'data-cash-crude'!BV97-INDEX('active-future'!$C:$C,MATCH('basis-cash-crude'!BW$1,'active-future'!$A:$A,0),1),""),"")</f>
        <v/>
      </c>
      <c r="BX97" t="str">
        <f>+IFERROR(IF(VALUE('data-cash-crude'!BW97)&gt;0,'data-cash-crude'!BW97-INDEX('active-future'!$C:$C,MATCH('basis-cash-crude'!BX$1,'active-future'!$A:$A,0),1),""),"")</f>
        <v/>
      </c>
      <c r="BY97">
        <f>+IFERROR(IF(VALUE('data-cash-crude'!BX97)&gt;0,'data-cash-crude'!BX97-INDEX('active-future'!$C:$C,MATCH('basis-cash-crude'!BY$1,'active-future'!$A:$A,0),1),""),"")</f>
        <v>-4.5500000000000043</v>
      </c>
      <c r="BZ97">
        <f>+IFERROR(IF(VALUE('data-cash-crude'!BY97)&gt;0,'data-cash-crude'!BY97-INDEX('active-future'!$C:$C,MATCH('basis-cash-crude'!BZ$1,'active-future'!$A:$A,0),1),""),"")</f>
        <v>-4.6099999999999994</v>
      </c>
      <c r="CA97">
        <f>+IFERROR(IF(VALUE('data-cash-crude'!BZ97)&gt;0,'data-cash-crude'!BZ97-INDEX('active-future'!$C:$C,MATCH('basis-cash-crude'!CA$1,'active-future'!$A:$A,0),1),""),"")</f>
        <v>-4.4799999999999969</v>
      </c>
      <c r="CB97">
        <f>+IFERROR(IF(VALUE('data-cash-crude'!CA97)&gt;0,'data-cash-crude'!CA97-INDEX('active-future'!$C:$C,MATCH('basis-cash-crude'!CB$1,'active-future'!$A:$A,0),1),""),"")</f>
        <v>-4.5500000000000043</v>
      </c>
      <c r="CC97">
        <f>+IFERROR(IF(VALUE('data-cash-crude'!CB97)&gt;0,'data-cash-crude'!CB97-INDEX('active-future'!$C:$C,MATCH('basis-cash-crude'!CC$1,'active-future'!$A:$A,0),1),""),"")</f>
        <v>-4.5499999999999972</v>
      </c>
      <c r="CD97">
        <f>+IFERROR(IF(VALUE('data-cash-crude'!CC97)&gt;0,'data-cash-crude'!CC97-INDEX('active-future'!$C:$C,MATCH('basis-cash-crude'!CD$1,'active-future'!$A:$A,0),1),""),"")</f>
        <v>-4.5500000000000043</v>
      </c>
      <c r="CE97">
        <f>+IFERROR(IF(VALUE('data-cash-crude'!CD97)&gt;0,'data-cash-crude'!CD97-INDEX('active-future'!$C:$C,MATCH('basis-cash-crude'!CE$1,'active-future'!$A:$A,0),1),""),"")</f>
        <v>-4.5500000000000043</v>
      </c>
      <c r="CF97">
        <f>+IFERROR(IF(VALUE('data-cash-crude'!CE97)&gt;0,'data-cash-crude'!CE97-INDEX('active-future'!$C:$C,MATCH('basis-cash-crude'!CF$1,'active-future'!$A:$A,0),1),""),"")</f>
        <v>-4.5499999999999972</v>
      </c>
      <c r="CG97">
        <f>+IFERROR(IF(VALUE('data-cash-crude'!CF97)&gt;0,'data-cash-crude'!CF97-INDEX('active-future'!$C:$C,MATCH('basis-cash-crude'!CG$1,'active-future'!$A:$A,0),1),""),"")</f>
        <v>-4.5499999999999972</v>
      </c>
      <c r="CH97">
        <f>+IFERROR(IF(VALUE('data-cash-crude'!CG97)&gt;0,'data-cash-crude'!CG97-INDEX('active-future'!$C:$C,MATCH('basis-cash-crude'!CH$1,'active-future'!$A:$A,0),1),""),"")</f>
        <v>-4.5500000000000043</v>
      </c>
      <c r="CI97">
        <f>+IFERROR(IF(VALUE('data-cash-crude'!CH97)&gt;0,'data-cash-crude'!CH97-INDEX('active-future'!$C:$C,MATCH('basis-cash-crude'!CI$1,'active-future'!$A:$A,0),1),""),"")</f>
        <v>-4.5500000000000043</v>
      </c>
      <c r="CJ97">
        <f>+IFERROR(IF(VALUE('data-cash-crude'!CI97)&gt;0,'data-cash-crude'!CI97-INDEX('active-future'!$C:$C,MATCH('basis-cash-crude'!CJ$1,'active-future'!$A:$A,0),1),""),"")</f>
        <v>-4.5499999999999972</v>
      </c>
      <c r="CK97">
        <f>+IFERROR(IF(VALUE('data-cash-crude'!CJ97)&gt;0,'data-cash-crude'!CJ97-INDEX('active-future'!$C:$C,MATCH('basis-cash-crude'!CK$1,'active-future'!$A:$A,0),1),""),"")</f>
        <v>-4.5499999999999972</v>
      </c>
      <c r="CL97">
        <f>+IFERROR(IF(VALUE('data-cash-crude'!CK97)&gt;0,'data-cash-crude'!CK97-INDEX('active-future'!$C:$C,MATCH('basis-cash-crude'!CL$1,'active-future'!$A:$A,0),1),""),"")</f>
        <v>-4.5499999999999972</v>
      </c>
      <c r="CM97" t="str">
        <f>+IFERROR(IF(VALUE('data-cash-crude'!CL97)&gt;0,'data-cash-crude'!CL97-INDEX('active-future'!$C:$C,MATCH('basis-cash-crude'!CM$1,'active-future'!$A:$A,0),1),""),"")</f>
        <v/>
      </c>
      <c r="CN97">
        <f>+IFERROR(IF(VALUE('data-cash-crude'!CM97)&gt;0,'data-cash-crude'!CM97-INDEX('active-future'!$C:$C,MATCH('basis-cash-crude'!CN$1,'active-future'!$A:$A,0),1),""),"")</f>
        <v>-4.5500000000000043</v>
      </c>
      <c r="CO97">
        <f>+IFERROR(IF(VALUE('data-cash-crude'!CN97)&gt;0,'data-cash-crude'!CN97-INDEX('active-future'!$C:$C,MATCH('basis-cash-crude'!CO$1,'active-future'!$A:$A,0),1),""),"")</f>
        <v>-4.5500000000000043</v>
      </c>
      <c r="CP97">
        <f>+IFERROR(IF(VALUE('data-cash-crude'!CO97)&gt;0,'data-cash-crude'!CO97-INDEX('active-future'!$C:$C,MATCH('basis-cash-crude'!CP$1,'active-future'!$A:$A,0),1),""),"")</f>
        <v>-4.5500000000000043</v>
      </c>
      <c r="CQ97">
        <f>+IFERROR(IF(VALUE('data-cash-crude'!CP97)&gt;0,'data-cash-crude'!CP97-INDEX('active-future'!$C:$C,MATCH('basis-cash-crude'!CQ$1,'active-future'!$A:$A,0),1),""),"")</f>
        <v>-4.5499999999999972</v>
      </c>
      <c r="CR97">
        <f>+IFERROR(IF(VALUE('data-cash-crude'!CQ97)&gt;0,'data-cash-crude'!CQ97-INDEX('active-future'!$C:$C,MATCH('basis-cash-crude'!CR$1,'active-future'!$A:$A,0),1),""),"")</f>
        <v>-4.5499999999999972</v>
      </c>
      <c r="CS97">
        <f>+IFERROR(IF(VALUE('data-cash-crude'!CR97)&gt;0,'data-cash-crude'!CR97-INDEX('active-future'!$C:$C,MATCH('basis-cash-crude'!CS$1,'active-future'!$A:$A,0),1),""),"")</f>
        <v>-4.5500000000000043</v>
      </c>
      <c r="CT97">
        <f>+IFERROR(IF(VALUE('data-cash-crude'!CS97)&gt;0,'data-cash-crude'!CS97-INDEX('active-future'!$C:$C,MATCH('basis-cash-crude'!CT$1,'active-future'!$A:$A,0),1),""),"")</f>
        <v>-4.5500000000000043</v>
      </c>
      <c r="CU97">
        <f>+IFERROR(IF(VALUE('data-cash-crude'!CT97)&gt;0,'data-cash-crude'!CT97-INDEX('active-future'!$C:$C,MATCH('basis-cash-crude'!CU$1,'active-future'!$A:$A,0),1),""),"")</f>
        <v>-4.5499999999999972</v>
      </c>
      <c r="CV97">
        <f>+IFERROR(IF(VALUE('data-cash-crude'!CU97)&gt;0,'data-cash-crude'!CU97-INDEX('active-future'!$C:$C,MATCH('basis-cash-crude'!CV$1,'active-future'!$A:$A,0),1),""),"")</f>
        <v>-4.3400000000000034</v>
      </c>
      <c r="CW97">
        <f>+IFERROR(IF(VALUE('data-cash-crude'!CV97)&gt;0,'data-cash-crude'!CV97-INDEX('active-future'!$C:$C,MATCH('basis-cash-crude'!CW$1,'active-future'!$A:$A,0),1),""),"")</f>
        <v>-4.480000000000004</v>
      </c>
      <c r="CX97">
        <f>+IFERROR(IF(VALUE('data-cash-crude'!CW97)&gt;0,'data-cash-crude'!CW97-INDEX('active-future'!$C:$C,MATCH('basis-cash-crude'!CX$1,'active-future'!$A:$A,0),1),""),"")</f>
        <v>-4.490000000000002</v>
      </c>
      <c r="CY97">
        <f>+IFERROR(IF(VALUE('data-cash-crude'!CX97)&gt;0,'data-cash-crude'!CX97-INDEX('active-future'!$C:$C,MATCH('basis-cash-crude'!CY$1,'active-future'!$A:$A,0),1),""),"")</f>
        <v>-4.5499999999999972</v>
      </c>
      <c r="CZ97">
        <f>+IFERROR(IF(VALUE('data-cash-crude'!CY97)&gt;0,'data-cash-crude'!CY97-INDEX('active-future'!$C:$C,MATCH('basis-cash-crude'!CZ$1,'active-future'!$A:$A,0),1),""),"")</f>
        <v>-4.5499999999999972</v>
      </c>
      <c r="DA97">
        <f>+IFERROR(IF(VALUE('data-cash-crude'!CZ97)&gt;0,'data-cash-crude'!CZ97-INDEX('active-future'!$C:$C,MATCH('basis-cash-crude'!DA$1,'active-future'!$A:$A,0),1),""),"")</f>
        <v>-4.5500000000000043</v>
      </c>
      <c r="DB97">
        <f>+IFERROR(IF(VALUE('data-cash-crude'!DA97)&gt;0,'data-cash-crude'!DA97-INDEX('active-future'!$C:$C,MATCH('basis-cash-crude'!DB$1,'active-future'!$A:$A,0),1),""),"")</f>
        <v>-4.5499999999999972</v>
      </c>
      <c r="DC97">
        <f>+IFERROR(IF(VALUE('data-cash-crude'!DB97)&gt;0,'data-cash-crude'!DB97-INDEX('active-future'!$C:$C,MATCH('basis-cash-crude'!DC$1,'active-future'!$A:$A,0),1),""),"")</f>
        <v>-4.5499999999999972</v>
      </c>
      <c r="DD97">
        <f>+IFERROR(IF(VALUE('data-cash-crude'!DC97)&gt;0,'data-cash-crude'!DC97-INDEX('active-future'!$C:$C,MATCH('basis-cash-crude'!DD$1,'active-future'!$A:$A,0),1),""),"")</f>
        <v>-4.5499999999999972</v>
      </c>
      <c r="DE97">
        <f>+IFERROR(IF(VALUE('data-cash-crude'!DD97)&gt;0,'data-cash-crude'!DD97-INDEX('active-future'!$C:$C,MATCH('basis-cash-crude'!DE$1,'active-future'!$A:$A,0),1),""),"")</f>
        <v>-4.5500000000000043</v>
      </c>
      <c r="DF97">
        <f>+IFERROR(IF(VALUE('data-cash-crude'!DE97)&gt;0,'data-cash-crude'!DE97-INDEX('active-future'!$C:$C,MATCH('basis-cash-crude'!DF$1,'active-future'!$A:$A,0),1),""),"")</f>
        <v>-4.5500000000000043</v>
      </c>
      <c r="DG97">
        <f>+IFERROR(IF(VALUE('data-cash-crude'!DF97)&gt;0,'data-cash-crude'!DF97-INDEX('active-future'!$C:$C,MATCH('basis-cash-crude'!DG$1,'active-future'!$A:$A,0),1),""),"")</f>
        <v>-4.5499999999999972</v>
      </c>
      <c r="DH97">
        <f>+IFERROR(IF(VALUE('data-cash-crude'!DG97)&gt;0,'data-cash-crude'!DG97-INDEX('active-future'!$C:$C,MATCH('basis-cash-crude'!DH$1,'active-future'!$A:$A,0),1),""),"")</f>
        <v>-4.5499999999999972</v>
      </c>
      <c r="DI97">
        <f>+IFERROR(IF(VALUE('data-cash-crude'!DH97)&gt;0,'data-cash-crude'!DH97-INDEX('active-future'!$C:$C,MATCH('basis-cash-crude'!DI$1,'active-future'!$A:$A,0),1),""),"")</f>
        <v>-4.5500000000000043</v>
      </c>
      <c r="DJ97">
        <f>+IFERROR(IF(VALUE('data-cash-crude'!DI97)&gt;0,'data-cash-crude'!DI97-INDEX('active-future'!$C:$C,MATCH('basis-cash-crude'!DJ$1,'active-future'!$A:$A,0),1),""),"")</f>
        <v>-4.5499999999999972</v>
      </c>
      <c r="DK97">
        <f>+IFERROR(IF(VALUE('data-cash-crude'!DJ97)&gt;0,'data-cash-crude'!DJ97-INDEX('active-future'!$C:$C,MATCH('basis-cash-crude'!DK$1,'active-future'!$A:$A,0),1),""),"")</f>
        <v>-4.5499999999999972</v>
      </c>
      <c r="DL97">
        <f>+IFERROR(IF(VALUE('data-cash-crude'!DK97)&gt;0,'data-cash-crude'!DK97-INDEX('active-future'!$C:$C,MATCH('basis-cash-crude'!DL$1,'active-future'!$A:$A,0),1),""),"")</f>
        <v>-4.5499999999999972</v>
      </c>
      <c r="DM97" t="str">
        <f>+IFERROR(IF(VALUE('data-cash-crude'!DL97)&gt;0,'data-cash-crude'!DL97-INDEX('active-future'!$C:$C,MATCH('basis-cash-crude'!DM$1,'active-future'!$A:$A,0),1),""),"")</f>
        <v/>
      </c>
      <c r="DN97" t="str">
        <f>+IFERROR(IF(VALUE('data-cash-crude'!DM97)&gt;0,'data-cash-crude'!DM97-INDEX('active-future'!$C:$C,MATCH('basis-cash-crude'!DN$1,'active-future'!$A:$A,0),1),""),"")</f>
        <v/>
      </c>
      <c r="DO97">
        <f>+IFERROR(IF(VALUE('data-cash-crude'!DN97)&gt;0,'data-cash-crude'!DN97-INDEX('active-future'!$C:$C,MATCH('basis-cash-crude'!DO$1,'active-future'!$A:$A,0),1),""),"")</f>
        <v>-4.5499999999999972</v>
      </c>
      <c r="DP97">
        <f>+IFERROR(IF(VALUE('data-cash-crude'!DO97)&gt;0,'data-cash-crude'!DO97-INDEX('active-future'!$C:$C,MATCH('basis-cash-crude'!DP$1,'active-future'!$A:$A,0),1),""),"")</f>
        <v>-4.5499999999999972</v>
      </c>
      <c r="DQ97">
        <f>+IFERROR(IF(VALUE('data-cash-crude'!DP97)&gt;0,'data-cash-crude'!DP97-INDEX('active-future'!$C:$C,MATCH('basis-cash-crude'!DQ$1,'active-future'!$A:$A,0),1),""),"")</f>
        <v>-4.5499999999999972</v>
      </c>
      <c r="DR97">
        <f>+IFERROR(IF(VALUE('data-cash-crude'!DQ97)&gt;0,'data-cash-crude'!DQ97-INDEX('active-future'!$C:$C,MATCH('basis-cash-crude'!DR$1,'active-future'!$A:$A,0),1),""),"")</f>
        <v>-4.5500000000000043</v>
      </c>
      <c r="DS97">
        <f>+IFERROR(IF(VALUE('data-cash-crude'!DR97)&gt;0,'data-cash-crude'!DR97-INDEX('active-future'!$C:$C,MATCH('basis-cash-crude'!DS$1,'active-future'!$A:$A,0),1),""),"")</f>
        <v>-4.5499999999999972</v>
      </c>
      <c r="DT97">
        <f>+IFERROR(IF(VALUE('data-cash-crude'!DS97)&gt;0,'data-cash-crude'!DS97-INDEX('active-future'!$C:$C,MATCH('basis-cash-crude'!DT$1,'active-future'!$A:$A,0),1),""),"")</f>
        <v>-4.5500000000000043</v>
      </c>
      <c r="DU97">
        <f>+IFERROR(IF(VALUE('data-cash-crude'!DT97)&gt;0,'data-cash-crude'!DT97-INDEX('active-future'!$C:$C,MATCH('basis-cash-crude'!DU$1,'active-future'!$A:$A,0),1),""),"")</f>
        <v>-4.5499999999999972</v>
      </c>
      <c r="DV97">
        <f>+IFERROR(IF(VALUE('data-cash-crude'!DU97)&gt;0,'data-cash-crude'!DU97-INDEX('active-future'!$C:$C,MATCH('basis-cash-crude'!DV$1,'active-future'!$A:$A,0),1),""),"")</f>
        <v>-4.5499999999999972</v>
      </c>
      <c r="DW97">
        <f>+IFERROR(IF(VALUE('data-cash-crude'!DV97)&gt;0,'data-cash-crude'!DV97-INDEX('active-future'!$C:$C,MATCH('basis-cash-crude'!DW$1,'active-future'!$A:$A,0),1),""),"")</f>
        <v>-4.5500000000000043</v>
      </c>
      <c r="DX97">
        <f>+IFERROR(IF(VALUE('data-cash-crude'!DW97)&gt;0,'data-cash-crude'!DW97-INDEX('active-future'!$C:$C,MATCH('basis-cash-crude'!DX$1,'active-future'!$A:$A,0),1),""),"")</f>
        <v>-4.5499999999999972</v>
      </c>
      <c r="DY97">
        <f>+IFERROR(IF(VALUE('data-cash-crude'!DX97)&gt;0,'data-cash-crude'!DX97-INDEX('active-future'!$C:$C,MATCH('basis-cash-crude'!DY$1,'active-future'!$A:$A,0),1),""),"")</f>
        <v>-4.5499999999999972</v>
      </c>
      <c r="DZ97" t="str">
        <f>+IFERROR(IF(VALUE('data-cash-crude'!DY97)&gt;0,'data-cash-crude'!DY97-INDEX('active-future'!$C:$C,MATCH('basis-cash-crude'!DZ$1,'active-future'!$A:$A,0),1),""),"")</f>
        <v/>
      </c>
      <c r="EA97">
        <f>+IFERROR(IF(VALUE('data-cash-crude'!DZ97)&gt;0,'data-cash-crude'!DZ97-INDEX('active-future'!$C:$C,MATCH('basis-cash-crude'!EA$1,'active-future'!$A:$A,0),1),""),"")</f>
        <v>-4.9699999999999989</v>
      </c>
      <c r="EB97">
        <f>+IFERROR(IF(VALUE('data-cash-crude'!EA97)&gt;0,'data-cash-crude'!EA97-INDEX('active-future'!$C:$C,MATCH('basis-cash-crude'!EB$1,'active-future'!$A:$A,0),1),""),"")</f>
        <v>-4.759999999999998</v>
      </c>
      <c r="EC97">
        <f>+IFERROR(IF(VALUE('data-cash-crude'!EB97)&gt;0,'data-cash-crude'!EB97-INDEX('active-future'!$C:$C,MATCH('basis-cash-crude'!EC$1,'active-future'!$A:$A,0),1),""),"")</f>
        <v>-4.759999999999998</v>
      </c>
      <c r="ED97">
        <f>+IFERROR(IF(VALUE('data-cash-crude'!EC97)&gt;0,'data-cash-crude'!EC97-INDEX('active-future'!$C:$C,MATCH('basis-cash-crude'!ED$1,'active-future'!$A:$A,0),1),""),"")</f>
        <v>-4.5499999999999972</v>
      </c>
      <c r="EE97">
        <f>+IFERROR(IF(VALUE('data-cash-crude'!ED97)&gt;0,'data-cash-crude'!ED97-INDEX('active-future'!$C:$C,MATCH('basis-cash-crude'!EE$1,'active-future'!$A:$A,0),1),""),"")</f>
        <v>-4.5499999999999972</v>
      </c>
      <c r="EF97">
        <f>+IFERROR(IF(VALUE('data-cash-crude'!EE97)&gt;0,'data-cash-crude'!EE97-INDEX('active-future'!$C:$C,MATCH('basis-cash-crude'!EF$1,'active-future'!$A:$A,0),1),""),"")</f>
        <v>-4.5500000000000043</v>
      </c>
      <c r="EG97">
        <f>+IFERROR(IF(VALUE('data-cash-crude'!EF97)&gt;0,'data-cash-crude'!EF97-INDEX('active-future'!$C:$C,MATCH('basis-cash-crude'!EG$1,'active-future'!$A:$A,0),1),""),"")</f>
        <v>-4.5499999999999972</v>
      </c>
      <c r="EH97">
        <f>+IFERROR(IF(VALUE('data-cash-crude'!EG97)&gt;0,'data-cash-crude'!EG97-INDEX('active-future'!$C:$C,MATCH('basis-cash-crude'!EH$1,'active-future'!$A:$A,0),1),""),"")</f>
        <v>-4.5500000000000043</v>
      </c>
      <c r="EI97">
        <f>+IFERROR(IF(VALUE('data-cash-crude'!EH97)&gt;0,'data-cash-crude'!EH97-INDEX('active-future'!$C:$C,MATCH('basis-cash-crude'!EI$1,'active-future'!$A:$A,0),1),""),"")</f>
        <v>-4.5499999999999972</v>
      </c>
      <c r="EJ97">
        <f>+IFERROR(IF(VALUE('data-cash-crude'!EI97)&gt;0,'data-cash-crude'!EI97-INDEX('active-future'!$C:$C,MATCH('basis-cash-crude'!EJ$1,'active-future'!$A:$A,0),1),""),"")</f>
        <v>-4.5500000000000043</v>
      </c>
      <c r="EK97">
        <f>+IFERROR(IF(VALUE('data-cash-crude'!EJ97)&gt;0,'data-cash-crude'!EJ97-INDEX('active-future'!$C:$C,MATCH('basis-cash-crude'!EK$1,'active-future'!$A:$A,0),1),""),"")</f>
        <v>-4.5500000000000043</v>
      </c>
      <c r="EL97">
        <f>+IFERROR(IF(VALUE('data-cash-crude'!EK97)&gt;0,'data-cash-crude'!EK97-INDEX('active-future'!$C:$C,MATCH('basis-cash-crude'!EL$1,'active-future'!$A:$A,0),1),""),"")</f>
        <v>-4.5499999999999972</v>
      </c>
      <c r="EM97">
        <f>+IFERROR(IF(VALUE('data-cash-crude'!EL97)&gt;0,'data-cash-crude'!EL97-INDEX('active-future'!$C:$C,MATCH('basis-cash-crude'!EM$1,'active-future'!$A:$A,0),1),""),"")</f>
        <v>-4.5499999999999972</v>
      </c>
      <c r="EN97">
        <f>+IFERROR(IF(VALUE('data-cash-crude'!EM97)&gt;0,'data-cash-crude'!EM97-INDEX('active-future'!$C:$C,MATCH('basis-cash-crude'!EN$1,'active-future'!$A:$A,0),1),""),"")</f>
        <v>-4.5499999999999972</v>
      </c>
      <c r="EO97">
        <f>+IFERROR(IF(VALUE('data-cash-crude'!EN97)&gt;0,'data-cash-crude'!EN97-INDEX('active-future'!$C:$C,MATCH('basis-cash-crude'!EO$1,'active-future'!$A:$A,0),1),""),"")</f>
        <v>-4.5499999999999972</v>
      </c>
      <c r="EP97">
        <f>+IFERROR(IF(VALUE('data-cash-crude'!EO97)&gt;0,'data-cash-crude'!EO97-INDEX('active-future'!$C:$C,MATCH('basis-cash-crude'!EP$1,'active-future'!$A:$A,0),1),""),"")</f>
        <v>-4.5500000000000043</v>
      </c>
      <c r="EQ97">
        <f>+IFERROR(IF(VALUE('data-cash-crude'!EP97)&gt;0,'data-cash-crude'!EP97-INDEX('active-future'!$C:$C,MATCH('basis-cash-crude'!EQ$1,'active-future'!$A:$A,0),1),""),"")</f>
        <v>-4.5500000000000043</v>
      </c>
      <c r="ER97">
        <f>+IFERROR(IF(VALUE('data-cash-crude'!EQ97)&gt;0,'data-cash-crude'!EQ97-INDEX('active-future'!$C:$C,MATCH('basis-cash-crude'!ER$1,'active-future'!$A:$A,0),1),""),"")</f>
        <v>-4.5499999999999972</v>
      </c>
      <c r="ES97">
        <f>+IFERROR(IF(VALUE('data-cash-crude'!ER97)&gt;0,'data-cash-crude'!ER97-INDEX('active-future'!$C:$C,MATCH('basis-cash-crude'!ES$1,'active-future'!$A:$A,0),1),""),"")</f>
        <v>-4.5500000000000043</v>
      </c>
      <c r="ET97">
        <f>+IFERROR(IF(VALUE('data-cash-crude'!ES97)&gt;0,'data-cash-crude'!ES97-INDEX('active-future'!$C:$C,MATCH('basis-cash-crude'!ET$1,'active-future'!$A:$A,0),1),""),"")</f>
        <v>-4.5499999999999972</v>
      </c>
      <c r="EU97">
        <f>+IFERROR(IF(VALUE('data-cash-crude'!ET97)&gt;0,'data-cash-crude'!ET97-INDEX('active-future'!$C:$C,MATCH('basis-cash-crude'!EU$1,'active-future'!$A:$A,0),1),""),"")</f>
        <v>-4.5500000000000043</v>
      </c>
      <c r="EV97">
        <f>+IFERROR(IF(VALUE('data-cash-crude'!EU97)&gt;0,'data-cash-crude'!EU97-INDEX('active-future'!$C:$C,MATCH('basis-cash-crude'!EV$1,'active-future'!$A:$A,0),1),""),"")</f>
        <v>-4.6900000000000048</v>
      </c>
      <c r="EW97">
        <f>+IFERROR(IF(VALUE('data-cash-crude'!EV97)&gt;0,'data-cash-crude'!EV97-INDEX('active-future'!$C:$C,MATCH('basis-cash-crude'!EW$1,'active-future'!$A:$A,0),1),""),"")</f>
        <v>-4.6600000000000037</v>
      </c>
      <c r="EX97">
        <f>+IFERROR(IF(VALUE('data-cash-crude'!EW97)&gt;0,'data-cash-crude'!EW97-INDEX('active-future'!$C:$C,MATCH('basis-cash-crude'!EX$1,'active-future'!$A:$A,0),1),""),"")</f>
        <v>-4.7100000000000009</v>
      </c>
      <c r="EY97">
        <f>+IFERROR(IF(VALUE('data-cash-crude'!EX97)&gt;0,'data-cash-crude'!EX97-INDEX('active-future'!$C:$C,MATCH('basis-cash-crude'!EY$1,'active-future'!$A:$A,0),1),""),"")</f>
        <v>-4.5499999999999972</v>
      </c>
      <c r="EZ97">
        <f>+IFERROR(IF(VALUE('data-cash-crude'!EY97)&gt;0,'data-cash-crude'!EY97-INDEX('active-future'!$C:$C,MATCH('basis-cash-crude'!EZ$1,'active-future'!$A:$A,0),1),""),"")</f>
        <v>-4.5500000000000043</v>
      </c>
      <c r="FA97">
        <f>+IFERROR(IF(VALUE('data-cash-crude'!EZ97)&gt;0,'data-cash-crude'!EZ97-INDEX('active-future'!$C:$C,MATCH('basis-cash-crude'!FA$1,'active-future'!$A:$A,0),1),""),"")</f>
        <v>-4.509999999999998</v>
      </c>
      <c r="FB97">
        <f>+IFERROR(IF(VALUE('data-cash-crude'!FA97)&gt;0,'data-cash-crude'!FA97-INDEX('active-future'!$C:$C,MATCH('basis-cash-crude'!FB$1,'active-future'!$A:$A,0),1),""),"")</f>
        <v>-4.509999999999998</v>
      </c>
      <c r="FC97">
        <f>+IFERROR(IF(VALUE('data-cash-crude'!FB97)&gt;0,'data-cash-crude'!FB97-INDEX('active-future'!$C:$C,MATCH('basis-cash-crude'!FC$1,'active-future'!$A:$A,0),1),""),"")</f>
        <v>-4.509999999999998</v>
      </c>
      <c r="FD97">
        <f>+IFERROR(IF(VALUE('data-cash-crude'!FC97)&gt;0,'data-cash-crude'!FC97-INDEX('active-future'!$C:$C,MATCH('basis-cash-crude'!FD$1,'active-future'!$A:$A,0),1),""),"")</f>
        <v>-4.5500000000000043</v>
      </c>
      <c r="FE97">
        <f>+IFERROR(IF(VALUE('data-cash-crude'!FD97)&gt;0,'data-cash-crude'!FD97-INDEX('active-future'!$C:$C,MATCH('basis-cash-crude'!FE$1,'active-future'!$A:$A,0),1),""),"")</f>
        <v>-4.5499999999999972</v>
      </c>
      <c r="FF97">
        <f>+IFERROR(IF(VALUE('data-cash-crude'!FE97)&gt;0,'data-cash-crude'!FE97-INDEX('active-future'!$C:$C,MATCH('basis-cash-crude'!FF$1,'active-future'!$A:$A,0),1),""),"")</f>
        <v>-4.5499999999999972</v>
      </c>
      <c r="FG97">
        <f>+IFERROR(IF(VALUE('data-cash-crude'!FF97)&gt;0,'data-cash-crude'!FF97-INDEX('active-future'!$C:$C,MATCH('basis-cash-crude'!FG$1,'active-future'!$A:$A,0),1),""),"")</f>
        <v>-4.5499999999999972</v>
      </c>
      <c r="FH97">
        <f>+IFERROR(IF(VALUE('data-cash-crude'!FG97)&gt;0,'data-cash-crude'!FG97-INDEX('active-future'!$C:$C,MATCH('basis-cash-crude'!FH$1,'active-future'!$A:$A,0),1),""),"")</f>
        <v>-4.5499999999999972</v>
      </c>
      <c r="FI97">
        <f>+IFERROR(IF(VALUE('data-cash-crude'!FH97)&gt;0,'data-cash-crude'!FH97-INDEX('active-future'!$C:$C,MATCH('basis-cash-crude'!FI$1,'active-future'!$A:$A,0),1),""),"")</f>
        <v>-4.5500000000000043</v>
      </c>
      <c r="FJ97">
        <f>+IFERROR(IF(VALUE('data-cash-crude'!FI97)&gt;0,'data-cash-crude'!FI97-INDEX('active-future'!$C:$C,MATCH('basis-cash-crude'!FJ$1,'active-future'!$A:$A,0),1),""),"")</f>
        <v>-4.5500000000000043</v>
      </c>
      <c r="FK97">
        <f>+IFERROR(IF(VALUE('data-cash-crude'!FJ97)&gt;0,'data-cash-crude'!FJ97-INDEX('active-future'!$C:$C,MATCH('basis-cash-crude'!FK$1,'active-future'!$A:$A,0),1),""),"")</f>
        <v>-4.5499999999999972</v>
      </c>
      <c r="FL97">
        <f>+IFERROR(IF(VALUE('data-cash-crude'!FK97)&gt;0,'data-cash-crude'!FK97-INDEX('active-future'!$C:$C,MATCH('basis-cash-crude'!FL$1,'active-future'!$A:$A,0),1),""),"")</f>
        <v>-4.5499999999999972</v>
      </c>
    </row>
    <row r="98" spans="1:168" x14ac:dyDescent="0.2">
      <c r="A98">
        <f t="shared" si="3"/>
        <v>-2.1000000000000014</v>
      </c>
      <c r="B98">
        <f t="shared" si="4"/>
        <v>-2.0884000000000009</v>
      </c>
      <c r="C98">
        <f t="shared" si="5"/>
        <v>-2.1066666666666638</v>
      </c>
      <c r="D98" s="10" t="str">
        <f>+'data-cash-crude'!B98</f>
        <v>CLPA-3-134.CM</v>
      </c>
      <c r="E98">
        <f>+IFERROR(IF(VALUE('data-cash-crude'!D98)&gt;0,'data-cash-crude'!D98-INDEX('active-future'!$C:$C,MATCH('basis-cash-crude'!E$1,'active-future'!$A:$A,0),1),""),"")</f>
        <v>-2.1000000000000014</v>
      </c>
      <c r="F98">
        <f>+IFERROR(IF(VALUE('data-cash-crude'!E98)&gt;0,'data-cash-crude'!E98-INDEX('active-future'!$C:$C,MATCH('basis-cash-crude'!F$1,'active-future'!$A:$A,0),1),""),"")</f>
        <v>-2.1000000000000014</v>
      </c>
      <c r="G98">
        <f>+IFERROR(IF(VALUE('data-cash-crude'!F98)&gt;0,'data-cash-crude'!F98-INDEX('active-future'!$C:$C,MATCH('basis-cash-crude'!G$1,'active-future'!$A:$A,0),1),""),"")</f>
        <v>-2.1000000000000014</v>
      </c>
      <c r="H98">
        <f>+IFERROR(IF(VALUE('data-cash-crude'!G98)&gt;0,'data-cash-crude'!G98-INDEX('active-future'!$C:$C,MATCH('basis-cash-crude'!H$1,'active-future'!$A:$A,0),1),""),"")</f>
        <v>-2.1000000000000014</v>
      </c>
      <c r="I98" t="str">
        <f>+IFERROR(IF(VALUE('data-cash-crude'!H98)&gt;0,'data-cash-crude'!H98-INDEX('active-future'!$C:$C,MATCH('basis-cash-crude'!I$1,'active-future'!$A:$A,0),1),""),"")</f>
        <v/>
      </c>
      <c r="J98">
        <f>+IFERROR(IF(VALUE('data-cash-crude'!I98)&gt;0,'data-cash-crude'!I98-INDEX('active-future'!$C:$C,MATCH('basis-cash-crude'!J$1,'active-future'!$A:$A,0),1),""),"")</f>
        <v>-2.1000000000000014</v>
      </c>
      <c r="K98" t="str">
        <f>+IFERROR(IF(VALUE('data-cash-crude'!J98)&gt;0,'data-cash-crude'!J98-INDEX('active-future'!$C:$C,MATCH('basis-cash-crude'!K$1,'active-future'!$A:$A,0),1),""),"")</f>
        <v/>
      </c>
      <c r="L98" t="str">
        <f>+IFERROR(IF(VALUE('data-cash-crude'!K98)&gt;0,'data-cash-crude'!K98-INDEX('active-future'!$C:$C,MATCH('basis-cash-crude'!L$1,'active-future'!$A:$A,0),1),""),"")</f>
        <v/>
      </c>
      <c r="M98">
        <f>+IFERROR(IF(VALUE('data-cash-crude'!L98)&gt;0,'data-cash-crude'!L98-INDEX('active-future'!$C:$C,MATCH('basis-cash-crude'!M$1,'active-future'!$A:$A,0),1),""),"")</f>
        <v>-2.0600000000000023</v>
      </c>
      <c r="N98">
        <f>+IFERROR(IF(VALUE('data-cash-crude'!M98)&gt;0,'data-cash-crude'!M98-INDEX('active-future'!$C:$C,MATCH('basis-cash-crude'!N$1,'active-future'!$A:$A,0),1),""),"")</f>
        <v>-2.0200000000000031</v>
      </c>
      <c r="O98">
        <f>+IFERROR(IF(VALUE('data-cash-crude'!N98)&gt;0,'data-cash-crude'!N98-INDEX('active-future'!$C:$C,MATCH('basis-cash-crude'!O$1,'active-future'!$A:$A,0),1),""),"")</f>
        <v>-2.029999999999994</v>
      </c>
      <c r="P98">
        <f>+IFERROR(IF(VALUE('data-cash-crude'!O98)&gt;0,'data-cash-crude'!O98-INDEX('active-future'!$C:$C,MATCH('basis-cash-crude'!P$1,'active-future'!$A:$A,0),1),""),"")</f>
        <v>-2.1000000000000014</v>
      </c>
      <c r="Q98">
        <f>+IFERROR(IF(VALUE('data-cash-crude'!P98)&gt;0,'data-cash-crude'!P98-INDEX('active-future'!$C:$C,MATCH('basis-cash-crude'!Q$1,'active-future'!$A:$A,0),1),""),"")</f>
        <v>-2.1000000000000014</v>
      </c>
      <c r="R98">
        <f>+IFERROR(IF(VALUE('data-cash-crude'!Q98)&gt;0,'data-cash-crude'!Q98-INDEX('active-future'!$C:$C,MATCH('basis-cash-crude'!R$1,'active-future'!$A:$A,0),1),""),"")</f>
        <v>-2.1000000000000014</v>
      </c>
      <c r="S98">
        <f>+IFERROR(IF(VALUE('data-cash-crude'!R98)&gt;0,'data-cash-crude'!R98-INDEX('active-future'!$C:$C,MATCH('basis-cash-crude'!S$1,'active-future'!$A:$A,0),1),""),"")</f>
        <v>-2.1000000000000014</v>
      </c>
      <c r="T98">
        <f>+IFERROR(IF(VALUE('data-cash-crude'!S98)&gt;0,'data-cash-crude'!S98-INDEX('active-future'!$C:$C,MATCH('basis-cash-crude'!T$1,'active-future'!$A:$A,0),1),""),"")</f>
        <v>-2.1000000000000014</v>
      </c>
      <c r="U98">
        <f>+IFERROR(IF(VALUE('data-cash-crude'!T98)&gt;0,'data-cash-crude'!T98-INDEX('active-future'!$C:$C,MATCH('basis-cash-crude'!U$1,'active-future'!$A:$A,0),1),""),"")</f>
        <v>-2.1000000000000014</v>
      </c>
      <c r="V98">
        <f>+IFERROR(IF(VALUE('data-cash-crude'!U98)&gt;0,'data-cash-crude'!U98-INDEX('active-future'!$C:$C,MATCH('basis-cash-crude'!V$1,'active-future'!$A:$A,0),1),""),"")</f>
        <v>-2.1000000000000014</v>
      </c>
      <c r="W98">
        <f>+IFERROR(IF(VALUE('data-cash-crude'!V98)&gt;0,'data-cash-crude'!V98-INDEX('active-future'!$C:$C,MATCH('basis-cash-crude'!W$1,'active-future'!$A:$A,0),1),""),"")</f>
        <v>-2.1000000000000014</v>
      </c>
      <c r="X98">
        <f>+IFERROR(IF(VALUE('data-cash-crude'!W98)&gt;0,'data-cash-crude'!W98-INDEX('active-future'!$C:$C,MATCH('basis-cash-crude'!X$1,'active-future'!$A:$A,0),1),""),"")</f>
        <v>-2.1000000000000014</v>
      </c>
      <c r="Y98" t="str">
        <f>+IFERROR(IF(VALUE('data-cash-crude'!X98)&gt;0,'data-cash-crude'!X98-INDEX('active-future'!$C:$C,MATCH('basis-cash-crude'!Y$1,'active-future'!$A:$A,0),1),""),"")</f>
        <v/>
      </c>
      <c r="Z98">
        <f>+IFERROR(IF(VALUE('data-cash-crude'!Y98)&gt;0,'data-cash-crude'!Y98-INDEX('active-future'!$C:$C,MATCH('basis-cash-crude'!Z$1,'active-future'!$A:$A,0),1),""),"")</f>
        <v>-2.1000000000000014</v>
      </c>
      <c r="AA98">
        <f>+IFERROR(IF(VALUE('data-cash-crude'!Z98)&gt;0,'data-cash-crude'!Z98-INDEX('active-future'!$C:$C,MATCH('basis-cash-crude'!AA$1,'active-future'!$A:$A,0),1),""),"")</f>
        <v>-2.1000000000000014</v>
      </c>
      <c r="AB98" t="str">
        <f>+IFERROR(IF(VALUE('data-cash-crude'!AA98)&gt;0,'data-cash-crude'!AA98-INDEX('active-future'!$C:$C,MATCH('basis-cash-crude'!AB$1,'active-future'!$A:$A,0),1),""),"")</f>
        <v/>
      </c>
      <c r="AC98">
        <f>+IFERROR(IF(VALUE('data-cash-crude'!AB98)&gt;0,'data-cash-crude'!AB98-INDEX('active-future'!$C:$C,MATCH('basis-cash-crude'!AC$1,'active-future'!$A:$A,0),1),""),"")</f>
        <v>-2.1000000000000014</v>
      </c>
      <c r="AD98">
        <f>+IFERROR(IF(VALUE('data-cash-crude'!AC98)&gt;0,'data-cash-crude'!AC98-INDEX('active-future'!$C:$C,MATCH('basis-cash-crude'!AD$1,'active-future'!$A:$A,0),1),""),"")</f>
        <v>-2.0999999999999943</v>
      </c>
      <c r="AE98">
        <f>+IFERROR(IF(VALUE('data-cash-crude'!AD98)&gt;0,'data-cash-crude'!AD98-INDEX('active-future'!$C:$C,MATCH('basis-cash-crude'!AE$1,'active-future'!$A:$A,0),1),""),"")</f>
        <v>-2.1000000000000014</v>
      </c>
      <c r="AF98">
        <f>+IFERROR(IF(VALUE('data-cash-crude'!AE98)&gt;0,'data-cash-crude'!AE98-INDEX('active-future'!$C:$C,MATCH('basis-cash-crude'!AF$1,'active-future'!$A:$A,0),1),""),"")</f>
        <v>-2.1000000000000014</v>
      </c>
      <c r="AG98">
        <f>+IFERROR(IF(VALUE('data-cash-crude'!AF98)&gt;0,'data-cash-crude'!AF98-INDEX('active-future'!$C:$C,MATCH('basis-cash-crude'!AG$1,'active-future'!$A:$A,0),1),""),"")</f>
        <v>-2.1000000000000014</v>
      </c>
      <c r="AH98">
        <f>+IFERROR(IF(VALUE('data-cash-crude'!AG98)&gt;0,'data-cash-crude'!AG98-INDEX('active-future'!$C:$C,MATCH('basis-cash-crude'!AH$1,'active-future'!$A:$A,0),1),""),"")</f>
        <v>-2</v>
      </c>
      <c r="AI98">
        <f>+IFERROR(IF(VALUE('data-cash-crude'!AH98)&gt;0,'data-cash-crude'!AH98-INDEX('active-future'!$C:$C,MATCH('basis-cash-crude'!AI$1,'active-future'!$A:$A,0),1),""),"")</f>
        <v>-2.240000000000002</v>
      </c>
      <c r="AJ98">
        <f>+IFERROR(IF(VALUE('data-cash-crude'!AI98)&gt;0,'data-cash-crude'!AI98-INDEX('active-future'!$C:$C,MATCH('basis-cash-crude'!AJ$1,'active-future'!$A:$A,0),1),""),"")</f>
        <v>-2.1899999999999977</v>
      </c>
      <c r="AK98">
        <f>+IFERROR(IF(VALUE('data-cash-crude'!AJ98)&gt;0,'data-cash-crude'!AJ98-INDEX('active-future'!$C:$C,MATCH('basis-cash-crude'!AK$1,'active-future'!$A:$A,0),1),""),"")</f>
        <v>-2.1000000000000014</v>
      </c>
      <c r="AL98">
        <f>+IFERROR(IF(VALUE('data-cash-crude'!AK98)&gt;0,'data-cash-crude'!AK98-INDEX('active-future'!$C:$C,MATCH('basis-cash-crude'!AL$1,'active-future'!$A:$A,0),1),""),"")</f>
        <v>-2.1000000000000014</v>
      </c>
      <c r="AM98">
        <f>+IFERROR(IF(VALUE('data-cash-crude'!AL98)&gt;0,'data-cash-crude'!AL98-INDEX('active-future'!$C:$C,MATCH('basis-cash-crude'!AM$1,'active-future'!$A:$A,0),1),""),"")</f>
        <v>-2.0999999999999943</v>
      </c>
      <c r="AN98">
        <f>+IFERROR(IF(VALUE('data-cash-crude'!AM98)&gt;0,'data-cash-crude'!AM98-INDEX('active-future'!$C:$C,MATCH('basis-cash-crude'!AN$1,'active-future'!$A:$A,0),1),""),"")</f>
        <v>-2.0999999999999943</v>
      </c>
      <c r="AO98">
        <f>+IFERROR(IF(VALUE('data-cash-crude'!AN98)&gt;0,'data-cash-crude'!AN98-INDEX('active-future'!$C:$C,MATCH('basis-cash-crude'!AO$1,'active-future'!$A:$A,0),1),""),"")</f>
        <v>-2.1000000000000014</v>
      </c>
      <c r="AP98">
        <f>+IFERROR(IF(VALUE('data-cash-crude'!AO98)&gt;0,'data-cash-crude'!AO98-INDEX('active-future'!$C:$C,MATCH('basis-cash-crude'!AP$1,'active-future'!$A:$A,0),1),""),"")</f>
        <v>-2.1000000000000014</v>
      </c>
      <c r="AQ98">
        <f>+IFERROR(IF(VALUE('data-cash-crude'!AP98)&gt;0,'data-cash-crude'!AP98-INDEX('active-future'!$C:$C,MATCH('basis-cash-crude'!AQ$1,'active-future'!$A:$A,0),1),""),"")</f>
        <v>-2.1000000000000014</v>
      </c>
      <c r="AR98">
        <f>+IFERROR(IF(VALUE('data-cash-crude'!AQ98)&gt;0,'data-cash-crude'!AQ98-INDEX('active-future'!$C:$C,MATCH('basis-cash-crude'!AR$1,'active-future'!$A:$A,0),1),""),"")</f>
        <v>-2.1000000000000014</v>
      </c>
      <c r="AS98">
        <f>+IFERROR(IF(VALUE('data-cash-crude'!AR98)&gt;0,'data-cash-crude'!AR98-INDEX('active-future'!$C:$C,MATCH('basis-cash-crude'!AS$1,'active-future'!$A:$A,0),1),""),"")</f>
        <v>-2.0999999999999943</v>
      </c>
      <c r="AT98">
        <f>+IFERROR(IF(VALUE('data-cash-crude'!AS98)&gt;0,'data-cash-crude'!AS98-INDEX('active-future'!$C:$C,MATCH('basis-cash-crude'!AT$1,'active-future'!$A:$A,0),1),""),"")</f>
        <v>-2.1000000000000014</v>
      </c>
      <c r="AU98">
        <f>+IFERROR(IF(VALUE('data-cash-crude'!AT98)&gt;0,'data-cash-crude'!AT98-INDEX('active-future'!$C:$C,MATCH('basis-cash-crude'!AU$1,'active-future'!$A:$A,0),1),""),"")</f>
        <v>-2.1000000000000014</v>
      </c>
      <c r="AV98">
        <f>+IFERROR(IF(VALUE('data-cash-crude'!AU98)&gt;0,'data-cash-crude'!AU98-INDEX('active-future'!$C:$C,MATCH('basis-cash-crude'!AV$1,'active-future'!$A:$A,0),1),""),"")</f>
        <v>-2.1000000000000014</v>
      </c>
      <c r="AW98">
        <f>+IFERROR(IF(VALUE('data-cash-crude'!AV98)&gt;0,'data-cash-crude'!AV98-INDEX('active-future'!$C:$C,MATCH('basis-cash-crude'!AW$1,'active-future'!$A:$A,0),1),""),"")</f>
        <v>-2.1000000000000014</v>
      </c>
      <c r="AX98">
        <f>+IFERROR(IF(VALUE('data-cash-crude'!AW98)&gt;0,'data-cash-crude'!AW98-INDEX('active-future'!$C:$C,MATCH('basis-cash-crude'!AX$1,'active-future'!$A:$A,0),1),""),"")</f>
        <v>-2.1000000000000014</v>
      </c>
      <c r="AY98">
        <f>+IFERROR(IF(VALUE('data-cash-crude'!AX98)&gt;0,'data-cash-crude'!AX98-INDEX('active-future'!$C:$C,MATCH('basis-cash-crude'!AY$1,'active-future'!$A:$A,0),1),""),"")</f>
        <v>-2.1000000000000014</v>
      </c>
      <c r="AZ98">
        <f>+IFERROR(IF(VALUE('data-cash-crude'!AY98)&gt;0,'data-cash-crude'!AY98-INDEX('active-future'!$C:$C,MATCH('basis-cash-crude'!AZ$1,'active-future'!$A:$A,0),1),""),"")</f>
        <v>-2.0999999999999943</v>
      </c>
      <c r="BA98">
        <f>+IFERROR(IF(VALUE('data-cash-crude'!AZ98)&gt;0,'data-cash-crude'!AZ98-INDEX('active-future'!$C:$C,MATCH('basis-cash-crude'!BA$1,'active-future'!$A:$A,0),1),""),"")</f>
        <v>-2.0999999999999943</v>
      </c>
      <c r="BB98">
        <f>+IFERROR(IF(VALUE('data-cash-crude'!BA98)&gt;0,'data-cash-crude'!BA98-INDEX('active-future'!$C:$C,MATCH('basis-cash-crude'!BB$1,'active-future'!$A:$A,0),1),""),"")</f>
        <v>-2.1000000000000014</v>
      </c>
      <c r="BC98">
        <f>+IFERROR(IF(VALUE('data-cash-crude'!BB98)&gt;0,'data-cash-crude'!BB98-INDEX('active-future'!$C:$C,MATCH('basis-cash-crude'!BC$1,'active-future'!$A:$A,0),1),""),"")</f>
        <v>-2.4199999999999946</v>
      </c>
      <c r="BD98">
        <f>+IFERROR(IF(VALUE('data-cash-crude'!BC98)&gt;0,'data-cash-crude'!BC98-INDEX('active-future'!$C:$C,MATCH('basis-cash-crude'!BD$1,'active-future'!$A:$A,0),1),""),"")</f>
        <v>-2.2999999999999972</v>
      </c>
      <c r="BE98">
        <f>+IFERROR(IF(VALUE('data-cash-crude'!BD98)&gt;0,'data-cash-crude'!BD98-INDEX('active-future'!$C:$C,MATCH('basis-cash-crude'!BE$1,'active-future'!$A:$A,0),1),""),"")</f>
        <v>-2.1899999999999977</v>
      </c>
      <c r="BF98">
        <f>+IFERROR(IF(VALUE('data-cash-crude'!BE98)&gt;0,'data-cash-crude'!BE98-INDEX('active-future'!$C:$C,MATCH('basis-cash-crude'!BF$1,'active-future'!$A:$A,0),1),""),"")</f>
        <v>-2.1000000000000014</v>
      </c>
      <c r="BG98">
        <f>+IFERROR(IF(VALUE('data-cash-crude'!BF98)&gt;0,'data-cash-crude'!BF98-INDEX('active-future'!$C:$C,MATCH('basis-cash-crude'!BG$1,'active-future'!$A:$A,0),1),""),"")</f>
        <v>-2.1000000000000014</v>
      </c>
      <c r="BH98">
        <f>+IFERROR(IF(VALUE('data-cash-crude'!BG98)&gt;0,'data-cash-crude'!BG98-INDEX('active-future'!$C:$C,MATCH('basis-cash-crude'!BH$1,'active-future'!$A:$A,0),1),""),"")</f>
        <v>-2.1000000000000014</v>
      </c>
      <c r="BI98">
        <f>+IFERROR(IF(VALUE('data-cash-crude'!BH98)&gt;0,'data-cash-crude'!BH98-INDEX('active-future'!$C:$C,MATCH('basis-cash-crude'!BI$1,'active-future'!$A:$A,0),1),""),"")</f>
        <v>-2.1000000000000014</v>
      </c>
      <c r="BJ98">
        <f>+IFERROR(IF(VALUE('data-cash-crude'!BI98)&gt;0,'data-cash-crude'!BI98-INDEX('active-future'!$C:$C,MATCH('basis-cash-crude'!BJ$1,'active-future'!$A:$A,0),1),""),"")</f>
        <v>-2.1000000000000014</v>
      </c>
      <c r="BK98">
        <f>+IFERROR(IF(VALUE('data-cash-crude'!BJ98)&gt;0,'data-cash-crude'!BJ98-INDEX('active-future'!$C:$C,MATCH('basis-cash-crude'!BK$1,'active-future'!$A:$A,0),1),""),"")</f>
        <v>-2.0999999999999943</v>
      </c>
      <c r="BL98">
        <f>+IFERROR(IF(VALUE('data-cash-crude'!BK98)&gt;0,'data-cash-crude'!BK98-INDEX('active-future'!$C:$C,MATCH('basis-cash-crude'!BL$1,'active-future'!$A:$A,0),1),""),"")</f>
        <v>-2.1000000000000014</v>
      </c>
      <c r="BM98">
        <f>+IFERROR(IF(VALUE('data-cash-crude'!BL98)&gt;0,'data-cash-crude'!BL98-INDEX('active-future'!$C:$C,MATCH('basis-cash-crude'!BM$1,'active-future'!$A:$A,0),1),""),"")</f>
        <v>-2.1000000000000014</v>
      </c>
      <c r="BN98">
        <f>+IFERROR(IF(VALUE('data-cash-crude'!BM98)&gt;0,'data-cash-crude'!BM98-INDEX('active-future'!$C:$C,MATCH('basis-cash-crude'!BN$1,'active-future'!$A:$A,0),1),""),"")</f>
        <v>-2.1000000000000014</v>
      </c>
      <c r="BO98">
        <f>+IFERROR(IF(VALUE('data-cash-crude'!BN98)&gt;0,'data-cash-crude'!BN98-INDEX('active-future'!$C:$C,MATCH('basis-cash-crude'!BO$1,'active-future'!$A:$A,0),1),""),"")</f>
        <v>-2.1000000000000014</v>
      </c>
      <c r="BP98">
        <f>+IFERROR(IF(VALUE('data-cash-crude'!BO98)&gt;0,'data-cash-crude'!BO98-INDEX('active-future'!$C:$C,MATCH('basis-cash-crude'!BP$1,'active-future'!$A:$A,0),1),""),"")</f>
        <v>-2.1000000000000014</v>
      </c>
      <c r="BQ98">
        <f>+IFERROR(IF(VALUE('data-cash-crude'!BP98)&gt;0,'data-cash-crude'!BP98-INDEX('active-future'!$C:$C,MATCH('basis-cash-crude'!BQ$1,'active-future'!$A:$A,0),1),""),"")</f>
        <v>-2.1000000000000014</v>
      </c>
      <c r="BR98">
        <f>+IFERROR(IF(VALUE('data-cash-crude'!BQ98)&gt;0,'data-cash-crude'!BQ98-INDEX('active-future'!$C:$C,MATCH('basis-cash-crude'!BR$1,'active-future'!$A:$A,0),1),""),"")</f>
        <v>-2.0999999999999943</v>
      </c>
      <c r="BS98">
        <f>+IFERROR(IF(VALUE('data-cash-crude'!BR98)&gt;0,'data-cash-crude'!BR98-INDEX('active-future'!$C:$C,MATCH('basis-cash-crude'!BS$1,'active-future'!$A:$A,0),1),""),"")</f>
        <v>-2.1000000000000014</v>
      </c>
      <c r="BT98">
        <f>+IFERROR(IF(VALUE('data-cash-crude'!BS98)&gt;0,'data-cash-crude'!BS98-INDEX('active-future'!$C:$C,MATCH('basis-cash-crude'!BT$1,'active-future'!$A:$A,0),1),""),"")</f>
        <v>-2.0999999999999943</v>
      </c>
      <c r="BU98">
        <f>+IFERROR(IF(VALUE('data-cash-crude'!BT98)&gt;0,'data-cash-crude'!BT98-INDEX('active-future'!$C:$C,MATCH('basis-cash-crude'!BU$1,'active-future'!$A:$A,0),1),""),"")</f>
        <v>-2.0999999999999943</v>
      </c>
      <c r="BV98" t="str">
        <f>+IFERROR(IF(VALUE('data-cash-crude'!BU98)&gt;0,'data-cash-crude'!BU98-INDEX('active-future'!$C:$C,MATCH('basis-cash-crude'!BV$1,'active-future'!$A:$A,0),1),""),"")</f>
        <v/>
      </c>
      <c r="BW98" t="str">
        <f>+IFERROR(IF(VALUE('data-cash-crude'!BV98)&gt;0,'data-cash-crude'!BV98-INDEX('active-future'!$C:$C,MATCH('basis-cash-crude'!BW$1,'active-future'!$A:$A,0),1),""),"")</f>
        <v/>
      </c>
      <c r="BX98" t="str">
        <f>+IFERROR(IF(VALUE('data-cash-crude'!BW98)&gt;0,'data-cash-crude'!BW98-INDEX('active-future'!$C:$C,MATCH('basis-cash-crude'!BX$1,'active-future'!$A:$A,0),1),""),"")</f>
        <v/>
      </c>
      <c r="BY98">
        <f>+IFERROR(IF(VALUE('data-cash-crude'!BX98)&gt;0,'data-cash-crude'!BX98-INDEX('active-future'!$C:$C,MATCH('basis-cash-crude'!BY$1,'active-future'!$A:$A,0),1),""),"")</f>
        <v>-2.1000000000000014</v>
      </c>
      <c r="BZ98">
        <f>+IFERROR(IF(VALUE('data-cash-crude'!BY98)&gt;0,'data-cash-crude'!BY98-INDEX('active-future'!$C:$C,MATCH('basis-cash-crude'!BZ$1,'active-future'!$A:$A,0),1),""),"")</f>
        <v>-2.1599999999999966</v>
      </c>
      <c r="CA98">
        <f>+IFERROR(IF(VALUE('data-cash-crude'!BZ98)&gt;0,'data-cash-crude'!BZ98-INDEX('active-future'!$C:$C,MATCH('basis-cash-crude'!CA$1,'active-future'!$A:$A,0),1),""),"")</f>
        <v>-2.0300000000000011</v>
      </c>
      <c r="CB98">
        <f>+IFERROR(IF(VALUE('data-cash-crude'!CA98)&gt;0,'data-cash-crude'!CA98-INDEX('active-future'!$C:$C,MATCH('basis-cash-crude'!CB$1,'active-future'!$A:$A,0),1),""),"")</f>
        <v>-2.1000000000000014</v>
      </c>
      <c r="CC98">
        <f>+IFERROR(IF(VALUE('data-cash-crude'!CB98)&gt;0,'data-cash-crude'!CB98-INDEX('active-future'!$C:$C,MATCH('basis-cash-crude'!CC$1,'active-future'!$A:$A,0),1),""),"")</f>
        <v>-2.1000000000000014</v>
      </c>
      <c r="CD98">
        <f>+IFERROR(IF(VALUE('data-cash-crude'!CC98)&gt;0,'data-cash-crude'!CC98-INDEX('active-future'!$C:$C,MATCH('basis-cash-crude'!CD$1,'active-future'!$A:$A,0),1),""),"")</f>
        <v>-2.1000000000000014</v>
      </c>
      <c r="CE98">
        <f>+IFERROR(IF(VALUE('data-cash-crude'!CD98)&gt;0,'data-cash-crude'!CD98-INDEX('active-future'!$C:$C,MATCH('basis-cash-crude'!CE$1,'active-future'!$A:$A,0),1),""),"")</f>
        <v>-2.1000000000000014</v>
      </c>
      <c r="CF98">
        <f>+IFERROR(IF(VALUE('data-cash-crude'!CE98)&gt;0,'data-cash-crude'!CE98-INDEX('active-future'!$C:$C,MATCH('basis-cash-crude'!CF$1,'active-future'!$A:$A,0),1),""),"")</f>
        <v>-2.1000000000000014</v>
      </c>
      <c r="CG98">
        <f>+IFERROR(IF(VALUE('data-cash-crude'!CF98)&gt;0,'data-cash-crude'!CF98-INDEX('active-future'!$C:$C,MATCH('basis-cash-crude'!CG$1,'active-future'!$A:$A,0),1),""),"")</f>
        <v>-2.1000000000000014</v>
      </c>
      <c r="CH98">
        <f>+IFERROR(IF(VALUE('data-cash-crude'!CG98)&gt;0,'data-cash-crude'!CG98-INDEX('active-future'!$C:$C,MATCH('basis-cash-crude'!CH$1,'active-future'!$A:$A,0),1),""),"")</f>
        <v>-2.1000000000000014</v>
      </c>
      <c r="CI98">
        <f>+IFERROR(IF(VALUE('data-cash-crude'!CH98)&gt;0,'data-cash-crude'!CH98-INDEX('active-future'!$C:$C,MATCH('basis-cash-crude'!CI$1,'active-future'!$A:$A,0),1),""),"")</f>
        <v>-2.1000000000000014</v>
      </c>
      <c r="CJ98">
        <f>+IFERROR(IF(VALUE('data-cash-crude'!CI98)&gt;0,'data-cash-crude'!CI98-INDEX('active-future'!$C:$C,MATCH('basis-cash-crude'!CJ$1,'active-future'!$A:$A,0),1),""),"")</f>
        <v>-2.0999999999999943</v>
      </c>
      <c r="CK98">
        <f>+IFERROR(IF(VALUE('data-cash-crude'!CJ98)&gt;0,'data-cash-crude'!CJ98-INDEX('active-future'!$C:$C,MATCH('basis-cash-crude'!CK$1,'active-future'!$A:$A,0),1),""),"")</f>
        <v>-2.1000000000000014</v>
      </c>
      <c r="CL98">
        <f>+IFERROR(IF(VALUE('data-cash-crude'!CK98)&gt;0,'data-cash-crude'!CK98-INDEX('active-future'!$C:$C,MATCH('basis-cash-crude'!CL$1,'active-future'!$A:$A,0),1),""),"")</f>
        <v>-2.0999999999999943</v>
      </c>
      <c r="CM98" t="str">
        <f>+IFERROR(IF(VALUE('data-cash-crude'!CL98)&gt;0,'data-cash-crude'!CL98-INDEX('active-future'!$C:$C,MATCH('basis-cash-crude'!CM$1,'active-future'!$A:$A,0),1),""),"")</f>
        <v/>
      </c>
      <c r="CN98">
        <f>+IFERROR(IF(VALUE('data-cash-crude'!CM98)&gt;0,'data-cash-crude'!CM98-INDEX('active-future'!$C:$C,MATCH('basis-cash-crude'!CN$1,'active-future'!$A:$A,0),1),""),"")</f>
        <v>-2.1000000000000014</v>
      </c>
      <c r="CO98">
        <f>+IFERROR(IF(VALUE('data-cash-crude'!CN98)&gt;0,'data-cash-crude'!CN98-INDEX('active-future'!$C:$C,MATCH('basis-cash-crude'!CO$1,'active-future'!$A:$A,0),1),""),"")</f>
        <v>-2.1000000000000014</v>
      </c>
      <c r="CP98">
        <f>+IFERROR(IF(VALUE('data-cash-crude'!CO98)&gt;0,'data-cash-crude'!CO98-INDEX('active-future'!$C:$C,MATCH('basis-cash-crude'!CP$1,'active-future'!$A:$A,0),1),""),"")</f>
        <v>-2.1000000000000014</v>
      </c>
      <c r="CQ98">
        <f>+IFERROR(IF(VALUE('data-cash-crude'!CP98)&gt;0,'data-cash-crude'!CP98-INDEX('active-future'!$C:$C,MATCH('basis-cash-crude'!CQ$1,'active-future'!$A:$A,0),1),""),"")</f>
        <v>-2.1000000000000014</v>
      </c>
      <c r="CR98">
        <f>+IFERROR(IF(VALUE('data-cash-crude'!CQ98)&gt;0,'data-cash-crude'!CQ98-INDEX('active-future'!$C:$C,MATCH('basis-cash-crude'!CR$1,'active-future'!$A:$A,0),1),""),"")</f>
        <v>-2.1000000000000014</v>
      </c>
      <c r="CS98">
        <f>+IFERROR(IF(VALUE('data-cash-crude'!CR98)&gt;0,'data-cash-crude'!CR98-INDEX('active-future'!$C:$C,MATCH('basis-cash-crude'!CS$1,'active-future'!$A:$A,0),1),""),"")</f>
        <v>-2.1000000000000014</v>
      </c>
      <c r="CT98">
        <f>+IFERROR(IF(VALUE('data-cash-crude'!CS98)&gt;0,'data-cash-crude'!CS98-INDEX('active-future'!$C:$C,MATCH('basis-cash-crude'!CT$1,'active-future'!$A:$A,0),1),""),"")</f>
        <v>-2.1000000000000014</v>
      </c>
      <c r="CU98">
        <f>+IFERROR(IF(VALUE('data-cash-crude'!CT98)&gt;0,'data-cash-crude'!CT98-INDEX('active-future'!$C:$C,MATCH('basis-cash-crude'!CU$1,'active-future'!$A:$A,0),1),""),"")</f>
        <v>-2.1000000000000014</v>
      </c>
      <c r="CV98">
        <f>+IFERROR(IF(VALUE('data-cash-crude'!CU98)&gt;0,'data-cash-crude'!CU98-INDEX('active-future'!$C:$C,MATCH('basis-cash-crude'!CV$1,'active-future'!$A:$A,0),1),""),"")</f>
        <v>-1.8900000000000006</v>
      </c>
      <c r="CW98">
        <f>+IFERROR(IF(VALUE('data-cash-crude'!CV98)&gt;0,'data-cash-crude'!CV98-INDEX('active-future'!$C:$C,MATCH('basis-cash-crude'!CW$1,'active-future'!$A:$A,0),1),""),"")</f>
        <v>-2.0300000000000011</v>
      </c>
      <c r="CX98">
        <f>+IFERROR(IF(VALUE('data-cash-crude'!CW98)&gt;0,'data-cash-crude'!CW98-INDEX('active-future'!$C:$C,MATCH('basis-cash-crude'!CX$1,'active-future'!$A:$A,0),1),""),"")</f>
        <v>-2.0399999999999991</v>
      </c>
      <c r="CY98">
        <f>+IFERROR(IF(VALUE('data-cash-crude'!CX98)&gt;0,'data-cash-crude'!CX98-INDEX('active-future'!$C:$C,MATCH('basis-cash-crude'!CY$1,'active-future'!$A:$A,0),1),""),"")</f>
        <v>-2.1000000000000014</v>
      </c>
      <c r="CZ98">
        <f>+IFERROR(IF(VALUE('data-cash-crude'!CY98)&gt;0,'data-cash-crude'!CY98-INDEX('active-future'!$C:$C,MATCH('basis-cash-crude'!CZ$1,'active-future'!$A:$A,0),1),""),"")</f>
        <v>-2.0999999999999943</v>
      </c>
      <c r="DA98">
        <f>+IFERROR(IF(VALUE('data-cash-crude'!CZ98)&gt;0,'data-cash-crude'!CZ98-INDEX('active-future'!$C:$C,MATCH('basis-cash-crude'!DA$1,'active-future'!$A:$A,0),1),""),"")</f>
        <v>-2.1000000000000014</v>
      </c>
      <c r="DB98">
        <f>+IFERROR(IF(VALUE('data-cash-crude'!DA98)&gt;0,'data-cash-crude'!DA98-INDEX('active-future'!$C:$C,MATCH('basis-cash-crude'!DB$1,'active-future'!$A:$A,0),1),""),"")</f>
        <v>-2.1000000000000014</v>
      </c>
      <c r="DC98">
        <f>+IFERROR(IF(VALUE('data-cash-crude'!DB98)&gt;0,'data-cash-crude'!DB98-INDEX('active-future'!$C:$C,MATCH('basis-cash-crude'!DC$1,'active-future'!$A:$A,0),1),""),"")</f>
        <v>-2.1000000000000014</v>
      </c>
      <c r="DD98">
        <f>+IFERROR(IF(VALUE('data-cash-crude'!DC98)&gt;0,'data-cash-crude'!DC98-INDEX('active-future'!$C:$C,MATCH('basis-cash-crude'!DD$1,'active-future'!$A:$A,0),1),""),"")</f>
        <v>-2.1000000000000014</v>
      </c>
      <c r="DE98">
        <f>+IFERROR(IF(VALUE('data-cash-crude'!DD98)&gt;0,'data-cash-crude'!DD98-INDEX('active-future'!$C:$C,MATCH('basis-cash-crude'!DE$1,'active-future'!$A:$A,0),1),""),"")</f>
        <v>-2.1000000000000014</v>
      </c>
      <c r="DF98">
        <f>+IFERROR(IF(VALUE('data-cash-crude'!DE98)&gt;0,'data-cash-crude'!DE98-INDEX('active-future'!$C:$C,MATCH('basis-cash-crude'!DF$1,'active-future'!$A:$A,0),1),""),"")</f>
        <v>-2.1000000000000014</v>
      </c>
      <c r="DG98">
        <f>+IFERROR(IF(VALUE('data-cash-crude'!DF98)&gt;0,'data-cash-crude'!DF98-INDEX('active-future'!$C:$C,MATCH('basis-cash-crude'!DG$1,'active-future'!$A:$A,0),1),""),"")</f>
        <v>-2.0999999999999943</v>
      </c>
      <c r="DH98">
        <f>+IFERROR(IF(VALUE('data-cash-crude'!DG98)&gt;0,'data-cash-crude'!DG98-INDEX('active-future'!$C:$C,MATCH('basis-cash-crude'!DH$1,'active-future'!$A:$A,0),1),""),"")</f>
        <v>-2.0999999999999943</v>
      </c>
      <c r="DI98">
        <f>+IFERROR(IF(VALUE('data-cash-crude'!DH98)&gt;0,'data-cash-crude'!DH98-INDEX('active-future'!$C:$C,MATCH('basis-cash-crude'!DI$1,'active-future'!$A:$A,0),1),""),"")</f>
        <v>-2.1000000000000014</v>
      </c>
      <c r="DJ98">
        <f>+IFERROR(IF(VALUE('data-cash-crude'!DI98)&gt;0,'data-cash-crude'!DI98-INDEX('active-future'!$C:$C,MATCH('basis-cash-crude'!DJ$1,'active-future'!$A:$A,0),1),""),"")</f>
        <v>-2.1000000000000014</v>
      </c>
      <c r="DK98">
        <f>+IFERROR(IF(VALUE('data-cash-crude'!DJ98)&gt;0,'data-cash-crude'!DJ98-INDEX('active-future'!$C:$C,MATCH('basis-cash-crude'!DK$1,'active-future'!$A:$A,0),1),""),"")</f>
        <v>-2.0999999999999943</v>
      </c>
      <c r="DL98">
        <f>+IFERROR(IF(VALUE('data-cash-crude'!DK98)&gt;0,'data-cash-crude'!DK98-INDEX('active-future'!$C:$C,MATCH('basis-cash-crude'!DL$1,'active-future'!$A:$A,0),1),""),"")</f>
        <v>-2.0999999999999943</v>
      </c>
      <c r="DM98" t="str">
        <f>+IFERROR(IF(VALUE('data-cash-crude'!DL98)&gt;0,'data-cash-crude'!DL98-INDEX('active-future'!$C:$C,MATCH('basis-cash-crude'!DM$1,'active-future'!$A:$A,0),1),""),"")</f>
        <v/>
      </c>
      <c r="DN98" t="str">
        <f>+IFERROR(IF(VALUE('data-cash-crude'!DM98)&gt;0,'data-cash-crude'!DM98-INDEX('active-future'!$C:$C,MATCH('basis-cash-crude'!DN$1,'active-future'!$A:$A,0),1),""),"")</f>
        <v/>
      </c>
      <c r="DO98">
        <f>+IFERROR(IF(VALUE('data-cash-crude'!DN98)&gt;0,'data-cash-crude'!DN98-INDEX('active-future'!$C:$C,MATCH('basis-cash-crude'!DO$1,'active-future'!$A:$A,0),1),""),"")</f>
        <v>-2.1000000000000014</v>
      </c>
      <c r="DP98">
        <f>+IFERROR(IF(VALUE('data-cash-crude'!DO98)&gt;0,'data-cash-crude'!DO98-INDEX('active-future'!$C:$C,MATCH('basis-cash-crude'!DP$1,'active-future'!$A:$A,0),1),""),"")</f>
        <v>-2.0999999999999943</v>
      </c>
      <c r="DQ98">
        <f>+IFERROR(IF(VALUE('data-cash-crude'!DP98)&gt;0,'data-cash-crude'!DP98-INDEX('active-future'!$C:$C,MATCH('basis-cash-crude'!DQ$1,'active-future'!$A:$A,0),1),""),"")</f>
        <v>-2.1000000000000014</v>
      </c>
      <c r="DR98">
        <f>+IFERROR(IF(VALUE('data-cash-crude'!DQ98)&gt;0,'data-cash-crude'!DQ98-INDEX('active-future'!$C:$C,MATCH('basis-cash-crude'!DR$1,'active-future'!$A:$A,0),1),""),"")</f>
        <v>-2.1000000000000014</v>
      </c>
      <c r="DS98">
        <f>+IFERROR(IF(VALUE('data-cash-crude'!DR98)&gt;0,'data-cash-crude'!DR98-INDEX('active-future'!$C:$C,MATCH('basis-cash-crude'!DS$1,'active-future'!$A:$A,0),1),""),"")</f>
        <v>-2.1000000000000014</v>
      </c>
      <c r="DT98">
        <f>+IFERROR(IF(VALUE('data-cash-crude'!DS98)&gt;0,'data-cash-crude'!DS98-INDEX('active-future'!$C:$C,MATCH('basis-cash-crude'!DT$1,'active-future'!$A:$A,0),1),""),"")</f>
        <v>-2.1000000000000014</v>
      </c>
      <c r="DU98">
        <f>+IFERROR(IF(VALUE('data-cash-crude'!DT98)&gt;0,'data-cash-crude'!DT98-INDEX('active-future'!$C:$C,MATCH('basis-cash-crude'!DU$1,'active-future'!$A:$A,0),1),""),"")</f>
        <v>-2.1000000000000014</v>
      </c>
      <c r="DV98">
        <f>+IFERROR(IF(VALUE('data-cash-crude'!DU98)&gt;0,'data-cash-crude'!DU98-INDEX('active-future'!$C:$C,MATCH('basis-cash-crude'!DV$1,'active-future'!$A:$A,0),1),""),"")</f>
        <v>-2.1000000000000014</v>
      </c>
      <c r="DW98">
        <f>+IFERROR(IF(VALUE('data-cash-crude'!DV98)&gt;0,'data-cash-crude'!DV98-INDEX('active-future'!$C:$C,MATCH('basis-cash-crude'!DW$1,'active-future'!$A:$A,0),1),""),"")</f>
        <v>-2.1000000000000014</v>
      </c>
      <c r="DX98">
        <f>+IFERROR(IF(VALUE('data-cash-crude'!DW98)&gt;0,'data-cash-crude'!DW98-INDEX('active-future'!$C:$C,MATCH('basis-cash-crude'!DX$1,'active-future'!$A:$A,0),1),""),"")</f>
        <v>-2.1000000000000014</v>
      </c>
      <c r="DY98">
        <f>+IFERROR(IF(VALUE('data-cash-crude'!DX98)&gt;0,'data-cash-crude'!DX98-INDEX('active-future'!$C:$C,MATCH('basis-cash-crude'!DY$1,'active-future'!$A:$A,0),1),""),"")</f>
        <v>-2.1000000000000014</v>
      </c>
      <c r="DZ98" t="str">
        <f>+IFERROR(IF(VALUE('data-cash-crude'!DY98)&gt;0,'data-cash-crude'!DY98-INDEX('active-future'!$C:$C,MATCH('basis-cash-crude'!DZ$1,'active-future'!$A:$A,0),1),""),"")</f>
        <v/>
      </c>
      <c r="EA98">
        <f>+IFERROR(IF(VALUE('data-cash-crude'!DZ98)&gt;0,'data-cash-crude'!DZ98-INDEX('active-future'!$C:$C,MATCH('basis-cash-crude'!EA$1,'active-future'!$A:$A,0),1),""),"")</f>
        <v>-2.5200000000000031</v>
      </c>
      <c r="EB98">
        <f>+IFERROR(IF(VALUE('data-cash-crude'!EA98)&gt;0,'data-cash-crude'!EA98-INDEX('active-future'!$C:$C,MATCH('basis-cash-crude'!EB$1,'active-future'!$A:$A,0),1),""),"")</f>
        <v>-2.3100000000000023</v>
      </c>
      <c r="EC98">
        <f>+IFERROR(IF(VALUE('data-cash-crude'!EB98)&gt;0,'data-cash-crude'!EB98-INDEX('active-future'!$C:$C,MATCH('basis-cash-crude'!EC$1,'active-future'!$A:$A,0),1),""),"")</f>
        <v>-2.3100000000000023</v>
      </c>
      <c r="ED98">
        <f>+IFERROR(IF(VALUE('data-cash-crude'!EC98)&gt;0,'data-cash-crude'!EC98-INDEX('active-future'!$C:$C,MATCH('basis-cash-crude'!ED$1,'active-future'!$A:$A,0),1),""),"")</f>
        <v>-2.1000000000000014</v>
      </c>
      <c r="EE98">
        <f>+IFERROR(IF(VALUE('data-cash-crude'!ED98)&gt;0,'data-cash-crude'!ED98-INDEX('active-future'!$C:$C,MATCH('basis-cash-crude'!EE$1,'active-future'!$A:$A,0),1),""),"")</f>
        <v>-2.1000000000000014</v>
      </c>
      <c r="EF98">
        <f>+IFERROR(IF(VALUE('data-cash-crude'!EE98)&gt;0,'data-cash-crude'!EE98-INDEX('active-future'!$C:$C,MATCH('basis-cash-crude'!EF$1,'active-future'!$A:$A,0),1),""),"")</f>
        <v>-2.1000000000000014</v>
      </c>
      <c r="EG98">
        <f>+IFERROR(IF(VALUE('data-cash-crude'!EF98)&gt;0,'data-cash-crude'!EF98-INDEX('active-future'!$C:$C,MATCH('basis-cash-crude'!EG$1,'active-future'!$A:$A,0),1),""),"")</f>
        <v>-2.1000000000000014</v>
      </c>
      <c r="EH98">
        <f>+IFERROR(IF(VALUE('data-cash-crude'!EG98)&gt;0,'data-cash-crude'!EG98-INDEX('active-future'!$C:$C,MATCH('basis-cash-crude'!EH$1,'active-future'!$A:$A,0),1),""),"")</f>
        <v>-2.1000000000000014</v>
      </c>
      <c r="EI98">
        <f>+IFERROR(IF(VALUE('data-cash-crude'!EH98)&gt;0,'data-cash-crude'!EH98-INDEX('active-future'!$C:$C,MATCH('basis-cash-crude'!EI$1,'active-future'!$A:$A,0),1),""),"")</f>
        <v>-2.1000000000000014</v>
      </c>
      <c r="EJ98">
        <f>+IFERROR(IF(VALUE('data-cash-crude'!EI98)&gt;0,'data-cash-crude'!EI98-INDEX('active-future'!$C:$C,MATCH('basis-cash-crude'!EJ$1,'active-future'!$A:$A,0),1),""),"")</f>
        <v>-2.1000000000000014</v>
      </c>
      <c r="EK98">
        <f>+IFERROR(IF(VALUE('data-cash-crude'!EJ98)&gt;0,'data-cash-crude'!EJ98-INDEX('active-future'!$C:$C,MATCH('basis-cash-crude'!EK$1,'active-future'!$A:$A,0),1),""),"")</f>
        <v>-2.1000000000000014</v>
      </c>
      <c r="EL98">
        <f>+IFERROR(IF(VALUE('data-cash-crude'!EK98)&gt;0,'data-cash-crude'!EK98-INDEX('active-future'!$C:$C,MATCH('basis-cash-crude'!EL$1,'active-future'!$A:$A,0),1),""),"")</f>
        <v>-2.1000000000000014</v>
      </c>
      <c r="EM98">
        <f>+IFERROR(IF(VALUE('data-cash-crude'!EL98)&gt;0,'data-cash-crude'!EL98-INDEX('active-future'!$C:$C,MATCH('basis-cash-crude'!EM$1,'active-future'!$A:$A,0),1),""),"")</f>
        <v>-2.0999999999999943</v>
      </c>
      <c r="EN98">
        <f>+IFERROR(IF(VALUE('data-cash-crude'!EM98)&gt;0,'data-cash-crude'!EM98-INDEX('active-future'!$C:$C,MATCH('basis-cash-crude'!EN$1,'active-future'!$A:$A,0),1),""),"")</f>
        <v>-2.1000000000000014</v>
      </c>
      <c r="EO98">
        <f>+IFERROR(IF(VALUE('data-cash-crude'!EN98)&gt;0,'data-cash-crude'!EN98-INDEX('active-future'!$C:$C,MATCH('basis-cash-crude'!EO$1,'active-future'!$A:$A,0),1),""),"")</f>
        <v>-2.1000000000000014</v>
      </c>
      <c r="EP98">
        <f>+IFERROR(IF(VALUE('data-cash-crude'!EO98)&gt;0,'data-cash-crude'!EO98-INDEX('active-future'!$C:$C,MATCH('basis-cash-crude'!EP$1,'active-future'!$A:$A,0),1),""),"")</f>
        <v>-2.1000000000000014</v>
      </c>
      <c r="EQ98">
        <f>+IFERROR(IF(VALUE('data-cash-crude'!EP98)&gt;0,'data-cash-crude'!EP98-INDEX('active-future'!$C:$C,MATCH('basis-cash-crude'!EQ$1,'active-future'!$A:$A,0),1),""),"")</f>
        <v>-2.1000000000000014</v>
      </c>
      <c r="ER98">
        <f>+IFERROR(IF(VALUE('data-cash-crude'!EQ98)&gt;0,'data-cash-crude'!EQ98-INDEX('active-future'!$C:$C,MATCH('basis-cash-crude'!ER$1,'active-future'!$A:$A,0),1),""),"")</f>
        <v>-2.1000000000000014</v>
      </c>
      <c r="ES98">
        <f>+IFERROR(IF(VALUE('data-cash-crude'!ER98)&gt;0,'data-cash-crude'!ER98-INDEX('active-future'!$C:$C,MATCH('basis-cash-crude'!ES$1,'active-future'!$A:$A,0),1),""),"")</f>
        <v>-2.1000000000000014</v>
      </c>
      <c r="ET98">
        <f>+IFERROR(IF(VALUE('data-cash-crude'!ES98)&gt;0,'data-cash-crude'!ES98-INDEX('active-future'!$C:$C,MATCH('basis-cash-crude'!ET$1,'active-future'!$A:$A,0),1),""),"")</f>
        <v>-2.0999999999999943</v>
      </c>
      <c r="EU98">
        <f>+IFERROR(IF(VALUE('data-cash-crude'!ET98)&gt;0,'data-cash-crude'!ET98-INDEX('active-future'!$C:$C,MATCH('basis-cash-crude'!EU$1,'active-future'!$A:$A,0),1),""),"")</f>
        <v>-2.1000000000000014</v>
      </c>
      <c r="EV98">
        <f>+IFERROR(IF(VALUE('data-cash-crude'!EU98)&gt;0,'data-cash-crude'!EU98-INDEX('active-future'!$C:$C,MATCH('basis-cash-crude'!EV$1,'active-future'!$A:$A,0),1),""),"")</f>
        <v>-2.240000000000002</v>
      </c>
      <c r="EW98">
        <f>+IFERROR(IF(VALUE('data-cash-crude'!EV98)&gt;0,'data-cash-crude'!EV98-INDEX('active-future'!$C:$C,MATCH('basis-cash-crude'!EW$1,'active-future'!$A:$A,0),1),""),"")</f>
        <v>-2.2100000000000009</v>
      </c>
      <c r="EX98">
        <f>+IFERROR(IF(VALUE('data-cash-crude'!EW98)&gt;0,'data-cash-crude'!EW98-INDEX('active-future'!$C:$C,MATCH('basis-cash-crude'!EX$1,'active-future'!$A:$A,0),1),""),"")</f>
        <v>-2.2600000000000051</v>
      </c>
      <c r="EY98">
        <f>+IFERROR(IF(VALUE('data-cash-crude'!EX98)&gt;0,'data-cash-crude'!EX98-INDEX('active-future'!$C:$C,MATCH('basis-cash-crude'!EY$1,'active-future'!$A:$A,0),1),""),"")</f>
        <v>-2.0999999999999943</v>
      </c>
      <c r="EZ98">
        <f>+IFERROR(IF(VALUE('data-cash-crude'!EY98)&gt;0,'data-cash-crude'!EY98-INDEX('active-future'!$C:$C,MATCH('basis-cash-crude'!EZ$1,'active-future'!$A:$A,0),1),""),"")</f>
        <v>-2.1000000000000014</v>
      </c>
      <c r="FA98">
        <f>+IFERROR(IF(VALUE('data-cash-crude'!EZ98)&gt;0,'data-cash-crude'!EZ98-INDEX('active-future'!$C:$C,MATCH('basis-cash-crude'!FA$1,'active-future'!$A:$A,0),1),""),"")</f>
        <v>-2.0600000000000023</v>
      </c>
      <c r="FB98">
        <f>+IFERROR(IF(VALUE('data-cash-crude'!FA98)&gt;0,'data-cash-crude'!FA98-INDEX('active-future'!$C:$C,MATCH('basis-cash-crude'!FB$1,'active-future'!$A:$A,0),1),""),"")</f>
        <v>-2.0600000000000023</v>
      </c>
      <c r="FC98">
        <f>+IFERROR(IF(VALUE('data-cash-crude'!FB98)&gt;0,'data-cash-crude'!FB98-INDEX('active-future'!$C:$C,MATCH('basis-cash-crude'!FC$1,'active-future'!$A:$A,0),1),""),"")</f>
        <v>-2.0599999999999952</v>
      </c>
      <c r="FD98">
        <f>+IFERROR(IF(VALUE('data-cash-crude'!FC98)&gt;0,'data-cash-crude'!FC98-INDEX('active-future'!$C:$C,MATCH('basis-cash-crude'!FD$1,'active-future'!$A:$A,0),1),""),"")</f>
        <v>-2.1000000000000014</v>
      </c>
      <c r="FE98">
        <f>+IFERROR(IF(VALUE('data-cash-crude'!FD98)&gt;0,'data-cash-crude'!FD98-INDEX('active-future'!$C:$C,MATCH('basis-cash-crude'!FE$1,'active-future'!$A:$A,0),1),""),"")</f>
        <v>-2.0999999999999943</v>
      </c>
      <c r="FF98">
        <f>+IFERROR(IF(VALUE('data-cash-crude'!FE98)&gt;0,'data-cash-crude'!FE98-INDEX('active-future'!$C:$C,MATCH('basis-cash-crude'!FF$1,'active-future'!$A:$A,0),1),""),"")</f>
        <v>-2.1000000000000014</v>
      </c>
      <c r="FG98">
        <f>+IFERROR(IF(VALUE('data-cash-crude'!FF98)&gt;0,'data-cash-crude'!FF98-INDEX('active-future'!$C:$C,MATCH('basis-cash-crude'!FG$1,'active-future'!$A:$A,0),1),""),"")</f>
        <v>-2.1000000000000014</v>
      </c>
      <c r="FH98">
        <f>+IFERROR(IF(VALUE('data-cash-crude'!FG98)&gt;0,'data-cash-crude'!FG98-INDEX('active-future'!$C:$C,MATCH('basis-cash-crude'!FH$1,'active-future'!$A:$A,0),1),""),"")</f>
        <v>-2.0999999999999943</v>
      </c>
      <c r="FI98">
        <f>+IFERROR(IF(VALUE('data-cash-crude'!FH98)&gt;0,'data-cash-crude'!FH98-INDEX('active-future'!$C:$C,MATCH('basis-cash-crude'!FI$1,'active-future'!$A:$A,0),1),""),"")</f>
        <v>-2.1000000000000014</v>
      </c>
      <c r="FJ98">
        <f>+IFERROR(IF(VALUE('data-cash-crude'!FI98)&gt;0,'data-cash-crude'!FI98-INDEX('active-future'!$C:$C,MATCH('basis-cash-crude'!FJ$1,'active-future'!$A:$A,0),1),""),"")</f>
        <v>-2.1000000000000014</v>
      </c>
      <c r="FK98">
        <f>+IFERROR(IF(VALUE('data-cash-crude'!FJ98)&gt;0,'data-cash-crude'!FJ98-INDEX('active-future'!$C:$C,MATCH('basis-cash-crude'!FK$1,'active-future'!$A:$A,0),1),""),"")</f>
        <v>-2.0999999999999943</v>
      </c>
      <c r="FL98">
        <f>+IFERROR(IF(VALUE('data-cash-crude'!FK98)&gt;0,'data-cash-crude'!FK98-INDEX('active-future'!$C:$C,MATCH('basis-cash-crude'!FL$1,'active-future'!$A:$A,0),1),""),"")</f>
        <v>-2.1000000000000014</v>
      </c>
    </row>
    <row r="99" spans="1:168" x14ac:dyDescent="0.2">
      <c r="A99">
        <f t="shared" si="3"/>
        <v>-3.5499999999999985</v>
      </c>
      <c r="B99">
        <f t="shared" si="4"/>
        <v>-3.5383999999999993</v>
      </c>
      <c r="C99">
        <f t="shared" si="5"/>
        <v>-3.5566666666666711</v>
      </c>
      <c r="D99" s="10" t="str">
        <f>+'data-cash-crude'!B99</f>
        <v>CLPA-3-91.CM</v>
      </c>
      <c r="E99">
        <f>+IFERROR(IF(VALUE('data-cash-crude'!D99)&gt;0,'data-cash-crude'!D99-INDEX('active-future'!$C:$C,MATCH('basis-cash-crude'!E$1,'active-future'!$A:$A,0),1),""),"")</f>
        <v>-3.5500000000000043</v>
      </c>
      <c r="F99">
        <f>+IFERROR(IF(VALUE('data-cash-crude'!E99)&gt;0,'data-cash-crude'!E99-INDEX('active-future'!$C:$C,MATCH('basis-cash-crude'!F$1,'active-future'!$A:$A,0),1),""),"")</f>
        <v>-3.5499999999999972</v>
      </c>
      <c r="G99">
        <f>+IFERROR(IF(VALUE('data-cash-crude'!F99)&gt;0,'data-cash-crude'!F99-INDEX('active-future'!$C:$C,MATCH('basis-cash-crude'!G$1,'active-future'!$A:$A,0),1),""),"")</f>
        <v>-3.5499999999999972</v>
      </c>
      <c r="H99">
        <f>+IFERROR(IF(VALUE('data-cash-crude'!G99)&gt;0,'data-cash-crude'!G99-INDEX('active-future'!$C:$C,MATCH('basis-cash-crude'!H$1,'active-future'!$A:$A,0),1),""),"")</f>
        <v>-3.5499999999999972</v>
      </c>
      <c r="I99" t="str">
        <f>+IFERROR(IF(VALUE('data-cash-crude'!H99)&gt;0,'data-cash-crude'!H99-INDEX('active-future'!$C:$C,MATCH('basis-cash-crude'!I$1,'active-future'!$A:$A,0),1),""),"")</f>
        <v/>
      </c>
      <c r="J99">
        <f>+IFERROR(IF(VALUE('data-cash-crude'!I99)&gt;0,'data-cash-crude'!I99-INDEX('active-future'!$C:$C,MATCH('basis-cash-crude'!J$1,'active-future'!$A:$A,0),1),""),"")</f>
        <v>-3.5499999999999972</v>
      </c>
      <c r="K99" t="str">
        <f>+IFERROR(IF(VALUE('data-cash-crude'!J99)&gt;0,'data-cash-crude'!J99-INDEX('active-future'!$C:$C,MATCH('basis-cash-crude'!K$1,'active-future'!$A:$A,0),1),""),"")</f>
        <v/>
      </c>
      <c r="L99" t="str">
        <f>+IFERROR(IF(VALUE('data-cash-crude'!K99)&gt;0,'data-cash-crude'!K99-INDEX('active-future'!$C:$C,MATCH('basis-cash-crude'!L$1,'active-future'!$A:$A,0),1),""),"")</f>
        <v/>
      </c>
      <c r="M99">
        <f>+IFERROR(IF(VALUE('data-cash-crude'!L99)&gt;0,'data-cash-crude'!L99-INDEX('active-future'!$C:$C,MATCH('basis-cash-crude'!M$1,'active-future'!$A:$A,0),1),""),"")</f>
        <v>-3.509999999999998</v>
      </c>
      <c r="N99">
        <f>+IFERROR(IF(VALUE('data-cash-crude'!M99)&gt;0,'data-cash-crude'!M99-INDEX('active-future'!$C:$C,MATCH('basis-cash-crude'!N$1,'active-future'!$A:$A,0),1),""),"")</f>
        <v>-3.4699999999999989</v>
      </c>
      <c r="O99">
        <f>+IFERROR(IF(VALUE('data-cash-crude'!N99)&gt;0,'data-cash-crude'!N99-INDEX('active-future'!$C:$C,MATCH('basis-cash-crude'!O$1,'active-future'!$A:$A,0),1),""),"")</f>
        <v>-3.4799999999999969</v>
      </c>
      <c r="P99">
        <f>+IFERROR(IF(VALUE('data-cash-crude'!O99)&gt;0,'data-cash-crude'!O99-INDEX('active-future'!$C:$C,MATCH('basis-cash-crude'!P$1,'active-future'!$A:$A,0),1),""),"")</f>
        <v>-3.5500000000000043</v>
      </c>
      <c r="Q99">
        <f>+IFERROR(IF(VALUE('data-cash-crude'!P99)&gt;0,'data-cash-crude'!P99-INDEX('active-future'!$C:$C,MATCH('basis-cash-crude'!Q$1,'active-future'!$A:$A,0),1),""),"")</f>
        <v>-3.5499999999999972</v>
      </c>
      <c r="R99">
        <f>+IFERROR(IF(VALUE('data-cash-crude'!Q99)&gt;0,'data-cash-crude'!Q99-INDEX('active-future'!$C:$C,MATCH('basis-cash-crude'!R$1,'active-future'!$A:$A,0),1),""),"")</f>
        <v>-3.5499999999999972</v>
      </c>
      <c r="S99">
        <f>+IFERROR(IF(VALUE('data-cash-crude'!R99)&gt;0,'data-cash-crude'!R99-INDEX('active-future'!$C:$C,MATCH('basis-cash-crude'!S$1,'active-future'!$A:$A,0),1),""),"")</f>
        <v>-3.5499999999999972</v>
      </c>
      <c r="T99">
        <f>+IFERROR(IF(VALUE('data-cash-crude'!S99)&gt;0,'data-cash-crude'!S99-INDEX('active-future'!$C:$C,MATCH('basis-cash-crude'!T$1,'active-future'!$A:$A,0),1),""),"")</f>
        <v>-3.5500000000000043</v>
      </c>
      <c r="U99">
        <f>+IFERROR(IF(VALUE('data-cash-crude'!T99)&gt;0,'data-cash-crude'!T99-INDEX('active-future'!$C:$C,MATCH('basis-cash-crude'!U$1,'active-future'!$A:$A,0),1),""),"")</f>
        <v>-3.5500000000000043</v>
      </c>
      <c r="V99">
        <f>+IFERROR(IF(VALUE('data-cash-crude'!U99)&gt;0,'data-cash-crude'!U99-INDEX('active-future'!$C:$C,MATCH('basis-cash-crude'!V$1,'active-future'!$A:$A,0),1),""),"")</f>
        <v>-3.5500000000000043</v>
      </c>
      <c r="W99">
        <f>+IFERROR(IF(VALUE('data-cash-crude'!V99)&gt;0,'data-cash-crude'!V99-INDEX('active-future'!$C:$C,MATCH('basis-cash-crude'!W$1,'active-future'!$A:$A,0),1),""),"")</f>
        <v>-3.5499999999999972</v>
      </c>
      <c r="X99">
        <f>+IFERROR(IF(VALUE('data-cash-crude'!W99)&gt;0,'data-cash-crude'!W99-INDEX('active-future'!$C:$C,MATCH('basis-cash-crude'!X$1,'active-future'!$A:$A,0),1),""),"")</f>
        <v>-3.5499999999999972</v>
      </c>
      <c r="Y99" t="str">
        <f>+IFERROR(IF(VALUE('data-cash-crude'!X99)&gt;0,'data-cash-crude'!X99-INDEX('active-future'!$C:$C,MATCH('basis-cash-crude'!Y$1,'active-future'!$A:$A,0),1),""),"")</f>
        <v/>
      </c>
      <c r="Z99">
        <f>+IFERROR(IF(VALUE('data-cash-crude'!Y99)&gt;0,'data-cash-crude'!Y99-INDEX('active-future'!$C:$C,MATCH('basis-cash-crude'!Z$1,'active-future'!$A:$A,0),1),""),"")</f>
        <v>-3.5500000000000043</v>
      </c>
      <c r="AA99">
        <f>+IFERROR(IF(VALUE('data-cash-crude'!Z99)&gt;0,'data-cash-crude'!Z99-INDEX('active-future'!$C:$C,MATCH('basis-cash-crude'!AA$1,'active-future'!$A:$A,0),1),""),"")</f>
        <v>-3.5500000000000043</v>
      </c>
      <c r="AB99" t="str">
        <f>+IFERROR(IF(VALUE('data-cash-crude'!AA99)&gt;0,'data-cash-crude'!AA99-INDEX('active-future'!$C:$C,MATCH('basis-cash-crude'!AB$1,'active-future'!$A:$A,0),1),""),"")</f>
        <v/>
      </c>
      <c r="AC99">
        <f>+IFERROR(IF(VALUE('data-cash-crude'!AB99)&gt;0,'data-cash-crude'!AB99-INDEX('active-future'!$C:$C,MATCH('basis-cash-crude'!AC$1,'active-future'!$A:$A,0),1),""),"")</f>
        <v>-3.5499999999999972</v>
      </c>
      <c r="AD99">
        <f>+IFERROR(IF(VALUE('data-cash-crude'!AC99)&gt;0,'data-cash-crude'!AC99-INDEX('active-future'!$C:$C,MATCH('basis-cash-crude'!AD$1,'active-future'!$A:$A,0),1),""),"")</f>
        <v>-3.5499999999999972</v>
      </c>
      <c r="AE99">
        <f>+IFERROR(IF(VALUE('data-cash-crude'!AD99)&gt;0,'data-cash-crude'!AD99-INDEX('active-future'!$C:$C,MATCH('basis-cash-crude'!AE$1,'active-future'!$A:$A,0),1),""),"")</f>
        <v>-3.5499999999999972</v>
      </c>
      <c r="AF99">
        <f>+IFERROR(IF(VALUE('data-cash-crude'!AE99)&gt;0,'data-cash-crude'!AE99-INDEX('active-future'!$C:$C,MATCH('basis-cash-crude'!AF$1,'active-future'!$A:$A,0),1),""),"")</f>
        <v>-3.5500000000000043</v>
      </c>
      <c r="AG99">
        <f>+IFERROR(IF(VALUE('data-cash-crude'!AF99)&gt;0,'data-cash-crude'!AF99-INDEX('active-future'!$C:$C,MATCH('basis-cash-crude'!AG$1,'active-future'!$A:$A,0),1),""),"")</f>
        <v>-3.5499999999999972</v>
      </c>
      <c r="AH99">
        <f>+IFERROR(IF(VALUE('data-cash-crude'!AG99)&gt;0,'data-cash-crude'!AG99-INDEX('active-future'!$C:$C,MATCH('basis-cash-crude'!AH$1,'active-future'!$A:$A,0),1),""),"")</f>
        <v>-3.4499999999999957</v>
      </c>
      <c r="AI99">
        <f>+IFERROR(IF(VALUE('data-cash-crude'!AH99)&gt;0,'data-cash-crude'!AH99-INDEX('active-future'!$C:$C,MATCH('basis-cash-crude'!AI$1,'active-future'!$A:$A,0),1),""),"")</f>
        <v>-3.6900000000000048</v>
      </c>
      <c r="AJ99">
        <f>+IFERROR(IF(VALUE('data-cash-crude'!AI99)&gt;0,'data-cash-crude'!AI99-INDEX('active-future'!$C:$C,MATCH('basis-cash-crude'!AJ$1,'active-future'!$A:$A,0),1),""),"")</f>
        <v>-3.6400000000000006</v>
      </c>
      <c r="AK99">
        <f>+IFERROR(IF(VALUE('data-cash-crude'!AJ99)&gt;0,'data-cash-crude'!AJ99-INDEX('active-future'!$C:$C,MATCH('basis-cash-crude'!AK$1,'active-future'!$A:$A,0),1),""),"")</f>
        <v>-3.5499999999999972</v>
      </c>
      <c r="AL99">
        <f>+IFERROR(IF(VALUE('data-cash-crude'!AK99)&gt;0,'data-cash-crude'!AK99-INDEX('active-future'!$C:$C,MATCH('basis-cash-crude'!AL$1,'active-future'!$A:$A,0),1),""),"")</f>
        <v>-3.5500000000000043</v>
      </c>
      <c r="AM99">
        <f>+IFERROR(IF(VALUE('data-cash-crude'!AL99)&gt;0,'data-cash-crude'!AL99-INDEX('active-future'!$C:$C,MATCH('basis-cash-crude'!AM$1,'active-future'!$A:$A,0),1),""),"")</f>
        <v>-3.5499999999999972</v>
      </c>
      <c r="AN99">
        <f>+IFERROR(IF(VALUE('data-cash-crude'!AM99)&gt;0,'data-cash-crude'!AM99-INDEX('active-future'!$C:$C,MATCH('basis-cash-crude'!AN$1,'active-future'!$A:$A,0),1),""),"")</f>
        <v>-3.5499999999999972</v>
      </c>
      <c r="AO99">
        <f>+IFERROR(IF(VALUE('data-cash-crude'!AN99)&gt;0,'data-cash-crude'!AN99-INDEX('active-future'!$C:$C,MATCH('basis-cash-crude'!AO$1,'active-future'!$A:$A,0),1),""),"")</f>
        <v>-3.5499999999999972</v>
      </c>
      <c r="AP99">
        <f>+IFERROR(IF(VALUE('data-cash-crude'!AO99)&gt;0,'data-cash-crude'!AO99-INDEX('active-future'!$C:$C,MATCH('basis-cash-crude'!AP$1,'active-future'!$A:$A,0),1),""),"")</f>
        <v>-3.5500000000000043</v>
      </c>
      <c r="AQ99">
        <f>+IFERROR(IF(VALUE('data-cash-crude'!AP99)&gt;0,'data-cash-crude'!AP99-INDEX('active-future'!$C:$C,MATCH('basis-cash-crude'!AQ$1,'active-future'!$A:$A,0),1),""),"")</f>
        <v>-3.5499999999999972</v>
      </c>
      <c r="AR99">
        <f>+IFERROR(IF(VALUE('data-cash-crude'!AQ99)&gt;0,'data-cash-crude'!AQ99-INDEX('active-future'!$C:$C,MATCH('basis-cash-crude'!AR$1,'active-future'!$A:$A,0),1),""),"")</f>
        <v>-3.5500000000000043</v>
      </c>
      <c r="AS99">
        <f>+IFERROR(IF(VALUE('data-cash-crude'!AR99)&gt;0,'data-cash-crude'!AR99-INDEX('active-future'!$C:$C,MATCH('basis-cash-crude'!AS$1,'active-future'!$A:$A,0),1),""),"")</f>
        <v>-3.5499999999999972</v>
      </c>
      <c r="AT99">
        <f>+IFERROR(IF(VALUE('data-cash-crude'!AS99)&gt;0,'data-cash-crude'!AS99-INDEX('active-future'!$C:$C,MATCH('basis-cash-crude'!AT$1,'active-future'!$A:$A,0),1),""),"")</f>
        <v>-3.5499999999999972</v>
      </c>
      <c r="AU99">
        <f>+IFERROR(IF(VALUE('data-cash-crude'!AT99)&gt;0,'data-cash-crude'!AT99-INDEX('active-future'!$C:$C,MATCH('basis-cash-crude'!AU$1,'active-future'!$A:$A,0),1),""),"")</f>
        <v>-3.5500000000000043</v>
      </c>
      <c r="AV99">
        <f>+IFERROR(IF(VALUE('data-cash-crude'!AU99)&gt;0,'data-cash-crude'!AU99-INDEX('active-future'!$C:$C,MATCH('basis-cash-crude'!AV$1,'active-future'!$A:$A,0),1),""),"")</f>
        <v>-3.5499999999999972</v>
      </c>
      <c r="AW99">
        <f>+IFERROR(IF(VALUE('data-cash-crude'!AV99)&gt;0,'data-cash-crude'!AV99-INDEX('active-future'!$C:$C,MATCH('basis-cash-crude'!AW$1,'active-future'!$A:$A,0),1),""),"")</f>
        <v>-3.5500000000000043</v>
      </c>
      <c r="AX99">
        <f>+IFERROR(IF(VALUE('data-cash-crude'!AW99)&gt;0,'data-cash-crude'!AW99-INDEX('active-future'!$C:$C,MATCH('basis-cash-crude'!AX$1,'active-future'!$A:$A,0),1),""),"")</f>
        <v>-3.5499999999999972</v>
      </c>
      <c r="AY99">
        <f>+IFERROR(IF(VALUE('data-cash-crude'!AX99)&gt;0,'data-cash-crude'!AX99-INDEX('active-future'!$C:$C,MATCH('basis-cash-crude'!AY$1,'active-future'!$A:$A,0),1),""),"")</f>
        <v>-3.5500000000000043</v>
      </c>
      <c r="AZ99">
        <f>+IFERROR(IF(VALUE('data-cash-crude'!AY99)&gt;0,'data-cash-crude'!AY99-INDEX('active-future'!$C:$C,MATCH('basis-cash-crude'!AZ$1,'active-future'!$A:$A,0),1),""),"")</f>
        <v>-3.5499999999999972</v>
      </c>
      <c r="BA99">
        <f>+IFERROR(IF(VALUE('data-cash-crude'!AZ99)&gt;0,'data-cash-crude'!AZ99-INDEX('active-future'!$C:$C,MATCH('basis-cash-crude'!BA$1,'active-future'!$A:$A,0),1),""),"")</f>
        <v>-3.5499999999999972</v>
      </c>
      <c r="BB99">
        <f>+IFERROR(IF(VALUE('data-cash-crude'!BA99)&gt;0,'data-cash-crude'!BA99-INDEX('active-future'!$C:$C,MATCH('basis-cash-crude'!BB$1,'active-future'!$A:$A,0),1),""),"")</f>
        <v>-3.5499999999999972</v>
      </c>
      <c r="BC99">
        <f>+IFERROR(IF(VALUE('data-cash-crude'!BB99)&gt;0,'data-cash-crude'!BB99-INDEX('active-future'!$C:$C,MATCH('basis-cash-crude'!BC$1,'active-future'!$A:$A,0),1),""),"")</f>
        <v>-3.8699999999999974</v>
      </c>
      <c r="BD99">
        <f>+IFERROR(IF(VALUE('data-cash-crude'!BC99)&gt;0,'data-cash-crude'!BC99-INDEX('active-future'!$C:$C,MATCH('basis-cash-crude'!BD$1,'active-future'!$A:$A,0),1),""),"")</f>
        <v>-3.75</v>
      </c>
      <c r="BE99">
        <f>+IFERROR(IF(VALUE('data-cash-crude'!BD99)&gt;0,'data-cash-crude'!BD99-INDEX('active-future'!$C:$C,MATCH('basis-cash-crude'!BE$1,'active-future'!$A:$A,0),1),""),"")</f>
        <v>-3.6400000000000006</v>
      </c>
      <c r="BF99">
        <f>+IFERROR(IF(VALUE('data-cash-crude'!BE99)&gt;0,'data-cash-crude'!BE99-INDEX('active-future'!$C:$C,MATCH('basis-cash-crude'!BF$1,'active-future'!$A:$A,0),1),""),"")</f>
        <v>-3.5499999999999972</v>
      </c>
      <c r="BG99">
        <f>+IFERROR(IF(VALUE('data-cash-crude'!BF99)&gt;0,'data-cash-crude'!BF99-INDEX('active-future'!$C:$C,MATCH('basis-cash-crude'!BG$1,'active-future'!$A:$A,0),1),""),"")</f>
        <v>-3.5499999999999972</v>
      </c>
      <c r="BH99">
        <f>+IFERROR(IF(VALUE('data-cash-crude'!BG99)&gt;0,'data-cash-crude'!BG99-INDEX('active-future'!$C:$C,MATCH('basis-cash-crude'!BH$1,'active-future'!$A:$A,0),1),""),"")</f>
        <v>-3.5500000000000043</v>
      </c>
      <c r="BI99">
        <f>+IFERROR(IF(VALUE('data-cash-crude'!BH99)&gt;0,'data-cash-crude'!BH99-INDEX('active-future'!$C:$C,MATCH('basis-cash-crude'!BI$1,'active-future'!$A:$A,0),1),""),"")</f>
        <v>-3.5500000000000043</v>
      </c>
      <c r="BJ99">
        <f>+IFERROR(IF(VALUE('data-cash-crude'!BI99)&gt;0,'data-cash-crude'!BI99-INDEX('active-future'!$C:$C,MATCH('basis-cash-crude'!BJ$1,'active-future'!$A:$A,0),1),""),"")</f>
        <v>-3.5500000000000043</v>
      </c>
      <c r="BK99">
        <f>+IFERROR(IF(VALUE('data-cash-crude'!BJ99)&gt;0,'data-cash-crude'!BJ99-INDEX('active-future'!$C:$C,MATCH('basis-cash-crude'!BK$1,'active-future'!$A:$A,0),1),""),"")</f>
        <v>-3.5499999999999972</v>
      </c>
      <c r="BL99">
        <f>+IFERROR(IF(VALUE('data-cash-crude'!BK99)&gt;0,'data-cash-crude'!BK99-INDEX('active-future'!$C:$C,MATCH('basis-cash-crude'!BL$1,'active-future'!$A:$A,0),1),""),"")</f>
        <v>-3.5500000000000043</v>
      </c>
      <c r="BM99">
        <f>+IFERROR(IF(VALUE('data-cash-crude'!BL99)&gt;0,'data-cash-crude'!BL99-INDEX('active-future'!$C:$C,MATCH('basis-cash-crude'!BM$1,'active-future'!$A:$A,0),1),""),"")</f>
        <v>-3.5500000000000043</v>
      </c>
      <c r="BN99">
        <f>+IFERROR(IF(VALUE('data-cash-crude'!BM99)&gt;0,'data-cash-crude'!BM99-INDEX('active-future'!$C:$C,MATCH('basis-cash-crude'!BN$1,'active-future'!$A:$A,0),1),""),"")</f>
        <v>-3.5499999999999972</v>
      </c>
      <c r="BO99">
        <f>+IFERROR(IF(VALUE('data-cash-crude'!BN99)&gt;0,'data-cash-crude'!BN99-INDEX('active-future'!$C:$C,MATCH('basis-cash-crude'!BO$1,'active-future'!$A:$A,0),1),""),"")</f>
        <v>-3.5500000000000043</v>
      </c>
      <c r="BP99">
        <f>+IFERROR(IF(VALUE('data-cash-crude'!BO99)&gt;0,'data-cash-crude'!BO99-INDEX('active-future'!$C:$C,MATCH('basis-cash-crude'!BP$1,'active-future'!$A:$A,0),1),""),"")</f>
        <v>-3.5500000000000043</v>
      </c>
      <c r="BQ99">
        <f>+IFERROR(IF(VALUE('data-cash-crude'!BP99)&gt;0,'data-cash-crude'!BP99-INDEX('active-future'!$C:$C,MATCH('basis-cash-crude'!BQ$1,'active-future'!$A:$A,0),1),""),"")</f>
        <v>-3.5499999999999972</v>
      </c>
      <c r="BR99">
        <f>+IFERROR(IF(VALUE('data-cash-crude'!BQ99)&gt;0,'data-cash-crude'!BQ99-INDEX('active-future'!$C:$C,MATCH('basis-cash-crude'!BR$1,'active-future'!$A:$A,0),1),""),"")</f>
        <v>-3.5499999999999972</v>
      </c>
      <c r="BS99">
        <f>+IFERROR(IF(VALUE('data-cash-crude'!BR99)&gt;0,'data-cash-crude'!BR99-INDEX('active-future'!$C:$C,MATCH('basis-cash-crude'!BS$1,'active-future'!$A:$A,0),1),""),"")</f>
        <v>-3.5499999999999972</v>
      </c>
      <c r="BT99">
        <f>+IFERROR(IF(VALUE('data-cash-crude'!BS99)&gt;0,'data-cash-crude'!BS99-INDEX('active-future'!$C:$C,MATCH('basis-cash-crude'!BT$1,'active-future'!$A:$A,0),1),""),"")</f>
        <v>-3.5499999999999972</v>
      </c>
      <c r="BU99">
        <f>+IFERROR(IF(VALUE('data-cash-crude'!BT99)&gt;0,'data-cash-crude'!BT99-INDEX('active-future'!$C:$C,MATCH('basis-cash-crude'!BU$1,'active-future'!$A:$A,0),1),""),"")</f>
        <v>-3.5499999999999972</v>
      </c>
      <c r="BV99" t="str">
        <f>+IFERROR(IF(VALUE('data-cash-crude'!BU99)&gt;0,'data-cash-crude'!BU99-INDEX('active-future'!$C:$C,MATCH('basis-cash-crude'!BV$1,'active-future'!$A:$A,0),1),""),"")</f>
        <v/>
      </c>
      <c r="BW99" t="str">
        <f>+IFERROR(IF(VALUE('data-cash-crude'!BV99)&gt;0,'data-cash-crude'!BV99-INDEX('active-future'!$C:$C,MATCH('basis-cash-crude'!BW$1,'active-future'!$A:$A,0),1),""),"")</f>
        <v/>
      </c>
      <c r="BX99" t="str">
        <f>+IFERROR(IF(VALUE('data-cash-crude'!BW99)&gt;0,'data-cash-crude'!BW99-INDEX('active-future'!$C:$C,MATCH('basis-cash-crude'!BX$1,'active-future'!$A:$A,0),1),""),"")</f>
        <v/>
      </c>
      <c r="BY99">
        <f>+IFERROR(IF(VALUE('data-cash-crude'!BX99)&gt;0,'data-cash-crude'!BX99-INDEX('active-future'!$C:$C,MATCH('basis-cash-crude'!BY$1,'active-future'!$A:$A,0),1),""),"")</f>
        <v>-3.5500000000000043</v>
      </c>
      <c r="BZ99">
        <f>+IFERROR(IF(VALUE('data-cash-crude'!BY99)&gt;0,'data-cash-crude'!BY99-INDEX('active-future'!$C:$C,MATCH('basis-cash-crude'!BZ$1,'active-future'!$A:$A,0),1),""),"")</f>
        <v>-3.6099999999999994</v>
      </c>
      <c r="CA99">
        <f>+IFERROR(IF(VALUE('data-cash-crude'!BZ99)&gt;0,'data-cash-crude'!BZ99-INDEX('active-future'!$C:$C,MATCH('basis-cash-crude'!CA$1,'active-future'!$A:$A,0),1),""),"")</f>
        <v>-3.4799999999999969</v>
      </c>
      <c r="CB99">
        <f>+IFERROR(IF(VALUE('data-cash-crude'!CA99)&gt;0,'data-cash-crude'!CA99-INDEX('active-future'!$C:$C,MATCH('basis-cash-crude'!CB$1,'active-future'!$A:$A,0),1),""),"")</f>
        <v>-3.5500000000000043</v>
      </c>
      <c r="CC99">
        <f>+IFERROR(IF(VALUE('data-cash-crude'!CB99)&gt;0,'data-cash-crude'!CB99-INDEX('active-future'!$C:$C,MATCH('basis-cash-crude'!CC$1,'active-future'!$A:$A,0),1),""),"")</f>
        <v>-3.5499999999999972</v>
      </c>
      <c r="CD99">
        <f>+IFERROR(IF(VALUE('data-cash-crude'!CC99)&gt;0,'data-cash-crude'!CC99-INDEX('active-future'!$C:$C,MATCH('basis-cash-crude'!CD$1,'active-future'!$A:$A,0),1),""),"")</f>
        <v>-3.5500000000000043</v>
      </c>
      <c r="CE99">
        <f>+IFERROR(IF(VALUE('data-cash-crude'!CD99)&gt;0,'data-cash-crude'!CD99-INDEX('active-future'!$C:$C,MATCH('basis-cash-crude'!CE$1,'active-future'!$A:$A,0),1),""),"")</f>
        <v>-3.5500000000000043</v>
      </c>
      <c r="CF99">
        <f>+IFERROR(IF(VALUE('data-cash-crude'!CE99)&gt;0,'data-cash-crude'!CE99-INDEX('active-future'!$C:$C,MATCH('basis-cash-crude'!CF$1,'active-future'!$A:$A,0),1),""),"")</f>
        <v>-3.5499999999999972</v>
      </c>
      <c r="CG99">
        <f>+IFERROR(IF(VALUE('data-cash-crude'!CF99)&gt;0,'data-cash-crude'!CF99-INDEX('active-future'!$C:$C,MATCH('basis-cash-crude'!CG$1,'active-future'!$A:$A,0),1),""),"")</f>
        <v>-3.5499999999999972</v>
      </c>
      <c r="CH99">
        <f>+IFERROR(IF(VALUE('data-cash-crude'!CG99)&gt;0,'data-cash-crude'!CG99-INDEX('active-future'!$C:$C,MATCH('basis-cash-crude'!CH$1,'active-future'!$A:$A,0),1),""),"")</f>
        <v>-3.5500000000000043</v>
      </c>
      <c r="CI99">
        <f>+IFERROR(IF(VALUE('data-cash-crude'!CH99)&gt;0,'data-cash-crude'!CH99-INDEX('active-future'!$C:$C,MATCH('basis-cash-crude'!CI$1,'active-future'!$A:$A,0),1),""),"")</f>
        <v>-3.5500000000000043</v>
      </c>
      <c r="CJ99">
        <f>+IFERROR(IF(VALUE('data-cash-crude'!CI99)&gt;0,'data-cash-crude'!CI99-INDEX('active-future'!$C:$C,MATCH('basis-cash-crude'!CJ$1,'active-future'!$A:$A,0),1),""),"")</f>
        <v>-3.5499999999999972</v>
      </c>
      <c r="CK99">
        <f>+IFERROR(IF(VALUE('data-cash-crude'!CJ99)&gt;0,'data-cash-crude'!CJ99-INDEX('active-future'!$C:$C,MATCH('basis-cash-crude'!CK$1,'active-future'!$A:$A,0),1),""),"")</f>
        <v>-3.5499999999999972</v>
      </c>
      <c r="CL99">
        <f>+IFERROR(IF(VALUE('data-cash-crude'!CK99)&gt;0,'data-cash-crude'!CK99-INDEX('active-future'!$C:$C,MATCH('basis-cash-crude'!CL$1,'active-future'!$A:$A,0),1),""),"")</f>
        <v>-3.5499999999999972</v>
      </c>
      <c r="CM99" t="str">
        <f>+IFERROR(IF(VALUE('data-cash-crude'!CL99)&gt;0,'data-cash-crude'!CL99-INDEX('active-future'!$C:$C,MATCH('basis-cash-crude'!CM$1,'active-future'!$A:$A,0),1),""),"")</f>
        <v/>
      </c>
      <c r="CN99">
        <f>+IFERROR(IF(VALUE('data-cash-crude'!CM99)&gt;0,'data-cash-crude'!CM99-INDEX('active-future'!$C:$C,MATCH('basis-cash-crude'!CN$1,'active-future'!$A:$A,0),1),""),"")</f>
        <v>-3.5500000000000043</v>
      </c>
      <c r="CO99">
        <f>+IFERROR(IF(VALUE('data-cash-crude'!CN99)&gt;0,'data-cash-crude'!CN99-INDEX('active-future'!$C:$C,MATCH('basis-cash-crude'!CO$1,'active-future'!$A:$A,0),1),""),"")</f>
        <v>-3.5500000000000043</v>
      </c>
      <c r="CP99">
        <f>+IFERROR(IF(VALUE('data-cash-crude'!CO99)&gt;0,'data-cash-crude'!CO99-INDEX('active-future'!$C:$C,MATCH('basis-cash-crude'!CP$1,'active-future'!$A:$A,0),1),""),"")</f>
        <v>-3.5500000000000043</v>
      </c>
      <c r="CQ99">
        <f>+IFERROR(IF(VALUE('data-cash-crude'!CP99)&gt;0,'data-cash-crude'!CP99-INDEX('active-future'!$C:$C,MATCH('basis-cash-crude'!CQ$1,'active-future'!$A:$A,0),1),""),"")</f>
        <v>-3.5499999999999972</v>
      </c>
      <c r="CR99">
        <f>+IFERROR(IF(VALUE('data-cash-crude'!CQ99)&gt;0,'data-cash-crude'!CQ99-INDEX('active-future'!$C:$C,MATCH('basis-cash-crude'!CR$1,'active-future'!$A:$A,0),1),""),"")</f>
        <v>-3.5499999999999972</v>
      </c>
      <c r="CS99">
        <f>+IFERROR(IF(VALUE('data-cash-crude'!CR99)&gt;0,'data-cash-crude'!CR99-INDEX('active-future'!$C:$C,MATCH('basis-cash-crude'!CS$1,'active-future'!$A:$A,0),1),""),"")</f>
        <v>-3.5500000000000043</v>
      </c>
      <c r="CT99">
        <f>+IFERROR(IF(VALUE('data-cash-crude'!CS99)&gt;0,'data-cash-crude'!CS99-INDEX('active-future'!$C:$C,MATCH('basis-cash-crude'!CT$1,'active-future'!$A:$A,0),1),""),"")</f>
        <v>-3.5500000000000043</v>
      </c>
      <c r="CU99">
        <f>+IFERROR(IF(VALUE('data-cash-crude'!CT99)&gt;0,'data-cash-crude'!CT99-INDEX('active-future'!$C:$C,MATCH('basis-cash-crude'!CU$1,'active-future'!$A:$A,0),1),""),"")</f>
        <v>-3.5499999999999972</v>
      </c>
      <c r="CV99">
        <f>+IFERROR(IF(VALUE('data-cash-crude'!CU99)&gt;0,'data-cash-crude'!CU99-INDEX('active-future'!$C:$C,MATCH('basis-cash-crude'!CV$1,'active-future'!$A:$A,0),1),""),"")</f>
        <v>-3.3400000000000034</v>
      </c>
      <c r="CW99">
        <f>+IFERROR(IF(VALUE('data-cash-crude'!CV99)&gt;0,'data-cash-crude'!CV99-INDEX('active-future'!$C:$C,MATCH('basis-cash-crude'!CW$1,'active-future'!$A:$A,0),1),""),"")</f>
        <v>-3.480000000000004</v>
      </c>
      <c r="CX99">
        <f>+IFERROR(IF(VALUE('data-cash-crude'!CW99)&gt;0,'data-cash-crude'!CW99-INDEX('active-future'!$C:$C,MATCH('basis-cash-crude'!CX$1,'active-future'!$A:$A,0),1),""),"")</f>
        <v>-3.490000000000002</v>
      </c>
      <c r="CY99">
        <f>+IFERROR(IF(VALUE('data-cash-crude'!CX99)&gt;0,'data-cash-crude'!CX99-INDEX('active-future'!$C:$C,MATCH('basis-cash-crude'!CY$1,'active-future'!$A:$A,0),1),""),"")</f>
        <v>-3.5499999999999972</v>
      </c>
      <c r="CZ99">
        <f>+IFERROR(IF(VALUE('data-cash-crude'!CY99)&gt;0,'data-cash-crude'!CY99-INDEX('active-future'!$C:$C,MATCH('basis-cash-crude'!CZ$1,'active-future'!$A:$A,0),1),""),"")</f>
        <v>-3.5499999999999972</v>
      </c>
      <c r="DA99">
        <f>+IFERROR(IF(VALUE('data-cash-crude'!CZ99)&gt;0,'data-cash-crude'!CZ99-INDEX('active-future'!$C:$C,MATCH('basis-cash-crude'!DA$1,'active-future'!$A:$A,0),1),""),"")</f>
        <v>-3.5500000000000043</v>
      </c>
      <c r="DB99">
        <f>+IFERROR(IF(VALUE('data-cash-crude'!DA99)&gt;0,'data-cash-crude'!DA99-INDEX('active-future'!$C:$C,MATCH('basis-cash-crude'!DB$1,'active-future'!$A:$A,0),1),""),"")</f>
        <v>-3.5499999999999972</v>
      </c>
      <c r="DC99">
        <f>+IFERROR(IF(VALUE('data-cash-crude'!DB99)&gt;0,'data-cash-crude'!DB99-INDEX('active-future'!$C:$C,MATCH('basis-cash-crude'!DC$1,'active-future'!$A:$A,0),1),""),"")</f>
        <v>-3.5499999999999972</v>
      </c>
      <c r="DD99">
        <f>+IFERROR(IF(VALUE('data-cash-crude'!DC99)&gt;0,'data-cash-crude'!DC99-INDEX('active-future'!$C:$C,MATCH('basis-cash-crude'!DD$1,'active-future'!$A:$A,0),1),""),"")</f>
        <v>-3.5499999999999972</v>
      </c>
      <c r="DE99">
        <f>+IFERROR(IF(VALUE('data-cash-crude'!DD99)&gt;0,'data-cash-crude'!DD99-INDEX('active-future'!$C:$C,MATCH('basis-cash-crude'!DE$1,'active-future'!$A:$A,0),1),""),"")</f>
        <v>-3.5500000000000043</v>
      </c>
      <c r="DF99">
        <f>+IFERROR(IF(VALUE('data-cash-crude'!DE99)&gt;0,'data-cash-crude'!DE99-INDEX('active-future'!$C:$C,MATCH('basis-cash-crude'!DF$1,'active-future'!$A:$A,0),1),""),"")</f>
        <v>-3.5500000000000043</v>
      </c>
      <c r="DG99">
        <f>+IFERROR(IF(VALUE('data-cash-crude'!DF99)&gt;0,'data-cash-crude'!DF99-INDEX('active-future'!$C:$C,MATCH('basis-cash-crude'!DG$1,'active-future'!$A:$A,0),1),""),"")</f>
        <v>-3.5499999999999972</v>
      </c>
      <c r="DH99">
        <f>+IFERROR(IF(VALUE('data-cash-crude'!DG99)&gt;0,'data-cash-crude'!DG99-INDEX('active-future'!$C:$C,MATCH('basis-cash-crude'!DH$1,'active-future'!$A:$A,0),1),""),"")</f>
        <v>-3.5499999999999972</v>
      </c>
      <c r="DI99">
        <f>+IFERROR(IF(VALUE('data-cash-crude'!DH99)&gt;0,'data-cash-crude'!DH99-INDEX('active-future'!$C:$C,MATCH('basis-cash-crude'!DI$1,'active-future'!$A:$A,0),1),""),"")</f>
        <v>-3.5500000000000043</v>
      </c>
      <c r="DJ99">
        <f>+IFERROR(IF(VALUE('data-cash-crude'!DI99)&gt;0,'data-cash-crude'!DI99-INDEX('active-future'!$C:$C,MATCH('basis-cash-crude'!DJ$1,'active-future'!$A:$A,0),1),""),"")</f>
        <v>-3.5499999999999972</v>
      </c>
      <c r="DK99">
        <f>+IFERROR(IF(VALUE('data-cash-crude'!DJ99)&gt;0,'data-cash-crude'!DJ99-INDEX('active-future'!$C:$C,MATCH('basis-cash-crude'!DK$1,'active-future'!$A:$A,0),1),""),"")</f>
        <v>-3.5499999999999972</v>
      </c>
      <c r="DL99">
        <f>+IFERROR(IF(VALUE('data-cash-crude'!DK99)&gt;0,'data-cash-crude'!DK99-INDEX('active-future'!$C:$C,MATCH('basis-cash-crude'!DL$1,'active-future'!$A:$A,0),1),""),"")</f>
        <v>-3.5499999999999972</v>
      </c>
      <c r="DM99" t="str">
        <f>+IFERROR(IF(VALUE('data-cash-crude'!DL99)&gt;0,'data-cash-crude'!DL99-INDEX('active-future'!$C:$C,MATCH('basis-cash-crude'!DM$1,'active-future'!$A:$A,0),1),""),"")</f>
        <v/>
      </c>
      <c r="DN99" t="str">
        <f>+IFERROR(IF(VALUE('data-cash-crude'!DM99)&gt;0,'data-cash-crude'!DM99-INDEX('active-future'!$C:$C,MATCH('basis-cash-crude'!DN$1,'active-future'!$A:$A,0),1),""),"")</f>
        <v/>
      </c>
      <c r="DO99">
        <f>+IFERROR(IF(VALUE('data-cash-crude'!DN99)&gt;0,'data-cash-crude'!DN99-INDEX('active-future'!$C:$C,MATCH('basis-cash-crude'!DO$1,'active-future'!$A:$A,0),1),""),"")</f>
        <v>-3.5499999999999972</v>
      </c>
      <c r="DP99">
        <f>+IFERROR(IF(VALUE('data-cash-crude'!DO99)&gt;0,'data-cash-crude'!DO99-INDEX('active-future'!$C:$C,MATCH('basis-cash-crude'!DP$1,'active-future'!$A:$A,0),1),""),"")</f>
        <v>-3.5499999999999972</v>
      </c>
      <c r="DQ99">
        <f>+IFERROR(IF(VALUE('data-cash-crude'!DP99)&gt;0,'data-cash-crude'!DP99-INDEX('active-future'!$C:$C,MATCH('basis-cash-crude'!DQ$1,'active-future'!$A:$A,0),1),""),"")</f>
        <v>-3.5499999999999972</v>
      </c>
      <c r="DR99">
        <f>+IFERROR(IF(VALUE('data-cash-crude'!DQ99)&gt;0,'data-cash-crude'!DQ99-INDEX('active-future'!$C:$C,MATCH('basis-cash-crude'!DR$1,'active-future'!$A:$A,0),1),""),"")</f>
        <v>-3.5500000000000043</v>
      </c>
      <c r="DS99">
        <f>+IFERROR(IF(VALUE('data-cash-crude'!DR99)&gt;0,'data-cash-crude'!DR99-INDEX('active-future'!$C:$C,MATCH('basis-cash-crude'!DS$1,'active-future'!$A:$A,0),1),""),"")</f>
        <v>-3.5499999999999972</v>
      </c>
      <c r="DT99">
        <f>+IFERROR(IF(VALUE('data-cash-crude'!DS99)&gt;0,'data-cash-crude'!DS99-INDEX('active-future'!$C:$C,MATCH('basis-cash-crude'!DT$1,'active-future'!$A:$A,0),1),""),"")</f>
        <v>-3.5500000000000043</v>
      </c>
      <c r="DU99">
        <f>+IFERROR(IF(VALUE('data-cash-crude'!DT99)&gt;0,'data-cash-crude'!DT99-INDEX('active-future'!$C:$C,MATCH('basis-cash-crude'!DU$1,'active-future'!$A:$A,0),1),""),"")</f>
        <v>-3.5499999999999972</v>
      </c>
      <c r="DV99">
        <f>+IFERROR(IF(VALUE('data-cash-crude'!DU99)&gt;0,'data-cash-crude'!DU99-INDEX('active-future'!$C:$C,MATCH('basis-cash-crude'!DV$1,'active-future'!$A:$A,0),1),""),"")</f>
        <v>-3.5499999999999972</v>
      </c>
      <c r="DW99">
        <f>+IFERROR(IF(VALUE('data-cash-crude'!DV99)&gt;0,'data-cash-crude'!DV99-INDEX('active-future'!$C:$C,MATCH('basis-cash-crude'!DW$1,'active-future'!$A:$A,0),1),""),"")</f>
        <v>-3.5500000000000043</v>
      </c>
      <c r="DX99">
        <f>+IFERROR(IF(VALUE('data-cash-crude'!DW99)&gt;0,'data-cash-crude'!DW99-INDEX('active-future'!$C:$C,MATCH('basis-cash-crude'!DX$1,'active-future'!$A:$A,0),1),""),"")</f>
        <v>-3.5499999999999972</v>
      </c>
      <c r="DY99">
        <f>+IFERROR(IF(VALUE('data-cash-crude'!DX99)&gt;0,'data-cash-crude'!DX99-INDEX('active-future'!$C:$C,MATCH('basis-cash-crude'!DY$1,'active-future'!$A:$A,0),1),""),"")</f>
        <v>-3.5499999999999972</v>
      </c>
      <c r="DZ99" t="str">
        <f>+IFERROR(IF(VALUE('data-cash-crude'!DY99)&gt;0,'data-cash-crude'!DY99-INDEX('active-future'!$C:$C,MATCH('basis-cash-crude'!DZ$1,'active-future'!$A:$A,0),1),""),"")</f>
        <v/>
      </c>
      <c r="EA99">
        <f>+IFERROR(IF(VALUE('data-cash-crude'!DZ99)&gt;0,'data-cash-crude'!DZ99-INDEX('active-future'!$C:$C,MATCH('basis-cash-crude'!EA$1,'active-future'!$A:$A,0),1),""),"")</f>
        <v>-3.9699999999999989</v>
      </c>
      <c r="EB99">
        <f>+IFERROR(IF(VALUE('data-cash-crude'!EA99)&gt;0,'data-cash-crude'!EA99-INDEX('active-future'!$C:$C,MATCH('basis-cash-crude'!EB$1,'active-future'!$A:$A,0),1),""),"")</f>
        <v>-3.759999999999998</v>
      </c>
      <c r="EC99">
        <f>+IFERROR(IF(VALUE('data-cash-crude'!EB99)&gt;0,'data-cash-crude'!EB99-INDEX('active-future'!$C:$C,MATCH('basis-cash-crude'!EC$1,'active-future'!$A:$A,0),1),""),"")</f>
        <v>-3.759999999999998</v>
      </c>
      <c r="ED99">
        <f>+IFERROR(IF(VALUE('data-cash-crude'!EC99)&gt;0,'data-cash-crude'!EC99-INDEX('active-future'!$C:$C,MATCH('basis-cash-crude'!ED$1,'active-future'!$A:$A,0),1),""),"")</f>
        <v>-3.5499999999999972</v>
      </c>
      <c r="EE99">
        <f>+IFERROR(IF(VALUE('data-cash-crude'!ED99)&gt;0,'data-cash-crude'!ED99-INDEX('active-future'!$C:$C,MATCH('basis-cash-crude'!EE$1,'active-future'!$A:$A,0),1),""),"")</f>
        <v>-3.5499999999999972</v>
      </c>
      <c r="EF99">
        <f>+IFERROR(IF(VALUE('data-cash-crude'!EE99)&gt;0,'data-cash-crude'!EE99-INDEX('active-future'!$C:$C,MATCH('basis-cash-crude'!EF$1,'active-future'!$A:$A,0),1),""),"")</f>
        <v>-3.5500000000000043</v>
      </c>
      <c r="EG99">
        <f>+IFERROR(IF(VALUE('data-cash-crude'!EF99)&gt;0,'data-cash-crude'!EF99-INDEX('active-future'!$C:$C,MATCH('basis-cash-crude'!EG$1,'active-future'!$A:$A,0),1),""),"")</f>
        <v>-3.5499999999999972</v>
      </c>
      <c r="EH99">
        <f>+IFERROR(IF(VALUE('data-cash-crude'!EG99)&gt;0,'data-cash-crude'!EG99-INDEX('active-future'!$C:$C,MATCH('basis-cash-crude'!EH$1,'active-future'!$A:$A,0),1),""),"")</f>
        <v>-3.5500000000000043</v>
      </c>
      <c r="EI99">
        <f>+IFERROR(IF(VALUE('data-cash-crude'!EH99)&gt;0,'data-cash-crude'!EH99-INDEX('active-future'!$C:$C,MATCH('basis-cash-crude'!EI$1,'active-future'!$A:$A,0),1),""),"")</f>
        <v>-3.5499999999999972</v>
      </c>
      <c r="EJ99">
        <f>+IFERROR(IF(VALUE('data-cash-crude'!EI99)&gt;0,'data-cash-crude'!EI99-INDEX('active-future'!$C:$C,MATCH('basis-cash-crude'!EJ$1,'active-future'!$A:$A,0),1),""),"")</f>
        <v>-3.5500000000000043</v>
      </c>
      <c r="EK99">
        <f>+IFERROR(IF(VALUE('data-cash-crude'!EJ99)&gt;0,'data-cash-crude'!EJ99-INDEX('active-future'!$C:$C,MATCH('basis-cash-crude'!EK$1,'active-future'!$A:$A,0),1),""),"")</f>
        <v>-3.5500000000000043</v>
      </c>
      <c r="EL99">
        <f>+IFERROR(IF(VALUE('data-cash-crude'!EK99)&gt;0,'data-cash-crude'!EK99-INDEX('active-future'!$C:$C,MATCH('basis-cash-crude'!EL$1,'active-future'!$A:$A,0),1),""),"")</f>
        <v>-3.5499999999999972</v>
      </c>
      <c r="EM99">
        <f>+IFERROR(IF(VALUE('data-cash-crude'!EL99)&gt;0,'data-cash-crude'!EL99-INDEX('active-future'!$C:$C,MATCH('basis-cash-crude'!EM$1,'active-future'!$A:$A,0),1),""),"")</f>
        <v>-3.5499999999999972</v>
      </c>
      <c r="EN99">
        <f>+IFERROR(IF(VALUE('data-cash-crude'!EM99)&gt;0,'data-cash-crude'!EM99-INDEX('active-future'!$C:$C,MATCH('basis-cash-crude'!EN$1,'active-future'!$A:$A,0),1),""),"")</f>
        <v>-3.5499999999999972</v>
      </c>
      <c r="EO99">
        <f>+IFERROR(IF(VALUE('data-cash-crude'!EN99)&gt;0,'data-cash-crude'!EN99-INDEX('active-future'!$C:$C,MATCH('basis-cash-crude'!EO$1,'active-future'!$A:$A,0),1),""),"")</f>
        <v>-3.5499999999999972</v>
      </c>
      <c r="EP99">
        <f>+IFERROR(IF(VALUE('data-cash-crude'!EO99)&gt;0,'data-cash-crude'!EO99-INDEX('active-future'!$C:$C,MATCH('basis-cash-crude'!EP$1,'active-future'!$A:$A,0),1),""),"")</f>
        <v>-3.5500000000000043</v>
      </c>
      <c r="EQ99">
        <f>+IFERROR(IF(VALUE('data-cash-crude'!EP99)&gt;0,'data-cash-crude'!EP99-INDEX('active-future'!$C:$C,MATCH('basis-cash-crude'!EQ$1,'active-future'!$A:$A,0),1),""),"")</f>
        <v>-3.5500000000000043</v>
      </c>
      <c r="ER99">
        <f>+IFERROR(IF(VALUE('data-cash-crude'!EQ99)&gt;0,'data-cash-crude'!EQ99-INDEX('active-future'!$C:$C,MATCH('basis-cash-crude'!ER$1,'active-future'!$A:$A,0),1),""),"")</f>
        <v>-3.5499999999999972</v>
      </c>
      <c r="ES99">
        <f>+IFERROR(IF(VALUE('data-cash-crude'!ER99)&gt;0,'data-cash-crude'!ER99-INDEX('active-future'!$C:$C,MATCH('basis-cash-crude'!ES$1,'active-future'!$A:$A,0),1),""),"")</f>
        <v>-3.5500000000000043</v>
      </c>
      <c r="ET99">
        <f>+IFERROR(IF(VALUE('data-cash-crude'!ES99)&gt;0,'data-cash-crude'!ES99-INDEX('active-future'!$C:$C,MATCH('basis-cash-crude'!ET$1,'active-future'!$A:$A,0),1),""),"")</f>
        <v>-3.5499999999999972</v>
      </c>
      <c r="EU99">
        <f>+IFERROR(IF(VALUE('data-cash-crude'!ET99)&gt;0,'data-cash-crude'!ET99-INDEX('active-future'!$C:$C,MATCH('basis-cash-crude'!EU$1,'active-future'!$A:$A,0),1),""),"")</f>
        <v>-3.5500000000000043</v>
      </c>
      <c r="EV99">
        <f>+IFERROR(IF(VALUE('data-cash-crude'!EU99)&gt;0,'data-cash-crude'!EU99-INDEX('active-future'!$C:$C,MATCH('basis-cash-crude'!EV$1,'active-future'!$A:$A,0),1),""),"")</f>
        <v>-3.6900000000000048</v>
      </c>
      <c r="EW99">
        <f>+IFERROR(IF(VALUE('data-cash-crude'!EV99)&gt;0,'data-cash-crude'!EV99-INDEX('active-future'!$C:$C,MATCH('basis-cash-crude'!EW$1,'active-future'!$A:$A,0),1),""),"")</f>
        <v>-3.6600000000000037</v>
      </c>
      <c r="EX99">
        <f>+IFERROR(IF(VALUE('data-cash-crude'!EW99)&gt;0,'data-cash-crude'!EW99-INDEX('active-future'!$C:$C,MATCH('basis-cash-crude'!EX$1,'active-future'!$A:$A,0),1),""),"")</f>
        <v>-3.7100000000000009</v>
      </c>
      <c r="EY99">
        <f>+IFERROR(IF(VALUE('data-cash-crude'!EX99)&gt;0,'data-cash-crude'!EX99-INDEX('active-future'!$C:$C,MATCH('basis-cash-crude'!EY$1,'active-future'!$A:$A,0),1),""),"")</f>
        <v>-3.5499999999999972</v>
      </c>
      <c r="EZ99">
        <f>+IFERROR(IF(VALUE('data-cash-crude'!EY99)&gt;0,'data-cash-crude'!EY99-INDEX('active-future'!$C:$C,MATCH('basis-cash-crude'!EZ$1,'active-future'!$A:$A,0),1),""),"")</f>
        <v>-3.5500000000000043</v>
      </c>
      <c r="FA99">
        <f>+IFERROR(IF(VALUE('data-cash-crude'!EZ99)&gt;0,'data-cash-crude'!EZ99-INDEX('active-future'!$C:$C,MATCH('basis-cash-crude'!FA$1,'active-future'!$A:$A,0),1),""),"")</f>
        <v>-3.509999999999998</v>
      </c>
      <c r="FB99">
        <f>+IFERROR(IF(VALUE('data-cash-crude'!FA99)&gt;0,'data-cash-crude'!FA99-INDEX('active-future'!$C:$C,MATCH('basis-cash-crude'!FB$1,'active-future'!$A:$A,0),1),""),"")</f>
        <v>-3.509999999999998</v>
      </c>
      <c r="FC99">
        <f>+IFERROR(IF(VALUE('data-cash-crude'!FB99)&gt;0,'data-cash-crude'!FB99-INDEX('active-future'!$C:$C,MATCH('basis-cash-crude'!FC$1,'active-future'!$A:$A,0),1),""),"")</f>
        <v>-3.509999999999998</v>
      </c>
      <c r="FD99">
        <f>+IFERROR(IF(VALUE('data-cash-crude'!FC99)&gt;0,'data-cash-crude'!FC99-INDEX('active-future'!$C:$C,MATCH('basis-cash-crude'!FD$1,'active-future'!$A:$A,0),1),""),"")</f>
        <v>-3.5500000000000043</v>
      </c>
      <c r="FE99">
        <f>+IFERROR(IF(VALUE('data-cash-crude'!FD99)&gt;0,'data-cash-crude'!FD99-INDEX('active-future'!$C:$C,MATCH('basis-cash-crude'!FE$1,'active-future'!$A:$A,0),1),""),"")</f>
        <v>-3.5499999999999972</v>
      </c>
      <c r="FF99">
        <f>+IFERROR(IF(VALUE('data-cash-crude'!FE99)&gt;0,'data-cash-crude'!FE99-INDEX('active-future'!$C:$C,MATCH('basis-cash-crude'!FF$1,'active-future'!$A:$A,0),1),""),"")</f>
        <v>-3.5499999999999972</v>
      </c>
      <c r="FG99">
        <f>+IFERROR(IF(VALUE('data-cash-crude'!FF99)&gt;0,'data-cash-crude'!FF99-INDEX('active-future'!$C:$C,MATCH('basis-cash-crude'!FG$1,'active-future'!$A:$A,0),1),""),"")</f>
        <v>-3.5499999999999972</v>
      </c>
      <c r="FH99">
        <f>+IFERROR(IF(VALUE('data-cash-crude'!FG99)&gt;0,'data-cash-crude'!FG99-INDEX('active-future'!$C:$C,MATCH('basis-cash-crude'!FH$1,'active-future'!$A:$A,0),1),""),"")</f>
        <v>-3.5499999999999972</v>
      </c>
      <c r="FI99">
        <f>+IFERROR(IF(VALUE('data-cash-crude'!FH99)&gt;0,'data-cash-crude'!FH99-INDEX('active-future'!$C:$C,MATCH('basis-cash-crude'!FI$1,'active-future'!$A:$A,0),1),""),"")</f>
        <v>-3.5500000000000043</v>
      </c>
      <c r="FJ99">
        <f>+IFERROR(IF(VALUE('data-cash-crude'!FI99)&gt;0,'data-cash-crude'!FI99-INDEX('active-future'!$C:$C,MATCH('basis-cash-crude'!FJ$1,'active-future'!$A:$A,0),1),""),"")</f>
        <v>-3.5500000000000043</v>
      </c>
      <c r="FK99">
        <f>+IFERROR(IF(VALUE('data-cash-crude'!FJ99)&gt;0,'data-cash-crude'!FJ99-INDEX('active-future'!$C:$C,MATCH('basis-cash-crude'!FK$1,'active-future'!$A:$A,0),1),""),"")</f>
        <v>-3.5499999999999972</v>
      </c>
      <c r="FL99">
        <f>+IFERROR(IF(VALUE('data-cash-crude'!FK99)&gt;0,'data-cash-crude'!FK99-INDEX('active-future'!$C:$C,MATCH('basis-cash-crude'!FL$1,'active-future'!$A:$A,0),1),""),"")</f>
        <v>-3.5499999999999972</v>
      </c>
    </row>
    <row r="100" spans="1:168" x14ac:dyDescent="0.2">
      <c r="A100">
        <f t="shared" si="3"/>
        <v>-5.0499999999999989</v>
      </c>
      <c r="B100">
        <f t="shared" si="4"/>
        <v>-5.0395833333333337</v>
      </c>
      <c r="C100">
        <f t="shared" si="5"/>
        <v>-5.0572500000000078</v>
      </c>
      <c r="D100" s="10" t="str">
        <f>+'data-cash-crude'!B100</f>
        <v>CLPA-3-97.CM</v>
      </c>
      <c r="E100">
        <f>+IFERROR(IF(VALUE('data-cash-crude'!D100)&gt;0,'data-cash-crude'!D100-INDEX('active-future'!$C:$C,MATCH('basis-cash-crude'!E$1,'active-future'!$A:$A,0),1),""),"")</f>
        <v>-5.0500000000000043</v>
      </c>
      <c r="F100">
        <f>+IFERROR(IF(VALUE('data-cash-crude'!E100)&gt;0,'data-cash-crude'!E100-INDEX('active-future'!$C:$C,MATCH('basis-cash-crude'!F$1,'active-future'!$A:$A,0),1),""),"")</f>
        <v>-5.0499999999999972</v>
      </c>
      <c r="G100">
        <f>+IFERROR(IF(VALUE('data-cash-crude'!F100)&gt;0,'data-cash-crude'!F100-INDEX('active-future'!$C:$C,MATCH('basis-cash-crude'!G$1,'active-future'!$A:$A,0),1),""),"")</f>
        <v>-5.0499999999999972</v>
      </c>
      <c r="H100">
        <f>+IFERROR(IF(VALUE('data-cash-crude'!G100)&gt;0,'data-cash-crude'!G100-INDEX('active-future'!$C:$C,MATCH('basis-cash-crude'!H$1,'active-future'!$A:$A,0),1),""),"")</f>
        <v>-5.0499999999999972</v>
      </c>
      <c r="I100" t="str">
        <f>+IFERROR(IF(VALUE('data-cash-crude'!H100)&gt;0,'data-cash-crude'!H100-INDEX('active-future'!$C:$C,MATCH('basis-cash-crude'!I$1,'active-future'!$A:$A,0),1),""),"")</f>
        <v/>
      </c>
      <c r="J100">
        <f>+IFERROR(IF(VALUE('data-cash-crude'!I100)&gt;0,'data-cash-crude'!I100-INDEX('active-future'!$C:$C,MATCH('basis-cash-crude'!J$1,'active-future'!$A:$A,0),1),""),"")</f>
        <v>-5.0499999999999972</v>
      </c>
      <c r="K100" t="str">
        <f>+IFERROR(IF(VALUE('data-cash-crude'!J100)&gt;0,'data-cash-crude'!J100-INDEX('active-future'!$C:$C,MATCH('basis-cash-crude'!K$1,'active-future'!$A:$A,0),1),""),"")</f>
        <v/>
      </c>
      <c r="L100" t="str">
        <f>+IFERROR(IF(VALUE('data-cash-crude'!K100)&gt;0,'data-cash-crude'!K100-INDEX('active-future'!$C:$C,MATCH('basis-cash-crude'!L$1,'active-future'!$A:$A,0),1),""),"")</f>
        <v/>
      </c>
      <c r="M100" t="str">
        <f>+IFERROR(IF(VALUE('data-cash-crude'!L100)&gt;0,'data-cash-crude'!L100-INDEX('active-future'!$C:$C,MATCH('basis-cash-crude'!M$1,'active-future'!$A:$A,0),1),""),"")</f>
        <v/>
      </c>
      <c r="N100">
        <f>+IFERROR(IF(VALUE('data-cash-crude'!M100)&gt;0,'data-cash-crude'!M100-INDEX('active-future'!$C:$C,MATCH('basis-cash-crude'!N$1,'active-future'!$A:$A,0),1),""),"")</f>
        <v>-4.9699999999999989</v>
      </c>
      <c r="O100">
        <f>+IFERROR(IF(VALUE('data-cash-crude'!N100)&gt;0,'data-cash-crude'!N100-INDEX('active-future'!$C:$C,MATCH('basis-cash-crude'!O$1,'active-future'!$A:$A,0),1),""),"")</f>
        <v>-4.9799999999999969</v>
      </c>
      <c r="P100">
        <f>+IFERROR(IF(VALUE('data-cash-crude'!O100)&gt;0,'data-cash-crude'!O100-INDEX('active-future'!$C:$C,MATCH('basis-cash-crude'!P$1,'active-future'!$A:$A,0),1),""),"")</f>
        <v>-5.0500000000000043</v>
      </c>
      <c r="Q100">
        <f>+IFERROR(IF(VALUE('data-cash-crude'!P100)&gt;0,'data-cash-crude'!P100-INDEX('active-future'!$C:$C,MATCH('basis-cash-crude'!Q$1,'active-future'!$A:$A,0),1),""),"")</f>
        <v>-5.0499999999999972</v>
      </c>
      <c r="R100">
        <f>+IFERROR(IF(VALUE('data-cash-crude'!Q100)&gt;0,'data-cash-crude'!Q100-INDEX('active-future'!$C:$C,MATCH('basis-cash-crude'!R$1,'active-future'!$A:$A,0),1),""),"")</f>
        <v>-5.0499999999999972</v>
      </c>
      <c r="S100">
        <f>+IFERROR(IF(VALUE('data-cash-crude'!R100)&gt;0,'data-cash-crude'!R100-INDEX('active-future'!$C:$C,MATCH('basis-cash-crude'!S$1,'active-future'!$A:$A,0),1),""),"")</f>
        <v>-5.0499999999999972</v>
      </c>
      <c r="T100">
        <f>+IFERROR(IF(VALUE('data-cash-crude'!S100)&gt;0,'data-cash-crude'!S100-INDEX('active-future'!$C:$C,MATCH('basis-cash-crude'!T$1,'active-future'!$A:$A,0),1),""),"")</f>
        <v>-5.0500000000000043</v>
      </c>
      <c r="U100">
        <f>+IFERROR(IF(VALUE('data-cash-crude'!T100)&gt;0,'data-cash-crude'!T100-INDEX('active-future'!$C:$C,MATCH('basis-cash-crude'!U$1,'active-future'!$A:$A,0),1),""),"")</f>
        <v>-5.0500000000000043</v>
      </c>
      <c r="V100">
        <f>+IFERROR(IF(VALUE('data-cash-crude'!U100)&gt;0,'data-cash-crude'!U100-INDEX('active-future'!$C:$C,MATCH('basis-cash-crude'!V$1,'active-future'!$A:$A,0),1),""),"")</f>
        <v>-5.0500000000000043</v>
      </c>
      <c r="W100">
        <f>+IFERROR(IF(VALUE('data-cash-crude'!V100)&gt;0,'data-cash-crude'!V100-INDEX('active-future'!$C:$C,MATCH('basis-cash-crude'!W$1,'active-future'!$A:$A,0),1),""),"")</f>
        <v>-5.0499999999999972</v>
      </c>
      <c r="X100">
        <f>+IFERROR(IF(VALUE('data-cash-crude'!W100)&gt;0,'data-cash-crude'!W100-INDEX('active-future'!$C:$C,MATCH('basis-cash-crude'!X$1,'active-future'!$A:$A,0),1),""),"")</f>
        <v>-5.0499999999999972</v>
      </c>
      <c r="Y100" t="str">
        <f>+IFERROR(IF(VALUE('data-cash-crude'!X100)&gt;0,'data-cash-crude'!X100-INDEX('active-future'!$C:$C,MATCH('basis-cash-crude'!Y$1,'active-future'!$A:$A,0),1),""),"")</f>
        <v/>
      </c>
      <c r="Z100">
        <f>+IFERROR(IF(VALUE('data-cash-crude'!Y100)&gt;0,'data-cash-crude'!Y100-INDEX('active-future'!$C:$C,MATCH('basis-cash-crude'!Z$1,'active-future'!$A:$A,0),1),""),"")</f>
        <v>-5.0500000000000043</v>
      </c>
      <c r="AA100">
        <f>+IFERROR(IF(VALUE('data-cash-crude'!Z100)&gt;0,'data-cash-crude'!Z100-INDEX('active-future'!$C:$C,MATCH('basis-cash-crude'!AA$1,'active-future'!$A:$A,0),1),""),"")</f>
        <v>-5.0500000000000043</v>
      </c>
      <c r="AB100" t="str">
        <f>+IFERROR(IF(VALUE('data-cash-crude'!AA100)&gt;0,'data-cash-crude'!AA100-INDEX('active-future'!$C:$C,MATCH('basis-cash-crude'!AB$1,'active-future'!$A:$A,0),1),""),"")</f>
        <v/>
      </c>
      <c r="AC100">
        <f>+IFERROR(IF(VALUE('data-cash-crude'!AB100)&gt;0,'data-cash-crude'!AB100-INDEX('active-future'!$C:$C,MATCH('basis-cash-crude'!AC$1,'active-future'!$A:$A,0),1),""),"")</f>
        <v>-5.0499999999999972</v>
      </c>
      <c r="AD100">
        <f>+IFERROR(IF(VALUE('data-cash-crude'!AC100)&gt;0,'data-cash-crude'!AC100-INDEX('active-future'!$C:$C,MATCH('basis-cash-crude'!AD$1,'active-future'!$A:$A,0),1),""),"")</f>
        <v>-5.0499999999999972</v>
      </c>
      <c r="AE100">
        <f>+IFERROR(IF(VALUE('data-cash-crude'!AD100)&gt;0,'data-cash-crude'!AD100-INDEX('active-future'!$C:$C,MATCH('basis-cash-crude'!AE$1,'active-future'!$A:$A,0),1),""),"")</f>
        <v>-5.0499999999999972</v>
      </c>
      <c r="AF100">
        <f>+IFERROR(IF(VALUE('data-cash-crude'!AE100)&gt;0,'data-cash-crude'!AE100-INDEX('active-future'!$C:$C,MATCH('basis-cash-crude'!AF$1,'active-future'!$A:$A,0),1),""),"")</f>
        <v>-5.0500000000000043</v>
      </c>
      <c r="AG100">
        <f>+IFERROR(IF(VALUE('data-cash-crude'!AF100)&gt;0,'data-cash-crude'!AF100-INDEX('active-future'!$C:$C,MATCH('basis-cash-crude'!AG$1,'active-future'!$A:$A,0),1),""),"")</f>
        <v>-5.0499999999999972</v>
      </c>
      <c r="AH100">
        <f>+IFERROR(IF(VALUE('data-cash-crude'!AG100)&gt;0,'data-cash-crude'!AG100-INDEX('active-future'!$C:$C,MATCH('basis-cash-crude'!AH$1,'active-future'!$A:$A,0),1),""),"")</f>
        <v>-4.9499999999999957</v>
      </c>
      <c r="AI100">
        <f>+IFERROR(IF(VALUE('data-cash-crude'!AH100)&gt;0,'data-cash-crude'!AH100-INDEX('active-future'!$C:$C,MATCH('basis-cash-crude'!AI$1,'active-future'!$A:$A,0),1),""),"")</f>
        <v>-5.1900000000000048</v>
      </c>
      <c r="AJ100">
        <f>+IFERROR(IF(VALUE('data-cash-crude'!AI100)&gt;0,'data-cash-crude'!AI100-INDEX('active-future'!$C:$C,MATCH('basis-cash-crude'!AJ$1,'active-future'!$A:$A,0),1),""),"")</f>
        <v>-5.1400000000000006</v>
      </c>
      <c r="AK100">
        <f>+IFERROR(IF(VALUE('data-cash-crude'!AJ100)&gt;0,'data-cash-crude'!AJ100-INDEX('active-future'!$C:$C,MATCH('basis-cash-crude'!AK$1,'active-future'!$A:$A,0),1),""),"")</f>
        <v>-5.0499999999999972</v>
      </c>
      <c r="AL100">
        <f>+IFERROR(IF(VALUE('data-cash-crude'!AK100)&gt;0,'data-cash-crude'!AK100-INDEX('active-future'!$C:$C,MATCH('basis-cash-crude'!AL$1,'active-future'!$A:$A,0),1),""),"")</f>
        <v>-5.0500000000000043</v>
      </c>
      <c r="AM100">
        <f>+IFERROR(IF(VALUE('data-cash-crude'!AL100)&gt;0,'data-cash-crude'!AL100-INDEX('active-future'!$C:$C,MATCH('basis-cash-crude'!AM$1,'active-future'!$A:$A,0),1),""),"")</f>
        <v>-5.0499999999999972</v>
      </c>
      <c r="AN100">
        <f>+IFERROR(IF(VALUE('data-cash-crude'!AM100)&gt;0,'data-cash-crude'!AM100-INDEX('active-future'!$C:$C,MATCH('basis-cash-crude'!AN$1,'active-future'!$A:$A,0),1),""),"")</f>
        <v>-5.0499999999999972</v>
      </c>
      <c r="AO100">
        <f>+IFERROR(IF(VALUE('data-cash-crude'!AN100)&gt;0,'data-cash-crude'!AN100-INDEX('active-future'!$C:$C,MATCH('basis-cash-crude'!AO$1,'active-future'!$A:$A,0),1),""),"")</f>
        <v>-5.0499999999999972</v>
      </c>
      <c r="AP100">
        <f>+IFERROR(IF(VALUE('data-cash-crude'!AO100)&gt;0,'data-cash-crude'!AO100-INDEX('active-future'!$C:$C,MATCH('basis-cash-crude'!AP$1,'active-future'!$A:$A,0),1),""),"")</f>
        <v>-5.0500000000000043</v>
      </c>
      <c r="AQ100">
        <f>+IFERROR(IF(VALUE('data-cash-crude'!AP100)&gt;0,'data-cash-crude'!AP100-INDEX('active-future'!$C:$C,MATCH('basis-cash-crude'!AQ$1,'active-future'!$A:$A,0),1),""),"")</f>
        <v>-5.0499999999999972</v>
      </c>
      <c r="AR100">
        <f>+IFERROR(IF(VALUE('data-cash-crude'!AQ100)&gt;0,'data-cash-crude'!AQ100-INDEX('active-future'!$C:$C,MATCH('basis-cash-crude'!AR$1,'active-future'!$A:$A,0),1),""),"")</f>
        <v>-5.0500000000000043</v>
      </c>
      <c r="AS100">
        <f>+IFERROR(IF(VALUE('data-cash-crude'!AR100)&gt;0,'data-cash-crude'!AR100-INDEX('active-future'!$C:$C,MATCH('basis-cash-crude'!AS$1,'active-future'!$A:$A,0),1),""),"")</f>
        <v>-5.0499999999999972</v>
      </c>
      <c r="AT100">
        <f>+IFERROR(IF(VALUE('data-cash-crude'!AS100)&gt;0,'data-cash-crude'!AS100-INDEX('active-future'!$C:$C,MATCH('basis-cash-crude'!AT$1,'active-future'!$A:$A,0),1),""),"")</f>
        <v>-5.0499999999999972</v>
      </c>
      <c r="AU100">
        <f>+IFERROR(IF(VALUE('data-cash-crude'!AT100)&gt;0,'data-cash-crude'!AT100-INDEX('active-future'!$C:$C,MATCH('basis-cash-crude'!AU$1,'active-future'!$A:$A,0),1),""),"")</f>
        <v>-5.0500000000000043</v>
      </c>
      <c r="AV100">
        <f>+IFERROR(IF(VALUE('data-cash-crude'!AU100)&gt;0,'data-cash-crude'!AU100-INDEX('active-future'!$C:$C,MATCH('basis-cash-crude'!AV$1,'active-future'!$A:$A,0),1),""),"")</f>
        <v>-5.0499999999999972</v>
      </c>
      <c r="AW100">
        <f>+IFERROR(IF(VALUE('data-cash-crude'!AV100)&gt;0,'data-cash-crude'!AV100-INDEX('active-future'!$C:$C,MATCH('basis-cash-crude'!AW$1,'active-future'!$A:$A,0),1),""),"")</f>
        <v>-5.0500000000000043</v>
      </c>
      <c r="AX100">
        <f>+IFERROR(IF(VALUE('data-cash-crude'!AW100)&gt;0,'data-cash-crude'!AW100-INDEX('active-future'!$C:$C,MATCH('basis-cash-crude'!AX$1,'active-future'!$A:$A,0),1),""),"")</f>
        <v>-5.0499999999999972</v>
      </c>
      <c r="AY100">
        <f>+IFERROR(IF(VALUE('data-cash-crude'!AX100)&gt;0,'data-cash-crude'!AX100-INDEX('active-future'!$C:$C,MATCH('basis-cash-crude'!AY$1,'active-future'!$A:$A,0),1),""),"")</f>
        <v>-5.0500000000000043</v>
      </c>
      <c r="AZ100">
        <f>+IFERROR(IF(VALUE('data-cash-crude'!AY100)&gt;0,'data-cash-crude'!AY100-INDEX('active-future'!$C:$C,MATCH('basis-cash-crude'!AZ$1,'active-future'!$A:$A,0),1),""),"")</f>
        <v>-5.0499999999999972</v>
      </c>
      <c r="BA100">
        <f>+IFERROR(IF(VALUE('data-cash-crude'!AZ100)&gt;0,'data-cash-crude'!AZ100-INDEX('active-future'!$C:$C,MATCH('basis-cash-crude'!BA$1,'active-future'!$A:$A,0),1),""),"")</f>
        <v>-5.0499999999999972</v>
      </c>
      <c r="BB100">
        <f>+IFERROR(IF(VALUE('data-cash-crude'!BA100)&gt;0,'data-cash-crude'!BA100-INDEX('active-future'!$C:$C,MATCH('basis-cash-crude'!BB$1,'active-future'!$A:$A,0),1),""),"")</f>
        <v>-5.0499999999999972</v>
      </c>
      <c r="BC100">
        <f>+IFERROR(IF(VALUE('data-cash-crude'!BB100)&gt;0,'data-cash-crude'!BB100-INDEX('active-future'!$C:$C,MATCH('basis-cash-crude'!BC$1,'active-future'!$A:$A,0),1),""),"")</f>
        <v>-5.3699999999999974</v>
      </c>
      <c r="BD100">
        <f>+IFERROR(IF(VALUE('data-cash-crude'!BC100)&gt;0,'data-cash-crude'!BC100-INDEX('active-future'!$C:$C,MATCH('basis-cash-crude'!BD$1,'active-future'!$A:$A,0),1),""),"")</f>
        <v>-5.25</v>
      </c>
      <c r="BE100">
        <f>+IFERROR(IF(VALUE('data-cash-crude'!BD100)&gt;0,'data-cash-crude'!BD100-INDEX('active-future'!$C:$C,MATCH('basis-cash-crude'!BE$1,'active-future'!$A:$A,0),1),""),"")</f>
        <v>-5.1400000000000006</v>
      </c>
      <c r="BF100">
        <f>+IFERROR(IF(VALUE('data-cash-crude'!BE100)&gt;0,'data-cash-crude'!BE100-INDEX('active-future'!$C:$C,MATCH('basis-cash-crude'!BF$1,'active-future'!$A:$A,0),1),""),"")</f>
        <v>-5.0499999999999972</v>
      </c>
      <c r="BG100">
        <f>+IFERROR(IF(VALUE('data-cash-crude'!BF100)&gt;0,'data-cash-crude'!BF100-INDEX('active-future'!$C:$C,MATCH('basis-cash-crude'!BG$1,'active-future'!$A:$A,0),1),""),"")</f>
        <v>-5.0499999999999972</v>
      </c>
      <c r="BH100">
        <f>+IFERROR(IF(VALUE('data-cash-crude'!BG100)&gt;0,'data-cash-crude'!BG100-INDEX('active-future'!$C:$C,MATCH('basis-cash-crude'!BH$1,'active-future'!$A:$A,0),1),""),"")</f>
        <v>-5.0500000000000043</v>
      </c>
      <c r="BI100">
        <f>+IFERROR(IF(VALUE('data-cash-crude'!BH100)&gt;0,'data-cash-crude'!BH100-INDEX('active-future'!$C:$C,MATCH('basis-cash-crude'!BI$1,'active-future'!$A:$A,0),1),""),"")</f>
        <v>-5.0500000000000043</v>
      </c>
      <c r="BJ100">
        <f>+IFERROR(IF(VALUE('data-cash-crude'!BI100)&gt;0,'data-cash-crude'!BI100-INDEX('active-future'!$C:$C,MATCH('basis-cash-crude'!BJ$1,'active-future'!$A:$A,0),1),""),"")</f>
        <v>-5.0500000000000043</v>
      </c>
      <c r="BK100">
        <f>+IFERROR(IF(VALUE('data-cash-crude'!BJ100)&gt;0,'data-cash-crude'!BJ100-INDEX('active-future'!$C:$C,MATCH('basis-cash-crude'!BK$1,'active-future'!$A:$A,0),1),""),"")</f>
        <v>-5.0499999999999972</v>
      </c>
      <c r="BL100">
        <f>+IFERROR(IF(VALUE('data-cash-crude'!BK100)&gt;0,'data-cash-crude'!BK100-INDEX('active-future'!$C:$C,MATCH('basis-cash-crude'!BL$1,'active-future'!$A:$A,0),1),""),"")</f>
        <v>-5.0500000000000043</v>
      </c>
      <c r="BM100">
        <f>+IFERROR(IF(VALUE('data-cash-crude'!BL100)&gt;0,'data-cash-crude'!BL100-INDEX('active-future'!$C:$C,MATCH('basis-cash-crude'!BM$1,'active-future'!$A:$A,0),1),""),"")</f>
        <v>-5.0500000000000043</v>
      </c>
      <c r="BN100">
        <f>+IFERROR(IF(VALUE('data-cash-crude'!BM100)&gt;0,'data-cash-crude'!BM100-INDEX('active-future'!$C:$C,MATCH('basis-cash-crude'!BN$1,'active-future'!$A:$A,0),1),""),"")</f>
        <v>-5.0499999999999972</v>
      </c>
      <c r="BO100">
        <f>+IFERROR(IF(VALUE('data-cash-crude'!BN100)&gt;0,'data-cash-crude'!BN100-INDEX('active-future'!$C:$C,MATCH('basis-cash-crude'!BO$1,'active-future'!$A:$A,0),1),""),"")</f>
        <v>-5.0500000000000043</v>
      </c>
      <c r="BP100">
        <f>+IFERROR(IF(VALUE('data-cash-crude'!BO100)&gt;0,'data-cash-crude'!BO100-INDEX('active-future'!$C:$C,MATCH('basis-cash-crude'!BP$1,'active-future'!$A:$A,0),1),""),"")</f>
        <v>-5.0500000000000043</v>
      </c>
      <c r="BQ100">
        <f>+IFERROR(IF(VALUE('data-cash-crude'!BP100)&gt;0,'data-cash-crude'!BP100-INDEX('active-future'!$C:$C,MATCH('basis-cash-crude'!BQ$1,'active-future'!$A:$A,0),1),""),"")</f>
        <v>-5.0499999999999972</v>
      </c>
      <c r="BR100">
        <f>+IFERROR(IF(VALUE('data-cash-crude'!BQ100)&gt;0,'data-cash-crude'!BQ100-INDEX('active-future'!$C:$C,MATCH('basis-cash-crude'!BR$1,'active-future'!$A:$A,0),1),""),"")</f>
        <v>-5.0499999999999972</v>
      </c>
      <c r="BS100">
        <f>+IFERROR(IF(VALUE('data-cash-crude'!BR100)&gt;0,'data-cash-crude'!BR100-INDEX('active-future'!$C:$C,MATCH('basis-cash-crude'!BS$1,'active-future'!$A:$A,0),1),""),"")</f>
        <v>-5.0499999999999972</v>
      </c>
      <c r="BT100">
        <f>+IFERROR(IF(VALUE('data-cash-crude'!BS100)&gt;0,'data-cash-crude'!BS100-INDEX('active-future'!$C:$C,MATCH('basis-cash-crude'!BT$1,'active-future'!$A:$A,0),1),""),"")</f>
        <v>-5.0499999999999972</v>
      </c>
      <c r="BU100">
        <f>+IFERROR(IF(VALUE('data-cash-crude'!BT100)&gt;0,'data-cash-crude'!BT100-INDEX('active-future'!$C:$C,MATCH('basis-cash-crude'!BU$1,'active-future'!$A:$A,0),1),""),"")</f>
        <v>-5.0499999999999972</v>
      </c>
      <c r="BV100" t="str">
        <f>+IFERROR(IF(VALUE('data-cash-crude'!BU100)&gt;0,'data-cash-crude'!BU100-INDEX('active-future'!$C:$C,MATCH('basis-cash-crude'!BV$1,'active-future'!$A:$A,0),1),""),"")</f>
        <v/>
      </c>
      <c r="BW100" t="str">
        <f>+IFERROR(IF(VALUE('data-cash-crude'!BV100)&gt;0,'data-cash-crude'!BV100-INDEX('active-future'!$C:$C,MATCH('basis-cash-crude'!BW$1,'active-future'!$A:$A,0),1),""),"")</f>
        <v/>
      </c>
      <c r="BX100" t="str">
        <f>+IFERROR(IF(VALUE('data-cash-crude'!BW100)&gt;0,'data-cash-crude'!BW100-INDEX('active-future'!$C:$C,MATCH('basis-cash-crude'!BX$1,'active-future'!$A:$A,0),1),""),"")</f>
        <v/>
      </c>
      <c r="BY100">
        <f>+IFERROR(IF(VALUE('data-cash-crude'!BX100)&gt;0,'data-cash-crude'!BX100-INDEX('active-future'!$C:$C,MATCH('basis-cash-crude'!BY$1,'active-future'!$A:$A,0),1),""),"")</f>
        <v>-5.0500000000000043</v>
      </c>
      <c r="BZ100">
        <f>+IFERROR(IF(VALUE('data-cash-crude'!BY100)&gt;0,'data-cash-crude'!BY100-INDEX('active-future'!$C:$C,MATCH('basis-cash-crude'!BZ$1,'active-future'!$A:$A,0),1),""),"")</f>
        <v>-5.1099999999999994</v>
      </c>
      <c r="CA100">
        <f>+IFERROR(IF(VALUE('data-cash-crude'!BZ100)&gt;0,'data-cash-crude'!BZ100-INDEX('active-future'!$C:$C,MATCH('basis-cash-crude'!CA$1,'active-future'!$A:$A,0),1),""),"")</f>
        <v>-4.9799999999999969</v>
      </c>
      <c r="CB100">
        <f>+IFERROR(IF(VALUE('data-cash-crude'!CA100)&gt;0,'data-cash-crude'!CA100-INDEX('active-future'!$C:$C,MATCH('basis-cash-crude'!CB$1,'active-future'!$A:$A,0),1),""),"")</f>
        <v>-5.0500000000000043</v>
      </c>
      <c r="CC100">
        <f>+IFERROR(IF(VALUE('data-cash-crude'!CB100)&gt;0,'data-cash-crude'!CB100-INDEX('active-future'!$C:$C,MATCH('basis-cash-crude'!CC$1,'active-future'!$A:$A,0),1),""),"")</f>
        <v>-5.0499999999999972</v>
      </c>
      <c r="CD100">
        <f>+IFERROR(IF(VALUE('data-cash-crude'!CC100)&gt;0,'data-cash-crude'!CC100-INDEX('active-future'!$C:$C,MATCH('basis-cash-crude'!CD$1,'active-future'!$A:$A,0),1),""),"")</f>
        <v>-5.0500000000000043</v>
      </c>
      <c r="CE100">
        <f>+IFERROR(IF(VALUE('data-cash-crude'!CD100)&gt;0,'data-cash-crude'!CD100-INDEX('active-future'!$C:$C,MATCH('basis-cash-crude'!CE$1,'active-future'!$A:$A,0),1),""),"")</f>
        <v>-5.0500000000000043</v>
      </c>
      <c r="CF100">
        <f>+IFERROR(IF(VALUE('data-cash-crude'!CE100)&gt;0,'data-cash-crude'!CE100-INDEX('active-future'!$C:$C,MATCH('basis-cash-crude'!CF$1,'active-future'!$A:$A,0),1),""),"")</f>
        <v>-5.0499999999999972</v>
      </c>
      <c r="CG100">
        <f>+IFERROR(IF(VALUE('data-cash-crude'!CF100)&gt;0,'data-cash-crude'!CF100-INDEX('active-future'!$C:$C,MATCH('basis-cash-crude'!CG$1,'active-future'!$A:$A,0),1),""),"")</f>
        <v>-5.0499999999999972</v>
      </c>
      <c r="CH100">
        <f>+IFERROR(IF(VALUE('data-cash-crude'!CG100)&gt;0,'data-cash-crude'!CG100-INDEX('active-future'!$C:$C,MATCH('basis-cash-crude'!CH$1,'active-future'!$A:$A,0),1),""),"")</f>
        <v>-5.0500000000000043</v>
      </c>
      <c r="CI100">
        <f>+IFERROR(IF(VALUE('data-cash-crude'!CH100)&gt;0,'data-cash-crude'!CH100-INDEX('active-future'!$C:$C,MATCH('basis-cash-crude'!CI$1,'active-future'!$A:$A,0),1),""),"")</f>
        <v>-5.0500000000000043</v>
      </c>
      <c r="CJ100">
        <f>+IFERROR(IF(VALUE('data-cash-crude'!CI100)&gt;0,'data-cash-crude'!CI100-INDEX('active-future'!$C:$C,MATCH('basis-cash-crude'!CJ$1,'active-future'!$A:$A,0),1),""),"")</f>
        <v>-5.0499999999999972</v>
      </c>
      <c r="CK100">
        <f>+IFERROR(IF(VALUE('data-cash-crude'!CJ100)&gt;0,'data-cash-crude'!CJ100-INDEX('active-future'!$C:$C,MATCH('basis-cash-crude'!CK$1,'active-future'!$A:$A,0),1),""),"")</f>
        <v>-5.0499999999999972</v>
      </c>
      <c r="CL100">
        <f>+IFERROR(IF(VALUE('data-cash-crude'!CK100)&gt;0,'data-cash-crude'!CK100-INDEX('active-future'!$C:$C,MATCH('basis-cash-crude'!CL$1,'active-future'!$A:$A,0),1),""),"")</f>
        <v>-5.0499999999999972</v>
      </c>
      <c r="CM100" t="str">
        <f>+IFERROR(IF(VALUE('data-cash-crude'!CL100)&gt;0,'data-cash-crude'!CL100-INDEX('active-future'!$C:$C,MATCH('basis-cash-crude'!CM$1,'active-future'!$A:$A,0),1),""),"")</f>
        <v/>
      </c>
      <c r="CN100">
        <f>+IFERROR(IF(VALUE('data-cash-crude'!CM100)&gt;0,'data-cash-crude'!CM100-INDEX('active-future'!$C:$C,MATCH('basis-cash-crude'!CN$1,'active-future'!$A:$A,0),1),""),"")</f>
        <v>-5.0500000000000043</v>
      </c>
      <c r="CO100">
        <f>+IFERROR(IF(VALUE('data-cash-crude'!CN100)&gt;0,'data-cash-crude'!CN100-INDEX('active-future'!$C:$C,MATCH('basis-cash-crude'!CO$1,'active-future'!$A:$A,0),1),""),"")</f>
        <v>-5.0500000000000043</v>
      </c>
      <c r="CP100">
        <f>+IFERROR(IF(VALUE('data-cash-crude'!CO100)&gt;0,'data-cash-crude'!CO100-INDEX('active-future'!$C:$C,MATCH('basis-cash-crude'!CP$1,'active-future'!$A:$A,0),1),""),"")</f>
        <v>-5.0500000000000043</v>
      </c>
      <c r="CQ100">
        <f>+IFERROR(IF(VALUE('data-cash-crude'!CP100)&gt;0,'data-cash-crude'!CP100-INDEX('active-future'!$C:$C,MATCH('basis-cash-crude'!CQ$1,'active-future'!$A:$A,0),1),""),"")</f>
        <v>-5.0499999999999972</v>
      </c>
      <c r="CR100">
        <f>+IFERROR(IF(VALUE('data-cash-crude'!CQ100)&gt;0,'data-cash-crude'!CQ100-INDEX('active-future'!$C:$C,MATCH('basis-cash-crude'!CR$1,'active-future'!$A:$A,0),1),""),"")</f>
        <v>-5.0499999999999972</v>
      </c>
      <c r="CS100">
        <f>+IFERROR(IF(VALUE('data-cash-crude'!CR100)&gt;0,'data-cash-crude'!CR100-INDEX('active-future'!$C:$C,MATCH('basis-cash-crude'!CS$1,'active-future'!$A:$A,0),1),""),"")</f>
        <v>-5.0500000000000043</v>
      </c>
      <c r="CT100">
        <f>+IFERROR(IF(VALUE('data-cash-crude'!CS100)&gt;0,'data-cash-crude'!CS100-INDEX('active-future'!$C:$C,MATCH('basis-cash-crude'!CT$1,'active-future'!$A:$A,0),1),""),"")</f>
        <v>-5.0500000000000043</v>
      </c>
      <c r="CU100">
        <f>+IFERROR(IF(VALUE('data-cash-crude'!CT100)&gt;0,'data-cash-crude'!CT100-INDEX('active-future'!$C:$C,MATCH('basis-cash-crude'!CU$1,'active-future'!$A:$A,0),1),""),"")</f>
        <v>-5.0499999999999972</v>
      </c>
      <c r="CV100">
        <f>+IFERROR(IF(VALUE('data-cash-crude'!CU100)&gt;0,'data-cash-crude'!CU100-INDEX('active-future'!$C:$C,MATCH('basis-cash-crude'!CV$1,'active-future'!$A:$A,0),1),""),"")</f>
        <v>-4.8400000000000034</v>
      </c>
      <c r="CW100">
        <f>+IFERROR(IF(VALUE('data-cash-crude'!CV100)&gt;0,'data-cash-crude'!CV100-INDEX('active-future'!$C:$C,MATCH('basis-cash-crude'!CW$1,'active-future'!$A:$A,0),1),""),"")</f>
        <v>-4.980000000000004</v>
      </c>
      <c r="CX100">
        <f>+IFERROR(IF(VALUE('data-cash-crude'!CW100)&gt;0,'data-cash-crude'!CW100-INDEX('active-future'!$C:$C,MATCH('basis-cash-crude'!CX$1,'active-future'!$A:$A,0),1),""),"")</f>
        <v>-4.990000000000002</v>
      </c>
      <c r="CY100">
        <f>+IFERROR(IF(VALUE('data-cash-crude'!CX100)&gt;0,'data-cash-crude'!CX100-INDEX('active-future'!$C:$C,MATCH('basis-cash-crude'!CY$1,'active-future'!$A:$A,0),1),""),"")</f>
        <v>-5.0499999999999972</v>
      </c>
      <c r="CZ100">
        <f>+IFERROR(IF(VALUE('data-cash-crude'!CY100)&gt;0,'data-cash-crude'!CY100-INDEX('active-future'!$C:$C,MATCH('basis-cash-crude'!CZ$1,'active-future'!$A:$A,0),1),""),"")</f>
        <v>-5.0499999999999972</v>
      </c>
      <c r="DA100">
        <f>+IFERROR(IF(VALUE('data-cash-crude'!CZ100)&gt;0,'data-cash-crude'!CZ100-INDEX('active-future'!$C:$C,MATCH('basis-cash-crude'!DA$1,'active-future'!$A:$A,0),1),""),"")</f>
        <v>-5.0500000000000043</v>
      </c>
      <c r="DB100">
        <f>+IFERROR(IF(VALUE('data-cash-crude'!DA100)&gt;0,'data-cash-crude'!DA100-INDEX('active-future'!$C:$C,MATCH('basis-cash-crude'!DB$1,'active-future'!$A:$A,0),1),""),"")</f>
        <v>-5.0499999999999972</v>
      </c>
      <c r="DC100">
        <f>+IFERROR(IF(VALUE('data-cash-crude'!DB100)&gt;0,'data-cash-crude'!DB100-INDEX('active-future'!$C:$C,MATCH('basis-cash-crude'!DC$1,'active-future'!$A:$A,0),1),""),"")</f>
        <v>-5.0499999999999972</v>
      </c>
      <c r="DD100">
        <f>+IFERROR(IF(VALUE('data-cash-crude'!DC100)&gt;0,'data-cash-crude'!DC100-INDEX('active-future'!$C:$C,MATCH('basis-cash-crude'!DD$1,'active-future'!$A:$A,0),1),""),"")</f>
        <v>-5.0499999999999972</v>
      </c>
      <c r="DE100">
        <f>+IFERROR(IF(VALUE('data-cash-crude'!DD100)&gt;0,'data-cash-crude'!DD100-INDEX('active-future'!$C:$C,MATCH('basis-cash-crude'!DE$1,'active-future'!$A:$A,0),1),""),"")</f>
        <v>-5.0500000000000043</v>
      </c>
      <c r="DF100">
        <f>+IFERROR(IF(VALUE('data-cash-crude'!DE100)&gt;0,'data-cash-crude'!DE100-INDEX('active-future'!$C:$C,MATCH('basis-cash-crude'!DF$1,'active-future'!$A:$A,0),1),""),"")</f>
        <v>-5.0500000000000043</v>
      </c>
      <c r="DG100">
        <f>+IFERROR(IF(VALUE('data-cash-crude'!DF100)&gt;0,'data-cash-crude'!DF100-INDEX('active-future'!$C:$C,MATCH('basis-cash-crude'!DG$1,'active-future'!$A:$A,0),1),""),"")</f>
        <v>-5.0499999999999972</v>
      </c>
      <c r="DH100">
        <f>+IFERROR(IF(VALUE('data-cash-crude'!DG100)&gt;0,'data-cash-crude'!DG100-INDEX('active-future'!$C:$C,MATCH('basis-cash-crude'!DH$1,'active-future'!$A:$A,0),1),""),"")</f>
        <v>-5.0499999999999972</v>
      </c>
      <c r="DI100">
        <f>+IFERROR(IF(VALUE('data-cash-crude'!DH100)&gt;0,'data-cash-crude'!DH100-INDEX('active-future'!$C:$C,MATCH('basis-cash-crude'!DI$1,'active-future'!$A:$A,0),1),""),"")</f>
        <v>-5.0500000000000043</v>
      </c>
      <c r="DJ100">
        <f>+IFERROR(IF(VALUE('data-cash-crude'!DI100)&gt;0,'data-cash-crude'!DI100-INDEX('active-future'!$C:$C,MATCH('basis-cash-crude'!DJ$1,'active-future'!$A:$A,0),1),""),"")</f>
        <v>-5.0499999999999972</v>
      </c>
      <c r="DK100">
        <f>+IFERROR(IF(VALUE('data-cash-crude'!DJ100)&gt;0,'data-cash-crude'!DJ100-INDEX('active-future'!$C:$C,MATCH('basis-cash-crude'!DK$1,'active-future'!$A:$A,0),1),""),"")</f>
        <v>-5.0499999999999972</v>
      </c>
      <c r="DL100">
        <f>+IFERROR(IF(VALUE('data-cash-crude'!DK100)&gt;0,'data-cash-crude'!DK100-INDEX('active-future'!$C:$C,MATCH('basis-cash-crude'!DL$1,'active-future'!$A:$A,0),1),""),"")</f>
        <v>-5.0499999999999972</v>
      </c>
      <c r="DM100" t="str">
        <f>+IFERROR(IF(VALUE('data-cash-crude'!DL100)&gt;0,'data-cash-crude'!DL100-INDEX('active-future'!$C:$C,MATCH('basis-cash-crude'!DM$1,'active-future'!$A:$A,0),1),""),"")</f>
        <v/>
      </c>
      <c r="DN100" t="str">
        <f>+IFERROR(IF(VALUE('data-cash-crude'!DM100)&gt;0,'data-cash-crude'!DM100-INDEX('active-future'!$C:$C,MATCH('basis-cash-crude'!DN$1,'active-future'!$A:$A,0),1),""),"")</f>
        <v/>
      </c>
      <c r="DO100">
        <f>+IFERROR(IF(VALUE('data-cash-crude'!DN100)&gt;0,'data-cash-crude'!DN100-INDEX('active-future'!$C:$C,MATCH('basis-cash-crude'!DO$1,'active-future'!$A:$A,0),1),""),"")</f>
        <v>-5.0499999999999972</v>
      </c>
      <c r="DP100">
        <f>+IFERROR(IF(VALUE('data-cash-crude'!DO100)&gt;0,'data-cash-crude'!DO100-INDEX('active-future'!$C:$C,MATCH('basis-cash-crude'!DP$1,'active-future'!$A:$A,0),1),""),"")</f>
        <v>-5.0499999999999972</v>
      </c>
      <c r="DQ100">
        <f>+IFERROR(IF(VALUE('data-cash-crude'!DP100)&gt;0,'data-cash-crude'!DP100-INDEX('active-future'!$C:$C,MATCH('basis-cash-crude'!DQ$1,'active-future'!$A:$A,0),1),""),"")</f>
        <v>-5.0499999999999972</v>
      </c>
      <c r="DR100">
        <f>+IFERROR(IF(VALUE('data-cash-crude'!DQ100)&gt;0,'data-cash-crude'!DQ100-INDEX('active-future'!$C:$C,MATCH('basis-cash-crude'!DR$1,'active-future'!$A:$A,0),1),""),"")</f>
        <v>-5.0500000000000043</v>
      </c>
      <c r="DS100">
        <f>+IFERROR(IF(VALUE('data-cash-crude'!DR100)&gt;0,'data-cash-crude'!DR100-INDEX('active-future'!$C:$C,MATCH('basis-cash-crude'!DS$1,'active-future'!$A:$A,0),1),""),"")</f>
        <v>-5.0499999999999972</v>
      </c>
      <c r="DT100">
        <f>+IFERROR(IF(VALUE('data-cash-crude'!DS100)&gt;0,'data-cash-crude'!DS100-INDEX('active-future'!$C:$C,MATCH('basis-cash-crude'!DT$1,'active-future'!$A:$A,0),1),""),"")</f>
        <v>-5.0500000000000043</v>
      </c>
      <c r="DU100">
        <f>+IFERROR(IF(VALUE('data-cash-crude'!DT100)&gt;0,'data-cash-crude'!DT100-INDEX('active-future'!$C:$C,MATCH('basis-cash-crude'!DU$1,'active-future'!$A:$A,0),1),""),"")</f>
        <v>-5.0499999999999972</v>
      </c>
      <c r="DV100">
        <f>+IFERROR(IF(VALUE('data-cash-crude'!DU100)&gt;0,'data-cash-crude'!DU100-INDEX('active-future'!$C:$C,MATCH('basis-cash-crude'!DV$1,'active-future'!$A:$A,0),1),""),"")</f>
        <v>-5.0499999999999972</v>
      </c>
      <c r="DW100">
        <f>+IFERROR(IF(VALUE('data-cash-crude'!DV100)&gt;0,'data-cash-crude'!DV100-INDEX('active-future'!$C:$C,MATCH('basis-cash-crude'!DW$1,'active-future'!$A:$A,0),1),""),"")</f>
        <v>-5.0500000000000043</v>
      </c>
      <c r="DX100">
        <f>+IFERROR(IF(VALUE('data-cash-crude'!DW100)&gt;0,'data-cash-crude'!DW100-INDEX('active-future'!$C:$C,MATCH('basis-cash-crude'!DX$1,'active-future'!$A:$A,0),1),""),"")</f>
        <v>-5.0499999999999972</v>
      </c>
      <c r="DY100">
        <f>+IFERROR(IF(VALUE('data-cash-crude'!DX100)&gt;0,'data-cash-crude'!DX100-INDEX('active-future'!$C:$C,MATCH('basis-cash-crude'!DY$1,'active-future'!$A:$A,0),1),""),"")</f>
        <v>-5.0499999999999972</v>
      </c>
      <c r="DZ100" t="str">
        <f>+IFERROR(IF(VALUE('data-cash-crude'!DY100)&gt;0,'data-cash-crude'!DY100-INDEX('active-future'!$C:$C,MATCH('basis-cash-crude'!DZ$1,'active-future'!$A:$A,0),1),""),"")</f>
        <v/>
      </c>
      <c r="EA100">
        <f>+IFERROR(IF(VALUE('data-cash-crude'!DZ100)&gt;0,'data-cash-crude'!DZ100-INDEX('active-future'!$C:$C,MATCH('basis-cash-crude'!EA$1,'active-future'!$A:$A,0),1),""),"")</f>
        <v>-5.4699999999999989</v>
      </c>
      <c r="EB100">
        <f>+IFERROR(IF(VALUE('data-cash-crude'!EA100)&gt;0,'data-cash-crude'!EA100-INDEX('active-future'!$C:$C,MATCH('basis-cash-crude'!EB$1,'active-future'!$A:$A,0),1),""),"")</f>
        <v>-5.259999999999998</v>
      </c>
      <c r="EC100">
        <f>+IFERROR(IF(VALUE('data-cash-crude'!EB100)&gt;0,'data-cash-crude'!EB100-INDEX('active-future'!$C:$C,MATCH('basis-cash-crude'!EC$1,'active-future'!$A:$A,0),1),""),"")</f>
        <v>-5.259999999999998</v>
      </c>
      <c r="ED100">
        <f>+IFERROR(IF(VALUE('data-cash-crude'!EC100)&gt;0,'data-cash-crude'!EC100-INDEX('active-future'!$C:$C,MATCH('basis-cash-crude'!ED$1,'active-future'!$A:$A,0),1),""),"")</f>
        <v>-5.0499999999999972</v>
      </c>
      <c r="EE100">
        <f>+IFERROR(IF(VALUE('data-cash-crude'!ED100)&gt;0,'data-cash-crude'!ED100-INDEX('active-future'!$C:$C,MATCH('basis-cash-crude'!EE$1,'active-future'!$A:$A,0),1),""),"")</f>
        <v>-5.0499999999999972</v>
      </c>
      <c r="EF100">
        <f>+IFERROR(IF(VALUE('data-cash-crude'!EE100)&gt;0,'data-cash-crude'!EE100-INDEX('active-future'!$C:$C,MATCH('basis-cash-crude'!EF$1,'active-future'!$A:$A,0),1),""),"")</f>
        <v>-5.0500000000000043</v>
      </c>
      <c r="EG100">
        <f>+IFERROR(IF(VALUE('data-cash-crude'!EF100)&gt;0,'data-cash-crude'!EF100-INDEX('active-future'!$C:$C,MATCH('basis-cash-crude'!EG$1,'active-future'!$A:$A,0),1),""),"")</f>
        <v>-5.0499999999999972</v>
      </c>
      <c r="EH100">
        <f>+IFERROR(IF(VALUE('data-cash-crude'!EG100)&gt;0,'data-cash-crude'!EG100-INDEX('active-future'!$C:$C,MATCH('basis-cash-crude'!EH$1,'active-future'!$A:$A,0),1),""),"")</f>
        <v>-5.0500000000000043</v>
      </c>
      <c r="EI100">
        <f>+IFERROR(IF(VALUE('data-cash-crude'!EH100)&gt;0,'data-cash-crude'!EH100-INDEX('active-future'!$C:$C,MATCH('basis-cash-crude'!EI$1,'active-future'!$A:$A,0),1),""),"")</f>
        <v>-5.0499999999999972</v>
      </c>
      <c r="EJ100">
        <f>+IFERROR(IF(VALUE('data-cash-crude'!EI100)&gt;0,'data-cash-crude'!EI100-INDEX('active-future'!$C:$C,MATCH('basis-cash-crude'!EJ$1,'active-future'!$A:$A,0),1),""),"")</f>
        <v>-5.0500000000000043</v>
      </c>
      <c r="EK100">
        <f>+IFERROR(IF(VALUE('data-cash-crude'!EJ100)&gt;0,'data-cash-crude'!EJ100-INDEX('active-future'!$C:$C,MATCH('basis-cash-crude'!EK$1,'active-future'!$A:$A,0),1),""),"")</f>
        <v>-5.0500000000000043</v>
      </c>
      <c r="EL100">
        <f>+IFERROR(IF(VALUE('data-cash-crude'!EK100)&gt;0,'data-cash-crude'!EK100-INDEX('active-future'!$C:$C,MATCH('basis-cash-crude'!EL$1,'active-future'!$A:$A,0),1),""),"")</f>
        <v>-5.0499999999999972</v>
      </c>
      <c r="EM100">
        <f>+IFERROR(IF(VALUE('data-cash-crude'!EL100)&gt;0,'data-cash-crude'!EL100-INDEX('active-future'!$C:$C,MATCH('basis-cash-crude'!EM$1,'active-future'!$A:$A,0),1),""),"")</f>
        <v>-5.0499999999999972</v>
      </c>
      <c r="EN100">
        <f>+IFERROR(IF(VALUE('data-cash-crude'!EM100)&gt;0,'data-cash-crude'!EM100-INDEX('active-future'!$C:$C,MATCH('basis-cash-crude'!EN$1,'active-future'!$A:$A,0),1),""),"")</f>
        <v>-5.0499999999999972</v>
      </c>
      <c r="EO100">
        <f>+IFERROR(IF(VALUE('data-cash-crude'!EN100)&gt;0,'data-cash-crude'!EN100-INDEX('active-future'!$C:$C,MATCH('basis-cash-crude'!EO$1,'active-future'!$A:$A,0),1),""),"")</f>
        <v>-5.0499999999999972</v>
      </c>
      <c r="EP100">
        <f>+IFERROR(IF(VALUE('data-cash-crude'!EO100)&gt;0,'data-cash-crude'!EO100-INDEX('active-future'!$C:$C,MATCH('basis-cash-crude'!EP$1,'active-future'!$A:$A,0),1),""),"")</f>
        <v>-5.0500000000000043</v>
      </c>
      <c r="EQ100">
        <f>+IFERROR(IF(VALUE('data-cash-crude'!EP100)&gt;0,'data-cash-crude'!EP100-INDEX('active-future'!$C:$C,MATCH('basis-cash-crude'!EQ$1,'active-future'!$A:$A,0),1),""),"")</f>
        <v>-5.0500000000000043</v>
      </c>
      <c r="ER100">
        <f>+IFERROR(IF(VALUE('data-cash-crude'!EQ100)&gt;0,'data-cash-crude'!EQ100-INDEX('active-future'!$C:$C,MATCH('basis-cash-crude'!ER$1,'active-future'!$A:$A,0),1),""),"")</f>
        <v>-5.0499999999999972</v>
      </c>
      <c r="ES100">
        <f>+IFERROR(IF(VALUE('data-cash-crude'!ER100)&gt;0,'data-cash-crude'!ER100-INDEX('active-future'!$C:$C,MATCH('basis-cash-crude'!ES$1,'active-future'!$A:$A,0),1),""),"")</f>
        <v>-5.0500000000000043</v>
      </c>
      <c r="ET100">
        <f>+IFERROR(IF(VALUE('data-cash-crude'!ES100)&gt;0,'data-cash-crude'!ES100-INDEX('active-future'!$C:$C,MATCH('basis-cash-crude'!ET$1,'active-future'!$A:$A,0),1),""),"")</f>
        <v>-5.0499999999999972</v>
      </c>
      <c r="EU100">
        <f>+IFERROR(IF(VALUE('data-cash-crude'!ET100)&gt;0,'data-cash-crude'!ET100-INDEX('active-future'!$C:$C,MATCH('basis-cash-crude'!EU$1,'active-future'!$A:$A,0),1),""),"")</f>
        <v>-5.0500000000000043</v>
      </c>
      <c r="EV100">
        <f>+IFERROR(IF(VALUE('data-cash-crude'!EU100)&gt;0,'data-cash-crude'!EU100-INDEX('active-future'!$C:$C,MATCH('basis-cash-crude'!EV$1,'active-future'!$A:$A,0),1),""),"")</f>
        <v>-5.1900000000000048</v>
      </c>
      <c r="EW100">
        <f>+IFERROR(IF(VALUE('data-cash-crude'!EV100)&gt;0,'data-cash-crude'!EV100-INDEX('active-future'!$C:$C,MATCH('basis-cash-crude'!EW$1,'active-future'!$A:$A,0),1),""),"")</f>
        <v>-5.1600000000000037</v>
      </c>
      <c r="EX100">
        <f>+IFERROR(IF(VALUE('data-cash-crude'!EW100)&gt;0,'data-cash-crude'!EW100-INDEX('active-future'!$C:$C,MATCH('basis-cash-crude'!EX$1,'active-future'!$A:$A,0),1),""),"")</f>
        <v>-5.2100000000000009</v>
      </c>
      <c r="EY100">
        <f>+IFERROR(IF(VALUE('data-cash-crude'!EX100)&gt;0,'data-cash-crude'!EX100-INDEX('active-future'!$C:$C,MATCH('basis-cash-crude'!EY$1,'active-future'!$A:$A,0),1),""),"")</f>
        <v>-5.0499999999999972</v>
      </c>
      <c r="EZ100">
        <f>+IFERROR(IF(VALUE('data-cash-crude'!EY100)&gt;0,'data-cash-crude'!EY100-INDEX('active-future'!$C:$C,MATCH('basis-cash-crude'!EZ$1,'active-future'!$A:$A,0),1),""),"")</f>
        <v>-5.0500000000000043</v>
      </c>
      <c r="FA100">
        <f>+IFERROR(IF(VALUE('data-cash-crude'!EZ100)&gt;0,'data-cash-crude'!EZ100-INDEX('active-future'!$C:$C,MATCH('basis-cash-crude'!FA$1,'active-future'!$A:$A,0),1),""),"")</f>
        <v>-5.009999999999998</v>
      </c>
      <c r="FB100">
        <f>+IFERROR(IF(VALUE('data-cash-crude'!FA100)&gt;0,'data-cash-crude'!FA100-INDEX('active-future'!$C:$C,MATCH('basis-cash-crude'!FB$1,'active-future'!$A:$A,0),1),""),"")</f>
        <v>-5.009999999999998</v>
      </c>
      <c r="FC100">
        <f>+IFERROR(IF(VALUE('data-cash-crude'!FB100)&gt;0,'data-cash-crude'!FB100-INDEX('active-future'!$C:$C,MATCH('basis-cash-crude'!FC$1,'active-future'!$A:$A,0),1),""),"")</f>
        <v>-5.009999999999998</v>
      </c>
      <c r="FD100">
        <f>+IFERROR(IF(VALUE('data-cash-crude'!FC100)&gt;0,'data-cash-crude'!FC100-INDEX('active-future'!$C:$C,MATCH('basis-cash-crude'!FD$1,'active-future'!$A:$A,0),1),""),"")</f>
        <v>-5.0500000000000043</v>
      </c>
      <c r="FE100">
        <f>+IFERROR(IF(VALUE('data-cash-crude'!FD100)&gt;0,'data-cash-crude'!FD100-INDEX('active-future'!$C:$C,MATCH('basis-cash-crude'!FE$1,'active-future'!$A:$A,0),1),""),"")</f>
        <v>-5.0499999999999972</v>
      </c>
      <c r="FF100">
        <f>+IFERROR(IF(VALUE('data-cash-crude'!FE100)&gt;0,'data-cash-crude'!FE100-INDEX('active-future'!$C:$C,MATCH('basis-cash-crude'!FF$1,'active-future'!$A:$A,0),1),""),"")</f>
        <v>-5.0499999999999972</v>
      </c>
      <c r="FG100">
        <f>+IFERROR(IF(VALUE('data-cash-crude'!FF100)&gt;0,'data-cash-crude'!FF100-INDEX('active-future'!$C:$C,MATCH('basis-cash-crude'!FG$1,'active-future'!$A:$A,0),1),""),"")</f>
        <v>-5.0499999999999972</v>
      </c>
      <c r="FH100">
        <f>+IFERROR(IF(VALUE('data-cash-crude'!FG100)&gt;0,'data-cash-crude'!FG100-INDEX('active-future'!$C:$C,MATCH('basis-cash-crude'!FH$1,'active-future'!$A:$A,0),1),""),"")</f>
        <v>-5.0499999999999972</v>
      </c>
      <c r="FI100">
        <f>+IFERROR(IF(VALUE('data-cash-crude'!FH100)&gt;0,'data-cash-crude'!FH100-INDEX('active-future'!$C:$C,MATCH('basis-cash-crude'!FI$1,'active-future'!$A:$A,0),1),""),"")</f>
        <v>-5.0500000000000043</v>
      </c>
      <c r="FJ100">
        <f>+IFERROR(IF(VALUE('data-cash-crude'!FI100)&gt;0,'data-cash-crude'!FI100-INDEX('active-future'!$C:$C,MATCH('basis-cash-crude'!FJ$1,'active-future'!$A:$A,0),1),""),"")</f>
        <v>-5.0500000000000043</v>
      </c>
      <c r="FK100">
        <f>+IFERROR(IF(VALUE('data-cash-crude'!FJ100)&gt;0,'data-cash-crude'!FJ100-INDEX('active-future'!$C:$C,MATCH('basis-cash-crude'!FK$1,'active-future'!$A:$A,0),1),""),"")</f>
        <v>-5.0499999999999972</v>
      </c>
      <c r="FL100">
        <f>+IFERROR(IF(VALUE('data-cash-crude'!FK100)&gt;0,'data-cash-crude'!FK100-INDEX('active-future'!$C:$C,MATCH('basis-cash-crude'!FL$1,'active-future'!$A:$A,0),1),""),"")</f>
        <v>-5.0499999999999972</v>
      </c>
    </row>
    <row r="101" spans="1:168" x14ac:dyDescent="0.2">
      <c r="A101">
        <f t="shared" si="3"/>
        <v>-15.75</v>
      </c>
      <c r="B101">
        <f t="shared" si="4"/>
        <v>-15.738399999999999</v>
      </c>
      <c r="C101">
        <f t="shared" si="5"/>
        <v>-15.756666666666669</v>
      </c>
      <c r="D101" s="10" t="str">
        <f>+'data-cash-crude'!B101</f>
        <v>CLPA-3-99.CM</v>
      </c>
      <c r="E101">
        <f>+IFERROR(IF(VALUE('data-cash-crude'!D101)&gt;0,'data-cash-crude'!D101-INDEX('active-future'!$C:$C,MATCH('basis-cash-crude'!E$1,'active-future'!$A:$A,0),1),""),"")</f>
        <v>-15.75</v>
      </c>
      <c r="F101">
        <f>+IFERROR(IF(VALUE('data-cash-crude'!E101)&gt;0,'data-cash-crude'!E101-INDEX('active-future'!$C:$C,MATCH('basis-cash-crude'!F$1,'active-future'!$A:$A,0),1),""),"")</f>
        <v>-15.75</v>
      </c>
      <c r="G101">
        <f>+IFERROR(IF(VALUE('data-cash-crude'!F101)&gt;0,'data-cash-crude'!F101-INDEX('active-future'!$C:$C,MATCH('basis-cash-crude'!G$1,'active-future'!$A:$A,0),1),""),"")</f>
        <v>-15.75</v>
      </c>
      <c r="H101">
        <f>+IFERROR(IF(VALUE('data-cash-crude'!G101)&gt;0,'data-cash-crude'!G101-INDEX('active-future'!$C:$C,MATCH('basis-cash-crude'!H$1,'active-future'!$A:$A,0),1),""),"")</f>
        <v>-15.75</v>
      </c>
      <c r="I101" t="str">
        <f>+IFERROR(IF(VALUE('data-cash-crude'!H101)&gt;0,'data-cash-crude'!H101-INDEX('active-future'!$C:$C,MATCH('basis-cash-crude'!I$1,'active-future'!$A:$A,0),1),""),"")</f>
        <v/>
      </c>
      <c r="J101">
        <f>+IFERROR(IF(VALUE('data-cash-crude'!I101)&gt;0,'data-cash-crude'!I101-INDEX('active-future'!$C:$C,MATCH('basis-cash-crude'!J$1,'active-future'!$A:$A,0),1),""),"")</f>
        <v>-15.75</v>
      </c>
      <c r="K101" t="str">
        <f>+IFERROR(IF(VALUE('data-cash-crude'!J101)&gt;0,'data-cash-crude'!J101-INDEX('active-future'!$C:$C,MATCH('basis-cash-crude'!K$1,'active-future'!$A:$A,0),1),""),"")</f>
        <v/>
      </c>
      <c r="L101" t="str">
        <f>+IFERROR(IF(VALUE('data-cash-crude'!K101)&gt;0,'data-cash-crude'!K101-INDEX('active-future'!$C:$C,MATCH('basis-cash-crude'!L$1,'active-future'!$A:$A,0),1),""),"")</f>
        <v/>
      </c>
      <c r="M101">
        <f>+IFERROR(IF(VALUE('data-cash-crude'!L101)&gt;0,'data-cash-crude'!L101-INDEX('active-future'!$C:$C,MATCH('basis-cash-crude'!M$1,'active-future'!$A:$A,0),1),""),"")</f>
        <v>-15.71</v>
      </c>
      <c r="N101">
        <f>+IFERROR(IF(VALUE('data-cash-crude'!M101)&gt;0,'data-cash-crude'!M101-INDEX('active-future'!$C:$C,MATCH('basis-cash-crude'!N$1,'active-future'!$A:$A,0),1),""),"")</f>
        <v>-15.670000000000002</v>
      </c>
      <c r="O101">
        <f>+IFERROR(IF(VALUE('data-cash-crude'!N101)&gt;0,'data-cash-crude'!N101-INDEX('active-future'!$C:$C,MATCH('basis-cash-crude'!O$1,'active-future'!$A:$A,0),1),""),"")</f>
        <v>-15.68</v>
      </c>
      <c r="P101">
        <f>+IFERROR(IF(VALUE('data-cash-crude'!O101)&gt;0,'data-cash-crude'!O101-INDEX('active-future'!$C:$C,MATCH('basis-cash-crude'!P$1,'active-future'!$A:$A,0),1),""),"")</f>
        <v>-15.75</v>
      </c>
      <c r="Q101">
        <f>+IFERROR(IF(VALUE('data-cash-crude'!P101)&gt;0,'data-cash-crude'!P101-INDEX('active-future'!$C:$C,MATCH('basis-cash-crude'!Q$1,'active-future'!$A:$A,0),1),""),"")</f>
        <v>-15.75</v>
      </c>
      <c r="R101">
        <f>+IFERROR(IF(VALUE('data-cash-crude'!Q101)&gt;0,'data-cash-crude'!Q101-INDEX('active-future'!$C:$C,MATCH('basis-cash-crude'!R$1,'active-future'!$A:$A,0),1),""),"")</f>
        <v>-15.75</v>
      </c>
      <c r="S101">
        <f>+IFERROR(IF(VALUE('data-cash-crude'!R101)&gt;0,'data-cash-crude'!R101-INDEX('active-future'!$C:$C,MATCH('basis-cash-crude'!S$1,'active-future'!$A:$A,0),1),""),"")</f>
        <v>-15.75</v>
      </c>
      <c r="T101">
        <f>+IFERROR(IF(VALUE('data-cash-crude'!S101)&gt;0,'data-cash-crude'!S101-INDEX('active-future'!$C:$C,MATCH('basis-cash-crude'!T$1,'active-future'!$A:$A,0),1),""),"")</f>
        <v>-15.75</v>
      </c>
      <c r="U101">
        <f>+IFERROR(IF(VALUE('data-cash-crude'!T101)&gt;0,'data-cash-crude'!T101-INDEX('active-future'!$C:$C,MATCH('basis-cash-crude'!U$1,'active-future'!$A:$A,0),1),""),"")</f>
        <v>-15.75</v>
      </c>
      <c r="V101">
        <f>+IFERROR(IF(VALUE('data-cash-crude'!U101)&gt;0,'data-cash-crude'!U101-INDEX('active-future'!$C:$C,MATCH('basis-cash-crude'!V$1,'active-future'!$A:$A,0),1),""),"")</f>
        <v>-15.75</v>
      </c>
      <c r="W101">
        <f>+IFERROR(IF(VALUE('data-cash-crude'!V101)&gt;0,'data-cash-crude'!V101-INDEX('active-future'!$C:$C,MATCH('basis-cash-crude'!W$1,'active-future'!$A:$A,0),1),""),"")</f>
        <v>-15.75</v>
      </c>
      <c r="X101">
        <f>+IFERROR(IF(VALUE('data-cash-crude'!W101)&gt;0,'data-cash-crude'!W101-INDEX('active-future'!$C:$C,MATCH('basis-cash-crude'!X$1,'active-future'!$A:$A,0),1),""),"")</f>
        <v>-15.75</v>
      </c>
      <c r="Y101" t="str">
        <f>+IFERROR(IF(VALUE('data-cash-crude'!X101)&gt;0,'data-cash-crude'!X101-INDEX('active-future'!$C:$C,MATCH('basis-cash-crude'!Y$1,'active-future'!$A:$A,0),1),""),"")</f>
        <v/>
      </c>
      <c r="Z101">
        <f>+IFERROR(IF(VALUE('data-cash-crude'!Y101)&gt;0,'data-cash-crude'!Y101-INDEX('active-future'!$C:$C,MATCH('basis-cash-crude'!Z$1,'active-future'!$A:$A,0),1),""),"")</f>
        <v>-15.75</v>
      </c>
      <c r="AA101">
        <f>+IFERROR(IF(VALUE('data-cash-crude'!Z101)&gt;0,'data-cash-crude'!Z101-INDEX('active-future'!$C:$C,MATCH('basis-cash-crude'!AA$1,'active-future'!$A:$A,0),1),""),"")</f>
        <v>-15.75</v>
      </c>
      <c r="AB101" t="str">
        <f>+IFERROR(IF(VALUE('data-cash-crude'!AA101)&gt;0,'data-cash-crude'!AA101-INDEX('active-future'!$C:$C,MATCH('basis-cash-crude'!AB$1,'active-future'!$A:$A,0),1),""),"")</f>
        <v/>
      </c>
      <c r="AC101">
        <f>+IFERROR(IF(VALUE('data-cash-crude'!AB101)&gt;0,'data-cash-crude'!AB101-INDEX('active-future'!$C:$C,MATCH('basis-cash-crude'!AC$1,'active-future'!$A:$A,0),1),""),"")</f>
        <v>-15.75</v>
      </c>
      <c r="AD101">
        <f>+IFERROR(IF(VALUE('data-cash-crude'!AC101)&gt;0,'data-cash-crude'!AC101-INDEX('active-future'!$C:$C,MATCH('basis-cash-crude'!AD$1,'active-future'!$A:$A,0),1),""),"")</f>
        <v>-15.75</v>
      </c>
      <c r="AE101">
        <f>+IFERROR(IF(VALUE('data-cash-crude'!AD101)&gt;0,'data-cash-crude'!AD101-INDEX('active-future'!$C:$C,MATCH('basis-cash-crude'!AE$1,'active-future'!$A:$A,0),1),""),"")</f>
        <v>-15.75</v>
      </c>
      <c r="AF101">
        <f>+IFERROR(IF(VALUE('data-cash-crude'!AE101)&gt;0,'data-cash-crude'!AE101-INDEX('active-future'!$C:$C,MATCH('basis-cash-crude'!AF$1,'active-future'!$A:$A,0),1),""),"")</f>
        <v>-15.75</v>
      </c>
      <c r="AG101">
        <f>+IFERROR(IF(VALUE('data-cash-crude'!AF101)&gt;0,'data-cash-crude'!AF101-INDEX('active-future'!$C:$C,MATCH('basis-cash-crude'!AG$1,'active-future'!$A:$A,0),1),""),"")</f>
        <v>-15.75</v>
      </c>
      <c r="AH101">
        <f>+IFERROR(IF(VALUE('data-cash-crude'!AG101)&gt;0,'data-cash-crude'!AG101-INDEX('active-future'!$C:$C,MATCH('basis-cash-crude'!AH$1,'active-future'!$A:$A,0),1),""),"")</f>
        <v>-15.649999999999999</v>
      </c>
      <c r="AI101">
        <f>+IFERROR(IF(VALUE('data-cash-crude'!AH101)&gt;0,'data-cash-crude'!AH101-INDEX('active-future'!$C:$C,MATCH('basis-cash-crude'!AI$1,'active-future'!$A:$A,0),1),""),"")</f>
        <v>-15.89</v>
      </c>
      <c r="AJ101">
        <f>+IFERROR(IF(VALUE('data-cash-crude'!AI101)&gt;0,'data-cash-crude'!AI101-INDEX('active-future'!$C:$C,MATCH('basis-cash-crude'!AJ$1,'active-future'!$A:$A,0),1),""),"")</f>
        <v>-15.840000000000003</v>
      </c>
      <c r="AK101">
        <f>+IFERROR(IF(VALUE('data-cash-crude'!AJ101)&gt;0,'data-cash-crude'!AJ101-INDEX('active-future'!$C:$C,MATCH('basis-cash-crude'!AK$1,'active-future'!$A:$A,0),1),""),"")</f>
        <v>-15.75</v>
      </c>
      <c r="AL101">
        <f>+IFERROR(IF(VALUE('data-cash-crude'!AK101)&gt;0,'data-cash-crude'!AK101-INDEX('active-future'!$C:$C,MATCH('basis-cash-crude'!AL$1,'active-future'!$A:$A,0),1),""),"")</f>
        <v>-15.75</v>
      </c>
      <c r="AM101">
        <f>+IFERROR(IF(VALUE('data-cash-crude'!AL101)&gt;0,'data-cash-crude'!AL101-INDEX('active-future'!$C:$C,MATCH('basis-cash-crude'!AM$1,'active-future'!$A:$A,0),1),""),"")</f>
        <v>-15.75</v>
      </c>
      <c r="AN101">
        <f>+IFERROR(IF(VALUE('data-cash-crude'!AM101)&gt;0,'data-cash-crude'!AM101-INDEX('active-future'!$C:$C,MATCH('basis-cash-crude'!AN$1,'active-future'!$A:$A,0),1),""),"")</f>
        <v>-15.75</v>
      </c>
      <c r="AO101">
        <f>+IFERROR(IF(VALUE('data-cash-crude'!AN101)&gt;0,'data-cash-crude'!AN101-INDEX('active-future'!$C:$C,MATCH('basis-cash-crude'!AO$1,'active-future'!$A:$A,0),1),""),"")</f>
        <v>-15.75</v>
      </c>
      <c r="AP101">
        <f>+IFERROR(IF(VALUE('data-cash-crude'!AO101)&gt;0,'data-cash-crude'!AO101-INDEX('active-future'!$C:$C,MATCH('basis-cash-crude'!AP$1,'active-future'!$A:$A,0),1),""),"")</f>
        <v>-15.75</v>
      </c>
      <c r="AQ101">
        <f>+IFERROR(IF(VALUE('data-cash-crude'!AP101)&gt;0,'data-cash-crude'!AP101-INDEX('active-future'!$C:$C,MATCH('basis-cash-crude'!AQ$1,'active-future'!$A:$A,0),1),""),"")</f>
        <v>-15.75</v>
      </c>
      <c r="AR101">
        <f>+IFERROR(IF(VALUE('data-cash-crude'!AQ101)&gt;0,'data-cash-crude'!AQ101-INDEX('active-future'!$C:$C,MATCH('basis-cash-crude'!AR$1,'active-future'!$A:$A,0),1),""),"")</f>
        <v>-15.75</v>
      </c>
      <c r="AS101">
        <f>+IFERROR(IF(VALUE('data-cash-crude'!AR101)&gt;0,'data-cash-crude'!AR101-INDEX('active-future'!$C:$C,MATCH('basis-cash-crude'!AS$1,'active-future'!$A:$A,0),1),""),"")</f>
        <v>-15.75</v>
      </c>
      <c r="AT101">
        <f>+IFERROR(IF(VALUE('data-cash-crude'!AS101)&gt;0,'data-cash-crude'!AS101-INDEX('active-future'!$C:$C,MATCH('basis-cash-crude'!AT$1,'active-future'!$A:$A,0),1),""),"")</f>
        <v>-15.75</v>
      </c>
      <c r="AU101">
        <f>+IFERROR(IF(VALUE('data-cash-crude'!AT101)&gt;0,'data-cash-crude'!AT101-INDEX('active-future'!$C:$C,MATCH('basis-cash-crude'!AU$1,'active-future'!$A:$A,0),1),""),"")</f>
        <v>-15.75</v>
      </c>
      <c r="AV101">
        <f>+IFERROR(IF(VALUE('data-cash-crude'!AU101)&gt;0,'data-cash-crude'!AU101-INDEX('active-future'!$C:$C,MATCH('basis-cash-crude'!AV$1,'active-future'!$A:$A,0),1),""),"")</f>
        <v>-15.75</v>
      </c>
      <c r="AW101">
        <f>+IFERROR(IF(VALUE('data-cash-crude'!AV101)&gt;0,'data-cash-crude'!AV101-INDEX('active-future'!$C:$C,MATCH('basis-cash-crude'!AW$1,'active-future'!$A:$A,0),1),""),"")</f>
        <v>-15.75</v>
      </c>
      <c r="AX101">
        <f>+IFERROR(IF(VALUE('data-cash-crude'!AW101)&gt;0,'data-cash-crude'!AW101-INDEX('active-future'!$C:$C,MATCH('basis-cash-crude'!AX$1,'active-future'!$A:$A,0),1),""),"")</f>
        <v>-15.75</v>
      </c>
      <c r="AY101">
        <f>+IFERROR(IF(VALUE('data-cash-crude'!AX101)&gt;0,'data-cash-crude'!AX101-INDEX('active-future'!$C:$C,MATCH('basis-cash-crude'!AY$1,'active-future'!$A:$A,0),1),""),"")</f>
        <v>-15.75</v>
      </c>
      <c r="AZ101">
        <f>+IFERROR(IF(VALUE('data-cash-crude'!AY101)&gt;0,'data-cash-crude'!AY101-INDEX('active-future'!$C:$C,MATCH('basis-cash-crude'!AZ$1,'active-future'!$A:$A,0),1),""),"")</f>
        <v>-15.75</v>
      </c>
      <c r="BA101">
        <f>+IFERROR(IF(VALUE('data-cash-crude'!AZ101)&gt;0,'data-cash-crude'!AZ101-INDEX('active-future'!$C:$C,MATCH('basis-cash-crude'!BA$1,'active-future'!$A:$A,0),1),""),"")</f>
        <v>-15.75</v>
      </c>
      <c r="BB101">
        <f>+IFERROR(IF(VALUE('data-cash-crude'!BA101)&gt;0,'data-cash-crude'!BA101-INDEX('active-future'!$C:$C,MATCH('basis-cash-crude'!BB$1,'active-future'!$A:$A,0),1),""),"")</f>
        <v>-15.75</v>
      </c>
      <c r="BC101">
        <f>+IFERROR(IF(VALUE('data-cash-crude'!BB101)&gt;0,'data-cash-crude'!BB101-INDEX('active-future'!$C:$C,MATCH('basis-cash-crude'!BC$1,'active-future'!$A:$A,0),1),""),"")</f>
        <v>-16.07</v>
      </c>
      <c r="BD101">
        <f>+IFERROR(IF(VALUE('data-cash-crude'!BC101)&gt;0,'data-cash-crude'!BC101-INDEX('active-future'!$C:$C,MATCH('basis-cash-crude'!BD$1,'active-future'!$A:$A,0),1),""),"")</f>
        <v>-15.949999999999996</v>
      </c>
      <c r="BE101">
        <f>+IFERROR(IF(VALUE('data-cash-crude'!BD101)&gt;0,'data-cash-crude'!BD101-INDEX('active-future'!$C:$C,MATCH('basis-cash-crude'!BE$1,'active-future'!$A:$A,0),1),""),"")</f>
        <v>-15.839999999999996</v>
      </c>
      <c r="BF101">
        <f>+IFERROR(IF(VALUE('data-cash-crude'!BE101)&gt;0,'data-cash-crude'!BE101-INDEX('active-future'!$C:$C,MATCH('basis-cash-crude'!BF$1,'active-future'!$A:$A,0),1),""),"")</f>
        <v>-15.75</v>
      </c>
      <c r="BG101">
        <f>+IFERROR(IF(VALUE('data-cash-crude'!BF101)&gt;0,'data-cash-crude'!BF101-INDEX('active-future'!$C:$C,MATCH('basis-cash-crude'!BG$1,'active-future'!$A:$A,0),1),""),"")</f>
        <v>-15.75</v>
      </c>
      <c r="BH101">
        <f>+IFERROR(IF(VALUE('data-cash-crude'!BG101)&gt;0,'data-cash-crude'!BG101-INDEX('active-future'!$C:$C,MATCH('basis-cash-crude'!BH$1,'active-future'!$A:$A,0),1),""),"")</f>
        <v>-15.75</v>
      </c>
      <c r="BI101">
        <f>+IFERROR(IF(VALUE('data-cash-crude'!BH101)&gt;0,'data-cash-crude'!BH101-INDEX('active-future'!$C:$C,MATCH('basis-cash-crude'!BI$1,'active-future'!$A:$A,0),1),""),"")</f>
        <v>-15.75</v>
      </c>
      <c r="BJ101">
        <f>+IFERROR(IF(VALUE('data-cash-crude'!BI101)&gt;0,'data-cash-crude'!BI101-INDEX('active-future'!$C:$C,MATCH('basis-cash-crude'!BJ$1,'active-future'!$A:$A,0),1),""),"")</f>
        <v>-15.75</v>
      </c>
      <c r="BK101">
        <f>+IFERROR(IF(VALUE('data-cash-crude'!BJ101)&gt;0,'data-cash-crude'!BJ101-INDEX('active-future'!$C:$C,MATCH('basis-cash-crude'!BK$1,'active-future'!$A:$A,0),1),""),"")</f>
        <v>-15.75</v>
      </c>
      <c r="BL101">
        <f>+IFERROR(IF(VALUE('data-cash-crude'!BK101)&gt;0,'data-cash-crude'!BK101-INDEX('active-future'!$C:$C,MATCH('basis-cash-crude'!BL$1,'active-future'!$A:$A,0),1),""),"")</f>
        <v>-15.75</v>
      </c>
      <c r="BM101">
        <f>+IFERROR(IF(VALUE('data-cash-crude'!BL101)&gt;0,'data-cash-crude'!BL101-INDEX('active-future'!$C:$C,MATCH('basis-cash-crude'!BM$1,'active-future'!$A:$A,0),1),""),"")</f>
        <v>-15.75</v>
      </c>
      <c r="BN101">
        <f>+IFERROR(IF(VALUE('data-cash-crude'!BM101)&gt;0,'data-cash-crude'!BM101-INDEX('active-future'!$C:$C,MATCH('basis-cash-crude'!BN$1,'active-future'!$A:$A,0),1),""),"")</f>
        <v>-15.75</v>
      </c>
      <c r="BO101">
        <f>+IFERROR(IF(VALUE('data-cash-crude'!BN101)&gt;0,'data-cash-crude'!BN101-INDEX('active-future'!$C:$C,MATCH('basis-cash-crude'!BO$1,'active-future'!$A:$A,0),1),""),"")</f>
        <v>-15.75</v>
      </c>
      <c r="BP101">
        <f>+IFERROR(IF(VALUE('data-cash-crude'!BO101)&gt;0,'data-cash-crude'!BO101-INDEX('active-future'!$C:$C,MATCH('basis-cash-crude'!BP$1,'active-future'!$A:$A,0),1),""),"")</f>
        <v>-15.75</v>
      </c>
      <c r="BQ101">
        <f>+IFERROR(IF(VALUE('data-cash-crude'!BP101)&gt;0,'data-cash-crude'!BP101-INDEX('active-future'!$C:$C,MATCH('basis-cash-crude'!BQ$1,'active-future'!$A:$A,0),1),""),"")</f>
        <v>-15.75</v>
      </c>
      <c r="BR101">
        <f>+IFERROR(IF(VALUE('data-cash-crude'!BQ101)&gt;0,'data-cash-crude'!BQ101-INDEX('active-future'!$C:$C,MATCH('basis-cash-crude'!BR$1,'active-future'!$A:$A,0),1),""),"")</f>
        <v>-15.75</v>
      </c>
      <c r="BS101">
        <f>+IFERROR(IF(VALUE('data-cash-crude'!BR101)&gt;0,'data-cash-crude'!BR101-INDEX('active-future'!$C:$C,MATCH('basis-cash-crude'!BS$1,'active-future'!$A:$A,0),1),""),"")</f>
        <v>-15.75</v>
      </c>
      <c r="BT101">
        <f>+IFERROR(IF(VALUE('data-cash-crude'!BS101)&gt;0,'data-cash-crude'!BS101-INDEX('active-future'!$C:$C,MATCH('basis-cash-crude'!BT$1,'active-future'!$A:$A,0),1),""),"")</f>
        <v>-15.75</v>
      </c>
      <c r="BU101">
        <f>+IFERROR(IF(VALUE('data-cash-crude'!BT101)&gt;0,'data-cash-crude'!BT101-INDEX('active-future'!$C:$C,MATCH('basis-cash-crude'!BU$1,'active-future'!$A:$A,0),1),""),"")</f>
        <v>-15.75</v>
      </c>
      <c r="BV101" t="str">
        <f>+IFERROR(IF(VALUE('data-cash-crude'!BU101)&gt;0,'data-cash-crude'!BU101-INDEX('active-future'!$C:$C,MATCH('basis-cash-crude'!BV$1,'active-future'!$A:$A,0),1),""),"")</f>
        <v/>
      </c>
      <c r="BW101" t="str">
        <f>+IFERROR(IF(VALUE('data-cash-crude'!BV101)&gt;0,'data-cash-crude'!BV101-INDEX('active-future'!$C:$C,MATCH('basis-cash-crude'!BW$1,'active-future'!$A:$A,0),1),""),"")</f>
        <v/>
      </c>
      <c r="BX101" t="str">
        <f>+IFERROR(IF(VALUE('data-cash-crude'!BW101)&gt;0,'data-cash-crude'!BW101-INDEX('active-future'!$C:$C,MATCH('basis-cash-crude'!BX$1,'active-future'!$A:$A,0),1),""),"")</f>
        <v/>
      </c>
      <c r="BY101">
        <f>+IFERROR(IF(VALUE('data-cash-crude'!BX101)&gt;0,'data-cash-crude'!BX101-INDEX('active-future'!$C:$C,MATCH('basis-cash-crude'!BY$1,'active-future'!$A:$A,0),1),""),"")</f>
        <v>-15.75</v>
      </c>
      <c r="BZ101">
        <f>+IFERROR(IF(VALUE('data-cash-crude'!BY101)&gt;0,'data-cash-crude'!BY101-INDEX('active-future'!$C:$C,MATCH('basis-cash-crude'!BZ$1,'active-future'!$A:$A,0),1),""),"")</f>
        <v>-15.809999999999995</v>
      </c>
      <c r="CA101">
        <f>+IFERROR(IF(VALUE('data-cash-crude'!BZ101)&gt;0,'data-cash-crude'!BZ101-INDEX('active-future'!$C:$C,MATCH('basis-cash-crude'!CA$1,'active-future'!$A:$A,0),1),""),"")</f>
        <v>-15.68</v>
      </c>
      <c r="CB101">
        <f>+IFERROR(IF(VALUE('data-cash-crude'!CA101)&gt;0,'data-cash-crude'!CA101-INDEX('active-future'!$C:$C,MATCH('basis-cash-crude'!CB$1,'active-future'!$A:$A,0),1),""),"")</f>
        <v>-15.75</v>
      </c>
      <c r="CC101">
        <f>+IFERROR(IF(VALUE('data-cash-crude'!CB101)&gt;0,'data-cash-crude'!CB101-INDEX('active-future'!$C:$C,MATCH('basis-cash-crude'!CC$1,'active-future'!$A:$A,0),1),""),"")</f>
        <v>-15.75</v>
      </c>
      <c r="CD101">
        <f>+IFERROR(IF(VALUE('data-cash-crude'!CC101)&gt;0,'data-cash-crude'!CC101-INDEX('active-future'!$C:$C,MATCH('basis-cash-crude'!CD$1,'active-future'!$A:$A,0),1),""),"")</f>
        <v>-15.75</v>
      </c>
      <c r="CE101">
        <f>+IFERROR(IF(VALUE('data-cash-crude'!CD101)&gt;0,'data-cash-crude'!CD101-INDEX('active-future'!$C:$C,MATCH('basis-cash-crude'!CE$1,'active-future'!$A:$A,0),1),""),"")</f>
        <v>-15.75</v>
      </c>
      <c r="CF101">
        <f>+IFERROR(IF(VALUE('data-cash-crude'!CE101)&gt;0,'data-cash-crude'!CE101-INDEX('active-future'!$C:$C,MATCH('basis-cash-crude'!CF$1,'active-future'!$A:$A,0),1),""),"")</f>
        <v>-15.75</v>
      </c>
      <c r="CG101">
        <f>+IFERROR(IF(VALUE('data-cash-crude'!CF101)&gt;0,'data-cash-crude'!CF101-INDEX('active-future'!$C:$C,MATCH('basis-cash-crude'!CG$1,'active-future'!$A:$A,0),1),""),"")</f>
        <v>-15.75</v>
      </c>
      <c r="CH101">
        <f>+IFERROR(IF(VALUE('data-cash-crude'!CG101)&gt;0,'data-cash-crude'!CG101-INDEX('active-future'!$C:$C,MATCH('basis-cash-crude'!CH$1,'active-future'!$A:$A,0),1),""),"")</f>
        <v>-15.75</v>
      </c>
      <c r="CI101">
        <f>+IFERROR(IF(VALUE('data-cash-crude'!CH101)&gt;0,'data-cash-crude'!CH101-INDEX('active-future'!$C:$C,MATCH('basis-cash-crude'!CI$1,'active-future'!$A:$A,0),1),""),"")</f>
        <v>-15.75</v>
      </c>
      <c r="CJ101">
        <f>+IFERROR(IF(VALUE('data-cash-crude'!CI101)&gt;0,'data-cash-crude'!CI101-INDEX('active-future'!$C:$C,MATCH('basis-cash-crude'!CJ$1,'active-future'!$A:$A,0),1),""),"")</f>
        <v>-15.75</v>
      </c>
      <c r="CK101">
        <f>+IFERROR(IF(VALUE('data-cash-crude'!CJ101)&gt;0,'data-cash-crude'!CJ101-INDEX('active-future'!$C:$C,MATCH('basis-cash-crude'!CK$1,'active-future'!$A:$A,0),1),""),"")</f>
        <v>-15.75</v>
      </c>
      <c r="CL101">
        <f>+IFERROR(IF(VALUE('data-cash-crude'!CK101)&gt;0,'data-cash-crude'!CK101-INDEX('active-future'!$C:$C,MATCH('basis-cash-crude'!CL$1,'active-future'!$A:$A,0),1),""),"")</f>
        <v>-15.75</v>
      </c>
      <c r="CM101" t="str">
        <f>+IFERROR(IF(VALUE('data-cash-crude'!CL101)&gt;0,'data-cash-crude'!CL101-INDEX('active-future'!$C:$C,MATCH('basis-cash-crude'!CM$1,'active-future'!$A:$A,0),1),""),"")</f>
        <v/>
      </c>
      <c r="CN101">
        <f>+IFERROR(IF(VALUE('data-cash-crude'!CM101)&gt;0,'data-cash-crude'!CM101-INDEX('active-future'!$C:$C,MATCH('basis-cash-crude'!CN$1,'active-future'!$A:$A,0),1),""),"")</f>
        <v>-15.75</v>
      </c>
      <c r="CO101">
        <f>+IFERROR(IF(VALUE('data-cash-crude'!CN101)&gt;0,'data-cash-crude'!CN101-INDEX('active-future'!$C:$C,MATCH('basis-cash-crude'!CO$1,'active-future'!$A:$A,0),1),""),"")</f>
        <v>-15.75</v>
      </c>
      <c r="CP101">
        <f>+IFERROR(IF(VALUE('data-cash-crude'!CO101)&gt;0,'data-cash-crude'!CO101-INDEX('active-future'!$C:$C,MATCH('basis-cash-crude'!CP$1,'active-future'!$A:$A,0),1),""),"")</f>
        <v>-15.75</v>
      </c>
      <c r="CQ101">
        <f>+IFERROR(IF(VALUE('data-cash-crude'!CP101)&gt;0,'data-cash-crude'!CP101-INDEX('active-future'!$C:$C,MATCH('basis-cash-crude'!CQ$1,'active-future'!$A:$A,0),1),""),"")</f>
        <v>-15.75</v>
      </c>
      <c r="CR101">
        <f>+IFERROR(IF(VALUE('data-cash-crude'!CQ101)&gt;0,'data-cash-crude'!CQ101-INDEX('active-future'!$C:$C,MATCH('basis-cash-crude'!CR$1,'active-future'!$A:$A,0),1),""),"")</f>
        <v>-15.75</v>
      </c>
      <c r="CS101">
        <f>+IFERROR(IF(VALUE('data-cash-crude'!CR101)&gt;0,'data-cash-crude'!CR101-INDEX('active-future'!$C:$C,MATCH('basis-cash-crude'!CS$1,'active-future'!$A:$A,0),1),""),"")</f>
        <v>-15.75</v>
      </c>
      <c r="CT101">
        <f>+IFERROR(IF(VALUE('data-cash-crude'!CS101)&gt;0,'data-cash-crude'!CS101-INDEX('active-future'!$C:$C,MATCH('basis-cash-crude'!CT$1,'active-future'!$A:$A,0),1),""),"")</f>
        <v>-15.75</v>
      </c>
      <c r="CU101">
        <f>+IFERROR(IF(VALUE('data-cash-crude'!CT101)&gt;0,'data-cash-crude'!CT101-INDEX('active-future'!$C:$C,MATCH('basis-cash-crude'!CU$1,'active-future'!$A:$A,0),1),""),"")</f>
        <v>-15.75</v>
      </c>
      <c r="CV101">
        <f>+IFERROR(IF(VALUE('data-cash-crude'!CU101)&gt;0,'data-cash-crude'!CU101-INDEX('active-future'!$C:$C,MATCH('basis-cash-crude'!CV$1,'active-future'!$A:$A,0),1),""),"")</f>
        <v>-15.54</v>
      </c>
      <c r="CW101">
        <f>+IFERROR(IF(VALUE('data-cash-crude'!CV101)&gt;0,'data-cash-crude'!CV101-INDEX('active-future'!$C:$C,MATCH('basis-cash-crude'!CW$1,'active-future'!$A:$A,0),1),""),"")</f>
        <v>-15.68</v>
      </c>
      <c r="CX101">
        <f>+IFERROR(IF(VALUE('data-cash-crude'!CW101)&gt;0,'data-cash-crude'!CW101-INDEX('active-future'!$C:$C,MATCH('basis-cash-crude'!CX$1,'active-future'!$A:$A,0),1),""),"")</f>
        <v>-15.690000000000005</v>
      </c>
      <c r="CY101">
        <f>+IFERROR(IF(VALUE('data-cash-crude'!CX101)&gt;0,'data-cash-crude'!CX101-INDEX('active-future'!$C:$C,MATCH('basis-cash-crude'!CY$1,'active-future'!$A:$A,0),1),""),"")</f>
        <v>-15.75</v>
      </c>
      <c r="CZ101">
        <f>+IFERROR(IF(VALUE('data-cash-crude'!CY101)&gt;0,'data-cash-crude'!CY101-INDEX('active-future'!$C:$C,MATCH('basis-cash-crude'!CZ$1,'active-future'!$A:$A,0),1),""),"")</f>
        <v>-15.75</v>
      </c>
      <c r="DA101">
        <f>+IFERROR(IF(VALUE('data-cash-crude'!CZ101)&gt;0,'data-cash-crude'!CZ101-INDEX('active-future'!$C:$C,MATCH('basis-cash-crude'!DA$1,'active-future'!$A:$A,0),1),""),"")</f>
        <v>-15.75</v>
      </c>
      <c r="DB101">
        <f>+IFERROR(IF(VALUE('data-cash-crude'!DA101)&gt;0,'data-cash-crude'!DA101-INDEX('active-future'!$C:$C,MATCH('basis-cash-crude'!DB$1,'active-future'!$A:$A,0),1),""),"")</f>
        <v>-15.75</v>
      </c>
      <c r="DC101">
        <f>+IFERROR(IF(VALUE('data-cash-crude'!DB101)&gt;0,'data-cash-crude'!DB101-INDEX('active-future'!$C:$C,MATCH('basis-cash-crude'!DC$1,'active-future'!$A:$A,0),1),""),"")</f>
        <v>-15.75</v>
      </c>
      <c r="DD101">
        <f>+IFERROR(IF(VALUE('data-cash-crude'!DC101)&gt;0,'data-cash-crude'!DC101-INDEX('active-future'!$C:$C,MATCH('basis-cash-crude'!DD$1,'active-future'!$A:$A,0),1),""),"")</f>
        <v>-15.75</v>
      </c>
      <c r="DE101">
        <f>+IFERROR(IF(VALUE('data-cash-crude'!DD101)&gt;0,'data-cash-crude'!DD101-INDEX('active-future'!$C:$C,MATCH('basis-cash-crude'!DE$1,'active-future'!$A:$A,0),1),""),"")</f>
        <v>-15.75</v>
      </c>
      <c r="DF101">
        <f>+IFERROR(IF(VALUE('data-cash-crude'!DE101)&gt;0,'data-cash-crude'!DE101-INDEX('active-future'!$C:$C,MATCH('basis-cash-crude'!DF$1,'active-future'!$A:$A,0),1),""),"")</f>
        <v>-15.75</v>
      </c>
      <c r="DG101">
        <f>+IFERROR(IF(VALUE('data-cash-crude'!DF101)&gt;0,'data-cash-crude'!DF101-INDEX('active-future'!$C:$C,MATCH('basis-cash-crude'!DG$1,'active-future'!$A:$A,0),1),""),"")</f>
        <v>-15.75</v>
      </c>
      <c r="DH101">
        <f>+IFERROR(IF(VALUE('data-cash-crude'!DG101)&gt;0,'data-cash-crude'!DG101-INDEX('active-future'!$C:$C,MATCH('basis-cash-crude'!DH$1,'active-future'!$A:$A,0),1),""),"")</f>
        <v>-15.75</v>
      </c>
      <c r="DI101">
        <f>+IFERROR(IF(VALUE('data-cash-crude'!DH101)&gt;0,'data-cash-crude'!DH101-INDEX('active-future'!$C:$C,MATCH('basis-cash-crude'!DI$1,'active-future'!$A:$A,0),1),""),"")</f>
        <v>-15.75</v>
      </c>
      <c r="DJ101">
        <f>+IFERROR(IF(VALUE('data-cash-crude'!DI101)&gt;0,'data-cash-crude'!DI101-INDEX('active-future'!$C:$C,MATCH('basis-cash-crude'!DJ$1,'active-future'!$A:$A,0),1),""),"")</f>
        <v>-15.75</v>
      </c>
      <c r="DK101">
        <f>+IFERROR(IF(VALUE('data-cash-crude'!DJ101)&gt;0,'data-cash-crude'!DJ101-INDEX('active-future'!$C:$C,MATCH('basis-cash-crude'!DK$1,'active-future'!$A:$A,0),1),""),"")</f>
        <v>-15.75</v>
      </c>
      <c r="DL101">
        <f>+IFERROR(IF(VALUE('data-cash-crude'!DK101)&gt;0,'data-cash-crude'!DK101-INDEX('active-future'!$C:$C,MATCH('basis-cash-crude'!DL$1,'active-future'!$A:$A,0),1),""),"")</f>
        <v>-15.75</v>
      </c>
      <c r="DM101" t="str">
        <f>+IFERROR(IF(VALUE('data-cash-crude'!DL101)&gt;0,'data-cash-crude'!DL101-INDEX('active-future'!$C:$C,MATCH('basis-cash-crude'!DM$1,'active-future'!$A:$A,0),1),""),"")</f>
        <v/>
      </c>
      <c r="DN101" t="str">
        <f>+IFERROR(IF(VALUE('data-cash-crude'!DM101)&gt;0,'data-cash-crude'!DM101-INDEX('active-future'!$C:$C,MATCH('basis-cash-crude'!DN$1,'active-future'!$A:$A,0),1),""),"")</f>
        <v/>
      </c>
      <c r="DO101" t="str">
        <f>+IFERROR(IF(VALUE('data-cash-crude'!DN101)&gt;0,'data-cash-crude'!DN101-INDEX('active-future'!$C:$C,MATCH('basis-cash-crude'!DO$1,'active-future'!$A:$A,0),1),""),"")</f>
        <v/>
      </c>
      <c r="DP101" t="str">
        <f>+IFERROR(IF(VALUE('data-cash-crude'!DO101)&gt;0,'data-cash-crude'!DO101-INDEX('active-future'!$C:$C,MATCH('basis-cash-crude'!DP$1,'active-future'!$A:$A,0),1),""),"")</f>
        <v/>
      </c>
      <c r="DQ101" t="str">
        <f>+IFERROR(IF(VALUE('data-cash-crude'!DP101)&gt;0,'data-cash-crude'!DP101-INDEX('active-future'!$C:$C,MATCH('basis-cash-crude'!DQ$1,'active-future'!$A:$A,0),1),""),"")</f>
        <v/>
      </c>
      <c r="DR101" t="str">
        <f>+IFERROR(IF(VALUE('data-cash-crude'!DQ101)&gt;0,'data-cash-crude'!DQ101-INDEX('active-future'!$C:$C,MATCH('basis-cash-crude'!DR$1,'active-future'!$A:$A,0),1),""),"")</f>
        <v/>
      </c>
      <c r="DS101" t="str">
        <f>+IFERROR(IF(VALUE('data-cash-crude'!DR101)&gt;0,'data-cash-crude'!DR101-INDEX('active-future'!$C:$C,MATCH('basis-cash-crude'!DS$1,'active-future'!$A:$A,0),1),""),"")</f>
        <v/>
      </c>
      <c r="DT101" t="str">
        <f>+IFERROR(IF(VALUE('data-cash-crude'!DS101)&gt;0,'data-cash-crude'!DS101-INDEX('active-future'!$C:$C,MATCH('basis-cash-crude'!DT$1,'active-future'!$A:$A,0),1),""),"")</f>
        <v/>
      </c>
      <c r="DU101" t="str">
        <f>+IFERROR(IF(VALUE('data-cash-crude'!DT101)&gt;0,'data-cash-crude'!DT101-INDEX('active-future'!$C:$C,MATCH('basis-cash-crude'!DU$1,'active-future'!$A:$A,0),1),""),"")</f>
        <v/>
      </c>
      <c r="DV101" t="str">
        <f>+IFERROR(IF(VALUE('data-cash-crude'!DU101)&gt;0,'data-cash-crude'!DU101-INDEX('active-future'!$C:$C,MATCH('basis-cash-crude'!DV$1,'active-future'!$A:$A,0),1),""),"")</f>
        <v/>
      </c>
      <c r="DW101" t="str">
        <f>+IFERROR(IF(VALUE('data-cash-crude'!DV101)&gt;0,'data-cash-crude'!DV101-INDEX('active-future'!$C:$C,MATCH('basis-cash-crude'!DW$1,'active-future'!$A:$A,0),1),""),"")</f>
        <v/>
      </c>
      <c r="DX101" t="str">
        <f>+IFERROR(IF(VALUE('data-cash-crude'!DW101)&gt;0,'data-cash-crude'!DW101-INDEX('active-future'!$C:$C,MATCH('basis-cash-crude'!DX$1,'active-future'!$A:$A,0),1),""),"")</f>
        <v/>
      </c>
      <c r="DY101" t="str">
        <f>+IFERROR(IF(VALUE('data-cash-crude'!DX101)&gt;0,'data-cash-crude'!DX101-INDEX('active-future'!$C:$C,MATCH('basis-cash-crude'!DY$1,'active-future'!$A:$A,0),1),""),"")</f>
        <v/>
      </c>
      <c r="DZ101" t="str">
        <f>+IFERROR(IF(VALUE('data-cash-crude'!DY101)&gt;0,'data-cash-crude'!DY101-INDEX('active-future'!$C:$C,MATCH('basis-cash-crude'!DZ$1,'active-future'!$A:$A,0),1),""),"")</f>
        <v/>
      </c>
      <c r="EA101" t="str">
        <f>+IFERROR(IF(VALUE('data-cash-crude'!DZ101)&gt;0,'data-cash-crude'!DZ101-INDEX('active-future'!$C:$C,MATCH('basis-cash-crude'!EA$1,'active-future'!$A:$A,0),1),""),"")</f>
        <v/>
      </c>
      <c r="EB101" t="str">
        <f>+IFERROR(IF(VALUE('data-cash-crude'!EA101)&gt;0,'data-cash-crude'!EA101-INDEX('active-future'!$C:$C,MATCH('basis-cash-crude'!EB$1,'active-future'!$A:$A,0),1),""),"")</f>
        <v/>
      </c>
      <c r="EC101" t="str">
        <f>+IFERROR(IF(VALUE('data-cash-crude'!EB101)&gt;0,'data-cash-crude'!EB101-INDEX('active-future'!$C:$C,MATCH('basis-cash-crude'!EC$1,'active-future'!$A:$A,0),1),""),"")</f>
        <v/>
      </c>
      <c r="ED101" t="str">
        <f>+IFERROR(IF(VALUE('data-cash-crude'!EC101)&gt;0,'data-cash-crude'!EC101-INDEX('active-future'!$C:$C,MATCH('basis-cash-crude'!ED$1,'active-future'!$A:$A,0),1),""),"")</f>
        <v/>
      </c>
      <c r="EE101" t="str">
        <f>+IFERROR(IF(VALUE('data-cash-crude'!ED101)&gt;0,'data-cash-crude'!ED101-INDEX('active-future'!$C:$C,MATCH('basis-cash-crude'!EE$1,'active-future'!$A:$A,0),1),""),"")</f>
        <v/>
      </c>
      <c r="EF101" t="str">
        <f>+IFERROR(IF(VALUE('data-cash-crude'!EE101)&gt;0,'data-cash-crude'!EE101-INDEX('active-future'!$C:$C,MATCH('basis-cash-crude'!EF$1,'active-future'!$A:$A,0),1),""),"")</f>
        <v/>
      </c>
      <c r="EG101" t="str">
        <f>+IFERROR(IF(VALUE('data-cash-crude'!EF101)&gt;0,'data-cash-crude'!EF101-INDEX('active-future'!$C:$C,MATCH('basis-cash-crude'!EG$1,'active-future'!$A:$A,0),1),""),"")</f>
        <v/>
      </c>
      <c r="EH101" t="str">
        <f>+IFERROR(IF(VALUE('data-cash-crude'!EG101)&gt;0,'data-cash-crude'!EG101-INDEX('active-future'!$C:$C,MATCH('basis-cash-crude'!EH$1,'active-future'!$A:$A,0),1),""),"")</f>
        <v/>
      </c>
      <c r="EI101" t="str">
        <f>+IFERROR(IF(VALUE('data-cash-crude'!EH101)&gt;0,'data-cash-crude'!EH101-INDEX('active-future'!$C:$C,MATCH('basis-cash-crude'!EI$1,'active-future'!$A:$A,0),1),""),"")</f>
        <v/>
      </c>
      <c r="EJ101" t="str">
        <f>+IFERROR(IF(VALUE('data-cash-crude'!EI101)&gt;0,'data-cash-crude'!EI101-INDEX('active-future'!$C:$C,MATCH('basis-cash-crude'!EJ$1,'active-future'!$A:$A,0),1),""),"")</f>
        <v/>
      </c>
      <c r="EK101" t="str">
        <f>+IFERROR(IF(VALUE('data-cash-crude'!EJ101)&gt;0,'data-cash-crude'!EJ101-INDEX('active-future'!$C:$C,MATCH('basis-cash-crude'!EK$1,'active-future'!$A:$A,0),1),""),"")</f>
        <v/>
      </c>
      <c r="EL101" t="str">
        <f>+IFERROR(IF(VALUE('data-cash-crude'!EK101)&gt;0,'data-cash-crude'!EK101-INDEX('active-future'!$C:$C,MATCH('basis-cash-crude'!EL$1,'active-future'!$A:$A,0),1),""),"")</f>
        <v/>
      </c>
      <c r="EM101" t="str">
        <f>+IFERROR(IF(VALUE('data-cash-crude'!EL101)&gt;0,'data-cash-crude'!EL101-INDEX('active-future'!$C:$C,MATCH('basis-cash-crude'!EM$1,'active-future'!$A:$A,0),1),""),"")</f>
        <v/>
      </c>
      <c r="EN101" t="str">
        <f>+IFERROR(IF(VALUE('data-cash-crude'!EM101)&gt;0,'data-cash-crude'!EM101-INDEX('active-future'!$C:$C,MATCH('basis-cash-crude'!EN$1,'active-future'!$A:$A,0),1),""),"")</f>
        <v/>
      </c>
      <c r="EO101" t="str">
        <f>+IFERROR(IF(VALUE('data-cash-crude'!EN101)&gt;0,'data-cash-crude'!EN101-INDEX('active-future'!$C:$C,MATCH('basis-cash-crude'!EO$1,'active-future'!$A:$A,0),1),""),"")</f>
        <v/>
      </c>
      <c r="EP101" t="str">
        <f>+IFERROR(IF(VALUE('data-cash-crude'!EO101)&gt;0,'data-cash-crude'!EO101-INDEX('active-future'!$C:$C,MATCH('basis-cash-crude'!EP$1,'active-future'!$A:$A,0),1),""),"")</f>
        <v/>
      </c>
      <c r="EQ101" t="str">
        <f>+IFERROR(IF(VALUE('data-cash-crude'!EP101)&gt;0,'data-cash-crude'!EP101-INDEX('active-future'!$C:$C,MATCH('basis-cash-crude'!EQ$1,'active-future'!$A:$A,0),1),""),"")</f>
        <v/>
      </c>
      <c r="ER101" t="str">
        <f>+IFERROR(IF(VALUE('data-cash-crude'!EQ101)&gt;0,'data-cash-crude'!EQ101-INDEX('active-future'!$C:$C,MATCH('basis-cash-crude'!ER$1,'active-future'!$A:$A,0),1),""),"")</f>
        <v/>
      </c>
      <c r="ES101" t="str">
        <f>+IFERROR(IF(VALUE('data-cash-crude'!ER101)&gt;0,'data-cash-crude'!ER101-INDEX('active-future'!$C:$C,MATCH('basis-cash-crude'!ES$1,'active-future'!$A:$A,0),1),""),"")</f>
        <v/>
      </c>
      <c r="ET101" t="str">
        <f>+IFERROR(IF(VALUE('data-cash-crude'!ES101)&gt;0,'data-cash-crude'!ES101-INDEX('active-future'!$C:$C,MATCH('basis-cash-crude'!ET$1,'active-future'!$A:$A,0),1),""),"")</f>
        <v/>
      </c>
      <c r="EU101" t="str">
        <f>+IFERROR(IF(VALUE('data-cash-crude'!ET101)&gt;0,'data-cash-crude'!ET101-INDEX('active-future'!$C:$C,MATCH('basis-cash-crude'!EU$1,'active-future'!$A:$A,0),1),""),"")</f>
        <v/>
      </c>
      <c r="EV101" t="str">
        <f>+IFERROR(IF(VALUE('data-cash-crude'!EU101)&gt;0,'data-cash-crude'!EU101-INDEX('active-future'!$C:$C,MATCH('basis-cash-crude'!EV$1,'active-future'!$A:$A,0),1),""),"")</f>
        <v/>
      </c>
      <c r="EW101" t="str">
        <f>+IFERROR(IF(VALUE('data-cash-crude'!EV101)&gt;0,'data-cash-crude'!EV101-INDEX('active-future'!$C:$C,MATCH('basis-cash-crude'!EW$1,'active-future'!$A:$A,0),1),""),"")</f>
        <v/>
      </c>
      <c r="EX101" t="str">
        <f>+IFERROR(IF(VALUE('data-cash-crude'!EW101)&gt;0,'data-cash-crude'!EW101-INDEX('active-future'!$C:$C,MATCH('basis-cash-crude'!EX$1,'active-future'!$A:$A,0),1),""),"")</f>
        <v/>
      </c>
      <c r="EY101" t="str">
        <f>+IFERROR(IF(VALUE('data-cash-crude'!EX101)&gt;0,'data-cash-crude'!EX101-INDEX('active-future'!$C:$C,MATCH('basis-cash-crude'!EY$1,'active-future'!$A:$A,0),1),""),"")</f>
        <v/>
      </c>
      <c r="EZ101" t="str">
        <f>+IFERROR(IF(VALUE('data-cash-crude'!EY101)&gt;0,'data-cash-crude'!EY101-INDEX('active-future'!$C:$C,MATCH('basis-cash-crude'!EZ$1,'active-future'!$A:$A,0),1),""),"")</f>
        <v/>
      </c>
      <c r="FA101" t="str">
        <f>+IFERROR(IF(VALUE('data-cash-crude'!EZ101)&gt;0,'data-cash-crude'!EZ101-INDEX('active-future'!$C:$C,MATCH('basis-cash-crude'!FA$1,'active-future'!$A:$A,0),1),""),"")</f>
        <v/>
      </c>
      <c r="FB101" t="str">
        <f>+IFERROR(IF(VALUE('data-cash-crude'!FA101)&gt;0,'data-cash-crude'!FA101-INDEX('active-future'!$C:$C,MATCH('basis-cash-crude'!FB$1,'active-future'!$A:$A,0),1),""),"")</f>
        <v/>
      </c>
      <c r="FC101" t="str">
        <f>+IFERROR(IF(VALUE('data-cash-crude'!FB101)&gt;0,'data-cash-crude'!FB101-INDEX('active-future'!$C:$C,MATCH('basis-cash-crude'!FC$1,'active-future'!$A:$A,0),1),""),"")</f>
        <v/>
      </c>
      <c r="FD101" t="str">
        <f>+IFERROR(IF(VALUE('data-cash-crude'!FC101)&gt;0,'data-cash-crude'!FC101-INDEX('active-future'!$C:$C,MATCH('basis-cash-crude'!FD$1,'active-future'!$A:$A,0),1),""),"")</f>
        <v/>
      </c>
      <c r="FE101" t="str">
        <f>+IFERROR(IF(VALUE('data-cash-crude'!FD101)&gt;0,'data-cash-crude'!FD101-INDEX('active-future'!$C:$C,MATCH('basis-cash-crude'!FE$1,'active-future'!$A:$A,0),1),""),"")</f>
        <v/>
      </c>
      <c r="FF101" t="str">
        <f>+IFERROR(IF(VALUE('data-cash-crude'!FE101)&gt;0,'data-cash-crude'!FE101-INDEX('active-future'!$C:$C,MATCH('basis-cash-crude'!FF$1,'active-future'!$A:$A,0),1),""),"")</f>
        <v/>
      </c>
      <c r="FG101" t="str">
        <f>+IFERROR(IF(VALUE('data-cash-crude'!FF101)&gt;0,'data-cash-crude'!FF101-INDEX('active-future'!$C:$C,MATCH('basis-cash-crude'!FG$1,'active-future'!$A:$A,0),1),""),"")</f>
        <v/>
      </c>
      <c r="FH101" t="str">
        <f>+IFERROR(IF(VALUE('data-cash-crude'!FG101)&gt;0,'data-cash-crude'!FG101-INDEX('active-future'!$C:$C,MATCH('basis-cash-crude'!FH$1,'active-future'!$A:$A,0),1),""),"")</f>
        <v/>
      </c>
      <c r="FI101" t="str">
        <f>+IFERROR(IF(VALUE('data-cash-crude'!FH101)&gt;0,'data-cash-crude'!FH101-INDEX('active-future'!$C:$C,MATCH('basis-cash-crude'!FI$1,'active-future'!$A:$A,0),1),""),"")</f>
        <v/>
      </c>
      <c r="FJ101" t="str">
        <f>+IFERROR(IF(VALUE('data-cash-crude'!FI101)&gt;0,'data-cash-crude'!FI101-INDEX('active-future'!$C:$C,MATCH('basis-cash-crude'!FJ$1,'active-future'!$A:$A,0),1),""),"")</f>
        <v/>
      </c>
      <c r="FK101" t="str">
        <f>+IFERROR(IF(VALUE('data-cash-crude'!FJ101)&gt;0,'data-cash-crude'!FJ101-INDEX('active-future'!$C:$C,MATCH('basis-cash-crude'!FK$1,'active-future'!$A:$A,0),1),""),"")</f>
        <v/>
      </c>
      <c r="FL101" t="str">
        <f>+IFERROR(IF(VALUE('data-cash-crude'!FK101)&gt;0,'data-cash-crude'!FK101-INDEX('active-future'!$C:$C,MATCH('basis-cash-crude'!FL$1,'active-future'!$A:$A,0),1),""),"")</f>
        <v/>
      </c>
    </row>
    <row r="102" spans="1:168" x14ac:dyDescent="0.2">
      <c r="A102">
        <f t="shared" si="3"/>
        <v>3.2566666666666677</v>
      </c>
      <c r="B102">
        <f t="shared" si="4"/>
        <v>3.4429629629629641</v>
      </c>
      <c r="C102">
        <f t="shared" si="5"/>
        <v>3.3991358024691363</v>
      </c>
      <c r="D102" s="10" t="str">
        <f>+'data-cash-crude'!B102</f>
        <v>CLPA-4-10.CM</v>
      </c>
      <c r="E102">
        <f>+IFERROR(IF(VALUE('data-cash-crude'!D102)&gt;0,'data-cash-crude'!D102-INDEX('active-future'!$C:$C,MATCH('basis-cash-crude'!E$1,'active-future'!$A:$A,0),1),""),"")</f>
        <v>3.25</v>
      </c>
      <c r="F102">
        <f>+IFERROR(IF(VALUE('data-cash-crude'!E102)&gt;0,'data-cash-crude'!E102-INDEX('active-future'!$C:$C,MATCH('basis-cash-crude'!F$1,'active-future'!$A:$A,0),1),""),"")</f>
        <v>3.2899999999999991</v>
      </c>
      <c r="G102">
        <f>+IFERROR(IF(VALUE('data-cash-crude'!F102)&gt;0,'data-cash-crude'!F102-INDEX('active-future'!$C:$C,MATCH('basis-cash-crude'!G$1,'active-future'!$A:$A,0),1),""),"")</f>
        <v>3.25</v>
      </c>
      <c r="H102">
        <f>+IFERROR(IF(VALUE('data-cash-crude'!G102)&gt;0,'data-cash-crude'!G102-INDEX('active-future'!$C:$C,MATCH('basis-cash-crude'!H$1,'active-future'!$A:$A,0),1),""),"")</f>
        <v>3.2500000000000071</v>
      </c>
      <c r="I102" t="str">
        <f>+IFERROR(IF(VALUE('data-cash-crude'!H102)&gt;0,'data-cash-crude'!H102-INDEX('active-future'!$C:$C,MATCH('basis-cash-crude'!I$1,'active-future'!$A:$A,0),1),""),"")</f>
        <v/>
      </c>
      <c r="J102">
        <f>+IFERROR(IF(VALUE('data-cash-crude'!I102)&gt;0,'data-cash-crude'!I102-INDEX('active-future'!$C:$C,MATCH('basis-cash-crude'!J$1,'active-future'!$A:$A,0),1),""),"")</f>
        <v>3.25</v>
      </c>
      <c r="K102">
        <f>+IFERROR(IF(VALUE('data-cash-crude'!J102)&gt;0,'data-cash-crude'!J102-INDEX('active-future'!$C:$C,MATCH('basis-cash-crude'!K$1,'active-future'!$A:$A,0),1),""),"")</f>
        <v>3.25</v>
      </c>
      <c r="L102" t="str">
        <f>+IFERROR(IF(VALUE('data-cash-crude'!K102)&gt;0,'data-cash-crude'!K102-INDEX('active-future'!$C:$C,MATCH('basis-cash-crude'!L$1,'active-future'!$A:$A,0),1),""),"")</f>
        <v/>
      </c>
      <c r="M102">
        <f>+IFERROR(IF(VALUE('data-cash-crude'!L102)&gt;0,'data-cash-crude'!L102-INDEX('active-future'!$C:$C,MATCH('basis-cash-crude'!M$1,'active-future'!$A:$A,0),1),""),"")</f>
        <v>3.2500000000000071</v>
      </c>
      <c r="N102">
        <f>+IFERROR(IF(VALUE('data-cash-crude'!M102)&gt;0,'data-cash-crude'!M102-INDEX('active-future'!$C:$C,MATCH('basis-cash-crude'!N$1,'active-future'!$A:$A,0),1),""),"")</f>
        <v>3.3300000000000054</v>
      </c>
      <c r="O102">
        <f>+IFERROR(IF(VALUE('data-cash-crude'!N102)&gt;0,'data-cash-crude'!N102-INDEX('active-future'!$C:$C,MATCH('basis-cash-crude'!O$1,'active-future'!$A:$A,0),1),""),"")</f>
        <v>2.5900000000000034</v>
      </c>
      <c r="P102">
        <f>+IFERROR(IF(VALUE('data-cash-crude'!O102)&gt;0,'data-cash-crude'!O102-INDEX('active-future'!$C:$C,MATCH('basis-cash-crude'!P$1,'active-future'!$A:$A,0),1),""),"")</f>
        <v>3.25</v>
      </c>
      <c r="Q102">
        <f>+IFERROR(IF(VALUE('data-cash-crude'!P102)&gt;0,'data-cash-crude'!P102-INDEX('active-future'!$C:$C,MATCH('basis-cash-crude'!Q$1,'active-future'!$A:$A,0),1),""),"")</f>
        <v>3.25</v>
      </c>
      <c r="R102">
        <f>+IFERROR(IF(VALUE('data-cash-crude'!Q102)&gt;0,'data-cash-crude'!Q102-INDEX('active-future'!$C:$C,MATCH('basis-cash-crude'!R$1,'active-future'!$A:$A,0),1),""),"")</f>
        <v>3.25</v>
      </c>
      <c r="S102">
        <f>+IFERROR(IF(VALUE('data-cash-crude'!R102)&gt;0,'data-cash-crude'!R102-INDEX('active-future'!$C:$C,MATCH('basis-cash-crude'!S$1,'active-future'!$A:$A,0),1),""),"")</f>
        <v>4.230000000000004</v>
      </c>
      <c r="T102">
        <f>+IFERROR(IF(VALUE('data-cash-crude'!S102)&gt;0,'data-cash-crude'!S102-INDEX('active-future'!$C:$C,MATCH('basis-cash-crude'!T$1,'active-future'!$A:$A,0),1),""),"")</f>
        <v>3.75</v>
      </c>
      <c r="U102">
        <f>+IFERROR(IF(VALUE('data-cash-crude'!T102)&gt;0,'data-cash-crude'!T102-INDEX('active-future'!$C:$C,MATCH('basis-cash-crude'!U$1,'active-future'!$A:$A,0),1),""),"")</f>
        <v>3.75</v>
      </c>
      <c r="V102">
        <f>+IFERROR(IF(VALUE('data-cash-crude'!U102)&gt;0,'data-cash-crude'!U102-INDEX('active-future'!$C:$C,MATCH('basis-cash-crude'!V$1,'active-future'!$A:$A,0),1),""),"")</f>
        <v>3.75</v>
      </c>
      <c r="W102">
        <f>+IFERROR(IF(VALUE('data-cash-crude'!V102)&gt;0,'data-cash-crude'!V102-INDEX('active-future'!$C:$C,MATCH('basis-cash-crude'!W$1,'active-future'!$A:$A,0),1),""),"")</f>
        <v>3.75</v>
      </c>
      <c r="X102">
        <f>+IFERROR(IF(VALUE('data-cash-crude'!W102)&gt;0,'data-cash-crude'!W102-INDEX('active-future'!$C:$C,MATCH('basis-cash-crude'!X$1,'active-future'!$A:$A,0),1),""),"")</f>
        <v>1.4200000000000017</v>
      </c>
      <c r="Y102">
        <f>+IFERROR(IF(VALUE('data-cash-crude'!X102)&gt;0,'data-cash-crude'!X102-INDEX('active-future'!$C:$C,MATCH('basis-cash-crude'!Y$1,'active-future'!$A:$A,0),1),""),"")</f>
        <v>3.75</v>
      </c>
      <c r="Z102">
        <f>+IFERROR(IF(VALUE('data-cash-crude'!Y102)&gt;0,'data-cash-crude'!Y102-INDEX('active-future'!$C:$C,MATCH('basis-cash-crude'!Z$1,'active-future'!$A:$A,0),1),""),"")</f>
        <v>3.75</v>
      </c>
      <c r="AA102">
        <f>+IFERROR(IF(VALUE('data-cash-crude'!Z102)&gt;0,'data-cash-crude'!Z102-INDEX('active-future'!$C:$C,MATCH('basis-cash-crude'!AA$1,'active-future'!$A:$A,0),1),""),"")</f>
        <v>3.75</v>
      </c>
      <c r="AB102" t="str">
        <f>+IFERROR(IF(VALUE('data-cash-crude'!AA102)&gt;0,'data-cash-crude'!AA102-INDEX('active-future'!$C:$C,MATCH('basis-cash-crude'!AB$1,'active-future'!$A:$A,0),1),""),"")</f>
        <v/>
      </c>
      <c r="AC102">
        <f>+IFERROR(IF(VALUE('data-cash-crude'!AB102)&gt;0,'data-cash-crude'!AB102-INDEX('active-future'!$C:$C,MATCH('basis-cash-crude'!AC$1,'active-future'!$A:$A,0),1),""),"")</f>
        <v>3.75</v>
      </c>
      <c r="AD102">
        <f>+IFERROR(IF(VALUE('data-cash-crude'!AC102)&gt;0,'data-cash-crude'!AC102-INDEX('active-future'!$C:$C,MATCH('basis-cash-crude'!AD$1,'active-future'!$A:$A,0),1),""),"")</f>
        <v>3.75</v>
      </c>
      <c r="AE102">
        <f>+IFERROR(IF(VALUE('data-cash-crude'!AD102)&gt;0,'data-cash-crude'!AD102-INDEX('active-future'!$C:$C,MATCH('basis-cash-crude'!AE$1,'active-future'!$A:$A,0),1),""),"")</f>
        <v>3.75</v>
      </c>
      <c r="AF102">
        <f>+IFERROR(IF(VALUE('data-cash-crude'!AE102)&gt;0,'data-cash-crude'!AE102-INDEX('active-future'!$C:$C,MATCH('basis-cash-crude'!AF$1,'active-future'!$A:$A,0),1),""),"")</f>
        <v>3.75</v>
      </c>
      <c r="AG102">
        <f>+IFERROR(IF(VALUE('data-cash-crude'!AF102)&gt;0,'data-cash-crude'!AF102-INDEX('active-future'!$C:$C,MATCH('basis-cash-crude'!AG$1,'active-future'!$A:$A,0),1),""),"")</f>
        <v>3.75</v>
      </c>
      <c r="AH102">
        <f>+IFERROR(IF(VALUE('data-cash-crude'!AG102)&gt;0,'data-cash-crude'!AG102-INDEX('active-future'!$C:$C,MATCH('basis-cash-crude'!AH$1,'active-future'!$A:$A,0),1),""),"")</f>
        <v>3.8500000000000014</v>
      </c>
      <c r="AI102">
        <f>+IFERROR(IF(VALUE('data-cash-crude'!AH102)&gt;0,'data-cash-crude'!AH102-INDEX('active-future'!$C:$C,MATCH('basis-cash-crude'!AI$1,'active-future'!$A:$A,0),1),""),"")</f>
        <v>3.6099999999999994</v>
      </c>
      <c r="AJ102">
        <f>+IFERROR(IF(VALUE('data-cash-crude'!AI102)&gt;0,'data-cash-crude'!AI102-INDEX('active-future'!$C:$C,MATCH('basis-cash-crude'!AJ$1,'active-future'!$A:$A,0),1),""),"")</f>
        <v>3.6599999999999966</v>
      </c>
      <c r="AK102">
        <f>+IFERROR(IF(VALUE('data-cash-crude'!AJ102)&gt;0,'data-cash-crude'!AJ102-INDEX('active-future'!$C:$C,MATCH('basis-cash-crude'!AK$1,'active-future'!$A:$A,0),1),""),"")</f>
        <v>3.75</v>
      </c>
      <c r="AL102">
        <f>+IFERROR(IF(VALUE('data-cash-crude'!AK102)&gt;0,'data-cash-crude'!AK102-INDEX('active-future'!$C:$C,MATCH('basis-cash-crude'!AL$1,'active-future'!$A:$A,0),1),""),"")</f>
        <v>3.75</v>
      </c>
      <c r="AM102">
        <f>+IFERROR(IF(VALUE('data-cash-crude'!AL102)&gt;0,'data-cash-crude'!AL102-INDEX('active-future'!$C:$C,MATCH('basis-cash-crude'!AM$1,'active-future'!$A:$A,0),1),""),"")</f>
        <v>3.75</v>
      </c>
      <c r="AN102">
        <f>+IFERROR(IF(VALUE('data-cash-crude'!AM102)&gt;0,'data-cash-crude'!AM102-INDEX('active-future'!$C:$C,MATCH('basis-cash-crude'!AN$1,'active-future'!$A:$A,0),1),""),"")</f>
        <v>3.75</v>
      </c>
      <c r="AO102">
        <f>+IFERROR(IF(VALUE('data-cash-crude'!AN102)&gt;0,'data-cash-crude'!AN102-INDEX('active-future'!$C:$C,MATCH('basis-cash-crude'!AO$1,'active-future'!$A:$A,0),1),""),"")</f>
        <v>3.75</v>
      </c>
      <c r="AP102">
        <f>+IFERROR(IF(VALUE('data-cash-crude'!AO102)&gt;0,'data-cash-crude'!AO102-INDEX('active-future'!$C:$C,MATCH('basis-cash-crude'!AP$1,'active-future'!$A:$A,0),1),""),"")</f>
        <v>3.75</v>
      </c>
      <c r="AQ102">
        <f>+IFERROR(IF(VALUE('data-cash-crude'!AP102)&gt;0,'data-cash-crude'!AP102-INDEX('active-future'!$C:$C,MATCH('basis-cash-crude'!AQ$1,'active-future'!$A:$A,0),1),""),"")</f>
        <v>3.75</v>
      </c>
      <c r="AR102">
        <f>+IFERROR(IF(VALUE('data-cash-crude'!AQ102)&gt;0,'data-cash-crude'!AQ102-INDEX('active-future'!$C:$C,MATCH('basis-cash-crude'!AR$1,'active-future'!$A:$A,0),1),""),"")</f>
        <v>3.75</v>
      </c>
      <c r="AS102">
        <f>+IFERROR(IF(VALUE('data-cash-crude'!AR102)&gt;0,'data-cash-crude'!AR102-INDEX('active-future'!$C:$C,MATCH('basis-cash-crude'!AS$1,'active-future'!$A:$A,0),1),""),"")</f>
        <v>3.75</v>
      </c>
      <c r="AT102">
        <f>+IFERROR(IF(VALUE('data-cash-crude'!AS102)&gt;0,'data-cash-crude'!AS102-INDEX('active-future'!$C:$C,MATCH('basis-cash-crude'!AT$1,'active-future'!$A:$A,0),1),""),"")</f>
        <v>3.75</v>
      </c>
      <c r="AU102">
        <f>+IFERROR(IF(VALUE('data-cash-crude'!AT102)&gt;0,'data-cash-crude'!AT102-INDEX('active-future'!$C:$C,MATCH('basis-cash-crude'!AU$1,'active-future'!$A:$A,0),1),""),"")</f>
        <v>3.75</v>
      </c>
      <c r="AV102">
        <f>+IFERROR(IF(VALUE('data-cash-crude'!AU102)&gt;0,'data-cash-crude'!AU102-INDEX('active-future'!$C:$C,MATCH('basis-cash-crude'!AV$1,'active-future'!$A:$A,0),1),""),"")</f>
        <v>3.75</v>
      </c>
      <c r="AW102">
        <f>+IFERROR(IF(VALUE('data-cash-crude'!AV102)&gt;0,'data-cash-crude'!AV102-INDEX('active-future'!$C:$C,MATCH('basis-cash-crude'!AW$1,'active-future'!$A:$A,0),1),""),"")</f>
        <v>3.75</v>
      </c>
      <c r="AX102">
        <f>+IFERROR(IF(VALUE('data-cash-crude'!AW102)&gt;0,'data-cash-crude'!AW102-INDEX('active-future'!$C:$C,MATCH('basis-cash-crude'!AX$1,'active-future'!$A:$A,0),1),""),"")</f>
        <v>3.75</v>
      </c>
      <c r="AY102">
        <f>+IFERROR(IF(VALUE('data-cash-crude'!AX102)&gt;0,'data-cash-crude'!AX102-INDEX('active-future'!$C:$C,MATCH('basis-cash-crude'!AY$1,'active-future'!$A:$A,0),1),""),"")</f>
        <v>3.75</v>
      </c>
      <c r="AZ102">
        <f>+IFERROR(IF(VALUE('data-cash-crude'!AY102)&gt;0,'data-cash-crude'!AY102-INDEX('active-future'!$C:$C,MATCH('basis-cash-crude'!AZ$1,'active-future'!$A:$A,0),1),""),"")</f>
        <v>3.75</v>
      </c>
      <c r="BA102">
        <f>+IFERROR(IF(VALUE('data-cash-crude'!AZ102)&gt;0,'data-cash-crude'!AZ102-INDEX('active-future'!$C:$C,MATCH('basis-cash-crude'!BA$1,'active-future'!$A:$A,0),1),""),"")</f>
        <v>3.75</v>
      </c>
      <c r="BB102">
        <f>+IFERROR(IF(VALUE('data-cash-crude'!BA102)&gt;0,'data-cash-crude'!BA102-INDEX('active-future'!$C:$C,MATCH('basis-cash-crude'!BB$1,'active-future'!$A:$A,0),1),""),"")</f>
        <v>3.75</v>
      </c>
      <c r="BC102">
        <f>+IFERROR(IF(VALUE('data-cash-crude'!BB102)&gt;0,'data-cash-crude'!BB102-INDEX('active-future'!$C:$C,MATCH('basis-cash-crude'!BC$1,'active-future'!$A:$A,0),1),""),"")</f>
        <v>3.4299999999999997</v>
      </c>
      <c r="BD102" t="str">
        <f>+IFERROR(IF(VALUE('data-cash-crude'!BC102)&gt;0,'data-cash-crude'!BC102-INDEX('active-future'!$C:$C,MATCH('basis-cash-crude'!BD$1,'active-future'!$A:$A,0),1),""),"")</f>
        <v/>
      </c>
      <c r="BE102">
        <f>+IFERROR(IF(VALUE('data-cash-crude'!BD102)&gt;0,'data-cash-crude'!BD102-INDEX('active-future'!$C:$C,MATCH('basis-cash-crude'!BE$1,'active-future'!$A:$A,0),1),""),"")</f>
        <v>3.6600000000000037</v>
      </c>
      <c r="BF102">
        <f>+IFERROR(IF(VALUE('data-cash-crude'!BE102)&gt;0,'data-cash-crude'!BE102-INDEX('active-future'!$C:$C,MATCH('basis-cash-crude'!BF$1,'active-future'!$A:$A,0),1),""),"")</f>
        <v>3.75</v>
      </c>
      <c r="BG102">
        <f>+IFERROR(IF(VALUE('data-cash-crude'!BF102)&gt;0,'data-cash-crude'!BF102-INDEX('active-future'!$C:$C,MATCH('basis-cash-crude'!BG$1,'active-future'!$A:$A,0),1),""),"")</f>
        <v>3.75</v>
      </c>
      <c r="BH102">
        <f>+IFERROR(IF(VALUE('data-cash-crude'!BG102)&gt;0,'data-cash-crude'!BG102-INDEX('active-future'!$C:$C,MATCH('basis-cash-crude'!BH$1,'active-future'!$A:$A,0),1),""),"")</f>
        <v>3.75</v>
      </c>
      <c r="BI102">
        <f>+IFERROR(IF(VALUE('data-cash-crude'!BH102)&gt;0,'data-cash-crude'!BH102-INDEX('active-future'!$C:$C,MATCH('basis-cash-crude'!BI$1,'active-future'!$A:$A,0),1),""),"")</f>
        <v>3.75</v>
      </c>
      <c r="BJ102">
        <f>+IFERROR(IF(VALUE('data-cash-crude'!BI102)&gt;0,'data-cash-crude'!BI102-INDEX('active-future'!$C:$C,MATCH('basis-cash-crude'!BJ$1,'active-future'!$A:$A,0),1),""),"")</f>
        <v>3.75</v>
      </c>
      <c r="BK102">
        <f>+IFERROR(IF(VALUE('data-cash-crude'!BJ102)&gt;0,'data-cash-crude'!BJ102-INDEX('active-future'!$C:$C,MATCH('basis-cash-crude'!BK$1,'active-future'!$A:$A,0),1),""),"")</f>
        <v>3.75</v>
      </c>
      <c r="BL102">
        <f>+IFERROR(IF(VALUE('data-cash-crude'!BK102)&gt;0,'data-cash-crude'!BK102-INDEX('active-future'!$C:$C,MATCH('basis-cash-crude'!BL$1,'active-future'!$A:$A,0),1),""),"")</f>
        <v>3.75</v>
      </c>
      <c r="BM102">
        <f>+IFERROR(IF(VALUE('data-cash-crude'!BL102)&gt;0,'data-cash-crude'!BL102-INDEX('active-future'!$C:$C,MATCH('basis-cash-crude'!BM$1,'active-future'!$A:$A,0),1),""),"")</f>
        <v>3.75</v>
      </c>
      <c r="BN102">
        <f>+IFERROR(IF(VALUE('data-cash-crude'!BM102)&gt;0,'data-cash-crude'!BM102-INDEX('active-future'!$C:$C,MATCH('basis-cash-crude'!BN$1,'active-future'!$A:$A,0),1),""),"")</f>
        <v>3.75</v>
      </c>
      <c r="BO102" t="str">
        <f>+IFERROR(IF(VALUE('data-cash-crude'!BN102)&gt;0,'data-cash-crude'!BN102-INDEX('active-future'!$C:$C,MATCH('basis-cash-crude'!BO$1,'active-future'!$A:$A,0),1),""),"")</f>
        <v/>
      </c>
      <c r="BP102">
        <f>+IFERROR(IF(VALUE('data-cash-crude'!BO102)&gt;0,'data-cash-crude'!BO102-INDEX('active-future'!$C:$C,MATCH('basis-cash-crude'!BP$1,'active-future'!$A:$A,0),1),""),"")</f>
        <v>3.75</v>
      </c>
      <c r="BQ102">
        <f>+IFERROR(IF(VALUE('data-cash-crude'!BP102)&gt;0,'data-cash-crude'!BP102-INDEX('active-future'!$C:$C,MATCH('basis-cash-crude'!BQ$1,'active-future'!$A:$A,0),1),""),"")</f>
        <v>3.75</v>
      </c>
      <c r="BR102">
        <f>+IFERROR(IF(VALUE('data-cash-crude'!BQ102)&gt;0,'data-cash-crude'!BQ102-INDEX('active-future'!$C:$C,MATCH('basis-cash-crude'!BR$1,'active-future'!$A:$A,0),1),""),"")</f>
        <v>3.75</v>
      </c>
      <c r="BS102">
        <f>+IFERROR(IF(VALUE('data-cash-crude'!BR102)&gt;0,'data-cash-crude'!BR102-INDEX('active-future'!$C:$C,MATCH('basis-cash-crude'!BS$1,'active-future'!$A:$A,0),1),""),"")</f>
        <v>3.75</v>
      </c>
      <c r="BT102" t="str">
        <f>+IFERROR(IF(VALUE('data-cash-crude'!BS102)&gt;0,'data-cash-crude'!BS102-INDEX('active-future'!$C:$C,MATCH('basis-cash-crude'!BT$1,'active-future'!$A:$A,0),1),""),"")</f>
        <v/>
      </c>
      <c r="BU102" t="str">
        <f>+IFERROR(IF(VALUE('data-cash-crude'!BT102)&gt;0,'data-cash-crude'!BT102-INDEX('active-future'!$C:$C,MATCH('basis-cash-crude'!BU$1,'active-future'!$A:$A,0),1),""),"")</f>
        <v/>
      </c>
      <c r="BV102">
        <f>+IFERROR(IF(VALUE('data-cash-crude'!BU102)&gt;0,'data-cash-crude'!BU102-INDEX('active-future'!$C:$C,MATCH('basis-cash-crude'!BV$1,'active-future'!$A:$A,0),1),""),"")</f>
        <v>3.25</v>
      </c>
      <c r="BW102">
        <f>+IFERROR(IF(VALUE('data-cash-crude'!BV102)&gt;0,'data-cash-crude'!BV102-INDEX('active-future'!$C:$C,MATCH('basis-cash-crude'!BW$1,'active-future'!$A:$A,0),1),""),"")</f>
        <v>3.25</v>
      </c>
      <c r="BX102">
        <f>+IFERROR(IF(VALUE('data-cash-crude'!BW102)&gt;0,'data-cash-crude'!BW102-INDEX('active-future'!$C:$C,MATCH('basis-cash-crude'!BX$1,'active-future'!$A:$A,0),1),""),"")</f>
        <v>3.25</v>
      </c>
      <c r="BY102">
        <f>+IFERROR(IF(VALUE('data-cash-crude'!BX102)&gt;0,'data-cash-crude'!BX102-INDEX('active-future'!$C:$C,MATCH('basis-cash-crude'!BY$1,'active-future'!$A:$A,0),1),""),"")</f>
        <v>3.25</v>
      </c>
      <c r="BZ102">
        <f>+IFERROR(IF(VALUE('data-cash-crude'!BY102)&gt;0,'data-cash-crude'!BY102-INDEX('active-future'!$C:$C,MATCH('basis-cash-crude'!BZ$1,'active-future'!$A:$A,0),1),""),"")</f>
        <v>3.1900000000000048</v>
      </c>
      <c r="CA102">
        <f>+IFERROR(IF(VALUE('data-cash-crude'!BZ102)&gt;0,'data-cash-crude'!BZ102-INDEX('active-future'!$C:$C,MATCH('basis-cash-crude'!CA$1,'active-future'!$A:$A,0),1),""),"")</f>
        <v>3.3200000000000003</v>
      </c>
      <c r="CB102">
        <f>+IFERROR(IF(VALUE('data-cash-crude'!CA102)&gt;0,'data-cash-crude'!CA102-INDEX('active-future'!$C:$C,MATCH('basis-cash-crude'!CB$1,'active-future'!$A:$A,0),1),""),"")</f>
        <v>3.75</v>
      </c>
      <c r="CC102">
        <f>+IFERROR(IF(VALUE('data-cash-crude'!CB102)&gt;0,'data-cash-crude'!CB102-INDEX('active-future'!$C:$C,MATCH('basis-cash-crude'!CC$1,'active-future'!$A:$A,0),1),""),"")</f>
        <v>3.7500000000000071</v>
      </c>
      <c r="CD102">
        <f>+IFERROR(IF(VALUE('data-cash-crude'!CC102)&gt;0,'data-cash-crude'!CC102-INDEX('active-future'!$C:$C,MATCH('basis-cash-crude'!CD$1,'active-future'!$A:$A,0),1),""),"")</f>
        <v>2.75</v>
      </c>
      <c r="CE102">
        <f>+IFERROR(IF(VALUE('data-cash-crude'!CD102)&gt;0,'data-cash-crude'!CD102-INDEX('active-future'!$C:$C,MATCH('basis-cash-crude'!CE$1,'active-future'!$A:$A,0),1),""),"")</f>
        <v>2.75</v>
      </c>
      <c r="CF102">
        <f>+IFERROR(IF(VALUE('data-cash-crude'!CE102)&gt;0,'data-cash-crude'!CE102-INDEX('active-future'!$C:$C,MATCH('basis-cash-crude'!CF$1,'active-future'!$A:$A,0),1),""),"")</f>
        <v>2.75</v>
      </c>
      <c r="CG102" t="str">
        <f>+IFERROR(IF(VALUE('data-cash-crude'!CF102)&gt;0,'data-cash-crude'!CF102-INDEX('active-future'!$C:$C,MATCH('basis-cash-crude'!CG$1,'active-future'!$A:$A,0),1),""),"")</f>
        <v/>
      </c>
      <c r="CH102">
        <f>+IFERROR(IF(VALUE('data-cash-crude'!CG102)&gt;0,'data-cash-crude'!CG102-INDEX('active-future'!$C:$C,MATCH('basis-cash-crude'!CH$1,'active-future'!$A:$A,0),1),""),"")</f>
        <v>2.25</v>
      </c>
      <c r="CI102">
        <f>+IFERROR(IF(VALUE('data-cash-crude'!CH102)&gt;0,'data-cash-crude'!CH102-INDEX('active-future'!$C:$C,MATCH('basis-cash-crude'!CI$1,'active-future'!$A:$A,0),1),""),"")</f>
        <v>2.25</v>
      </c>
      <c r="CJ102">
        <f>+IFERROR(IF(VALUE('data-cash-crude'!CI102)&gt;0,'data-cash-crude'!CI102-INDEX('active-future'!$C:$C,MATCH('basis-cash-crude'!CJ$1,'active-future'!$A:$A,0),1),""),"")</f>
        <v>2</v>
      </c>
      <c r="CK102">
        <f>+IFERROR(IF(VALUE('data-cash-crude'!CJ102)&gt;0,'data-cash-crude'!CJ102-INDEX('active-future'!$C:$C,MATCH('basis-cash-crude'!CK$1,'active-future'!$A:$A,0),1),""),"")</f>
        <v>2</v>
      </c>
      <c r="CL102">
        <f>+IFERROR(IF(VALUE('data-cash-crude'!CK102)&gt;0,'data-cash-crude'!CK102-INDEX('active-future'!$C:$C,MATCH('basis-cash-crude'!CL$1,'active-future'!$A:$A,0),1),""),"")</f>
        <v>2</v>
      </c>
      <c r="CM102" t="str">
        <f>+IFERROR(IF(VALUE('data-cash-crude'!CL102)&gt;0,'data-cash-crude'!CL102-INDEX('active-future'!$C:$C,MATCH('basis-cash-crude'!CM$1,'active-future'!$A:$A,0),1),""),"")</f>
        <v/>
      </c>
      <c r="CN102">
        <f>+IFERROR(IF(VALUE('data-cash-crude'!CM102)&gt;0,'data-cash-crude'!CM102-INDEX('active-future'!$C:$C,MATCH('basis-cash-crude'!CN$1,'active-future'!$A:$A,0),1),""),"")</f>
        <v>2</v>
      </c>
      <c r="CO102">
        <f>+IFERROR(IF(VALUE('data-cash-crude'!CN102)&gt;0,'data-cash-crude'!CN102-INDEX('active-future'!$C:$C,MATCH('basis-cash-crude'!CO$1,'active-future'!$A:$A,0),1),""),"")</f>
        <v>2</v>
      </c>
      <c r="CP102">
        <f>+IFERROR(IF(VALUE('data-cash-crude'!CO102)&gt;0,'data-cash-crude'!CO102-INDEX('active-future'!$C:$C,MATCH('basis-cash-crude'!CP$1,'active-future'!$A:$A,0),1),""),"")</f>
        <v>2</v>
      </c>
      <c r="CQ102">
        <f>+IFERROR(IF(VALUE('data-cash-crude'!CP102)&gt;0,'data-cash-crude'!CP102-INDEX('active-future'!$C:$C,MATCH('basis-cash-crude'!CQ$1,'active-future'!$A:$A,0),1),""),"")</f>
        <v>2</v>
      </c>
      <c r="CR102">
        <f>+IFERROR(IF(VALUE('data-cash-crude'!CQ102)&gt;0,'data-cash-crude'!CQ102-INDEX('active-future'!$C:$C,MATCH('basis-cash-crude'!CR$1,'active-future'!$A:$A,0),1),""),"")</f>
        <v>2</v>
      </c>
      <c r="CS102">
        <f>+IFERROR(IF(VALUE('data-cash-crude'!CR102)&gt;0,'data-cash-crude'!CR102-INDEX('active-future'!$C:$C,MATCH('basis-cash-crude'!CS$1,'active-future'!$A:$A,0),1),""),"")</f>
        <v>2</v>
      </c>
      <c r="CT102">
        <f>+IFERROR(IF(VALUE('data-cash-crude'!CS102)&gt;0,'data-cash-crude'!CS102-INDEX('active-future'!$C:$C,MATCH('basis-cash-crude'!CT$1,'active-future'!$A:$A,0),1),""),"")</f>
        <v>2</v>
      </c>
      <c r="CU102">
        <f>+IFERROR(IF(VALUE('data-cash-crude'!CT102)&gt;0,'data-cash-crude'!CT102-INDEX('active-future'!$C:$C,MATCH('basis-cash-crude'!CU$1,'active-future'!$A:$A,0),1),""),"")</f>
        <v>2</v>
      </c>
      <c r="CV102">
        <f>+IFERROR(IF(VALUE('data-cash-crude'!CU102)&gt;0,'data-cash-crude'!CU102-INDEX('active-future'!$C:$C,MATCH('basis-cash-crude'!CV$1,'active-future'!$A:$A,0),1),""),"")</f>
        <v>2.2100000000000009</v>
      </c>
      <c r="CW102">
        <f>+IFERROR(IF(VALUE('data-cash-crude'!CV102)&gt;0,'data-cash-crude'!CV102-INDEX('active-future'!$C:$C,MATCH('basis-cash-crude'!CW$1,'active-future'!$A:$A,0),1),""),"")</f>
        <v>2.0700000000000003</v>
      </c>
      <c r="CX102">
        <f>+IFERROR(IF(VALUE('data-cash-crude'!CW102)&gt;0,'data-cash-crude'!CW102-INDEX('active-future'!$C:$C,MATCH('basis-cash-crude'!CX$1,'active-future'!$A:$A,0),1),""),"")</f>
        <v>2.8099999999999952</v>
      </c>
      <c r="CY102">
        <f>+IFERROR(IF(VALUE('data-cash-crude'!CX102)&gt;0,'data-cash-crude'!CX102-INDEX('active-future'!$C:$C,MATCH('basis-cash-crude'!CY$1,'active-future'!$A:$A,0),1),""),"")</f>
        <v>2.75</v>
      </c>
      <c r="CZ102">
        <f>+IFERROR(IF(VALUE('data-cash-crude'!CY102)&gt;0,'data-cash-crude'!CY102-INDEX('active-future'!$C:$C,MATCH('basis-cash-crude'!CZ$1,'active-future'!$A:$A,0),1),""),"")</f>
        <v>3.25</v>
      </c>
      <c r="DA102">
        <f>+IFERROR(IF(VALUE('data-cash-crude'!CZ102)&gt;0,'data-cash-crude'!CZ102-INDEX('active-future'!$C:$C,MATCH('basis-cash-crude'!DA$1,'active-future'!$A:$A,0),1),""),"")</f>
        <v>3.25</v>
      </c>
      <c r="DB102">
        <f>+IFERROR(IF(VALUE('data-cash-crude'!DA102)&gt;0,'data-cash-crude'!DA102-INDEX('active-future'!$C:$C,MATCH('basis-cash-crude'!DB$1,'active-future'!$A:$A,0),1),""),"")</f>
        <v>3.5</v>
      </c>
      <c r="DC102">
        <f>+IFERROR(IF(VALUE('data-cash-crude'!DB102)&gt;0,'data-cash-crude'!DB102-INDEX('active-future'!$C:$C,MATCH('basis-cash-crude'!DC$1,'active-future'!$A:$A,0),1),""),"")</f>
        <v>3.5</v>
      </c>
      <c r="DD102">
        <f>+IFERROR(IF(VALUE('data-cash-crude'!DC102)&gt;0,'data-cash-crude'!DC102-INDEX('active-future'!$C:$C,MATCH('basis-cash-crude'!DD$1,'active-future'!$A:$A,0),1),""),"")</f>
        <v>3.5</v>
      </c>
      <c r="DE102">
        <f>+IFERROR(IF(VALUE('data-cash-crude'!DD102)&gt;0,'data-cash-crude'!DD102-INDEX('active-future'!$C:$C,MATCH('basis-cash-crude'!DE$1,'active-future'!$A:$A,0),1),""),"")</f>
        <v>4.25</v>
      </c>
      <c r="DF102" t="str">
        <f>+IFERROR(IF(VALUE('data-cash-crude'!DE102)&gt;0,'data-cash-crude'!DE102-INDEX('active-future'!$C:$C,MATCH('basis-cash-crude'!DF$1,'active-future'!$A:$A,0),1),""),"")</f>
        <v/>
      </c>
      <c r="DG102" t="str">
        <f>+IFERROR(IF(VALUE('data-cash-crude'!DF102)&gt;0,'data-cash-crude'!DF102-INDEX('active-future'!$C:$C,MATCH('basis-cash-crude'!DG$1,'active-future'!$A:$A,0),1),""),"")</f>
        <v/>
      </c>
      <c r="DH102" t="str">
        <f>+IFERROR(IF(VALUE('data-cash-crude'!DG102)&gt;0,'data-cash-crude'!DG102-INDEX('active-future'!$C:$C,MATCH('basis-cash-crude'!DH$1,'active-future'!$A:$A,0),1),""),"")</f>
        <v/>
      </c>
      <c r="DI102">
        <f>+IFERROR(IF(VALUE('data-cash-crude'!DH102)&gt;0,'data-cash-crude'!DH102-INDEX('active-future'!$C:$C,MATCH('basis-cash-crude'!DI$1,'active-future'!$A:$A,0),1),""),"")</f>
        <v>5.25</v>
      </c>
      <c r="DJ102">
        <f>+IFERROR(IF(VALUE('data-cash-crude'!DI102)&gt;0,'data-cash-crude'!DI102-INDEX('active-future'!$C:$C,MATCH('basis-cash-crude'!DJ$1,'active-future'!$A:$A,0),1),""),"")</f>
        <v>5.4699999999999989</v>
      </c>
      <c r="DK102" t="str">
        <f>+IFERROR(IF(VALUE('data-cash-crude'!DJ102)&gt;0,'data-cash-crude'!DJ102-INDEX('active-future'!$C:$C,MATCH('basis-cash-crude'!DK$1,'active-future'!$A:$A,0),1),""),"")</f>
        <v/>
      </c>
      <c r="DL102">
        <f>+IFERROR(IF(VALUE('data-cash-crude'!DK102)&gt;0,'data-cash-crude'!DK102-INDEX('active-future'!$C:$C,MATCH('basis-cash-crude'!DL$1,'active-future'!$A:$A,0),1),""),"")</f>
        <v>5.25</v>
      </c>
      <c r="DM102" t="str">
        <f>+IFERROR(IF(VALUE('data-cash-crude'!DL102)&gt;0,'data-cash-crude'!DL102-INDEX('active-future'!$C:$C,MATCH('basis-cash-crude'!DM$1,'active-future'!$A:$A,0),1),""),"")</f>
        <v/>
      </c>
      <c r="DN102" t="str">
        <f>+IFERROR(IF(VALUE('data-cash-crude'!DM102)&gt;0,'data-cash-crude'!DM102-INDEX('active-future'!$C:$C,MATCH('basis-cash-crude'!DN$1,'active-future'!$A:$A,0),1),""),"")</f>
        <v/>
      </c>
      <c r="DO102" t="str">
        <f>+IFERROR(IF(VALUE('data-cash-crude'!DN102)&gt;0,'data-cash-crude'!DN102-INDEX('active-future'!$C:$C,MATCH('basis-cash-crude'!DO$1,'active-future'!$A:$A,0),1),""),"")</f>
        <v/>
      </c>
      <c r="DP102" t="str">
        <f>+IFERROR(IF(VALUE('data-cash-crude'!DO102)&gt;0,'data-cash-crude'!DO102-INDEX('active-future'!$C:$C,MATCH('basis-cash-crude'!DP$1,'active-future'!$A:$A,0),1),""),"")</f>
        <v/>
      </c>
      <c r="DQ102" t="str">
        <f>+IFERROR(IF(VALUE('data-cash-crude'!DP102)&gt;0,'data-cash-crude'!DP102-INDEX('active-future'!$C:$C,MATCH('basis-cash-crude'!DQ$1,'active-future'!$A:$A,0),1),""),"")</f>
        <v/>
      </c>
      <c r="DR102" t="str">
        <f>+IFERROR(IF(VALUE('data-cash-crude'!DQ102)&gt;0,'data-cash-crude'!DQ102-INDEX('active-future'!$C:$C,MATCH('basis-cash-crude'!DR$1,'active-future'!$A:$A,0),1),""),"")</f>
        <v/>
      </c>
      <c r="DS102" t="str">
        <f>+IFERROR(IF(VALUE('data-cash-crude'!DR102)&gt;0,'data-cash-crude'!DR102-INDEX('active-future'!$C:$C,MATCH('basis-cash-crude'!DS$1,'active-future'!$A:$A,0),1),""),"")</f>
        <v/>
      </c>
      <c r="DT102" t="str">
        <f>+IFERROR(IF(VALUE('data-cash-crude'!DS102)&gt;0,'data-cash-crude'!DS102-INDEX('active-future'!$C:$C,MATCH('basis-cash-crude'!DT$1,'active-future'!$A:$A,0),1),""),"")</f>
        <v/>
      </c>
      <c r="DU102" t="str">
        <f>+IFERROR(IF(VALUE('data-cash-crude'!DT102)&gt;0,'data-cash-crude'!DT102-INDEX('active-future'!$C:$C,MATCH('basis-cash-crude'!DU$1,'active-future'!$A:$A,0),1),""),"")</f>
        <v/>
      </c>
      <c r="DV102" t="str">
        <f>+IFERROR(IF(VALUE('data-cash-crude'!DU102)&gt;0,'data-cash-crude'!DU102-INDEX('active-future'!$C:$C,MATCH('basis-cash-crude'!DV$1,'active-future'!$A:$A,0),1),""),"")</f>
        <v/>
      </c>
      <c r="DW102" t="str">
        <f>+IFERROR(IF(VALUE('data-cash-crude'!DV102)&gt;0,'data-cash-crude'!DV102-INDEX('active-future'!$C:$C,MATCH('basis-cash-crude'!DW$1,'active-future'!$A:$A,0),1),""),"")</f>
        <v/>
      </c>
      <c r="DX102" t="str">
        <f>+IFERROR(IF(VALUE('data-cash-crude'!DW102)&gt;0,'data-cash-crude'!DW102-INDEX('active-future'!$C:$C,MATCH('basis-cash-crude'!DX$1,'active-future'!$A:$A,0),1),""),"")</f>
        <v/>
      </c>
      <c r="DY102" t="str">
        <f>+IFERROR(IF(VALUE('data-cash-crude'!DX102)&gt;0,'data-cash-crude'!DX102-INDEX('active-future'!$C:$C,MATCH('basis-cash-crude'!DY$1,'active-future'!$A:$A,0),1),""),"")</f>
        <v/>
      </c>
      <c r="DZ102" t="str">
        <f>+IFERROR(IF(VALUE('data-cash-crude'!DY102)&gt;0,'data-cash-crude'!DY102-INDEX('active-future'!$C:$C,MATCH('basis-cash-crude'!DZ$1,'active-future'!$A:$A,0),1),""),"")</f>
        <v/>
      </c>
      <c r="EA102" t="str">
        <f>+IFERROR(IF(VALUE('data-cash-crude'!DZ102)&gt;0,'data-cash-crude'!DZ102-INDEX('active-future'!$C:$C,MATCH('basis-cash-crude'!EA$1,'active-future'!$A:$A,0),1),""),"")</f>
        <v/>
      </c>
      <c r="EB102" t="str">
        <f>+IFERROR(IF(VALUE('data-cash-crude'!EA102)&gt;0,'data-cash-crude'!EA102-INDEX('active-future'!$C:$C,MATCH('basis-cash-crude'!EB$1,'active-future'!$A:$A,0),1),""),"")</f>
        <v/>
      </c>
      <c r="EC102" t="str">
        <f>+IFERROR(IF(VALUE('data-cash-crude'!EB102)&gt;0,'data-cash-crude'!EB102-INDEX('active-future'!$C:$C,MATCH('basis-cash-crude'!EC$1,'active-future'!$A:$A,0),1),""),"")</f>
        <v/>
      </c>
      <c r="ED102" t="str">
        <f>+IFERROR(IF(VALUE('data-cash-crude'!EC102)&gt;0,'data-cash-crude'!EC102-INDEX('active-future'!$C:$C,MATCH('basis-cash-crude'!ED$1,'active-future'!$A:$A,0),1),""),"")</f>
        <v/>
      </c>
      <c r="EE102" t="str">
        <f>+IFERROR(IF(VALUE('data-cash-crude'!ED102)&gt;0,'data-cash-crude'!ED102-INDEX('active-future'!$C:$C,MATCH('basis-cash-crude'!EE$1,'active-future'!$A:$A,0),1),""),"")</f>
        <v/>
      </c>
      <c r="EF102" t="str">
        <f>+IFERROR(IF(VALUE('data-cash-crude'!EE102)&gt;0,'data-cash-crude'!EE102-INDEX('active-future'!$C:$C,MATCH('basis-cash-crude'!EF$1,'active-future'!$A:$A,0),1),""),"")</f>
        <v/>
      </c>
      <c r="EG102" t="str">
        <f>+IFERROR(IF(VALUE('data-cash-crude'!EF102)&gt;0,'data-cash-crude'!EF102-INDEX('active-future'!$C:$C,MATCH('basis-cash-crude'!EG$1,'active-future'!$A:$A,0),1),""),"")</f>
        <v/>
      </c>
      <c r="EH102" t="str">
        <f>+IFERROR(IF(VALUE('data-cash-crude'!EG102)&gt;0,'data-cash-crude'!EG102-INDEX('active-future'!$C:$C,MATCH('basis-cash-crude'!EH$1,'active-future'!$A:$A,0),1),""),"")</f>
        <v/>
      </c>
      <c r="EI102" t="str">
        <f>+IFERROR(IF(VALUE('data-cash-crude'!EH102)&gt;0,'data-cash-crude'!EH102-INDEX('active-future'!$C:$C,MATCH('basis-cash-crude'!EI$1,'active-future'!$A:$A,0),1),""),"")</f>
        <v/>
      </c>
      <c r="EJ102" t="str">
        <f>+IFERROR(IF(VALUE('data-cash-crude'!EI102)&gt;0,'data-cash-crude'!EI102-INDEX('active-future'!$C:$C,MATCH('basis-cash-crude'!EJ$1,'active-future'!$A:$A,0),1),""),"")</f>
        <v/>
      </c>
      <c r="EK102" t="str">
        <f>+IFERROR(IF(VALUE('data-cash-crude'!EJ102)&gt;0,'data-cash-crude'!EJ102-INDEX('active-future'!$C:$C,MATCH('basis-cash-crude'!EK$1,'active-future'!$A:$A,0),1),""),"")</f>
        <v/>
      </c>
      <c r="EL102" t="str">
        <f>+IFERROR(IF(VALUE('data-cash-crude'!EK102)&gt;0,'data-cash-crude'!EK102-INDEX('active-future'!$C:$C,MATCH('basis-cash-crude'!EL$1,'active-future'!$A:$A,0),1),""),"")</f>
        <v/>
      </c>
      <c r="EM102" t="str">
        <f>+IFERROR(IF(VALUE('data-cash-crude'!EL102)&gt;0,'data-cash-crude'!EL102-INDEX('active-future'!$C:$C,MATCH('basis-cash-crude'!EM$1,'active-future'!$A:$A,0),1),""),"")</f>
        <v/>
      </c>
      <c r="EN102" t="str">
        <f>+IFERROR(IF(VALUE('data-cash-crude'!EM102)&gt;0,'data-cash-crude'!EM102-INDEX('active-future'!$C:$C,MATCH('basis-cash-crude'!EN$1,'active-future'!$A:$A,0),1),""),"")</f>
        <v/>
      </c>
      <c r="EO102" t="str">
        <f>+IFERROR(IF(VALUE('data-cash-crude'!EN102)&gt;0,'data-cash-crude'!EN102-INDEX('active-future'!$C:$C,MATCH('basis-cash-crude'!EO$1,'active-future'!$A:$A,0),1),""),"")</f>
        <v/>
      </c>
      <c r="EP102" t="str">
        <f>+IFERROR(IF(VALUE('data-cash-crude'!EO102)&gt;0,'data-cash-crude'!EO102-INDEX('active-future'!$C:$C,MATCH('basis-cash-crude'!EP$1,'active-future'!$A:$A,0),1),""),"")</f>
        <v/>
      </c>
      <c r="EQ102" t="str">
        <f>+IFERROR(IF(VALUE('data-cash-crude'!EP102)&gt;0,'data-cash-crude'!EP102-INDEX('active-future'!$C:$C,MATCH('basis-cash-crude'!EQ$1,'active-future'!$A:$A,0),1),""),"")</f>
        <v/>
      </c>
      <c r="ER102" t="str">
        <f>+IFERROR(IF(VALUE('data-cash-crude'!EQ102)&gt;0,'data-cash-crude'!EQ102-INDEX('active-future'!$C:$C,MATCH('basis-cash-crude'!ER$1,'active-future'!$A:$A,0),1),""),"")</f>
        <v/>
      </c>
      <c r="ES102" t="str">
        <f>+IFERROR(IF(VALUE('data-cash-crude'!ER102)&gt;0,'data-cash-crude'!ER102-INDEX('active-future'!$C:$C,MATCH('basis-cash-crude'!ES$1,'active-future'!$A:$A,0),1),""),"")</f>
        <v/>
      </c>
      <c r="ET102" t="str">
        <f>+IFERROR(IF(VALUE('data-cash-crude'!ES102)&gt;0,'data-cash-crude'!ES102-INDEX('active-future'!$C:$C,MATCH('basis-cash-crude'!ET$1,'active-future'!$A:$A,0),1),""),"")</f>
        <v/>
      </c>
      <c r="EU102" t="str">
        <f>+IFERROR(IF(VALUE('data-cash-crude'!ET102)&gt;0,'data-cash-crude'!ET102-INDEX('active-future'!$C:$C,MATCH('basis-cash-crude'!EU$1,'active-future'!$A:$A,0),1),""),"")</f>
        <v/>
      </c>
      <c r="EV102" t="str">
        <f>+IFERROR(IF(VALUE('data-cash-crude'!EU102)&gt;0,'data-cash-crude'!EU102-INDEX('active-future'!$C:$C,MATCH('basis-cash-crude'!EV$1,'active-future'!$A:$A,0),1),""),"")</f>
        <v/>
      </c>
      <c r="EW102" t="str">
        <f>+IFERROR(IF(VALUE('data-cash-crude'!EV102)&gt;0,'data-cash-crude'!EV102-INDEX('active-future'!$C:$C,MATCH('basis-cash-crude'!EW$1,'active-future'!$A:$A,0),1),""),"")</f>
        <v/>
      </c>
      <c r="EX102" t="str">
        <f>+IFERROR(IF(VALUE('data-cash-crude'!EW102)&gt;0,'data-cash-crude'!EW102-INDEX('active-future'!$C:$C,MATCH('basis-cash-crude'!EX$1,'active-future'!$A:$A,0),1),""),"")</f>
        <v/>
      </c>
      <c r="EY102" t="str">
        <f>+IFERROR(IF(VALUE('data-cash-crude'!EX102)&gt;0,'data-cash-crude'!EX102-INDEX('active-future'!$C:$C,MATCH('basis-cash-crude'!EY$1,'active-future'!$A:$A,0),1),""),"")</f>
        <v/>
      </c>
      <c r="EZ102" t="str">
        <f>+IFERROR(IF(VALUE('data-cash-crude'!EY102)&gt;0,'data-cash-crude'!EY102-INDEX('active-future'!$C:$C,MATCH('basis-cash-crude'!EZ$1,'active-future'!$A:$A,0),1),""),"")</f>
        <v/>
      </c>
      <c r="FA102" t="str">
        <f>+IFERROR(IF(VALUE('data-cash-crude'!EZ102)&gt;0,'data-cash-crude'!EZ102-INDEX('active-future'!$C:$C,MATCH('basis-cash-crude'!FA$1,'active-future'!$A:$A,0),1),""),"")</f>
        <v/>
      </c>
      <c r="FB102" t="str">
        <f>+IFERROR(IF(VALUE('data-cash-crude'!FA102)&gt;0,'data-cash-crude'!FA102-INDEX('active-future'!$C:$C,MATCH('basis-cash-crude'!FB$1,'active-future'!$A:$A,0),1),""),"")</f>
        <v/>
      </c>
      <c r="FC102" t="str">
        <f>+IFERROR(IF(VALUE('data-cash-crude'!FB102)&gt;0,'data-cash-crude'!FB102-INDEX('active-future'!$C:$C,MATCH('basis-cash-crude'!FC$1,'active-future'!$A:$A,0),1),""),"")</f>
        <v/>
      </c>
      <c r="FD102" t="str">
        <f>+IFERROR(IF(VALUE('data-cash-crude'!FC102)&gt;0,'data-cash-crude'!FC102-INDEX('active-future'!$C:$C,MATCH('basis-cash-crude'!FD$1,'active-future'!$A:$A,0),1),""),"")</f>
        <v/>
      </c>
      <c r="FE102" t="str">
        <f>+IFERROR(IF(VALUE('data-cash-crude'!FD102)&gt;0,'data-cash-crude'!FD102-INDEX('active-future'!$C:$C,MATCH('basis-cash-crude'!FE$1,'active-future'!$A:$A,0),1),""),"")</f>
        <v/>
      </c>
      <c r="FF102" t="str">
        <f>+IFERROR(IF(VALUE('data-cash-crude'!FE102)&gt;0,'data-cash-crude'!FE102-INDEX('active-future'!$C:$C,MATCH('basis-cash-crude'!FF$1,'active-future'!$A:$A,0),1),""),"")</f>
        <v/>
      </c>
      <c r="FG102" t="str">
        <f>+IFERROR(IF(VALUE('data-cash-crude'!FF102)&gt;0,'data-cash-crude'!FF102-INDEX('active-future'!$C:$C,MATCH('basis-cash-crude'!FG$1,'active-future'!$A:$A,0),1),""),"")</f>
        <v/>
      </c>
      <c r="FH102" t="str">
        <f>+IFERROR(IF(VALUE('data-cash-crude'!FG102)&gt;0,'data-cash-crude'!FG102-INDEX('active-future'!$C:$C,MATCH('basis-cash-crude'!FH$1,'active-future'!$A:$A,0),1),""),"")</f>
        <v/>
      </c>
      <c r="FI102" t="str">
        <f>+IFERROR(IF(VALUE('data-cash-crude'!FH102)&gt;0,'data-cash-crude'!FH102-INDEX('active-future'!$C:$C,MATCH('basis-cash-crude'!FI$1,'active-future'!$A:$A,0),1),""),"")</f>
        <v/>
      </c>
      <c r="FJ102" t="str">
        <f>+IFERROR(IF(VALUE('data-cash-crude'!FI102)&gt;0,'data-cash-crude'!FI102-INDEX('active-future'!$C:$C,MATCH('basis-cash-crude'!FJ$1,'active-future'!$A:$A,0),1),""),"")</f>
        <v/>
      </c>
      <c r="FK102" t="str">
        <f>+IFERROR(IF(VALUE('data-cash-crude'!FJ102)&gt;0,'data-cash-crude'!FJ102-INDEX('active-future'!$C:$C,MATCH('basis-cash-crude'!FK$1,'active-future'!$A:$A,0),1),""),"")</f>
        <v/>
      </c>
      <c r="FL102" t="str">
        <f>+IFERROR(IF(VALUE('data-cash-crude'!FK102)&gt;0,'data-cash-crude'!FK102-INDEX('active-future'!$C:$C,MATCH('basis-cash-crude'!FL$1,'active-future'!$A:$A,0),1),""),"")</f>
        <v/>
      </c>
    </row>
    <row r="103" spans="1:168" x14ac:dyDescent="0.2">
      <c r="A103">
        <f t="shared" si="3"/>
        <v>7.806666666666664</v>
      </c>
      <c r="B103">
        <f t="shared" si="4"/>
        <v>7.9929629629629639</v>
      </c>
      <c r="C103">
        <f t="shared" si="5"/>
        <v>7.9491358024691303</v>
      </c>
      <c r="D103" s="10" t="str">
        <f>+'data-cash-crude'!B103</f>
        <v>CLPA-4-9.CM</v>
      </c>
      <c r="E103">
        <f>+IFERROR(IF(VALUE('data-cash-crude'!D103)&gt;0,'data-cash-crude'!D103-INDEX('active-future'!$C:$C,MATCH('basis-cash-crude'!E$1,'active-future'!$A:$A,0),1),""),"")</f>
        <v>7.7999999999999972</v>
      </c>
      <c r="F103">
        <f>+IFERROR(IF(VALUE('data-cash-crude'!E103)&gt;0,'data-cash-crude'!E103-INDEX('active-future'!$C:$C,MATCH('basis-cash-crude'!F$1,'active-future'!$A:$A,0),1),""),"")</f>
        <v>7.8399999999999963</v>
      </c>
      <c r="G103">
        <f>+IFERROR(IF(VALUE('data-cash-crude'!F103)&gt;0,'data-cash-crude'!F103-INDEX('active-future'!$C:$C,MATCH('basis-cash-crude'!G$1,'active-future'!$A:$A,0),1),""),"")</f>
        <v>7.7999999999999972</v>
      </c>
      <c r="H103">
        <f>+IFERROR(IF(VALUE('data-cash-crude'!G103)&gt;0,'data-cash-crude'!G103-INDEX('active-future'!$C:$C,MATCH('basis-cash-crude'!H$1,'active-future'!$A:$A,0),1),""),"")</f>
        <v>7.8000000000000043</v>
      </c>
      <c r="I103" t="str">
        <f>+IFERROR(IF(VALUE('data-cash-crude'!H103)&gt;0,'data-cash-crude'!H103-INDEX('active-future'!$C:$C,MATCH('basis-cash-crude'!I$1,'active-future'!$A:$A,0),1),""),"")</f>
        <v/>
      </c>
      <c r="J103">
        <f>+IFERROR(IF(VALUE('data-cash-crude'!I103)&gt;0,'data-cash-crude'!I103-INDEX('active-future'!$C:$C,MATCH('basis-cash-crude'!J$1,'active-future'!$A:$A,0),1),""),"")</f>
        <v>7.7999999999999972</v>
      </c>
      <c r="K103">
        <f>+IFERROR(IF(VALUE('data-cash-crude'!J103)&gt;0,'data-cash-crude'!J103-INDEX('active-future'!$C:$C,MATCH('basis-cash-crude'!K$1,'active-future'!$A:$A,0),1),""),"")</f>
        <v>7.7999999999999901</v>
      </c>
      <c r="L103" t="str">
        <f>+IFERROR(IF(VALUE('data-cash-crude'!K103)&gt;0,'data-cash-crude'!K103-INDEX('active-future'!$C:$C,MATCH('basis-cash-crude'!L$1,'active-future'!$A:$A,0),1),""),"")</f>
        <v/>
      </c>
      <c r="M103">
        <f>+IFERROR(IF(VALUE('data-cash-crude'!L103)&gt;0,'data-cash-crude'!L103-INDEX('active-future'!$C:$C,MATCH('basis-cash-crude'!M$1,'active-future'!$A:$A,0),1),""),"")</f>
        <v>7.8000000000000043</v>
      </c>
      <c r="N103">
        <f>+IFERROR(IF(VALUE('data-cash-crude'!M103)&gt;0,'data-cash-crude'!M103-INDEX('active-future'!$C:$C,MATCH('basis-cash-crude'!N$1,'active-future'!$A:$A,0),1),""),"")</f>
        <v>7.8800000000000026</v>
      </c>
      <c r="O103">
        <f>+IFERROR(IF(VALUE('data-cash-crude'!N103)&gt;0,'data-cash-crude'!N103-INDEX('active-future'!$C:$C,MATCH('basis-cash-crude'!O$1,'active-future'!$A:$A,0),1),""),"")</f>
        <v>7.1400000000000077</v>
      </c>
      <c r="P103">
        <f>+IFERROR(IF(VALUE('data-cash-crude'!O103)&gt;0,'data-cash-crude'!O103-INDEX('active-future'!$C:$C,MATCH('basis-cash-crude'!P$1,'active-future'!$A:$A,0),1),""),"")</f>
        <v>7.8000000000000043</v>
      </c>
      <c r="Q103">
        <f>+IFERROR(IF(VALUE('data-cash-crude'!P103)&gt;0,'data-cash-crude'!P103-INDEX('active-future'!$C:$C,MATCH('basis-cash-crude'!Q$1,'active-future'!$A:$A,0),1),""),"")</f>
        <v>7.8000000000000043</v>
      </c>
      <c r="R103">
        <f>+IFERROR(IF(VALUE('data-cash-crude'!Q103)&gt;0,'data-cash-crude'!Q103-INDEX('active-future'!$C:$C,MATCH('basis-cash-crude'!R$1,'active-future'!$A:$A,0),1),""),"")</f>
        <v>7.8000000000000043</v>
      </c>
      <c r="S103">
        <f>+IFERROR(IF(VALUE('data-cash-crude'!R103)&gt;0,'data-cash-crude'!R103-INDEX('active-future'!$C:$C,MATCH('basis-cash-crude'!S$1,'active-future'!$A:$A,0),1),""),"")</f>
        <v>8.7800000000000082</v>
      </c>
      <c r="T103">
        <f>+IFERROR(IF(VALUE('data-cash-crude'!S103)&gt;0,'data-cash-crude'!S103-INDEX('active-future'!$C:$C,MATCH('basis-cash-crude'!T$1,'active-future'!$A:$A,0),1),""),"")</f>
        <v>8.3000000000000043</v>
      </c>
      <c r="U103">
        <f>+IFERROR(IF(VALUE('data-cash-crude'!T103)&gt;0,'data-cash-crude'!T103-INDEX('active-future'!$C:$C,MATCH('basis-cash-crude'!U$1,'active-future'!$A:$A,0),1),""),"")</f>
        <v>8.2999999999999901</v>
      </c>
      <c r="V103">
        <f>+IFERROR(IF(VALUE('data-cash-crude'!U103)&gt;0,'data-cash-crude'!U103-INDEX('active-future'!$C:$C,MATCH('basis-cash-crude'!V$1,'active-future'!$A:$A,0),1),""),"")</f>
        <v>8.2999999999999972</v>
      </c>
      <c r="W103">
        <f>+IFERROR(IF(VALUE('data-cash-crude'!V103)&gt;0,'data-cash-crude'!V103-INDEX('active-future'!$C:$C,MATCH('basis-cash-crude'!W$1,'active-future'!$A:$A,0),1),""),"")</f>
        <v>8.3000000000000043</v>
      </c>
      <c r="X103">
        <f>+IFERROR(IF(VALUE('data-cash-crude'!W103)&gt;0,'data-cash-crude'!W103-INDEX('active-future'!$C:$C,MATCH('basis-cash-crude'!X$1,'active-future'!$A:$A,0),1),""),"")</f>
        <v>5.970000000000006</v>
      </c>
      <c r="Y103">
        <f>+IFERROR(IF(VALUE('data-cash-crude'!X103)&gt;0,'data-cash-crude'!X103-INDEX('active-future'!$C:$C,MATCH('basis-cash-crude'!Y$1,'active-future'!$A:$A,0),1),""),"")</f>
        <v>8.3000000000000043</v>
      </c>
      <c r="Z103">
        <f>+IFERROR(IF(VALUE('data-cash-crude'!Y103)&gt;0,'data-cash-crude'!Y103-INDEX('active-future'!$C:$C,MATCH('basis-cash-crude'!Z$1,'active-future'!$A:$A,0),1),""),"")</f>
        <v>8.3000000000000043</v>
      </c>
      <c r="AA103">
        <f>+IFERROR(IF(VALUE('data-cash-crude'!Z103)&gt;0,'data-cash-crude'!Z103-INDEX('active-future'!$C:$C,MATCH('basis-cash-crude'!AA$1,'active-future'!$A:$A,0),1),""),"")</f>
        <v>8.2999999999999972</v>
      </c>
      <c r="AB103" t="str">
        <f>+IFERROR(IF(VALUE('data-cash-crude'!AA103)&gt;0,'data-cash-crude'!AA103-INDEX('active-future'!$C:$C,MATCH('basis-cash-crude'!AB$1,'active-future'!$A:$A,0),1),""),"")</f>
        <v/>
      </c>
      <c r="AC103">
        <f>+IFERROR(IF(VALUE('data-cash-crude'!AB103)&gt;0,'data-cash-crude'!AB103-INDEX('active-future'!$C:$C,MATCH('basis-cash-crude'!AC$1,'active-future'!$A:$A,0),1),""),"")</f>
        <v>8.2999999999999972</v>
      </c>
      <c r="AD103">
        <f>+IFERROR(IF(VALUE('data-cash-crude'!AC103)&gt;0,'data-cash-crude'!AC103-INDEX('active-future'!$C:$C,MATCH('basis-cash-crude'!AD$1,'active-future'!$A:$A,0),1),""),"")</f>
        <v>8.2999999999999972</v>
      </c>
      <c r="AE103">
        <f>+IFERROR(IF(VALUE('data-cash-crude'!AD103)&gt;0,'data-cash-crude'!AD103-INDEX('active-future'!$C:$C,MATCH('basis-cash-crude'!AE$1,'active-future'!$A:$A,0),1),""),"")</f>
        <v>8.3000000000000043</v>
      </c>
      <c r="AF103">
        <f>+IFERROR(IF(VALUE('data-cash-crude'!AE103)&gt;0,'data-cash-crude'!AE103-INDEX('active-future'!$C:$C,MATCH('basis-cash-crude'!AF$1,'active-future'!$A:$A,0),1),""),"")</f>
        <v>8.2999999999999901</v>
      </c>
      <c r="AG103">
        <f>+IFERROR(IF(VALUE('data-cash-crude'!AF103)&gt;0,'data-cash-crude'!AF103-INDEX('active-future'!$C:$C,MATCH('basis-cash-crude'!AG$1,'active-future'!$A:$A,0),1),""),"")</f>
        <v>8.2999999999999972</v>
      </c>
      <c r="AH103">
        <f>+IFERROR(IF(VALUE('data-cash-crude'!AG103)&gt;0,'data-cash-crude'!AG103-INDEX('active-future'!$C:$C,MATCH('basis-cash-crude'!AH$1,'active-future'!$A:$A,0),1),""),"")</f>
        <v>8.3999999999999986</v>
      </c>
      <c r="AI103">
        <f>+IFERROR(IF(VALUE('data-cash-crude'!AH103)&gt;0,'data-cash-crude'!AH103-INDEX('active-future'!$C:$C,MATCH('basis-cash-crude'!AI$1,'active-future'!$A:$A,0),1),""),"")</f>
        <v>8.1599999999999966</v>
      </c>
      <c r="AJ103">
        <f>+IFERROR(IF(VALUE('data-cash-crude'!AI103)&gt;0,'data-cash-crude'!AI103-INDEX('active-future'!$C:$C,MATCH('basis-cash-crude'!AJ$1,'active-future'!$A:$A,0),1),""),"")</f>
        <v>8.2099999999999937</v>
      </c>
      <c r="AK103">
        <f>+IFERROR(IF(VALUE('data-cash-crude'!AJ103)&gt;0,'data-cash-crude'!AJ103-INDEX('active-future'!$C:$C,MATCH('basis-cash-crude'!AK$1,'active-future'!$A:$A,0),1),""),"")</f>
        <v>8.2999999999999972</v>
      </c>
      <c r="AL103">
        <f>+IFERROR(IF(VALUE('data-cash-crude'!AK103)&gt;0,'data-cash-crude'!AK103-INDEX('active-future'!$C:$C,MATCH('basis-cash-crude'!AL$1,'active-future'!$A:$A,0),1),""),"")</f>
        <v>8.2999999999999901</v>
      </c>
      <c r="AM103">
        <f>+IFERROR(IF(VALUE('data-cash-crude'!AL103)&gt;0,'data-cash-crude'!AL103-INDEX('active-future'!$C:$C,MATCH('basis-cash-crude'!AM$1,'active-future'!$A:$A,0),1),""),"")</f>
        <v>8.3000000000000043</v>
      </c>
      <c r="AN103">
        <f>+IFERROR(IF(VALUE('data-cash-crude'!AM103)&gt;0,'data-cash-crude'!AM103-INDEX('active-future'!$C:$C,MATCH('basis-cash-crude'!AN$1,'active-future'!$A:$A,0),1),""),"")</f>
        <v>8.2999999999999972</v>
      </c>
      <c r="AO103">
        <f>+IFERROR(IF(VALUE('data-cash-crude'!AN103)&gt;0,'data-cash-crude'!AN103-INDEX('active-future'!$C:$C,MATCH('basis-cash-crude'!AO$1,'active-future'!$A:$A,0),1),""),"")</f>
        <v>8.2999999999999972</v>
      </c>
      <c r="AP103">
        <f>+IFERROR(IF(VALUE('data-cash-crude'!AO103)&gt;0,'data-cash-crude'!AO103-INDEX('active-future'!$C:$C,MATCH('basis-cash-crude'!AP$1,'active-future'!$A:$A,0),1),""),"")</f>
        <v>8.3000000000000043</v>
      </c>
      <c r="AQ103">
        <f>+IFERROR(IF(VALUE('data-cash-crude'!AP103)&gt;0,'data-cash-crude'!AP103-INDEX('active-future'!$C:$C,MATCH('basis-cash-crude'!AQ$1,'active-future'!$A:$A,0),1),""),"")</f>
        <v>8.3000000000000043</v>
      </c>
      <c r="AR103">
        <f>+IFERROR(IF(VALUE('data-cash-crude'!AQ103)&gt;0,'data-cash-crude'!AQ103-INDEX('active-future'!$C:$C,MATCH('basis-cash-crude'!AR$1,'active-future'!$A:$A,0),1),""),"")</f>
        <v>8.3000000000000043</v>
      </c>
      <c r="AS103">
        <f>+IFERROR(IF(VALUE('data-cash-crude'!AR103)&gt;0,'data-cash-crude'!AR103-INDEX('active-future'!$C:$C,MATCH('basis-cash-crude'!AS$1,'active-future'!$A:$A,0),1),""),"")</f>
        <v>8.3000000000000043</v>
      </c>
      <c r="AT103">
        <f>+IFERROR(IF(VALUE('data-cash-crude'!AS103)&gt;0,'data-cash-crude'!AS103-INDEX('active-future'!$C:$C,MATCH('basis-cash-crude'!AT$1,'active-future'!$A:$A,0),1),""),"")</f>
        <v>8.3000000000000043</v>
      </c>
      <c r="AU103">
        <f>+IFERROR(IF(VALUE('data-cash-crude'!AT103)&gt;0,'data-cash-crude'!AT103-INDEX('active-future'!$C:$C,MATCH('basis-cash-crude'!AU$1,'active-future'!$A:$A,0),1),""),"")</f>
        <v>8.2999999999999972</v>
      </c>
      <c r="AV103">
        <f>+IFERROR(IF(VALUE('data-cash-crude'!AU103)&gt;0,'data-cash-crude'!AU103-INDEX('active-future'!$C:$C,MATCH('basis-cash-crude'!AV$1,'active-future'!$A:$A,0),1),""),"")</f>
        <v>8.2999999999999972</v>
      </c>
      <c r="AW103">
        <f>+IFERROR(IF(VALUE('data-cash-crude'!AV103)&gt;0,'data-cash-crude'!AV103-INDEX('active-future'!$C:$C,MATCH('basis-cash-crude'!AW$1,'active-future'!$A:$A,0),1),""),"")</f>
        <v>8.2999999999999972</v>
      </c>
      <c r="AX103">
        <f>+IFERROR(IF(VALUE('data-cash-crude'!AW103)&gt;0,'data-cash-crude'!AW103-INDEX('active-future'!$C:$C,MATCH('basis-cash-crude'!AX$1,'active-future'!$A:$A,0),1),""),"")</f>
        <v>8.3000000000000043</v>
      </c>
      <c r="AY103">
        <f>+IFERROR(IF(VALUE('data-cash-crude'!AX103)&gt;0,'data-cash-crude'!AX103-INDEX('active-future'!$C:$C,MATCH('basis-cash-crude'!AY$1,'active-future'!$A:$A,0),1),""),"")</f>
        <v>8.2999999999999972</v>
      </c>
      <c r="AZ103">
        <f>+IFERROR(IF(VALUE('data-cash-crude'!AY103)&gt;0,'data-cash-crude'!AY103-INDEX('active-future'!$C:$C,MATCH('basis-cash-crude'!AZ$1,'active-future'!$A:$A,0),1),""),"")</f>
        <v>8.2999999999999972</v>
      </c>
      <c r="BA103">
        <f>+IFERROR(IF(VALUE('data-cash-crude'!AZ103)&gt;0,'data-cash-crude'!AZ103-INDEX('active-future'!$C:$C,MATCH('basis-cash-crude'!BA$1,'active-future'!$A:$A,0),1),""),"")</f>
        <v>8.3000000000000043</v>
      </c>
      <c r="BB103">
        <f>+IFERROR(IF(VALUE('data-cash-crude'!BA103)&gt;0,'data-cash-crude'!BA103-INDEX('active-future'!$C:$C,MATCH('basis-cash-crude'!BB$1,'active-future'!$A:$A,0),1),""),"")</f>
        <v>8.2999999999999972</v>
      </c>
      <c r="BC103">
        <f>+IFERROR(IF(VALUE('data-cash-crude'!BB103)&gt;0,'data-cash-crude'!BB103-INDEX('active-future'!$C:$C,MATCH('basis-cash-crude'!BC$1,'active-future'!$A:$A,0),1),""),"")</f>
        <v>7.980000000000004</v>
      </c>
      <c r="BD103" t="str">
        <f>+IFERROR(IF(VALUE('data-cash-crude'!BC103)&gt;0,'data-cash-crude'!BC103-INDEX('active-future'!$C:$C,MATCH('basis-cash-crude'!BD$1,'active-future'!$A:$A,0),1),""),"")</f>
        <v/>
      </c>
      <c r="BE103">
        <f>+IFERROR(IF(VALUE('data-cash-crude'!BD103)&gt;0,'data-cash-crude'!BD103-INDEX('active-future'!$C:$C,MATCH('basis-cash-crude'!BE$1,'active-future'!$A:$A,0),1),""),"")</f>
        <v>8.2100000000000009</v>
      </c>
      <c r="BF103">
        <f>+IFERROR(IF(VALUE('data-cash-crude'!BE103)&gt;0,'data-cash-crude'!BE103-INDEX('active-future'!$C:$C,MATCH('basis-cash-crude'!BF$1,'active-future'!$A:$A,0),1),""),"")</f>
        <v>8.2999999999999972</v>
      </c>
      <c r="BG103">
        <f>+IFERROR(IF(VALUE('data-cash-crude'!BF103)&gt;0,'data-cash-crude'!BF103-INDEX('active-future'!$C:$C,MATCH('basis-cash-crude'!BG$1,'active-future'!$A:$A,0),1),""),"")</f>
        <v>8.2999999999999972</v>
      </c>
      <c r="BH103">
        <f>+IFERROR(IF(VALUE('data-cash-crude'!BG103)&gt;0,'data-cash-crude'!BG103-INDEX('active-future'!$C:$C,MATCH('basis-cash-crude'!BH$1,'active-future'!$A:$A,0),1),""),"")</f>
        <v>8.2999999999999972</v>
      </c>
      <c r="BI103">
        <f>+IFERROR(IF(VALUE('data-cash-crude'!BH103)&gt;0,'data-cash-crude'!BH103-INDEX('active-future'!$C:$C,MATCH('basis-cash-crude'!BI$1,'active-future'!$A:$A,0),1),""),"")</f>
        <v>8.2999999999999972</v>
      </c>
      <c r="BJ103">
        <f>+IFERROR(IF(VALUE('data-cash-crude'!BI103)&gt;0,'data-cash-crude'!BI103-INDEX('active-future'!$C:$C,MATCH('basis-cash-crude'!BJ$1,'active-future'!$A:$A,0),1),""),"")</f>
        <v>8.2999999999999972</v>
      </c>
      <c r="BK103">
        <f>+IFERROR(IF(VALUE('data-cash-crude'!BJ103)&gt;0,'data-cash-crude'!BJ103-INDEX('active-future'!$C:$C,MATCH('basis-cash-crude'!BK$1,'active-future'!$A:$A,0),1),""),"")</f>
        <v>8.3000000000000043</v>
      </c>
      <c r="BL103">
        <f>+IFERROR(IF(VALUE('data-cash-crude'!BK103)&gt;0,'data-cash-crude'!BK103-INDEX('active-future'!$C:$C,MATCH('basis-cash-crude'!BL$1,'active-future'!$A:$A,0),1),""),"")</f>
        <v>8.2999999999999972</v>
      </c>
      <c r="BM103">
        <f>+IFERROR(IF(VALUE('data-cash-crude'!BL103)&gt;0,'data-cash-crude'!BL103-INDEX('active-future'!$C:$C,MATCH('basis-cash-crude'!BM$1,'active-future'!$A:$A,0),1),""),"")</f>
        <v>8.2999999999999972</v>
      </c>
      <c r="BN103">
        <f>+IFERROR(IF(VALUE('data-cash-crude'!BM103)&gt;0,'data-cash-crude'!BM103-INDEX('active-future'!$C:$C,MATCH('basis-cash-crude'!BN$1,'active-future'!$A:$A,0),1),""),"")</f>
        <v>8.2999999999999972</v>
      </c>
      <c r="BO103" t="str">
        <f>+IFERROR(IF(VALUE('data-cash-crude'!BN103)&gt;0,'data-cash-crude'!BN103-INDEX('active-future'!$C:$C,MATCH('basis-cash-crude'!BO$1,'active-future'!$A:$A,0),1),""),"")</f>
        <v/>
      </c>
      <c r="BP103">
        <f>+IFERROR(IF(VALUE('data-cash-crude'!BO103)&gt;0,'data-cash-crude'!BO103-INDEX('active-future'!$C:$C,MATCH('basis-cash-crude'!BP$1,'active-future'!$A:$A,0),1),""),"")</f>
        <v>8.2999999999999972</v>
      </c>
      <c r="BQ103">
        <f>+IFERROR(IF(VALUE('data-cash-crude'!BP103)&gt;0,'data-cash-crude'!BP103-INDEX('active-future'!$C:$C,MATCH('basis-cash-crude'!BQ$1,'active-future'!$A:$A,0),1),""),"")</f>
        <v>8.2999999999999972</v>
      </c>
      <c r="BR103">
        <f>+IFERROR(IF(VALUE('data-cash-crude'!BQ103)&gt;0,'data-cash-crude'!BQ103-INDEX('active-future'!$C:$C,MATCH('basis-cash-crude'!BR$1,'active-future'!$A:$A,0),1),""),"")</f>
        <v>8.3000000000000043</v>
      </c>
      <c r="BS103">
        <f>+IFERROR(IF(VALUE('data-cash-crude'!BR103)&gt;0,'data-cash-crude'!BR103-INDEX('active-future'!$C:$C,MATCH('basis-cash-crude'!BS$1,'active-future'!$A:$A,0),1),""),"")</f>
        <v>8.2999999999999972</v>
      </c>
      <c r="BT103" t="str">
        <f>+IFERROR(IF(VALUE('data-cash-crude'!BS103)&gt;0,'data-cash-crude'!BS103-INDEX('active-future'!$C:$C,MATCH('basis-cash-crude'!BT$1,'active-future'!$A:$A,0),1),""),"")</f>
        <v/>
      </c>
      <c r="BU103" t="str">
        <f>+IFERROR(IF(VALUE('data-cash-crude'!BT103)&gt;0,'data-cash-crude'!BT103-INDEX('active-future'!$C:$C,MATCH('basis-cash-crude'!BU$1,'active-future'!$A:$A,0),1),""),"")</f>
        <v/>
      </c>
      <c r="BV103">
        <f>+IFERROR(IF(VALUE('data-cash-crude'!BU103)&gt;0,'data-cash-crude'!BU103-INDEX('active-future'!$C:$C,MATCH('basis-cash-crude'!BV$1,'active-future'!$A:$A,0),1),""),"")</f>
        <v>7.8000000000000043</v>
      </c>
      <c r="BW103">
        <f>+IFERROR(IF(VALUE('data-cash-crude'!BV103)&gt;0,'data-cash-crude'!BV103-INDEX('active-future'!$C:$C,MATCH('basis-cash-crude'!BW$1,'active-future'!$A:$A,0),1),""),"")</f>
        <v>7.8000000000000043</v>
      </c>
      <c r="BX103">
        <f>+IFERROR(IF(VALUE('data-cash-crude'!BW103)&gt;0,'data-cash-crude'!BW103-INDEX('active-future'!$C:$C,MATCH('basis-cash-crude'!BX$1,'active-future'!$A:$A,0),1),""),"")</f>
        <v>7.7999999999999972</v>
      </c>
      <c r="BY103">
        <f>+IFERROR(IF(VALUE('data-cash-crude'!BX103)&gt;0,'data-cash-crude'!BX103-INDEX('active-future'!$C:$C,MATCH('basis-cash-crude'!BY$1,'active-future'!$A:$A,0),1),""),"")</f>
        <v>7.7999999999999972</v>
      </c>
      <c r="BZ103">
        <f>+IFERROR(IF(VALUE('data-cash-crude'!BY103)&gt;0,'data-cash-crude'!BY103-INDEX('active-future'!$C:$C,MATCH('basis-cash-crude'!BZ$1,'active-future'!$A:$A,0),1),""),"")</f>
        <v>7.7400000000000091</v>
      </c>
      <c r="CA103">
        <f>+IFERROR(IF(VALUE('data-cash-crude'!BZ103)&gt;0,'data-cash-crude'!BZ103-INDEX('active-future'!$C:$C,MATCH('basis-cash-crude'!CA$1,'active-future'!$A:$A,0),1),""),"")</f>
        <v>7.8699999999999974</v>
      </c>
      <c r="CB103">
        <f>+IFERROR(IF(VALUE('data-cash-crude'!CA103)&gt;0,'data-cash-crude'!CA103-INDEX('active-future'!$C:$C,MATCH('basis-cash-crude'!CB$1,'active-future'!$A:$A,0),1),""),"")</f>
        <v>8.2999999999999972</v>
      </c>
      <c r="CC103">
        <f>+IFERROR(IF(VALUE('data-cash-crude'!CB103)&gt;0,'data-cash-crude'!CB103-INDEX('active-future'!$C:$C,MATCH('basis-cash-crude'!CC$1,'active-future'!$A:$A,0),1),""),"")</f>
        <v>8.3000000000000043</v>
      </c>
      <c r="CD103">
        <f>+IFERROR(IF(VALUE('data-cash-crude'!CC103)&gt;0,'data-cash-crude'!CC103-INDEX('active-future'!$C:$C,MATCH('basis-cash-crude'!CD$1,'active-future'!$A:$A,0),1),""),"")</f>
        <v>7.2999999999999972</v>
      </c>
      <c r="CE103">
        <f>+IFERROR(IF(VALUE('data-cash-crude'!CD103)&gt;0,'data-cash-crude'!CD103-INDEX('active-future'!$C:$C,MATCH('basis-cash-crude'!CE$1,'active-future'!$A:$A,0),1),""),"")</f>
        <v>7.2999999999999972</v>
      </c>
      <c r="CF103">
        <f>+IFERROR(IF(VALUE('data-cash-crude'!CE103)&gt;0,'data-cash-crude'!CE103-INDEX('active-future'!$C:$C,MATCH('basis-cash-crude'!CF$1,'active-future'!$A:$A,0),1),""),"")</f>
        <v>7.2999999999999972</v>
      </c>
      <c r="CG103" t="str">
        <f>+IFERROR(IF(VALUE('data-cash-crude'!CF103)&gt;0,'data-cash-crude'!CF103-INDEX('active-future'!$C:$C,MATCH('basis-cash-crude'!CG$1,'active-future'!$A:$A,0),1),""),"")</f>
        <v/>
      </c>
      <c r="CH103">
        <f>+IFERROR(IF(VALUE('data-cash-crude'!CG103)&gt;0,'data-cash-crude'!CG103-INDEX('active-future'!$C:$C,MATCH('basis-cash-crude'!CH$1,'active-future'!$A:$A,0),1),""),"")</f>
        <v>6.8000000000000043</v>
      </c>
      <c r="CI103">
        <f>+IFERROR(IF(VALUE('data-cash-crude'!CH103)&gt;0,'data-cash-crude'!CH103-INDEX('active-future'!$C:$C,MATCH('basis-cash-crude'!CI$1,'active-future'!$A:$A,0),1),""),"")</f>
        <v>6.7999999999999972</v>
      </c>
      <c r="CJ103">
        <f>+IFERROR(IF(VALUE('data-cash-crude'!CI103)&gt;0,'data-cash-crude'!CI103-INDEX('active-future'!$C:$C,MATCH('basis-cash-crude'!CJ$1,'active-future'!$A:$A,0),1),""),"")</f>
        <v>6.5500000000000043</v>
      </c>
      <c r="CK103">
        <f>+IFERROR(IF(VALUE('data-cash-crude'!CJ103)&gt;0,'data-cash-crude'!CJ103-INDEX('active-future'!$C:$C,MATCH('basis-cash-crude'!CK$1,'active-future'!$A:$A,0),1),""),"")</f>
        <v>6.5500000000000043</v>
      </c>
      <c r="CL103">
        <f>+IFERROR(IF(VALUE('data-cash-crude'!CK103)&gt;0,'data-cash-crude'!CK103-INDEX('active-future'!$C:$C,MATCH('basis-cash-crude'!CL$1,'active-future'!$A:$A,0),1),""),"")</f>
        <v>6.5500000000000043</v>
      </c>
      <c r="CM103" t="str">
        <f>+IFERROR(IF(VALUE('data-cash-crude'!CL103)&gt;0,'data-cash-crude'!CL103-INDEX('active-future'!$C:$C,MATCH('basis-cash-crude'!CM$1,'active-future'!$A:$A,0),1),""),"")</f>
        <v/>
      </c>
      <c r="CN103">
        <f>+IFERROR(IF(VALUE('data-cash-crude'!CM103)&gt;0,'data-cash-crude'!CM103-INDEX('active-future'!$C:$C,MATCH('basis-cash-crude'!CN$1,'active-future'!$A:$A,0),1),""),"")</f>
        <v>6.5499999999999972</v>
      </c>
      <c r="CO103">
        <f>+IFERROR(IF(VALUE('data-cash-crude'!CN103)&gt;0,'data-cash-crude'!CN103-INDEX('active-future'!$C:$C,MATCH('basis-cash-crude'!CO$1,'active-future'!$A:$A,0),1),""),"")</f>
        <v>6.5499999999999972</v>
      </c>
      <c r="CP103">
        <f>+IFERROR(IF(VALUE('data-cash-crude'!CO103)&gt;0,'data-cash-crude'!CO103-INDEX('active-future'!$C:$C,MATCH('basis-cash-crude'!CP$1,'active-future'!$A:$A,0),1),""),"")</f>
        <v>6.5499999999999972</v>
      </c>
      <c r="CQ103">
        <f>+IFERROR(IF(VALUE('data-cash-crude'!CP103)&gt;0,'data-cash-crude'!CP103-INDEX('active-future'!$C:$C,MATCH('basis-cash-crude'!CQ$1,'active-future'!$A:$A,0),1),""),"")</f>
        <v>6.5499999999999972</v>
      </c>
      <c r="CR103">
        <f>+IFERROR(IF(VALUE('data-cash-crude'!CQ103)&gt;0,'data-cash-crude'!CQ103-INDEX('active-future'!$C:$C,MATCH('basis-cash-crude'!CR$1,'active-future'!$A:$A,0),1),""),"")</f>
        <v>6.5499999999999972</v>
      </c>
      <c r="CS103">
        <f>+IFERROR(IF(VALUE('data-cash-crude'!CR103)&gt;0,'data-cash-crude'!CR103-INDEX('active-future'!$C:$C,MATCH('basis-cash-crude'!CS$1,'active-future'!$A:$A,0),1),""),"")</f>
        <v>6.5499999999999972</v>
      </c>
      <c r="CT103">
        <f>+IFERROR(IF(VALUE('data-cash-crude'!CS103)&gt;0,'data-cash-crude'!CS103-INDEX('active-future'!$C:$C,MATCH('basis-cash-crude'!CT$1,'active-future'!$A:$A,0),1),""),"")</f>
        <v>6.5499999999999972</v>
      </c>
      <c r="CU103">
        <f>+IFERROR(IF(VALUE('data-cash-crude'!CT103)&gt;0,'data-cash-crude'!CT103-INDEX('active-future'!$C:$C,MATCH('basis-cash-crude'!CU$1,'active-future'!$A:$A,0),1),""),"")</f>
        <v>6.5499999999999972</v>
      </c>
      <c r="CV103">
        <f>+IFERROR(IF(VALUE('data-cash-crude'!CU103)&gt;0,'data-cash-crude'!CU103-INDEX('active-future'!$C:$C,MATCH('basis-cash-crude'!CV$1,'active-future'!$A:$A,0),1),""),"")</f>
        <v>6.759999999999998</v>
      </c>
      <c r="CW103">
        <f>+IFERROR(IF(VALUE('data-cash-crude'!CV103)&gt;0,'data-cash-crude'!CV103-INDEX('active-future'!$C:$C,MATCH('basis-cash-crude'!CW$1,'active-future'!$A:$A,0),1),""),"")</f>
        <v>6.6199999999999974</v>
      </c>
      <c r="CX103">
        <f>+IFERROR(IF(VALUE('data-cash-crude'!CW103)&gt;0,'data-cash-crude'!CW103-INDEX('active-future'!$C:$C,MATCH('basis-cash-crude'!CX$1,'active-future'!$A:$A,0),1),""),"")</f>
        <v>7.3599999999999994</v>
      </c>
      <c r="CY103">
        <f>+IFERROR(IF(VALUE('data-cash-crude'!CX103)&gt;0,'data-cash-crude'!CX103-INDEX('active-future'!$C:$C,MATCH('basis-cash-crude'!CY$1,'active-future'!$A:$A,0),1),""),"")</f>
        <v>7.3000000000000043</v>
      </c>
      <c r="CZ103">
        <f>+IFERROR(IF(VALUE('data-cash-crude'!CY103)&gt;0,'data-cash-crude'!CY103-INDEX('active-future'!$C:$C,MATCH('basis-cash-crude'!CZ$1,'active-future'!$A:$A,0),1),""),"")</f>
        <v>7.8000000000000043</v>
      </c>
      <c r="DA103">
        <f>+IFERROR(IF(VALUE('data-cash-crude'!CZ103)&gt;0,'data-cash-crude'!CZ103-INDEX('active-future'!$C:$C,MATCH('basis-cash-crude'!DA$1,'active-future'!$A:$A,0),1),""),"")</f>
        <v>7.8000000000000043</v>
      </c>
      <c r="DB103">
        <f>+IFERROR(IF(VALUE('data-cash-crude'!DA103)&gt;0,'data-cash-crude'!DA103-INDEX('active-future'!$C:$C,MATCH('basis-cash-crude'!DB$1,'active-future'!$A:$A,0),1),""),"")</f>
        <v>8.0499999999999972</v>
      </c>
      <c r="DC103">
        <f>+IFERROR(IF(VALUE('data-cash-crude'!DB103)&gt;0,'data-cash-crude'!DB103-INDEX('active-future'!$C:$C,MATCH('basis-cash-crude'!DC$1,'active-future'!$A:$A,0),1),""),"")</f>
        <v>8.0499999999999972</v>
      </c>
      <c r="DD103">
        <f>+IFERROR(IF(VALUE('data-cash-crude'!DC103)&gt;0,'data-cash-crude'!DC103-INDEX('active-future'!$C:$C,MATCH('basis-cash-crude'!DD$1,'active-future'!$A:$A,0),1),""),"")</f>
        <v>8.0500000000000043</v>
      </c>
      <c r="DE103">
        <f>+IFERROR(IF(VALUE('data-cash-crude'!DD103)&gt;0,'data-cash-crude'!DD103-INDEX('active-future'!$C:$C,MATCH('basis-cash-crude'!DE$1,'active-future'!$A:$A,0),1),""),"")</f>
        <v>8.7999999999999972</v>
      </c>
      <c r="DF103" t="str">
        <f>+IFERROR(IF(VALUE('data-cash-crude'!DE103)&gt;0,'data-cash-crude'!DE103-INDEX('active-future'!$C:$C,MATCH('basis-cash-crude'!DF$1,'active-future'!$A:$A,0),1),""),"")</f>
        <v/>
      </c>
      <c r="DG103" t="str">
        <f>+IFERROR(IF(VALUE('data-cash-crude'!DF103)&gt;0,'data-cash-crude'!DF103-INDEX('active-future'!$C:$C,MATCH('basis-cash-crude'!DG$1,'active-future'!$A:$A,0),1),""),"")</f>
        <v/>
      </c>
      <c r="DH103" t="str">
        <f>+IFERROR(IF(VALUE('data-cash-crude'!DG103)&gt;0,'data-cash-crude'!DG103-INDEX('active-future'!$C:$C,MATCH('basis-cash-crude'!DH$1,'active-future'!$A:$A,0),1),""),"")</f>
        <v/>
      </c>
      <c r="DI103">
        <f>+IFERROR(IF(VALUE('data-cash-crude'!DH103)&gt;0,'data-cash-crude'!DH103-INDEX('active-future'!$C:$C,MATCH('basis-cash-crude'!DI$1,'active-future'!$A:$A,0),1),""),"")</f>
        <v>9.7999999999999972</v>
      </c>
      <c r="DJ103">
        <f>+IFERROR(IF(VALUE('data-cash-crude'!DI103)&gt;0,'data-cash-crude'!DI103-INDEX('active-future'!$C:$C,MATCH('basis-cash-crude'!DJ$1,'active-future'!$A:$A,0),1),""),"")</f>
        <v>10.019999999999996</v>
      </c>
      <c r="DK103" t="str">
        <f>+IFERROR(IF(VALUE('data-cash-crude'!DJ103)&gt;0,'data-cash-crude'!DJ103-INDEX('active-future'!$C:$C,MATCH('basis-cash-crude'!DK$1,'active-future'!$A:$A,0),1),""),"")</f>
        <v/>
      </c>
      <c r="DL103">
        <f>+IFERROR(IF(VALUE('data-cash-crude'!DK103)&gt;0,'data-cash-crude'!DK103-INDEX('active-future'!$C:$C,MATCH('basis-cash-crude'!DL$1,'active-future'!$A:$A,0),1),""),"")</f>
        <v>9.8000000000000043</v>
      </c>
      <c r="DM103" t="str">
        <f>+IFERROR(IF(VALUE('data-cash-crude'!DL103)&gt;0,'data-cash-crude'!DL103-INDEX('active-future'!$C:$C,MATCH('basis-cash-crude'!DM$1,'active-future'!$A:$A,0),1),""),"")</f>
        <v/>
      </c>
      <c r="DN103" t="str">
        <f>+IFERROR(IF(VALUE('data-cash-crude'!DM103)&gt;0,'data-cash-crude'!DM103-INDEX('active-future'!$C:$C,MATCH('basis-cash-crude'!DN$1,'active-future'!$A:$A,0),1),""),"")</f>
        <v/>
      </c>
      <c r="DO103" t="str">
        <f>+IFERROR(IF(VALUE('data-cash-crude'!DN103)&gt;0,'data-cash-crude'!DN103-INDEX('active-future'!$C:$C,MATCH('basis-cash-crude'!DO$1,'active-future'!$A:$A,0),1),""),"")</f>
        <v/>
      </c>
      <c r="DP103" t="str">
        <f>+IFERROR(IF(VALUE('data-cash-crude'!DO103)&gt;0,'data-cash-crude'!DO103-INDEX('active-future'!$C:$C,MATCH('basis-cash-crude'!DP$1,'active-future'!$A:$A,0),1),""),"")</f>
        <v/>
      </c>
      <c r="DQ103" t="str">
        <f>+IFERROR(IF(VALUE('data-cash-crude'!DP103)&gt;0,'data-cash-crude'!DP103-INDEX('active-future'!$C:$C,MATCH('basis-cash-crude'!DQ$1,'active-future'!$A:$A,0),1),""),"")</f>
        <v/>
      </c>
      <c r="DR103" t="str">
        <f>+IFERROR(IF(VALUE('data-cash-crude'!DQ103)&gt;0,'data-cash-crude'!DQ103-INDEX('active-future'!$C:$C,MATCH('basis-cash-crude'!DR$1,'active-future'!$A:$A,0),1),""),"")</f>
        <v/>
      </c>
      <c r="DS103" t="str">
        <f>+IFERROR(IF(VALUE('data-cash-crude'!DR103)&gt;0,'data-cash-crude'!DR103-INDEX('active-future'!$C:$C,MATCH('basis-cash-crude'!DS$1,'active-future'!$A:$A,0),1),""),"")</f>
        <v/>
      </c>
      <c r="DT103" t="str">
        <f>+IFERROR(IF(VALUE('data-cash-crude'!DS103)&gt;0,'data-cash-crude'!DS103-INDEX('active-future'!$C:$C,MATCH('basis-cash-crude'!DT$1,'active-future'!$A:$A,0),1),""),"")</f>
        <v/>
      </c>
      <c r="DU103" t="str">
        <f>+IFERROR(IF(VALUE('data-cash-crude'!DT103)&gt;0,'data-cash-crude'!DT103-INDEX('active-future'!$C:$C,MATCH('basis-cash-crude'!DU$1,'active-future'!$A:$A,0),1),""),"")</f>
        <v/>
      </c>
      <c r="DV103" t="str">
        <f>+IFERROR(IF(VALUE('data-cash-crude'!DU103)&gt;0,'data-cash-crude'!DU103-INDEX('active-future'!$C:$C,MATCH('basis-cash-crude'!DV$1,'active-future'!$A:$A,0),1),""),"")</f>
        <v/>
      </c>
      <c r="DW103" t="str">
        <f>+IFERROR(IF(VALUE('data-cash-crude'!DV103)&gt;0,'data-cash-crude'!DV103-INDEX('active-future'!$C:$C,MATCH('basis-cash-crude'!DW$1,'active-future'!$A:$A,0),1),""),"")</f>
        <v/>
      </c>
      <c r="DX103" t="str">
        <f>+IFERROR(IF(VALUE('data-cash-crude'!DW103)&gt;0,'data-cash-crude'!DW103-INDEX('active-future'!$C:$C,MATCH('basis-cash-crude'!DX$1,'active-future'!$A:$A,0),1),""),"")</f>
        <v/>
      </c>
      <c r="DY103" t="str">
        <f>+IFERROR(IF(VALUE('data-cash-crude'!DX103)&gt;0,'data-cash-crude'!DX103-INDEX('active-future'!$C:$C,MATCH('basis-cash-crude'!DY$1,'active-future'!$A:$A,0),1),""),"")</f>
        <v/>
      </c>
      <c r="DZ103" t="str">
        <f>+IFERROR(IF(VALUE('data-cash-crude'!DY103)&gt;0,'data-cash-crude'!DY103-INDEX('active-future'!$C:$C,MATCH('basis-cash-crude'!DZ$1,'active-future'!$A:$A,0),1),""),"")</f>
        <v/>
      </c>
      <c r="EA103" t="str">
        <f>+IFERROR(IF(VALUE('data-cash-crude'!DZ103)&gt;0,'data-cash-crude'!DZ103-INDEX('active-future'!$C:$C,MATCH('basis-cash-crude'!EA$1,'active-future'!$A:$A,0),1),""),"")</f>
        <v/>
      </c>
      <c r="EB103" t="str">
        <f>+IFERROR(IF(VALUE('data-cash-crude'!EA103)&gt;0,'data-cash-crude'!EA103-INDEX('active-future'!$C:$C,MATCH('basis-cash-crude'!EB$1,'active-future'!$A:$A,0),1),""),"")</f>
        <v/>
      </c>
      <c r="EC103" t="str">
        <f>+IFERROR(IF(VALUE('data-cash-crude'!EB103)&gt;0,'data-cash-crude'!EB103-INDEX('active-future'!$C:$C,MATCH('basis-cash-crude'!EC$1,'active-future'!$A:$A,0),1),""),"")</f>
        <v/>
      </c>
      <c r="ED103" t="str">
        <f>+IFERROR(IF(VALUE('data-cash-crude'!EC103)&gt;0,'data-cash-crude'!EC103-INDEX('active-future'!$C:$C,MATCH('basis-cash-crude'!ED$1,'active-future'!$A:$A,0),1),""),"")</f>
        <v/>
      </c>
      <c r="EE103" t="str">
        <f>+IFERROR(IF(VALUE('data-cash-crude'!ED103)&gt;0,'data-cash-crude'!ED103-INDEX('active-future'!$C:$C,MATCH('basis-cash-crude'!EE$1,'active-future'!$A:$A,0),1),""),"")</f>
        <v/>
      </c>
      <c r="EF103" t="str">
        <f>+IFERROR(IF(VALUE('data-cash-crude'!EE103)&gt;0,'data-cash-crude'!EE103-INDEX('active-future'!$C:$C,MATCH('basis-cash-crude'!EF$1,'active-future'!$A:$A,0),1),""),"")</f>
        <v/>
      </c>
      <c r="EG103" t="str">
        <f>+IFERROR(IF(VALUE('data-cash-crude'!EF103)&gt;0,'data-cash-crude'!EF103-INDEX('active-future'!$C:$C,MATCH('basis-cash-crude'!EG$1,'active-future'!$A:$A,0),1),""),"")</f>
        <v/>
      </c>
      <c r="EH103" t="str">
        <f>+IFERROR(IF(VALUE('data-cash-crude'!EG103)&gt;0,'data-cash-crude'!EG103-INDEX('active-future'!$C:$C,MATCH('basis-cash-crude'!EH$1,'active-future'!$A:$A,0),1),""),"")</f>
        <v/>
      </c>
      <c r="EI103" t="str">
        <f>+IFERROR(IF(VALUE('data-cash-crude'!EH103)&gt;0,'data-cash-crude'!EH103-INDEX('active-future'!$C:$C,MATCH('basis-cash-crude'!EI$1,'active-future'!$A:$A,0),1),""),"")</f>
        <v/>
      </c>
      <c r="EJ103" t="str">
        <f>+IFERROR(IF(VALUE('data-cash-crude'!EI103)&gt;0,'data-cash-crude'!EI103-INDEX('active-future'!$C:$C,MATCH('basis-cash-crude'!EJ$1,'active-future'!$A:$A,0),1),""),"")</f>
        <v/>
      </c>
      <c r="EK103" t="str">
        <f>+IFERROR(IF(VALUE('data-cash-crude'!EJ103)&gt;0,'data-cash-crude'!EJ103-INDEX('active-future'!$C:$C,MATCH('basis-cash-crude'!EK$1,'active-future'!$A:$A,0),1),""),"")</f>
        <v/>
      </c>
      <c r="EL103" t="str">
        <f>+IFERROR(IF(VALUE('data-cash-crude'!EK103)&gt;0,'data-cash-crude'!EK103-INDEX('active-future'!$C:$C,MATCH('basis-cash-crude'!EL$1,'active-future'!$A:$A,0),1),""),"")</f>
        <v/>
      </c>
      <c r="EM103" t="str">
        <f>+IFERROR(IF(VALUE('data-cash-crude'!EL103)&gt;0,'data-cash-crude'!EL103-INDEX('active-future'!$C:$C,MATCH('basis-cash-crude'!EM$1,'active-future'!$A:$A,0),1),""),"")</f>
        <v/>
      </c>
      <c r="EN103" t="str">
        <f>+IFERROR(IF(VALUE('data-cash-crude'!EM103)&gt;0,'data-cash-crude'!EM103-INDEX('active-future'!$C:$C,MATCH('basis-cash-crude'!EN$1,'active-future'!$A:$A,0),1),""),"")</f>
        <v/>
      </c>
      <c r="EO103" t="str">
        <f>+IFERROR(IF(VALUE('data-cash-crude'!EN103)&gt;0,'data-cash-crude'!EN103-INDEX('active-future'!$C:$C,MATCH('basis-cash-crude'!EO$1,'active-future'!$A:$A,0),1),""),"")</f>
        <v/>
      </c>
      <c r="EP103" t="str">
        <f>+IFERROR(IF(VALUE('data-cash-crude'!EO103)&gt;0,'data-cash-crude'!EO103-INDEX('active-future'!$C:$C,MATCH('basis-cash-crude'!EP$1,'active-future'!$A:$A,0),1),""),"")</f>
        <v/>
      </c>
      <c r="EQ103" t="str">
        <f>+IFERROR(IF(VALUE('data-cash-crude'!EP103)&gt;0,'data-cash-crude'!EP103-INDEX('active-future'!$C:$C,MATCH('basis-cash-crude'!EQ$1,'active-future'!$A:$A,0),1),""),"")</f>
        <v/>
      </c>
      <c r="ER103" t="str">
        <f>+IFERROR(IF(VALUE('data-cash-crude'!EQ103)&gt;0,'data-cash-crude'!EQ103-INDEX('active-future'!$C:$C,MATCH('basis-cash-crude'!ER$1,'active-future'!$A:$A,0),1),""),"")</f>
        <v/>
      </c>
      <c r="ES103" t="str">
        <f>+IFERROR(IF(VALUE('data-cash-crude'!ER103)&gt;0,'data-cash-crude'!ER103-INDEX('active-future'!$C:$C,MATCH('basis-cash-crude'!ES$1,'active-future'!$A:$A,0),1),""),"")</f>
        <v/>
      </c>
      <c r="ET103" t="str">
        <f>+IFERROR(IF(VALUE('data-cash-crude'!ES103)&gt;0,'data-cash-crude'!ES103-INDEX('active-future'!$C:$C,MATCH('basis-cash-crude'!ET$1,'active-future'!$A:$A,0),1),""),"")</f>
        <v/>
      </c>
      <c r="EU103" t="str">
        <f>+IFERROR(IF(VALUE('data-cash-crude'!ET103)&gt;0,'data-cash-crude'!ET103-INDEX('active-future'!$C:$C,MATCH('basis-cash-crude'!EU$1,'active-future'!$A:$A,0),1),""),"")</f>
        <v/>
      </c>
      <c r="EV103" t="str">
        <f>+IFERROR(IF(VALUE('data-cash-crude'!EU103)&gt;0,'data-cash-crude'!EU103-INDEX('active-future'!$C:$C,MATCH('basis-cash-crude'!EV$1,'active-future'!$A:$A,0),1),""),"")</f>
        <v/>
      </c>
      <c r="EW103" t="str">
        <f>+IFERROR(IF(VALUE('data-cash-crude'!EV103)&gt;0,'data-cash-crude'!EV103-INDEX('active-future'!$C:$C,MATCH('basis-cash-crude'!EW$1,'active-future'!$A:$A,0),1),""),"")</f>
        <v/>
      </c>
      <c r="EX103" t="str">
        <f>+IFERROR(IF(VALUE('data-cash-crude'!EW103)&gt;0,'data-cash-crude'!EW103-INDEX('active-future'!$C:$C,MATCH('basis-cash-crude'!EX$1,'active-future'!$A:$A,0),1),""),"")</f>
        <v/>
      </c>
      <c r="EY103" t="str">
        <f>+IFERROR(IF(VALUE('data-cash-crude'!EX103)&gt;0,'data-cash-crude'!EX103-INDEX('active-future'!$C:$C,MATCH('basis-cash-crude'!EY$1,'active-future'!$A:$A,0),1),""),"")</f>
        <v/>
      </c>
      <c r="EZ103" t="str">
        <f>+IFERROR(IF(VALUE('data-cash-crude'!EY103)&gt;0,'data-cash-crude'!EY103-INDEX('active-future'!$C:$C,MATCH('basis-cash-crude'!EZ$1,'active-future'!$A:$A,0),1),""),"")</f>
        <v/>
      </c>
      <c r="FA103" t="str">
        <f>+IFERROR(IF(VALUE('data-cash-crude'!EZ103)&gt;0,'data-cash-crude'!EZ103-INDEX('active-future'!$C:$C,MATCH('basis-cash-crude'!FA$1,'active-future'!$A:$A,0),1),""),"")</f>
        <v/>
      </c>
      <c r="FB103" t="str">
        <f>+IFERROR(IF(VALUE('data-cash-crude'!FA103)&gt;0,'data-cash-crude'!FA103-INDEX('active-future'!$C:$C,MATCH('basis-cash-crude'!FB$1,'active-future'!$A:$A,0),1),""),"")</f>
        <v/>
      </c>
      <c r="FC103" t="str">
        <f>+IFERROR(IF(VALUE('data-cash-crude'!FB103)&gt;0,'data-cash-crude'!FB103-INDEX('active-future'!$C:$C,MATCH('basis-cash-crude'!FC$1,'active-future'!$A:$A,0),1),""),"")</f>
        <v/>
      </c>
      <c r="FD103" t="str">
        <f>+IFERROR(IF(VALUE('data-cash-crude'!FC103)&gt;0,'data-cash-crude'!FC103-INDEX('active-future'!$C:$C,MATCH('basis-cash-crude'!FD$1,'active-future'!$A:$A,0),1),""),"")</f>
        <v/>
      </c>
      <c r="FE103" t="str">
        <f>+IFERROR(IF(VALUE('data-cash-crude'!FD103)&gt;0,'data-cash-crude'!FD103-INDEX('active-future'!$C:$C,MATCH('basis-cash-crude'!FE$1,'active-future'!$A:$A,0),1),""),"")</f>
        <v/>
      </c>
      <c r="FF103" t="str">
        <f>+IFERROR(IF(VALUE('data-cash-crude'!FE103)&gt;0,'data-cash-crude'!FE103-INDEX('active-future'!$C:$C,MATCH('basis-cash-crude'!FF$1,'active-future'!$A:$A,0),1),""),"")</f>
        <v/>
      </c>
      <c r="FG103" t="str">
        <f>+IFERROR(IF(VALUE('data-cash-crude'!FF103)&gt;0,'data-cash-crude'!FF103-INDEX('active-future'!$C:$C,MATCH('basis-cash-crude'!FG$1,'active-future'!$A:$A,0),1),""),"")</f>
        <v/>
      </c>
      <c r="FH103" t="str">
        <f>+IFERROR(IF(VALUE('data-cash-crude'!FG103)&gt;0,'data-cash-crude'!FG103-INDEX('active-future'!$C:$C,MATCH('basis-cash-crude'!FH$1,'active-future'!$A:$A,0),1),""),"")</f>
        <v/>
      </c>
      <c r="FI103" t="str">
        <f>+IFERROR(IF(VALUE('data-cash-crude'!FH103)&gt;0,'data-cash-crude'!FH103-INDEX('active-future'!$C:$C,MATCH('basis-cash-crude'!FI$1,'active-future'!$A:$A,0),1),""),"")</f>
        <v/>
      </c>
      <c r="FJ103" t="str">
        <f>+IFERROR(IF(VALUE('data-cash-crude'!FI103)&gt;0,'data-cash-crude'!FI103-INDEX('active-future'!$C:$C,MATCH('basis-cash-crude'!FJ$1,'active-future'!$A:$A,0),1),""),"")</f>
        <v/>
      </c>
      <c r="FK103" t="str">
        <f>+IFERROR(IF(VALUE('data-cash-crude'!FJ103)&gt;0,'data-cash-crude'!FJ103-INDEX('active-future'!$C:$C,MATCH('basis-cash-crude'!FK$1,'active-future'!$A:$A,0),1),""),"")</f>
        <v/>
      </c>
      <c r="FL103" t="str">
        <f>+IFERROR(IF(VALUE('data-cash-crude'!FK103)&gt;0,'data-cash-crude'!FK103-INDEX('active-future'!$C:$C,MATCH('basis-cash-crude'!FL$1,'active-future'!$A:$A,0),1),""),"")</f>
        <v/>
      </c>
    </row>
    <row r="104" spans="1:168" x14ac:dyDescent="0.2">
      <c r="A104">
        <f t="shared" si="3"/>
        <v>-7</v>
      </c>
      <c r="B104">
        <f t="shared" si="4"/>
        <v>-6.3288000000000011</v>
      </c>
      <c r="C104">
        <f t="shared" si="5"/>
        <v>-6.3010526315789503</v>
      </c>
      <c r="D104" s="10" t="str">
        <f>+'data-cash-crude'!B104</f>
        <v>CLPA-5-109.CM</v>
      </c>
      <c r="E104">
        <f>+IFERROR(IF(VALUE('data-cash-crude'!D104)&gt;0,'data-cash-crude'!D104-INDEX('active-future'!$C:$C,MATCH('basis-cash-crude'!E$1,'active-future'!$A:$A,0),1),""),"")</f>
        <v>-6.3100000000000023</v>
      </c>
      <c r="F104">
        <f>+IFERROR(IF(VALUE('data-cash-crude'!E104)&gt;0,'data-cash-crude'!E104-INDEX('active-future'!$C:$C,MATCH('basis-cash-crude'!F$1,'active-future'!$A:$A,0),1),""),"")</f>
        <v>-7.68</v>
      </c>
      <c r="G104">
        <f>+IFERROR(IF(VALUE('data-cash-crude'!F104)&gt;0,'data-cash-crude'!F104-INDEX('active-future'!$C:$C,MATCH('basis-cash-crude'!G$1,'active-future'!$A:$A,0),1),""),"")</f>
        <v>-7.7199999999999989</v>
      </c>
      <c r="H104">
        <f>+IFERROR(IF(VALUE('data-cash-crude'!G104)&gt;0,'data-cash-crude'!G104-INDEX('active-future'!$C:$C,MATCH('basis-cash-crude'!H$1,'active-future'!$A:$A,0),1),""),"")</f>
        <v>-6.18</v>
      </c>
      <c r="I104" t="str">
        <f>+IFERROR(IF(VALUE('data-cash-crude'!H104)&gt;0,'data-cash-crude'!H104-INDEX('active-future'!$C:$C,MATCH('basis-cash-crude'!I$1,'active-future'!$A:$A,0),1),""),"")</f>
        <v/>
      </c>
      <c r="J104">
        <f>+IFERROR(IF(VALUE('data-cash-crude'!I104)&gt;0,'data-cash-crude'!I104-INDEX('active-future'!$C:$C,MATCH('basis-cash-crude'!J$1,'active-future'!$A:$A,0),1),""),"")</f>
        <v>-7.1099999999999994</v>
      </c>
      <c r="K104" t="str">
        <f>+IFERROR(IF(VALUE('data-cash-crude'!J104)&gt;0,'data-cash-crude'!J104-INDEX('active-future'!$C:$C,MATCH('basis-cash-crude'!K$1,'active-future'!$A:$A,0),1),""),"")</f>
        <v/>
      </c>
      <c r="L104">
        <f>+IFERROR(IF(VALUE('data-cash-crude'!K104)&gt;0,'data-cash-crude'!K104-INDEX('active-future'!$C:$C,MATCH('basis-cash-crude'!L$1,'active-future'!$A:$A,0),1),""),"")</f>
        <v>-6.4399999999999977</v>
      </c>
      <c r="M104" t="str">
        <f>+IFERROR(IF(VALUE('data-cash-crude'!L104)&gt;0,'data-cash-crude'!L104-INDEX('active-future'!$C:$C,MATCH('basis-cash-crude'!M$1,'active-future'!$A:$A,0),1),""),"")</f>
        <v/>
      </c>
      <c r="N104">
        <f>+IFERROR(IF(VALUE('data-cash-crude'!M104)&gt;0,'data-cash-crude'!M104-INDEX('active-future'!$C:$C,MATCH('basis-cash-crude'!N$1,'active-future'!$A:$A,0),1),""),"")</f>
        <v>-6.3500000000000014</v>
      </c>
      <c r="O104">
        <f>+IFERROR(IF(VALUE('data-cash-crude'!N104)&gt;0,'data-cash-crude'!N104-INDEX('active-future'!$C:$C,MATCH('basis-cash-crude'!O$1,'active-future'!$A:$A,0),1),""),"")</f>
        <v>-6.1199999999999974</v>
      </c>
      <c r="P104">
        <f>+IFERROR(IF(VALUE('data-cash-crude'!O104)&gt;0,'data-cash-crude'!O104-INDEX('active-future'!$C:$C,MATCH('basis-cash-crude'!P$1,'active-future'!$A:$A,0),1),""),"")</f>
        <v>-6.2100000000000009</v>
      </c>
      <c r="Q104">
        <f>+IFERROR(IF(VALUE('data-cash-crude'!P104)&gt;0,'data-cash-crude'!P104-INDEX('active-future'!$C:$C,MATCH('basis-cash-crude'!Q$1,'active-future'!$A:$A,0),1),""),"")</f>
        <v>-6.32</v>
      </c>
      <c r="R104">
        <f>+IFERROR(IF(VALUE('data-cash-crude'!Q104)&gt;0,'data-cash-crude'!Q104-INDEX('active-future'!$C:$C,MATCH('basis-cash-crude'!R$1,'active-future'!$A:$A,0),1),""),"")</f>
        <v>-6.18</v>
      </c>
      <c r="S104">
        <f>+IFERROR(IF(VALUE('data-cash-crude'!R104)&gt;0,'data-cash-crude'!R104-INDEX('active-future'!$C:$C,MATCH('basis-cash-crude'!S$1,'active-future'!$A:$A,0),1),""),"")</f>
        <v>-6.259999999999998</v>
      </c>
      <c r="T104">
        <f>+IFERROR(IF(VALUE('data-cash-crude'!S104)&gt;0,'data-cash-crude'!S104-INDEX('active-future'!$C:$C,MATCH('basis-cash-crude'!T$1,'active-future'!$A:$A,0),1),""),"")</f>
        <v>-6.240000000000002</v>
      </c>
      <c r="U104">
        <f>+IFERROR(IF(VALUE('data-cash-crude'!T104)&gt;0,'data-cash-crude'!T104-INDEX('active-future'!$C:$C,MATCH('basis-cash-crude'!U$1,'active-future'!$A:$A,0),1),""),"")</f>
        <v>-6.5200000000000031</v>
      </c>
      <c r="V104">
        <f>+IFERROR(IF(VALUE('data-cash-crude'!U104)&gt;0,'data-cash-crude'!U104-INDEX('active-future'!$C:$C,MATCH('basis-cash-crude'!V$1,'active-future'!$A:$A,0),1),""),"")</f>
        <v>-6.2000000000000028</v>
      </c>
      <c r="W104">
        <f>+IFERROR(IF(VALUE('data-cash-crude'!V104)&gt;0,'data-cash-crude'!V104-INDEX('active-future'!$C:$C,MATCH('basis-cash-crude'!W$1,'active-future'!$A:$A,0),1),""),"")</f>
        <v>-6.43</v>
      </c>
      <c r="X104">
        <f>+IFERROR(IF(VALUE('data-cash-crude'!W104)&gt;0,'data-cash-crude'!W104-INDEX('active-future'!$C:$C,MATCH('basis-cash-crude'!X$1,'active-future'!$A:$A,0),1),""),"")</f>
        <v>-6.43</v>
      </c>
      <c r="Y104" t="str">
        <f>+IFERROR(IF(VALUE('data-cash-crude'!X104)&gt;0,'data-cash-crude'!X104-INDEX('active-future'!$C:$C,MATCH('basis-cash-crude'!Y$1,'active-future'!$A:$A,0),1),""),"")</f>
        <v/>
      </c>
      <c r="Z104">
        <f>+IFERROR(IF(VALUE('data-cash-crude'!Y104)&gt;0,'data-cash-crude'!Y104-INDEX('active-future'!$C:$C,MATCH('basis-cash-crude'!Z$1,'active-future'!$A:$A,0),1),""),"")</f>
        <v>-6.4600000000000009</v>
      </c>
      <c r="AA104">
        <f>+IFERROR(IF(VALUE('data-cash-crude'!Z104)&gt;0,'data-cash-crude'!Z104-INDEX('active-future'!$C:$C,MATCH('basis-cash-crude'!AA$1,'active-future'!$A:$A,0),1),""),"")</f>
        <v>-3.4200000000000017</v>
      </c>
      <c r="AB104" t="str">
        <f>+IFERROR(IF(VALUE('data-cash-crude'!AA104)&gt;0,'data-cash-crude'!AA104-INDEX('active-future'!$C:$C,MATCH('basis-cash-crude'!AB$1,'active-future'!$A:$A,0),1),""),"")</f>
        <v/>
      </c>
      <c r="AC104">
        <f>+IFERROR(IF(VALUE('data-cash-crude'!AB104)&gt;0,'data-cash-crude'!AB104-INDEX('active-future'!$C:$C,MATCH('basis-cash-crude'!AC$1,'active-future'!$A:$A,0),1),""),"")</f>
        <v>-6.3599999999999994</v>
      </c>
      <c r="AD104">
        <f>+IFERROR(IF(VALUE('data-cash-crude'!AC104)&gt;0,'data-cash-crude'!AC104-INDEX('active-future'!$C:$C,MATCH('basis-cash-crude'!AD$1,'active-future'!$A:$A,0),1),""),"")</f>
        <v>-6.1599999999999966</v>
      </c>
      <c r="AE104">
        <f>+IFERROR(IF(VALUE('data-cash-crude'!AD104)&gt;0,'data-cash-crude'!AD104-INDEX('active-future'!$C:$C,MATCH('basis-cash-crude'!AE$1,'active-future'!$A:$A,0),1),""),"")</f>
        <v>-6.259999999999998</v>
      </c>
      <c r="AF104">
        <f>+IFERROR(IF(VALUE('data-cash-crude'!AE104)&gt;0,'data-cash-crude'!AE104-INDEX('active-future'!$C:$C,MATCH('basis-cash-crude'!AF$1,'active-future'!$A:$A,0),1),""),"")</f>
        <v>-6.2700000000000031</v>
      </c>
      <c r="AG104">
        <f>+IFERROR(IF(VALUE('data-cash-crude'!AF104)&gt;0,'data-cash-crude'!AF104-INDEX('active-future'!$C:$C,MATCH('basis-cash-crude'!AG$1,'active-future'!$A:$A,0),1),""),"")</f>
        <v>-6.3299999999999983</v>
      </c>
      <c r="AH104">
        <f>+IFERROR(IF(VALUE('data-cash-crude'!AG104)&gt;0,'data-cash-crude'!AG104-INDEX('active-future'!$C:$C,MATCH('basis-cash-crude'!AH$1,'active-future'!$A:$A,0),1),""),"")</f>
        <v>-6.259999999999998</v>
      </c>
      <c r="AI104">
        <f>+IFERROR(IF(VALUE('data-cash-crude'!AH104)&gt;0,'data-cash-crude'!AH104-INDEX('active-future'!$C:$C,MATCH('basis-cash-crude'!AI$1,'active-future'!$A:$A,0),1),""),"")</f>
        <v>-6.3500000000000014</v>
      </c>
      <c r="AJ104">
        <f>+IFERROR(IF(VALUE('data-cash-crude'!AI104)&gt;0,'data-cash-crude'!AI104-INDEX('active-future'!$C:$C,MATCH('basis-cash-crude'!AJ$1,'active-future'!$A:$A,0),1),""),"")</f>
        <v>-6.3900000000000006</v>
      </c>
      <c r="AK104">
        <f>+IFERROR(IF(VALUE('data-cash-crude'!AJ104)&gt;0,'data-cash-crude'!AJ104-INDEX('active-future'!$C:$C,MATCH('basis-cash-crude'!AK$1,'active-future'!$A:$A,0),1),""),"")</f>
        <v>-6.2199999999999989</v>
      </c>
      <c r="AL104">
        <f>+IFERROR(IF(VALUE('data-cash-crude'!AK104)&gt;0,'data-cash-crude'!AK104-INDEX('active-future'!$C:$C,MATCH('basis-cash-crude'!AL$1,'active-future'!$A:$A,0),1),""),"")</f>
        <v>-6.2700000000000031</v>
      </c>
      <c r="AM104">
        <f>+IFERROR(IF(VALUE('data-cash-crude'!AL104)&gt;0,'data-cash-crude'!AL104-INDEX('active-future'!$C:$C,MATCH('basis-cash-crude'!AM$1,'active-future'!$A:$A,0),1),""),"")</f>
        <v>-6.3699999999999974</v>
      </c>
      <c r="AN104">
        <f>+IFERROR(IF(VALUE('data-cash-crude'!AM104)&gt;0,'data-cash-crude'!AM104-INDEX('active-future'!$C:$C,MATCH('basis-cash-crude'!AN$1,'active-future'!$A:$A,0),1),""),"")</f>
        <v>-6.2999999999999972</v>
      </c>
      <c r="AO104">
        <f>+IFERROR(IF(VALUE('data-cash-crude'!AN104)&gt;0,'data-cash-crude'!AN104-INDEX('active-future'!$C:$C,MATCH('basis-cash-crude'!AO$1,'active-future'!$A:$A,0),1),""),"")</f>
        <v>-6.3599999999999994</v>
      </c>
      <c r="AP104">
        <f>+IFERROR(IF(VALUE('data-cash-crude'!AO104)&gt;0,'data-cash-crude'!AO104-INDEX('active-future'!$C:$C,MATCH('basis-cash-crude'!AP$1,'active-future'!$A:$A,0),1),""),"")</f>
        <v>-6.240000000000002</v>
      </c>
      <c r="AQ104">
        <f>+IFERROR(IF(VALUE('data-cash-crude'!AP104)&gt;0,'data-cash-crude'!AP104-INDEX('active-future'!$C:$C,MATCH('basis-cash-crude'!AQ$1,'active-future'!$A:$A,0),1),""),"")</f>
        <v>-6.1499999999999986</v>
      </c>
      <c r="AR104">
        <f>+IFERROR(IF(VALUE('data-cash-crude'!AQ104)&gt;0,'data-cash-crude'!AQ104-INDEX('active-future'!$C:$C,MATCH('basis-cash-crude'!AR$1,'active-future'!$A:$A,0),1),""),"")</f>
        <v>-6.3500000000000014</v>
      </c>
      <c r="AS104">
        <f>+IFERROR(IF(VALUE('data-cash-crude'!AR104)&gt;0,'data-cash-crude'!AR104-INDEX('active-future'!$C:$C,MATCH('basis-cash-crude'!AS$1,'active-future'!$A:$A,0),1),""),"")</f>
        <v>-6.2299999999999969</v>
      </c>
      <c r="AT104">
        <f>+IFERROR(IF(VALUE('data-cash-crude'!AS104)&gt;0,'data-cash-crude'!AS104-INDEX('active-future'!$C:$C,MATCH('basis-cash-crude'!AT$1,'active-future'!$A:$A,0),1),""),"")</f>
        <v>-6.5399999999999991</v>
      </c>
      <c r="AU104">
        <f>+IFERROR(IF(VALUE('data-cash-crude'!AT104)&gt;0,'data-cash-crude'!AT104-INDEX('active-future'!$C:$C,MATCH('basis-cash-crude'!AU$1,'active-future'!$A:$A,0),1),""),"")</f>
        <v>-6.2000000000000028</v>
      </c>
      <c r="AV104">
        <f>+IFERROR(IF(VALUE('data-cash-crude'!AU104)&gt;0,'data-cash-crude'!AU104-INDEX('active-future'!$C:$C,MATCH('basis-cash-crude'!AV$1,'active-future'!$A:$A,0),1),""),"")</f>
        <v>-6.18</v>
      </c>
      <c r="AW104">
        <f>+IFERROR(IF(VALUE('data-cash-crude'!AV104)&gt;0,'data-cash-crude'!AV104-INDEX('active-future'!$C:$C,MATCH('basis-cash-crude'!AW$1,'active-future'!$A:$A,0),1),""),"")</f>
        <v>-6.3100000000000023</v>
      </c>
      <c r="AX104">
        <f>+IFERROR(IF(VALUE('data-cash-crude'!AW104)&gt;0,'data-cash-crude'!AW104-INDEX('active-future'!$C:$C,MATCH('basis-cash-crude'!AX$1,'active-future'!$A:$A,0),1),""),"")</f>
        <v>-6.2899999999999991</v>
      </c>
      <c r="AY104">
        <f>+IFERROR(IF(VALUE('data-cash-crude'!AX104)&gt;0,'data-cash-crude'!AX104-INDEX('active-future'!$C:$C,MATCH('basis-cash-crude'!AY$1,'active-future'!$A:$A,0),1),""),"")</f>
        <v>-6.5600000000000023</v>
      </c>
      <c r="AZ104">
        <f>+IFERROR(IF(VALUE('data-cash-crude'!AY104)&gt;0,'data-cash-crude'!AY104-INDEX('active-future'!$C:$C,MATCH('basis-cash-crude'!AZ$1,'active-future'!$A:$A,0),1),""),"")</f>
        <v>-6.1599999999999966</v>
      </c>
      <c r="BA104">
        <f>+IFERROR(IF(VALUE('data-cash-crude'!AZ104)&gt;0,'data-cash-crude'!AZ104-INDEX('active-future'!$C:$C,MATCH('basis-cash-crude'!BA$1,'active-future'!$A:$A,0),1),""),"")</f>
        <v>-6.2299999999999969</v>
      </c>
      <c r="BB104">
        <f>+IFERROR(IF(VALUE('data-cash-crude'!BA104)&gt;0,'data-cash-crude'!BA104-INDEX('active-future'!$C:$C,MATCH('basis-cash-crude'!BB$1,'active-future'!$A:$A,0),1),""),"")</f>
        <v>-6.2199999999999989</v>
      </c>
      <c r="BC104">
        <f>+IFERROR(IF(VALUE('data-cash-crude'!BB104)&gt;0,'data-cash-crude'!BB104-INDEX('active-future'!$C:$C,MATCH('basis-cash-crude'!BC$1,'active-future'!$A:$A,0),1),""),"")</f>
        <v>-6.7299999999999969</v>
      </c>
      <c r="BD104">
        <f>+IFERROR(IF(VALUE('data-cash-crude'!BC104)&gt;0,'data-cash-crude'!BC104-INDEX('active-future'!$C:$C,MATCH('basis-cash-crude'!BD$1,'active-future'!$A:$A,0),1),""),"")</f>
        <v>-6.259999999999998</v>
      </c>
      <c r="BE104" t="str">
        <f>+IFERROR(IF(VALUE('data-cash-crude'!BD104)&gt;0,'data-cash-crude'!BD104-INDEX('active-future'!$C:$C,MATCH('basis-cash-crude'!BE$1,'active-future'!$A:$A,0),1),""),"")</f>
        <v/>
      </c>
      <c r="BF104">
        <f>+IFERROR(IF(VALUE('data-cash-crude'!BE104)&gt;0,'data-cash-crude'!BE104-INDEX('active-future'!$C:$C,MATCH('basis-cash-crude'!BF$1,'active-future'!$A:$A,0),1),""),"")</f>
        <v>-6.43</v>
      </c>
      <c r="BG104">
        <f>+IFERROR(IF(VALUE('data-cash-crude'!BF104)&gt;0,'data-cash-crude'!BF104-INDEX('active-future'!$C:$C,MATCH('basis-cash-crude'!BG$1,'active-future'!$A:$A,0),1),""),"")</f>
        <v>-6.1099999999999994</v>
      </c>
      <c r="BH104">
        <f>+IFERROR(IF(VALUE('data-cash-crude'!BG104)&gt;0,'data-cash-crude'!BG104-INDEX('active-future'!$C:$C,MATCH('basis-cash-crude'!BH$1,'active-future'!$A:$A,0),1),""),"")</f>
        <v>-6.3100000000000023</v>
      </c>
      <c r="BI104">
        <f>+IFERROR(IF(VALUE('data-cash-crude'!BH104)&gt;0,'data-cash-crude'!BH104-INDEX('active-future'!$C:$C,MATCH('basis-cash-crude'!BI$1,'active-future'!$A:$A,0),1),""),"")</f>
        <v>-6.5900000000000034</v>
      </c>
      <c r="BJ104">
        <f>+IFERROR(IF(VALUE('data-cash-crude'!BI104)&gt;0,'data-cash-crude'!BI104-INDEX('active-future'!$C:$C,MATCH('basis-cash-crude'!BJ$1,'active-future'!$A:$A,0),1),""),"")</f>
        <v>-6.2000000000000028</v>
      </c>
      <c r="BK104">
        <f>+IFERROR(IF(VALUE('data-cash-crude'!BJ104)&gt;0,'data-cash-crude'!BJ104-INDEX('active-future'!$C:$C,MATCH('basis-cash-crude'!BK$1,'active-future'!$A:$A,0),1),""),"")</f>
        <v>-6.2999999999999972</v>
      </c>
      <c r="BL104">
        <f>+IFERROR(IF(VALUE('data-cash-crude'!BK104)&gt;0,'data-cash-crude'!BK104-INDEX('active-future'!$C:$C,MATCH('basis-cash-crude'!BL$1,'active-future'!$A:$A,0),1),""),"")</f>
        <v>-6.0900000000000034</v>
      </c>
      <c r="BM104">
        <f>+IFERROR(IF(VALUE('data-cash-crude'!BL104)&gt;0,'data-cash-crude'!BL104-INDEX('active-future'!$C:$C,MATCH('basis-cash-crude'!BM$1,'active-future'!$A:$A,0),1),""),"")</f>
        <v>-6.3800000000000026</v>
      </c>
      <c r="BN104" t="str">
        <f>+IFERROR(IF(VALUE('data-cash-crude'!BM104)&gt;0,'data-cash-crude'!BM104-INDEX('active-future'!$C:$C,MATCH('basis-cash-crude'!BN$1,'active-future'!$A:$A,0),1),""),"")</f>
        <v/>
      </c>
      <c r="BO104">
        <f>+IFERROR(IF(VALUE('data-cash-crude'!BN104)&gt;0,'data-cash-crude'!BN104-INDEX('active-future'!$C:$C,MATCH('basis-cash-crude'!BO$1,'active-future'!$A:$A,0),1),""),"")</f>
        <v>-6.3100000000000023</v>
      </c>
      <c r="BP104">
        <f>+IFERROR(IF(VALUE('data-cash-crude'!BO104)&gt;0,'data-cash-crude'!BO104-INDEX('active-future'!$C:$C,MATCH('basis-cash-crude'!BP$1,'active-future'!$A:$A,0),1),""),"")</f>
        <v>-6.2000000000000028</v>
      </c>
      <c r="BQ104">
        <f>+IFERROR(IF(VALUE('data-cash-crude'!BP104)&gt;0,'data-cash-crude'!BP104-INDEX('active-future'!$C:$C,MATCH('basis-cash-crude'!BQ$1,'active-future'!$A:$A,0),1),""),"")</f>
        <v>-6.1400000000000006</v>
      </c>
      <c r="BR104">
        <f>+IFERROR(IF(VALUE('data-cash-crude'!BQ104)&gt;0,'data-cash-crude'!BQ104-INDEX('active-future'!$C:$C,MATCH('basis-cash-crude'!BR$1,'active-future'!$A:$A,0),1),""),"")</f>
        <v>-6.3699999999999974</v>
      </c>
      <c r="BS104">
        <f>+IFERROR(IF(VALUE('data-cash-crude'!BR104)&gt;0,'data-cash-crude'!BR104-INDEX('active-future'!$C:$C,MATCH('basis-cash-crude'!BS$1,'active-future'!$A:$A,0),1),""),"")</f>
        <v>-6.57</v>
      </c>
      <c r="BT104">
        <f>+IFERROR(IF(VALUE('data-cash-crude'!BS104)&gt;0,'data-cash-crude'!BS104-INDEX('active-future'!$C:$C,MATCH('basis-cash-crude'!BT$1,'active-future'!$A:$A,0),1),""),"")</f>
        <v>-6.1599999999999966</v>
      </c>
      <c r="BU104" t="str">
        <f>+IFERROR(IF(VALUE('data-cash-crude'!BT104)&gt;0,'data-cash-crude'!BT104-INDEX('active-future'!$C:$C,MATCH('basis-cash-crude'!BU$1,'active-future'!$A:$A,0),1),""),"")</f>
        <v/>
      </c>
      <c r="BV104">
        <f>+IFERROR(IF(VALUE('data-cash-crude'!BU104)&gt;0,'data-cash-crude'!BU104-INDEX('active-future'!$C:$C,MATCH('basis-cash-crude'!BV$1,'active-future'!$A:$A,0),1),""),"")</f>
        <v>-6.240000000000002</v>
      </c>
      <c r="BW104">
        <f>+IFERROR(IF(VALUE('data-cash-crude'!BV104)&gt;0,'data-cash-crude'!BV104-INDEX('active-future'!$C:$C,MATCH('basis-cash-crude'!BW$1,'active-future'!$A:$A,0),1),""),"")</f>
        <v>-6.2899999999999991</v>
      </c>
      <c r="BX104">
        <f>+IFERROR(IF(VALUE('data-cash-crude'!BW104)&gt;0,'data-cash-crude'!BW104-INDEX('active-future'!$C:$C,MATCH('basis-cash-crude'!BX$1,'active-future'!$A:$A,0),1),""),"")</f>
        <v>-6.1400000000000006</v>
      </c>
      <c r="BY104" t="str">
        <f>+IFERROR(IF(VALUE('data-cash-crude'!BX104)&gt;0,'data-cash-crude'!BX104-INDEX('active-future'!$C:$C,MATCH('basis-cash-crude'!BY$1,'active-future'!$A:$A,0),1),""),"")</f>
        <v/>
      </c>
      <c r="BZ104">
        <f>+IFERROR(IF(VALUE('data-cash-crude'!BY104)&gt;0,'data-cash-crude'!BY104-INDEX('active-future'!$C:$C,MATCH('basis-cash-crude'!BZ$1,'active-future'!$A:$A,0),1),""),"")</f>
        <v>-6.4399999999999977</v>
      </c>
      <c r="CA104">
        <f>+IFERROR(IF(VALUE('data-cash-crude'!BZ104)&gt;0,'data-cash-crude'!BZ104-INDEX('active-future'!$C:$C,MATCH('basis-cash-crude'!CA$1,'active-future'!$A:$A,0),1),""),"")</f>
        <v>-6.0399999999999991</v>
      </c>
      <c r="CB104">
        <f>+IFERROR(IF(VALUE('data-cash-crude'!CA104)&gt;0,'data-cash-crude'!CA104-INDEX('active-future'!$C:$C,MATCH('basis-cash-crude'!CB$1,'active-future'!$A:$A,0),1),""),"")</f>
        <v>-6.3400000000000034</v>
      </c>
      <c r="CC104">
        <f>+IFERROR(IF(VALUE('data-cash-crude'!CB104)&gt;0,'data-cash-crude'!CB104-INDEX('active-future'!$C:$C,MATCH('basis-cash-crude'!CC$1,'active-future'!$A:$A,0),1),""),"")</f>
        <v>-5.8999999999999986</v>
      </c>
      <c r="CD104">
        <f>+IFERROR(IF(VALUE('data-cash-crude'!CC104)&gt;0,'data-cash-crude'!CC104-INDEX('active-future'!$C:$C,MATCH('basis-cash-crude'!CD$1,'active-future'!$A:$A,0),1),""),"")</f>
        <v>-6.3500000000000014</v>
      </c>
      <c r="CE104">
        <f>+IFERROR(IF(VALUE('data-cash-crude'!CD104)&gt;0,'data-cash-crude'!CD104-INDEX('active-future'!$C:$C,MATCH('basis-cash-crude'!CE$1,'active-future'!$A:$A,0),1),""),"")</f>
        <v>-6.3400000000000034</v>
      </c>
      <c r="CF104">
        <f>+IFERROR(IF(VALUE('data-cash-crude'!CE104)&gt;0,'data-cash-crude'!CE104-INDEX('active-future'!$C:$C,MATCH('basis-cash-crude'!CF$1,'active-future'!$A:$A,0),1),""),"")</f>
        <v>-6.25</v>
      </c>
      <c r="CG104">
        <f>+IFERROR(IF(VALUE('data-cash-crude'!CF104)&gt;0,'data-cash-crude'!CF104-INDEX('active-future'!$C:$C,MATCH('basis-cash-crude'!CG$1,'active-future'!$A:$A,0),1),""),"")</f>
        <v>-6.3999999999999986</v>
      </c>
      <c r="CH104">
        <f>+IFERROR(IF(VALUE('data-cash-crude'!CG104)&gt;0,'data-cash-crude'!CG104-INDEX('active-future'!$C:$C,MATCH('basis-cash-crude'!CH$1,'active-future'!$A:$A,0),1),""),"")</f>
        <v>-6.1000000000000014</v>
      </c>
      <c r="CI104">
        <f>+IFERROR(IF(VALUE('data-cash-crude'!CH104)&gt;0,'data-cash-crude'!CH104-INDEX('active-future'!$C:$C,MATCH('basis-cash-crude'!CI$1,'active-future'!$A:$A,0),1),""),"")</f>
        <v>-6.2700000000000031</v>
      </c>
      <c r="CJ104" t="str">
        <f>+IFERROR(IF(VALUE('data-cash-crude'!CI104)&gt;0,'data-cash-crude'!CI104-INDEX('active-future'!$C:$C,MATCH('basis-cash-crude'!CJ$1,'active-future'!$A:$A,0),1),""),"")</f>
        <v/>
      </c>
      <c r="CK104" t="str">
        <f>+IFERROR(IF(VALUE('data-cash-crude'!CJ104)&gt;0,'data-cash-crude'!CJ104-INDEX('active-future'!$C:$C,MATCH('basis-cash-crude'!CK$1,'active-future'!$A:$A,0),1),""),"")</f>
        <v/>
      </c>
      <c r="CL104" t="str">
        <f>+IFERROR(IF(VALUE('data-cash-crude'!CK104)&gt;0,'data-cash-crude'!CK104-INDEX('active-future'!$C:$C,MATCH('basis-cash-crude'!CL$1,'active-future'!$A:$A,0),1),""),"")</f>
        <v/>
      </c>
      <c r="CM104" t="str">
        <f>+IFERROR(IF(VALUE('data-cash-crude'!CL104)&gt;0,'data-cash-crude'!CL104-INDEX('active-future'!$C:$C,MATCH('basis-cash-crude'!CM$1,'active-future'!$A:$A,0),1),""),"")</f>
        <v/>
      </c>
      <c r="CN104" t="str">
        <f>+IFERROR(IF(VALUE('data-cash-crude'!CM104)&gt;0,'data-cash-crude'!CM104-INDEX('active-future'!$C:$C,MATCH('basis-cash-crude'!CN$1,'active-future'!$A:$A,0),1),""),"")</f>
        <v/>
      </c>
      <c r="CO104">
        <f>+IFERROR(IF(VALUE('data-cash-crude'!CN104)&gt;0,'data-cash-crude'!CN104-INDEX('active-future'!$C:$C,MATCH('basis-cash-crude'!CO$1,'active-future'!$A:$A,0),1),""),"")</f>
        <v>-6.2100000000000009</v>
      </c>
      <c r="CP104">
        <f>+IFERROR(IF(VALUE('data-cash-crude'!CO104)&gt;0,'data-cash-crude'!CO104-INDEX('active-future'!$C:$C,MATCH('basis-cash-crude'!CP$1,'active-future'!$A:$A,0),1),""),"")</f>
        <v>-6.2800000000000011</v>
      </c>
      <c r="CQ104">
        <f>+IFERROR(IF(VALUE('data-cash-crude'!CP104)&gt;0,'data-cash-crude'!CP104-INDEX('active-future'!$C:$C,MATCH('basis-cash-crude'!CQ$1,'active-future'!$A:$A,0),1),""),"")</f>
        <v>-6.43</v>
      </c>
      <c r="CR104">
        <f>+IFERROR(IF(VALUE('data-cash-crude'!CQ104)&gt;0,'data-cash-crude'!CQ104-INDEX('active-future'!$C:$C,MATCH('basis-cash-crude'!CR$1,'active-future'!$A:$A,0),1),""),"")</f>
        <v>-6.3900000000000006</v>
      </c>
      <c r="CS104">
        <f>+IFERROR(IF(VALUE('data-cash-crude'!CR104)&gt;0,'data-cash-crude'!CR104-INDEX('active-future'!$C:$C,MATCH('basis-cash-crude'!CS$1,'active-future'!$A:$A,0),1),""),"")</f>
        <v>-6.1700000000000017</v>
      </c>
      <c r="CT104">
        <f>+IFERROR(IF(VALUE('data-cash-crude'!CS104)&gt;0,'data-cash-crude'!CS104-INDEX('active-future'!$C:$C,MATCH('basis-cash-crude'!CT$1,'active-future'!$A:$A,0),1),""),"")</f>
        <v>-6.3500000000000014</v>
      </c>
      <c r="CU104">
        <f>+IFERROR(IF(VALUE('data-cash-crude'!CT104)&gt;0,'data-cash-crude'!CT104-INDEX('active-future'!$C:$C,MATCH('basis-cash-crude'!CU$1,'active-future'!$A:$A,0),1),""),"")</f>
        <v>-6.18</v>
      </c>
      <c r="CV104" t="str">
        <f>+IFERROR(IF(VALUE('data-cash-crude'!CU104)&gt;0,'data-cash-crude'!CU104-INDEX('active-future'!$C:$C,MATCH('basis-cash-crude'!CV$1,'active-future'!$A:$A,0),1),""),"")</f>
        <v/>
      </c>
      <c r="CW104">
        <f>+IFERROR(IF(VALUE('data-cash-crude'!CV104)&gt;0,'data-cash-crude'!CV104-INDEX('active-future'!$C:$C,MATCH('basis-cash-crude'!CW$1,'active-future'!$A:$A,0),1),""),"")</f>
        <v>-5.8900000000000006</v>
      </c>
      <c r="CX104">
        <f>+IFERROR(IF(VALUE('data-cash-crude'!CW104)&gt;0,'data-cash-crude'!CW104-INDEX('active-future'!$C:$C,MATCH('basis-cash-crude'!CX$1,'active-future'!$A:$A,0),1),""),"")</f>
        <v>-6.3100000000000023</v>
      </c>
      <c r="CY104">
        <f>+IFERROR(IF(VALUE('data-cash-crude'!CX104)&gt;0,'data-cash-crude'!CX104-INDEX('active-future'!$C:$C,MATCH('basis-cash-crude'!CY$1,'active-future'!$A:$A,0),1),""),"")</f>
        <v>-6.2199999999999989</v>
      </c>
      <c r="CZ104">
        <f>+IFERROR(IF(VALUE('data-cash-crude'!CY104)&gt;0,'data-cash-crude'!CY104-INDEX('active-future'!$C:$C,MATCH('basis-cash-crude'!CZ$1,'active-future'!$A:$A,0),1),""),"")</f>
        <v>-6.4799999999999969</v>
      </c>
      <c r="DA104">
        <f>+IFERROR(IF(VALUE('data-cash-crude'!CZ104)&gt;0,'data-cash-crude'!CZ104-INDEX('active-future'!$C:$C,MATCH('basis-cash-crude'!DA$1,'active-future'!$A:$A,0),1),""),"")</f>
        <v>-6.1000000000000014</v>
      </c>
      <c r="DB104">
        <f>+IFERROR(IF(VALUE('data-cash-crude'!DA104)&gt;0,'data-cash-crude'!DA104-INDEX('active-future'!$C:$C,MATCH('basis-cash-crude'!DB$1,'active-future'!$A:$A,0),1),""),"")</f>
        <v>-6.43</v>
      </c>
      <c r="DC104">
        <f>+IFERROR(IF(VALUE('data-cash-crude'!DB104)&gt;0,'data-cash-crude'!DB104-INDEX('active-future'!$C:$C,MATCH('basis-cash-crude'!DC$1,'active-future'!$A:$A,0),1),""),"")</f>
        <v>-6.25</v>
      </c>
      <c r="DD104">
        <f>+IFERROR(IF(VALUE('data-cash-crude'!DC104)&gt;0,'data-cash-crude'!DC104-INDEX('active-future'!$C:$C,MATCH('basis-cash-crude'!DD$1,'active-future'!$A:$A,0),1),""),"")</f>
        <v>-6.2899999999999991</v>
      </c>
      <c r="DE104">
        <f>+IFERROR(IF(VALUE('data-cash-crude'!DD104)&gt;0,'data-cash-crude'!DD104-INDEX('active-future'!$C:$C,MATCH('basis-cash-crude'!DE$1,'active-future'!$A:$A,0),1),""),"")</f>
        <v>-6.3400000000000034</v>
      </c>
      <c r="DF104">
        <f>+IFERROR(IF(VALUE('data-cash-crude'!DE104)&gt;0,'data-cash-crude'!DE104-INDEX('active-future'!$C:$C,MATCH('basis-cash-crude'!DF$1,'active-future'!$A:$A,0),1),""),"")</f>
        <v>-6.1300000000000026</v>
      </c>
      <c r="DG104">
        <f>+IFERROR(IF(VALUE('data-cash-crude'!DF104)&gt;0,'data-cash-crude'!DF104-INDEX('active-future'!$C:$C,MATCH('basis-cash-crude'!DG$1,'active-future'!$A:$A,0),1),""),"")</f>
        <v>-5.9399999999999977</v>
      </c>
      <c r="DH104">
        <f>+IFERROR(IF(VALUE('data-cash-crude'!DG104)&gt;0,'data-cash-crude'!DG104-INDEX('active-future'!$C:$C,MATCH('basis-cash-crude'!DH$1,'active-future'!$A:$A,0),1),""),"")</f>
        <v>-6.4099999999999966</v>
      </c>
      <c r="DI104">
        <f>+IFERROR(IF(VALUE('data-cash-crude'!DH104)&gt;0,'data-cash-crude'!DH104-INDEX('active-future'!$C:$C,MATCH('basis-cash-crude'!DI$1,'active-future'!$A:$A,0),1),""),"")</f>
        <v>-6.2000000000000028</v>
      </c>
      <c r="DJ104">
        <f>+IFERROR(IF(VALUE('data-cash-crude'!DI104)&gt;0,'data-cash-crude'!DI104-INDEX('active-future'!$C:$C,MATCH('basis-cash-crude'!DJ$1,'active-future'!$A:$A,0),1),""),"")</f>
        <v>-6.3299999999999983</v>
      </c>
      <c r="DK104">
        <f>+IFERROR(IF(VALUE('data-cash-crude'!DJ104)&gt;0,'data-cash-crude'!DJ104-INDEX('active-future'!$C:$C,MATCH('basis-cash-crude'!DK$1,'active-future'!$A:$A,0),1),""),"")</f>
        <v>-6.2999999999999972</v>
      </c>
      <c r="DL104">
        <f>+IFERROR(IF(VALUE('data-cash-crude'!DK104)&gt;0,'data-cash-crude'!DK104-INDEX('active-future'!$C:$C,MATCH('basis-cash-crude'!DL$1,'active-future'!$A:$A,0),1),""),"")</f>
        <v>-6.3699999999999974</v>
      </c>
      <c r="DM104" t="str">
        <f>+IFERROR(IF(VALUE('data-cash-crude'!DL104)&gt;0,'data-cash-crude'!DL104-INDEX('active-future'!$C:$C,MATCH('basis-cash-crude'!DM$1,'active-future'!$A:$A,0),1),""),"")</f>
        <v/>
      </c>
      <c r="DN104" t="str">
        <f>+IFERROR(IF(VALUE('data-cash-crude'!DM104)&gt;0,'data-cash-crude'!DM104-INDEX('active-future'!$C:$C,MATCH('basis-cash-crude'!DN$1,'active-future'!$A:$A,0),1),""),"")</f>
        <v/>
      </c>
      <c r="DO104" t="str">
        <f>+IFERROR(IF(VALUE('data-cash-crude'!DN104)&gt;0,'data-cash-crude'!DN104-INDEX('active-future'!$C:$C,MATCH('basis-cash-crude'!DO$1,'active-future'!$A:$A,0),1),""),"")</f>
        <v/>
      </c>
      <c r="DP104">
        <f>+IFERROR(IF(VALUE('data-cash-crude'!DO104)&gt;0,'data-cash-crude'!DO104-INDEX('active-future'!$C:$C,MATCH('basis-cash-crude'!DP$1,'active-future'!$A:$A,0),1),""),"")</f>
        <v>-6.1599999999999966</v>
      </c>
      <c r="DQ104">
        <f>+IFERROR(IF(VALUE('data-cash-crude'!DP104)&gt;0,'data-cash-crude'!DP104-INDEX('active-future'!$C:$C,MATCH('basis-cash-crude'!DQ$1,'active-future'!$A:$A,0),1),""),"")</f>
        <v>-6.259999999999998</v>
      </c>
      <c r="DR104">
        <f>+IFERROR(IF(VALUE('data-cash-crude'!DQ104)&gt;0,'data-cash-crude'!DQ104-INDEX('active-future'!$C:$C,MATCH('basis-cash-crude'!DR$1,'active-future'!$A:$A,0),1),""),"")</f>
        <v>-6.3400000000000034</v>
      </c>
      <c r="DS104">
        <f>+IFERROR(IF(VALUE('data-cash-crude'!DR104)&gt;0,'data-cash-crude'!DR104-INDEX('active-future'!$C:$C,MATCH('basis-cash-crude'!DS$1,'active-future'!$A:$A,0),1),""),"")</f>
        <v>-6.25</v>
      </c>
      <c r="DT104">
        <f>+IFERROR(IF(VALUE('data-cash-crude'!DS104)&gt;0,'data-cash-crude'!DS104-INDEX('active-future'!$C:$C,MATCH('basis-cash-crude'!DT$1,'active-future'!$A:$A,0),1),""),"")</f>
        <v>-6.3400000000000034</v>
      </c>
      <c r="DU104">
        <f>+IFERROR(IF(VALUE('data-cash-crude'!DT104)&gt;0,'data-cash-crude'!DT104-INDEX('active-future'!$C:$C,MATCH('basis-cash-crude'!DU$1,'active-future'!$A:$A,0),1),""),"")</f>
        <v>-6.2199999999999989</v>
      </c>
      <c r="DV104">
        <f>+IFERROR(IF(VALUE('data-cash-crude'!DU104)&gt;0,'data-cash-crude'!DU104-INDEX('active-future'!$C:$C,MATCH('basis-cash-crude'!DV$1,'active-future'!$A:$A,0),1),""),"")</f>
        <v>-6.18</v>
      </c>
      <c r="DW104">
        <f>+IFERROR(IF(VALUE('data-cash-crude'!DV104)&gt;0,'data-cash-crude'!DV104-INDEX('active-future'!$C:$C,MATCH('basis-cash-crude'!DW$1,'active-future'!$A:$A,0),1),""),"")</f>
        <v>-6.3800000000000026</v>
      </c>
      <c r="DX104" t="str">
        <f>+IFERROR(IF(VALUE('data-cash-crude'!DW104)&gt;0,'data-cash-crude'!DW104-INDEX('active-future'!$C:$C,MATCH('basis-cash-crude'!DX$1,'active-future'!$A:$A,0),1),""),"")</f>
        <v/>
      </c>
      <c r="DY104">
        <f>+IFERROR(IF(VALUE('data-cash-crude'!DX104)&gt;0,'data-cash-crude'!DX104-INDEX('active-future'!$C:$C,MATCH('basis-cash-crude'!DY$1,'active-future'!$A:$A,0),1),""),"")</f>
        <v>-6.3999999999999986</v>
      </c>
      <c r="DZ104">
        <f>+IFERROR(IF(VALUE('data-cash-crude'!DY104)&gt;0,'data-cash-crude'!DY104-INDEX('active-future'!$C:$C,MATCH('basis-cash-crude'!DZ$1,'active-future'!$A:$A,0),1),""),"")</f>
        <v>-6.18</v>
      </c>
      <c r="EA104">
        <f>+IFERROR(IF(VALUE('data-cash-crude'!DZ104)&gt;0,'data-cash-crude'!DZ104-INDEX('active-future'!$C:$C,MATCH('basis-cash-crude'!EA$1,'active-future'!$A:$A,0),1),""),"")</f>
        <v>-6.82</v>
      </c>
      <c r="EB104">
        <f>+IFERROR(IF(VALUE('data-cash-crude'!EA104)&gt;0,'data-cash-crude'!EA104-INDEX('active-future'!$C:$C,MATCH('basis-cash-crude'!EB$1,'active-future'!$A:$A,0),1),""),"")</f>
        <v>-6.4699999999999989</v>
      </c>
      <c r="EC104">
        <f>+IFERROR(IF(VALUE('data-cash-crude'!EB104)&gt;0,'data-cash-crude'!EB104-INDEX('active-future'!$C:$C,MATCH('basis-cash-crude'!EC$1,'active-future'!$A:$A,0),1),""),"")</f>
        <v>-6.3599999999999994</v>
      </c>
      <c r="ED104">
        <f>+IFERROR(IF(VALUE('data-cash-crude'!EC104)&gt;0,'data-cash-crude'!EC104-INDEX('active-future'!$C:$C,MATCH('basis-cash-crude'!ED$1,'active-future'!$A:$A,0),1),""),"")</f>
        <v>-6.43</v>
      </c>
      <c r="EE104">
        <f>+IFERROR(IF(VALUE('data-cash-crude'!ED104)&gt;0,'data-cash-crude'!ED104-INDEX('active-future'!$C:$C,MATCH('basis-cash-crude'!EE$1,'active-future'!$A:$A,0),1),""),"")</f>
        <v>-6.259999999999998</v>
      </c>
      <c r="EF104">
        <f>+IFERROR(IF(VALUE('data-cash-crude'!EE104)&gt;0,'data-cash-crude'!EE104-INDEX('active-future'!$C:$C,MATCH('basis-cash-crude'!EF$1,'active-future'!$A:$A,0),1),""),"")</f>
        <v>-6.2800000000000011</v>
      </c>
      <c r="EG104">
        <f>+IFERROR(IF(VALUE('data-cash-crude'!EF104)&gt;0,'data-cash-crude'!EF104-INDEX('active-future'!$C:$C,MATCH('basis-cash-crude'!EG$1,'active-future'!$A:$A,0),1),""),"")</f>
        <v>-6.1400000000000006</v>
      </c>
      <c r="EH104" t="str">
        <f>+IFERROR(IF(VALUE('data-cash-crude'!EG104)&gt;0,'data-cash-crude'!EG104-INDEX('active-future'!$C:$C,MATCH('basis-cash-crude'!EH$1,'active-future'!$A:$A,0),1),""),"")</f>
        <v/>
      </c>
      <c r="EI104">
        <f>+IFERROR(IF(VALUE('data-cash-crude'!EH104)&gt;0,'data-cash-crude'!EH104-INDEX('active-future'!$C:$C,MATCH('basis-cash-crude'!EI$1,'active-future'!$A:$A,0),1),""),"")</f>
        <v>-6.259999999999998</v>
      </c>
      <c r="EJ104">
        <f>+IFERROR(IF(VALUE('data-cash-crude'!EI104)&gt;0,'data-cash-crude'!EI104-INDEX('active-future'!$C:$C,MATCH('basis-cash-crude'!EJ$1,'active-future'!$A:$A,0),1),""),"")</f>
        <v>-6.240000000000002</v>
      </c>
      <c r="EK104">
        <f>+IFERROR(IF(VALUE('data-cash-crude'!EJ104)&gt;0,'data-cash-crude'!EJ104-INDEX('active-future'!$C:$C,MATCH('basis-cash-crude'!EK$1,'active-future'!$A:$A,0),1),""),"")</f>
        <v>-6.0900000000000034</v>
      </c>
      <c r="EL104">
        <f>+IFERROR(IF(VALUE('data-cash-crude'!EK104)&gt;0,'data-cash-crude'!EK104-INDEX('active-future'!$C:$C,MATCH('basis-cash-crude'!EL$1,'active-future'!$A:$A,0),1),""),"")</f>
        <v>-6.43</v>
      </c>
      <c r="EM104">
        <f>+IFERROR(IF(VALUE('data-cash-crude'!EL104)&gt;0,'data-cash-crude'!EL104-INDEX('active-future'!$C:$C,MATCH('basis-cash-crude'!EM$1,'active-future'!$A:$A,0),1),""),"")</f>
        <v>-6.2299999999999969</v>
      </c>
      <c r="EN104">
        <f>+IFERROR(IF(VALUE('data-cash-crude'!EM104)&gt;0,'data-cash-crude'!EM104-INDEX('active-future'!$C:$C,MATCH('basis-cash-crude'!EN$1,'active-future'!$A:$A,0),1),""),"")</f>
        <v>-6.25</v>
      </c>
      <c r="EO104">
        <f>+IFERROR(IF(VALUE('data-cash-crude'!EN104)&gt;0,'data-cash-crude'!EN104-INDEX('active-future'!$C:$C,MATCH('basis-cash-crude'!EO$1,'active-future'!$A:$A,0),1),""),"")</f>
        <v>-6.25</v>
      </c>
      <c r="EP104">
        <f>+IFERROR(IF(VALUE('data-cash-crude'!EO104)&gt;0,'data-cash-crude'!EO104-INDEX('active-future'!$C:$C,MATCH('basis-cash-crude'!EP$1,'active-future'!$A:$A,0),1),""),"")</f>
        <v>-6.3400000000000034</v>
      </c>
      <c r="EQ104">
        <f>+IFERROR(IF(VALUE('data-cash-crude'!EP104)&gt;0,'data-cash-crude'!EP104-INDEX('active-future'!$C:$C,MATCH('basis-cash-crude'!EQ$1,'active-future'!$A:$A,0),1),""),"")</f>
        <v>-6.3100000000000023</v>
      </c>
      <c r="ER104">
        <f>+IFERROR(IF(VALUE('data-cash-crude'!EQ104)&gt;0,'data-cash-crude'!EQ104-INDEX('active-future'!$C:$C,MATCH('basis-cash-crude'!ER$1,'active-future'!$A:$A,0),1),""),"")</f>
        <v>-6.1400000000000006</v>
      </c>
      <c r="ES104">
        <f>+IFERROR(IF(VALUE('data-cash-crude'!ER104)&gt;0,'data-cash-crude'!ER104-INDEX('active-future'!$C:$C,MATCH('basis-cash-crude'!ES$1,'active-future'!$A:$A,0),1),""),"")</f>
        <v>-6.3800000000000026</v>
      </c>
      <c r="ET104">
        <f>+IFERROR(IF(VALUE('data-cash-crude'!ES104)&gt;0,'data-cash-crude'!ES104-INDEX('active-future'!$C:$C,MATCH('basis-cash-crude'!ET$1,'active-future'!$A:$A,0),1),""),"")</f>
        <v>-6.1599999999999966</v>
      </c>
      <c r="EU104">
        <f>+IFERROR(IF(VALUE('data-cash-crude'!ET104)&gt;0,'data-cash-crude'!ET104-INDEX('active-future'!$C:$C,MATCH('basis-cash-crude'!EU$1,'active-future'!$A:$A,0),1),""),"")</f>
        <v>-6.1700000000000017</v>
      </c>
      <c r="EV104" t="str">
        <f>+IFERROR(IF(VALUE('data-cash-crude'!EU104)&gt;0,'data-cash-crude'!EU104-INDEX('active-future'!$C:$C,MATCH('basis-cash-crude'!EV$1,'active-future'!$A:$A,0),1),""),"")</f>
        <v/>
      </c>
      <c r="EW104">
        <f>+IFERROR(IF(VALUE('data-cash-crude'!EV104)&gt;0,'data-cash-crude'!EV104-INDEX('active-future'!$C:$C,MATCH('basis-cash-crude'!EW$1,'active-future'!$A:$A,0),1),""),"")</f>
        <v>-6.4600000000000009</v>
      </c>
      <c r="EX104" t="str">
        <f>+IFERROR(IF(VALUE('data-cash-crude'!EW104)&gt;0,'data-cash-crude'!EW104-INDEX('active-future'!$C:$C,MATCH('basis-cash-crude'!EX$1,'active-future'!$A:$A,0),1),""),"")</f>
        <v/>
      </c>
      <c r="EY104">
        <f>+IFERROR(IF(VALUE('data-cash-crude'!EX104)&gt;0,'data-cash-crude'!EX104-INDEX('active-future'!$C:$C,MATCH('basis-cash-crude'!EY$1,'active-future'!$A:$A,0),1),""),"")</f>
        <v>-6.3699999999999974</v>
      </c>
      <c r="EZ104">
        <f>+IFERROR(IF(VALUE('data-cash-crude'!EY104)&gt;0,'data-cash-crude'!EY104-INDEX('active-future'!$C:$C,MATCH('basis-cash-crude'!EZ$1,'active-future'!$A:$A,0),1),""),"")</f>
        <v>-6.2700000000000031</v>
      </c>
      <c r="FA104">
        <f>+IFERROR(IF(VALUE('data-cash-crude'!EZ104)&gt;0,'data-cash-crude'!EZ104-INDEX('active-future'!$C:$C,MATCH('basis-cash-crude'!FA$1,'active-future'!$A:$A,0),1),""),"")</f>
        <v>-6.2800000000000011</v>
      </c>
      <c r="FB104">
        <f>+IFERROR(IF(VALUE('data-cash-crude'!FA104)&gt;0,'data-cash-crude'!FA104-INDEX('active-future'!$C:$C,MATCH('basis-cash-crude'!FB$1,'active-future'!$A:$A,0),1),""),"")</f>
        <v>-6.5399999999999991</v>
      </c>
      <c r="FC104" t="str">
        <f>+IFERROR(IF(VALUE('data-cash-crude'!FB104)&gt;0,'data-cash-crude'!FB104-INDEX('active-future'!$C:$C,MATCH('basis-cash-crude'!FC$1,'active-future'!$A:$A,0),1),""),"")</f>
        <v/>
      </c>
      <c r="FD104">
        <f>+IFERROR(IF(VALUE('data-cash-crude'!FC104)&gt;0,'data-cash-crude'!FC104-INDEX('active-future'!$C:$C,MATCH('basis-cash-crude'!FD$1,'active-future'!$A:$A,0),1),""),"")</f>
        <v>-6.2000000000000028</v>
      </c>
      <c r="FE104">
        <f>+IFERROR(IF(VALUE('data-cash-crude'!FD104)&gt;0,'data-cash-crude'!FD104-INDEX('active-future'!$C:$C,MATCH('basis-cash-crude'!FE$1,'active-future'!$A:$A,0),1),""),"")</f>
        <v>-6.3699999999999974</v>
      </c>
      <c r="FF104">
        <f>+IFERROR(IF(VALUE('data-cash-crude'!FE104)&gt;0,'data-cash-crude'!FE104-INDEX('active-future'!$C:$C,MATCH('basis-cash-crude'!FF$1,'active-future'!$A:$A,0),1),""),"")</f>
        <v>-6.1499999999999986</v>
      </c>
      <c r="FG104" t="str">
        <f>+IFERROR(IF(VALUE('data-cash-crude'!FF104)&gt;0,'data-cash-crude'!FF104-INDEX('active-future'!$C:$C,MATCH('basis-cash-crude'!FG$1,'active-future'!$A:$A,0),1),""),"")</f>
        <v/>
      </c>
      <c r="FH104">
        <f>+IFERROR(IF(VALUE('data-cash-crude'!FG104)&gt;0,'data-cash-crude'!FG104-INDEX('active-future'!$C:$C,MATCH('basis-cash-crude'!FH$1,'active-future'!$A:$A,0),1),""),"")</f>
        <v>-6.1899999999999977</v>
      </c>
      <c r="FI104">
        <f>+IFERROR(IF(VALUE('data-cash-crude'!FH104)&gt;0,'data-cash-crude'!FH104-INDEX('active-future'!$C:$C,MATCH('basis-cash-crude'!FI$1,'active-future'!$A:$A,0),1),""),"")</f>
        <v>-6.3100000000000023</v>
      </c>
      <c r="FJ104">
        <f>+IFERROR(IF(VALUE('data-cash-crude'!FI104)&gt;0,'data-cash-crude'!FI104-INDEX('active-future'!$C:$C,MATCH('basis-cash-crude'!FJ$1,'active-future'!$A:$A,0),1),""),"")</f>
        <v>-6.3500000000000014</v>
      </c>
      <c r="FK104">
        <f>+IFERROR(IF(VALUE('data-cash-crude'!FJ104)&gt;0,'data-cash-crude'!FJ104-INDEX('active-future'!$C:$C,MATCH('basis-cash-crude'!FK$1,'active-future'!$A:$A,0),1),""),"")</f>
        <v>-6.1599999999999966</v>
      </c>
      <c r="FL104">
        <f>+IFERROR(IF(VALUE('data-cash-crude'!FK104)&gt;0,'data-cash-crude'!FK104-INDEX('active-future'!$C:$C,MATCH('basis-cash-crude'!FL$1,'active-future'!$A:$A,0),1),""),"")</f>
        <v>-6.25</v>
      </c>
    </row>
    <row r="105" spans="1:168" x14ac:dyDescent="0.2">
      <c r="A105">
        <f t="shared" si="3"/>
        <v>-8.25</v>
      </c>
      <c r="B105">
        <f t="shared" si="4"/>
        <v>-7.5788000000000011</v>
      </c>
      <c r="C105">
        <f t="shared" si="5"/>
        <v>-7.5247368421052672</v>
      </c>
      <c r="D105" s="10" t="str">
        <f>+'data-cash-crude'!B105</f>
        <v>CLPA-5-124.CM</v>
      </c>
      <c r="E105">
        <f>+IFERROR(IF(VALUE('data-cash-crude'!D105)&gt;0,'data-cash-crude'!D105-INDEX('active-future'!$C:$C,MATCH('basis-cash-crude'!E$1,'active-future'!$A:$A,0),1),""),"")</f>
        <v>-7.5600000000000023</v>
      </c>
      <c r="F105">
        <f>+IFERROR(IF(VALUE('data-cash-crude'!E105)&gt;0,'data-cash-crude'!E105-INDEX('active-future'!$C:$C,MATCH('basis-cash-crude'!F$1,'active-future'!$A:$A,0),1),""),"")</f>
        <v>-8.93</v>
      </c>
      <c r="G105">
        <f>+IFERROR(IF(VALUE('data-cash-crude'!F105)&gt;0,'data-cash-crude'!F105-INDEX('active-future'!$C:$C,MATCH('basis-cash-crude'!G$1,'active-future'!$A:$A,0),1),""),"")</f>
        <v>-8.9699999999999989</v>
      </c>
      <c r="H105">
        <f>+IFERROR(IF(VALUE('data-cash-crude'!G105)&gt;0,'data-cash-crude'!G105-INDEX('active-future'!$C:$C,MATCH('basis-cash-crude'!H$1,'active-future'!$A:$A,0),1),""),"")</f>
        <v>-7.43</v>
      </c>
      <c r="I105" t="str">
        <f>+IFERROR(IF(VALUE('data-cash-crude'!H105)&gt;0,'data-cash-crude'!H105-INDEX('active-future'!$C:$C,MATCH('basis-cash-crude'!I$1,'active-future'!$A:$A,0),1),""),"")</f>
        <v/>
      </c>
      <c r="J105">
        <f>+IFERROR(IF(VALUE('data-cash-crude'!I105)&gt;0,'data-cash-crude'!I105-INDEX('active-future'!$C:$C,MATCH('basis-cash-crude'!J$1,'active-future'!$A:$A,0),1),""),"")</f>
        <v>-8.36</v>
      </c>
      <c r="K105" t="str">
        <f>+IFERROR(IF(VALUE('data-cash-crude'!J105)&gt;0,'data-cash-crude'!J105-INDEX('active-future'!$C:$C,MATCH('basis-cash-crude'!K$1,'active-future'!$A:$A,0),1),""),"")</f>
        <v/>
      </c>
      <c r="L105">
        <f>+IFERROR(IF(VALUE('data-cash-crude'!K105)&gt;0,'data-cash-crude'!K105-INDEX('active-future'!$C:$C,MATCH('basis-cash-crude'!L$1,'active-future'!$A:$A,0),1),""),"")</f>
        <v>-7.6899999999999977</v>
      </c>
      <c r="M105" t="str">
        <f>+IFERROR(IF(VALUE('data-cash-crude'!L105)&gt;0,'data-cash-crude'!L105-INDEX('active-future'!$C:$C,MATCH('basis-cash-crude'!M$1,'active-future'!$A:$A,0),1),""),"")</f>
        <v/>
      </c>
      <c r="N105">
        <f>+IFERROR(IF(VALUE('data-cash-crude'!M105)&gt;0,'data-cash-crude'!M105-INDEX('active-future'!$C:$C,MATCH('basis-cash-crude'!N$1,'active-future'!$A:$A,0),1),""),"")</f>
        <v>-7.6000000000000014</v>
      </c>
      <c r="O105">
        <f>+IFERROR(IF(VALUE('data-cash-crude'!N105)&gt;0,'data-cash-crude'!N105-INDEX('active-future'!$C:$C,MATCH('basis-cash-crude'!O$1,'active-future'!$A:$A,0),1),""),"")</f>
        <v>-7.3699999999999974</v>
      </c>
      <c r="P105">
        <f>+IFERROR(IF(VALUE('data-cash-crude'!O105)&gt;0,'data-cash-crude'!O105-INDEX('active-future'!$C:$C,MATCH('basis-cash-crude'!P$1,'active-future'!$A:$A,0),1),""),"")</f>
        <v>-7.4600000000000009</v>
      </c>
      <c r="Q105">
        <f>+IFERROR(IF(VALUE('data-cash-crude'!P105)&gt;0,'data-cash-crude'!P105-INDEX('active-future'!$C:$C,MATCH('basis-cash-crude'!Q$1,'active-future'!$A:$A,0),1),""),"")</f>
        <v>-7.57</v>
      </c>
      <c r="R105">
        <f>+IFERROR(IF(VALUE('data-cash-crude'!Q105)&gt;0,'data-cash-crude'!Q105-INDEX('active-future'!$C:$C,MATCH('basis-cash-crude'!R$1,'active-future'!$A:$A,0),1),""),"")</f>
        <v>-7.43</v>
      </c>
      <c r="S105">
        <f>+IFERROR(IF(VALUE('data-cash-crude'!R105)&gt;0,'data-cash-crude'!R105-INDEX('active-future'!$C:$C,MATCH('basis-cash-crude'!S$1,'active-future'!$A:$A,0),1),""),"")</f>
        <v>-7.509999999999998</v>
      </c>
      <c r="T105">
        <f>+IFERROR(IF(VALUE('data-cash-crude'!S105)&gt;0,'data-cash-crude'!S105-INDEX('active-future'!$C:$C,MATCH('basis-cash-crude'!T$1,'active-future'!$A:$A,0),1),""),"")</f>
        <v>-7.490000000000002</v>
      </c>
      <c r="U105">
        <f>+IFERROR(IF(VALUE('data-cash-crude'!T105)&gt;0,'data-cash-crude'!T105-INDEX('active-future'!$C:$C,MATCH('basis-cash-crude'!U$1,'active-future'!$A:$A,0),1),""),"")</f>
        <v>-7.7700000000000031</v>
      </c>
      <c r="V105">
        <f>+IFERROR(IF(VALUE('data-cash-crude'!U105)&gt;0,'data-cash-crude'!U105-INDEX('active-future'!$C:$C,MATCH('basis-cash-crude'!V$1,'active-future'!$A:$A,0),1),""),"")</f>
        <v>-7.4500000000000028</v>
      </c>
      <c r="W105">
        <f>+IFERROR(IF(VALUE('data-cash-crude'!V105)&gt;0,'data-cash-crude'!V105-INDEX('active-future'!$C:$C,MATCH('basis-cash-crude'!W$1,'active-future'!$A:$A,0),1),""),"")</f>
        <v>-7.68</v>
      </c>
      <c r="X105">
        <f>+IFERROR(IF(VALUE('data-cash-crude'!W105)&gt;0,'data-cash-crude'!W105-INDEX('active-future'!$C:$C,MATCH('basis-cash-crude'!X$1,'active-future'!$A:$A,0),1),""),"")</f>
        <v>-7.68</v>
      </c>
      <c r="Y105" t="str">
        <f>+IFERROR(IF(VALUE('data-cash-crude'!X105)&gt;0,'data-cash-crude'!X105-INDEX('active-future'!$C:$C,MATCH('basis-cash-crude'!Y$1,'active-future'!$A:$A,0),1),""),"")</f>
        <v/>
      </c>
      <c r="Z105">
        <f>+IFERROR(IF(VALUE('data-cash-crude'!Y105)&gt;0,'data-cash-crude'!Y105-INDEX('active-future'!$C:$C,MATCH('basis-cash-crude'!Z$1,'active-future'!$A:$A,0),1),""),"")</f>
        <v>-7.7100000000000009</v>
      </c>
      <c r="AA105">
        <f>+IFERROR(IF(VALUE('data-cash-crude'!Z105)&gt;0,'data-cash-crude'!Z105-INDEX('active-future'!$C:$C,MATCH('basis-cash-crude'!AA$1,'active-future'!$A:$A,0),1),""),"")</f>
        <v>-4.6700000000000017</v>
      </c>
      <c r="AB105" t="str">
        <f>+IFERROR(IF(VALUE('data-cash-crude'!AA105)&gt;0,'data-cash-crude'!AA105-INDEX('active-future'!$C:$C,MATCH('basis-cash-crude'!AB$1,'active-future'!$A:$A,0),1),""),"")</f>
        <v/>
      </c>
      <c r="AC105">
        <f>+IFERROR(IF(VALUE('data-cash-crude'!AB105)&gt;0,'data-cash-crude'!AB105-INDEX('active-future'!$C:$C,MATCH('basis-cash-crude'!AC$1,'active-future'!$A:$A,0),1),""),"")</f>
        <v>-7.6099999999999994</v>
      </c>
      <c r="AD105">
        <f>+IFERROR(IF(VALUE('data-cash-crude'!AC105)&gt;0,'data-cash-crude'!AC105-INDEX('active-future'!$C:$C,MATCH('basis-cash-crude'!AD$1,'active-future'!$A:$A,0),1),""),"")</f>
        <v>-7.4099999999999966</v>
      </c>
      <c r="AE105">
        <f>+IFERROR(IF(VALUE('data-cash-crude'!AD105)&gt;0,'data-cash-crude'!AD105-INDEX('active-future'!$C:$C,MATCH('basis-cash-crude'!AE$1,'active-future'!$A:$A,0),1),""),"")</f>
        <v>-7.509999999999998</v>
      </c>
      <c r="AF105">
        <f>+IFERROR(IF(VALUE('data-cash-crude'!AE105)&gt;0,'data-cash-crude'!AE105-INDEX('active-future'!$C:$C,MATCH('basis-cash-crude'!AF$1,'active-future'!$A:$A,0),1),""),"")</f>
        <v>-7.5200000000000031</v>
      </c>
      <c r="AG105">
        <f>+IFERROR(IF(VALUE('data-cash-crude'!AF105)&gt;0,'data-cash-crude'!AF105-INDEX('active-future'!$C:$C,MATCH('basis-cash-crude'!AG$1,'active-future'!$A:$A,0),1),""),"")</f>
        <v>-7.5799999999999983</v>
      </c>
      <c r="AH105">
        <f>+IFERROR(IF(VALUE('data-cash-crude'!AG105)&gt;0,'data-cash-crude'!AG105-INDEX('active-future'!$C:$C,MATCH('basis-cash-crude'!AH$1,'active-future'!$A:$A,0),1),""),"")</f>
        <v>-7.509999999999998</v>
      </c>
      <c r="AI105">
        <f>+IFERROR(IF(VALUE('data-cash-crude'!AH105)&gt;0,'data-cash-crude'!AH105-INDEX('active-future'!$C:$C,MATCH('basis-cash-crude'!AI$1,'active-future'!$A:$A,0),1),""),"")</f>
        <v>-7.6000000000000014</v>
      </c>
      <c r="AJ105">
        <f>+IFERROR(IF(VALUE('data-cash-crude'!AI105)&gt;0,'data-cash-crude'!AI105-INDEX('active-future'!$C:$C,MATCH('basis-cash-crude'!AJ$1,'active-future'!$A:$A,0),1),""),"")</f>
        <v>-7.6400000000000006</v>
      </c>
      <c r="AK105">
        <f>+IFERROR(IF(VALUE('data-cash-crude'!AJ105)&gt;0,'data-cash-crude'!AJ105-INDEX('active-future'!$C:$C,MATCH('basis-cash-crude'!AK$1,'active-future'!$A:$A,0),1),""),"")</f>
        <v>-7.4699999999999989</v>
      </c>
      <c r="AL105">
        <f>+IFERROR(IF(VALUE('data-cash-crude'!AK105)&gt;0,'data-cash-crude'!AK105-INDEX('active-future'!$C:$C,MATCH('basis-cash-crude'!AL$1,'active-future'!$A:$A,0),1),""),"")</f>
        <v>-7.5200000000000031</v>
      </c>
      <c r="AM105">
        <f>+IFERROR(IF(VALUE('data-cash-crude'!AL105)&gt;0,'data-cash-crude'!AL105-INDEX('active-future'!$C:$C,MATCH('basis-cash-crude'!AM$1,'active-future'!$A:$A,0),1),""),"")</f>
        <v>-7.6199999999999974</v>
      </c>
      <c r="AN105">
        <f>+IFERROR(IF(VALUE('data-cash-crude'!AM105)&gt;0,'data-cash-crude'!AM105-INDEX('active-future'!$C:$C,MATCH('basis-cash-crude'!AN$1,'active-future'!$A:$A,0),1),""),"")</f>
        <v>-7.5499999999999972</v>
      </c>
      <c r="AO105">
        <f>+IFERROR(IF(VALUE('data-cash-crude'!AN105)&gt;0,'data-cash-crude'!AN105-INDEX('active-future'!$C:$C,MATCH('basis-cash-crude'!AO$1,'active-future'!$A:$A,0),1),""),"")</f>
        <v>-7.6099999999999994</v>
      </c>
      <c r="AP105">
        <f>+IFERROR(IF(VALUE('data-cash-crude'!AO105)&gt;0,'data-cash-crude'!AO105-INDEX('active-future'!$C:$C,MATCH('basis-cash-crude'!AP$1,'active-future'!$A:$A,0),1),""),"")</f>
        <v>-7.490000000000002</v>
      </c>
      <c r="AQ105">
        <f>+IFERROR(IF(VALUE('data-cash-crude'!AP105)&gt;0,'data-cash-crude'!AP105-INDEX('active-future'!$C:$C,MATCH('basis-cash-crude'!AQ$1,'active-future'!$A:$A,0),1),""),"")</f>
        <v>-7.3999999999999986</v>
      </c>
      <c r="AR105">
        <f>+IFERROR(IF(VALUE('data-cash-crude'!AQ105)&gt;0,'data-cash-crude'!AQ105-INDEX('active-future'!$C:$C,MATCH('basis-cash-crude'!AR$1,'active-future'!$A:$A,0),1),""),"")</f>
        <v>-7.6000000000000014</v>
      </c>
      <c r="AS105">
        <f>+IFERROR(IF(VALUE('data-cash-crude'!AR105)&gt;0,'data-cash-crude'!AR105-INDEX('active-future'!$C:$C,MATCH('basis-cash-crude'!AS$1,'active-future'!$A:$A,0),1),""),"")</f>
        <v>-7.4799999999999969</v>
      </c>
      <c r="AT105">
        <f>+IFERROR(IF(VALUE('data-cash-crude'!AS105)&gt;0,'data-cash-crude'!AS105-INDEX('active-future'!$C:$C,MATCH('basis-cash-crude'!AT$1,'active-future'!$A:$A,0),1),""),"")</f>
        <v>-7.7899999999999991</v>
      </c>
      <c r="AU105">
        <f>+IFERROR(IF(VALUE('data-cash-crude'!AT105)&gt;0,'data-cash-crude'!AT105-INDEX('active-future'!$C:$C,MATCH('basis-cash-crude'!AU$1,'active-future'!$A:$A,0),1),""),"")</f>
        <v>-7.4500000000000028</v>
      </c>
      <c r="AV105">
        <f>+IFERROR(IF(VALUE('data-cash-crude'!AU105)&gt;0,'data-cash-crude'!AU105-INDEX('active-future'!$C:$C,MATCH('basis-cash-crude'!AV$1,'active-future'!$A:$A,0),1),""),"")</f>
        <v>-7.43</v>
      </c>
      <c r="AW105">
        <f>+IFERROR(IF(VALUE('data-cash-crude'!AV105)&gt;0,'data-cash-crude'!AV105-INDEX('active-future'!$C:$C,MATCH('basis-cash-crude'!AW$1,'active-future'!$A:$A,0),1),""),"")</f>
        <v>-7.5600000000000023</v>
      </c>
      <c r="AX105">
        <f>+IFERROR(IF(VALUE('data-cash-crude'!AW105)&gt;0,'data-cash-crude'!AW105-INDEX('active-future'!$C:$C,MATCH('basis-cash-crude'!AX$1,'active-future'!$A:$A,0),1),""),"")</f>
        <v>-7.5399999999999991</v>
      </c>
      <c r="AY105">
        <f>+IFERROR(IF(VALUE('data-cash-crude'!AX105)&gt;0,'data-cash-crude'!AX105-INDEX('active-future'!$C:$C,MATCH('basis-cash-crude'!AY$1,'active-future'!$A:$A,0),1),""),"")</f>
        <v>-7.8100000000000023</v>
      </c>
      <c r="AZ105">
        <f>+IFERROR(IF(VALUE('data-cash-crude'!AY105)&gt;0,'data-cash-crude'!AY105-INDEX('active-future'!$C:$C,MATCH('basis-cash-crude'!AZ$1,'active-future'!$A:$A,0),1),""),"")</f>
        <v>-7.4099999999999966</v>
      </c>
      <c r="BA105">
        <f>+IFERROR(IF(VALUE('data-cash-crude'!AZ105)&gt;0,'data-cash-crude'!AZ105-INDEX('active-future'!$C:$C,MATCH('basis-cash-crude'!BA$1,'active-future'!$A:$A,0),1),""),"")</f>
        <v>-7.4799999999999969</v>
      </c>
      <c r="BB105">
        <f>+IFERROR(IF(VALUE('data-cash-crude'!BA105)&gt;0,'data-cash-crude'!BA105-INDEX('active-future'!$C:$C,MATCH('basis-cash-crude'!BB$1,'active-future'!$A:$A,0),1),""),"")</f>
        <v>-7.4699999999999989</v>
      </c>
      <c r="BC105">
        <f>+IFERROR(IF(VALUE('data-cash-crude'!BB105)&gt;0,'data-cash-crude'!BB105-INDEX('active-future'!$C:$C,MATCH('basis-cash-crude'!BC$1,'active-future'!$A:$A,0),1),""),"")</f>
        <v>-7.9799999999999969</v>
      </c>
      <c r="BD105">
        <f>+IFERROR(IF(VALUE('data-cash-crude'!BC105)&gt;0,'data-cash-crude'!BC105-INDEX('active-future'!$C:$C,MATCH('basis-cash-crude'!BD$1,'active-future'!$A:$A,0),1),""),"")</f>
        <v>-7.509999999999998</v>
      </c>
      <c r="BE105" t="str">
        <f>+IFERROR(IF(VALUE('data-cash-crude'!BD105)&gt;0,'data-cash-crude'!BD105-INDEX('active-future'!$C:$C,MATCH('basis-cash-crude'!BE$1,'active-future'!$A:$A,0),1),""),"")</f>
        <v/>
      </c>
      <c r="BF105">
        <f>+IFERROR(IF(VALUE('data-cash-crude'!BE105)&gt;0,'data-cash-crude'!BE105-INDEX('active-future'!$C:$C,MATCH('basis-cash-crude'!BF$1,'active-future'!$A:$A,0),1),""),"")</f>
        <v>-7.68</v>
      </c>
      <c r="BG105">
        <f>+IFERROR(IF(VALUE('data-cash-crude'!BF105)&gt;0,'data-cash-crude'!BF105-INDEX('active-future'!$C:$C,MATCH('basis-cash-crude'!BG$1,'active-future'!$A:$A,0),1),""),"")</f>
        <v>-7.3599999999999994</v>
      </c>
      <c r="BH105">
        <f>+IFERROR(IF(VALUE('data-cash-crude'!BG105)&gt;0,'data-cash-crude'!BG105-INDEX('active-future'!$C:$C,MATCH('basis-cash-crude'!BH$1,'active-future'!$A:$A,0),1),""),"")</f>
        <v>-7.5600000000000023</v>
      </c>
      <c r="BI105">
        <f>+IFERROR(IF(VALUE('data-cash-crude'!BH105)&gt;0,'data-cash-crude'!BH105-INDEX('active-future'!$C:$C,MATCH('basis-cash-crude'!BI$1,'active-future'!$A:$A,0),1),""),"")</f>
        <v>-7.8400000000000034</v>
      </c>
      <c r="BJ105">
        <f>+IFERROR(IF(VALUE('data-cash-crude'!BI105)&gt;0,'data-cash-crude'!BI105-INDEX('active-future'!$C:$C,MATCH('basis-cash-crude'!BJ$1,'active-future'!$A:$A,0),1),""),"")</f>
        <v>-7.4500000000000028</v>
      </c>
      <c r="BK105">
        <f>+IFERROR(IF(VALUE('data-cash-crude'!BJ105)&gt;0,'data-cash-crude'!BJ105-INDEX('active-future'!$C:$C,MATCH('basis-cash-crude'!BK$1,'active-future'!$A:$A,0),1),""),"")</f>
        <v>-7.5499999999999972</v>
      </c>
      <c r="BL105">
        <f>+IFERROR(IF(VALUE('data-cash-crude'!BK105)&gt;0,'data-cash-crude'!BK105-INDEX('active-future'!$C:$C,MATCH('basis-cash-crude'!BL$1,'active-future'!$A:$A,0),1),""),"")</f>
        <v>-7.3400000000000034</v>
      </c>
      <c r="BM105">
        <f>+IFERROR(IF(VALUE('data-cash-crude'!BL105)&gt;0,'data-cash-crude'!BL105-INDEX('active-future'!$C:$C,MATCH('basis-cash-crude'!BM$1,'active-future'!$A:$A,0),1),""),"")</f>
        <v>-7.6300000000000026</v>
      </c>
      <c r="BN105" t="str">
        <f>+IFERROR(IF(VALUE('data-cash-crude'!BM105)&gt;0,'data-cash-crude'!BM105-INDEX('active-future'!$C:$C,MATCH('basis-cash-crude'!BN$1,'active-future'!$A:$A,0),1),""),"")</f>
        <v/>
      </c>
      <c r="BO105">
        <f>+IFERROR(IF(VALUE('data-cash-crude'!BN105)&gt;0,'data-cash-crude'!BN105-INDEX('active-future'!$C:$C,MATCH('basis-cash-crude'!BO$1,'active-future'!$A:$A,0),1),""),"")</f>
        <v>-7.5600000000000023</v>
      </c>
      <c r="BP105">
        <f>+IFERROR(IF(VALUE('data-cash-crude'!BO105)&gt;0,'data-cash-crude'!BO105-INDEX('active-future'!$C:$C,MATCH('basis-cash-crude'!BP$1,'active-future'!$A:$A,0),1),""),"")</f>
        <v>-7.4500000000000028</v>
      </c>
      <c r="BQ105">
        <f>+IFERROR(IF(VALUE('data-cash-crude'!BP105)&gt;0,'data-cash-crude'!BP105-INDEX('active-future'!$C:$C,MATCH('basis-cash-crude'!BQ$1,'active-future'!$A:$A,0),1),""),"")</f>
        <v>-7.3900000000000006</v>
      </c>
      <c r="BR105">
        <f>+IFERROR(IF(VALUE('data-cash-crude'!BQ105)&gt;0,'data-cash-crude'!BQ105-INDEX('active-future'!$C:$C,MATCH('basis-cash-crude'!BR$1,'active-future'!$A:$A,0),1),""),"")</f>
        <v>-7.6199999999999974</v>
      </c>
      <c r="BS105">
        <f>+IFERROR(IF(VALUE('data-cash-crude'!BR105)&gt;0,'data-cash-crude'!BR105-INDEX('active-future'!$C:$C,MATCH('basis-cash-crude'!BS$1,'active-future'!$A:$A,0),1),""),"")</f>
        <v>-7.82</v>
      </c>
      <c r="BT105">
        <f>+IFERROR(IF(VALUE('data-cash-crude'!BS105)&gt;0,'data-cash-crude'!BS105-INDEX('active-future'!$C:$C,MATCH('basis-cash-crude'!BT$1,'active-future'!$A:$A,0),1),""),"")</f>
        <v>-7.4099999999999966</v>
      </c>
      <c r="BU105" t="str">
        <f>+IFERROR(IF(VALUE('data-cash-crude'!BT105)&gt;0,'data-cash-crude'!BT105-INDEX('active-future'!$C:$C,MATCH('basis-cash-crude'!BU$1,'active-future'!$A:$A,0),1),""),"")</f>
        <v/>
      </c>
      <c r="BV105">
        <f>+IFERROR(IF(VALUE('data-cash-crude'!BU105)&gt;0,'data-cash-crude'!BU105-INDEX('active-future'!$C:$C,MATCH('basis-cash-crude'!BV$1,'active-future'!$A:$A,0),1),""),"")</f>
        <v>-7.490000000000002</v>
      </c>
      <c r="BW105">
        <f>+IFERROR(IF(VALUE('data-cash-crude'!BV105)&gt;0,'data-cash-crude'!BV105-INDEX('active-future'!$C:$C,MATCH('basis-cash-crude'!BW$1,'active-future'!$A:$A,0),1),""),"")</f>
        <v>-7.5399999999999991</v>
      </c>
      <c r="BX105">
        <f>+IFERROR(IF(VALUE('data-cash-crude'!BW105)&gt;0,'data-cash-crude'!BW105-INDEX('active-future'!$C:$C,MATCH('basis-cash-crude'!BX$1,'active-future'!$A:$A,0),1),""),"")</f>
        <v>-7.3900000000000006</v>
      </c>
      <c r="BY105" t="str">
        <f>+IFERROR(IF(VALUE('data-cash-crude'!BX105)&gt;0,'data-cash-crude'!BX105-INDEX('active-future'!$C:$C,MATCH('basis-cash-crude'!BY$1,'active-future'!$A:$A,0),1),""),"")</f>
        <v/>
      </c>
      <c r="BZ105">
        <f>+IFERROR(IF(VALUE('data-cash-crude'!BY105)&gt;0,'data-cash-crude'!BY105-INDEX('active-future'!$C:$C,MATCH('basis-cash-crude'!BZ$1,'active-future'!$A:$A,0),1),""),"")</f>
        <v>-7.6899999999999977</v>
      </c>
      <c r="CA105">
        <f>+IFERROR(IF(VALUE('data-cash-crude'!BZ105)&gt;0,'data-cash-crude'!BZ105-INDEX('active-future'!$C:$C,MATCH('basis-cash-crude'!CA$1,'active-future'!$A:$A,0),1),""),"")</f>
        <v>-7.2899999999999991</v>
      </c>
      <c r="CB105">
        <f>+IFERROR(IF(VALUE('data-cash-crude'!CA105)&gt;0,'data-cash-crude'!CA105-INDEX('active-future'!$C:$C,MATCH('basis-cash-crude'!CB$1,'active-future'!$A:$A,0),1),""),"")</f>
        <v>-7.5900000000000034</v>
      </c>
      <c r="CC105">
        <f>+IFERROR(IF(VALUE('data-cash-crude'!CB105)&gt;0,'data-cash-crude'!CB105-INDEX('active-future'!$C:$C,MATCH('basis-cash-crude'!CC$1,'active-future'!$A:$A,0),1),""),"")</f>
        <v>-7.1499999999999986</v>
      </c>
      <c r="CD105">
        <f>+IFERROR(IF(VALUE('data-cash-crude'!CC105)&gt;0,'data-cash-crude'!CC105-INDEX('active-future'!$C:$C,MATCH('basis-cash-crude'!CD$1,'active-future'!$A:$A,0),1),""),"")</f>
        <v>-7.6000000000000014</v>
      </c>
      <c r="CE105">
        <f>+IFERROR(IF(VALUE('data-cash-crude'!CD105)&gt;0,'data-cash-crude'!CD105-INDEX('active-future'!$C:$C,MATCH('basis-cash-crude'!CE$1,'active-future'!$A:$A,0),1),""),"")</f>
        <v>-7.5900000000000034</v>
      </c>
      <c r="CF105">
        <f>+IFERROR(IF(VALUE('data-cash-crude'!CE105)&gt;0,'data-cash-crude'!CE105-INDEX('active-future'!$C:$C,MATCH('basis-cash-crude'!CF$1,'active-future'!$A:$A,0),1),""),"")</f>
        <v>-7.5</v>
      </c>
      <c r="CG105">
        <f>+IFERROR(IF(VALUE('data-cash-crude'!CF105)&gt;0,'data-cash-crude'!CF105-INDEX('active-future'!$C:$C,MATCH('basis-cash-crude'!CG$1,'active-future'!$A:$A,0),1),""),"")</f>
        <v>-7.6499999999999986</v>
      </c>
      <c r="CH105">
        <f>+IFERROR(IF(VALUE('data-cash-crude'!CG105)&gt;0,'data-cash-crude'!CG105-INDEX('active-future'!$C:$C,MATCH('basis-cash-crude'!CH$1,'active-future'!$A:$A,0),1),""),"")</f>
        <v>-7.3500000000000014</v>
      </c>
      <c r="CI105">
        <f>+IFERROR(IF(VALUE('data-cash-crude'!CH105)&gt;0,'data-cash-crude'!CH105-INDEX('active-future'!$C:$C,MATCH('basis-cash-crude'!CI$1,'active-future'!$A:$A,0),1),""),"")</f>
        <v>-7.5200000000000031</v>
      </c>
      <c r="CJ105" t="str">
        <f>+IFERROR(IF(VALUE('data-cash-crude'!CI105)&gt;0,'data-cash-crude'!CI105-INDEX('active-future'!$C:$C,MATCH('basis-cash-crude'!CJ$1,'active-future'!$A:$A,0),1),""),"")</f>
        <v/>
      </c>
      <c r="CK105" t="str">
        <f>+IFERROR(IF(VALUE('data-cash-crude'!CJ105)&gt;0,'data-cash-crude'!CJ105-INDEX('active-future'!$C:$C,MATCH('basis-cash-crude'!CK$1,'active-future'!$A:$A,0),1),""),"")</f>
        <v/>
      </c>
      <c r="CL105" t="str">
        <f>+IFERROR(IF(VALUE('data-cash-crude'!CK105)&gt;0,'data-cash-crude'!CK105-INDEX('active-future'!$C:$C,MATCH('basis-cash-crude'!CL$1,'active-future'!$A:$A,0),1),""),"")</f>
        <v/>
      </c>
      <c r="CM105" t="str">
        <f>+IFERROR(IF(VALUE('data-cash-crude'!CL105)&gt;0,'data-cash-crude'!CL105-INDEX('active-future'!$C:$C,MATCH('basis-cash-crude'!CM$1,'active-future'!$A:$A,0),1),""),"")</f>
        <v/>
      </c>
      <c r="CN105" t="str">
        <f>+IFERROR(IF(VALUE('data-cash-crude'!CM105)&gt;0,'data-cash-crude'!CM105-INDEX('active-future'!$C:$C,MATCH('basis-cash-crude'!CN$1,'active-future'!$A:$A,0),1),""),"")</f>
        <v/>
      </c>
      <c r="CO105">
        <f>+IFERROR(IF(VALUE('data-cash-crude'!CN105)&gt;0,'data-cash-crude'!CN105-INDEX('active-future'!$C:$C,MATCH('basis-cash-crude'!CO$1,'active-future'!$A:$A,0),1),""),"")</f>
        <v>-6.4600000000000009</v>
      </c>
      <c r="CP105">
        <f>+IFERROR(IF(VALUE('data-cash-crude'!CO105)&gt;0,'data-cash-crude'!CO105-INDEX('active-future'!$C:$C,MATCH('basis-cash-crude'!CP$1,'active-future'!$A:$A,0),1),""),"")</f>
        <v>-6.5300000000000011</v>
      </c>
      <c r="CQ105">
        <f>+IFERROR(IF(VALUE('data-cash-crude'!CP105)&gt;0,'data-cash-crude'!CP105-INDEX('active-future'!$C:$C,MATCH('basis-cash-crude'!CQ$1,'active-future'!$A:$A,0),1),""),"")</f>
        <v>-6.68</v>
      </c>
      <c r="CR105">
        <f>+IFERROR(IF(VALUE('data-cash-crude'!CQ105)&gt;0,'data-cash-crude'!CQ105-INDEX('active-future'!$C:$C,MATCH('basis-cash-crude'!CR$1,'active-future'!$A:$A,0),1),""),"")</f>
        <v>-6.6400000000000006</v>
      </c>
      <c r="CS105">
        <f>+IFERROR(IF(VALUE('data-cash-crude'!CR105)&gt;0,'data-cash-crude'!CR105-INDEX('active-future'!$C:$C,MATCH('basis-cash-crude'!CS$1,'active-future'!$A:$A,0),1),""),"")</f>
        <v>-6.4200000000000017</v>
      </c>
      <c r="CT105">
        <f>+IFERROR(IF(VALUE('data-cash-crude'!CS105)&gt;0,'data-cash-crude'!CS105-INDEX('active-future'!$C:$C,MATCH('basis-cash-crude'!CT$1,'active-future'!$A:$A,0),1),""),"")</f>
        <v>-6.6000000000000014</v>
      </c>
      <c r="CU105">
        <f>+IFERROR(IF(VALUE('data-cash-crude'!CT105)&gt;0,'data-cash-crude'!CT105-INDEX('active-future'!$C:$C,MATCH('basis-cash-crude'!CU$1,'active-future'!$A:$A,0),1),""),"")</f>
        <v>-6.43</v>
      </c>
      <c r="CV105" t="str">
        <f>+IFERROR(IF(VALUE('data-cash-crude'!CU105)&gt;0,'data-cash-crude'!CU105-INDEX('active-future'!$C:$C,MATCH('basis-cash-crude'!CV$1,'active-future'!$A:$A,0),1),""),"")</f>
        <v/>
      </c>
      <c r="CW105">
        <f>+IFERROR(IF(VALUE('data-cash-crude'!CV105)&gt;0,'data-cash-crude'!CV105-INDEX('active-future'!$C:$C,MATCH('basis-cash-crude'!CW$1,'active-future'!$A:$A,0),1),""),"")</f>
        <v>-6.1400000000000006</v>
      </c>
      <c r="CX105">
        <f>+IFERROR(IF(VALUE('data-cash-crude'!CW105)&gt;0,'data-cash-crude'!CW105-INDEX('active-future'!$C:$C,MATCH('basis-cash-crude'!CX$1,'active-future'!$A:$A,0),1),""),"")</f>
        <v>-6.5600000000000023</v>
      </c>
      <c r="CY105">
        <f>+IFERROR(IF(VALUE('data-cash-crude'!CX105)&gt;0,'data-cash-crude'!CX105-INDEX('active-future'!$C:$C,MATCH('basis-cash-crude'!CY$1,'active-future'!$A:$A,0),1),""),"")</f>
        <v>-6.4699999999999989</v>
      </c>
      <c r="CZ105">
        <f>+IFERROR(IF(VALUE('data-cash-crude'!CY105)&gt;0,'data-cash-crude'!CY105-INDEX('active-future'!$C:$C,MATCH('basis-cash-crude'!CZ$1,'active-future'!$A:$A,0),1),""),"")</f>
        <v>-6.7299999999999969</v>
      </c>
      <c r="DA105">
        <f>+IFERROR(IF(VALUE('data-cash-crude'!CZ105)&gt;0,'data-cash-crude'!CZ105-INDEX('active-future'!$C:$C,MATCH('basis-cash-crude'!DA$1,'active-future'!$A:$A,0),1),""),"")</f>
        <v>-6.3500000000000014</v>
      </c>
      <c r="DB105">
        <f>+IFERROR(IF(VALUE('data-cash-crude'!DA105)&gt;0,'data-cash-crude'!DA105-INDEX('active-future'!$C:$C,MATCH('basis-cash-crude'!DB$1,'active-future'!$A:$A,0),1),""),"")</f>
        <v>-6.68</v>
      </c>
      <c r="DC105">
        <f>+IFERROR(IF(VALUE('data-cash-crude'!DB105)&gt;0,'data-cash-crude'!DB105-INDEX('active-future'!$C:$C,MATCH('basis-cash-crude'!DC$1,'active-future'!$A:$A,0),1),""),"")</f>
        <v>-6.5</v>
      </c>
      <c r="DD105">
        <f>+IFERROR(IF(VALUE('data-cash-crude'!DC105)&gt;0,'data-cash-crude'!DC105-INDEX('active-future'!$C:$C,MATCH('basis-cash-crude'!DD$1,'active-future'!$A:$A,0),1),""),"")</f>
        <v>-6.5399999999999991</v>
      </c>
      <c r="DE105">
        <f>+IFERROR(IF(VALUE('data-cash-crude'!DD105)&gt;0,'data-cash-crude'!DD105-INDEX('active-future'!$C:$C,MATCH('basis-cash-crude'!DE$1,'active-future'!$A:$A,0),1),""),"")</f>
        <v>-6.5900000000000034</v>
      </c>
      <c r="DF105">
        <f>+IFERROR(IF(VALUE('data-cash-crude'!DE105)&gt;0,'data-cash-crude'!DE105-INDEX('active-future'!$C:$C,MATCH('basis-cash-crude'!DF$1,'active-future'!$A:$A,0),1),""),"")</f>
        <v>-7.3800000000000026</v>
      </c>
      <c r="DG105">
        <f>+IFERROR(IF(VALUE('data-cash-crude'!DF105)&gt;0,'data-cash-crude'!DF105-INDEX('active-future'!$C:$C,MATCH('basis-cash-crude'!DG$1,'active-future'!$A:$A,0),1),""),"")</f>
        <v>-7.1899999999999977</v>
      </c>
      <c r="DH105">
        <f>+IFERROR(IF(VALUE('data-cash-crude'!DG105)&gt;0,'data-cash-crude'!DG105-INDEX('active-future'!$C:$C,MATCH('basis-cash-crude'!DH$1,'active-future'!$A:$A,0),1),""),"")</f>
        <v>-7.6599999999999966</v>
      </c>
      <c r="DI105">
        <f>+IFERROR(IF(VALUE('data-cash-crude'!DH105)&gt;0,'data-cash-crude'!DH105-INDEX('active-future'!$C:$C,MATCH('basis-cash-crude'!DI$1,'active-future'!$A:$A,0),1),""),"")</f>
        <v>-7.4500000000000028</v>
      </c>
      <c r="DJ105">
        <f>+IFERROR(IF(VALUE('data-cash-crude'!DI105)&gt;0,'data-cash-crude'!DI105-INDEX('active-future'!$C:$C,MATCH('basis-cash-crude'!DJ$1,'active-future'!$A:$A,0),1),""),"")</f>
        <v>-7.5799999999999983</v>
      </c>
      <c r="DK105">
        <f>+IFERROR(IF(VALUE('data-cash-crude'!DJ105)&gt;0,'data-cash-crude'!DJ105-INDEX('active-future'!$C:$C,MATCH('basis-cash-crude'!DK$1,'active-future'!$A:$A,0),1),""),"")</f>
        <v>-7.5499999999999972</v>
      </c>
      <c r="DL105">
        <f>+IFERROR(IF(VALUE('data-cash-crude'!DK105)&gt;0,'data-cash-crude'!DK105-INDEX('active-future'!$C:$C,MATCH('basis-cash-crude'!DL$1,'active-future'!$A:$A,0),1),""),"")</f>
        <v>-7.6199999999999974</v>
      </c>
      <c r="DM105" t="str">
        <f>+IFERROR(IF(VALUE('data-cash-crude'!DL105)&gt;0,'data-cash-crude'!DL105-INDEX('active-future'!$C:$C,MATCH('basis-cash-crude'!DM$1,'active-future'!$A:$A,0),1),""),"")</f>
        <v/>
      </c>
      <c r="DN105" t="str">
        <f>+IFERROR(IF(VALUE('data-cash-crude'!DM105)&gt;0,'data-cash-crude'!DM105-INDEX('active-future'!$C:$C,MATCH('basis-cash-crude'!DN$1,'active-future'!$A:$A,0),1),""),"")</f>
        <v/>
      </c>
      <c r="DO105" t="str">
        <f>+IFERROR(IF(VALUE('data-cash-crude'!DN105)&gt;0,'data-cash-crude'!DN105-INDEX('active-future'!$C:$C,MATCH('basis-cash-crude'!DO$1,'active-future'!$A:$A,0),1),""),"")</f>
        <v/>
      </c>
      <c r="DP105">
        <f>+IFERROR(IF(VALUE('data-cash-crude'!DO105)&gt;0,'data-cash-crude'!DO105-INDEX('active-future'!$C:$C,MATCH('basis-cash-crude'!DP$1,'active-future'!$A:$A,0),1),""),"")</f>
        <v>-7.4099999999999966</v>
      </c>
      <c r="DQ105">
        <f>+IFERROR(IF(VALUE('data-cash-crude'!DP105)&gt;0,'data-cash-crude'!DP105-INDEX('active-future'!$C:$C,MATCH('basis-cash-crude'!DQ$1,'active-future'!$A:$A,0),1),""),"")</f>
        <v>-7.509999999999998</v>
      </c>
      <c r="DR105">
        <f>+IFERROR(IF(VALUE('data-cash-crude'!DQ105)&gt;0,'data-cash-crude'!DQ105-INDEX('active-future'!$C:$C,MATCH('basis-cash-crude'!DR$1,'active-future'!$A:$A,0),1),""),"")</f>
        <v>-7.5900000000000034</v>
      </c>
      <c r="DS105">
        <f>+IFERROR(IF(VALUE('data-cash-crude'!DR105)&gt;0,'data-cash-crude'!DR105-INDEX('active-future'!$C:$C,MATCH('basis-cash-crude'!DS$1,'active-future'!$A:$A,0),1),""),"")</f>
        <v>-7.5</v>
      </c>
      <c r="DT105">
        <f>+IFERROR(IF(VALUE('data-cash-crude'!DS105)&gt;0,'data-cash-crude'!DS105-INDEX('active-future'!$C:$C,MATCH('basis-cash-crude'!DT$1,'active-future'!$A:$A,0),1),""),"")</f>
        <v>-7.5900000000000034</v>
      </c>
      <c r="DU105">
        <f>+IFERROR(IF(VALUE('data-cash-crude'!DT105)&gt;0,'data-cash-crude'!DT105-INDEX('active-future'!$C:$C,MATCH('basis-cash-crude'!DU$1,'active-future'!$A:$A,0),1),""),"")</f>
        <v>-7.4699999999999989</v>
      </c>
      <c r="DV105">
        <f>+IFERROR(IF(VALUE('data-cash-crude'!DU105)&gt;0,'data-cash-crude'!DU105-INDEX('active-future'!$C:$C,MATCH('basis-cash-crude'!DV$1,'active-future'!$A:$A,0),1),""),"")</f>
        <v>-7.43</v>
      </c>
      <c r="DW105">
        <f>+IFERROR(IF(VALUE('data-cash-crude'!DV105)&gt;0,'data-cash-crude'!DV105-INDEX('active-future'!$C:$C,MATCH('basis-cash-crude'!DW$1,'active-future'!$A:$A,0),1),""),"")</f>
        <v>-7.6300000000000026</v>
      </c>
      <c r="DX105" t="str">
        <f>+IFERROR(IF(VALUE('data-cash-crude'!DW105)&gt;0,'data-cash-crude'!DW105-INDEX('active-future'!$C:$C,MATCH('basis-cash-crude'!DX$1,'active-future'!$A:$A,0),1),""),"")</f>
        <v/>
      </c>
      <c r="DY105">
        <f>+IFERROR(IF(VALUE('data-cash-crude'!DX105)&gt;0,'data-cash-crude'!DX105-INDEX('active-future'!$C:$C,MATCH('basis-cash-crude'!DY$1,'active-future'!$A:$A,0),1),""),"")</f>
        <v>-7.6499999999999986</v>
      </c>
      <c r="DZ105">
        <f>+IFERROR(IF(VALUE('data-cash-crude'!DY105)&gt;0,'data-cash-crude'!DY105-INDEX('active-future'!$C:$C,MATCH('basis-cash-crude'!DZ$1,'active-future'!$A:$A,0),1),""),"")</f>
        <v>-7.43</v>
      </c>
      <c r="EA105">
        <f>+IFERROR(IF(VALUE('data-cash-crude'!DZ105)&gt;0,'data-cash-crude'!DZ105-INDEX('active-future'!$C:$C,MATCH('basis-cash-crude'!EA$1,'active-future'!$A:$A,0),1),""),"")</f>
        <v>-8.07</v>
      </c>
      <c r="EB105">
        <f>+IFERROR(IF(VALUE('data-cash-crude'!EA105)&gt;0,'data-cash-crude'!EA105-INDEX('active-future'!$C:$C,MATCH('basis-cash-crude'!EB$1,'active-future'!$A:$A,0),1),""),"")</f>
        <v>-7.7199999999999989</v>
      </c>
      <c r="EC105">
        <f>+IFERROR(IF(VALUE('data-cash-crude'!EB105)&gt;0,'data-cash-crude'!EB105-INDEX('active-future'!$C:$C,MATCH('basis-cash-crude'!EC$1,'active-future'!$A:$A,0),1),""),"")</f>
        <v>-7.6099999999999994</v>
      </c>
      <c r="ED105">
        <f>+IFERROR(IF(VALUE('data-cash-crude'!EC105)&gt;0,'data-cash-crude'!EC105-INDEX('active-future'!$C:$C,MATCH('basis-cash-crude'!ED$1,'active-future'!$A:$A,0),1),""),"")</f>
        <v>-7.68</v>
      </c>
      <c r="EE105">
        <f>+IFERROR(IF(VALUE('data-cash-crude'!ED105)&gt;0,'data-cash-crude'!ED105-INDEX('active-future'!$C:$C,MATCH('basis-cash-crude'!EE$1,'active-future'!$A:$A,0),1),""),"")</f>
        <v>-7.509999999999998</v>
      </c>
      <c r="EF105">
        <f>+IFERROR(IF(VALUE('data-cash-crude'!EE105)&gt;0,'data-cash-crude'!EE105-INDEX('active-future'!$C:$C,MATCH('basis-cash-crude'!EF$1,'active-future'!$A:$A,0),1),""),"")</f>
        <v>-7.5300000000000011</v>
      </c>
      <c r="EG105">
        <f>+IFERROR(IF(VALUE('data-cash-crude'!EF105)&gt;0,'data-cash-crude'!EF105-INDEX('active-future'!$C:$C,MATCH('basis-cash-crude'!EG$1,'active-future'!$A:$A,0),1),""),"")</f>
        <v>-7.3900000000000006</v>
      </c>
      <c r="EH105" t="str">
        <f>+IFERROR(IF(VALUE('data-cash-crude'!EG105)&gt;0,'data-cash-crude'!EG105-INDEX('active-future'!$C:$C,MATCH('basis-cash-crude'!EH$1,'active-future'!$A:$A,0),1),""),"")</f>
        <v/>
      </c>
      <c r="EI105">
        <f>+IFERROR(IF(VALUE('data-cash-crude'!EH105)&gt;0,'data-cash-crude'!EH105-INDEX('active-future'!$C:$C,MATCH('basis-cash-crude'!EI$1,'active-future'!$A:$A,0),1),""),"")</f>
        <v>-7.509999999999998</v>
      </c>
      <c r="EJ105">
        <f>+IFERROR(IF(VALUE('data-cash-crude'!EI105)&gt;0,'data-cash-crude'!EI105-INDEX('active-future'!$C:$C,MATCH('basis-cash-crude'!EJ$1,'active-future'!$A:$A,0),1),""),"")</f>
        <v>-7.490000000000002</v>
      </c>
      <c r="EK105">
        <f>+IFERROR(IF(VALUE('data-cash-crude'!EJ105)&gt;0,'data-cash-crude'!EJ105-INDEX('active-future'!$C:$C,MATCH('basis-cash-crude'!EK$1,'active-future'!$A:$A,0),1),""),"")</f>
        <v>-7.3400000000000034</v>
      </c>
      <c r="EL105">
        <f>+IFERROR(IF(VALUE('data-cash-crude'!EK105)&gt;0,'data-cash-crude'!EK105-INDEX('active-future'!$C:$C,MATCH('basis-cash-crude'!EL$1,'active-future'!$A:$A,0),1),""),"")</f>
        <v>-7.68</v>
      </c>
      <c r="EM105">
        <f>+IFERROR(IF(VALUE('data-cash-crude'!EL105)&gt;0,'data-cash-crude'!EL105-INDEX('active-future'!$C:$C,MATCH('basis-cash-crude'!EM$1,'active-future'!$A:$A,0),1),""),"")</f>
        <v>-7.4799999999999969</v>
      </c>
      <c r="EN105">
        <f>+IFERROR(IF(VALUE('data-cash-crude'!EM105)&gt;0,'data-cash-crude'!EM105-INDEX('active-future'!$C:$C,MATCH('basis-cash-crude'!EN$1,'active-future'!$A:$A,0),1),""),"")</f>
        <v>-7.5</v>
      </c>
      <c r="EO105">
        <f>+IFERROR(IF(VALUE('data-cash-crude'!EN105)&gt;0,'data-cash-crude'!EN105-INDEX('active-future'!$C:$C,MATCH('basis-cash-crude'!EO$1,'active-future'!$A:$A,0),1),""),"")</f>
        <v>-7.5</v>
      </c>
      <c r="EP105">
        <f>+IFERROR(IF(VALUE('data-cash-crude'!EO105)&gt;0,'data-cash-crude'!EO105-INDEX('active-future'!$C:$C,MATCH('basis-cash-crude'!EP$1,'active-future'!$A:$A,0),1),""),"")</f>
        <v>-7.5900000000000034</v>
      </c>
      <c r="EQ105">
        <f>+IFERROR(IF(VALUE('data-cash-crude'!EP105)&gt;0,'data-cash-crude'!EP105-INDEX('active-future'!$C:$C,MATCH('basis-cash-crude'!EQ$1,'active-future'!$A:$A,0),1),""),"")</f>
        <v>-7.5600000000000023</v>
      </c>
      <c r="ER105">
        <f>+IFERROR(IF(VALUE('data-cash-crude'!EQ105)&gt;0,'data-cash-crude'!EQ105-INDEX('active-future'!$C:$C,MATCH('basis-cash-crude'!ER$1,'active-future'!$A:$A,0),1),""),"")</f>
        <v>-7.3900000000000006</v>
      </c>
      <c r="ES105">
        <f>+IFERROR(IF(VALUE('data-cash-crude'!ER105)&gt;0,'data-cash-crude'!ER105-INDEX('active-future'!$C:$C,MATCH('basis-cash-crude'!ES$1,'active-future'!$A:$A,0),1),""),"")</f>
        <v>-7.6300000000000026</v>
      </c>
      <c r="ET105">
        <f>+IFERROR(IF(VALUE('data-cash-crude'!ES105)&gt;0,'data-cash-crude'!ES105-INDEX('active-future'!$C:$C,MATCH('basis-cash-crude'!ET$1,'active-future'!$A:$A,0),1),""),"")</f>
        <v>-7.4099999999999966</v>
      </c>
      <c r="EU105">
        <f>+IFERROR(IF(VALUE('data-cash-crude'!ET105)&gt;0,'data-cash-crude'!ET105-INDEX('active-future'!$C:$C,MATCH('basis-cash-crude'!EU$1,'active-future'!$A:$A,0),1),""),"")</f>
        <v>-7.4200000000000017</v>
      </c>
      <c r="EV105" t="str">
        <f>+IFERROR(IF(VALUE('data-cash-crude'!EU105)&gt;0,'data-cash-crude'!EU105-INDEX('active-future'!$C:$C,MATCH('basis-cash-crude'!EV$1,'active-future'!$A:$A,0),1),""),"")</f>
        <v/>
      </c>
      <c r="EW105">
        <f>+IFERROR(IF(VALUE('data-cash-crude'!EV105)&gt;0,'data-cash-crude'!EV105-INDEX('active-future'!$C:$C,MATCH('basis-cash-crude'!EW$1,'active-future'!$A:$A,0),1),""),"")</f>
        <v>-7.7100000000000009</v>
      </c>
      <c r="EX105" t="str">
        <f>+IFERROR(IF(VALUE('data-cash-crude'!EW105)&gt;0,'data-cash-crude'!EW105-INDEX('active-future'!$C:$C,MATCH('basis-cash-crude'!EX$1,'active-future'!$A:$A,0),1),""),"")</f>
        <v/>
      </c>
      <c r="EY105">
        <f>+IFERROR(IF(VALUE('data-cash-crude'!EX105)&gt;0,'data-cash-crude'!EX105-INDEX('active-future'!$C:$C,MATCH('basis-cash-crude'!EY$1,'active-future'!$A:$A,0),1),""),"")</f>
        <v>-7.6199999999999974</v>
      </c>
      <c r="EZ105">
        <f>+IFERROR(IF(VALUE('data-cash-crude'!EY105)&gt;0,'data-cash-crude'!EY105-INDEX('active-future'!$C:$C,MATCH('basis-cash-crude'!EZ$1,'active-future'!$A:$A,0),1),""),"")</f>
        <v>-7.5200000000000031</v>
      </c>
      <c r="FA105">
        <f>+IFERROR(IF(VALUE('data-cash-crude'!EZ105)&gt;0,'data-cash-crude'!EZ105-INDEX('active-future'!$C:$C,MATCH('basis-cash-crude'!FA$1,'active-future'!$A:$A,0),1),""),"")</f>
        <v>-7.5300000000000011</v>
      </c>
      <c r="FB105">
        <f>+IFERROR(IF(VALUE('data-cash-crude'!FA105)&gt;0,'data-cash-crude'!FA105-INDEX('active-future'!$C:$C,MATCH('basis-cash-crude'!FB$1,'active-future'!$A:$A,0),1),""),"")</f>
        <v>-7.7899999999999991</v>
      </c>
      <c r="FC105" t="str">
        <f>+IFERROR(IF(VALUE('data-cash-crude'!FB105)&gt;0,'data-cash-crude'!FB105-INDEX('active-future'!$C:$C,MATCH('basis-cash-crude'!FC$1,'active-future'!$A:$A,0),1),""),"")</f>
        <v/>
      </c>
      <c r="FD105">
        <f>+IFERROR(IF(VALUE('data-cash-crude'!FC105)&gt;0,'data-cash-crude'!FC105-INDEX('active-future'!$C:$C,MATCH('basis-cash-crude'!FD$1,'active-future'!$A:$A,0),1),""),"")</f>
        <v>-7.4500000000000028</v>
      </c>
      <c r="FE105">
        <f>+IFERROR(IF(VALUE('data-cash-crude'!FD105)&gt;0,'data-cash-crude'!FD105-INDEX('active-future'!$C:$C,MATCH('basis-cash-crude'!FE$1,'active-future'!$A:$A,0),1),""),"")</f>
        <v>-7.6199999999999974</v>
      </c>
      <c r="FF105">
        <f>+IFERROR(IF(VALUE('data-cash-crude'!FE105)&gt;0,'data-cash-crude'!FE105-INDEX('active-future'!$C:$C,MATCH('basis-cash-crude'!FF$1,'active-future'!$A:$A,0),1),""),"")</f>
        <v>-7.3999999999999986</v>
      </c>
      <c r="FG105" t="str">
        <f>+IFERROR(IF(VALUE('data-cash-crude'!FF105)&gt;0,'data-cash-crude'!FF105-INDEX('active-future'!$C:$C,MATCH('basis-cash-crude'!FG$1,'active-future'!$A:$A,0),1),""),"")</f>
        <v/>
      </c>
      <c r="FH105">
        <f>+IFERROR(IF(VALUE('data-cash-crude'!FG105)&gt;0,'data-cash-crude'!FG105-INDEX('active-future'!$C:$C,MATCH('basis-cash-crude'!FH$1,'active-future'!$A:$A,0),1),""),"")</f>
        <v>-7.4399999999999977</v>
      </c>
      <c r="FI105">
        <f>+IFERROR(IF(VALUE('data-cash-crude'!FH105)&gt;0,'data-cash-crude'!FH105-INDEX('active-future'!$C:$C,MATCH('basis-cash-crude'!FI$1,'active-future'!$A:$A,0),1),""),"")</f>
        <v>-7.5600000000000023</v>
      </c>
      <c r="FJ105">
        <f>+IFERROR(IF(VALUE('data-cash-crude'!FI105)&gt;0,'data-cash-crude'!FI105-INDEX('active-future'!$C:$C,MATCH('basis-cash-crude'!FJ$1,'active-future'!$A:$A,0),1),""),"")</f>
        <v>-7.6000000000000014</v>
      </c>
      <c r="FK105">
        <f>+IFERROR(IF(VALUE('data-cash-crude'!FJ105)&gt;0,'data-cash-crude'!FJ105-INDEX('active-future'!$C:$C,MATCH('basis-cash-crude'!FK$1,'active-future'!$A:$A,0),1),""),"")</f>
        <v>-7.4099999999999966</v>
      </c>
      <c r="FL105">
        <f>+IFERROR(IF(VALUE('data-cash-crude'!FK105)&gt;0,'data-cash-crude'!FK105-INDEX('active-future'!$C:$C,MATCH('basis-cash-crude'!FL$1,'active-future'!$A:$A,0),1),""),"")</f>
        <v>-7.5</v>
      </c>
    </row>
    <row r="106" spans="1:168" x14ac:dyDescent="0.2">
      <c r="A106">
        <f t="shared" si="3"/>
        <v>-4.25</v>
      </c>
      <c r="B106">
        <f t="shared" si="4"/>
        <v>-3.5730769230769233</v>
      </c>
      <c r="C106">
        <f t="shared" si="5"/>
        <v>-3.5494805194805186</v>
      </c>
      <c r="D106" s="10" t="str">
        <f>+'data-cash-crude'!B106</f>
        <v>CLPA-5-127.CM</v>
      </c>
      <c r="E106">
        <f>+IFERROR(IF(VALUE('data-cash-crude'!D106)&gt;0,'data-cash-crude'!D106-INDEX('active-future'!$C:$C,MATCH('basis-cash-crude'!E$1,'active-future'!$A:$A,0),1),""),"")</f>
        <v>-3.5600000000000023</v>
      </c>
      <c r="F106">
        <f>+IFERROR(IF(VALUE('data-cash-crude'!E106)&gt;0,'data-cash-crude'!E106-INDEX('active-future'!$C:$C,MATCH('basis-cash-crude'!F$1,'active-future'!$A:$A,0),1),""),"")</f>
        <v>-4.93</v>
      </c>
      <c r="G106">
        <f>+IFERROR(IF(VALUE('data-cash-crude'!F106)&gt;0,'data-cash-crude'!F106-INDEX('active-future'!$C:$C,MATCH('basis-cash-crude'!G$1,'active-future'!$A:$A,0),1),""),"")</f>
        <v>-4.9699999999999989</v>
      </c>
      <c r="H106">
        <f>+IFERROR(IF(VALUE('data-cash-crude'!G106)&gt;0,'data-cash-crude'!G106-INDEX('active-future'!$C:$C,MATCH('basis-cash-crude'!H$1,'active-future'!$A:$A,0),1),""),"")</f>
        <v>-3.4299999999999997</v>
      </c>
      <c r="I106" t="str">
        <f>+IFERROR(IF(VALUE('data-cash-crude'!H106)&gt;0,'data-cash-crude'!H106-INDEX('active-future'!$C:$C,MATCH('basis-cash-crude'!I$1,'active-future'!$A:$A,0),1),""),"")</f>
        <v/>
      </c>
      <c r="J106">
        <f>+IFERROR(IF(VALUE('data-cash-crude'!I106)&gt;0,'data-cash-crude'!I106-INDEX('active-future'!$C:$C,MATCH('basis-cash-crude'!J$1,'active-future'!$A:$A,0),1),""),"")</f>
        <v>-4.3599999999999994</v>
      </c>
      <c r="K106" t="str">
        <f>+IFERROR(IF(VALUE('data-cash-crude'!J106)&gt;0,'data-cash-crude'!J106-INDEX('active-future'!$C:$C,MATCH('basis-cash-crude'!K$1,'active-future'!$A:$A,0),1),""),"")</f>
        <v/>
      </c>
      <c r="L106">
        <f>+IFERROR(IF(VALUE('data-cash-crude'!K106)&gt;0,'data-cash-crude'!K106-INDEX('active-future'!$C:$C,MATCH('basis-cash-crude'!L$1,'active-future'!$A:$A,0),1),""),"")</f>
        <v>-3.6899999999999977</v>
      </c>
      <c r="M106">
        <f>+IFERROR(IF(VALUE('data-cash-crude'!L106)&gt;0,'data-cash-crude'!L106-INDEX('active-future'!$C:$C,MATCH('basis-cash-crude'!M$1,'active-future'!$A:$A,0),1),""),"")</f>
        <v>-3.4299999999999997</v>
      </c>
      <c r="N106">
        <f>+IFERROR(IF(VALUE('data-cash-crude'!M106)&gt;0,'data-cash-crude'!M106-INDEX('active-future'!$C:$C,MATCH('basis-cash-crude'!N$1,'active-future'!$A:$A,0),1),""),"")</f>
        <v>-3.6000000000000014</v>
      </c>
      <c r="O106">
        <f>+IFERROR(IF(VALUE('data-cash-crude'!N106)&gt;0,'data-cash-crude'!N106-INDEX('active-future'!$C:$C,MATCH('basis-cash-crude'!O$1,'active-future'!$A:$A,0),1),""),"")</f>
        <v>-3.3699999999999974</v>
      </c>
      <c r="P106">
        <f>+IFERROR(IF(VALUE('data-cash-crude'!O106)&gt;0,'data-cash-crude'!O106-INDEX('active-future'!$C:$C,MATCH('basis-cash-crude'!P$1,'active-future'!$A:$A,0),1),""),"")</f>
        <v>-3.4600000000000009</v>
      </c>
      <c r="Q106">
        <f>+IFERROR(IF(VALUE('data-cash-crude'!P106)&gt;0,'data-cash-crude'!P106-INDEX('active-future'!$C:$C,MATCH('basis-cash-crude'!Q$1,'active-future'!$A:$A,0),1),""),"")</f>
        <v>-3.5700000000000003</v>
      </c>
      <c r="R106">
        <f>+IFERROR(IF(VALUE('data-cash-crude'!Q106)&gt;0,'data-cash-crude'!Q106-INDEX('active-future'!$C:$C,MATCH('basis-cash-crude'!R$1,'active-future'!$A:$A,0),1),""),"")</f>
        <v>-3.4299999999999997</v>
      </c>
      <c r="S106">
        <f>+IFERROR(IF(VALUE('data-cash-crude'!R106)&gt;0,'data-cash-crude'!R106-INDEX('active-future'!$C:$C,MATCH('basis-cash-crude'!S$1,'active-future'!$A:$A,0),1),""),"")</f>
        <v>-3.509999999999998</v>
      </c>
      <c r="T106">
        <f>+IFERROR(IF(VALUE('data-cash-crude'!S106)&gt;0,'data-cash-crude'!S106-INDEX('active-future'!$C:$C,MATCH('basis-cash-crude'!T$1,'active-future'!$A:$A,0),1),""),"")</f>
        <v>-3.490000000000002</v>
      </c>
      <c r="U106">
        <f>+IFERROR(IF(VALUE('data-cash-crude'!T106)&gt;0,'data-cash-crude'!T106-INDEX('active-future'!$C:$C,MATCH('basis-cash-crude'!U$1,'active-future'!$A:$A,0),1),""),"")</f>
        <v>-3.7700000000000031</v>
      </c>
      <c r="V106">
        <f>+IFERROR(IF(VALUE('data-cash-crude'!U106)&gt;0,'data-cash-crude'!U106-INDEX('active-future'!$C:$C,MATCH('basis-cash-crude'!V$1,'active-future'!$A:$A,0),1),""),"")</f>
        <v>-3.4500000000000028</v>
      </c>
      <c r="W106">
        <f>+IFERROR(IF(VALUE('data-cash-crude'!V106)&gt;0,'data-cash-crude'!V106-INDEX('active-future'!$C:$C,MATCH('basis-cash-crude'!W$1,'active-future'!$A:$A,0),1),""),"")</f>
        <v>-3.6799999999999997</v>
      </c>
      <c r="X106">
        <f>+IFERROR(IF(VALUE('data-cash-crude'!W106)&gt;0,'data-cash-crude'!W106-INDEX('active-future'!$C:$C,MATCH('basis-cash-crude'!X$1,'active-future'!$A:$A,0),1),""),"")</f>
        <v>-3.6799999999999997</v>
      </c>
      <c r="Y106" t="str">
        <f>+IFERROR(IF(VALUE('data-cash-crude'!X106)&gt;0,'data-cash-crude'!X106-INDEX('active-future'!$C:$C,MATCH('basis-cash-crude'!Y$1,'active-future'!$A:$A,0),1),""),"")</f>
        <v/>
      </c>
      <c r="Z106">
        <f>+IFERROR(IF(VALUE('data-cash-crude'!Y106)&gt;0,'data-cash-crude'!Y106-INDEX('active-future'!$C:$C,MATCH('basis-cash-crude'!Z$1,'active-future'!$A:$A,0),1),""),"")</f>
        <v>-3.7100000000000009</v>
      </c>
      <c r="AA106">
        <f>+IFERROR(IF(VALUE('data-cash-crude'!Z106)&gt;0,'data-cash-crude'!Z106-INDEX('active-future'!$C:$C,MATCH('basis-cash-crude'!AA$1,'active-future'!$A:$A,0),1),""),"")</f>
        <v>-0.67000000000000171</v>
      </c>
      <c r="AB106" t="str">
        <f>+IFERROR(IF(VALUE('data-cash-crude'!AA106)&gt;0,'data-cash-crude'!AA106-INDEX('active-future'!$C:$C,MATCH('basis-cash-crude'!AB$1,'active-future'!$A:$A,0),1),""),"")</f>
        <v/>
      </c>
      <c r="AC106">
        <f>+IFERROR(IF(VALUE('data-cash-crude'!AB106)&gt;0,'data-cash-crude'!AB106-INDEX('active-future'!$C:$C,MATCH('basis-cash-crude'!AC$1,'active-future'!$A:$A,0),1),""),"")</f>
        <v>-3.6099999999999994</v>
      </c>
      <c r="AD106">
        <f>+IFERROR(IF(VALUE('data-cash-crude'!AC106)&gt;0,'data-cash-crude'!AC106-INDEX('active-future'!$C:$C,MATCH('basis-cash-crude'!AD$1,'active-future'!$A:$A,0),1),""),"")</f>
        <v>-3.4099999999999966</v>
      </c>
      <c r="AE106">
        <f>+IFERROR(IF(VALUE('data-cash-crude'!AD106)&gt;0,'data-cash-crude'!AD106-INDEX('active-future'!$C:$C,MATCH('basis-cash-crude'!AE$1,'active-future'!$A:$A,0),1),""),"")</f>
        <v>-3.509999999999998</v>
      </c>
      <c r="AF106">
        <f>+IFERROR(IF(VALUE('data-cash-crude'!AE106)&gt;0,'data-cash-crude'!AE106-INDEX('active-future'!$C:$C,MATCH('basis-cash-crude'!AF$1,'active-future'!$A:$A,0),1),""),"")</f>
        <v>-3.5200000000000031</v>
      </c>
      <c r="AG106">
        <f>+IFERROR(IF(VALUE('data-cash-crude'!AF106)&gt;0,'data-cash-crude'!AF106-INDEX('active-future'!$C:$C,MATCH('basis-cash-crude'!AG$1,'active-future'!$A:$A,0),1),""),"")</f>
        <v>-3.5799999999999983</v>
      </c>
      <c r="AH106">
        <f>+IFERROR(IF(VALUE('data-cash-crude'!AG106)&gt;0,'data-cash-crude'!AG106-INDEX('active-future'!$C:$C,MATCH('basis-cash-crude'!AH$1,'active-future'!$A:$A,0),1),""),"")</f>
        <v>-3.509999999999998</v>
      </c>
      <c r="AI106">
        <f>+IFERROR(IF(VALUE('data-cash-crude'!AH106)&gt;0,'data-cash-crude'!AH106-INDEX('active-future'!$C:$C,MATCH('basis-cash-crude'!AI$1,'active-future'!$A:$A,0),1),""),"")</f>
        <v>-3.6000000000000014</v>
      </c>
      <c r="AJ106">
        <f>+IFERROR(IF(VALUE('data-cash-crude'!AI106)&gt;0,'data-cash-crude'!AI106-INDEX('active-future'!$C:$C,MATCH('basis-cash-crude'!AJ$1,'active-future'!$A:$A,0),1),""),"")</f>
        <v>-3.6400000000000006</v>
      </c>
      <c r="AK106">
        <f>+IFERROR(IF(VALUE('data-cash-crude'!AJ106)&gt;0,'data-cash-crude'!AJ106-INDEX('active-future'!$C:$C,MATCH('basis-cash-crude'!AK$1,'active-future'!$A:$A,0),1),""),"")</f>
        <v>-3.4699999999999989</v>
      </c>
      <c r="AL106">
        <f>+IFERROR(IF(VALUE('data-cash-crude'!AK106)&gt;0,'data-cash-crude'!AK106-INDEX('active-future'!$C:$C,MATCH('basis-cash-crude'!AL$1,'active-future'!$A:$A,0),1),""),"")</f>
        <v>-3.5200000000000031</v>
      </c>
      <c r="AM106">
        <f>+IFERROR(IF(VALUE('data-cash-crude'!AL106)&gt;0,'data-cash-crude'!AL106-INDEX('active-future'!$C:$C,MATCH('basis-cash-crude'!AM$1,'active-future'!$A:$A,0),1),""),"")</f>
        <v>-3.6199999999999974</v>
      </c>
      <c r="AN106">
        <f>+IFERROR(IF(VALUE('data-cash-crude'!AM106)&gt;0,'data-cash-crude'!AM106-INDEX('active-future'!$C:$C,MATCH('basis-cash-crude'!AN$1,'active-future'!$A:$A,0),1),""),"")</f>
        <v>-3.5499999999999972</v>
      </c>
      <c r="AO106">
        <f>+IFERROR(IF(VALUE('data-cash-crude'!AN106)&gt;0,'data-cash-crude'!AN106-INDEX('active-future'!$C:$C,MATCH('basis-cash-crude'!AO$1,'active-future'!$A:$A,0),1),""),"")</f>
        <v>-3.6099999999999994</v>
      </c>
      <c r="AP106">
        <f>+IFERROR(IF(VALUE('data-cash-crude'!AO106)&gt;0,'data-cash-crude'!AO106-INDEX('active-future'!$C:$C,MATCH('basis-cash-crude'!AP$1,'active-future'!$A:$A,0),1),""),"")</f>
        <v>-3.490000000000002</v>
      </c>
      <c r="AQ106">
        <f>+IFERROR(IF(VALUE('data-cash-crude'!AP106)&gt;0,'data-cash-crude'!AP106-INDEX('active-future'!$C:$C,MATCH('basis-cash-crude'!AQ$1,'active-future'!$A:$A,0),1),""),"")</f>
        <v>-3.3999999999999986</v>
      </c>
      <c r="AR106">
        <f>+IFERROR(IF(VALUE('data-cash-crude'!AQ106)&gt;0,'data-cash-crude'!AQ106-INDEX('active-future'!$C:$C,MATCH('basis-cash-crude'!AR$1,'active-future'!$A:$A,0),1),""),"")</f>
        <v>-3.6000000000000014</v>
      </c>
      <c r="AS106">
        <f>+IFERROR(IF(VALUE('data-cash-crude'!AR106)&gt;0,'data-cash-crude'!AR106-INDEX('active-future'!$C:$C,MATCH('basis-cash-crude'!AS$1,'active-future'!$A:$A,0),1),""),"")</f>
        <v>-3.4799999999999969</v>
      </c>
      <c r="AT106">
        <f>+IFERROR(IF(VALUE('data-cash-crude'!AS106)&gt;0,'data-cash-crude'!AS106-INDEX('active-future'!$C:$C,MATCH('basis-cash-crude'!AT$1,'active-future'!$A:$A,0),1),""),"")</f>
        <v>-3.7899999999999991</v>
      </c>
      <c r="AU106">
        <f>+IFERROR(IF(VALUE('data-cash-crude'!AT106)&gt;0,'data-cash-crude'!AT106-INDEX('active-future'!$C:$C,MATCH('basis-cash-crude'!AU$1,'active-future'!$A:$A,0),1),""),"")</f>
        <v>-3.4500000000000028</v>
      </c>
      <c r="AV106">
        <f>+IFERROR(IF(VALUE('data-cash-crude'!AU106)&gt;0,'data-cash-crude'!AU106-INDEX('active-future'!$C:$C,MATCH('basis-cash-crude'!AV$1,'active-future'!$A:$A,0),1),""),"")</f>
        <v>-3.4299999999999997</v>
      </c>
      <c r="AW106">
        <f>+IFERROR(IF(VALUE('data-cash-crude'!AV106)&gt;0,'data-cash-crude'!AV106-INDEX('active-future'!$C:$C,MATCH('basis-cash-crude'!AW$1,'active-future'!$A:$A,0),1),""),"")</f>
        <v>-3.5600000000000023</v>
      </c>
      <c r="AX106">
        <f>+IFERROR(IF(VALUE('data-cash-crude'!AW106)&gt;0,'data-cash-crude'!AW106-INDEX('active-future'!$C:$C,MATCH('basis-cash-crude'!AX$1,'active-future'!$A:$A,0),1),""),"")</f>
        <v>-3.5399999999999991</v>
      </c>
      <c r="AY106">
        <f>+IFERROR(IF(VALUE('data-cash-crude'!AX106)&gt;0,'data-cash-crude'!AX106-INDEX('active-future'!$C:$C,MATCH('basis-cash-crude'!AY$1,'active-future'!$A:$A,0),1),""),"")</f>
        <v>-3.8100000000000023</v>
      </c>
      <c r="AZ106">
        <f>+IFERROR(IF(VALUE('data-cash-crude'!AY106)&gt;0,'data-cash-crude'!AY106-INDEX('active-future'!$C:$C,MATCH('basis-cash-crude'!AZ$1,'active-future'!$A:$A,0),1),""),"")</f>
        <v>-3.4099999999999966</v>
      </c>
      <c r="BA106">
        <f>+IFERROR(IF(VALUE('data-cash-crude'!AZ106)&gt;0,'data-cash-crude'!AZ106-INDEX('active-future'!$C:$C,MATCH('basis-cash-crude'!BA$1,'active-future'!$A:$A,0),1),""),"")</f>
        <v>-3.4799999999999969</v>
      </c>
      <c r="BB106">
        <f>+IFERROR(IF(VALUE('data-cash-crude'!BA106)&gt;0,'data-cash-crude'!BA106-INDEX('active-future'!$C:$C,MATCH('basis-cash-crude'!BB$1,'active-future'!$A:$A,0),1),""),"")</f>
        <v>-3.4699999999999989</v>
      </c>
      <c r="BC106">
        <f>+IFERROR(IF(VALUE('data-cash-crude'!BB106)&gt;0,'data-cash-crude'!BB106-INDEX('active-future'!$C:$C,MATCH('basis-cash-crude'!BC$1,'active-future'!$A:$A,0),1),""),"")</f>
        <v>-3.9799999999999969</v>
      </c>
      <c r="BD106">
        <f>+IFERROR(IF(VALUE('data-cash-crude'!BC106)&gt;0,'data-cash-crude'!BC106-INDEX('active-future'!$C:$C,MATCH('basis-cash-crude'!BD$1,'active-future'!$A:$A,0),1),""),"")</f>
        <v>-3.509999999999998</v>
      </c>
      <c r="BE106" t="str">
        <f>+IFERROR(IF(VALUE('data-cash-crude'!BD106)&gt;0,'data-cash-crude'!BD106-INDEX('active-future'!$C:$C,MATCH('basis-cash-crude'!BE$1,'active-future'!$A:$A,0),1),""),"")</f>
        <v/>
      </c>
      <c r="BF106">
        <f>+IFERROR(IF(VALUE('data-cash-crude'!BE106)&gt;0,'data-cash-crude'!BE106-INDEX('active-future'!$C:$C,MATCH('basis-cash-crude'!BF$1,'active-future'!$A:$A,0),1),""),"")</f>
        <v>-3.6799999999999997</v>
      </c>
      <c r="BG106">
        <f>+IFERROR(IF(VALUE('data-cash-crude'!BF106)&gt;0,'data-cash-crude'!BF106-INDEX('active-future'!$C:$C,MATCH('basis-cash-crude'!BG$1,'active-future'!$A:$A,0),1),""),"")</f>
        <v>-3.3599999999999994</v>
      </c>
      <c r="BH106">
        <f>+IFERROR(IF(VALUE('data-cash-crude'!BG106)&gt;0,'data-cash-crude'!BG106-INDEX('active-future'!$C:$C,MATCH('basis-cash-crude'!BH$1,'active-future'!$A:$A,0),1),""),"")</f>
        <v>-3.5600000000000023</v>
      </c>
      <c r="BI106">
        <f>+IFERROR(IF(VALUE('data-cash-crude'!BH106)&gt;0,'data-cash-crude'!BH106-INDEX('active-future'!$C:$C,MATCH('basis-cash-crude'!BI$1,'active-future'!$A:$A,0),1),""),"")</f>
        <v>-3.8400000000000034</v>
      </c>
      <c r="BJ106">
        <f>+IFERROR(IF(VALUE('data-cash-crude'!BI106)&gt;0,'data-cash-crude'!BI106-INDEX('active-future'!$C:$C,MATCH('basis-cash-crude'!BJ$1,'active-future'!$A:$A,0),1),""),"")</f>
        <v>-3.4500000000000028</v>
      </c>
      <c r="BK106">
        <f>+IFERROR(IF(VALUE('data-cash-crude'!BJ106)&gt;0,'data-cash-crude'!BJ106-INDEX('active-future'!$C:$C,MATCH('basis-cash-crude'!BK$1,'active-future'!$A:$A,0),1),""),"")</f>
        <v>-3.5499999999999972</v>
      </c>
      <c r="BL106">
        <f>+IFERROR(IF(VALUE('data-cash-crude'!BK106)&gt;0,'data-cash-crude'!BK106-INDEX('active-future'!$C:$C,MATCH('basis-cash-crude'!BL$1,'active-future'!$A:$A,0),1),""),"")</f>
        <v>-3.3400000000000034</v>
      </c>
      <c r="BM106">
        <f>+IFERROR(IF(VALUE('data-cash-crude'!BL106)&gt;0,'data-cash-crude'!BL106-INDEX('active-future'!$C:$C,MATCH('basis-cash-crude'!BM$1,'active-future'!$A:$A,0),1),""),"")</f>
        <v>-3.6300000000000026</v>
      </c>
      <c r="BN106" t="str">
        <f>+IFERROR(IF(VALUE('data-cash-crude'!BM106)&gt;0,'data-cash-crude'!BM106-INDEX('active-future'!$C:$C,MATCH('basis-cash-crude'!BN$1,'active-future'!$A:$A,0),1),""),"")</f>
        <v/>
      </c>
      <c r="BO106">
        <f>+IFERROR(IF(VALUE('data-cash-crude'!BN106)&gt;0,'data-cash-crude'!BN106-INDEX('active-future'!$C:$C,MATCH('basis-cash-crude'!BO$1,'active-future'!$A:$A,0),1),""),"")</f>
        <v>-3.5600000000000023</v>
      </c>
      <c r="BP106">
        <f>+IFERROR(IF(VALUE('data-cash-crude'!BO106)&gt;0,'data-cash-crude'!BO106-INDEX('active-future'!$C:$C,MATCH('basis-cash-crude'!BP$1,'active-future'!$A:$A,0),1),""),"")</f>
        <v>-3.4500000000000028</v>
      </c>
      <c r="BQ106">
        <f>+IFERROR(IF(VALUE('data-cash-crude'!BP106)&gt;0,'data-cash-crude'!BP106-INDEX('active-future'!$C:$C,MATCH('basis-cash-crude'!BQ$1,'active-future'!$A:$A,0),1),""),"")</f>
        <v>-3.3900000000000006</v>
      </c>
      <c r="BR106">
        <f>+IFERROR(IF(VALUE('data-cash-crude'!BQ106)&gt;0,'data-cash-crude'!BQ106-INDEX('active-future'!$C:$C,MATCH('basis-cash-crude'!BR$1,'active-future'!$A:$A,0),1),""),"")</f>
        <v>-3.6199999999999974</v>
      </c>
      <c r="BS106">
        <f>+IFERROR(IF(VALUE('data-cash-crude'!BR106)&gt;0,'data-cash-crude'!BR106-INDEX('active-future'!$C:$C,MATCH('basis-cash-crude'!BS$1,'active-future'!$A:$A,0),1),""),"")</f>
        <v>-3.8200000000000003</v>
      </c>
      <c r="BT106">
        <f>+IFERROR(IF(VALUE('data-cash-crude'!BS106)&gt;0,'data-cash-crude'!BS106-INDEX('active-future'!$C:$C,MATCH('basis-cash-crude'!BT$1,'active-future'!$A:$A,0),1),""),"")</f>
        <v>-3.4099999999999966</v>
      </c>
      <c r="BU106" t="str">
        <f>+IFERROR(IF(VALUE('data-cash-crude'!BT106)&gt;0,'data-cash-crude'!BT106-INDEX('active-future'!$C:$C,MATCH('basis-cash-crude'!BU$1,'active-future'!$A:$A,0),1),""),"")</f>
        <v/>
      </c>
      <c r="BV106">
        <f>+IFERROR(IF(VALUE('data-cash-crude'!BU106)&gt;0,'data-cash-crude'!BU106-INDEX('active-future'!$C:$C,MATCH('basis-cash-crude'!BV$1,'active-future'!$A:$A,0),1),""),"")</f>
        <v>-3.490000000000002</v>
      </c>
      <c r="BW106">
        <f>+IFERROR(IF(VALUE('data-cash-crude'!BV106)&gt;0,'data-cash-crude'!BV106-INDEX('active-future'!$C:$C,MATCH('basis-cash-crude'!BW$1,'active-future'!$A:$A,0),1),""),"")</f>
        <v>-3.5399999999999991</v>
      </c>
      <c r="BX106">
        <f>+IFERROR(IF(VALUE('data-cash-crude'!BW106)&gt;0,'data-cash-crude'!BW106-INDEX('active-future'!$C:$C,MATCH('basis-cash-crude'!BX$1,'active-future'!$A:$A,0),1),""),"")</f>
        <v>-3.3900000000000006</v>
      </c>
      <c r="BY106" t="str">
        <f>+IFERROR(IF(VALUE('data-cash-crude'!BX106)&gt;0,'data-cash-crude'!BX106-INDEX('active-future'!$C:$C,MATCH('basis-cash-crude'!BY$1,'active-future'!$A:$A,0),1),""),"")</f>
        <v/>
      </c>
      <c r="BZ106">
        <f>+IFERROR(IF(VALUE('data-cash-crude'!BY106)&gt;0,'data-cash-crude'!BY106-INDEX('active-future'!$C:$C,MATCH('basis-cash-crude'!BZ$1,'active-future'!$A:$A,0),1),""),"")</f>
        <v>-3.6899999999999977</v>
      </c>
      <c r="CA106">
        <f>+IFERROR(IF(VALUE('data-cash-crude'!BZ106)&gt;0,'data-cash-crude'!BZ106-INDEX('active-future'!$C:$C,MATCH('basis-cash-crude'!CA$1,'active-future'!$A:$A,0),1),""),"")</f>
        <v>-3.2899999999999991</v>
      </c>
      <c r="CB106">
        <f>+IFERROR(IF(VALUE('data-cash-crude'!CA106)&gt;0,'data-cash-crude'!CA106-INDEX('active-future'!$C:$C,MATCH('basis-cash-crude'!CB$1,'active-future'!$A:$A,0),1),""),"")</f>
        <v>-3.5900000000000034</v>
      </c>
      <c r="CC106">
        <f>+IFERROR(IF(VALUE('data-cash-crude'!CB106)&gt;0,'data-cash-crude'!CB106-INDEX('active-future'!$C:$C,MATCH('basis-cash-crude'!CC$1,'active-future'!$A:$A,0),1),""),"")</f>
        <v>-3.1499999999999986</v>
      </c>
      <c r="CD106">
        <f>+IFERROR(IF(VALUE('data-cash-crude'!CC106)&gt;0,'data-cash-crude'!CC106-INDEX('active-future'!$C:$C,MATCH('basis-cash-crude'!CD$1,'active-future'!$A:$A,0),1),""),"")</f>
        <v>-3.6000000000000014</v>
      </c>
      <c r="CE106">
        <f>+IFERROR(IF(VALUE('data-cash-crude'!CD106)&gt;0,'data-cash-crude'!CD106-INDEX('active-future'!$C:$C,MATCH('basis-cash-crude'!CE$1,'active-future'!$A:$A,0),1),""),"")</f>
        <v>-3.5900000000000034</v>
      </c>
      <c r="CF106">
        <f>+IFERROR(IF(VALUE('data-cash-crude'!CE106)&gt;0,'data-cash-crude'!CE106-INDEX('active-future'!$C:$C,MATCH('basis-cash-crude'!CF$1,'active-future'!$A:$A,0),1),""),"")</f>
        <v>-3.5</v>
      </c>
      <c r="CG106">
        <f>+IFERROR(IF(VALUE('data-cash-crude'!CF106)&gt;0,'data-cash-crude'!CF106-INDEX('active-future'!$C:$C,MATCH('basis-cash-crude'!CG$1,'active-future'!$A:$A,0),1),""),"")</f>
        <v>-3.6499999999999986</v>
      </c>
      <c r="CH106">
        <f>+IFERROR(IF(VALUE('data-cash-crude'!CG106)&gt;0,'data-cash-crude'!CG106-INDEX('active-future'!$C:$C,MATCH('basis-cash-crude'!CH$1,'active-future'!$A:$A,0),1),""),"")</f>
        <v>-3.3500000000000014</v>
      </c>
      <c r="CI106">
        <f>+IFERROR(IF(VALUE('data-cash-crude'!CH106)&gt;0,'data-cash-crude'!CH106-INDEX('active-future'!$C:$C,MATCH('basis-cash-crude'!CI$1,'active-future'!$A:$A,0),1),""),"")</f>
        <v>-3.5200000000000031</v>
      </c>
      <c r="CJ106" t="str">
        <f>+IFERROR(IF(VALUE('data-cash-crude'!CI106)&gt;0,'data-cash-crude'!CI106-INDEX('active-future'!$C:$C,MATCH('basis-cash-crude'!CJ$1,'active-future'!$A:$A,0),1),""),"")</f>
        <v/>
      </c>
      <c r="CK106" t="str">
        <f>+IFERROR(IF(VALUE('data-cash-crude'!CJ106)&gt;0,'data-cash-crude'!CJ106-INDEX('active-future'!$C:$C,MATCH('basis-cash-crude'!CK$1,'active-future'!$A:$A,0),1),""),"")</f>
        <v/>
      </c>
      <c r="CL106" t="str">
        <f>+IFERROR(IF(VALUE('data-cash-crude'!CK106)&gt;0,'data-cash-crude'!CK106-INDEX('active-future'!$C:$C,MATCH('basis-cash-crude'!CL$1,'active-future'!$A:$A,0),1),""),"")</f>
        <v/>
      </c>
      <c r="CM106" t="str">
        <f>+IFERROR(IF(VALUE('data-cash-crude'!CL106)&gt;0,'data-cash-crude'!CL106-INDEX('active-future'!$C:$C,MATCH('basis-cash-crude'!CM$1,'active-future'!$A:$A,0),1),""),"")</f>
        <v/>
      </c>
      <c r="CN106" t="str">
        <f>+IFERROR(IF(VALUE('data-cash-crude'!CM106)&gt;0,'data-cash-crude'!CM106-INDEX('active-future'!$C:$C,MATCH('basis-cash-crude'!CN$1,'active-future'!$A:$A,0),1),""),"")</f>
        <v/>
      </c>
      <c r="CO106">
        <f>+IFERROR(IF(VALUE('data-cash-crude'!CN106)&gt;0,'data-cash-crude'!CN106-INDEX('active-future'!$C:$C,MATCH('basis-cash-crude'!CO$1,'active-future'!$A:$A,0),1),""),"")</f>
        <v>-3.4600000000000009</v>
      </c>
      <c r="CP106">
        <f>+IFERROR(IF(VALUE('data-cash-crude'!CO106)&gt;0,'data-cash-crude'!CO106-INDEX('active-future'!$C:$C,MATCH('basis-cash-crude'!CP$1,'active-future'!$A:$A,0),1),""),"")</f>
        <v>-3.5300000000000011</v>
      </c>
      <c r="CQ106">
        <f>+IFERROR(IF(VALUE('data-cash-crude'!CP106)&gt;0,'data-cash-crude'!CP106-INDEX('active-future'!$C:$C,MATCH('basis-cash-crude'!CQ$1,'active-future'!$A:$A,0),1),""),"")</f>
        <v>-3.6799999999999997</v>
      </c>
      <c r="CR106">
        <f>+IFERROR(IF(VALUE('data-cash-crude'!CQ106)&gt;0,'data-cash-crude'!CQ106-INDEX('active-future'!$C:$C,MATCH('basis-cash-crude'!CR$1,'active-future'!$A:$A,0),1),""),"")</f>
        <v>-3.6400000000000006</v>
      </c>
      <c r="CS106">
        <f>+IFERROR(IF(VALUE('data-cash-crude'!CR106)&gt;0,'data-cash-crude'!CR106-INDEX('active-future'!$C:$C,MATCH('basis-cash-crude'!CS$1,'active-future'!$A:$A,0),1),""),"")</f>
        <v>-3.4200000000000017</v>
      </c>
      <c r="CT106">
        <f>+IFERROR(IF(VALUE('data-cash-crude'!CS106)&gt;0,'data-cash-crude'!CS106-INDEX('active-future'!$C:$C,MATCH('basis-cash-crude'!CT$1,'active-future'!$A:$A,0),1),""),"")</f>
        <v>-3.6000000000000014</v>
      </c>
      <c r="CU106">
        <f>+IFERROR(IF(VALUE('data-cash-crude'!CT106)&gt;0,'data-cash-crude'!CT106-INDEX('active-future'!$C:$C,MATCH('basis-cash-crude'!CU$1,'active-future'!$A:$A,0),1),""),"")</f>
        <v>-3.4299999999999997</v>
      </c>
      <c r="CV106" t="str">
        <f>+IFERROR(IF(VALUE('data-cash-crude'!CU106)&gt;0,'data-cash-crude'!CU106-INDEX('active-future'!$C:$C,MATCH('basis-cash-crude'!CV$1,'active-future'!$A:$A,0),1),""),"")</f>
        <v/>
      </c>
      <c r="CW106">
        <f>+IFERROR(IF(VALUE('data-cash-crude'!CV106)&gt;0,'data-cash-crude'!CV106-INDEX('active-future'!$C:$C,MATCH('basis-cash-crude'!CW$1,'active-future'!$A:$A,0),1),""),"")</f>
        <v>-3.1400000000000006</v>
      </c>
      <c r="CX106">
        <f>+IFERROR(IF(VALUE('data-cash-crude'!CW106)&gt;0,'data-cash-crude'!CW106-INDEX('active-future'!$C:$C,MATCH('basis-cash-crude'!CX$1,'active-future'!$A:$A,0),1),""),"")</f>
        <v>-3.5600000000000023</v>
      </c>
      <c r="CY106">
        <f>+IFERROR(IF(VALUE('data-cash-crude'!CX106)&gt;0,'data-cash-crude'!CX106-INDEX('active-future'!$C:$C,MATCH('basis-cash-crude'!CY$1,'active-future'!$A:$A,0),1),""),"")</f>
        <v>-3.4699999999999989</v>
      </c>
      <c r="CZ106">
        <f>+IFERROR(IF(VALUE('data-cash-crude'!CY106)&gt;0,'data-cash-crude'!CY106-INDEX('active-future'!$C:$C,MATCH('basis-cash-crude'!CZ$1,'active-future'!$A:$A,0),1),""),"")</f>
        <v>-3.7299999999999969</v>
      </c>
      <c r="DA106">
        <f>+IFERROR(IF(VALUE('data-cash-crude'!CZ106)&gt;0,'data-cash-crude'!CZ106-INDEX('active-future'!$C:$C,MATCH('basis-cash-crude'!DA$1,'active-future'!$A:$A,0),1),""),"")</f>
        <v>-3.3500000000000014</v>
      </c>
      <c r="DB106">
        <f>+IFERROR(IF(VALUE('data-cash-crude'!DA106)&gt;0,'data-cash-crude'!DA106-INDEX('active-future'!$C:$C,MATCH('basis-cash-crude'!DB$1,'active-future'!$A:$A,0),1),""),"")</f>
        <v>-3.6799999999999997</v>
      </c>
      <c r="DC106">
        <f>+IFERROR(IF(VALUE('data-cash-crude'!DB106)&gt;0,'data-cash-crude'!DB106-INDEX('active-future'!$C:$C,MATCH('basis-cash-crude'!DC$1,'active-future'!$A:$A,0),1),""),"")</f>
        <v>-3.5</v>
      </c>
      <c r="DD106">
        <f>+IFERROR(IF(VALUE('data-cash-crude'!DC106)&gt;0,'data-cash-crude'!DC106-INDEX('active-future'!$C:$C,MATCH('basis-cash-crude'!DD$1,'active-future'!$A:$A,0),1),""),"")</f>
        <v>-3.5399999999999991</v>
      </c>
      <c r="DE106">
        <f>+IFERROR(IF(VALUE('data-cash-crude'!DD106)&gt;0,'data-cash-crude'!DD106-INDEX('active-future'!$C:$C,MATCH('basis-cash-crude'!DE$1,'active-future'!$A:$A,0),1),""),"")</f>
        <v>-3.5900000000000034</v>
      </c>
      <c r="DF106">
        <f>+IFERROR(IF(VALUE('data-cash-crude'!DE106)&gt;0,'data-cash-crude'!DE106-INDEX('active-future'!$C:$C,MATCH('basis-cash-crude'!DF$1,'active-future'!$A:$A,0),1),""),"")</f>
        <v>-3.3800000000000026</v>
      </c>
      <c r="DG106">
        <f>+IFERROR(IF(VALUE('data-cash-crude'!DF106)&gt;0,'data-cash-crude'!DF106-INDEX('active-future'!$C:$C,MATCH('basis-cash-crude'!DG$1,'active-future'!$A:$A,0),1),""),"")</f>
        <v>-3.1899999999999977</v>
      </c>
      <c r="DH106">
        <f>+IFERROR(IF(VALUE('data-cash-crude'!DG106)&gt;0,'data-cash-crude'!DG106-INDEX('active-future'!$C:$C,MATCH('basis-cash-crude'!DH$1,'active-future'!$A:$A,0),1),""),"")</f>
        <v>-3.6599999999999966</v>
      </c>
      <c r="DI106">
        <f>+IFERROR(IF(VALUE('data-cash-crude'!DH106)&gt;0,'data-cash-crude'!DH106-INDEX('active-future'!$C:$C,MATCH('basis-cash-crude'!DI$1,'active-future'!$A:$A,0),1),""),"")</f>
        <v>-3.4500000000000028</v>
      </c>
      <c r="DJ106">
        <f>+IFERROR(IF(VALUE('data-cash-crude'!DI106)&gt;0,'data-cash-crude'!DI106-INDEX('active-future'!$C:$C,MATCH('basis-cash-crude'!DJ$1,'active-future'!$A:$A,0),1),""),"")</f>
        <v>-3.5799999999999983</v>
      </c>
      <c r="DK106">
        <f>+IFERROR(IF(VALUE('data-cash-crude'!DJ106)&gt;0,'data-cash-crude'!DJ106-INDEX('active-future'!$C:$C,MATCH('basis-cash-crude'!DK$1,'active-future'!$A:$A,0),1),""),"")</f>
        <v>-3.5499999999999972</v>
      </c>
      <c r="DL106">
        <f>+IFERROR(IF(VALUE('data-cash-crude'!DK106)&gt;0,'data-cash-crude'!DK106-INDEX('active-future'!$C:$C,MATCH('basis-cash-crude'!DL$1,'active-future'!$A:$A,0),1),""),"")</f>
        <v>-3.6199999999999974</v>
      </c>
      <c r="DM106" t="str">
        <f>+IFERROR(IF(VALUE('data-cash-crude'!DL106)&gt;0,'data-cash-crude'!DL106-INDEX('active-future'!$C:$C,MATCH('basis-cash-crude'!DM$1,'active-future'!$A:$A,0),1),""),"")</f>
        <v/>
      </c>
      <c r="DN106" t="str">
        <f>+IFERROR(IF(VALUE('data-cash-crude'!DM106)&gt;0,'data-cash-crude'!DM106-INDEX('active-future'!$C:$C,MATCH('basis-cash-crude'!DN$1,'active-future'!$A:$A,0),1),""),"")</f>
        <v/>
      </c>
      <c r="DO106" t="str">
        <f>+IFERROR(IF(VALUE('data-cash-crude'!DN106)&gt;0,'data-cash-crude'!DN106-INDEX('active-future'!$C:$C,MATCH('basis-cash-crude'!DO$1,'active-future'!$A:$A,0),1),""),"")</f>
        <v/>
      </c>
      <c r="DP106">
        <f>+IFERROR(IF(VALUE('data-cash-crude'!DO106)&gt;0,'data-cash-crude'!DO106-INDEX('active-future'!$C:$C,MATCH('basis-cash-crude'!DP$1,'active-future'!$A:$A,0),1),""),"")</f>
        <v>-3.4099999999999966</v>
      </c>
      <c r="DQ106">
        <f>+IFERROR(IF(VALUE('data-cash-crude'!DP106)&gt;0,'data-cash-crude'!DP106-INDEX('active-future'!$C:$C,MATCH('basis-cash-crude'!DQ$1,'active-future'!$A:$A,0),1),""),"")</f>
        <v>-3.509999999999998</v>
      </c>
      <c r="DR106">
        <f>+IFERROR(IF(VALUE('data-cash-crude'!DQ106)&gt;0,'data-cash-crude'!DQ106-INDEX('active-future'!$C:$C,MATCH('basis-cash-crude'!DR$1,'active-future'!$A:$A,0),1),""),"")</f>
        <v>-3.5900000000000034</v>
      </c>
      <c r="DS106">
        <f>+IFERROR(IF(VALUE('data-cash-crude'!DR106)&gt;0,'data-cash-crude'!DR106-INDEX('active-future'!$C:$C,MATCH('basis-cash-crude'!DS$1,'active-future'!$A:$A,0),1),""),"")</f>
        <v>-3.5</v>
      </c>
      <c r="DT106">
        <f>+IFERROR(IF(VALUE('data-cash-crude'!DS106)&gt;0,'data-cash-crude'!DS106-INDEX('active-future'!$C:$C,MATCH('basis-cash-crude'!DT$1,'active-future'!$A:$A,0),1),""),"")</f>
        <v>-3.5900000000000034</v>
      </c>
      <c r="DU106">
        <f>+IFERROR(IF(VALUE('data-cash-crude'!DT106)&gt;0,'data-cash-crude'!DT106-INDEX('active-future'!$C:$C,MATCH('basis-cash-crude'!DU$1,'active-future'!$A:$A,0),1),""),"")</f>
        <v>-3.4699999999999989</v>
      </c>
      <c r="DV106">
        <f>+IFERROR(IF(VALUE('data-cash-crude'!DU106)&gt;0,'data-cash-crude'!DU106-INDEX('active-future'!$C:$C,MATCH('basis-cash-crude'!DV$1,'active-future'!$A:$A,0),1),""),"")</f>
        <v>-3.4299999999999997</v>
      </c>
      <c r="DW106">
        <f>+IFERROR(IF(VALUE('data-cash-crude'!DV106)&gt;0,'data-cash-crude'!DV106-INDEX('active-future'!$C:$C,MATCH('basis-cash-crude'!DW$1,'active-future'!$A:$A,0),1),""),"")</f>
        <v>-3.6300000000000026</v>
      </c>
      <c r="DX106" t="str">
        <f>+IFERROR(IF(VALUE('data-cash-crude'!DW106)&gt;0,'data-cash-crude'!DW106-INDEX('active-future'!$C:$C,MATCH('basis-cash-crude'!DX$1,'active-future'!$A:$A,0),1),""),"")</f>
        <v/>
      </c>
      <c r="DY106">
        <f>+IFERROR(IF(VALUE('data-cash-crude'!DX106)&gt;0,'data-cash-crude'!DX106-INDEX('active-future'!$C:$C,MATCH('basis-cash-crude'!DY$1,'active-future'!$A:$A,0),1),""),"")</f>
        <v>-3.6499999999999986</v>
      </c>
      <c r="DZ106">
        <f>+IFERROR(IF(VALUE('data-cash-crude'!DY106)&gt;0,'data-cash-crude'!DY106-INDEX('active-future'!$C:$C,MATCH('basis-cash-crude'!DZ$1,'active-future'!$A:$A,0),1),""),"")</f>
        <v>-3.4299999999999997</v>
      </c>
      <c r="EA106">
        <f>+IFERROR(IF(VALUE('data-cash-crude'!DZ106)&gt;0,'data-cash-crude'!DZ106-INDEX('active-future'!$C:$C,MATCH('basis-cash-crude'!EA$1,'active-future'!$A:$A,0),1),""),"")</f>
        <v>-4.07</v>
      </c>
      <c r="EB106">
        <f>+IFERROR(IF(VALUE('data-cash-crude'!EA106)&gt;0,'data-cash-crude'!EA106-INDEX('active-future'!$C:$C,MATCH('basis-cash-crude'!EB$1,'active-future'!$A:$A,0),1),""),"")</f>
        <v>-3.7199999999999989</v>
      </c>
      <c r="EC106">
        <f>+IFERROR(IF(VALUE('data-cash-crude'!EB106)&gt;0,'data-cash-crude'!EB106-INDEX('active-future'!$C:$C,MATCH('basis-cash-crude'!EC$1,'active-future'!$A:$A,0),1),""),"")</f>
        <v>-3.6099999999999994</v>
      </c>
      <c r="ED106">
        <f>+IFERROR(IF(VALUE('data-cash-crude'!EC106)&gt;0,'data-cash-crude'!EC106-INDEX('active-future'!$C:$C,MATCH('basis-cash-crude'!ED$1,'active-future'!$A:$A,0),1),""),"")</f>
        <v>-3.6799999999999997</v>
      </c>
      <c r="EE106">
        <f>+IFERROR(IF(VALUE('data-cash-crude'!ED106)&gt;0,'data-cash-crude'!ED106-INDEX('active-future'!$C:$C,MATCH('basis-cash-crude'!EE$1,'active-future'!$A:$A,0),1),""),"")</f>
        <v>-3.509999999999998</v>
      </c>
      <c r="EF106">
        <f>+IFERROR(IF(VALUE('data-cash-crude'!EE106)&gt;0,'data-cash-crude'!EE106-INDEX('active-future'!$C:$C,MATCH('basis-cash-crude'!EF$1,'active-future'!$A:$A,0),1),""),"")</f>
        <v>-3.5300000000000011</v>
      </c>
      <c r="EG106">
        <f>+IFERROR(IF(VALUE('data-cash-crude'!EF106)&gt;0,'data-cash-crude'!EF106-INDEX('active-future'!$C:$C,MATCH('basis-cash-crude'!EG$1,'active-future'!$A:$A,0),1),""),"")</f>
        <v>-3.3900000000000006</v>
      </c>
      <c r="EH106" t="str">
        <f>+IFERROR(IF(VALUE('data-cash-crude'!EG106)&gt;0,'data-cash-crude'!EG106-INDEX('active-future'!$C:$C,MATCH('basis-cash-crude'!EH$1,'active-future'!$A:$A,0),1),""),"")</f>
        <v/>
      </c>
      <c r="EI106">
        <f>+IFERROR(IF(VALUE('data-cash-crude'!EH106)&gt;0,'data-cash-crude'!EH106-INDEX('active-future'!$C:$C,MATCH('basis-cash-crude'!EI$1,'active-future'!$A:$A,0),1),""),"")</f>
        <v>-3.509999999999998</v>
      </c>
      <c r="EJ106">
        <f>+IFERROR(IF(VALUE('data-cash-crude'!EI106)&gt;0,'data-cash-crude'!EI106-INDEX('active-future'!$C:$C,MATCH('basis-cash-crude'!EJ$1,'active-future'!$A:$A,0),1),""),"")</f>
        <v>-3.490000000000002</v>
      </c>
      <c r="EK106">
        <f>+IFERROR(IF(VALUE('data-cash-crude'!EJ106)&gt;0,'data-cash-crude'!EJ106-INDEX('active-future'!$C:$C,MATCH('basis-cash-crude'!EK$1,'active-future'!$A:$A,0),1),""),"")</f>
        <v>-3.3400000000000034</v>
      </c>
      <c r="EL106">
        <f>+IFERROR(IF(VALUE('data-cash-crude'!EK106)&gt;0,'data-cash-crude'!EK106-INDEX('active-future'!$C:$C,MATCH('basis-cash-crude'!EL$1,'active-future'!$A:$A,0),1),""),"")</f>
        <v>-3.6799999999999997</v>
      </c>
      <c r="EM106">
        <f>+IFERROR(IF(VALUE('data-cash-crude'!EL106)&gt;0,'data-cash-crude'!EL106-INDEX('active-future'!$C:$C,MATCH('basis-cash-crude'!EM$1,'active-future'!$A:$A,0),1),""),"")</f>
        <v>-3.4799999999999969</v>
      </c>
      <c r="EN106">
        <f>+IFERROR(IF(VALUE('data-cash-crude'!EM106)&gt;0,'data-cash-crude'!EM106-INDEX('active-future'!$C:$C,MATCH('basis-cash-crude'!EN$1,'active-future'!$A:$A,0),1),""),"")</f>
        <v>-3.5</v>
      </c>
      <c r="EO106">
        <f>+IFERROR(IF(VALUE('data-cash-crude'!EN106)&gt;0,'data-cash-crude'!EN106-INDEX('active-future'!$C:$C,MATCH('basis-cash-crude'!EO$1,'active-future'!$A:$A,0),1),""),"")</f>
        <v>-3.5</v>
      </c>
      <c r="EP106">
        <f>+IFERROR(IF(VALUE('data-cash-crude'!EO106)&gt;0,'data-cash-crude'!EO106-INDEX('active-future'!$C:$C,MATCH('basis-cash-crude'!EP$1,'active-future'!$A:$A,0),1),""),"")</f>
        <v>-3.5900000000000034</v>
      </c>
      <c r="EQ106">
        <f>+IFERROR(IF(VALUE('data-cash-crude'!EP106)&gt;0,'data-cash-crude'!EP106-INDEX('active-future'!$C:$C,MATCH('basis-cash-crude'!EQ$1,'active-future'!$A:$A,0),1),""),"")</f>
        <v>-3.5600000000000023</v>
      </c>
      <c r="ER106">
        <f>+IFERROR(IF(VALUE('data-cash-crude'!EQ106)&gt;0,'data-cash-crude'!EQ106-INDEX('active-future'!$C:$C,MATCH('basis-cash-crude'!ER$1,'active-future'!$A:$A,0),1),""),"")</f>
        <v>-3.3900000000000006</v>
      </c>
      <c r="ES106">
        <f>+IFERROR(IF(VALUE('data-cash-crude'!ER106)&gt;0,'data-cash-crude'!ER106-INDEX('active-future'!$C:$C,MATCH('basis-cash-crude'!ES$1,'active-future'!$A:$A,0),1),""),"")</f>
        <v>-3.6300000000000026</v>
      </c>
      <c r="ET106">
        <f>+IFERROR(IF(VALUE('data-cash-crude'!ES106)&gt;0,'data-cash-crude'!ES106-INDEX('active-future'!$C:$C,MATCH('basis-cash-crude'!ET$1,'active-future'!$A:$A,0),1),""),"")</f>
        <v>-3.4099999999999966</v>
      </c>
      <c r="EU106">
        <f>+IFERROR(IF(VALUE('data-cash-crude'!ET106)&gt;0,'data-cash-crude'!ET106-INDEX('active-future'!$C:$C,MATCH('basis-cash-crude'!EU$1,'active-future'!$A:$A,0),1),""),"")</f>
        <v>-3.4200000000000017</v>
      </c>
      <c r="EV106" t="str">
        <f>+IFERROR(IF(VALUE('data-cash-crude'!EU106)&gt;0,'data-cash-crude'!EU106-INDEX('active-future'!$C:$C,MATCH('basis-cash-crude'!EV$1,'active-future'!$A:$A,0),1),""),"")</f>
        <v/>
      </c>
      <c r="EW106">
        <f>+IFERROR(IF(VALUE('data-cash-crude'!EV106)&gt;0,'data-cash-crude'!EV106-INDEX('active-future'!$C:$C,MATCH('basis-cash-crude'!EW$1,'active-future'!$A:$A,0),1),""),"")</f>
        <v>-3.7100000000000009</v>
      </c>
      <c r="EX106" t="str">
        <f>+IFERROR(IF(VALUE('data-cash-crude'!EW106)&gt;0,'data-cash-crude'!EW106-INDEX('active-future'!$C:$C,MATCH('basis-cash-crude'!EX$1,'active-future'!$A:$A,0),1),""),"")</f>
        <v/>
      </c>
      <c r="EY106">
        <f>+IFERROR(IF(VALUE('data-cash-crude'!EX106)&gt;0,'data-cash-crude'!EX106-INDEX('active-future'!$C:$C,MATCH('basis-cash-crude'!EY$1,'active-future'!$A:$A,0),1),""),"")</f>
        <v>-3.6199999999999974</v>
      </c>
      <c r="EZ106">
        <f>+IFERROR(IF(VALUE('data-cash-crude'!EY106)&gt;0,'data-cash-crude'!EY106-INDEX('active-future'!$C:$C,MATCH('basis-cash-crude'!EZ$1,'active-future'!$A:$A,0),1),""),"")</f>
        <v>-3.5200000000000031</v>
      </c>
      <c r="FA106">
        <f>+IFERROR(IF(VALUE('data-cash-crude'!EZ106)&gt;0,'data-cash-crude'!EZ106-INDEX('active-future'!$C:$C,MATCH('basis-cash-crude'!FA$1,'active-future'!$A:$A,0),1),""),"")</f>
        <v>-3.5300000000000011</v>
      </c>
      <c r="FB106">
        <f>+IFERROR(IF(VALUE('data-cash-crude'!FA106)&gt;0,'data-cash-crude'!FA106-INDEX('active-future'!$C:$C,MATCH('basis-cash-crude'!FB$1,'active-future'!$A:$A,0),1),""),"")</f>
        <v>-3.7899999999999991</v>
      </c>
      <c r="FC106" t="str">
        <f>+IFERROR(IF(VALUE('data-cash-crude'!FB106)&gt;0,'data-cash-crude'!FB106-INDEX('active-future'!$C:$C,MATCH('basis-cash-crude'!FC$1,'active-future'!$A:$A,0),1),""),"")</f>
        <v/>
      </c>
      <c r="FD106">
        <f>+IFERROR(IF(VALUE('data-cash-crude'!FC106)&gt;0,'data-cash-crude'!FC106-INDEX('active-future'!$C:$C,MATCH('basis-cash-crude'!FD$1,'active-future'!$A:$A,0),1),""),"")</f>
        <v>-3.4500000000000028</v>
      </c>
      <c r="FE106">
        <f>+IFERROR(IF(VALUE('data-cash-crude'!FD106)&gt;0,'data-cash-crude'!FD106-INDEX('active-future'!$C:$C,MATCH('basis-cash-crude'!FE$1,'active-future'!$A:$A,0),1),""),"")</f>
        <v>-3.6199999999999974</v>
      </c>
      <c r="FF106">
        <f>+IFERROR(IF(VALUE('data-cash-crude'!FE106)&gt;0,'data-cash-crude'!FE106-INDEX('active-future'!$C:$C,MATCH('basis-cash-crude'!FF$1,'active-future'!$A:$A,0),1),""),"")</f>
        <v>-3.3999999999999986</v>
      </c>
      <c r="FG106" t="str">
        <f>+IFERROR(IF(VALUE('data-cash-crude'!FF106)&gt;0,'data-cash-crude'!FF106-INDEX('active-future'!$C:$C,MATCH('basis-cash-crude'!FG$1,'active-future'!$A:$A,0),1),""),"")</f>
        <v/>
      </c>
      <c r="FH106">
        <f>+IFERROR(IF(VALUE('data-cash-crude'!FG106)&gt;0,'data-cash-crude'!FG106-INDEX('active-future'!$C:$C,MATCH('basis-cash-crude'!FH$1,'active-future'!$A:$A,0),1),""),"")</f>
        <v>-3.4399999999999977</v>
      </c>
      <c r="FI106">
        <f>+IFERROR(IF(VALUE('data-cash-crude'!FH106)&gt;0,'data-cash-crude'!FH106-INDEX('active-future'!$C:$C,MATCH('basis-cash-crude'!FI$1,'active-future'!$A:$A,0),1),""),"")</f>
        <v>-3.5600000000000023</v>
      </c>
      <c r="FJ106">
        <f>+IFERROR(IF(VALUE('data-cash-crude'!FI106)&gt;0,'data-cash-crude'!FI106-INDEX('active-future'!$C:$C,MATCH('basis-cash-crude'!FJ$1,'active-future'!$A:$A,0),1),""),"")</f>
        <v>-3.6000000000000014</v>
      </c>
      <c r="FK106">
        <f>+IFERROR(IF(VALUE('data-cash-crude'!FJ106)&gt;0,'data-cash-crude'!FJ106-INDEX('active-future'!$C:$C,MATCH('basis-cash-crude'!FK$1,'active-future'!$A:$A,0),1),""),"")</f>
        <v>-3.4099999999999966</v>
      </c>
      <c r="FL106">
        <f>+IFERROR(IF(VALUE('data-cash-crude'!FK106)&gt;0,'data-cash-crude'!FK106-INDEX('active-future'!$C:$C,MATCH('basis-cash-crude'!FL$1,'active-future'!$A:$A,0),1),""),"")</f>
        <v>-3.5</v>
      </c>
    </row>
    <row r="107" spans="1:168" x14ac:dyDescent="0.2">
      <c r="A107">
        <f t="shared" si="3"/>
        <v>-7.25</v>
      </c>
      <c r="B107">
        <f t="shared" si="4"/>
        <v>-6.5730769230769246</v>
      </c>
      <c r="C107">
        <f t="shared" si="5"/>
        <v>-6.5494805194805235</v>
      </c>
      <c r="D107" s="10" t="str">
        <f>+'data-cash-crude'!B107</f>
        <v>CLPA-5-50.CM</v>
      </c>
      <c r="E107">
        <f>+IFERROR(IF(VALUE('data-cash-crude'!D107)&gt;0,'data-cash-crude'!D107-INDEX('active-future'!$C:$C,MATCH('basis-cash-crude'!E$1,'active-future'!$A:$A,0),1),""),"")</f>
        <v>-6.5600000000000023</v>
      </c>
      <c r="F107">
        <f>+IFERROR(IF(VALUE('data-cash-crude'!E107)&gt;0,'data-cash-crude'!E107-INDEX('active-future'!$C:$C,MATCH('basis-cash-crude'!F$1,'active-future'!$A:$A,0),1),""),"")</f>
        <v>-7.93</v>
      </c>
      <c r="G107">
        <f>+IFERROR(IF(VALUE('data-cash-crude'!F107)&gt;0,'data-cash-crude'!F107-INDEX('active-future'!$C:$C,MATCH('basis-cash-crude'!G$1,'active-future'!$A:$A,0),1),""),"")</f>
        <v>-7.9699999999999989</v>
      </c>
      <c r="H107">
        <f>+IFERROR(IF(VALUE('data-cash-crude'!G107)&gt;0,'data-cash-crude'!G107-INDEX('active-future'!$C:$C,MATCH('basis-cash-crude'!H$1,'active-future'!$A:$A,0),1),""),"")</f>
        <v>-6.43</v>
      </c>
      <c r="I107" t="str">
        <f>+IFERROR(IF(VALUE('data-cash-crude'!H107)&gt;0,'data-cash-crude'!H107-INDEX('active-future'!$C:$C,MATCH('basis-cash-crude'!I$1,'active-future'!$A:$A,0),1),""),"")</f>
        <v/>
      </c>
      <c r="J107">
        <f>+IFERROR(IF(VALUE('data-cash-crude'!I107)&gt;0,'data-cash-crude'!I107-INDEX('active-future'!$C:$C,MATCH('basis-cash-crude'!J$1,'active-future'!$A:$A,0),1),""),"")</f>
        <v>-7.3599999999999994</v>
      </c>
      <c r="K107" t="str">
        <f>+IFERROR(IF(VALUE('data-cash-crude'!J107)&gt;0,'data-cash-crude'!J107-INDEX('active-future'!$C:$C,MATCH('basis-cash-crude'!K$1,'active-future'!$A:$A,0),1),""),"")</f>
        <v/>
      </c>
      <c r="L107">
        <f>+IFERROR(IF(VALUE('data-cash-crude'!K107)&gt;0,'data-cash-crude'!K107-INDEX('active-future'!$C:$C,MATCH('basis-cash-crude'!L$1,'active-future'!$A:$A,0),1),""),"")</f>
        <v>-6.6899999999999977</v>
      </c>
      <c r="M107">
        <f>+IFERROR(IF(VALUE('data-cash-crude'!L107)&gt;0,'data-cash-crude'!L107-INDEX('active-future'!$C:$C,MATCH('basis-cash-crude'!M$1,'active-future'!$A:$A,0),1),""),"")</f>
        <v>-6.43</v>
      </c>
      <c r="N107">
        <f>+IFERROR(IF(VALUE('data-cash-crude'!M107)&gt;0,'data-cash-crude'!M107-INDEX('active-future'!$C:$C,MATCH('basis-cash-crude'!N$1,'active-future'!$A:$A,0),1),""),"")</f>
        <v>-6.6000000000000014</v>
      </c>
      <c r="O107">
        <f>+IFERROR(IF(VALUE('data-cash-crude'!N107)&gt;0,'data-cash-crude'!N107-INDEX('active-future'!$C:$C,MATCH('basis-cash-crude'!O$1,'active-future'!$A:$A,0),1),""),"")</f>
        <v>-6.3699999999999974</v>
      </c>
      <c r="P107">
        <f>+IFERROR(IF(VALUE('data-cash-crude'!O107)&gt;0,'data-cash-crude'!O107-INDEX('active-future'!$C:$C,MATCH('basis-cash-crude'!P$1,'active-future'!$A:$A,0),1),""),"")</f>
        <v>-6.4600000000000009</v>
      </c>
      <c r="Q107">
        <f>+IFERROR(IF(VALUE('data-cash-crude'!P107)&gt;0,'data-cash-crude'!P107-INDEX('active-future'!$C:$C,MATCH('basis-cash-crude'!Q$1,'active-future'!$A:$A,0),1),""),"")</f>
        <v>-6.57</v>
      </c>
      <c r="R107">
        <f>+IFERROR(IF(VALUE('data-cash-crude'!Q107)&gt;0,'data-cash-crude'!Q107-INDEX('active-future'!$C:$C,MATCH('basis-cash-crude'!R$1,'active-future'!$A:$A,0),1),""),"")</f>
        <v>-6.43</v>
      </c>
      <c r="S107">
        <f>+IFERROR(IF(VALUE('data-cash-crude'!R107)&gt;0,'data-cash-crude'!R107-INDEX('active-future'!$C:$C,MATCH('basis-cash-crude'!S$1,'active-future'!$A:$A,0),1),""),"")</f>
        <v>-6.509999999999998</v>
      </c>
      <c r="T107">
        <f>+IFERROR(IF(VALUE('data-cash-crude'!S107)&gt;0,'data-cash-crude'!S107-INDEX('active-future'!$C:$C,MATCH('basis-cash-crude'!T$1,'active-future'!$A:$A,0),1),""),"")</f>
        <v>-6.490000000000002</v>
      </c>
      <c r="U107">
        <f>+IFERROR(IF(VALUE('data-cash-crude'!T107)&gt;0,'data-cash-crude'!T107-INDEX('active-future'!$C:$C,MATCH('basis-cash-crude'!U$1,'active-future'!$A:$A,0),1),""),"")</f>
        <v>-6.7700000000000031</v>
      </c>
      <c r="V107">
        <f>+IFERROR(IF(VALUE('data-cash-crude'!U107)&gt;0,'data-cash-crude'!U107-INDEX('active-future'!$C:$C,MATCH('basis-cash-crude'!V$1,'active-future'!$A:$A,0),1),""),"")</f>
        <v>-6.4500000000000028</v>
      </c>
      <c r="W107">
        <f>+IFERROR(IF(VALUE('data-cash-crude'!V107)&gt;0,'data-cash-crude'!V107-INDEX('active-future'!$C:$C,MATCH('basis-cash-crude'!W$1,'active-future'!$A:$A,0),1),""),"")</f>
        <v>-6.68</v>
      </c>
      <c r="X107">
        <f>+IFERROR(IF(VALUE('data-cash-crude'!W107)&gt;0,'data-cash-crude'!W107-INDEX('active-future'!$C:$C,MATCH('basis-cash-crude'!X$1,'active-future'!$A:$A,0),1),""),"")</f>
        <v>-6.68</v>
      </c>
      <c r="Y107" t="str">
        <f>+IFERROR(IF(VALUE('data-cash-crude'!X107)&gt;0,'data-cash-crude'!X107-INDEX('active-future'!$C:$C,MATCH('basis-cash-crude'!Y$1,'active-future'!$A:$A,0),1),""),"")</f>
        <v/>
      </c>
      <c r="Z107">
        <f>+IFERROR(IF(VALUE('data-cash-crude'!Y107)&gt;0,'data-cash-crude'!Y107-INDEX('active-future'!$C:$C,MATCH('basis-cash-crude'!Z$1,'active-future'!$A:$A,0),1),""),"")</f>
        <v>-6.7100000000000009</v>
      </c>
      <c r="AA107">
        <f>+IFERROR(IF(VALUE('data-cash-crude'!Z107)&gt;0,'data-cash-crude'!Z107-INDEX('active-future'!$C:$C,MATCH('basis-cash-crude'!AA$1,'active-future'!$A:$A,0),1),""),"")</f>
        <v>-3.6700000000000017</v>
      </c>
      <c r="AB107" t="str">
        <f>+IFERROR(IF(VALUE('data-cash-crude'!AA107)&gt;0,'data-cash-crude'!AA107-INDEX('active-future'!$C:$C,MATCH('basis-cash-crude'!AB$1,'active-future'!$A:$A,0),1),""),"")</f>
        <v/>
      </c>
      <c r="AC107">
        <f>+IFERROR(IF(VALUE('data-cash-crude'!AB107)&gt;0,'data-cash-crude'!AB107-INDEX('active-future'!$C:$C,MATCH('basis-cash-crude'!AC$1,'active-future'!$A:$A,0),1),""),"")</f>
        <v>-6.6099999999999994</v>
      </c>
      <c r="AD107">
        <f>+IFERROR(IF(VALUE('data-cash-crude'!AC107)&gt;0,'data-cash-crude'!AC107-INDEX('active-future'!$C:$C,MATCH('basis-cash-crude'!AD$1,'active-future'!$A:$A,0),1),""),"")</f>
        <v>-6.4099999999999966</v>
      </c>
      <c r="AE107">
        <f>+IFERROR(IF(VALUE('data-cash-crude'!AD107)&gt;0,'data-cash-crude'!AD107-INDEX('active-future'!$C:$C,MATCH('basis-cash-crude'!AE$1,'active-future'!$A:$A,0),1),""),"")</f>
        <v>-6.509999999999998</v>
      </c>
      <c r="AF107">
        <f>+IFERROR(IF(VALUE('data-cash-crude'!AE107)&gt;0,'data-cash-crude'!AE107-INDEX('active-future'!$C:$C,MATCH('basis-cash-crude'!AF$1,'active-future'!$A:$A,0),1),""),"")</f>
        <v>-6.5200000000000031</v>
      </c>
      <c r="AG107">
        <f>+IFERROR(IF(VALUE('data-cash-crude'!AF107)&gt;0,'data-cash-crude'!AF107-INDEX('active-future'!$C:$C,MATCH('basis-cash-crude'!AG$1,'active-future'!$A:$A,0),1),""),"")</f>
        <v>-6.5799999999999983</v>
      </c>
      <c r="AH107">
        <f>+IFERROR(IF(VALUE('data-cash-crude'!AG107)&gt;0,'data-cash-crude'!AG107-INDEX('active-future'!$C:$C,MATCH('basis-cash-crude'!AH$1,'active-future'!$A:$A,0),1),""),"")</f>
        <v>-6.509999999999998</v>
      </c>
      <c r="AI107">
        <f>+IFERROR(IF(VALUE('data-cash-crude'!AH107)&gt;0,'data-cash-crude'!AH107-INDEX('active-future'!$C:$C,MATCH('basis-cash-crude'!AI$1,'active-future'!$A:$A,0),1),""),"")</f>
        <v>-6.6000000000000014</v>
      </c>
      <c r="AJ107">
        <f>+IFERROR(IF(VALUE('data-cash-crude'!AI107)&gt;0,'data-cash-crude'!AI107-INDEX('active-future'!$C:$C,MATCH('basis-cash-crude'!AJ$1,'active-future'!$A:$A,0),1),""),"")</f>
        <v>-6.6400000000000006</v>
      </c>
      <c r="AK107">
        <f>+IFERROR(IF(VALUE('data-cash-crude'!AJ107)&gt;0,'data-cash-crude'!AJ107-INDEX('active-future'!$C:$C,MATCH('basis-cash-crude'!AK$1,'active-future'!$A:$A,0),1),""),"")</f>
        <v>-6.4699999999999989</v>
      </c>
      <c r="AL107">
        <f>+IFERROR(IF(VALUE('data-cash-crude'!AK107)&gt;0,'data-cash-crude'!AK107-INDEX('active-future'!$C:$C,MATCH('basis-cash-crude'!AL$1,'active-future'!$A:$A,0),1),""),"")</f>
        <v>-6.5200000000000031</v>
      </c>
      <c r="AM107">
        <f>+IFERROR(IF(VALUE('data-cash-crude'!AL107)&gt;0,'data-cash-crude'!AL107-INDEX('active-future'!$C:$C,MATCH('basis-cash-crude'!AM$1,'active-future'!$A:$A,0),1),""),"")</f>
        <v>-6.6199999999999974</v>
      </c>
      <c r="AN107">
        <f>+IFERROR(IF(VALUE('data-cash-crude'!AM107)&gt;0,'data-cash-crude'!AM107-INDEX('active-future'!$C:$C,MATCH('basis-cash-crude'!AN$1,'active-future'!$A:$A,0),1),""),"")</f>
        <v>-6.5499999999999972</v>
      </c>
      <c r="AO107">
        <f>+IFERROR(IF(VALUE('data-cash-crude'!AN107)&gt;0,'data-cash-crude'!AN107-INDEX('active-future'!$C:$C,MATCH('basis-cash-crude'!AO$1,'active-future'!$A:$A,0),1),""),"")</f>
        <v>-6.6099999999999994</v>
      </c>
      <c r="AP107">
        <f>+IFERROR(IF(VALUE('data-cash-crude'!AO107)&gt;0,'data-cash-crude'!AO107-INDEX('active-future'!$C:$C,MATCH('basis-cash-crude'!AP$1,'active-future'!$A:$A,0),1),""),"")</f>
        <v>-6.490000000000002</v>
      </c>
      <c r="AQ107">
        <f>+IFERROR(IF(VALUE('data-cash-crude'!AP107)&gt;0,'data-cash-crude'!AP107-INDEX('active-future'!$C:$C,MATCH('basis-cash-crude'!AQ$1,'active-future'!$A:$A,0),1),""),"")</f>
        <v>-6.3999999999999986</v>
      </c>
      <c r="AR107">
        <f>+IFERROR(IF(VALUE('data-cash-crude'!AQ107)&gt;0,'data-cash-crude'!AQ107-INDEX('active-future'!$C:$C,MATCH('basis-cash-crude'!AR$1,'active-future'!$A:$A,0),1),""),"")</f>
        <v>-6.6000000000000014</v>
      </c>
      <c r="AS107">
        <f>+IFERROR(IF(VALUE('data-cash-crude'!AR107)&gt;0,'data-cash-crude'!AR107-INDEX('active-future'!$C:$C,MATCH('basis-cash-crude'!AS$1,'active-future'!$A:$A,0),1),""),"")</f>
        <v>-6.4799999999999969</v>
      </c>
      <c r="AT107">
        <f>+IFERROR(IF(VALUE('data-cash-crude'!AS107)&gt;0,'data-cash-crude'!AS107-INDEX('active-future'!$C:$C,MATCH('basis-cash-crude'!AT$1,'active-future'!$A:$A,0),1),""),"")</f>
        <v>-6.7899999999999991</v>
      </c>
      <c r="AU107">
        <f>+IFERROR(IF(VALUE('data-cash-crude'!AT107)&gt;0,'data-cash-crude'!AT107-INDEX('active-future'!$C:$C,MATCH('basis-cash-crude'!AU$1,'active-future'!$A:$A,0),1),""),"")</f>
        <v>-6.4500000000000028</v>
      </c>
      <c r="AV107">
        <f>+IFERROR(IF(VALUE('data-cash-crude'!AU107)&gt;0,'data-cash-crude'!AU107-INDEX('active-future'!$C:$C,MATCH('basis-cash-crude'!AV$1,'active-future'!$A:$A,0),1),""),"")</f>
        <v>-6.43</v>
      </c>
      <c r="AW107">
        <f>+IFERROR(IF(VALUE('data-cash-crude'!AV107)&gt;0,'data-cash-crude'!AV107-INDEX('active-future'!$C:$C,MATCH('basis-cash-crude'!AW$1,'active-future'!$A:$A,0),1),""),"")</f>
        <v>-6.5600000000000023</v>
      </c>
      <c r="AX107">
        <f>+IFERROR(IF(VALUE('data-cash-crude'!AW107)&gt;0,'data-cash-crude'!AW107-INDEX('active-future'!$C:$C,MATCH('basis-cash-crude'!AX$1,'active-future'!$A:$A,0),1),""),"")</f>
        <v>-6.5399999999999991</v>
      </c>
      <c r="AY107">
        <f>+IFERROR(IF(VALUE('data-cash-crude'!AX107)&gt;0,'data-cash-crude'!AX107-INDEX('active-future'!$C:$C,MATCH('basis-cash-crude'!AY$1,'active-future'!$A:$A,0),1),""),"")</f>
        <v>-6.8100000000000023</v>
      </c>
      <c r="AZ107">
        <f>+IFERROR(IF(VALUE('data-cash-crude'!AY107)&gt;0,'data-cash-crude'!AY107-INDEX('active-future'!$C:$C,MATCH('basis-cash-crude'!AZ$1,'active-future'!$A:$A,0),1),""),"")</f>
        <v>-6.4099999999999966</v>
      </c>
      <c r="BA107">
        <f>+IFERROR(IF(VALUE('data-cash-crude'!AZ107)&gt;0,'data-cash-crude'!AZ107-INDEX('active-future'!$C:$C,MATCH('basis-cash-crude'!BA$1,'active-future'!$A:$A,0),1),""),"")</f>
        <v>-6.4799999999999969</v>
      </c>
      <c r="BB107">
        <f>+IFERROR(IF(VALUE('data-cash-crude'!BA107)&gt;0,'data-cash-crude'!BA107-INDEX('active-future'!$C:$C,MATCH('basis-cash-crude'!BB$1,'active-future'!$A:$A,0),1),""),"")</f>
        <v>-6.4699999999999989</v>
      </c>
      <c r="BC107">
        <f>+IFERROR(IF(VALUE('data-cash-crude'!BB107)&gt;0,'data-cash-crude'!BB107-INDEX('active-future'!$C:$C,MATCH('basis-cash-crude'!BC$1,'active-future'!$A:$A,0),1),""),"")</f>
        <v>-6.9799999999999969</v>
      </c>
      <c r="BD107">
        <f>+IFERROR(IF(VALUE('data-cash-crude'!BC107)&gt;0,'data-cash-crude'!BC107-INDEX('active-future'!$C:$C,MATCH('basis-cash-crude'!BD$1,'active-future'!$A:$A,0),1),""),"")</f>
        <v>-6.509999999999998</v>
      </c>
      <c r="BE107" t="str">
        <f>+IFERROR(IF(VALUE('data-cash-crude'!BD107)&gt;0,'data-cash-crude'!BD107-INDEX('active-future'!$C:$C,MATCH('basis-cash-crude'!BE$1,'active-future'!$A:$A,0),1),""),"")</f>
        <v/>
      </c>
      <c r="BF107">
        <f>+IFERROR(IF(VALUE('data-cash-crude'!BE107)&gt;0,'data-cash-crude'!BE107-INDEX('active-future'!$C:$C,MATCH('basis-cash-crude'!BF$1,'active-future'!$A:$A,0),1),""),"")</f>
        <v>-6.68</v>
      </c>
      <c r="BG107">
        <f>+IFERROR(IF(VALUE('data-cash-crude'!BF107)&gt;0,'data-cash-crude'!BF107-INDEX('active-future'!$C:$C,MATCH('basis-cash-crude'!BG$1,'active-future'!$A:$A,0),1),""),"")</f>
        <v>-6.3599999999999994</v>
      </c>
      <c r="BH107">
        <f>+IFERROR(IF(VALUE('data-cash-crude'!BG107)&gt;0,'data-cash-crude'!BG107-INDEX('active-future'!$C:$C,MATCH('basis-cash-crude'!BH$1,'active-future'!$A:$A,0),1),""),"")</f>
        <v>-6.5600000000000023</v>
      </c>
      <c r="BI107">
        <f>+IFERROR(IF(VALUE('data-cash-crude'!BH107)&gt;0,'data-cash-crude'!BH107-INDEX('active-future'!$C:$C,MATCH('basis-cash-crude'!BI$1,'active-future'!$A:$A,0),1),""),"")</f>
        <v>-6.8400000000000034</v>
      </c>
      <c r="BJ107">
        <f>+IFERROR(IF(VALUE('data-cash-crude'!BI107)&gt;0,'data-cash-crude'!BI107-INDEX('active-future'!$C:$C,MATCH('basis-cash-crude'!BJ$1,'active-future'!$A:$A,0),1),""),"")</f>
        <v>-6.4500000000000028</v>
      </c>
      <c r="BK107">
        <f>+IFERROR(IF(VALUE('data-cash-crude'!BJ107)&gt;0,'data-cash-crude'!BJ107-INDEX('active-future'!$C:$C,MATCH('basis-cash-crude'!BK$1,'active-future'!$A:$A,0),1),""),"")</f>
        <v>-6.5499999999999972</v>
      </c>
      <c r="BL107">
        <f>+IFERROR(IF(VALUE('data-cash-crude'!BK107)&gt;0,'data-cash-crude'!BK107-INDEX('active-future'!$C:$C,MATCH('basis-cash-crude'!BL$1,'active-future'!$A:$A,0),1),""),"")</f>
        <v>-6.3400000000000034</v>
      </c>
      <c r="BM107">
        <f>+IFERROR(IF(VALUE('data-cash-crude'!BL107)&gt;0,'data-cash-crude'!BL107-INDEX('active-future'!$C:$C,MATCH('basis-cash-crude'!BM$1,'active-future'!$A:$A,0),1),""),"")</f>
        <v>-6.6300000000000026</v>
      </c>
      <c r="BN107" t="str">
        <f>+IFERROR(IF(VALUE('data-cash-crude'!BM107)&gt;0,'data-cash-crude'!BM107-INDEX('active-future'!$C:$C,MATCH('basis-cash-crude'!BN$1,'active-future'!$A:$A,0),1),""),"")</f>
        <v/>
      </c>
      <c r="BO107">
        <f>+IFERROR(IF(VALUE('data-cash-crude'!BN107)&gt;0,'data-cash-crude'!BN107-INDEX('active-future'!$C:$C,MATCH('basis-cash-crude'!BO$1,'active-future'!$A:$A,0),1),""),"")</f>
        <v>-6.5600000000000023</v>
      </c>
      <c r="BP107">
        <f>+IFERROR(IF(VALUE('data-cash-crude'!BO107)&gt;0,'data-cash-crude'!BO107-INDEX('active-future'!$C:$C,MATCH('basis-cash-crude'!BP$1,'active-future'!$A:$A,0),1),""),"")</f>
        <v>-6.4500000000000028</v>
      </c>
      <c r="BQ107">
        <f>+IFERROR(IF(VALUE('data-cash-crude'!BP107)&gt;0,'data-cash-crude'!BP107-INDEX('active-future'!$C:$C,MATCH('basis-cash-crude'!BQ$1,'active-future'!$A:$A,0),1),""),"")</f>
        <v>-6.3900000000000006</v>
      </c>
      <c r="BR107">
        <f>+IFERROR(IF(VALUE('data-cash-crude'!BQ107)&gt;0,'data-cash-crude'!BQ107-INDEX('active-future'!$C:$C,MATCH('basis-cash-crude'!BR$1,'active-future'!$A:$A,0),1),""),"")</f>
        <v>-6.6199999999999974</v>
      </c>
      <c r="BS107">
        <f>+IFERROR(IF(VALUE('data-cash-crude'!BR107)&gt;0,'data-cash-crude'!BR107-INDEX('active-future'!$C:$C,MATCH('basis-cash-crude'!BS$1,'active-future'!$A:$A,0),1),""),"")</f>
        <v>-6.82</v>
      </c>
      <c r="BT107">
        <f>+IFERROR(IF(VALUE('data-cash-crude'!BS107)&gt;0,'data-cash-crude'!BS107-INDEX('active-future'!$C:$C,MATCH('basis-cash-crude'!BT$1,'active-future'!$A:$A,0),1),""),"")</f>
        <v>-6.4099999999999966</v>
      </c>
      <c r="BU107" t="str">
        <f>+IFERROR(IF(VALUE('data-cash-crude'!BT107)&gt;0,'data-cash-crude'!BT107-INDEX('active-future'!$C:$C,MATCH('basis-cash-crude'!BU$1,'active-future'!$A:$A,0),1),""),"")</f>
        <v/>
      </c>
      <c r="BV107">
        <f>+IFERROR(IF(VALUE('data-cash-crude'!BU107)&gt;0,'data-cash-crude'!BU107-INDEX('active-future'!$C:$C,MATCH('basis-cash-crude'!BV$1,'active-future'!$A:$A,0),1),""),"")</f>
        <v>-6.490000000000002</v>
      </c>
      <c r="BW107">
        <f>+IFERROR(IF(VALUE('data-cash-crude'!BV107)&gt;0,'data-cash-crude'!BV107-INDEX('active-future'!$C:$C,MATCH('basis-cash-crude'!BW$1,'active-future'!$A:$A,0),1),""),"")</f>
        <v>-6.5399999999999991</v>
      </c>
      <c r="BX107">
        <f>+IFERROR(IF(VALUE('data-cash-crude'!BW107)&gt;0,'data-cash-crude'!BW107-INDEX('active-future'!$C:$C,MATCH('basis-cash-crude'!BX$1,'active-future'!$A:$A,0),1),""),"")</f>
        <v>-6.3900000000000006</v>
      </c>
      <c r="BY107" t="str">
        <f>+IFERROR(IF(VALUE('data-cash-crude'!BX107)&gt;0,'data-cash-crude'!BX107-INDEX('active-future'!$C:$C,MATCH('basis-cash-crude'!BY$1,'active-future'!$A:$A,0),1),""),"")</f>
        <v/>
      </c>
      <c r="BZ107">
        <f>+IFERROR(IF(VALUE('data-cash-crude'!BY107)&gt;0,'data-cash-crude'!BY107-INDEX('active-future'!$C:$C,MATCH('basis-cash-crude'!BZ$1,'active-future'!$A:$A,0),1),""),"")</f>
        <v>-6.6899999999999977</v>
      </c>
      <c r="CA107">
        <f>+IFERROR(IF(VALUE('data-cash-crude'!BZ107)&gt;0,'data-cash-crude'!BZ107-INDEX('active-future'!$C:$C,MATCH('basis-cash-crude'!CA$1,'active-future'!$A:$A,0),1),""),"")</f>
        <v>-6.2899999999999991</v>
      </c>
      <c r="CB107">
        <f>+IFERROR(IF(VALUE('data-cash-crude'!CA107)&gt;0,'data-cash-crude'!CA107-INDEX('active-future'!$C:$C,MATCH('basis-cash-crude'!CB$1,'active-future'!$A:$A,0),1),""),"")</f>
        <v>-6.5900000000000034</v>
      </c>
      <c r="CC107">
        <f>+IFERROR(IF(VALUE('data-cash-crude'!CB107)&gt;0,'data-cash-crude'!CB107-INDEX('active-future'!$C:$C,MATCH('basis-cash-crude'!CC$1,'active-future'!$A:$A,0),1),""),"")</f>
        <v>-6.1499999999999986</v>
      </c>
      <c r="CD107">
        <f>+IFERROR(IF(VALUE('data-cash-crude'!CC107)&gt;0,'data-cash-crude'!CC107-INDEX('active-future'!$C:$C,MATCH('basis-cash-crude'!CD$1,'active-future'!$A:$A,0),1),""),"")</f>
        <v>-6.6000000000000014</v>
      </c>
      <c r="CE107">
        <f>+IFERROR(IF(VALUE('data-cash-crude'!CD107)&gt;0,'data-cash-crude'!CD107-INDEX('active-future'!$C:$C,MATCH('basis-cash-crude'!CE$1,'active-future'!$A:$A,0),1),""),"")</f>
        <v>-6.5900000000000034</v>
      </c>
      <c r="CF107">
        <f>+IFERROR(IF(VALUE('data-cash-crude'!CE107)&gt;0,'data-cash-crude'!CE107-INDEX('active-future'!$C:$C,MATCH('basis-cash-crude'!CF$1,'active-future'!$A:$A,0),1),""),"")</f>
        <v>-6.5</v>
      </c>
      <c r="CG107">
        <f>+IFERROR(IF(VALUE('data-cash-crude'!CF107)&gt;0,'data-cash-crude'!CF107-INDEX('active-future'!$C:$C,MATCH('basis-cash-crude'!CG$1,'active-future'!$A:$A,0),1),""),"")</f>
        <v>-6.6499999999999986</v>
      </c>
      <c r="CH107">
        <f>+IFERROR(IF(VALUE('data-cash-crude'!CG107)&gt;0,'data-cash-crude'!CG107-INDEX('active-future'!$C:$C,MATCH('basis-cash-crude'!CH$1,'active-future'!$A:$A,0),1),""),"")</f>
        <v>-6.3500000000000014</v>
      </c>
      <c r="CI107">
        <f>+IFERROR(IF(VALUE('data-cash-crude'!CH107)&gt;0,'data-cash-crude'!CH107-INDEX('active-future'!$C:$C,MATCH('basis-cash-crude'!CI$1,'active-future'!$A:$A,0),1),""),"")</f>
        <v>-6.5200000000000031</v>
      </c>
      <c r="CJ107" t="str">
        <f>+IFERROR(IF(VALUE('data-cash-crude'!CI107)&gt;0,'data-cash-crude'!CI107-INDEX('active-future'!$C:$C,MATCH('basis-cash-crude'!CJ$1,'active-future'!$A:$A,0),1),""),"")</f>
        <v/>
      </c>
      <c r="CK107" t="str">
        <f>+IFERROR(IF(VALUE('data-cash-crude'!CJ107)&gt;0,'data-cash-crude'!CJ107-INDEX('active-future'!$C:$C,MATCH('basis-cash-crude'!CK$1,'active-future'!$A:$A,0),1),""),"")</f>
        <v/>
      </c>
      <c r="CL107" t="str">
        <f>+IFERROR(IF(VALUE('data-cash-crude'!CK107)&gt;0,'data-cash-crude'!CK107-INDEX('active-future'!$C:$C,MATCH('basis-cash-crude'!CL$1,'active-future'!$A:$A,0),1),""),"")</f>
        <v/>
      </c>
      <c r="CM107" t="str">
        <f>+IFERROR(IF(VALUE('data-cash-crude'!CL107)&gt;0,'data-cash-crude'!CL107-INDEX('active-future'!$C:$C,MATCH('basis-cash-crude'!CM$1,'active-future'!$A:$A,0),1),""),"")</f>
        <v/>
      </c>
      <c r="CN107" t="str">
        <f>+IFERROR(IF(VALUE('data-cash-crude'!CM107)&gt;0,'data-cash-crude'!CM107-INDEX('active-future'!$C:$C,MATCH('basis-cash-crude'!CN$1,'active-future'!$A:$A,0),1),""),"")</f>
        <v/>
      </c>
      <c r="CO107">
        <f>+IFERROR(IF(VALUE('data-cash-crude'!CN107)&gt;0,'data-cash-crude'!CN107-INDEX('active-future'!$C:$C,MATCH('basis-cash-crude'!CO$1,'active-future'!$A:$A,0),1),""),"")</f>
        <v>-6.4600000000000009</v>
      </c>
      <c r="CP107">
        <f>+IFERROR(IF(VALUE('data-cash-crude'!CO107)&gt;0,'data-cash-crude'!CO107-INDEX('active-future'!$C:$C,MATCH('basis-cash-crude'!CP$1,'active-future'!$A:$A,0),1),""),"")</f>
        <v>-6.5300000000000011</v>
      </c>
      <c r="CQ107">
        <f>+IFERROR(IF(VALUE('data-cash-crude'!CP107)&gt;0,'data-cash-crude'!CP107-INDEX('active-future'!$C:$C,MATCH('basis-cash-crude'!CQ$1,'active-future'!$A:$A,0),1),""),"")</f>
        <v>-6.68</v>
      </c>
      <c r="CR107">
        <f>+IFERROR(IF(VALUE('data-cash-crude'!CQ107)&gt;0,'data-cash-crude'!CQ107-INDEX('active-future'!$C:$C,MATCH('basis-cash-crude'!CR$1,'active-future'!$A:$A,0),1),""),"")</f>
        <v>-6.6400000000000006</v>
      </c>
      <c r="CS107">
        <f>+IFERROR(IF(VALUE('data-cash-crude'!CR107)&gt;0,'data-cash-crude'!CR107-INDEX('active-future'!$C:$C,MATCH('basis-cash-crude'!CS$1,'active-future'!$A:$A,0),1),""),"")</f>
        <v>-6.4200000000000017</v>
      </c>
      <c r="CT107">
        <f>+IFERROR(IF(VALUE('data-cash-crude'!CS107)&gt;0,'data-cash-crude'!CS107-INDEX('active-future'!$C:$C,MATCH('basis-cash-crude'!CT$1,'active-future'!$A:$A,0),1),""),"")</f>
        <v>-6.6000000000000014</v>
      </c>
      <c r="CU107">
        <f>+IFERROR(IF(VALUE('data-cash-crude'!CT107)&gt;0,'data-cash-crude'!CT107-INDEX('active-future'!$C:$C,MATCH('basis-cash-crude'!CU$1,'active-future'!$A:$A,0),1),""),"")</f>
        <v>-6.43</v>
      </c>
      <c r="CV107" t="str">
        <f>+IFERROR(IF(VALUE('data-cash-crude'!CU107)&gt;0,'data-cash-crude'!CU107-INDEX('active-future'!$C:$C,MATCH('basis-cash-crude'!CV$1,'active-future'!$A:$A,0),1),""),"")</f>
        <v/>
      </c>
      <c r="CW107">
        <f>+IFERROR(IF(VALUE('data-cash-crude'!CV107)&gt;0,'data-cash-crude'!CV107-INDEX('active-future'!$C:$C,MATCH('basis-cash-crude'!CW$1,'active-future'!$A:$A,0),1),""),"")</f>
        <v>-6.1400000000000006</v>
      </c>
      <c r="CX107">
        <f>+IFERROR(IF(VALUE('data-cash-crude'!CW107)&gt;0,'data-cash-crude'!CW107-INDEX('active-future'!$C:$C,MATCH('basis-cash-crude'!CX$1,'active-future'!$A:$A,0),1),""),"")</f>
        <v>-6.5600000000000023</v>
      </c>
      <c r="CY107">
        <f>+IFERROR(IF(VALUE('data-cash-crude'!CX107)&gt;0,'data-cash-crude'!CX107-INDEX('active-future'!$C:$C,MATCH('basis-cash-crude'!CY$1,'active-future'!$A:$A,0),1),""),"")</f>
        <v>-6.4699999999999989</v>
      </c>
      <c r="CZ107">
        <f>+IFERROR(IF(VALUE('data-cash-crude'!CY107)&gt;0,'data-cash-crude'!CY107-INDEX('active-future'!$C:$C,MATCH('basis-cash-crude'!CZ$1,'active-future'!$A:$A,0),1),""),"")</f>
        <v>-6.7299999999999969</v>
      </c>
      <c r="DA107">
        <f>+IFERROR(IF(VALUE('data-cash-crude'!CZ107)&gt;0,'data-cash-crude'!CZ107-INDEX('active-future'!$C:$C,MATCH('basis-cash-crude'!DA$1,'active-future'!$A:$A,0),1),""),"")</f>
        <v>-6.3500000000000014</v>
      </c>
      <c r="DB107">
        <f>+IFERROR(IF(VALUE('data-cash-crude'!DA107)&gt;0,'data-cash-crude'!DA107-INDEX('active-future'!$C:$C,MATCH('basis-cash-crude'!DB$1,'active-future'!$A:$A,0),1),""),"")</f>
        <v>-6.68</v>
      </c>
      <c r="DC107">
        <f>+IFERROR(IF(VALUE('data-cash-crude'!DB107)&gt;0,'data-cash-crude'!DB107-INDEX('active-future'!$C:$C,MATCH('basis-cash-crude'!DC$1,'active-future'!$A:$A,0),1),""),"")</f>
        <v>-6.5</v>
      </c>
      <c r="DD107">
        <f>+IFERROR(IF(VALUE('data-cash-crude'!DC107)&gt;0,'data-cash-crude'!DC107-INDEX('active-future'!$C:$C,MATCH('basis-cash-crude'!DD$1,'active-future'!$A:$A,0),1),""),"")</f>
        <v>-6.5399999999999991</v>
      </c>
      <c r="DE107">
        <f>+IFERROR(IF(VALUE('data-cash-crude'!DD107)&gt;0,'data-cash-crude'!DD107-INDEX('active-future'!$C:$C,MATCH('basis-cash-crude'!DE$1,'active-future'!$A:$A,0),1),""),"")</f>
        <v>-6.5900000000000034</v>
      </c>
      <c r="DF107">
        <f>+IFERROR(IF(VALUE('data-cash-crude'!DE107)&gt;0,'data-cash-crude'!DE107-INDEX('active-future'!$C:$C,MATCH('basis-cash-crude'!DF$1,'active-future'!$A:$A,0),1),""),"")</f>
        <v>-6.3800000000000026</v>
      </c>
      <c r="DG107">
        <f>+IFERROR(IF(VALUE('data-cash-crude'!DF107)&gt;0,'data-cash-crude'!DF107-INDEX('active-future'!$C:$C,MATCH('basis-cash-crude'!DG$1,'active-future'!$A:$A,0),1),""),"")</f>
        <v>-6.1899999999999977</v>
      </c>
      <c r="DH107">
        <f>+IFERROR(IF(VALUE('data-cash-crude'!DG107)&gt;0,'data-cash-crude'!DG107-INDEX('active-future'!$C:$C,MATCH('basis-cash-crude'!DH$1,'active-future'!$A:$A,0),1),""),"")</f>
        <v>-6.6599999999999966</v>
      </c>
      <c r="DI107">
        <f>+IFERROR(IF(VALUE('data-cash-crude'!DH107)&gt;0,'data-cash-crude'!DH107-INDEX('active-future'!$C:$C,MATCH('basis-cash-crude'!DI$1,'active-future'!$A:$A,0),1),""),"")</f>
        <v>-6.4500000000000028</v>
      </c>
      <c r="DJ107">
        <f>+IFERROR(IF(VALUE('data-cash-crude'!DI107)&gt;0,'data-cash-crude'!DI107-INDEX('active-future'!$C:$C,MATCH('basis-cash-crude'!DJ$1,'active-future'!$A:$A,0),1),""),"")</f>
        <v>-6.5799999999999983</v>
      </c>
      <c r="DK107">
        <f>+IFERROR(IF(VALUE('data-cash-crude'!DJ107)&gt;0,'data-cash-crude'!DJ107-INDEX('active-future'!$C:$C,MATCH('basis-cash-crude'!DK$1,'active-future'!$A:$A,0),1),""),"")</f>
        <v>-6.5499999999999972</v>
      </c>
      <c r="DL107">
        <f>+IFERROR(IF(VALUE('data-cash-crude'!DK107)&gt;0,'data-cash-crude'!DK107-INDEX('active-future'!$C:$C,MATCH('basis-cash-crude'!DL$1,'active-future'!$A:$A,0),1),""),"")</f>
        <v>-6.6199999999999974</v>
      </c>
      <c r="DM107" t="str">
        <f>+IFERROR(IF(VALUE('data-cash-crude'!DL107)&gt;0,'data-cash-crude'!DL107-INDEX('active-future'!$C:$C,MATCH('basis-cash-crude'!DM$1,'active-future'!$A:$A,0),1),""),"")</f>
        <v/>
      </c>
      <c r="DN107" t="str">
        <f>+IFERROR(IF(VALUE('data-cash-crude'!DM107)&gt;0,'data-cash-crude'!DM107-INDEX('active-future'!$C:$C,MATCH('basis-cash-crude'!DN$1,'active-future'!$A:$A,0),1),""),"")</f>
        <v/>
      </c>
      <c r="DO107" t="str">
        <f>+IFERROR(IF(VALUE('data-cash-crude'!DN107)&gt;0,'data-cash-crude'!DN107-INDEX('active-future'!$C:$C,MATCH('basis-cash-crude'!DO$1,'active-future'!$A:$A,0),1),""),"")</f>
        <v/>
      </c>
      <c r="DP107">
        <f>+IFERROR(IF(VALUE('data-cash-crude'!DO107)&gt;0,'data-cash-crude'!DO107-INDEX('active-future'!$C:$C,MATCH('basis-cash-crude'!DP$1,'active-future'!$A:$A,0),1),""),"")</f>
        <v>-6.4099999999999966</v>
      </c>
      <c r="DQ107">
        <f>+IFERROR(IF(VALUE('data-cash-crude'!DP107)&gt;0,'data-cash-crude'!DP107-INDEX('active-future'!$C:$C,MATCH('basis-cash-crude'!DQ$1,'active-future'!$A:$A,0),1),""),"")</f>
        <v>-6.509999999999998</v>
      </c>
      <c r="DR107">
        <f>+IFERROR(IF(VALUE('data-cash-crude'!DQ107)&gt;0,'data-cash-crude'!DQ107-INDEX('active-future'!$C:$C,MATCH('basis-cash-crude'!DR$1,'active-future'!$A:$A,0),1),""),"")</f>
        <v>-6.5900000000000034</v>
      </c>
      <c r="DS107">
        <f>+IFERROR(IF(VALUE('data-cash-crude'!DR107)&gt;0,'data-cash-crude'!DR107-INDEX('active-future'!$C:$C,MATCH('basis-cash-crude'!DS$1,'active-future'!$A:$A,0),1),""),"")</f>
        <v>-6.5</v>
      </c>
      <c r="DT107">
        <f>+IFERROR(IF(VALUE('data-cash-crude'!DS107)&gt;0,'data-cash-crude'!DS107-INDEX('active-future'!$C:$C,MATCH('basis-cash-crude'!DT$1,'active-future'!$A:$A,0),1),""),"")</f>
        <v>-6.5900000000000034</v>
      </c>
      <c r="DU107">
        <f>+IFERROR(IF(VALUE('data-cash-crude'!DT107)&gt;0,'data-cash-crude'!DT107-INDEX('active-future'!$C:$C,MATCH('basis-cash-crude'!DU$1,'active-future'!$A:$A,0),1),""),"")</f>
        <v>-6.4699999999999989</v>
      </c>
      <c r="DV107">
        <f>+IFERROR(IF(VALUE('data-cash-crude'!DU107)&gt;0,'data-cash-crude'!DU107-INDEX('active-future'!$C:$C,MATCH('basis-cash-crude'!DV$1,'active-future'!$A:$A,0),1),""),"")</f>
        <v>-6.43</v>
      </c>
      <c r="DW107">
        <f>+IFERROR(IF(VALUE('data-cash-crude'!DV107)&gt;0,'data-cash-crude'!DV107-INDEX('active-future'!$C:$C,MATCH('basis-cash-crude'!DW$1,'active-future'!$A:$A,0),1),""),"")</f>
        <v>-6.6300000000000026</v>
      </c>
      <c r="DX107" t="str">
        <f>+IFERROR(IF(VALUE('data-cash-crude'!DW107)&gt;0,'data-cash-crude'!DW107-INDEX('active-future'!$C:$C,MATCH('basis-cash-crude'!DX$1,'active-future'!$A:$A,0),1),""),"")</f>
        <v/>
      </c>
      <c r="DY107">
        <f>+IFERROR(IF(VALUE('data-cash-crude'!DX107)&gt;0,'data-cash-crude'!DX107-INDEX('active-future'!$C:$C,MATCH('basis-cash-crude'!DY$1,'active-future'!$A:$A,0),1),""),"")</f>
        <v>-6.6499999999999986</v>
      </c>
      <c r="DZ107">
        <f>+IFERROR(IF(VALUE('data-cash-crude'!DY107)&gt;0,'data-cash-crude'!DY107-INDEX('active-future'!$C:$C,MATCH('basis-cash-crude'!DZ$1,'active-future'!$A:$A,0),1),""),"")</f>
        <v>-6.43</v>
      </c>
      <c r="EA107">
        <f>+IFERROR(IF(VALUE('data-cash-crude'!DZ107)&gt;0,'data-cash-crude'!DZ107-INDEX('active-future'!$C:$C,MATCH('basis-cash-crude'!EA$1,'active-future'!$A:$A,0),1),""),"")</f>
        <v>-7.07</v>
      </c>
      <c r="EB107">
        <f>+IFERROR(IF(VALUE('data-cash-crude'!EA107)&gt;0,'data-cash-crude'!EA107-INDEX('active-future'!$C:$C,MATCH('basis-cash-crude'!EB$1,'active-future'!$A:$A,0),1),""),"")</f>
        <v>-6.7199999999999989</v>
      </c>
      <c r="EC107">
        <f>+IFERROR(IF(VALUE('data-cash-crude'!EB107)&gt;0,'data-cash-crude'!EB107-INDEX('active-future'!$C:$C,MATCH('basis-cash-crude'!EC$1,'active-future'!$A:$A,0),1),""),"")</f>
        <v>-6.6099999999999994</v>
      </c>
      <c r="ED107">
        <f>+IFERROR(IF(VALUE('data-cash-crude'!EC107)&gt;0,'data-cash-crude'!EC107-INDEX('active-future'!$C:$C,MATCH('basis-cash-crude'!ED$1,'active-future'!$A:$A,0),1),""),"")</f>
        <v>-6.68</v>
      </c>
      <c r="EE107">
        <f>+IFERROR(IF(VALUE('data-cash-crude'!ED107)&gt;0,'data-cash-crude'!ED107-INDEX('active-future'!$C:$C,MATCH('basis-cash-crude'!EE$1,'active-future'!$A:$A,0),1),""),"")</f>
        <v>-6.509999999999998</v>
      </c>
      <c r="EF107">
        <f>+IFERROR(IF(VALUE('data-cash-crude'!EE107)&gt;0,'data-cash-crude'!EE107-INDEX('active-future'!$C:$C,MATCH('basis-cash-crude'!EF$1,'active-future'!$A:$A,0),1),""),"")</f>
        <v>-6.5300000000000011</v>
      </c>
      <c r="EG107">
        <f>+IFERROR(IF(VALUE('data-cash-crude'!EF107)&gt;0,'data-cash-crude'!EF107-INDEX('active-future'!$C:$C,MATCH('basis-cash-crude'!EG$1,'active-future'!$A:$A,0),1),""),"")</f>
        <v>-6.3900000000000006</v>
      </c>
      <c r="EH107" t="str">
        <f>+IFERROR(IF(VALUE('data-cash-crude'!EG107)&gt;0,'data-cash-crude'!EG107-INDEX('active-future'!$C:$C,MATCH('basis-cash-crude'!EH$1,'active-future'!$A:$A,0),1),""),"")</f>
        <v/>
      </c>
      <c r="EI107">
        <f>+IFERROR(IF(VALUE('data-cash-crude'!EH107)&gt;0,'data-cash-crude'!EH107-INDEX('active-future'!$C:$C,MATCH('basis-cash-crude'!EI$1,'active-future'!$A:$A,0),1),""),"")</f>
        <v>-6.509999999999998</v>
      </c>
      <c r="EJ107">
        <f>+IFERROR(IF(VALUE('data-cash-crude'!EI107)&gt;0,'data-cash-crude'!EI107-INDEX('active-future'!$C:$C,MATCH('basis-cash-crude'!EJ$1,'active-future'!$A:$A,0),1),""),"")</f>
        <v>-6.490000000000002</v>
      </c>
      <c r="EK107">
        <f>+IFERROR(IF(VALUE('data-cash-crude'!EJ107)&gt;0,'data-cash-crude'!EJ107-INDEX('active-future'!$C:$C,MATCH('basis-cash-crude'!EK$1,'active-future'!$A:$A,0),1),""),"")</f>
        <v>-6.3400000000000034</v>
      </c>
      <c r="EL107">
        <f>+IFERROR(IF(VALUE('data-cash-crude'!EK107)&gt;0,'data-cash-crude'!EK107-INDEX('active-future'!$C:$C,MATCH('basis-cash-crude'!EL$1,'active-future'!$A:$A,0),1),""),"")</f>
        <v>-6.68</v>
      </c>
      <c r="EM107">
        <f>+IFERROR(IF(VALUE('data-cash-crude'!EL107)&gt;0,'data-cash-crude'!EL107-INDEX('active-future'!$C:$C,MATCH('basis-cash-crude'!EM$1,'active-future'!$A:$A,0),1),""),"")</f>
        <v>-6.4799999999999969</v>
      </c>
      <c r="EN107">
        <f>+IFERROR(IF(VALUE('data-cash-crude'!EM107)&gt;0,'data-cash-crude'!EM107-INDEX('active-future'!$C:$C,MATCH('basis-cash-crude'!EN$1,'active-future'!$A:$A,0),1),""),"")</f>
        <v>-6.5</v>
      </c>
      <c r="EO107">
        <f>+IFERROR(IF(VALUE('data-cash-crude'!EN107)&gt;0,'data-cash-crude'!EN107-INDEX('active-future'!$C:$C,MATCH('basis-cash-crude'!EO$1,'active-future'!$A:$A,0),1),""),"")</f>
        <v>-6.5</v>
      </c>
      <c r="EP107">
        <f>+IFERROR(IF(VALUE('data-cash-crude'!EO107)&gt;0,'data-cash-crude'!EO107-INDEX('active-future'!$C:$C,MATCH('basis-cash-crude'!EP$1,'active-future'!$A:$A,0),1),""),"")</f>
        <v>-6.5900000000000034</v>
      </c>
      <c r="EQ107">
        <f>+IFERROR(IF(VALUE('data-cash-crude'!EP107)&gt;0,'data-cash-crude'!EP107-INDEX('active-future'!$C:$C,MATCH('basis-cash-crude'!EQ$1,'active-future'!$A:$A,0),1),""),"")</f>
        <v>-6.5600000000000023</v>
      </c>
      <c r="ER107">
        <f>+IFERROR(IF(VALUE('data-cash-crude'!EQ107)&gt;0,'data-cash-crude'!EQ107-INDEX('active-future'!$C:$C,MATCH('basis-cash-crude'!ER$1,'active-future'!$A:$A,0),1),""),"")</f>
        <v>-6.3900000000000006</v>
      </c>
      <c r="ES107">
        <f>+IFERROR(IF(VALUE('data-cash-crude'!ER107)&gt;0,'data-cash-crude'!ER107-INDEX('active-future'!$C:$C,MATCH('basis-cash-crude'!ES$1,'active-future'!$A:$A,0),1),""),"")</f>
        <v>-6.6300000000000026</v>
      </c>
      <c r="ET107">
        <f>+IFERROR(IF(VALUE('data-cash-crude'!ES107)&gt;0,'data-cash-crude'!ES107-INDEX('active-future'!$C:$C,MATCH('basis-cash-crude'!ET$1,'active-future'!$A:$A,0),1),""),"")</f>
        <v>-6.4099999999999966</v>
      </c>
      <c r="EU107">
        <f>+IFERROR(IF(VALUE('data-cash-crude'!ET107)&gt;0,'data-cash-crude'!ET107-INDEX('active-future'!$C:$C,MATCH('basis-cash-crude'!EU$1,'active-future'!$A:$A,0),1),""),"")</f>
        <v>-6.4200000000000017</v>
      </c>
      <c r="EV107" t="str">
        <f>+IFERROR(IF(VALUE('data-cash-crude'!EU107)&gt;0,'data-cash-crude'!EU107-INDEX('active-future'!$C:$C,MATCH('basis-cash-crude'!EV$1,'active-future'!$A:$A,0),1),""),"")</f>
        <v/>
      </c>
      <c r="EW107">
        <f>+IFERROR(IF(VALUE('data-cash-crude'!EV107)&gt;0,'data-cash-crude'!EV107-INDEX('active-future'!$C:$C,MATCH('basis-cash-crude'!EW$1,'active-future'!$A:$A,0),1),""),"")</f>
        <v>-6.7100000000000009</v>
      </c>
      <c r="EX107" t="str">
        <f>+IFERROR(IF(VALUE('data-cash-crude'!EW107)&gt;0,'data-cash-crude'!EW107-INDEX('active-future'!$C:$C,MATCH('basis-cash-crude'!EX$1,'active-future'!$A:$A,0),1),""),"")</f>
        <v/>
      </c>
      <c r="EY107">
        <f>+IFERROR(IF(VALUE('data-cash-crude'!EX107)&gt;0,'data-cash-crude'!EX107-INDEX('active-future'!$C:$C,MATCH('basis-cash-crude'!EY$1,'active-future'!$A:$A,0),1),""),"")</f>
        <v>-6.6199999999999974</v>
      </c>
      <c r="EZ107">
        <f>+IFERROR(IF(VALUE('data-cash-crude'!EY107)&gt;0,'data-cash-crude'!EY107-INDEX('active-future'!$C:$C,MATCH('basis-cash-crude'!EZ$1,'active-future'!$A:$A,0),1),""),"")</f>
        <v>-6.5200000000000031</v>
      </c>
      <c r="FA107">
        <f>+IFERROR(IF(VALUE('data-cash-crude'!EZ107)&gt;0,'data-cash-crude'!EZ107-INDEX('active-future'!$C:$C,MATCH('basis-cash-crude'!FA$1,'active-future'!$A:$A,0),1),""),"")</f>
        <v>-6.5300000000000011</v>
      </c>
      <c r="FB107">
        <f>+IFERROR(IF(VALUE('data-cash-crude'!FA107)&gt;0,'data-cash-crude'!FA107-INDEX('active-future'!$C:$C,MATCH('basis-cash-crude'!FB$1,'active-future'!$A:$A,0),1),""),"")</f>
        <v>-6.7899999999999991</v>
      </c>
      <c r="FC107" t="str">
        <f>+IFERROR(IF(VALUE('data-cash-crude'!FB107)&gt;0,'data-cash-crude'!FB107-INDEX('active-future'!$C:$C,MATCH('basis-cash-crude'!FC$1,'active-future'!$A:$A,0),1),""),"")</f>
        <v/>
      </c>
      <c r="FD107">
        <f>+IFERROR(IF(VALUE('data-cash-crude'!FC107)&gt;0,'data-cash-crude'!FC107-INDEX('active-future'!$C:$C,MATCH('basis-cash-crude'!FD$1,'active-future'!$A:$A,0),1),""),"")</f>
        <v>-6.4500000000000028</v>
      </c>
      <c r="FE107">
        <f>+IFERROR(IF(VALUE('data-cash-crude'!FD107)&gt;0,'data-cash-crude'!FD107-INDEX('active-future'!$C:$C,MATCH('basis-cash-crude'!FE$1,'active-future'!$A:$A,0),1),""),"")</f>
        <v>-6.6199999999999974</v>
      </c>
      <c r="FF107">
        <f>+IFERROR(IF(VALUE('data-cash-crude'!FE107)&gt;0,'data-cash-crude'!FE107-INDEX('active-future'!$C:$C,MATCH('basis-cash-crude'!FF$1,'active-future'!$A:$A,0),1),""),"")</f>
        <v>-6.3999999999999986</v>
      </c>
      <c r="FG107" t="str">
        <f>+IFERROR(IF(VALUE('data-cash-crude'!FF107)&gt;0,'data-cash-crude'!FF107-INDEX('active-future'!$C:$C,MATCH('basis-cash-crude'!FG$1,'active-future'!$A:$A,0),1),""),"")</f>
        <v/>
      </c>
      <c r="FH107">
        <f>+IFERROR(IF(VALUE('data-cash-crude'!FG107)&gt;0,'data-cash-crude'!FG107-INDEX('active-future'!$C:$C,MATCH('basis-cash-crude'!FH$1,'active-future'!$A:$A,0),1),""),"")</f>
        <v>-6.4399999999999977</v>
      </c>
      <c r="FI107">
        <f>+IFERROR(IF(VALUE('data-cash-crude'!FH107)&gt;0,'data-cash-crude'!FH107-INDEX('active-future'!$C:$C,MATCH('basis-cash-crude'!FI$1,'active-future'!$A:$A,0),1),""),"")</f>
        <v>-6.5600000000000023</v>
      </c>
      <c r="FJ107">
        <f>+IFERROR(IF(VALUE('data-cash-crude'!FI107)&gt;0,'data-cash-crude'!FI107-INDEX('active-future'!$C:$C,MATCH('basis-cash-crude'!FJ$1,'active-future'!$A:$A,0),1),""),"")</f>
        <v>-6.6000000000000014</v>
      </c>
      <c r="FK107">
        <f>+IFERROR(IF(VALUE('data-cash-crude'!FJ107)&gt;0,'data-cash-crude'!FJ107-INDEX('active-future'!$C:$C,MATCH('basis-cash-crude'!FK$1,'active-future'!$A:$A,0),1),""),"")</f>
        <v>-6.4099999999999966</v>
      </c>
      <c r="FL107">
        <f>+IFERROR(IF(VALUE('data-cash-crude'!FK107)&gt;0,'data-cash-crude'!FK107-INDEX('active-future'!$C:$C,MATCH('basis-cash-crude'!FL$1,'active-future'!$A:$A,0),1),""),"")</f>
        <v>-6.5</v>
      </c>
    </row>
    <row r="108" spans="1:168" x14ac:dyDescent="0.2">
      <c r="A108">
        <f t="shared" si="3"/>
        <v>-12.25</v>
      </c>
      <c r="B108">
        <f t="shared" si="4"/>
        <v>-11.573076923076924</v>
      </c>
      <c r="C108">
        <f t="shared" si="5"/>
        <v>-11.549480519480522</v>
      </c>
      <c r="D108" s="10" t="str">
        <f>+'data-cash-crude'!B108</f>
        <v>CLPA-5-6.CM</v>
      </c>
      <c r="E108">
        <f>+IFERROR(IF(VALUE('data-cash-crude'!D108)&gt;0,'data-cash-crude'!D108-INDEX('active-future'!$C:$C,MATCH('basis-cash-crude'!E$1,'active-future'!$A:$A,0),1),""),"")</f>
        <v>-11.560000000000002</v>
      </c>
      <c r="F108">
        <f>+IFERROR(IF(VALUE('data-cash-crude'!E108)&gt;0,'data-cash-crude'!E108-INDEX('active-future'!$C:$C,MATCH('basis-cash-crude'!F$1,'active-future'!$A:$A,0),1),""),"")</f>
        <v>-12.93</v>
      </c>
      <c r="G108">
        <f>+IFERROR(IF(VALUE('data-cash-crude'!F108)&gt;0,'data-cash-crude'!F108-INDEX('active-future'!$C:$C,MATCH('basis-cash-crude'!G$1,'active-future'!$A:$A,0),1),""),"")</f>
        <v>-12.969999999999999</v>
      </c>
      <c r="H108">
        <f>+IFERROR(IF(VALUE('data-cash-crude'!G108)&gt;0,'data-cash-crude'!G108-INDEX('active-future'!$C:$C,MATCH('basis-cash-crude'!H$1,'active-future'!$A:$A,0),1),""),"")</f>
        <v>-11.43</v>
      </c>
      <c r="I108" t="str">
        <f>+IFERROR(IF(VALUE('data-cash-crude'!H108)&gt;0,'data-cash-crude'!H108-INDEX('active-future'!$C:$C,MATCH('basis-cash-crude'!I$1,'active-future'!$A:$A,0),1),""),"")</f>
        <v/>
      </c>
      <c r="J108">
        <f>+IFERROR(IF(VALUE('data-cash-crude'!I108)&gt;0,'data-cash-crude'!I108-INDEX('active-future'!$C:$C,MATCH('basis-cash-crude'!J$1,'active-future'!$A:$A,0),1),""),"")</f>
        <v>-12.36</v>
      </c>
      <c r="K108" t="str">
        <f>+IFERROR(IF(VALUE('data-cash-crude'!J108)&gt;0,'data-cash-crude'!J108-INDEX('active-future'!$C:$C,MATCH('basis-cash-crude'!K$1,'active-future'!$A:$A,0),1),""),"")</f>
        <v/>
      </c>
      <c r="L108">
        <f>+IFERROR(IF(VALUE('data-cash-crude'!K108)&gt;0,'data-cash-crude'!K108-INDEX('active-future'!$C:$C,MATCH('basis-cash-crude'!L$1,'active-future'!$A:$A,0),1),""),"")</f>
        <v>-11.689999999999998</v>
      </c>
      <c r="M108">
        <f>+IFERROR(IF(VALUE('data-cash-crude'!L108)&gt;0,'data-cash-crude'!L108-INDEX('active-future'!$C:$C,MATCH('basis-cash-crude'!M$1,'active-future'!$A:$A,0),1),""),"")</f>
        <v>-11.43</v>
      </c>
      <c r="N108">
        <f>+IFERROR(IF(VALUE('data-cash-crude'!M108)&gt;0,'data-cash-crude'!M108-INDEX('active-future'!$C:$C,MATCH('basis-cash-crude'!N$1,'active-future'!$A:$A,0),1),""),"")</f>
        <v>-11.600000000000001</v>
      </c>
      <c r="O108">
        <f>+IFERROR(IF(VALUE('data-cash-crude'!N108)&gt;0,'data-cash-crude'!N108-INDEX('active-future'!$C:$C,MATCH('basis-cash-crude'!O$1,'active-future'!$A:$A,0),1),""),"")</f>
        <v>-11.369999999999997</v>
      </c>
      <c r="P108">
        <f>+IFERROR(IF(VALUE('data-cash-crude'!O108)&gt;0,'data-cash-crude'!O108-INDEX('active-future'!$C:$C,MATCH('basis-cash-crude'!P$1,'active-future'!$A:$A,0),1),""),"")</f>
        <v>-11.46</v>
      </c>
      <c r="Q108">
        <f>+IFERROR(IF(VALUE('data-cash-crude'!P108)&gt;0,'data-cash-crude'!P108-INDEX('active-future'!$C:$C,MATCH('basis-cash-crude'!Q$1,'active-future'!$A:$A,0),1),""),"")</f>
        <v>-11.57</v>
      </c>
      <c r="R108">
        <f>+IFERROR(IF(VALUE('data-cash-crude'!Q108)&gt;0,'data-cash-crude'!Q108-INDEX('active-future'!$C:$C,MATCH('basis-cash-crude'!R$1,'active-future'!$A:$A,0),1),""),"")</f>
        <v>-11.43</v>
      </c>
      <c r="S108">
        <f>+IFERROR(IF(VALUE('data-cash-crude'!R108)&gt;0,'data-cash-crude'!R108-INDEX('active-future'!$C:$C,MATCH('basis-cash-crude'!S$1,'active-future'!$A:$A,0),1),""),"")</f>
        <v>-11.509999999999998</v>
      </c>
      <c r="T108">
        <f>+IFERROR(IF(VALUE('data-cash-crude'!S108)&gt;0,'data-cash-crude'!S108-INDEX('active-future'!$C:$C,MATCH('basis-cash-crude'!T$1,'active-future'!$A:$A,0),1),""),"")</f>
        <v>-11.490000000000002</v>
      </c>
      <c r="U108">
        <f>+IFERROR(IF(VALUE('data-cash-crude'!T108)&gt;0,'data-cash-crude'!T108-INDEX('active-future'!$C:$C,MATCH('basis-cash-crude'!U$1,'active-future'!$A:$A,0),1),""),"")</f>
        <v>-11.770000000000003</v>
      </c>
      <c r="V108">
        <f>+IFERROR(IF(VALUE('data-cash-crude'!U108)&gt;0,'data-cash-crude'!U108-INDEX('active-future'!$C:$C,MATCH('basis-cash-crude'!V$1,'active-future'!$A:$A,0),1),""),"")</f>
        <v>-11.450000000000003</v>
      </c>
      <c r="W108">
        <f>+IFERROR(IF(VALUE('data-cash-crude'!V108)&gt;0,'data-cash-crude'!V108-INDEX('active-future'!$C:$C,MATCH('basis-cash-crude'!W$1,'active-future'!$A:$A,0),1),""),"")</f>
        <v>-11.68</v>
      </c>
      <c r="X108">
        <f>+IFERROR(IF(VALUE('data-cash-crude'!W108)&gt;0,'data-cash-crude'!W108-INDEX('active-future'!$C:$C,MATCH('basis-cash-crude'!X$1,'active-future'!$A:$A,0),1),""),"")</f>
        <v>-11.68</v>
      </c>
      <c r="Y108" t="str">
        <f>+IFERROR(IF(VALUE('data-cash-crude'!X108)&gt;0,'data-cash-crude'!X108-INDEX('active-future'!$C:$C,MATCH('basis-cash-crude'!Y$1,'active-future'!$A:$A,0),1),""),"")</f>
        <v/>
      </c>
      <c r="Z108">
        <f>+IFERROR(IF(VALUE('data-cash-crude'!Y108)&gt;0,'data-cash-crude'!Y108-INDEX('active-future'!$C:$C,MATCH('basis-cash-crude'!Z$1,'active-future'!$A:$A,0),1),""),"")</f>
        <v>-11.71</v>
      </c>
      <c r="AA108">
        <f>+IFERROR(IF(VALUE('data-cash-crude'!Z108)&gt;0,'data-cash-crude'!Z108-INDEX('active-future'!$C:$C,MATCH('basis-cash-crude'!AA$1,'active-future'!$A:$A,0),1),""),"")</f>
        <v>-8.6700000000000017</v>
      </c>
      <c r="AB108" t="str">
        <f>+IFERROR(IF(VALUE('data-cash-crude'!AA108)&gt;0,'data-cash-crude'!AA108-INDEX('active-future'!$C:$C,MATCH('basis-cash-crude'!AB$1,'active-future'!$A:$A,0),1),""),"")</f>
        <v/>
      </c>
      <c r="AC108">
        <f>+IFERROR(IF(VALUE('data-cash-crude'!AB108)&gt;0,'data-cash-crude'!AB108-INDEX('active-future'!$C:$C,MATCH('basis-cash-crude'!AC$1,'active-future'!$A:$A,0),1),""),"")</f>
        <v>-11.61</v>
      </c>
      <c r="AD108">
        <f>+IFERROR(IF(VALUE('data-cash-crude'!AC108)&gt;0,'data-cash-crude'!AC108-INDEX('active-future'!$C:$C,MATCH('basis-cash-crude'!AD$1,'active-future'!$A:$A,0),1),""),"")</f>
        <v>-11.409999999999997</v>
      </c>
      <c r="AE108">
        <f>+IFERROR(IF(VALUE('data-cash-crude'!AD108)&gt;0,'data-cash-crude'!AD108-INDEX('active-future'!$C:$C,MATCH('basis-cash-crude'!AE$1,'active-future'!$A:$A,0),1),""),"")</f>
        <v>-11.509999999999998</v>
      </c>
      <c r="AF108">
        <f>+IFERROR(IF(VALUE('data-cash-crude'!AE108)&gt;0,'data-cash-crude'!AE108-INDEX('active-future'!$C:$C,MATCH('basis-cash-crude'!AF$1,'active-future'!$A:$A,0),1),""),"")</f>
        <v>-11.520000000000003</v>
      </c>
      <c r="AG108">
        <f>+IFERROR(IF(VALUE('data-cash-crude'!AF108)&gt;0,'data-cash-crude'!AF108-INDEX('active-future'!$C:$C,MATCH('basis-cash-crude'!AG$1,'active-future'!$A:$A,0),1),""),"")</f>
        <v>-11.579999999999998</v>
      </c>
      <c r="AH108">
        <f>+IFERROR(IF(VALUE('data-cash-crude'!AG108)&gt;0,'data-cash-crude'!AG108-INDEX('active-future'!$C:$C,MATCH('basis-cash-crude'!AH$1,'active-future'!$A:$A,0),1),""),"")</f>
        <v>-11.509999999999998</v>
      </c>
      <c r="AI108">
        <f>+IFERROR(IF(VALUE('data-cash-crude'!AH108)&gt;0,'data-cash-crude'!AH108-INDEX('active-future'!$C:$C,MATCH('basis-cash-crude'!AI$1,'active-future'!$A:$A,0),1),""),"")</f>
        <v>-11.600000000000001</v>
      </c>
      <c r="AJ108">
        <f>+IFERROR(IF(VALUE('data-cash-crude'!AI108)&gt;0,'data-cash-crude'!AI108-INDEX('active-future'!$C:$C,MATCH('basis-cash-crude'!AJ$1,'active-future'!$A:$A,0),1),""),"")</f>
        <v>-11.64</v>
      </c>
      <c r="AK108">
        <f>+IFERROR(IF(VALUE('data-cash-crude'!AJ108)&gt;0,'data-cash-crude'!AJ108-INDEX('active-future'!$C:$C,MATCH('basis-cash-crude'!AK$1,'active-future'!$A:$A,0),1),""),"")</f>
        <v>-11.469999999999999</v>
      </c>
      <c r="AL108">
        <f>+IFERROR(IF(VALUE('data-cash-crude'!AK108)&gt;0,'data-cash-crude'!AK108-INDEX('active-future'!$C:$C,MATCH('basis-cash-crude'!AL$1,'active-future'!$A:$A,0),1),""),"")</f>
        <v>-11.520000000000003</v>
      </c>
      <c r="AM108">
        <f>+IFERROR(IF(VALUE('data-cash-crude'!AL108)&gt;0,'data-cash-crude'!AL108-INDEX('active-future'!$C:$C,MATCH('basis-cash-crude'!AM$1,'active-future'!$A:$A,0),1),""),"")</f>
        <v>-11.619999999999997</v>
      </c>
      <c r="AN108">
        <f>+IFERROR(IF(VALUE('data-cash-crude'!AM108)&gt;0,'data-cash-crude'!AM108-INDEX('active-future'!$C:$C,MATCH('basis-cash-crude'!AN$1,'active-future'!$A:$A,0),1),""),"")</f>
        <v>-11.549999999999997</v>
      </c>
      <c r="AO108">
        <f>+IFERROR(IF(VALUE('data-cash-crude'!AN108)&gt;0,'data-cash-crude'!AN108-INDEX('active-future'!$C:$C,MATCH('basis-cash-crude'!AO$1,'active-future'!$A:$A,0),1),""),"")</f>
        <v>-11.61</v>
      </c>
      <c r="AP108">
        <f>+IFERROR(IF(VALUE('data-cash-crude'!AO108)&gt;0,'data-cash-crude'!AO108-INDEX('active-future'!$C:$C,MATCH('basis-cash-crude'!AP$1,'active-future'!$A:$A,0),1),""),"")</f>
        <v>-11.490000000000002</v>
      </c>
      <c r="AQ108">
        <f>+IFERROR(IF(VALUE('data-cash-crude'!AP108)&gt;0,'data-cash-crude'!AP108-INDEX('active-future'!$C:$C,MATCH('basis-cash-crude'!AQ$1,'active-future'!$A:$A,0),1),""),"")</f>
        <v>-11.399999999999999</v>
      </c>
      <c r="AR108">
        <f>+IFERROR(IF(VALUE('data-cash-crude'!AQ108)&gt;0,'data-cash-crude'!AQ108-INDEX('active-future'!$C:$C,MATCH('basis-cash-crude'!AR$1,'active-future'!$A:$A,0),1),""),"")</f>
        <v>-11.600000000000001</v>
      </c>
      <c r="AS108">
        <f>+IFERROR(IF(VALUE('data-cash-crude'!AR108)&gt;0,'data-cash-crude'!AR108-INDEX('active-future'!$C:$C,MATCH('basis-cash-crude'!AS$1,'active-future'!$A:$A,0),1),""),"")</f>
        <v>-11.479999999999997</v>
      </c>
      <c r="AT108">
        <f>+IFERROR(IF(VALUE('data-cash-crude'!AS108)&gt;0,'data-cash-crude'!AS108-INDEX('active-future'!$C:$C,MATCH('basis-cash-crude'!AT$1,'active-future'!$A:$A,0),1),""),"")</f>
        <v>-11.79</v>
      </c>
      <c r="AU108">
        <f>+IFERROR(IF(VALUE('data-cash-crude'!AT108)&gt;0,'data-cash-crude'!AT108-INDEX('active-future'!$C:$C,MATCH('basis-cash-crude'!AU$1,'active-future'!$A:$A,0),1),""),"")</f>
        <v>-11.450000000000003</v>
      </c>
      <c r="AV108">
        <f>+IFERROR(IF(VALUE('data-cash-crude'!AU108)&gt;0,'data-cash-crude'!AU108-INDEX('active-future'!$C:$C,MATCH('basis-cash-crude'!AV$1,'active-future'!$A:$A,0),1),""),"")</f>
        <v>-11.43</v>
      </c>
      <c r="AW108">
        <f>+IFERROR(IF(VALUE('data-cash-crude'!AV108)&gt;0,'data-cash-crude'!AV108-INDEX('active-future'!$C:$C,MATCH('basis-cash-crude'!AW$1,'active-future'!$A:$A,0),1),""),"")</f>
        <v>-11.560000000000002</v>
      </c>
      <c r="AX108">
        <f>+IFERROR(IF(VALUE('data-cash-crude'!AW108)&gt;0,'data-cash-crude'!AW108-INDEX('active-future'!$C:$C,MATCH('basis-cash-crude'!AX$1,'active-future'!$A:$A,0),1),""),"")</f>
        <v>-11.54</v>
      </c>
      <c r="AY108">
        <f>+IFERROR(IF(VALUE('data-cash-crude'!AX108)&gt;0,'data-cash-crude'!AX108-INDEX('active-future'!$C:$C,MATCH('basis-cash-crude'!AY$1,'active-future'!$A:$A,0),1),""),"")</f>
        <v>-11.810000000000002</v>
      </c>
      <c r="AZ108">
        <f>+IFERROR(IF(VALUE('data-cash-crude'!AY108)&gt;0,'data-cash-crude'!AY108-INDEX('active-future'!$C:$C,MATCH('basis-cash-crude'!AZ$1,'active-future'!$A:$A,0),1),""),"")</f>
        <v>-11.409999999999997</v>
      </c>
      <c r="BA108">
        <f>+IFERROR(IF(VALUE('data-cash-crude'!AZ108)&gt;0,'data-cash-crude'!AZ108-INDEX('active-future'!$C:$C,MATCH('basis-cash-crude'!BA$1,'active-future'!$A:$A,0),1),""),"")</f>
        <v>-11.479999999999997</v>
      </c>
      <c r="BB108">
        <f>+IFERROR(IF(VALUE('data-cash-crude'!BA108)&gt;0,'data-cash-crude'!BA108-INDEX('active-future'!$C:$C,MATCH('basis-cash-crude'!BB$1,'active-future'!$A:$A,0),1),""),"")</f>
        <v>-11.469999999999999</v>
      </c>
      <c r="BC108">
        <f>+IFERROR(IF(VALUE('data-cash-crude'!BB108)&gt;0,'data-cash-crude'!BB108-INDEX('active-future'!$C:$C,MATCH('basis-cash-crude'!BC$1,'active-future'!$A:$A,0),1),""),"")</f>
        <v>-11.979999999999997</v>
      </c>
      <c r="BD108">
        <f>+IFERROR(IF(VALUE('data-cash-crude'!BC108)&gt;0,'data-cash-crude'!BC108-INDEX('active-future'!$C:$C,MATCH('basis-cash-crude'!BD$1,'active-future'!$A:$A,0),1),""),"")</f>
        <v>-11.509999999999998</v>
      </c>
      <c r="BE108" t="str">
        <f>+IFERROR(IF(VALUE('data-cash-crude'!BD108)&gt;0,'data-cash-crude'!BD108-INDEX('active-future'!$C:$C,MATCH('basis-cash-crude'!BE$1,'active-future'!$A:$A,0),1),""),"")</f>
        <v/>
      </c>
      <c r="BF108">
        <f>+IFERROR(IF(VALUE('data-cash-crude'!BE108)&gt;0,'data-cash-crude'!BE108-INDEX('active-future'!$C:$C,MATCH('basis-cash-crude'!BF$1,'active-future'!$A:$A,0),1),""),"")</f>
        <v>-11.68</v>
      </c>
      <c r="BG108">
        <f>+IFERROR(IF(VALUE('data-cash-crude'!BF108)&gt;0,'data-cash-crude'!BF108-INDEX('active-future'!$C:$C,MATCH('basis-cash-crude'!BG$1,'active-future'!$A:$A,0),1),""),"")</f>
        <v>-11.36</v>
      </c>
      <c r="BH108">
        <f>+IFERROR(IF(VALUE('data-cash-crude'!BG108)&gt;0,'data-cash-crude'!BG108-INDEX('active-future'!$C:$C,MATCH('basis-cash-crude'!BH$1,'active-future'!$A:$A,0),1),""),"")</f>
        <v>-11.560000000000002</v>
      </c>
      <c r="BI108">
        <f>+IFERROR(IF(VALUE('data-cash-crude'!BH108)&gt;0,'data-cash-crude'!BH108-INDEX('active-future'!$C:$C,MATCH('basis-cash-crude'!BI$1,'active-future'!$A:$A,0),1),""),"")</f>
        <v>-11.840000000000003</v>
      </c>
      <c r="BJ108">
        <f>+IFERROR(IF(VALUE('data-cash-crude'!BI108)&gt;0,'data-cash-crude'!BI108-INDEX('active-future'!$C:$C,MATCH('basis-cash-crude'!BJ$1,'active-future'!$A:$A,0),1),""),"")</f>
        <v>-11.450000000000003</v>
      </c>
      <c r="BK108">
        <f>+IFERROR(IF(VALUE('data-cash-crude'!BJ108)&gt;0,'data-cash-crude'!BJ108-INDEX('active-future'!$C:$C,MATCH('basis-cash-crude'!BK$1,'active-future'!$A:$A,0),1),""),"")</f>
        <v>-11.549999999999997</v>
      </c>
      <c r="BL108">
        <f>+IFERROR(IF(VALUE('data-cash-crude'!BK108)&gt;0,'data-cash-crude'!BK108-INDEX('active-future'!$C:$C,MATCH('basis-cash-crude'!BL$1,'active-future'!$A:$A,0),1),""),"")</f>
        <v>-11.340000000000003</v>
      </c>
      <c r="BM108">
        <f>+IFERROR(IF(VALUE('data-cash-crude'!BL108)&gt;0,'data-cash-crude'!BL108-INDEX('active-future'!$C:$C,MATCH('basis-cash-crude'!BM$1,'active-future'!$A:$A,0),1),""),"")</f>
        <v>-11.630000000000003</v>
      </c>
      <c r="BN108" t="str">
        <f>+IFERROR(IF(VALUE('data-cash-crude'!BM108)&gt;0,'data-cash-crude'!BM108-INDEX('active-future'!$C:$C,MATCH('basis-cash-crude'!BN$1,'active-future'!$A:$A,0),1),""),"")</f>
        <v/>
      </c>
      <c r="BO108">
        <f>+IFERROR(IF(VALUE('data-cash-crude'!BN108)&gt;0,'data-cash-crude'!BN108-INDEX('active-future'!$C:$C,MATCH('basis-cash-crude'!BO$1,'active-future'!$A:$A,0),1),""),"")</f>
        <v>-11.560000000000002</v>
      </c>
      <c r="BP108">
        <f>+IFERROR(IF(VALUE('data-cash-crude'!BO108)&gt;0,'data-cash-crude'!BO108-INDEX('active-future'!$C:$C,MATCH('basis-cash-crude'!BP$1,'active-future'!$A:$A,0),1),""),"")</f>
        <v>-11.450000000000003</v>
      </c>
      <c r="BQ108">
        <f>+IFERROR(IF(VALUE('data-cash-crude'!BP108)&gt;0,'data-cash-crude'!BP108-INDEX('active-future'!$C:$C,MATCH('basis-cash-crude'!BQ$1,'active-future'!$A:$A,0),1),""),"")</f>
        <v>-11.39</v>
      </c>
      <c r="BR108">
        <f>+IFERROR(IF(VALUE('data-cash-crude'!BQ108)&gt;0,'data-cash-crude'!BQ108-INDEX('active-future'!$C:$C,MATCH('basis-cash-crude'!BR$1,'active-future'!$A:$A,0),1),""),"")</f>
        <v>-11.619999999999997</v>
      </c>
      <c r="BS108">
        <f>+IFERROR(IF(VALUE('data-cash-crude'!BR108)&gt;0,'data-cash-crude'!BR108-INDEX('active-future'!$C:$C,MATCH('basis-cash-crude'!BS$1,'active-future'!$A:$A,0),1),""),"")</f>
        <v>-11.82</v>
      </c>
      <c r="BT108">
        <f>+IFERROR(IF(VALUE('data-cash-crude'!BS108)&gt;0,'data-cash-crude'!BS108-INDEX('active-future'!$C:$C,MATCH('basis-cash-crude'!BT$1,'active-future'!$A:$A,0),1),""),"")</f>
        <v>-11.409999999999997</v>
      </c>
      <c r="BU108" t="str">
        <f>+IFERROR(IF(VALUE('data-cash-crude'!BT108)&gt;0,'data-cash-crude'!BT108-INDEX('active-future'!$C:$C,MATCH('basis-cash-crude'!BU$1,'active-future'!$A:$A,0),1),""),"")</f>
        <v/>
      </c>
      <c r="BV108">
        <f>+IFERROR(IF(VALUE('data-cash-crude'!BU108)&gt;0,'data-cash-crude'!BU108-INDEX('active-future'!$C:$C,MATCH('basis-cash-crude'!BV$1,'active-future'!$A:$A,0),1),""),"")</f>
        <v>-11.490000000000002</v>
      </c>
      <c r="BW108">
        <f>+IFERROR(IF(VALUE('data-cash-crude'!BV108)&gt;0,'data-cash-crude'!BV108-INDEX('active-future'!$C:$C,MATCH('basis-cash-crude'!BW$1,'active-future'!$A:$A,0),1),""),"")</f>
        <v>-11.54</v>
      </c>
      <c r="BX108">
        <f>+IFERROR(IF(VALUE('data-cash-crude'!BW108)&gt;0,'data-cash-crude'!BW108-INDEX('active-future'!$C:$C,MATCH('basis-cash-crude'!BX$1,'active-future'!$A:$A,0),1),""),"")</f>
        <v>-11.39</v>
      </c>
      <c r="BY108" t="str">
        <f>+IFERROR(IF(VALUE('data-cash-crude'!BX108)&gt;0,'data-cash-crude'!BX108-INDEX('active-future'!$C:$C,MATCH('basis-cash-crude'!BY$1,'active-future'!$A:$A,0),1),""),"")</f>
        <v/>
      </c>
      <c r="BZ108">
        <f>+IFERROR(IF(VALUE('data-cash-crude'!BY108)&gt;0,'data-cash-crude'!BY108-INDEX('active-future'!$C:$C,MATCH('basis-cash-crude'!BZ$1,'active-future'!$A:$A,0),1),""),"")</f>
        <v>-11.689999999999998</v>
      </c>
      <c r="CA108">
        <f>+IFERROR(IF(VALUE('data-cash-crude'!BZ108)&gt;0,'data-cash-crude'!BZ108-INDEX('active-future'!$C:$C,MATCH('basis-cash-crude'!CA$1,'active-future'!$A:$A,0),1),""),"")</f>
        <v>-11.29</v>
      </c>
      <c r="CB108">
        <f>+IFERROR(IF(VALUE('data-cash-crude'!CA108)&gt;0,'data-cash-crude'!CA108-INDEX('active-future'!$C:$C,MATCH('basis-cash-crude'!CB$1,'active-future'!$A:$A,0),1),""),"")</f>
        <v>-11.590000000000003</v>
      </c>
      <c r="CC108">
        <f>+IFERROR(IF(VALUE('data-cash-crude'!CB108)&gt;0,'data-cash-crude'!CB108-INDEX('active-future'!$C:$C,MATCH('basis-cash-crude'!CC$1,'active-future'!$A:$A,0),1),""),"")</f>
        <v>-11.149999999999999</v>
      </c>
      <c r="CD108">
        <f>+IFERROR(IF(VALUE('data-cash-crude'!CC108)&gt;0,'data-cash-crude'!CC108-INDEX('active-future'!$C:$C,MATCH('basis-cash-crude'!CD$1,'active-future'!$A:$A,0),1),""),"")</f>
        <v>-11.600000000000001</v>
      </c>
      <c r="CE108">
        <f>+IFERROR(IF(VALUE('data-cash-crude'!CD108)&gt;0,'data-cash-crude'!CD108-INDEX('active-future'!$C:$C,MATCH('basis-cash-crude'!CE$1,'active-future'!$A:$A,0),1),""),"")</f>
        <v>-11.590000000000003</v>
      </c>
      <c r="CF108">
        <f>+IFERROR(IF(VALUE('data-cash-crude'!CE108)&gt;0,'data-cash-crude'!CE108-INDEX('active-future'!$C:$C,MATCH('basis-cash-crude'!CF$1,'active-future'!$A:$A,0),1),""),"")</f>
        <v>-11.5</v>
      </c>
      <c r="CG108">
        <f>+IFERROR(IF(VALUE('data-cash-crude'!CF108)&gt;0,'data-cash-crude'!CF108-INDEX('active-future'!$C:$C,MATCH('basis-cash-crude'!CG$1,'active-future'!$A:$A,0),1),""),"")</f>
        <v>-11.649999999999999</v>
      </c>
      <c r="CH108">
        <f>+IFERROR(IF(VALUE('data-cash-crude'!CG108)&gt;0,'data-cash-crude'!CG108-INDEX('active-future'!$C:$C,MATCH('basis-cash-crude'!CH$1,'active-future'!$A:$A,0),1),""),"")</f>
        <v>-11.350000000000001</v>
      </c>
      <c r="CI108">
        <f>+IFERROR(IF(VALUE('data-cash-crude'!CH108)&gt;0,'data-cash-crude'!CH108-INDEX('active-future'!$C:$C,MATCH('basis-cash-crude'!CI$1,'active-future'!$A:$A,0),1),""),"")</f>
        <v>-11.520000000000003</v>
      </c>
      <c r="CJ108" t="str">
        <f>+IFERROR(IF(VALUE('data-cash-crude'!CI108)&gt;0,'data-cash-crude'!CI108-INDEX('active-future'!$C:$C,MATCH('basis-cash-crude'!CJ$1,'active-future'!$A:$A,0),1),""),"")</f>
        <v/>
      </c>
      <c r="CK108" t="str">
        <f>+IFERROR(IF(VALUE('data-cash-crude'!CJ108)&gt;0,'data-cash-crude'!CJ108-INDEX('active-future'!$C:$C,MATCH('basis-cash-crude'!CK$1,'active-future'!$A:$A,0),1),""),"")</f>
        <v/>
      </c>
      <c r="CL108" t="str">
        <f>+IFERROR(IF(VALUE('data-cash-crude'!CK108)&gt;0,'data-cash-crude'!CK108-INDEX('active-future'!$C:$C,MATCH('basis-cash-crude'!CL$1,'active-future'!$A:$A,0),1),""),"")</f>
        <v/>
      </c>
      <c r="CM108" t="str">
        <f>+IFERROR(IF(VALUE('data-cash-crude'!CL108)&gt;0,'data-cash-crude'!CL108-INDEX('active-future'!$C:$C,MATCH('basis-cash-crude'!CM$1,'active-future'!$A:$A,0),1),""),"")</f>
        <v/>
      </c>
      <c r="CN108" t="str">
        <f>+IFERROR(IF(VALUE('data-cash-crude'!CM108)&gt;0,'data-cash-crude'!CM108-INDEX('active-future'!$C:$C,MATCH('basis-cash-crude'!CN$1,'active-future'!$A:$A,0),1),""),"")</f>
        <v/>
      </c>
      <c r="CO108">
        <f>+IFERROR(IF(VALUE('data-cash-crude'!CN108)&gt;0,'data-cash-crude'!CN108-INDEX('active-future'!$C:$C,MATCH('basis-cash-crude'!CO$1,'active-future'!$A:$A,0),1),""),"")</f>
        <v>-11.46</v>
      </c>
      <c r="CP108">
        <f>+IFERROR(IF(VALUE('data-cash-crude'!CO108)&gt;0,'data-cash-crude'!CO108-INDEX('active-future'!$C:$C,MATCH('basis-cash-crude'!CP$1,'active-future'!$A:$A,0),1),""),"")</f>
        <v>-11.530000000000001</v>
      </c>
      <c r="CQ108">
        <f>+IFERROR(IF(VALUE('data-cash-crude'!CP108)&gt;0,'data-cash-crude'!CP108-INDEX('active-future'!$C:$C,MATCH('basis-cash-crude'!CQ$1,'active-future'!$A:$A,0),1),""),"")</f>
        <v>-11.68</v>
      </c>
      <c r="CR108">
        <f>+IFERROR(IF(VALUE('data-cash-crude'!CQ108)&gt;0,'data-cash-crude'!CQ108-INDEX('active-future'!$C:$C,MATCH('basis-cash-crude'!CR$1,'active-future'!$A:$A,0),1),""),"")</f>
        <v>-11.64</v>
      </c>
      <c r="CS108">
        <f>+IFERROR(IF(VALUE('data-cash-crude'!CR108)&gt;0,'data-cash-crude'!CR108-INDEX('active-future'!$C:$C,MATCH('basis-cash-crude'!CS$1,'active-future'!$A:$A,0),1),""),"")</f>
        <v>-11.420000000000002</v>
      </c>
      <c r="CT108">
        <f>+IFERROR(IF(VALUE('data-cash-crude'!CS108)&gt;0,'data-cash-crude'!CS108-INDEX('active-future'!$C:$C,MATCH('basis-cash-crude'!CT$1,'active-future'!$A:$A,0),1),""),"")</f>
        <v>-11.600000000000001</v>
      </c>
      <c r="CU108">
        <f>+IFERROR(IF(VALUE('data-cash-crude'!CT108)&gt;0,'data-cash-crude'!CT108-INDEX('active-future'!$C:$C,MATCH('basis-cash-crude'!CU$1,'active-future'!$A:$A,0),1),""),"")</f>
        <v>-11.43</v>
      </c>
      <c r="CV108" t="str">
        <f>+IFERROR(IF(VALUE('data-cash-crude'!CU108)&gt;0,'data-cash-crude'!CU108-INDEX('active-future'!$C:$C,MATCH('basis-cash-crude'!CV$1,'active-future'!$A:$A,0),1),""),"")</f>
        <v/>
      </c>
      <c r="CW108">
        <f>+IFERROR(IF(VALUE('data-cash-crude'!CV108)&gt;0,'data-cash-crude'!CV108-INDEX('active-future'!$C:$C,MATCH('basis-cash-crude'!CW$1,'active-future'!$A:$A,0),1),""),"")</f>
        <v>-11.14</v>
      </c>
      <c r="CX108">
        <f>+IFERROR(IF(VALUE('data-cash-crude'!CW108)&gt;0,'data-cash-crude'!CW108-INDEX('active-future'!$C:$C,MATCH('basis-cash-crude'!CX$1,'active-future'!$A:$A,0),1),""),"")</f>
        <v>-11.560000000000002</v>
      </c>
      <c r="CY108">
        <f>+IFERROR(IF(VALUE('data-cash-crude'!CX108)&gt;0,'data-cash-crude'!CX108-INDEX('active-future'!$C:$C,MATCH('basis-cash-crude'!CY$1,'active-future'!$A:$A,0),1),""),"")</f>
        <v>-11.469999999999999</v>
      </c>
      <c r="CZ108">
        <f>+IFERROR(IF(VALUE('data-cash-crude'!CY108)&gt;0,'data-cash-crude'!CY108-INDEX('active-future'!$C:$C,MATCH('basis-cash-crude'!CZ$1,'active-future'!$A:$A,0),1),""),"")</f>
        <v>-11.729999999999997</v>
      </c>
      <c r="DA108">
        <f>+IFERROR(IF(VALUE('data-cash-crude'!CZ108)&gt;0,'data-cash-crude'!CZ108-INDEX('active-future'!$C:$C,MATCH('basis-cash-crude'!DA$1,'active-future'!$A:$A,0),1),""),"")</f>
        <v>-11.350000000000001</v>
      </c>
      <c r="DB108">
        <f>+IFERROR(IF(VALUE('data-cash-crude'!DA108)&gt;0,'data-cash-crude'!DA108-INDEX('active-future'!$C:$C,MATCH('basis-cash-crude'!DB$1,'active-future'!$A:$A,0),1),""),"")</f>
        <v>-11.68</v>
      </c>
      <c r="DC108">
        <f>+IFERROR(IF(VALUE('data-cash-crude'!DB108)&gt;0,'data-cash-crude'!DB108-INDEX('active-future'!$C:$C,MATCH('basis-cash-crude'!DC$1,'active-future'!$A:$A,0),1),""),"")</f>
        <v>-11.5</v>
      </c>
      <c r="DD108">
        <f>+IFERROR(IF(VALUE('data-cash-crude'!DC108)&gt;0,'data-cash-crude'!DC108-INDEX('active-future'!$C:$C,MATCH('basis-cash-crude'!DD$1,'active-future'!$A:$A,0),1),""),"")</f>
        <v>-11.54</v>
      </c>
      <c r="DE108">
        <f>+IFERROR(IF(VALUE('data-cash-crude'!DD108)&gt;0,'data-cash-crude'!DD108-INDEX('active-future'!$C:$C,MATCH('basis-cash-crude'!DE$1,'active-future'!$A:$A,0),1),""),"")</f>
        <v>-11.590000000000003</v>
      </c>
      <c r="DF108">
        <f>+IFERROR(IF(VALUE('data-cash-crude'!DE108)&gt;0,'data-cash-crude'!DE108-INDEX('active-future'!$C:$C,MATCH('basis-cash-crude'!DF$1,'active-future'!$A:$A,0),1),""),"")</f>
        <v>-11.380000000000003</v>
      </c>
      <c r="DG108">
        <f>+IFERROR(IF(VALUE('data-cash-crude'!DF108)&gt;0,'data-cash-crude'!DF108-INDEX('active-future'!$C:$C,MATCH('basis-cash-crude'!DG$1,'active-future'!$A:$A,0),1),""),"")</f>
        <v>-11.189999999999998</v>
      </c>
      <c r="DH108">
        <f>+IFERROR(IF(VALUE('data-cash-crude'!DG108)&gt;0,'data-cash-crude'!DG108-INDEX('active-future'!$C:$C,MATCH('basis-cash-crude'!DH$1,'active-future'!$A:$A,0),1),""),"")</f>
        <v>-11.659999999999997</v>
      </c>
      <c r="DI108">
        <f>+IFERROR(IF(VALUE('data-cash-crude'!DH108)&gt;0,'data-cash-crude'!DH108-INDEX('active-future'!$C:$C,MATCH('basis-cash-crude'!DI$1,'active-future'!$A:$A,0),1),""),"")</f>
        <v>-11.450000000000003</v>
      </c>
      <c r="DJ108">
        <f>+IFERROR(IF(VALUE('data-cash-crude'!DI108)&gt;0,'data-cash-crude'!DI108-INDEX('active-future'!$C:$C,MATCH('basis-cash-crude'!DJ$1,'active-future'!$A:$A,0),1),""),"")</f>
        <v>-11.579999999999998</v>
      </c>
      <c r="DK108">
        <f>+IFERROR(IF(VALUE('data-cash-crude'!DJ108)&gt;0,'data-cash-crude'!DJ108-INDEX('active-future'!$C:$C,MATCH('basis-cash-crude'!DK$1,'active-future'!$A:$A,0),1),""),"")</f>
        <v>-11.549999999999997</v>
      </c>
      <c r="DL108">
        <f>+IFERROR(IF(VALUE('data-cash-crude'!DK108)&gt;0,'data-cash-crude'!DK108-INDEX('active-future'!$C:$C,MATCH('basis-cash-crude'!DL$1,'active-future'!$A:$A,0),1),""),"")</f>
        <v>-11.619999999999997</v>
      </c>
      <c r="DM108" t="str">
        <f>+IFERROR(IF(VALUE('data-cash-crude'!DL108)&gt;0,'data-cash-crude'!DL108-INDEX('active-future'!$C:$C,MATCH('basis-cash-crude'!DM$1,'active-future'!$A:$A,0),1),""),"")</f>
        <v/>
      </c>
      <c r="DN108" t="str">
        <f>+IFERROR(IF(VALUE('data-cash-crude'!DM108)&gt;0,'data-cash-crude'!DM108-INDEX('active-future'!$C:$C,MATCH('basis-cash-crude'!DN$1,'active-future'!$A:$A,0),1),""),"")</f>
        <v/>
      </c>
      <c r="DO108" t="str">
        <f>+IFERROR(IF(VALUE('data-cash-crude'!DN108)&gt;0,'data-cash-crude'!DN108-INDEX('active-future'!$C:$C,MATCH('basis-cash-crude'!DO$1,'active-future'!$A:$A,0),1),""),"")</f>
        <v/>
      </c>
      <c r="DP108">
        <f>+IFERROR(IF(VALUE('data-cash-crude'!DO108)&gt;0,'data-cash-crude'!DO108-INDEX('active-future'!$C:$C,MATCH('basis-cash-crude'!DP$1,'active-future'!$A:$A,0),1),""),"")</f>
        <v>-11.409999999999997</v>
      </c>
      <c r="DQ108">
        <f>+IFERROR(IF(VALUE('data-cash-crude'!DP108)&gt;0,'data-cash-crude'!DP108-INDEX('active-future'!$C:$C,MATCH('basis-cash-crude'!DQ$1,'active-future'!$A:$A,0),1),""),"")</f>
        <v>-11.509999999999998</v>
      </c>
      <c r="DR108">
        <f>+IFERROR(IF(VALUE('data-cash-crude'!DQ108)&gt;0,'data-cash-crude'!DQ108-INDEX('active-future'!$C:$C,MATCH('basis-cash-crude'!DR$1,'active-future'!$A:$A,0),1),""),"")</f>
        <v>-11.590000000000003</v>
      </c>
      <c r="DS108">
        <f>+IFERROR(IF(VALUE('data-cash-crude'!DR108)&gt;0,'data-cash-crude'!DR108-INDEX('active-future'!$C:$C,MATCH('basis-cash-crude'!DS$1,'active-future'!$A:$A,0),1),""),"")</f>
        <v>-11.5</v>
      </c>
      <c r="DT108">
        <f>+IFERROR(IF(VALUE('data-cash-crude'!DS108)&gt;0,'data-cash-crude'!DS108-INDEX('active-future'!$C:$C,MATCH('basis-cash-crude'!DT$1,'active-future'!$A:$A,0),1),""),"")</f>
        <v>-11.590000000000003</v>
      </c>
      <c r="DU108">
        <f>+IFERROR(IF(VALUE('data-cash-crude'!DT108)&gt;0,'data-cash-crude'!DT108-INDEX('active-future'!$C:$C,MATCH('basis-cash-crude'!DU$1,'active-future'!$A:$A,0),1),""),"")</f>
        <v>-11.469999999999999</v>
      </c>
      <c r="DV108">
        <f>+IFERROR(IF(VALUE('data-cash-crude'!DU108)&gt;0,'data-cash-crude'!DU108-INDEX('active-future'!$C:$C,MATCH('basis-cash-crude'!DV$1,'active-future'!$A:$A,0),1),""),"")</f>
        <v>-11.43</v>
      </c>
      <c r="DW108">
        <f>+IFERROR(IF(VALUE('data-cash-crude'!DV108)&gt;0,'data-cash-crude'!DV108-INDEX('active-future'!$C:$C,MATCH('basis-cash-crude'!DW$1,'active-future'!$A:$A,0),1),""),"")</f>
        <v>-11.630000000000003</v>
      </c>
      <c r="DX108" t="str">
        <f>+IFERROR(IF(VALUE('data-cash-crude'!DW108)&gt;0,'data-cash-crude'!DW108-INDEX('active-future'!$C:$C,MATCH('basis-cash-crude'!DX$1,'active-future'!$A:$A,0),1),""),"")</f>
        <v/>
      </c>
      <c r="DY108">
        <f>+IFERROR(IF(VALUE('data-cash-crude'!DX108)&gt;0,'data-cash-crude'!DX108-INDEX('active-future'!$C:$C,MATCH('basis-cash-crude'!DY$1,'active-future'!$A:$A,0),1),""),"")</f>
        <v>-11.649999999999999</v>
      </c>
      <c r="DZ108">
        <f>+IFERROR(IF(VALUE('data-cash-crude'!DY108)&gt;0,'data-cash-crude'!DY108-INDEX('active-future'!$C:$C,MATCH('basis-cash-crude'!DZ$1,'active-future'!$A:$A,0),1),""),"")</f>
        <v>-11.43</v>
      </c>
      <c r="EA108">
        <f>+IFERROR(IF(VALUE('data-cash-crude'!DZ108)&gt;0,'data-cash-crude'!DZ108-INDEX('active-future'!$C:$C,MATCH('basis-cash-crude'!EA$1,'active-future'!$A:$A,0),1),""),"")</f>
        <v>-12.07</v>
      </c>
      <c r="EB108">
        <f>+IFERROR(IF(VALUE('data-cash-crude'!EA108)&gt;0,'data-cash-crude'!EA108-INDEX('active-future'!$C:$C,MATCH('basis-cash-crude'!EB$1,'active-future'!$A:$A,0),1),""),"")</f>
        <v>-11.719999999999999</v>
      </c>
      <c r="EC108">
        <f>+IFERROR(IF(VALUE('data-cash-crude'!EB108)&gt;0,'data-cash-crude'!EB108-INDEX('active-future'!$C:$C,MATCH('basis-cash-crude'!EC$1,'active-future'!$A:$A,0),1),""),"")</f>
        <v>-11.61</v>
      </c>
      <c r="ED108">
        <f>+IFERROR(IF(VALUE('data-cash-crude'!EC108)&gt;0,'data-cash-crude'!EC108-INDEX('active-future'!$C:$C,MATCH('basis-cash-crude'!ED$1,'active-future'!$A:$A,0),1),""),"")</f>
        <v>-11.68</v>
      </c>
      <c r="EE108">
        <f>+IFERROR(IF(VALUE('data-cash-crude'!ED108)&gt;0,'data-cash-crude'!ED108-INDEX('active-future'!$C:$C,MATCH('basis-cash-crude'!EE$1,'active-future'!$A:$A,0),1),""),"")</f>
        <v>-11.509999999999998</v>
      </c>
      <c r="EF108">
        <f>+IFERROR(IF(VALUE('data-cash-crude'!EE108)&gt;0,'data-cash-crude'!EE108-INDEX('active-future'!$C:$C,MATCH('basis-cash-crude'!EF$1,'active-future'!$A:$A,0),1),""),"")</f>
        <v>-11.530000000000001</v>
      </c>
      <c r="EG108">
        <f>+IFERROR(IF(VALUE('data-cash-crude'!EF108)&gt;0,'data-cash-crude'!EF108-INDEX('active-future'!$C:$C,MATCH('basis-cash-crude'!EG$1,'active-future'!$A:$A,0),1),""),"")</f>
        <v>-11.39</v>
      </c>
      <c r="EH108" t="str">
        <f>+IFERROR(IF(VALUE('data-cash-crude'!EG108)&gt;0,'data-cash-crude'!EG108-INDEX('active-future'!$C:$C,MATCH('basis-cash-crude'!EH$1,'active-future'!$A:$A,0),1),""),"")</f>
        <v/>
      </c>
      <c r="EI108">
        <f>+IFERROR(IF(VALUE('data-cash-crude'!EH108)&gt;0,'data-cash-crude'!EH108-INDEX('active-future'!$C:$C,MATCH('basis-cash-crude'!EI$1,'active-future'!$A:$A,0),1),""),"")</f>
        <v>-11.509999999999998</v>
      </c>
      <c r="EJ108">
        <f>+IFERROR(IF(VALUE('data-cash-crude'!EI108)&gt;0,'data-cash-crude'!EI108-INDEX('active-future'!$C:$C,MATCH('basis-cash-crude'!EJ$1,'active-future'!$A:$A,0),1),""),"")</f>
        <v>-11.490000000000002</v>
      </c>
      <c r="EK108">
        <f>+IFERROR(IF(VALUE('data-cash-crude'!EJ108)&gt;0,'data-cash-crude'!EJ108-INDEX('active-future'!$C:$C,MATCH('basis-cash-crude'!EK$1,'active-future'!$A:$A,0),1),""),"")</f>
        <v>-11.340000000000003</v>
      </c>
      <c r="EL108">
        <f>+IFERROR(IF(VALUE('data-cash-crude'!EK108)&gt;0,'data-cash-crude'!EK108-INDEX('active-future'!$C:$C,MATCH('basis-cash-crude'!EL$1,'active-future'!$A:$A,0),1),""),"")</f>
        <v>-11.68</v>
      </c>
      <c r="EM108">
        <f>+IFERROR(IF(VALUE('data-cash-crude'!EL108)&gt;0,'data-cash-crude'!EL108-INDEX('active-future'!$C:$C,MATCH('basis-cash-crude'!EM$1,'active-future'!$A:$A,0),1),""),"")</f>
        <v>-11.479999999999997</v>
      </c>
      <c r="EN108">
        <f>+IFERROR(IF(VALUE('data-cash-crude'!EM108)&gt;0,'data-cash-crude'!EM108-INDEX('active-future'!$C:$C,MATCH('basis-cash-crude'!EN$1,'active-future'!$A:$A,0),1),""),"")</f>
        <v>-11.5</v>
      </c>
      <c r="EO108">
        <f>+IFERROR(IF(VALUE('data-cash-crude'!EN108)&gt;0,'data-cash-crude'!EN108-INDEX('active-future'!$C:$C,MATCH('basis-cash-crude'!EO$1,'active-future'!$A:$A,0),1),""),"")</f>
        <v>-11.5</v>
      </c>
      <c r="EP108">
        <f>+IFERROR(IF(VALUE('data-cash-crude'!EO108)&gt;0,'data-cash-crude'!EO108-INDEX('active-future'!$C:$C,MATCH('basis-cash-crude'!EP$1,'active-future'!$A:$A,0),1),""),"")</f>
        <v>-11.590000000000003</v>
      </c>
      <c r="EQ108">
        <f>+IFERROR(IF(VALUE('data-cash-crude'!EP108)&gt;0,'data-cash-crude'!EP108-INDEX('active-future'!$C:$C,MATCH('basis-cash-crude'!EQ$1,'active-future'!$A:$A,0),1),""),"")</f>
        <v>-11.560000000000002</v>
      </c>
      <c r="ER108">
        <f>+IFERROR(IF(VALUE('data-cash-crude'!EQ108)&gt;0,'data-cash-crude'!EQ108-INDEX('active-future'!$C:$C,MATCH('basis-cash-crude'!ER$1,'active-future'!$A:$A,0),1),""),"")</f>
        <v>-11.39</v>
      </c>
      <c r="ES108">
        <f>+IFERROR(IF(VALUE('data-cash-crude'!ER108)&gt;0,'data-cash-crude'!ER108-INDEX('active-future'!$C:$C,MATCH('basis-cash-crude'!ES$1,'active-future'!$A:$A,0),1),""),"")</f>
        <v>-11.630000000000003</v>
      </c>
      <c r="ET108">
        <f>+IFERROR(IF(VALUE('data-cash-crude'!ES108)&gt;0,'data-cash-crude'!ES108-INDEX('active-future'!$C:$C,MATCH('basis-cash-crude'!ET$1,'active-future'!$A:$A,0),1),""),"")</f>
        <v>-11.409999999999997</v>
      </c>
      <c r="EU108">
        <f>+IFERROR(IF(VALUE('data-cash-crude'!ET108)&gt;0,'data-cash-crude'!ET108-INDEX('active-future'!$C:$C,MATCH('basis-cash-crude'!EU$1,'active-future'!$A:$A,0),1),""),"")</f>
        <v>-11.420000000000002</v>
      </c>
      <c r="EV108" t="str">
        <f>+IFERROR(IF(VALUE('data-cash-crude'!EU108)&gt;0,'data-cash-crude'!EU108-INDEX('active-future'!$C:$C,MATCH('basis-cash-crude'!EV$1,'active-future'!$A:$A,0),1),""),"")</f>
        <v/>
      </c>
      <c r="EW108">
        <f>+IFERROR(IF(VALUE('data-cash-crude'!EV108)&gt;0,'data-cash-crude'!EV108-INDEX('active-future'!$C:$C,MATCH('basis-cash-crude'!EW$1,'active-future'!$A:$A,0),1),""),"")</f>
        <v>-11.71</v>
      </c>
      <c r="EX108" t="str">
        <f>+IFERROR(IF(VALUE('data-cash-crude'!EW108)&gt;0,'data-cash-crude'!EW108-INDEX('active-future'!$C:$C,MATCH('basis-cash-crude'!EX$1,'active-future'!$A:$A,0),1),""),"")</f>
        <v/>
      </c>
      <c r="EY108">
        <f>+IFERROR(IF(VALUE('data-cash-crude'!EX108)&gt;0,'data-cash-crude'!EX108-INDEX('active-future'!$C:$C,MATCH('basis-cash-crude'!EY$1,'active-future'!$A:$A,0),1),""),"")</f>
        <v>-11.619999999999997</v>
      </c>
      <c r="EZ108">
        <f>+IFERROR(IF(VALUE('data-cash-crude'!EY108)&gt;0,'data-cash-crude'!EY108-INDEX('active-future'!$C:$C,MATCH('basis-cash-crude'!EZ$1,'active-future'!$A:$A,0),1),""),"")</f>
        <v>-11.520000000000003</v>
      </c>
      <c r="FA108">
        <f>+IFERROR(IF(VALUE('data-cash-crude'!EZ108)&gt;0,'data-cash-crude'!EZ108-INDEX('active-future'!$C:$C,MATCH('basis-cash-crude'!FA$1,'active-future'!$A:$A,0),1),""),"")</f>
        <v>-11.530000000000001</v>
      </c>
      <c r="FB108">
        <f>+IFERROR(IF(VALUE('data-cash-crude'!FA108)&gt;0,'data-cash-crude'!FA108-INDEX('active-future'!$C:$C,MATCH('basis-cash-crude'!FB$1,'active-future'!$A:$A,0),1),""),"")</f>
        <v>-10.79</v>
      </c>
      <c r="FC108" t="str">
        <f>+IFERROR(IF(VALUE('data-cash-crude'!FB108)&gt;0,'data-cash-crude'!FB108-INDEX('active-future'!$C:$C,MATCH('basis-cash-crude'!FC$1,'active-future'!$A:$A,0),1),""),"")</f>
        <v/>
      </c>
      <c r="FD108">
        <f>+IFERROR(IF(VALUE('data-cash-crude'!FC108)&gt;0,'data-cash-crude'!FC108-INDEX('active-future'!$C:$C,MATCH('basis-cash-crude'!FD$1,'active-future'!$A:$A,0),1),""),"")</f>
        <v>-11.450000000000003</v>
      </c>
      <c r="FE108">
        <f>+IFERROR(IF(VALUE('data-cash-crude'!FD108)&gt;0,'data-cash-crude'!FD108-INDEX('active-future'!$C:$C,MATCH('basis-cash-crude'!FE$1,'active-future'!$A:$A,0),1),""),"")</f>
        <v>-11.619999999999997</v>
      </c>
      <c r="FF108">
        <f>+IFERROR(IF(VALUE('data-cash-crude'!FE108)&gt;0,'data-cash-crude'!FE108-INDEX('active-future'!$C:$C,MATCH('basis-cash-crude'!FF$1,'active-future'!$A:$A,0),1),""),"")</f>
        <v>-11.399999999999999</v>
      </c>
      <c r="FG108" t="str">
        <f>+IFERROR(IF(VALUE('data-cash-crude'!FF108)&gt;0,'data-cash-crude'!FF108-INDEX('active-future'!$C:$C,MATCH('basis-cash-crude'!FG$1,'active-future'!$A:$A,0),1),""),"")</f>
        <v/>
      </c>
      <c r="FH108">
        <f>+IFERROR(IF(VALUE('data-cash-crude'!FG108)&gt;0,'data-cash-crude'!FG108-INDEX('active-future'!$C:$C,MATCH('basis-cash-crude'!FH$1,'active-future'!$A:$A,0),1),""),"")</f>
        <v>-11.439999999999998</v>
      </c>
      <c r="FI108">
        <f>+IFERROR(IF(VALUE('data-cash-crude'!FH108)&gt;0,'data-cash-crude'!FH108-INDEX('active-future'!$C:$C,MATCH('basis-cash-crude'!FI$1,'active-future'!$A:$A,0),1),""),"")</f>
        <v>-11.560000000000002</v>
      </c>
      <c r="FJ108">
        <f>+IFERROR(IF(VALUE('data-cash-crude'!FI108)&gt;0,'data-cash-crude'!FI108-INDEX('active-future'!$C:$C,MATCH('basis-cash-crude'!FJ$1,'active-future'!$A:$A,0),1),""),"")</f>
        <v>-11.600000000000001</v>
      </c>
      <c r="FK108">
        <f>+IFERROR(IF(VALUE('data-cash-crude'!FJ108)&gt;0,'data-cash-crude'!FJ108-INDEX('active-future'!$C:$C,MATCH('basis-cash-crude'!FK$1,'active-future'!$A:$A,0),1),""),"")</f>
        <v>-11.409999999999997</v>
      </c>
      <c r="FL108">
        <f>+IFERROR(IF(VALUE('data-cash-crude'!FK108)&gt;0,'data-cash-crude'!FK108-INDEX('active-future'!$C:$C,MATCH('basis-cash-crude'!FL$1,'active-future'!$A:$A,0),1),""),"")</f>
        <v>-11.5</v>
      </c>
    </row>
    <row r="109" spans="1:168" x14ac:dyDescent="0.2">
      <c r="A109">
        <f t="shared" si="3"/>
        <v>-8.25</v>
      </c>
      <c r="B109">
        <f t="shared" si="4"/>
        <v>-7.5788000000000011</v>
      </c>
      <c r="C109">
        <f t="shared" si="5"/>
        <v>-7.5510526315789521</v>
      </c>
      <c r="D109" s="10" t="str">
        <f>+'data-cash-crude'!B109</f>
        <v>CLPA-5-7.CM</v>
      </c>
      <c r="E109">
        <f>+IFERROR(IF(VALUE('data-cash-crude'!D109)&gt;0,'data-cash-crude'!D109-INDEX('active-future'!$C:$C,MATCH('basis-cash-crude'!E$1,'active-future'!$A:$A,0),1),""),"")</f>
        <v>-7.5600000000000023</v>
      </c>
      <c r="F109">
        <f>+IFERROR(IF(VALUE('data-cash-crude'!E109)&gt;0,'data-cash-crude'!E109-INDEX('active-future'!$C:$C,MATCH('basis-cash-crude'!F$1,'active-future'!$A:$A,0),1),""),"")</f>
        <v>-8.93</v>
      </c>
      <c r="G109">
        <f>+IFERROR(IF(VALUE('data-cash-crude'!F109)&gt;0,'data-cash-crude'!F109-INDEX('active-future'!$C:$C,MATCH('basis-cash-crude'!G$1,'active-future'!$A:$A,0),1),""),"")</f>
        <v>-8.9699999999999989</v>
      </c>
      <c r="H109">
        <f>+IFERROR(IF(VALUE('data-cash-crude'!G109)&gt;0,'data-cash-crude'!G109-INDEX('active-future'!$C:$C,MATCH('basis-cash-crude'!H$1,'active-future'!$A:$A,0),1),""),"")</f>
        <v>-7.43</v>
      </c>
      <c r="I109" t="str">
        <f>+IFERROR(IF(VALUE('data-cash-crude'!H109)&gt;0,'data-cash-crude'!H109-INDEX('active-future'!$C:$C,MATCH('basis-cash-crude'!I$1,'active-future'!$A:$A,0),1),""),"")</f>
        <v/>
      </c>
      <c r="J109">
        <f>+IFERROR(IF(VALUE('data-cash-crude'!I109)&gt;0,'data-cash-crude'!I109-INDEX('active-future'!$C:$C,MATCH('basis-cash-crude'!J$1,'active-future'!$A:$A,0),1),""),"")</f>
        <v>-8.36</v>
      </c>
      <c r="K109" t="str">
        <f>+IFERROR(IF(VALUE('data-cash-crude'!J109)&gt;0,'data-cash-crude'!J109-INDEX('active-future'!$C:$C,MATCH('basis-cash-crude'!K$1,'active-future'!$A:$A,0),1),""),"")</f>
        <v/>
      </c>
      <c r="L109">
        <f>+IFERROR(IF(VALUE('data-cash-crude'!K109)&gt;0,'data-cash-crude'!K109-INDEX('active-future'!$C:$C,MATCH('basis-cash-crude'!L$1,'active-future'!$A:$A,0),1),""),"")</f>
        <v>-7.6899999999999977</v>
      </c>
      <c r="M109" t="str">
        <f>+IFERROR(IF(VALUE('data-cash-crude'!L109)&gt;0,'data-cash-crude'!L109-INDEX('active-future'!$C:$C,MATCH('basis-cash-crude'!M$1,'active-future'!$A:$A,0),1),""),"")</f>
        <v/>
      </c>
      <c r="N109">
        <f>+IFERROR(IF(VALUE('data-cash-crude'!M109)&gt;0,'data-cash-crude'!M109-INDEX('active-future'!$C:$C,MATCH('basis-cash-crude'!N$1,'active-future'!$A:$A,0),1),""),"")</f>
        <v>-7.6000000000000014</v>
      </c>
      <c r="O109">
        <f>+IFERROR(IF(VALUE('data-cash-crude'!N109)&gt;0,'data-cash-crude'!N109-INDEX('active-future'!$C:$C,MATCH('basis-cash-crude'!O$1,'active-future'!$A:$A,0),1),""),"")</f>
        <v>-7.3699999999999974</v>
      </c>
      <c r="P109">
        <f>+IFERROR(IF(VALUE('data-cash-crude'!O109)&gt;0,'data-cash-crude'!O109-INDEX('active-future'!$C:$C,MATCH('basis-cash-crude'!P$1,'active-future'!$A:$A,0),1),""),"")</f>
        <v>-7.4600000000000009</v>
      </c>
      <c r="Q109">
        <f>+IFERROR(IF(VALUE('data-cash-crude'!P109)&gt;0,'data-cash-crude'!P109-INDEX('active-future'!$C:$C,MATCH('basis-cash-crude'!Q$1,'active-future'!$A:$A,0),1),""),"")</f>
        <v>-7.57</v>
      </c>
      <c r="R109">
        <f>+IFERROR(IF(VALUE('data-cash-crude'!Q109)&gt;0,'data-cash-crude'!Q109-INDEX('active-future'!$C:$C,MATCH('basis-cash-crude'!R$1,'active-future'!$A:$A,0),1),""),"")</f>
        <v>-7.43</v>
      </c>
      <c r="S109">
        <f>+IFERROR(IF(VALUE('data-cash-crude'!R109)&gt;0,'data-cash-crude'!R109-INDEX('active-future'!$C:$C,MATCH('basis-cash-crude'!S$1,'active-future'!$A:$A,0),1),""),"")</f>
        <v>-7.509999999999998</v>
      </c>
      <c r="T109">
        <f>+IFERROR(IF(VALUE('data-cash-crude'!S109)&gt;0,'data-cash-crude'!S109-INDEX('active-future'!$C:$C,MATCH('basis-cash-crude'!T$1,'active-future'!$A:$A,0),1),""),"")</f>
        <v>-7.490000000000002</v>
      </c>
      <c r="U109">
        <f>+IFERROR(IF(VALUE('data-cash-crude'!T109)&gt;0,'data-cash-crude'!T109-INDEX('active-future'!$C:$C,MATCH('basis-cash-crude'!U$1,'active-future'!$A:$A,0),1),""),"")</f>
        <v>-7.7700000000000031</v>
      </c>
      <c r="V109">
        <f>+IFERROR(IF(VALUE('data-cash-crude'!U109)&gt;0,'data-cash-crude'!U109-INDEX('active-future'!$C:$C,MATCH('basis-cash-crude'!V$1,'active-future'!$A:$A,0),1),""),"")</f>
        <v>-7.4500000000000028</v>
      </c>
      <c r="W109">
        <f>+IFERROR(IF(VALUE('data-cash-crude'!V109)&gt;0,'data-cash-crude'!V109-INDEX('active-future'!$C:$C,MATCH('basis-cash-crude'!W$1,'active-future'!$A:$A,0),1),""),"")</f>
        <v>-7.68</v>
      </c>
      <c r="X109">
        <f>+IFERROR(IF(VALUE('data-cash-crude'!W109)&gt;0,'data-cash-crude'!W109-INDEX('active-future'!$C:$C,MATCH('basis-cash-crude'!X$1,'active-future'!$A:$A,0),1),""),"")</f>
        <v>-7.68</v>
      </c>
      <c r="Y109" t="str">
        <f>+IFERROR(IF(VALUE('data-cash-crude'!X109)&gt;0,'data-cash-crude'!X109-INDEX('active-future'!$C:$C,MATCH('basis-cash-crude'!Y$1,'active-future'!$A:$A,0),1),""),"")</f>
        <v/>
      </c>
      <c r="Z109">
        <f>+IFERROR(IF(VALUE('data-cash-crude'!Y109)&gt;0,'data-cash-crude'!Y109-INDEX('active-future'!$C:$C,MATCH('basis-cash-crude'!Z$1,'active-future'!$A:$A,0),1),""),"")</f>
        <v>-7.7100000000000009</v>
      </c>
      <c r="AA109">
        <f>+IFERROR(IF(VALUE('data-cash-crude'!Z109)&gt;0,'data-cash-crude'!Z109-INDEX('active-future'!$C:$C,MATCH('basis-cash-crude'!AA$1,'active-future'!$A:$A,0),1),""),"")</f>
        <v>-4.6700000000000017</v>
      </c>
      <c r="AB109" t="str">
        <f>+IFERROR(IF(VALUE('data-cash-crude'!AA109)&gt;0,'data-cash-crude'!AA109-INDEX('active-future'!$C:$C,MATCH('basis-cash-crude'!AB$1,'active-future'!$A:$A,0),1),""),"")</f>
        <v/>
      </c>
      <c r="AC109">
        <f>+IFERROR(IF(VALUE('data-cash-crude'!AB109)&gt;0,'data-cash-crude'!AB109-INDEX('active-future'!$C:$C,MATCH('basis-cash-crude'!AC$1,'active-future'!$A:$A,0),1),""),"")</f>
        <v>-7.6099999999999994</v>
      </c>
      <c r="AD109">
        <f>+IFERROR(IF(VALUE('data-cash-crude'!AC109)&gt;0,'data-cash-crude'!AC109-INDEX('active-future'!$C:$C,MATCH('basis-cash-crude'!AD$1,'active-future'!$A:$A,0),1),""),"")</f>
        <v>-7.4099999999999966</v>
      </c>
      <c r="AE109">
        <f>+IFERROR(IF(VALUE('data-cash-crude'!AD109)&gt;0,'data-cash-crude'!AD109-INDEX('active-future'!$C:$C,MATCH('basis-cash-crude'!AE$1,'active-future'!$A:$A,0),1),""),"")</f>
        <v>-7.509999999999998</v>
      </c>
      <c r="AF109">
        <f>+IFERROR(IF(VALUE('data-cash-crude'!AE109)&gt;0,'data-cash-crude'!AE109-INDEX('active-future'!$C:$C,MATCH('basis-cash-crude'!AF$1,'active-future'!$A:$A,0),1),""),"")</f>
        <v>-7.5200000000000031</v>
      </c>
      <c r="AG109">
        <f>+IFERROR(IF(VALUE('data-cash-crude'!AF109)&gt;0,'data-cash-crude'!AF109-INDEX('active-future'!$C:$C,MATCH('basis-cash-crude'!AG$1,'active-future'!$A:$A,0),1),""),"")</f>
        <v>-7.5799999999999983</v>
      </c>
      <c r="AH109">
        <f>+IFERROR(IF(VALUE('data-cash-crude'!AG109)&gt;0,'data-cash-crude'!AG109-INDEX('active-future'!$C:$C,MATCH('basis-cash-crude'!AH$1,'active-future'!$A:$A,0),1),""),"")</f>
        <v>-7.509999999999998</v>
      </c>
      <c r="AI109">
        <f>+IFERROR(IF(VALUE('data-cash-crude'!AH109)&gt;0,'data-cash-crude'!AH109-INDEX('active-future'!$C:$C,MATCH('basis-cash-crude'!AI$1,'active-future'!$A:$A,0),1),""),"")</f>
        <v>-7.6000000000000014</v>
      </c>
      <c r="AJ109">
        <f>+IFERROR(IF(VALUE('data-cash-crude'!AI109)&gt;0,'data-cash-crude'!AI109-INDEX('active-future'!$C:$C,MATCH('basis-cash-crude'!AJ$1,'active-future'!$A:$A,0),1),""),"")</f>
        <v>-7.6400000000000006</v>
      </c>
      <c r="AK109">
        <f>+IFERROR(IF(VALUE('data-cash-crude'!AJ109)&gt;0,'data-cash-crude'!AJ109-INDEX('active-future'!$C:$C,MATCH('basis-cash-crude'!AK$1,'active-future'!$A:$A,0),1),""),"")</f>
        <v>-7.4699999999999989</v>
      </c>
      <c r="AL109">
        <f>+IFERROR(IF(VALUE('data-cash-crude'!AK109)&gt;0,'data-cash-crude'!AK109-INDEX('active-future'!$C:$C,MATCH('basis-cash-crude'!AL$1,'active-future'!$A:$A,0),1),""),"")</f>
        <v>-7.5200000000000031</v>
      </c>
      <c r="AM109">
        <f>+IFERROR(IF(VALUE('data-cash-crude'!AL109)&gt;0,'data-cash-crude'!AL109-INDEX('active-future'!$C:$C,MATCH('basis-cash-crude'!AM$1,'active-future'!$A:$A,0),1),""),"")</f>
        <v>-7.6199999999999974</v>
      </c>
      <c r="AN109">
        <f>+IFERROR(IF(VALUE('data-cash-crude'!AM109)&gt;0,'data-cash-crude'!AM109-INDEX('active-future'!$C:$C,MATCH('basis-cash-crude'!AN$1,'active-future'!$A:$A,0),1),""),"")</f>
        <v>-7.5499999999999972</v>
      </c>
      <c r="AO109">
        <f>+IFERROR(IF(VALUE('data-cash-crude'!AN109)&gt;0,'data-cash-crude'!AN109-INDEX('active-future'!$C:$C,MATCH('basis-cash-crude'!AO$1,'active-future'!$A:$A,0),1),""),"")</f>
        <v>-7.6099999999999994</v>
      </c>
      <c r="AP109">
        <f>+IFERROR(IF(VALUE('data-cash-crude'!AO109)&gt;0,'data-cash-crude'!AO109-INDEX('active-future'!$C:$C,MATCH('basis-cash-crude'!AP$1,'active-future'!$A:$A,0),1),""),"")</f>
        <v>-7.490000000000002</v>
      </c>
      <c r="AQ109">
        <f>+IFERROR(IF(VALUE('data-cash-crude'!AP109)&gt;0,'data-cash-crude'!AP109-INDEX('active-future'!$C:$C,MATCH('basis-cash-crude'!AQ$1,'active-future'!$A:$A,0),1),""),"")</f>
        <v>-7.3999999999999986</v>
      </c>
      <c r="AR109">
        <f>+IFERROR(IF(VALUE('data-cash-crude'!AQ109)&gt;0,'data-cash-crude'!AQ109-INDEX('active-future'!$C:$C,MATCH('basis-cash-crude'!AR$1,'active-future'!$A:$A,0),1),""),"")</f>
        <v>-7.6000000000000014</v>
      </c>
      <c r="AS109">
        <f>+IFERROR(IF(VALUE('data-cash-crude'!AR109)&gt;0,'data-cash-crude'!AR109-INDEX('active-future'!$C:$C,MATCH('basis-cash-crude'!AS$1,'active-future'!$A:$A,0),1),""),"")</f>
        <v>-7.4799999999999969</v>
      </c>
      <c r="AT109">
        <f>+IFERROR(IF(VALUE('data-cash-crude'!AS109)&gt;0,'data-cash-crude'!AS109-INDEX('active-future'!$C:$C,MATCH('basis-cash-crude'!AT$1,'active-future'!$A:$A,0),1),""),"")</f>
        <v>-7.7899999999999991</v>
      </c>
      <c r="AU109">
        <f>+IFERROR(IF(VALUE('data-cash-crude'!AT109)&gt;0,'data-cash-crude'!AT109-INDEX('active-future'!$C:$C,MATCH('basis-cash-crude'!AU$1,'active-future'!$A:$A,0),1),""),"")</f>
        <v>-7.4500000000000028</v>
      </c>
      <c r="AV109">
        <f>+IFERROR(IF(VALUE('data-cash-crude'!AU109)&gt;0,'data-cash-crude'!AU109-INDEX('active-future'!$C:$C,MATCH('basis-cash-crude'!AV$1,'active-future'!$A:$A,0),1),""),"")</f>
        <v>-7.43</v>
      </c>
      <c r="AW109">
        <f>+IFERROR(IF(VALUE('data-cash-crude'!AV109)&gt;0,'data-cash-crude'!AV109-INDEX('active-future'!$C:$C,MATCH('basis-cash-crude'!AW$1,'active-future'!$A:$A,0),1),""),"")</f>
        <v>-7.5600000000000023</v>
      </c>
      <c r="AX109">
        <f>+IFERROR(IF(VALUE('data-cash-crude'!AW109)&gt;0,'data-cash-crude'!AW109-INDEX('active-future'!$C:$C,MATCH('basis-cash-crude'!AX$1,'active-future'!$A:$A,0),1),""),"")</f>
        <v>-7.5399999999999991</v>
      </c>
      <c r="AY109">
        <f>+IFERROR(IF(VALUE('data-cash-crude'!AX109)&gt;0,'data-cash-crude'!AX109-INDEX('active-future'!$C:$C,MATCH('basis-cash-crude'!AY$1,'active-future'!$A:$A,0),1),""),"")</f>
        <v>-7.8100000000000023</v>
      </c>
      <c r="AZ109">
        <f>+IFERROR(IF(VALUE('data-cash-crude'!AY109)&gt;0,'data-cash-crude'!AY109-INDEX('active-future'!$C:$C,MATCH('basis-cash-crude'!AZ$1,'active-future'!$A:$A,0),1),""),"")</f>
        <v>-7.4099999999999966</v>
      </c>
      <c r="BA109">
        <f>+IFERROR(IF(VALUE('data-cash-crude'!AZ109)&gt;0,'data-cash-crude'!AZ109-INDEX('active-future'!$C:$C,MATCH('basis-cash-crude'!BA$1,'active-future'!$A:$A,0),1),""),"")</f>
        <v>-7.4799999999999969</v>
      </c>
      <c r="BB109">
        <f>+IFERROR(IF(VALUE('data-cash-crude'!BA109)&gt;0,'data-cash-crude'!BA109-INDEX('active-future'!$C:$C,MATCH('basis-cash-crude'!BB$1,'active-future'!$A:$A,0),1),""),"")</f>
        <v>-7.4699999999999989</v>
      </c>
      <c r="BC109">
        <f>+IFERROR(IF(VALUE('data-cash-crude'!BB109)&gt;0,'data-cash-crude'!BB109-INDEX('active-future'!$C:$C,MATCH('basis-cash-crude'!BC$1,'active-future'!$A:$A,0),1),""),"")</f>
        <v>-7.9799999999999969</v>
      </c>
      <c r="BD109">
        <f>+IFERROR(IF(VALUE('data-cash-crude'!BC109)&gt;0,'data-cash-crude'!BC109-INDEX('active-future'!$C:$C,MATCH('basis-cash-crude'!BD$1,'active-future'!$A:$A,0),1),""),"")</f>
        <v>-7.509999999999998</v>
      </c>
      <c r="BE109" t="str">
        <f>+IFERROR(IF(VALUE('data-cash-crude'!BD109)&gt;0,'data-cash-crude'!BD109-INDEX('active-future'!$C:$C,MATCH('basis-cash-crude'!BE$1,'active-future'!$A:$A,0),1),""),"")</f>
        <v/>
      </c>
      <c r="BF109">
        <f>+IFERROR(IF(VALUE('data-cash-crude'!BE109)&gt;0,'data-cash-crude'!BE109-INDEX('active-future'!$C:$C,MATCH('basis-cash-crude'!BF$1,'active-future'!$A:$A,0),1),""),"")</f>
        <v>-7.68</v>
      </c>
      <c r="BG109">
        <f>+IFERROR(IF(VALUE('data-cash-crude'!BF109)&gt;0,'data-cash-crude'!BF109-INDEX('active-future'!$C:$C,MATCH('basis-cash-crude'!BG$1,'active-future'!$A:$A,0),1),""),"")</f>
        <v>-7.3599999999999994</v>
      </c>
      <c r="BH109">
        <f>+IFERROR(IF(VALUE('data-cash-crude'!BG109)&gt;0,'data-cash-crude'!BG109-INDEX('active-future'!$C:$C,MATCH('basis-cash-crude'!BH$1,'active-future'!$A:$A,0),1),""),"")</f>
        <v>-7.5600000000000023</v>
      </c>
      <c r="BI109">
        <f>+IFERROR(IF(VALUE('data-cash-crude'!BH109)&gt;0,'data-cash-crude'!BH109-INDEX('active-future'!$C:$C,MATCH('basis-cash-crude'!BI$1,'active-future'!$A:$A,0),1),""),"")</f>
        <v>-7.8400000000000034</v>
      </c>
      <c r="BJ109">
        <f>+IFERROR(IF(VALUE('data-cash-crude'!BI109)&gt;0,'data-cash-crude'!BI109-INDEX('active-future'!$C:$C,MATCH('basis-cash-crude'!BJ$1,'active-future'!$A:$A,0),1),""),"")</f>
        <v>-7.4500000000000028</v>
      </c>
      <c r="BK109">
        <f>+IFERROR(IF(VALUE('data-cash-crude'!BJ109)&gt;0,'data-cash-crude'!BJ109-INDEX('active-future'!$C:$C,MATCH('basis-cash-crude'!BK$1,'active-future'!$A:$A,0),1),""),"")</f>
        <v>-7.5499999999999972</v>
      </c>
      <c r="BL109">
        <f>+IFERROR(IF(VALUE('data-cash-crude'!BK109)&gt;0,'data-cash-crude'!BK109-INDEX('active-future'!$C:$C,MATCH('basis-cash-crude'!BL$1,'active-future'!$A:$A,0),1),""),"")</f>
        <v>-7.3400000000000034</v>
      </c>
      <c r="BM109">
        <f>+IFERROR(IF(VALUE('data-cash-crude'!BL109)&gt;0,'data-cash-crude'!BL109-INDEX('active-future'!$C:$C,MATCH('basis-cash-crude'!BM$1,'active-future'!$A:$A,0),1),""),"")</f>
        <v>-7.6300000000000026</v>
      </c>
      <c r="BN109" t="str">
        <f>+IFERROR(IF(VALUE('data-cash-crude'!BM109)&gt;0,'data-cash-crude'!BM109-INDEX('active-future'!$C:$C,MATCH('basis-cash-crude'!BN$1,'active-future'!$A:$A,0),1),""),"")</f>
        <v/>
      </c>
      <c r="BO109">
        <f>+IFERROR(IF(VALUE('data-cash-crude'!BN109)&gt;0,'data-cash-crude'!BN109-INDEX('active-future'!$C:$C,MATCH('basis-cash-crude'!BO$1,'active-future'!$A:$A,0),1),""),"")</f>
        <v>-7.5600000000000023</v>
      </c>
      <c r="BP109">
        <f>+IFERROR(IF(VALUE('data-cash-crude'!BO109)&gt;0,'data-cash-crude'!BO109-INDEX('active-future'!$C:$C,MATCH('basis-cash-crude'!BP$1,'active-future'!$A:$A,0),1),""),"")</f>
        <v>-7.4500000000000028</v>
      </c>
      <c r="BQ109">
        <f>+IFERROR(IF(VALUE('data-cash-crude'!BP109)&gt;0,'data-cash-crude'!BP109-INDEX('active-future'!$C:$C,MATCH('basis-cash-crude'!BQ$1,'active-future'!$A:$A,0),1),""),"")</f>
        <v>-7.3900000000000006</v>
      </c>
      <c r="BR109">
        <f>+IFERROR(IF(VALUE('data-cash-crude'!BQ109)&gt;0,'data-cash-crude'!BQ109-INDEX('active-future'!$C:$C,MATCH('basis-cash-crude'!BR$1,'active-future'!$A:$A,0),1),""),"")</f>
        <v>-7.6199999999999974</v>
      </c>
      <c r="BS109">
        <f>+IFERROR(IF(VALUE('data-cash-crude'!BR109)&gt;0,'data-cash-crude'!BR109-INDEX('active-future'!$C:$C,MATCH('basis-cash-crude'!BS$1,'active-future'!$A:$A,0),1),""),"")</f>
        <v>-7.82</v>
      </c>
      <c r="BT109">
        <f>+IFERROR(IF(VALUE('data-cash-crude'!BS109)&gt;0,'data-cash-crude'!BS109-INDEX('active-future'!$C:$C,MATCH('basis-cash-crude'!BT$1,'active-future'!$A:$A,0),1),""),"")</f>
        <v>-7.4099999999999966</v>
      </c>
      <c r="BU109" t="str">
        <f>+IFERROR(IF(VALUE('data-cash-crude'!BT109)&gt;0,'data-cash-crude'!BT109-INDEX('active-future'!$C:$C,MATCH('basis-cash-crude'!BU$1,'active-future'!$A:$A,0),1),""),"")</f>
        <v/>
      </c>
      <c r="BV109">
        <f>+IFERROR(IF(VALUE('data-cash-crude'!BU109)&gt;0,'data-cash-crude'!BU109-INDEX('active-future'!$C:$C,MATCH('basis-cash-crude'!BV$1,'active-future'!$A:$A,0),1),""),"")</f>
        <v>-7.490000000000002</v>
      </c>
      <c r="BW109">
        <f>+IFERROR(IF(VALUE('data-cash-crude'!BV109)&gt;0,'data-cash-crude'!BV109-INDEX('active-future'!$C:$C,MATCH('basis-cash-crude'!BW$1,'active-future'!$A:$A,0),1),""),"")</f>
        <v>-7.5399999999999991</v>
      </c>
      <c r="BX109">
        <f>+IFERROR(IF(VALUE('data-cash-crude'!BW109)&gt;0,'data-cash-crude'!BW109-INDEX('active-future'!$C:$C,MATCH('basis-cash-crude'!BX$1,'active-future'!$A:$A,0),1),""),"")</f>
        <v>-7.3900000000000006</v>
      </c>
      <c r="BY109" t="str">
        <f>+IFERROR(IF(VALUE('data-cash-crude'!BX109)&gt;0,'data-cash-crude'!BX109-INDEX('active-future'!$C:$C,MATCH('basis-cash-crude'!BY$1,'active-future'!$A:$A,0),1),""),"")</f>
        <v/>
      </c>
      <c r="BZ109">
        <f>+IFERROR(IF(VALUE('data-cash-crude'!BY109)&gt;0,'data-cash-crude'!BY109-INDEX('active-future'!$C:$C,MATCH('basis-cash-crude'!BZ$1,'active-future'!$A:$A,0),1),""),"")</f>
        <v>-7.6899999999999977</v>
      </c>
      <c r="CA109">
        <f>+IFERROR(IF(VALUE('data-cash-crude'!BZ109)&gt;0,'data-cash-crude'!BZ109-INDEX('active-future'!$C:$C,MATCH('basis-cash-crude'!CA$1,'active-future'!$A:$A,0),1),""),"")</f>
        <v>-7.2899999999999991</v>
      </c>
      <c r="CB109">
        <f>+IFERROR(IF(VALUE('data-cash-crude'!CA109)&gt;0,'data-cash-crude'!CA109-INDEX('active-future'!$C:$C,MATCH('basis-cash-crude'!CB$1,'active-future'!$A:$A,0),1),""),"")</f>
        <v>-7.5900000000000034</v>
      </c>
      <c r="CC109">
        <f>+IFERROR(IF(VALUE('data-cash-crude'!CB109)&gt;0,'data-cash-crude'!CB109-INDEX('active-future'!$C:$C,MATCH('basis-cash-crude'!CC$1,'active-future'!$A:$A,0),1),""),"")</f>
        <v>-7.1499999999999986</v>
      </c>
      <c r="CD109">
        <f>+IFERROR(IF(VALUE('data-cash-crude'!CC109)&gt;0,'data-cash-crude'!CC109-INDEX('active-future'!$C:$C,MATCH('basis-cash-crude'!CD$1,'active-future'!$A:$A,0),1),""),"")</f>
        <v>-7.6000000000000014</v>
      </c>
      <c r="CE109">
        <f>+IFERROR(IF(VALUE('data-cash-crude'!CD109)&gt;0,'data-cash-crude'!CD109-INDEX('active-future'!$C:$C,MATCH('basis-cash-crude'!CE$1,'active-future'!$A:$A,0),1),""),"")</f>
        <v>-7.5900000000000034</v>
      </c>
      <c r="CF109">
        <f>+IFERROR(IF(VALUE('data-cash-crude'!CE109)&gt;0,'data-cash-crude'!CE109-INDEX('active-future'!$C:$C,MATCH('basis-cash-crude'!CF$1,'active-future'!$A:$A,0),1),""),"")</f>
        <v>-7.5</v>
      </c>
      <c r="CG109">
        <f>+IFERROR(IF(VALUE('data-cash-crude'!CF109)&gt;0,'data-cash-crude'!CF109-INDEX('active-future'!$C:$C,MATCH('basis-cash-crude'!CG$1,'active-future'!$A:$A,0),1),""),"")</f>
        <v>-7.6499999999999986</v>
      </c>
      <c r="CH109">
        <f>+IFERROR(IF(VALUE('data-cash-crude'!CG109)&gt;0,'data-cash-crude'!CG109-INDEX('active-future'!$C:$C,MATCH('basis-cash-crude'!CH$1,'active-future'!$A:$A,0),1),""),"")</f>
        <v>-7.3500000000000014</v>
      </c>
      <c r="CI109">
        <f>+IFERROR(IF(VALUE('data-cash-crude'!CH109)&gt;0,'data-cash-crude'!CH109-INDEX('active-future'!$C:$C,MATCH('basis-cash-crude'!CI$1,'active-future'!$A:$A,0),1),""),"")</f>
        <v>-7.5200000000000031</v>
      </c>
      <c r="CJ109" t="str">
        <f>+IFERROR(IF(VALUE('data-cash-crude'!CI109)&gt;0,'data-cash-crude'!CI109-INDEX('active-future'!$C:$C,MATCH('basis-cash-crude'!CJ$1,'active-future'!$A:$A,0),1),""),"")</f>
        <v/>
      </c>
      <c r="CK109" t="str">
        <f>+IFERROR(IF(VALUE('data-cash-crude'!CJ109)&gt;0,'data-cash-crude'!CJ109-INDEX('active-future'!$C:$C,MATCH('basis-cash-crude'!CK$1,'active-future'!$A:$A,0),1),""),"")</f>
        <v/>
      </c>
      <c r="CL109" t="str">
        <f>+IFERROR(IF(VALUE('data-cash-crude'!CK109)&gt;0,'data-cash-crude'!CK109-INDEX('active-future'!$C:$C,MATCH('basis-cash-crude'!CL$1,'active-future'!$A:$A,0),1),""),"")</f>
        <v/>
      </c>
      <c r="CM109" t="str">
        <f>+IFERROR(IF(VALUE('data-cash-crude'!CL109)&gt;0,'data-cash-crude'!CL109-INDEX('active-future'!$C:$C,MATCH('basis-cash-crude'!CM$1,'active-future'!$A:$A,0),1),""),"")</f>
        <v/>
      </c>
      <c r="CN109" t="str">
        <f>+IFERROR(IF(VALUE('data-cash-crude'!CM109)&gt;0,'data-cash-crude'!CM109-INDEX('active-future'!$C:$C,MATCH('basis-cash-crude'!CN$1,'active-future'!$A:$A,0),1),""),"")</f>
        <v/>
      </c>
      <c r="CO109">
        <f>+IFERROR(IF(VALUE('data-cash-crude'!CN109)&gt;0,'data-cash-crude'!CN109-INDEX('active-future'!$C:$C,MATCH('basis-cash-crude'!CO$1,'active-future'!$A:$A,0),1),""),"")</f>
        <v>-7.4600000000000009</v>
      </c>
      <c r="CP109">
        <f>+IFERROR(IF(VALUE('data-cash-crude'!CO109)&gt;0,'data-cash-crude'!CO109-INDEX('active-future'!$C:$C,MATCH('basis-cash-crude'!CP$1,'active-future'!$A:$A,0),1),""),"")</f>
        <v>-7.5300000000000011</v>
      </c>
      <c r="CQ109">
        <f>+IFERROR(IF(VALUE('data-cash-crude'!CP109)&gt;0,'data-cash-crude'!CP109-INDEX('active-future'!$C:$C,MATCH('basis-cash-crude'!CQ$1,'active-future'!$A:$A,0),1),""),"")</f>
        <v>-7.68</v>
      </c>
      <c r="CR109">
        <f>+IFERROR(IF(VALUE('data-cash-crude'!CQ109)&gt;0,'data-cash-crude'!CQ109-INDEX('active-future'!$C:$C,MATCH('basis-cash-crude'!CR$1,'active-future'!$A:$A,0),1),""),"")</f>
        <v>-7.6400000000000006</v>
      </c>
      <c r="CS109">
        <f>+IFERROR(IF(VALUE('data-cash-crude'!CR109)&gt;0,'data-cash-crude'!CR109-INDEX('active-future'!$C:$C,MATCH('basis-cash-crude'!CS$1,'active-future'!$A:$A,0),1),""),"")</f>
        <v>-7.4200000000000017</v>
      </c>
      <c r="CT109">
        <f>+IFERROR(IF(VALUE('data-cash-crude'!CS109)&gt;0,'data-cash-crude'!CS109-INDEX('active-future'!$C:$C,MATCH('basis-cash-crude'!CT$1,'active-future'!$A:$A,0),1),""),"")</f>
        <v>-7.6000000000000014</v>
      </c>
      <c r="CU109">
        <f>+IFERROR(IF(VALUE('data-cash-crude'!CT109)&gt;0,'data-cash-crude'!CT109-INDEX('active-future'!$C:$C,MATCH('basis-cash-crude'!CU$1,'active-future'!$A:$A,0),1),""),"")</f>
        <v>-7.43</v>
      </c>
      <c r="CV109" t="str">
        <f>+IFERROR(IF(VALUE('data-cash-crude'!CU109)&gt;0,'data-cash-crude'!CU109-INDEX('active-future'!$C:$C,MATCH('basis-cash-crude'!CV$1,'active-future'!$A:$A,0),1),""),"")</f>
        <v/>
      </c>
      <c r="CW109">
        <f>+IFERROR(IF(VALUE('data-cash-crude'!CV109)&gt;0,'data-cash-crude'!CV109-INDEX('active-future'!$C:$C,MATCH('basis-cash-crude'!CW$1,'active-future'!$A:$A,0),1),""),"")</f>
        <v>-7.1400000000000006</v>
      </c>
      <c r="CX109">
        <f>+IFERROR(IF(VALUE('data-cash-crude'!CW109)&gt;0,'data-cash-crude'!CW109-INDEX('active-future'!$C:$C,MATCH('basis-cash-crude'!CX$1,'active-future'!$A:$A,0),1),""),"")</f>
        <v>-7.5600000000000023</v>
      </c>
      <c r="CY109">
        <f>+IFERROR(IF(VALUE('data-cash-crude'!CX109)&gt;0,'data-cash-crude'!CX109-INDEX('active-future'!$C:$C,MATCH('basis-cash-crude'!CY$1,'active-future'!$A:$A,0),1),""),"")</f>
        <v>-7.4699999999999989</v>
      </c>
      <c r="CZ109">
        <f>+IFERROR(IF(VALUE('data-cash-crude'!CY109)&gt;0,'data-cash-crude'!CY109-INDEX('active-future'!$C:$C,MATCH('basis-cash-crude'!CZ$1,'active-future'!$A:$A,0),1),""),"")</f>
        <v>-7.7299999999999969</v>
      </c>
      <c r="DA109">
        <f>+IFERROR(IF(VALUE('data-cash-crude'!CZ109)&gt;0,'data-cash-crude'!CZ109-INDEX('active-future'!$C:$C,MATCH('basis-cash-crude'!DA$1,'active-future'!$A:$A,0),1),""),"")</f>
        <v>-7.3500000000000014</v>
      </c>
      <c r="DB109">
        <f>+IFERROR(IF(VALUE('data-cash-crude'!DA109)&gt;0,'data-cash-crude'!DA109-INDEX('active-future'!$C:$C,MATCH('basis-cash-crude'!DB$1,'active-future'!$A:$A,0),1),""),"")</f>
        <v>-7.68</v>
      </c>
      <c r="DC109">
        <f>+IFERROR(IF(VALUE('data-cash-crude'!DB109)&gt;0,'data-cash-crude'!DB109-INDEX('active-future'!$C:$C,MATCH('basis-cash-crude'!DC$1,'active-future'!$A:$A,0),1),""),"")</f>
        <v>-7.5</v>
      </c>
      <c r="DD109">
        <f>+IFERROR(IF(VALUE('data-cash-crude'!DC109)&gt;0,'data-cash-crude'!DC109-INDEX('active-future'!$C:$C,MATCH('basis-cash-crude'!DD$1,'active-future'!$A:$A,0),1),""),"")</f>
        <v>-7.5399999999999991</v>
      </c>
      <c r="DE109">
        <f>+IFERROR(IF(VALUE('data-cash-crude'!DD109)&gt;0,'data-cash-crude'!DD109-INDEX('active-future'!$C:$C,MATCH('basis-cash-crude'!DE$1,'active-future'!$A:$A,0),1),""),"")</f>
        <v>-7.5900000000000034</v>
      </c>
      <c r="DF109">
        <f>+IFERROR(IF(VALUE('data-cash-crude'!DE109)&gt;0,'data-cash-crude'!DE109-INDEX('active-future'!$C:$C,MATCH('basis-cash-crude'!DF$1,'active-future'!$A:$A,0),1),""),"")</f>
        <v>-7.3800000000000026</v>
      </c>
      <c r="DG109">
        <f>+IFERROR(IF(VALUE('data-cash-crude'!DF109)&gt;0,'data-cash-crude'!DF109-INDEX('active-future'!$C:$C,MATCH('basis-cash-crude'!DG$1,'active-future'!$A:$A,0),1),""),"")</f>
        <v>-7.1899999999999977</v>
      </c>
      <c r="DH109">
        <f>+IFERROR(IF(VALUE('data-cash-crude'!DG109)&gt;0,'data-cash-crude'!DG109-INDEX('active-future'!$C:$C,MATCH('basis-cash-crude'!DH$1,'active-future'!$A:$A,0),1),""),"")</f>
        <v>-7.6599999999999966</v>
      </c>
      <c r="DI109">
        <f>+IFERROR(IF(VALUE('data-cash-crude'!DH109)&gt;0,'data-cash-crude'!DH109-INDEX('active-future'!$C:$C,MATCH('basis-cash-crude'!DI$1,'active-future'!$A:$A,0),1),""),"")</f>
        <v>-7.4500000000000028</v>
      </c>
      <c r="DJ109">
        <f>+IFERROR(IF(VALUE('data-cash-crude'!DI109)&gt;0,'data-cash-crude'!DI109-INDEX('active-future'!$C:$C,MATCH('basis-cash-crude'!DJ$1,'active-future'!$A:$A,0),1),""),"")</f>
        <v>-7.5799999999999983</v>
      </c>
      <c r="DK109">
        <f>+IFERROR(IF(VALUE('data-cash-crude'!DJ109)&gt;0,'data-cash-crude'!DJ109-INDEX('active-future'!$C:$C,MATCH('basis-cash-crude'!DK$1,'active-future'!$A:$A,0),1),""),"")</f>
        <v>-7.5499999999999972</v>
      </c>
      <c r="DL109">
        <f>+IFERROR(IF(VALUE('data-cash-crude'!DK109)&gt;0,'data-cash-crude'!DK109-INDEX('active-future'!$C:$C,MATCH('basis-cash-crude'!DL$1,'active-future'!$A:$A,0),1),""),"")</f>
        <v>-7.6199999999999974</v>
      </c>
      <c r="DM109" t="str">
        <f>+IFERROR(IF(VALUE('data-cash-crude'!DL109)&gt;0,'data-cash-crude'!DL109-INDEX('active-future'!$C:$C,MATCH('basis-cash-crude'!DM$1,'active-future'!$A:$A,0),1),""),"")</f>
        <v/>
      </c>
      <c r="DN109" t="str">
        <f>+IFERROR(IF(VALUE('data-cash-crude'!DM109)&gt;0,'data-cash-crude'!DM109-INDEX('active-future'!$C:$C,MATCH('basis-cash-crude'!DN$1,'active-future'!$A:$A,0),1),""),"")</f>
        <v/>
      </c>
      <c r="DO109" t="str">
        <f>+IFERROR(IF(VALUE('data-cash-crude'!DN109)&gt;0,'data-cash-crude'!DN109-INDEX('active-future'!$C:$C,MATCH('basis-cash-crude'!DO$1,'active-future'!$A:$A,0),1),""),"")</f>
        <v/>
      </c>
      <c r="DP109">
        <f>+IFERROR(IF(VALUE('data-cash-crude'!DO109)&gt;0,'data-cash-crude'!DO109-INDEX('active-future'!$C:$C,MATCH('basis-cash-crude'!DP$1,'active-future'!$A:$A,0),1),""),"")</f>
        <v>-7.4099999999999966</v>
      </c>
      <c r="DQ109">
        <f>+IFERROR(IF(VALUE('data-cash-crude'!DP109)&gt;0,'data-cash-crude'!DP109-INDEX('active-future'!$C:$C,MATCH('basis-cash-crude'!DQ$1,'active-future'!$A:$A,0),1),""),"")</f>
        <v>-7.509999999999998</v>
      </c>
      <c r="DR109">
        <f>+IFERROR(IF(VALUE('data-cash-crude'!DQ109)&gt;0,'data-cash-crude'!DQ109-INDEX('active-future'!$C:$C,MATCH('basis-cash-crude'!DR$1,'active-future'!$A:$A,0),1),""),"")</f>
        <v>-7.5900000000000034</v>
      </c>
      <c r="DS109">
        <f>+IFERROR(IF(VALUE('data-cash-crude'!DR109)&gt;0,'data-cash-crude'!DR109-INDEX('active-future'!$C:$C,MATCH('basis-cash-crude'!DS$1,'active-future'!$A:$A,0),1),""),"")</f>
        <v>-7.5</v>
      </c>
      <c r="DT109">
        <f>+IFERROR(IF(VALUE('data-cash-crude'!DS109)&gt;0,'data-cash-crude'!DS109-INDEX('active-future'!$C:$C,MATCH('basis-cash-crude'!DT$1,'active-future'!$A:$A,0),1),""),"")</f>
        <v>-7.5900000000000034</v>
      </c>
      <c r="DU109">
        <f>+IFERROR(IF(VALUE('data-cash-crude'!DT109)&gt;0,'data-cash-crude'!DT109-INDEX('active-future'!$C:$C,MATCH('basis-cash-crude'!DU$1,'active-future'!$A:$A,0),1),""),"")</f>
        <v>-7.4699999999999989</v>
      </c>
      <c r="DV109">
        <f>+IFERROR(IF(VALUE('data-cash-crude'!DU109)&gt;0,'data-cash-crude'!DU109-INDEX('active-future'!$C:$C,MATCH('basis-cash-crude'!DV$1,'active-future'!$A:$A,0),1),""),"")</f>
        <v>-7.43</v>
      </c>
      <c r="DW109">
        <f>+IFERROR(IF(VALUE('data-cash-crude'!DV109)&gt;0,'data-cash-crude'!DV109-INDEX('active-future'!$C:$C,MATCH('basis-cash-crude'!DW$1,'active-future'!$A:$A,0),1),""),"")</f>
        <v>-7.6300000000000026</v>
      </c>
      <c r="DX109" t="str">
        <f>+IFERROR(IF(VALUE('data-cash-crude'!DW109)&gt;0,'data-cash-crude'!DW109-INDEX('active-future'!$C:$C,MATCH('basis-cash-crude'!DX$1,'active-future'!$A:$A,0),1),""),"")</f>
        <v/>
      </c>
      <c r="DY109">
        <f>+IFERROR(IF(VALUE('data-cash-crude'!DX109)&gt;0,'data-cash-crude'!DX109-INDEX('active-future'!$C:$C,MATCH('basis-cash-crude'!DY$1,'active-future'!$A:$A,0),1),""),"")</f>
        <v>-7.6499999999999986</v>
      </c>
      <c r="DZ109">
        <f>+IFERROR(IF(VALUE('data-cash-crude'!DY109)&gt;0,'data-cash-crude'!DY109-INDEX('active-future'!$C:$C,MATCH('basis-cash-crude'!DZ$1,'active-future'!$A:$A,0),1),""),"")</f>
        <v>-7.43</v>
      </c>
      <c r="EA109">
        <f>+IFERROR(IF(VALUE('data-cash-crude'!DZ109)&gt;0,'data-cash-crude'!DZ109-INDEX('active-future'!$C:$C,MATCH('basis-cash-crude'!EA$1,'active-future'!$A:$A,0),1),""),"")</f>
        <v>-8.07</v>
      </c>
      <c r="EB109">
        <f>+IFERROR(IF(VALUE('data-cash-crude'!EA109)&gt;0,'data-cash-crude'!EA109-INDEX('active-future'!$C:$C,MATCH('basis-cash-crude'!EB$1,'active-future'!$A:$A,0),1),""),"")</f>
        <v>-7.7199999999999989</v>
      </c>
      <c r="EC109">
        <f>+IFERROR(IF(VALUE('data-cash-crude'!EB109)&gt;0,'data-cash-crude'!EB109-INDEX('active-future'!$C:$C,MATCH('basis-cash-crude'!EC$1,'active-future'!$A:$A,0),1),""),"")</f>
        <v>-7.6099999999999994</v>
      </c>
      <c r="ED109">
        <f>+IFERROR(IF(VALUE('data-cash-crude'!EC109)&gt;0,'data-cash-crude'!EC109-INDEX('active-future'!$C:$C,MATCH('basis-cash-crude'!ED$1,'active-future'!$A:$A,0),1),""),"")</f>
        <v>-7.68</v>
      </c>
      <c r="EE109">
        <f>+IFERROR(IF(VALUE('data-cash-crude'!ED109)&gt;0,'data-cash-crude'!ED109-INDEX('active-future'!$C:$C,MATCH('basis-cash-crude'!EE$1,'active-future'!$A:$A,0),1),""),"")</f>
        <v>-7.509999999999998</v>
      </c>
      <c r="EF109">
        <f>+IFERROR(IF(VALUE('data-cash-crude'!EE109)&gt;0,'data-cash-crude'!EE109-INDEX('active-future'!$C:$C,MATCH('basis-cash-crude'!EF$1,'active-future'!$A:$A,0),1),""),"")</f>
        <v>-7.5300000000000011</v>
      </c>
      <c r="EG109">
        <f>+IFERROR(IF(VALUE('data-cash-crude'!EF109)&gt;0,'data-cash-crude'!EF109-INDEX('active-future'!$C:$C,MATCH('basis-cash-crude'!EG$1,'active-future'!$A:$A,0),1),""),"")</f>
        <v>-7.3900000000000006</v>
      </c>
      <c r="EH109" t="str">
        <f>+IFERROR(IF(VALUE('data-cash-crude'!EG109)&gt;0,'data-cash-crude'!EG109-INDEX('active-future'!$C:$C,MATCH('basis-cash-crude'!EH$1,'active-future'!$A:$A,0),1),""),"")</f>
        <v/>
      </c>
      <c r="EI109">
        <f>+IFERROR(IF(VALUE('data-cash-crude'!EH109)&gt;0,'data-cash-crude'!EH109-INDEX('active-future'!$C:$C,MATCH('basis-cash-crude'!EI$1,'active-future'!$A:$A,0),1),""),"")</f>
        <v>-7.509999999999998</v>
      </c>
      <c r="EJ109">
        <f>+IFERROR(IF(VALUE('data-cash-crude'!EI109)&gt;0,'data-cash-crude'!EI109-INDEX('active-future'!$C:$C,MATCH('basis-cash-crude'!EJ$1,'active-future'!$A:$A,0),1),""),"")</f>
        <v>-7.490000000000002</v>
      </c>
      <c r="EK109">
        <f>+IFERROR(IF(VALUE('data-cash-crude'!EJ109)&gt;0,'data-cash-crude'!EJ109-INDEX('active-future'!$C:$C,MATCH('basis-cash-crude'!EK$1,'active-future'!$A:$A,0),1),""),"")</f>
        <v>-7.3400000000000034</v>
      </c>
      <c r="EL109">
        <f>+IFERROR(IF(VALUE('data-cash-crude'!EK109)&gt;0,'data-cash-crude'!EK109-INDEX('active-future'!$C:$C,MATCH('basis-cash-crude'!EL$1,'active-future'!$A:$A,0),1),""),"")</f>
        <v>-7.68</v>
      </c>
      <c r="EM109">
        <f>+IFERROR(IF(VALUE('data-cash-crude'!EL109)&gt;0,'data-cash-crude'!EL109-INDEX('active-future'!$C:$C,MATCH('basis-cash-crude'!EM$1,'active-future'!$A:$A,0),1),""),"")</f>
        <v>-7.4799999999999969</v>
      </c>
      <c r="EN109">
        <f>+IFERROR(IF(VALUE('data-cash-crude'!EM109)&gt;0,'data-cash-crude'!EM109-INDEX('active-future'!$C:$C,MATCH('basis-cash-crude'!EN$1,'active-future'!$A:$A,0),1),""),"")</f>
        <v>-7.5</v>
      </c>
      <c r="EO109">
        <f>+IFERROR(IF(VALUE('data-cash-crude'!EN109)&gt;0,'data-cash-crude'!EN109-INDEX('active-future'!$C:$C,MATCH('basis-cash-crude'!EO$1,'active-future'!$A:$A,0),1),""),"")</f>
        <v>-7.5</v>
      </c>
      <c r="EP109">
        <f>+IFERROR(IF(VALUE('data-cash-crude'!EO109)&gt;0,'data-cash-crude'!EO109-INDEX('active-future'!$C:$C,MATCH('basis-cash-crude'!EP$1,'active-future'!$A:$A,0),1),""),"")</f>
        <v>-7.5900000000000034</v>
      </c>
      <c r="EQ109">
        <f>+IFERROR(IF(VALUE('data-cash-crude'!EP109)&gt;0,'data-cash-crude'!EP109-INDEX('active-future'!$C:$C,MATCH('basis-cash-crude'!EQ$1,'active-future'!$A:$A,0),1),""),"")</f>
        <v>-7.5600000000000023</v>
      </c>
      <c r="ER109">
        <f>+IFERROR(IF(VALUE('data-cash-crude'!EQ109)&gt;0,'data-cash-crude'!EQ109-INDEX('active-future'!$C:$C,MATCH('basis-cash-crude'!ER$1,'active-future'!$A:$A,0),1),""),"")</f>
        <v>-7.3900000000000006</v>
      </c>
      <c r="ES109">
        <f>+IFERROR(IF(VALUE('data-cash-crude'!ER109)&gt;0,'data-cash-crude'!ER109-INDEX('active-future'!$C:$C,MATCH('basis-cash-crude'!ES$1,'active-future'!$A:$A,0),1),""),"")</f>
        <v>-7.6300000000000026</v>
      </c>
      <c r="ET109">
        <f>+IFERROR(IF(VALUE('data-cash-crude'!ES109)&gt;0,'data-cash-crude'!ES109-INDEX('active-future'!$C:$C,MATCH('basis-cash-crude'!ET$1,'active-future'!$A:$A,0),1),""),"")</f>
        <v>-7.4099999999999966</v>
      </c>
      <c r="EU109">
        <f>+IFERROR(IF(VALUE('data-cash-crude'!ET109)&gt;0,'data-cash-crude'!ET109-INDEX('active-future'!$C:$C,MATCH('basis-cash-crude'!EU$1,'active-future'!$A:$A,0),1),""),"")</f>
        <v>-7.4200000000000017</v>
      </c>
      <c r="EV109" t="str">
        <f>+IFERROR(IF(VALUE('data-cash-crude'!EU109)&gt;0,'data-cash-crude'!EU109-INDEX('active-future'!$C:$C,MATCH('basis-cash-crude'!EV$1,'active-future'!$A:$A,0),1),""),"")</f>
        <v/>
      </c>
      <c r="EW109">
        <f>+IFERROR(IF(VALUE('data-cash-crude'!EV109)&gt;0,'data-cash-crude'!EV109-INDEX('active-future'!$C:$C,MATCH('basis-cash-crude'!EW$1,'active-future'!$A:$A,0),1),""),"")</f>
        <v>-7.7100000000000009</v>
      </c>
      <c r="EX109" t="str">
        <f>+IFERROR(IF(VALUE('data-cash-crude'!EW109)&gt;0,'data-cash-crude'!EW109-INDEX('active-future'!$C:$C,MATCH('basis-cash-crude'!EX$1,'active-future'!$A:$A,0),1),""),"")</f>
        <v/>
      </c>
      <c r="EY109">
        <f>+IFERROR(IF(VALUE('data-cash-crude'!EX109)&gt;0,'data-cash-crude'!EX109-INDEX('active-future'!$C:$C,MATCH('basis-cash-crude'!EY$1,'active-future'!$A:$A,0),1),""),"")</f>
        <v>-7.6199999999999974</v>
      </c>
      <c r="EZ109">
        <f>+IFERROR(IF(VALUE('data-cash-crude'!EY109)&gt;0,'data-cash-crude'!EY109-INDEX('active-future'!$C:$C,MATCH('basis-cash-crude'!EZ$1,'active-future'!$A:$A,0),1),""),"")</f>
        <v>-7.5200000000000031</v>
      </c>
      <c r="FA109">
        <f>+IFERROR(IF(VALUE('data-cash-crude'!EZ109)&gt;0,'data-cash-crude'!EZ109-INDEX('active-future'!$C:$C,MATCH('basis-cash-crude'!FA$1,'active-future'!$A:$A,0),1),""),"")</f>
        <v>-7.5300000000000011</v>
      </c>
      <c r="FB109">
        <f>+IFERROR(IF(VALUE('data-cash-crude'!FA109)&gt;0,'data-cash-crude'!FA109-INDEX('active-future'!$C:$C,MATCH('basis-cash-crude'!FB$1,'active-future'!$A:$A,0),1),""),"")</f>
        <v>-7.7899999999999991</v>
      </c>
      <c r="FC109" t="str">
        <f>+IFERROR(IF(VALUE('data-cash-crude'!FB109)&gt;0,'data-cash-crude'!FB109-INDEX('active-future'!$C:$C,MATCH('basis-cash-crude'!FC$1,'active-future'!$A:$A,0),1),""),"")</f>
        <v/>
      </c>
      <c r="FD109">
        <f>+IFERROR(IF(VALUE('data-cash-crude'!FC109)&gt;0,'data-cash-crude'!FC109-INDEX('active-future'!$C:$C,MATCH('basis-cash-crude'!FD$1,'active-future'!$A:$A,0),1),""),"")</f>
        <v>-7.4500000000000028</v>
      </c>
      <c r="FE109">
        <f>+IFERROR(IF(VALUE('data-cash-crude'!FD109)&gt;0,'data-cash-crude'!FD109-INDEX('active-future'!$C:$C,MATCH('basis-cash-crude'!FE$1,'active-future'!$A:$A,0),1),""),"")</f>
        <v>-7.6199999999999974</v>
      </c>
      <c r="FF109">
        <f>+IFERROR(IF(VALUE('data-cash-crude'!FE109)&gt;0,'data-cash-crude'!FE109-INDEX('active-future'!$C:$C,MATCH('basis-cash-crude'!FF$1,'active-future'!$A:$A,0),1),""),"")</f>
        <v>-7.3999999999999986</v>
      </c>
      <c r="FG109" t="str">
        <f>+IFERROR(IF(VALUE('data-cash-crude'!FF109)&gt;0,'data-cash-crude'!FF109-INDEX('active-future'!$C:$C,MATCH('basis-cash-crude'!FG$1,'active-future'!$A:$A,0),1),""),"")</f>
        <v/>
      </c>
      <c r="FH109">
        <f>+IFERROR(IF(VALUE('data-cash-crude'!FG109)&gt;0,'data-cash-crude'!FG109-INDEX('active-future'!$C:$C,MATCH('basis-cash-crude'!FH$1,'active-future'!$A:$A,0),1),""),"")</f>
        <v>-7.4399999999999977</v>
      </c>
      <c r="FI109">
        <f>+IFERROR(IF(VALUE('data-cash-crude'!FH109)&gt;0,'data-cash-crude'!FH109-INDEX('active-future'!$C:$C,MATCH('basis-cash-crude'!FI$1,'active-future'!$A:$A,0),1),""),"")</f>
        <v>-7.5600000000000023</v>
      </c>
      <c r="FJ109">
        <f>+IFERROR(IF(VALUE('data-cash-crude'!FI109)&gt;0,'data-cash-crude'!FI109-INDEX('active-future'!$C:$C,MATCH('basis-cash-crude'!FJ$1,'active-future'!$A:$A,0),1),""),"")</f>
        <v>-7.6000000000000014</v>
      </c>
      <c r="FK109">
        <f>+IFERROR(IF(VALUE('data-cash-crude'!FJ109)&gt;0,'data-cash-crude'!FJ109-INDEX('active-future'!$C:$C,MATCH('basis-cash-crude'!FK$1,'active-future'!$A:$A,0),1),""),"")</f>
        <v>-7.4099999999999966</v>
      </c>
      <c r="FL109">
        <f>+IFERROR(IF(VALUE('data-cash-crude'!FK109)&gt;0,'data-cash-crude'!FK109-INDEX('active-future'!$C:$C,MATCH('basis-cash-crude'!FL$1,'active-future'!$A:$A,0),1),""),"")</f>
        <v>-7.5</v>
      </c>
    </row>
    <row r="110" spans="1:168" x14ac:dyDescent="0.2">
      <c r="A110">
        <f t="shared" si="3"/>
        <v>-7.25</v>
      </c>
      <c r="B110">
        <f t="shared" si="4"/>
        <v>-6.5730769230769246</v>
      </c>
      <c r="C110">
        <f t="shared" si="5"/>
        <v>-6.5494805194805235</v>
      </c>
      <c r="D110" s="10" t="str">
        <f>+'data-cash-crude'!B110</f>
        <v>CLPA-5-8.CM</v>
      </c>
      <c r="E110">
        <f>+IFERROR(IF(VALUE('data-cash-crude'!D110)&gt;0,'data-cash-crude'!D110-INDEX('active-future'!$C:$C,MATCH('basis-cash-crude'!E$1,'active-future'!$A:$A,0),1),""),"")</f>
        <v>-6.5600000000000023</v>
      </c>
      <c r="F110">
        <f>+IFERROR(IF(VALUE('data-cash-crude'!E110)&gt;0,'data-cash-crude'!E110-INDEX('active-future'!$C:$C,MATCH('basis-cash-crude'!F$1,'active-future'!$A:$A,0),1),""),"")</f>
        <v>-7.93</v>
      </c>
      <c r="G110">
        <f>+IFERROR(IF(VALUE('data-cash-crude'!F110)&gt;0,'data-cash-crude'!F110-INDEX('active-future'!$C:$C,MATCH('basis-cash-crude'!G$1,'active-future'!$A:$A,0),1),""),"")</f>
        <v>-7.9699999999999989</v>
      </c>
      <c r="H110">
        <f>+IFERROR(IF(VALUE('data-cash-crude'!G110)&gt;0,'data-cash-crude'!G110-INDEX('active-future'!$C:$C,MATCH('basis-cash-crude'!H$1,'active-future'!$A:$A,0),1),""),"")</f>
        <v>-6.43</v>
      </c>
      <c r="I110" t="str">
        <f>+IFERROR(IF(VALUE('data-cash-crude'!H110)&gt;0,'data-cash-crude'!H110-INDEX('active-future'!$C:$C,MATCH('basis-cash-crude'!I$1,'active-future'!$A:$A,0),1),""),"")</f>
        <v/>
      </c>
      <c r="J110">
        <f>+IFERROR(IF(VALUE('data-cash-crude'!I110)&gt;0,'data-cash-crude'!I110-INDEX('active-future'!$C:$C,MATCH('basis-cash-crude'!J$1,'active-future'!$A:$A,0),1),""),"")</f>
        <v>-7.3599999999999994</v>
      </c>
      <c r="K110" t="str">
        <f>+IFERROR(IF(VALUE('data-cash-crude'!J110)&gt;0,'data-cash-crude'!J110-INDEX('active-future'!$C:$C,MATCH('basis-cash-crude'!K$1,'active-future'!$A:$A,0),1),""),"")</f>
        <v/>
      </c>
      <c r="L110">
        <f>+IFERROR(IF(VALUE('data-cash-crude'!K110)&gt;0,'data-cash-crude'!K110-INDEX('active-future'!$C:$C,MATCH('basis-cash-crude'!L$1,'active-future'!$A:$A,0),1),""),"")</f>
        <v>-6.6899999999999977</v>
      </c>
      <c r="M110">
        <f>+IFERROR(IF(VALUE('data-cash-crude'!L110)&gt;0,'data-cash-crude'!L110-INDEX('active-future'!$C:$C,MATCH('basis-cash-crude'!M$1,'active-future'!$A:$A,0),1),""),"")</f>
        <v>-6.43</v>
      </c>
      <c r="N110">
        <f>+IFERROR(IF(VALUE('data-cash-crude'!M110)&gt;0,'data-cash-crude'!M110-INDEX('active-future'!$C:$C,MATCH('basis-cash-crude'!N$1,'active-future'!$A:$A,0),1),""),"")</f>
        <v>-6.6000000000000014</v>
      </c>
      <c r="O110">
        <f>+IFERROR(IF(VALUE('data-cash-crude'!N110)&gt;0,'data-cash-crude'!N110-INDEX('active-future'!$C:$C,MATCH('basis-cash-crude'!O$1,'active-future'!$A:$A,0),1),""),"")</f>
        <v>-6.3699999999999974</v>
      </c>
      <c r="P110">
        <f>+IFERROR(IF(VALUE('data-cash-crude'!O110)&gt;0,'data-cash-crude'!O110-INDEX('active-future'!$C:$C,MATCH('basis-cash-crude'!P$1,'active-future'!$A:$A,0),1),""),"")</f>
        <v>-6.4600000000000009</v>
      </c>
      <c r="Q110">
        <f>+IFERROR(IF(VALUE('data-cash-crude'!P110)&gt;0,'data-cash-crude'!P110-INDEX('active-future'!$C:$C,MATCH('basis-cash-crude'!Q$1,'active-future'!$A:$A,0),1),""),"")</f>
        <v>-6.57</v>
      </c>
      <c r="R110">
        <f>+IFERROR(IF(VALUE('data-cash-crude'!Q110)&gt;0,'data-cash-crude'!Q110-INDEX('active-future'!$C:$C,MATCH('basis-cash-crude'!R$1,'active-future'!$A:$A,0),1),""),"")</f>
        <v>-6.43</v>
      </c>
      <c r="S110">
        <f>+IFERROR(IF(VALUE('data-cash-crude'!R110)&gt;0,'data-cash-crude'!R110-INDEX('active-future'!$C:$C,MATCH('basis-cash-crude'!S$1,'active-future'!$A:$A,0),1),""),"")</f>
        <v>-6.509999999999998</v>
      </c>
      <c r="T110">
        <f>+IFERROR(IF(VALUE('data-cash-crude'!S110)&gt;0,'data-cash-crude'!S110-INDEX('active-future'!$C:$C,MATCH('basis-cash-crude'!T$1,'active-future'!$A:$A,0),1),""),"")</f>
        <v>-6.490000000000002</v>
      </c>
      <c r="U110">
        <f>+IFERROR(IF(VALUE('data-cash-crude'!T110)&gt;0,'data-cash-crude'!T110-INDEX('active-future'!$C:$C,MATCH('basis-cash-crude'!U$1,'active-future'!$A:$A,0),1),""),"")</f>
        <v>-6.7700000000000031</v>
      </c>
      <c r="V110">
        <f>+IFERROR(IF(VALUE('data-cash-crude'!U110)&gt;0,'data-cash-crude'!U110-INDEX('active-future'!$C:$C,MATCH('basis-cash-crude'!V$1,'active-future'!$A:$A,0),1),""),"")</f>
        <v>-6.4500000000000028</v>
      </c>
      <c r="W110">
        <f>+IFERROR(IF(VALUE('data-cash-crude'!V110)&gt;0,'data-cash-crude'!V110-INDEX('active-future'!$C:$C,MATCH('basis-cash-crude'!W$1,'active-future'!$A:$A,0),1),""),"")</f>
        <v>-6.68</v>
      </c>
      <c r="X110">
        <f>+IFERROR(IF(VALUE('data-cash-crude'!W110)&gt;0,'data-cash-crude'!W110-INDEX('active-future'!$C:$C,MATCH('basis-cash-crude'!X$1,'active-future'!$A:$A,0),1),""),"")</f>
        <v>-6.68</v>
      </c>
      <c r="Y110" t="str">
        <f>+IFERROR(IF(VALUE('data-cash-crude'!X110)&gt;0,'data-cash-crude'!X110-INDEX('active-future'!$C:$C,MATCH('basis-cash-crude'!Y$1,'active-future'!$A:$A,0),1),""),"")</f>
        <v/>
      </c>
      <c r="Z110">
        <f>+IFERROR(IF(VALUE('data-cash-crude'!Y110)&gt;0,'data-cash-crude'!Y110-INDEX('active-future'!$C:$C,MATCH('basis-cash-crude'!Z$1,'active-future'!$A:$A,0),1),""),"")</f>
        <v>-6.7100000000000009</v>
      </c>
      <c r="AA110">
        <f>+IFERROR(IF(VALUE('data-cash-crude'!Z110)&gt;0,'data-cash-crude'!Z110-INDEX('active-future'!$C:$C,MATCH('basis-cash-crude'!AA$1,'active-future'!$A:$A,0),1),""),"")</f>
        <v>-3.6700000000000017</v>
      </c>
      <c r="AB110" t="str">
        <f>+IFERROR(IF(VALUE('data-cash-crude'!AA110)&gt;0,'data-cash-crude'!AA110-INDEX('active-future'!$C:$C,MATCH('basis-cash-crude'!AB$1,'active-future'!$A:$A,0),1),""),"")</f>
        <v/>
      </c>
      <c r="AC110">
        <f>+IFERROR(IF(VALUE('data-cash-crude'!AB110)&gt;0,'data-cash-crude'!AB110-INDEX('active-future'!$C:$C,MATCH('basis-cash-crude'!AC$1,'active-future'!$A:$A,0),1),""),"")</f>
        <v>-6.6099999999999994</v>
      </c>
      <c r="AD110">
        <f>+IFERROR(IF(VALUE('data-cash-crude'!AC110)&gt;0,'data-cash-crude'!AC110-INDEX('active-future'!$C:$C,MATCH('basis-cash-crude'!AD$1,'active-future'!$A:$A,0),1),""),"")</f>
        <v>-6.4099999999999966</v>
      </c>
      <c r="AE110">
        <f>+IFERROR(IF(VALUE('data-cash-crude'!AD110)&gt;0,'data-cash-crude'!AD110-INDEX('active-future'!$C:$C,MATCH('basis-cash-crude'!AE$1,'active-future'!$A:$A,0),1),""),"")</f>
        <v>-6.509999999999998</v>
      </c>
      <c r="AF110">
        <f>+IFERROR(IF(VALUE('data-cash-crude'!AE110)&gt;0,'data-cash-crude'!AE110-INDEX('active-future'!$C:$C,MATCH('basis-cash-crude'!AF$1,'active-future'!$A:$A,0),1),""),"")</f>
        <v>-6.5200000000000031</v>
      </c>
      <c r="AG110">
        <f>+IFERROR(IF(VALUE('data-cash-crude'!AF110)&gt;0,'data-cash-crude'!AF110-INDEX('active-future'!$C:$C,MATCH('basis-cash-crude'!AG$1,'active-future'!$A:$A,0),1),""),"")</f>
        <v>-6.5799999999999983</v>
      </c>
      <c r="AH110">
        <f>+IFERROR(IF(VALUE('data-cash-crude'!AG110)&gt;0,'data-cash-crude'!AG110-INDEX('active-future'!$C:$C,MATCH('basis-cash-crude'!AH$1,'active-future'!$A:$A,0),1),""),"")</f>
        <v>-6.509999999999998</v>
      </c>
      <c r="AI110">
        <f>+IFERROR(IF(VALUE('data-cash-crude'!AH110)&gt;0,'data-cash-crude'!AH110-INDEX('active-future'!$C:$C,MATCH('basis-cash-crude'!AI$1,'active-future'!$A:$A,0),1),""),"")</f>
        <v>-6.6000000000000014</v>
      </c>
      <c r="AJ110">
        <f>+IFERROR(IF(VALUE('data-cash-crude'!AI110)&gt;0,'data-cash-crude'!AI110-INDEX('active-future'!$C:$C,MATCH('basis-cash-crude'!AJ$1,'active-future'!$A:$A,0),1),""),"")</f>
        <v>-6.6400000000000006</v>
      </c>
      <c r="AK110">
        <f>+IFERROR(IF(VALUE('data-cash-crude'!AJ110)&gt;0,'data-cash-crude'!AJ110-INDEX('active-future'!$C:$C,MATCH('basis-cash-crude'!AK$1,'active-future'!$A:$A,0),1),""),"")</f>
        <v>-6.4699999999999989</v>
      </c>
      <c r="AL110">
        <f>+IFERROR(IF(VALUE('data-cash-crude'!AK110)&gt;0,'data-cash-crude'!AK110-INDEX('active-future'!$C:$C,MATCH('basis-cash-crude'!AL$1,'active-future'!$A:$A,0),1),""),"")</f>
        <v>-6.5200000000000031</v>
      </c>
      <c r="AM110">
        <f>+IFERROR(IF(VALUE('data-cash-crude'!AL110)&gt;0,'data-cash-crude'!AL110-INDEX('active-future'!$C:$C,MATCH('basis-cash-crude'!AM$1,'active-future'!$A:$A,0),1),""),"")</f>
        <v>-6.6199999999999974</v>
      </c>
      <c r="AN110">
        <f>+IFERROR(IF(VALUE('data-cash-crude'!AM110)&gt;0,'data-cash-crude'!AM110-INDEX('active-future'!$C:$C,MATCH('basis-cash-crude'!AN$1,'active-future'!$A:$A,0),1),""),"")</f>
        <v>-6.5499999999999972</v>
      </c>
      <c r="AO110">
        <f>+IFERROR(IF(VALUE('data-cash-crude'!AN110)&gt;0,'data-cash-crude'!AN110-INDEX('active-future'!$C:$C,MATCH('basis-cash-crude'!AO$1,'active-future'!$A:$A,0),1),""),"")</f>
        <v>-6.6099999999999994</v>
      </c>
      <c r="AP110">
        <f>+IFERROR(IF(VALUE('data-cash-crude'!AO110)&gt;0,'data-cash-crude'!AO110-INDEX('active-future'!$C:$C,MATCH('basis-cash-crude'!AP$1,'active-future'!$A:$A,0),1),""),"")</f>
        <v>-6.490000000000002</v>
      </c>
      <c r="AQ110">
        <f>+IFERROR(IF(VALUE('data-cash-crude'!AP110)&gt;0,'data-cash-crude'!AP110-INDEX('active-future'!$C:$C,MATCH('basis-cash-crude'!AQ$1,'active-future'!$A:$A,0),1),""),"")</f>
        <v>-6.3999999999999986</v>
      </c>
      <c r="AR110">
        <f>+IFERROR(IF(VALUE('data-cash-crude'!AQ110)&gt;0,'data-cash-crude'!AQ110-INDEX('active-future'!$C:$C,MATCH('basis-cash-crude'!AR$1,'active-future'!$A:$A,0),1),""),"")</f>
        <v>-6.6000000000000014</v>
      </c>
      <c r="AS110">
        <f>+IFERROR(IF(VALUE('data-cash-crude'!AR110)&gt;0,'data-cash-crude'!AR110-INDEX('active-future'!$C:$C,MATCH('basis-cash-crude'!AS$1,'active-future'!$A:$A,0),1),""),"")</f>
        <v>-6.4799999999999969</v>
      </c>
      <c r="AT110">
        <f>+IFERROR(IF(VALUE('data-cash-crude'!AS110)&gt;0,'data-cash-crude'!AS110-INDEX('active-future'!$C:$C,MATCH('basis-cash-crude'!AT$1,'active-future'!$A:$A,0),1),""),"")</f>
        <v>-6.7899999999999991</v>
      </c>
      <c r="AU110">
        <f>+IFERROR(IF(VALUE('data-cash-crude'!AT110)&gt;0,'data-cash-crude'!AT110-INDEX('active-future'!$C:$C,MATCH('basis-cash-crude'!AU$1,'active-future'!$A:$A,0),1),""),"")</f>
        <v>-6.4500000000000028</v>
      </c>
      <c r="AV110">
        <f>+IFERROR(IF(VALUE('data-cash-crude'!AU110)&gt;0,'data-cash-crude'!AU110-INDEX('active-future'!$C:$C,MATCH('basis-cash-crude'!AV$1,'active-future'!$A:$A,0),1),""),"")</f>
        <v>-6.43</v>
      </c>
      <c r="AW110">
        <f>+IFERROR(IF(VALUE('data-cash-crude'!AV110)&gt;0,'data-cash-crude'!AV110-INDEX('active-future'!$C:$C,MATCH('basis-cash-crude'!AW$1,'active-future'!$A:$A,0),1),""),"")</f>
        <v>-6.5600000000000023</v>
      </c>
      <c r="AX110">
        <f>+IFERROR(IF(VALUE('data-cash-crude'!AW110)&gt;0,'data-cash-crude'!AW110-INDEX('active-future'!$C:$C,MATCH('basis-cash-crude'!AX$1,'active-future'!$A:$A,0),1),""),"")</f>
        <v>-6.5399999999999991</v>
      </c>
      <c r="AY110">
        <f>+IFERROR(IF(VALUE('data-cash-crude'!AX110)&gt;0,'data-cash-crude'!AX110-INDEX('active-future'!$C:$C,MATCH('basis-cash-crude'!AY$1,'active-future'!$A:$A,0),1),""),"")</f>
        <v>-6.8100000000000023</v>
      </c>
      <c r="AZ110">
        <f>+IFERROR(IF(VALUE('data-cash-crude'!AY110)&gt;0,'data-cash-crude'!AY110-INDEX('active-future'!$C:$C,MATCH('basis-cash-crude'!AZ$1,'active-future'!$A:$A,0),1),""),"")</f>
        <v>-6.4099999999999966</v>
      </c>
      <c r="BA110">
        <f>+IFERROR(IF(VALUE('data-cash-crude'!AZ110)&gt;0,'data-cash-crude'!AZ110-INDEX('active-future'!$C:$C,MATCH('basis-cash-crude'!BA$1,'active-future'!$A:$A,0),1),""),"")</f>
        <v>-6.4799999999999969</v>
      </c>
      <c r="BB110">
        <f>+IFERROR(IF(VALUE('data-cash-crude'!BA110)&gt;0,'data-cash-crude'!BA110-INDEX('active-future'!$C:$C,MATCH('basis-cash-crude'!BB$1,'active-future'!$A:$A,0),1),""),"")</f>
        <v>-6.4699999999999989</v>
      </c>
      <c r="BC110">
        <f>+IFERROR(IF(VALUE('data-cash-crude'!BB110)&gt;0,'data-cash-crude'!BB110-INDEX('active-future'!$C:$C,MATCH('basis-cash-crude'!BC$1,'active-future'!$A:$A,0),1),""),"")</f>
        <v>-6.9799999999999969</v>
      </c>
      <c r="BD110">
        <f>+IFERROR(IF(VALUE('data-cash-crude'!BC110)&gt;0,'data-cash-crude'!BC110-INDEX('active-future'!$C:$C,MATCH('basis-cash-crude'!BD$1,'active-future'!$A:$A,0),1),""),"")</f>
        <v>-6.509999999999998</v>
      </c>
      <c r="BE110" t="str">
        <f>+IFERROR(IF(VALUE('data-cash-crude'!BD110)&gt;0,'data-cash-crude'!BD110-INDEX('active-future'!$C:$C,MATCH('basis-cash-crude'!BE$1,'active-future'!$A:$A,0),1),""),"")</f>
        <v/>
      </c>
      <c r="BF110">
        <f>+IFERROR(IF(VALUE('data-cash-crude'!BE110)&gt;0,'data-cash-crude'!BE110-INDEX('active-future'!$C:$C,MATCH('basis-cash-crude'!BF$1,'active-future'!$A:$A,0),1),""),"")</f>
        <v>-6.68</v>
      </c>
      <c r="BG110">
        <f>+IFERROR(IF(VALUE('data-cash-crude'!BF110)&gt;0,'data-cash-crude'!BF110-INDEX('active-future'!$C:$C,MATCH('basis-cash-crude'!BG$1,'active-future'!$A:$A,0),1),""),"")</f>
        <v>-6.3599999999999994</v>
      </c>
      <c r="BH110">
        <f>+IFERROR(IF(VALUE('data-cash-crude'!BG110)&gt;0,'data-cash-crude'!BG110-INDEX('active-future'!$C:$C,MATCH('basis-cash-crude'!BH$1,'active-future'!$A:$A,0),1),""),"")</f>
        <v>-6.5600000000000023</v>
      </c>
      <c r="BI110">
        <f>+IFERROR(IF(VALUE('data-cash-crude'!BH110)&gt;0,'data-cash-crude'!BH110-INDEX('active-future'!$C:$C,MATCH('basis-cash-crude'!BI$1,'active-future'!$A:$A,0),1),""),"")</f>
        <v>-6.8400000000000034</v>
      </c>
      <c r="BJ110">
        <f>+IFERROR(IF(VALUE('data-cash-crude'!BI110)&gt;0,'data-cash-crude'!BI110-INDEX('active-future'!$C:$C,MATCH('basis-cash-crude'!BJ$1,'active-future'!$A:$A,0),1),""),"")</f>
        <v>-6.4500000000000028</v>
      </c>
      <c r="BK110">
        <f>+IFERROR(IF(VALUE('data-cash-crude'!BJ110)&gt;0,'data-cash-crude'!BJ110-INDEX('active-future'!$C:$C,MATCH('basis-cash-crude'!BK$1,'active-future'!$A:$A,0),1),""),"")</f>
        <v>-6.5499999999999972</v>
      </c>
      <c r="BL110">
        <f>+IFERROR(IF(VALUE('data-cash-crude'!BK110)&gt;0,'data-cash-crude'!BK110-INDEX('active-future'!$C:$C,MATCH('basis-cash-crude'!BL$1,'active-future'!$A:$A,0),1),""),"")</f>
        <v>-6.3400000000000034</v>
      </c>
      <c r="BM110">
        <f>+IFERROR(IF(VALUE('data-cash-crude'!BL110)&gt;0,'data-cash-crude'!BL110-INDEX('active-future'!$C:$C,MATCH('basis-cash-crude'!BM$1,'active-future'!$A:$A,0),1),""),"")</f>
        <v>-6.6300000000000026</v>
      </c>
      <c r="BN110" t="str">
        <f>+IFERROR(IF(VALUE('data-cash-crude'!BM110)&gt;0,'data-cash-crude'!BM110-INDEX('active-future'!$C:$C,MATCH('basis-cash-crude'!BN$1,'active-future'!$A:$A,0),1),""),"")</f>
        <v/>
      </c>
      <c r="BO110">
        <f>+IFERROR(IF(VALUE('data-cash-crude'!BN110)&gt;0,'data-cash-crude'!BN110-INDEX('active-future'!$C:$C,MATCH('basis-cash-crude'!BO$1,'active-future'!$A:$A,0),1),""),"")</f>
        <v>-6.5600000000000023</v>
      </c>
      <c r="BP110">
        <f>+IFERROR(IF(VALUE('data-cash-crude'!BO110)&gt;0,'data-cash-crude'!BO110-INDEX('active-future'!$C:$C,MATCH('basis-cash-crude'!BP$1,'active-future'!$A:$A,0),1),""),"")</f>
        <v>-6.4500000000000028</v>
      </c>
      <c r="BQ110">
        <f>+IFERROR(IF(VALUE('data-cash-crude'!BP110)&gt;0,'data-cash-crude'!BP110-INDEX('active-future'!$C:$C,MATCH('basis-cash-crude'!BQ$1,'active-future'!$A:$A,0),1),""),"")</f>
        <v>-6.3900000000000006</v>
      </c>
      <c r="BR110">
        <f>+IFERROR(IF(VALUE('data-cash-crude'!BQ110)&gt;0,'data-cash-crude'!BQ110-INDEX('active-future'!$C:$C,MATCH('basis-cash-crude'!BR$1,'active-future'!$A:$A,0),1),""),"")</f>
        <v>-6.6199999999999974</v>
      </c>
      <c r="BS110">
        <f>+IFERROR(IF(VALUE('data-cash-crude'!BR110)&gt;0,'data-cash-crude'!BR110-INDEX('active-future'!$C:$C,MATCH('basis-cash-crude'!BS$1,'active-future'!$A:$A,0),1),""),"")</f>
        <v>-6.82</v>
      </c>
      <c r="BT110">
        <f>+IFERROR(IF(VALUE('data-cash-crude'!BS110)&gt;0,'data-cash-crude'!BS110-INDEX('active-future'!$C:$C,MATCH('basis-cash-crude'!BT$1,'active-future'!$A:$A,0),1),""),"")</f>
        <v>-6.4099999999999966</v>
      </c>
      <c r="BU110" t="str">
        <f>+IFERROR(IF(VALUE('data-cash-crude'!BT110)&gt;0,'data-cash-crude'!BT110-INDEX('active-future'!$C:$C,MATCH('basis-cash-crude'!BU$1,'active-future'!$A:$A,0),1),""),"")</f>
        <v/>
      </c>
      <c r="BV110">
        <f>+IFERROR(IF(VALUE('data-cash-crude'!BU110)&gt;0,'data-cash-crude'!BU110-INDEX('active-future'!$C:$C,MATCH('basis-cash-crude'!BV$1,'active-future'!$A:$A,0),1),""),"")</f>
        <v>-6.490000000000002</v>
      </c>
      <c r="BW110">
        <f>+IFERROR(IF(VALUE('data-cash-crude'!BV110)&gt;0,'data-cash-crude'!BV110-INDEX('active-future'!$C:$C,MATCH('basis-cash-crude'!BW$1,'active-future'!$A:$A,0),1),""),"")</f>
        <v>-6.5399999999999991</v>
      </c>
      <c r="BX110">
        <f>+IFERROR(IF(VALUE('data-cash-crude'!BW110)&gt;0,'data-cash-crude'!BW110-INDEX('active-future'!$C:$C,MATCH('basis-cash-crude'!BX$1,'active-future'!$A:$A,0),1),""),"")</f>
        <v>-6.3900000000000006</v>
      </c>
      <c r="BY110" t="str">
        <f>+IFERROR(IF(VALUE('data-cash-crude'!BX110)&gt;0,'data-cash-crude'!BX110-INDEX('active-future'!$C:$C,MATCH('basis-cash-crude'!BY$1,'active-future'!$A:$A,0),1),""),"")</f>
        <v/>
      </c>
      <c r="BZ110">
        <f>+IFERROR(IF(VALUE('data-cash-crude'!BY110)&gt;0,'data-cash-crude'!BY110-INDEX('active-future'!$C:$C,MATCH('basis-cash-crude'!BZ$1,'active-future'!$A:$A,0),1),""),"")</f>
        <v>-6.6899999999999977</v>
      </c>
      <c r="CA110">
        <f>+IFERROR(IF(VALUE('data-cash-crude'!BZ110)&gt;0,'data-cash-crude'!BZ110-INDEX('active-future'!$C:$C,MATCH('basis-cash-crude'!CA$1,'active-future'!$A:$A,0),1),""),"")</f>
        <v>-6.2899999999999991</v>
      </c>
      <c r="CB110">
        <f>+IFERROR(IF(VALUE('data-cash-crude'!CA110)&gt;0,'data-cash-crude'!CA110-INDEX('active-future'!$C:$C,MATCH('basis-cash-crude'!CB$1,'active-future'!$A:$A,0),1),""),"")</f>
        <v>-6.5900000000000034</v>
      </c>
      <c r="CC110">
        <f>+IFERROR(IF(VALUE('data-cash-crude'!CB110)&gt;0,'data-cash-crude'!CB110-INDEX('active-future'!$C:$C,MATCH('basis-cash-crude'!CC$1,'active-future'!$A:$A,0),1),""),"")</f>
        <v>-6.1499999999999986</v>
      </c>
      <c r="CD110">
        <f>+IFERROR(IF(VALUE('data-cash-crude'!CC110)&gt;0,'data-cash-crude'!CC110-INDEX('active-future'!$C:$C,MATCH('basis-cash-crude'!CD$1,'active-future'!$A:$A,0),1),""),"")</f>
        <v>-6.6000000000000014</v>
      </c>
      <c r="CE110">
        <f>+IFERROR(IF(VALUE('data-cash-crude'!CD110)&gt;0,'data-cash-crude'!CD110-INDEX('active-future'!$C:$C,MATCH('basis-cash-crude'!CE$1,'active-future'!$A:$A,0),1),""),"")</f>
        <v>-6.5900000000000034</v>
      </c>
      <c r="CF110">
        <f>+IFERROR(IF(VALUE('data-cash-crude'!CE110)&gt;0,'data-cash-crude'!CE110-INDEX('active-future'!$C:$C,MATCH('basis-cash-crude'!CF$1,'active-future'!$A:$A,0),1),""),"")</f>
        <v>-6.5</v>
      </c>
      <c r="CG110">
        <f>+IFERROR(IF(VALUE('data-cash-crude'!CF110)&gt;0,'data-cash-crude'!CF110-INDEX('active-future'!$C:$C,MATCH('basis-cash-crude'!CG$1,'active-future'!$A:$A,0),1),""),"")</f>
        <v>-6.6499999999999986</v>
      </c>
      <c r="CH110">
        <f>+IFERROR(IF(VALUE('data-cash-crude'!CG110)&gt;0,'data-cash-crude'!CG110-INDEX('active-future'!$C:$C,MATCH('basis-cash-crude'!CH$1,'active-future'!$A:$A,0),1),""),"")</f>
        <v>-6.3500000000000014</v>
      </c>
      <c r="CI110">
        <f>+IFERROR(IF(VALUE('data-cash-crude'!CH110)&gt;0,'data-cash-crude'!CH110-INDEX('active-future'!$C:$C,MATCH('basis-cash-crude'!CI$1,'active-future'!$A:$A,0),1),""),"")</f>
        <v>-6.5200000000000031</v>
      </c>
      <c r="CJ110" t="str">
        <f>+IFERROR(IF(VALUE('data-cash-crude'!CI110)&gt;0,'data-cash-crude'!CI110-INDEX('active-future'!$C:$C,MATCH('basis-cash-crude'!CJ$1,'active-future'!$A:$A,0),1),""),"")</f>
        <v/>
      </c>
      <c r="CK110" t="str">
        <f>+IFERROR(IF(VALUE('data-cash-crude'!CJ110)&gt;0,'data-cash-crude'!CJ110-INDEX('active-future'!$C:$C,MATCH('basis-cash-crude'!CK$1,'active-future'!$A:$A,0),1),""),"")</f>
        <v/>
      </c>
      <c r="CL110" t="str">
        <f>+IFERROR(IF(VALUE('data-cash-crude'!CK110)&gt;0,'data-cash-crude'!CK110-INDEX('active-future'!$C:$C,MATCH('basis-cash-crude'!CL$1,'active-future'!$A:$A,0),1),""),"")</f>
        <v/>
      </c>
      <c r="CM110" t="str">
        <f>+IFERROR(IF(VALUE('data-cash-crude'!CL110)&gt;0,'data-cash-crude'!CL110-INDEX('active-future'!$C:$C,MATCH('basis-cash-crude'!CM$1,'active-future'!$A:$A,0),1),""),"")</f>
        <v/>
      </c>
      <c r="CN110" t="str">
        <f>+IFERROR(IF(VALUE('data-cash-crude'!CM110)&gt;0,'data-cash-crude'!CM110-INDEX('active-future'!$C:$C,MATCH('basis-cash-crude'!CN$1,'active-future'!$A:$A,0),1),""),"")</f>
        <v/>
      </c>
      <c r="CO110">
        <f>+IFERROR(IF(VALUE('data-cash-crude'!CN110)&gt;0,'data-cash-crude'!CN110-INDEX('active-future'!$C:$C,MATCH('basis-cash-crude'!CO$1,'active-future'!$A:$A,0),1),""),"")</f>
        <v>-6.4600000000000009</v>
      </c>
      <c r="CP110">
        <f>+IFERROR(IF(VALUE('data-cash-crude'!CO110)&gt;0,'data-cash-crude'!CO110-INDEX('active-future'!$C:$C,MATCH('basis-cash-crude'!CP$1,'active-future'!$A:$A,0),1),""),"")</f>
        <v>-6.5300000000000011</v>
      </c>
      <c r="CQ110">
        <f>+IFERROR(IF(VALUE('data-cash-crude'!CP110)&gt;0,'data-cash-crude'!CP110-INDEX('active-future'!$C:$C,MATCH('basis-cash-crude'!CQ$1,'active-future'!$A:$A,0),1),""),"")</f>
        <v>-6.68</v>
      </c>
      <c r="CR110">
        <f>+IFERROR(IF(VALUE('data-cash-crude'!CQ110)&gt;0,'data-cash-crude'!CQ110-INDEX('active-future'!$C:$C,MATCH('basis-cash-crude'!CR$1,'active-future'!$A:$A,0),1),""),"")</f>
        <v>-6.6400000000000006</v>
      </c>
      <c r="CS110">
        <f>+IFERROR(IF(VALUE('data-cash-crude'!CR110)&gt;0,'data-cash-crude'!CR110-INDEX('active-future'!$C:$C,MATCH('basis-cash-crude'!CS$1,'active-future'!$A:$A,0),1),""),"")</f>
        <v>-6.4200000000000017</v>
      </c>
      <c r="CT110">
        <f>+IFERROR(IF(VALUE('data-cash-crude'!CS110)&gt;0,'data-cash-crude'!CS110-INDEX('active-future'!$C:$C,MATCH('basis-cash-crude'!CT$1,'active-future'!$A:$A,0),1),""),"")</f>
        <v>-6.6000000000000014</v>
      </c>
      <c r="CU110">
        <f>+IFERROR(IF(VALUE('data-cash-crude'!CT110)&gt;0,'data-cash-crude'!CT110-INDEX('active-future'!$C:$C,MATCH('basis-cash-crude'!CU$1,'active-future'!$A:$A,0),1),""),"")</f>
        <v>-6.43</v>
      </c>
      <c r="CV110" t="str">
        <f>+IFERROR(IF(VALUE('data-cash-crude'!CU110)&gt;0,'data-cash-crude'!CU110-INDEX('active-future'!$C:$C,MATCH('basis-cash-crude'!CV$1,'active-future'!$A:$A,0),1),""),"")</f>
        <v/>
      </c>
      <c r="CW110">
        <f>+IFERROR(IF(VALUE('data-cash-crude'!CV110)&gt;0,'data-cash-crude'!CV110-INDEX('active-future'!$C:$C,MATCH('basis-cash-crude'!CW$1,'active-future'!$A:$A,0),1),""),"")</f>
        <v>-6.1400000000000006</v>
      </c>
      <c r="CX110">
        <f>+IFERROR(IF(VALUE('data-cash-crude'!CW110)&gt;0,'data-cash-crude'!CW110-INDEX('active-future'!$C:$C,MATCH('basis-cash-crude'!CX$1,'active-future'!$A:$A,0),1),""),"")</f>
        <v>-6.5600000000000023</v>
      </c>
      <c r="CY110">
        <f>+IFERROR(IF(VALUE('data-cash-crude'!CX110)&gt;0,'data-cash-crude'!CX110-INDEX('active-future'!$C:$C,MATCH('basis-cash-crude'!CY$1,'active-future'!$A:$A,0),1),""),"")</f>
        <v>-6.4699999999999989</v>
      </c>
      <c r="CZ110">
        <f>+IFERROR(IF(VALUE('data-cash-crude'!CY110)&gt;0,'data-cash-crude'!CY110-INDEX('active-future'!$C:$C,MATCH('basis-cash-crude'!CZ$1,'active-future'!$A:$A,0),1),""),"")</f>
        <v>-6.7299999999999969</v>
      </c>
      <c r="DA110">
        <f>+IFERROR(IF(VALUE('data-cash-crude'!CZ110)&gt;0,'data-cash-crude'!CZ110-INDEX('active-future'!$C:$C,MATCH('basis-cash-crude'!DA$1,'active-future'!$A:$A,0),1),""),"")</f>
        <v>-6.3500000000000014</v>
      </c>
      <c r="DB110">
        <f>+IFERROR(IF(VALUE('data-cash-crude'!DA110)&gt;0,'data-cash-crude'!DA110-INDEX('active-future'!$C:$C,MATCH('basis-cash-crude'!DB$1,'active-future'!$A:$A,0),1),""),"")</f>
        <v>-6.68</v>
      </c>
      <c r="DC110">
        <f>+IFERROR(IF(VALUE('data-cash-crude'!DB110)&gt;0,'data-cash-crude'!DB110-INDEX('active-future'!$C:$C,MATCH('basis-cash-crude'!DC$1,'active-future'!$A:$A,0),1),""),"")</f>
        <v>-6.5</v>
      </c>
      <c r="DD110">
        <f>+IFERROR(IF(VALUE('data-cash-crude'!DC110)&gt;0,'data-cash-crude'!DC110-INDEX('active-future'!$C:$C,MATCH('basis-cash-crude'!DD$1,'active-future'!$A:$A,0),1),""),"")</f>
        <v>-6.5399999999999991</v>
      </c>
      <c r="DE110">
        <f>+IFERROR(IF(VALUE('data-cash-crude'!DD110)&gt;0,'data-cash-crude'!DD110-INDEX('active-future'!$C:$C,MATCH('basis-cash-crude'!DE$1,'active-future'!$A:$A,0),1),""),"")</f>
        <v>-6.5900000000000034</v>
      </c>
      <c r="DF110">
        <f>+IFERROR(IF(VALUE('data-cash-crude'!DE110)&gt;0,'data-cash-crude'!DE110-INDEX('active-future'!$C:$C,MATCH('basis-cash-crude'!DF$1,'active-future'!$A:$A,0),1),""),"")</f>
        <v>-6.3800000000000026</v>
      </c>
      <c r="DG110">
        <f>+IFERROR(IF(VALUE('data-cash-crude'!DF110)&gt;0,'data-cash-crude'!DF110-INDEX('active-future'!$C:$C,MATCH('basis-cash-crude'!DG$1,'active-future'!$A:$A,0),1),""),"")</f>
        <v>-6.1899999999999977</v>
      </c>
      <c r="DH110">
        <f>+IFERROR(IF(VALUE('data-cash-crude'!DG110)&gt;0,'data-cash-crude'!DG110-INDEX('active-future'!$C:$C,MATCH('basis-cash-crude'!DH$1,'active-future'!$A:$A,0),1),""),"")</f>
        <v>-6.6599999999999966</v>
      </c>
      <c r="DI110">
        <f>+IFERROR(IF(VALUE('data-cash-crude'!DH110)&gt;0,'data-cash-crude'!DH110-INDEX('active-future'!$C:$C,MATCH('basis-cash-crude'!DI$1,'active-future'!$A:$A,0),1),""),"")</f>
        <v>-6.4500000000000028</v>
      </c>
      <c r="DJ110">
        <f>+IFERROR(IF(VALUE('data-cash-crude'!DI110)&gt;0,'data-cash-crude'!DI110-INDEX('active-future'!$C:$C,MATCH('basis-cash-crude'!DJ$1,'active-future'!$A:$A,0),1),""),"")</f>
        <v>-6.5799999999999983</v>
      </c>
      <c r="DK110">
        <f>+IFERROR(IF(VALUE('data-cash-crude'!DJ110)&gt;0,'data-cash-crude'!DJ110-INDEX('active-future'!$C:$C,MATCH('basis-cash-crude'!DK$1,'active-future'!$A:$A,0),1),""),"")</f>
        <v>-6.5499999999999972</v>
      </c>
      <c r="DL110">
        <f>+IFERROR(IF(VALUE('data-cash-crude'!DK110)&gt;0,'data-cash-crude'!DK110-INDEX('active-future'!$C:$C,MATCH('basis-cash-crude'!DL$1,'active-future'!$A:$A,0),1),""),"")</f>
        <v>-6.6199999999999974</v>
      </c>
      <c r="DM110" t="str">
        <f>+IFERROR(IF(VALUE('data-cash-crude'!DL110)&gt;0,'data-cash-crude'!DL110-INDEX('active-future'!$C:$C,MATCH('basis-cash-crude'!DM$1,'active-future'!$A:$A,0),1),""),"")</f>
        <v/>
      </c>
      <c r="DN110" t="str">
        <f>+IFERROR(IF(VALUE('data-cash-crude'!DM110)&gt;0,'data-cash-crude'!DM110-INDEX('active-future'!$C:$C,MATCH('basis-cash-crude'!DN$1,'active-future'!$A:$A,0),1),""),"")</f>
        <v/>
      </c>
      <c r="DO110" t="str">
        <f>+IFERROR(IF(VALUE('data-cash-crude'!DN110)&gt;0,'data-cash-crude'!DN110-INDEX('active-future'!$C:$C,MATCH('basis-cash-crude'!DO$1,'active-future'!$A:$A,0),1),""),"")</f>
        <v/>
      </c>
      <c r="DP110">
        <f>+IFERROR(IF(VALUE('data-cash-crude'!DO110)&gt;0,'data-cash-crude'!DO110-INDEX('active-future'!$C:$C,MATCH('basis-cash-crude'!DP$1,'active-future'!$A:$A,0),1),""),"")</f>
        <v>-6.4099999999999966</v>
      </c>
      <c r="DQ110">
        <f>+IFERROR(IF(VALUE('data-cash-crude'!DP110)&gt;0,'data-cash-crude'!DP110-INDEX('active-future'!$C:$C,MATCH('basis-cash-crude'!DQ$1,'active-future'!$A:$A,0),1),""),"")</f>
        <v>-6.509999999999998</v>
      </c>
      <c r="DR110">
        <f>+IFERROR(IF(VALUE('data-cash-crude'!DQ110)&gt;0,'data-cash-crude'!DQ110-INDEX('active-future'!$C:$C,MATCH('basis-cash-crude'!DR$1,'active-future'!$A:$A,0),1),""),"")</f>
        <v>-6.5900000000000034</v>
      </c>
      <c r="DS110">
        <f>+IFERROR(IF(VALUE('data-cash-crude'!DR110)&gt;0,'data-cash-crude'!DR110-INDEX('active-future'!$C:$C,MATCH('basis-cash-crude'!DS$1,'active-future'!$A:$A,0),1),""),"")</f>
        <v>-6.5</v>
      </c>
      <c r="DT110">
        <f>+IFERROR(IF(VALUE('data-cash-crude'!DS110)&gt;0,'data-cash-crude'!DS110-INDEX('active-future'!$C:$C,MATCH('basis-cash-crude'!DT$1,'active-future'!$A:$A,0),1),""),"")</f>
        <v>-6.5900000000000034</v>
      </c>
      <c r="DU110">
        <f>+IFERROR(IF(VALUE('data-cash-crude'!DT110)&gt;0,'data-cash-crude'!DT110-INDEX('active-future'!$C:$C,MATCH('basis-cash-crude'!DU$1,'active-future'!$A:$A,0),1),""),"")</f>
        <v>-6.4699999999999989</v>
      </c>
      <c r="DV110">
        <f>+IFERROR(IF(VALUE('data-cash-crude'!DU110)&gt;0,'data-cash-crude'!DU110-INDEX('active-future'!$C:$C,MATCH('basis-cash-crude'!DV$1,'active-future'!$A:$A,0),1),""),"")</f>
        <v>-6.43</v>
      </c>
      <c r="DW110">
        <f>+IFERROR(IF(VALUE('data-cash-crude'!DV110)&gt;0,'data-cash-crude'!DV110-INDEX('active-future'!$C:$C,MATCH('basis-cash-crude'!DW$1,'active-future'!$A:$A,0),1),""),"")</f>
        <v>-6.6300000000000026</v>
      </c>
      <c r="DX110" t="str">
        <f>+IFERROR(IF(VALUE('data-cash-crude'!DW110)&gt;0,'data-cash-crude'!DW110-INDEX('active-future'!$C:$C,MATCH('basis-cash-crude'!DX$1,'active-future'!$A:$A,0),1),""),"")</f>
        <v/>
      </c>
      <c r="DY110">
        <f>+IFERROR(IF(VALUE('data-cash-crude'!DX110)&gt;0,'data-cash-crude'!DX110-INDEX('active-future'!$C:$C,MATCH('basis-cash-crude'!DY$1,'active-future'!$A:$A,0),1),""),"")</f>
        <v>-6.6499999999999986</v>
      </c>
      <c r="DZ110">
        <f>+IFERROR(IF(VALUE('data-cash-crude'!DY110)&gt;0,'data-cash-crude'!DY110-INDEX('active-future'!$C:$C,MATCH('basis-cash-crude'!DZ$1,'active-future'!$A:$A,0),1),""),"")</f>
        <v>-6.43</v>
      </c>
      <c r="EA110">
        <f>+IFERROR(IF(VALUE('data-cash-crude'!DZ110)&gt;0,'data-cash-crude'!DZ110-INDEX('active-future'!$C:$C,MATCH('basis-cash-crude'!EA$1,'active-future'!$A:$A,0),1),""),"")</f>
        <v>-7.07</v>
      </c>
      <c r="EB110">
        <f>+IFERROR(IF(VALUE('data-cash-crude'!EA110)&gt;0,'data-cash-crude'!EA110-INDEX('active-future'!$C:$C,MATCH('basis-cash-crude'!EB$1,'active-future'!$A:$A,0),1),""),"")</f>
        <v>-6.7199999999999989</v>
      </c>
      <c r="EC110">
        <f>+IFERROR(IF(VALUE('data-cash-crude'!EB110)&gt;0,'data-cash-crude'!EB110-INDEX('active-future'!$C:$C,MATCH('basis-cash-crude'!EC$1,'active-future'!$A:$A,0),1),""),"")</f>
        <v>-6.6099999999999994</v>
      </c>
      <c r="ED110">
        <f>+IFERROR(IF(VALUE('data-cash-crude'!EC110)&gt;0,'data-cash-crude'!EC110-INDEX('active-future'!$C:$C,MATCH('basis-cash-crude'!ED$1,'active-future'!$A:$A,0),1),""),"")</f>
        <v>-6.68</v>
      </c>
      <c r="EE110">
        <f>+IFERROR(IF(VALUE('data-cash-crude'!ED110)&gt;0,'data-cash-crude'!ED110-INDEX('active-future'!$C:$C,MATCH('basis-cash-crude'!EE$1,'active-future'!$A:$A,0),1),""),"")</f>
        <v>-6.509999999999998</v>
      </c>
      <c r="EF110">
        <f>+IFERROR(IF(VALUE('data-cash-crude'!EE110)&gt;0,'data-cash-crude'!EE110-INDEX('active-future'!$C:$C,MATCH('basis-cash-crude'!EF$1,'active-future'!$A:$A,0),1),""),"")</f>
        <v>-6.5300000000000011</v>
      </c>
      <c r="EG110">
        <f>+IFERROR(IF(VALUE('data-cash-crude'!EF110)&gt;0,'data-cash-crude'!EF110-INDEX('active-future'!$C:$C,MATCH('basis-cash-crude'!EG$1,'active-future'!$A:$A,0),1),""),"")</f>
        <v>-6.3900000000000006</v>
      </c>
      <c r="EH110" t="str">
        <f>+IFERROR(IF(VALUE('data-cash-crude'!EG110)&gt;0,'data-cash-crude'!EG110-INDEX('active-future'!$C:$C,MATCH('basis-cash-crude'!EH$1,'active-future'!$A:$A,0),1),""),"")</f>
        <v/>
      </c>
      <c r="EI110">
        <f>+IFERROR(IF(VALUE('data-cash-crude'!EH110)&gt;0,'data-cash-crude'!EH110-INDEX('active-future'!$C:$C,MATCH('basis-cash-crude'!EI$1,'active-future'!$A:$A,0),1),""),"")</f>
        <v>-6.509999999999998</v>
      </c>
      <c r="EJ110">
        <f>+IFERROR(IF(VALUE('data-cash-crude'!EI110)&gt;0,'data-cash-crude'!EI110-INDEX('active-future'!$C:$C,MATCH('basis-cash-crude'!EJ$1,'active-future'!$A:$A,0),1),""),"")</f>
        <v>-6.490000000000002</v>
      </c>
      <c r="EK110">
        <f>+IFERROR(IF(VALUE('data-cash-crude'!EJ110)&gt;0,'data-cash-crude'!EJ110-INDEX('active-future'!$C:$C,MATCH('basis-cash-crude'!EK$1,'active-future'!$A:$A,0),1),""),"")</f>
        <v>-6.3400000000000034</v>
      </c>
      <c r="EL110">
        <f>+IFERROR(IF(VALUE('data-cash-crude'!EK110)&gt;0,'data-cash-crude'!EK110-INDEX('active-future'!$C:$C,MATCH('basis-cash-crude'!EL$1,'active-future'!$A:$A,0),1),""),"")</f>
        <v>-6.68</v>
      </c>
      <c r="EM110">
        <f>+IFERROR(IF(VALUE('data-cash-crude'!EL110)&gt;0,'data-cash-crude'!EL110-INDEX('active-future'!$C:$C,MATCH('basis-cash-crude'!EM$1,'active-future'!$A:$A,0),1),""),"")</f>
        <v>-6.4799999999999969</v>
      </c>
      <c r="EN110">
        <f>+IFERROR(IF(VALUE('data-cash-crude'!EM110)&gt;0,'data-cash-crude'!EM110-INDEX('active-future'!$C:$C,MATCH('basis-cash-crude'!EN$1,'active-future'!$A:$A,0),1),""),"")</f>
        <v>-6.5</v>
      </c>
      <c r="EO110">
        <f>+IFERROR(IF(VALUE('data-cash-crude'!EN110)&gt;0,'data-cash-crude'!EN110-INDEX('active-future'!$C:$C,MATCH('basis-cash-crude'!EO$1,'active-future'!$A:$A,0),1),""),"")</f>
        <v>-6.5</v>
      </c>
      <c r="EP110">
        <f>+IFERROR(IF(VALUE('data-cash-crude'!EO110)&gt;0,'data-cash-crude'!EO110-INDEX('active-future'!$C:$C,MATCH('basis-cash-crude'!EP$1,'active-future'!$A:$A,0),1),""),"")</f>
        <v>-6.5900000000000034</v>
      </c>
      <c r="EQ110">
        <f>+IFERROR(IF(VALUE('data-cash-crude'!EP110)&gt;0,'data-cash-crude'!EP110-INDEX('active-future'!$C:$C,MATCH('basis-cash-crude'!EQ$1,'active-future'!$A:$A,0),1),""),"")</f>
        <v>-6.5600000000000023</v>
      </c>
      <c r="ER110">
        <f>+IFERROR(IF(VALUE('data-cash-crude'!EQ110)&gt;0,'data-cash-crude'!EQ110-INDEX('active-future'!$C:$C,MATCH('basis-cash-crude'!ER$1,'active-future'!$A:$A,0),1),""),"")</f>
        <v>-6.3900000000000006</v>
      </c>
      <c r="ES110">
        <f>+IFERROR(IF(VALUE('data-cash-crude'!ER110)&gt;0,'data-cash-crude'!ER110-INDEX('active-future'!$C:$C,MATCH('basis-cash-crude'!ES$1,'active-future'!$A:$A,0),1),""),"")</f>
        <v>-6.6300000000000026</v>
      </c>
      <c r="ET110">
        <f>+IFERROR(IF(VALUE('data-cash-crude'!ES110)&gt;0,'data-cash-crude'!ES110-INDEX('active-future'!$C:$C,MATCH('basis-cash-crude'!ET$1,'active-future'!$A:$A,0),1),""),"")</f>
        <v>-6.4099999999999966</v>
      </c>
      <c r="EU110">
        <f>+IFERROR(IF(VALUE('data-cash-crude'!ET110)&gt;0,'data-cash-crude'!ET110-INDEX('active-future'!$C:$C,MATCH('basis-cash-crude'!EU$1,'active-future'!$A:$A,0),1),""),"")</f>
        <v>-6.4200000000000017</v>
      </c>
      <c r="EV110" t="str">
        <f>+IFERROR(IF(VALUE('data-cash-crude'!EU110)&gt;0,'data-cash-crude'!EU110-INDEX('active-future'!$C:$C,MATCH('basis-cash-crude'!EV$1,'active-future'!$A:$A,0),1),""),"")</f>
        <v/>
      </c>
      <c r="EW110">
        <f>+IFERROR(IF(VALUE('data-cash-crude'!EV110)&gt;0,'data-cash-crude'!EV110-INDEX('active-future'!$C:$C,MATCH('basis-cash-crude'!EW$1,'active-future'!$A:$A,0),1),""),"")</f>
        <v>-6.7100000000000009</v>
      </c>
      <c r="EX110" t="str">
        <f>+IFERROR(IF(VALUE('data-cash-crude'!EW110)&gt;0,'data-cash-crude'!EW110-INDEX('active-future'!$C:$C,MATCH('basis-cash-crude'!EX$1,'active-future'!$A:$A,0),1),""),"")</f>
        <v/>
      </c>
      <c r="EY110">
        <f>+IFERROR(IF(VALUE('data-cash-crude'!EX110)&gt;0,'data-cash-crude'!EX110-INDEX('active-future'!$C:$C,MATCH('basis-cash-crude'!EY$1,'active-future'!$A:$A,0),1),""),"")</f>
        <v>-6.6199999999999974</v>
      </c>
      <c r="EZ110">
        <f>+IFERROR(IF(VALUE('data-cash-crude'!EY110)&gt;0,'data-cash-crude'!EY110-INDEX('active-future'!$C:$C,MATCH('basis-cash-crude'!EZ$1,'active-future'!$A:$A,0),1),""),"")</f>
        <v>-6.5200000000000031</v>
      </c>
      <c r="FA110">
        <f>+IFERROR(IF(VALUE('data-cash-crude'!EZ110)&gt;0,'data-cash-crude'!EZ110-INDEX('active-future'!$C:$C,MATCH('basis-cash-crude'!FA$1,'active-future'!$A:$A,0),1),""),"")</f>
        <v>-6.5300000000000011</v>
      </c>
      <c r="FB110">
        <f>+IFERROR(IF(VALUE('data-cash-crude'!FA110)&gt;0,'data-cash-crude'!FA110-INDEX('active-future'!$C:$C,MATCH('basis-cash-crude'!FB$1,'active-future'!$A:$A,0),1),""),"")</f>
        <v>-6.7899999999999991</v>
      </c>
      <c r="FC110" t="str">
        <f>+IFERROR(IF(VALUE('data-cash-crude'!FB110)&gt;0,'data-cash-crude'!FB110-INDEX('active-future'!$C:$C,MATCH('basis-cash-crude'!FC$1,'active-future'!$A:$A,0),1),""),"")</f>
        <v/>
      </c>
      <c r="FD110">
        <f>+IFERROR(IF(VALUE('data-cash-crude'!FC110)&gt;0,'data-cash-crude'!FC110-INDEX('active-future'!$C:$C,MATCH('basis-cash-crude'!FD$1,'active-future'!$A:$A,0),1),""),"")</f>
        <v>-6.4500000000000028</v>
      </c>
      <c r="FE110">
        <f>+IFERROR(IF(VALUE('data-cash-crude'!FD110)&gt;0,'data-cash-crude'!FD110-INDEX('active-future'!$C:$C,MATCH('basis-cash-crude'!FE$1,'active-future'!$A:$A,0),1),""),"")</f>
        <v>-6.6199999999999974</v>
      </c>
      <c r="FF110">
        <f>+IFERROR(IF(VALUE('data-cash-crude'!FE110)&gt;0,'data-cash-crude'!FE110-INDEX('active-future'!$C:$C,MATCH('basis-cash-crude'!FF$1,'active-future'!$A:$A,0),1),""),"")</f>
        <v>-6.3999999999999986</v>
      </c>
      <c r="FG110" t="str">
        <f>+IFERROR(IF(VALUE('data-cash-crude'!FF110)&gt;0,'data-cash-crude'!FF110-INDEX('active-future'!$C:$C,MATCH('basis-cash-crude'!FG$1,'active-future'!$A:$A,0),1),""),"")</f>
        <v/>
      </c>
      <c r="FH110">
        <f>+IFERROR(IF(VALUE('data-cash-crude'!FG110)&gt;0,'data-cash-crude'!FG110-INDEX('active-future'!$C:$C,MATCH('basis-cash-crude'!FH$1,'active-future'!$A:$A,0),1),""),"")</f>
        <v>-6.4399999999999977</v>
      </c>
      <c r="FI110">
        <f>+IFERROR(IF(VALUE('data-cash-crude'!FH110)&gt;0,'data-cash-crude'!FH110-INDEX('active-future'!$C:$C,MATCH('basis-cash-crude'!FI$1,'active-future'!$A:$A,0),1),""),"")</f>
        <v>-6.5600000000000023</v>
      </c>
      <c r="FJ110">
        <f>+IFERROR(IF(VALUE('data-cash-crude'!FI110)&gt;0,'data-cash-crude'!FI110-INDEX('active-future'!$C:$C,MATCH('basis-cash-crude'!FJ$1,'active-future'!$A:$A,0),1),""),"")</f>
        <v>-6.6000000000000014</v>
      </c>
      <c r="FK110">
        <f>+IFERROR(IF(VALUE('data-cash-crude'!FJ110)&gt;0,'data-cash-crude'!FJ110-INDEX('active-future'!$C:$C,MATCH('basis-cash-crude'!FK$1,'active-future'!$A:$A,0),1),""),"")</f>
        <v>-6.4099999999999966</v>
      </c>
      <c r="FL110">
        <f>+IFERROR(IF(VALUE('data-cash-crude'!FK110)&gt;0,'data-cash-crude'!FK110-INDEX('active-future'!$C:$C,MATCH('basis-cash-crude'!FL$1,'active-future'!$A:$A,0),1),""),"")</f>
        <v>-6.5</v>
      </c>
    </row>
    <row r="111" spans="1:168" x14ac:dyDescent="0.2">
      <c r="A111">
        <f t="shared" si="3"/>
        <v>-3.3800000000000012</v>
      </c>
      <c r="B111">
        <f t="shared" si="4"/>
        <v>-3.3742307692307687</v>
      </c>
      <c r="C111">
        <f t="shared" si="5"/>
        <v>-3.3879999999999977</v>
      </c>
      <c r="D111" s="10" t="str">
        <f>+'data-cash-crude'!B111</f>
        <v>CLPA-6-111.CM</v>
      </c>
      <c r="E111">
        <f>+IFERROR(IF(VALUE('data-cash-crude'!D111)&gt;0,'data-cash-crude'!D111-INDEX('active-future'!$C:$C,MATCH('basis-cash-crude'!E$1,'active-future'!$A:$A,0),1),""),"")</f>
        <v>-3.3800000000000026</v>
      </c>
      <c r="F111">
        <f>+IFERROR(IF(VALUE('data-cash-crude'!E111)&gt;0,'data-cash-crude'!E111-INDEX('active-future'!$C:$C,MATCH('basis-cash-crude'!F$1,'active-future'!$A:$A,0),1),""),"")</f>
        <v>-3.3800000000000026</v>
      </c>
      <c r="G111">
        <f>+IFERROR(IF(VALUE('data-cash-crude'!F111)&gt;0,'data-cash-crude'!F111-INDEX('active-future'!$C:$C,MATCH('basis-cash-crude'!G$1,'active-future'!$A:$A,0),1),""),"")</f>
        <v>-3.3799999999999955</v>
      </c>
      <c r="H111">
        <f>+IFERROR(IF(VALUE('data-cash-crude'!G111)&gt;0,'data-cash-crude'!G111-INDEX('active-future'!$C:$C,MATCH('basis-cash-crude'!H$1,'active-future'!$A:$A,0),1),""),"")</f>
        <v>-3.3800000000000026</v>
      </c>
      <c r="I111" t="str">
        <f>+IFERROR(IF(VALUE('data-cash-crude'!H111)&gt;0,'data-cash-crude'!H111-INDEX('active-future'!$C:$C,MATCH('basis-cash-crude'!I$1,'active-future'!$A:$A,0),1),""),"")</f>
        <v/>
      </c>
      <c r="J111">
        <f>+IFERROR(IF(VALUE('data-cash-crude'!I111)&gt;0,'data-cash-crude'!I111-INDEX('active-future'!$C:$C,MATCH('basis-cash-crude'!J$1,'active-future'!$A:$A,0),1),""),"")</f>
        <v>-3.3800000000000026</v>
      </c>
      <c r="K111" t="str">
        <f>+IFERROR(IF(VALUE('data-cash-crude'!J111)&gt;0,'data-cash-crude'!J111-INDEX('active-future'!$C:$C,MATCH('basis-cash-crude'!K$1,'active-future'!$A:$A,0),1),""),"")</f>
        <v/>
      </c>
      <c r="L111" t="str">
        <f>+IFERROR(IF(VALUE('data-cash-crude'!K111)&gt;0,'data-cash-crude'!K111-INDEX('active-future'!$C:$C,MATCH('basis-cash-crude'!L$1,'active-future'!$A:$A,0),1),""),"")</f>
        <v/>
      </c>
      <c r="M111">
        <f>+IFERROR(IF(VALUE('data-cash-crude'!L111)&gt;0,'data-cash-crude'!L111-INDEX('active-future'!$C:$C,MATCH('basis-cash-crude'!M$1,'active-future'!$A:$A,0),1),""),"")</f>
        <v>-3.3399999999999963</v>
      </c>
      <c r="N111">
        <f>+IFERROR(IF(VALUE('data-cash-crude'!M111)&gt;0,'data-cash-crude'!M111-INDEX('active-future'!$C:$C,MATCH('basis-cash-crude'!N$1,'active-future'!$A:$A,0),1),""),"")</f>
        <v>-3.3000000000000043</v>
      </c>
      <c r="O111">
        <f>+IFERROR(IF(VALUE('data-cash-crude'!N111)&gt;0,'data-cash-crude'!N111-INDEX('active-future'!$C:$C,MATCH('basis-cash-crude'!O$1,'active-future'!$A:$A,0),1),""),"")</f>
        <v>-3.3099999999999952</v>
      </c>
      <c r="P111">
        <f>+IFERROR(IF(VALUE('data-cash-crude'!O111)&gt;0,'data-cash-crude'!O111-INDEX('active-future'!$C:$C,MATCH('basis-cash-crude'!P$1,'active-future'!$A:$A,0),1),""),"")</f>
        <v>-3.3800000000000026</v>
      </c>
      <c r="Q111">
        <f>+IFERROR(IF(VALUE('data-cash-crude'!P111)&gt;0,'data-cash-crude'!P111-INDEX('active-future'!$C:$C,MATCH('basis-cash-crude'!Q$1,'active-future'!$A:$A,0),1),""),"")</f>
        <v>-3.3800000000000026</v>
      </c>
      <c r="R111">
        <f>+IFERROR(IF(VALUE('data-cash-crude'!Q111)&gt;0,'data-cash-crude'!Q111-INDEX('active-future'!$C:$C,MATCH('basis-cash-crude'!R$1,'active-future'!$A:$A,0),1),""),"")</f>
        <v>-3.3800000000000026</v>
      </c>
      <c r="S111">
        <f>+IFERROR(IF(VALUE('data-cash-crude'!R111)&gt;0,'data-cash-crude'!R111-INDEX('active-future'!$C:$C,MATCH('basis-cash-crude'!S$1,'active-future'!$A:$A,0),1),""),"")</f>
        <v>-3.3799999999999955</v>
      </c>
      <c r="T111">
        <f>+IFERROR(IF(VALUE('data-cash-crude'!S111)&gt;0,'data-cash-crude'!S111-INDEX('active-future'!$C:$C,MATCH('basis-cash-crude'!T$1,'active-future'!$A:$A,0),1),""),"")</f>
        <v>-3.3800000000000026</v>
      </c>
      <c r="U111">
        <f>+IFERROR(IF(VALUE('data-cash-crude'!T111)&gt;0,'data-cash-crude'!T111-INDEX('active-future'!$C:$C,MATCH('basis-cash-crude'!U$1,'active-future'!$A:$A,0),1),""),"")</f>
        <v>-3.3800000000000026</v>
      </c>
      <c r="V111">
        <f>+IFERROR(IF(VALUE('data-cash-crude'!U111)&gt;0,'data-cash-crude'!U111-INDEX('active-future'!$C:$C,MATCH('basis-cash-crude'!V$1,'active-future'!$A:$A,0),1),""),"")</f>
        <v>-3.3800000000000026</v>
      </c>
      <c r="W111">
        <f>+IFERROR(IF(VALUE('data-cash-crude'!V111)&gt;0,'data-cash-crude'!V111-INDEX('active-future'!$C:$C,MATCH('basis-cash-crude'!W$1,'active-future'!$A:$A,0),1),""),"")</f>
        <v>-3.3800000000000026</v>
      </c>
      <c r="X111">
        <f>+IFERROR(IF(VALUE('data-cash-crude'!W111)&gt;0,'data-cash-crude'!W111-INDEX('active-future'!$C:$C,MATCH('basis-cash-crude'!X$1,'active-future'!$A:$A,0),1),""),"")</f>
        <v>-3.3800000000000026</v>
      </c>
      <c r="Y111">
        <f>+IFERROR(IF(VALUE('data-cash-crude'!X111)&gt;0,'data-cash-crude'!X111-INDEX('active-future'!$C:$C,MATCH('basis-cash-crude'!Y$1,'active-future'!$A:$A,0),1),""),"")</f>
        <v>-3.5200000000000031</v>
      </c>
      <c r="Z111">
        <f>+IFERROR(IF(VALUE('data-cash-crude'!Y111)&gt;0,'data-cash-crude'!Y111-INDEX('active-future'!$C:$C,MATCH('basis-cash-crude'!Z$1,'active-future'!$A:$A,0),1),""),"")</f>
        <v>-3.3800000000000026</v>
      </c>
      <c r="AA111">
        <f>+IFERROR(IF(VALUE('data-cash-crude'!Z111)&gt;0,'data-cash-crude'!Z111-INDEX('active-future'!$C:$C,MATCH('basis-cash-crude'!AA$1,'active-future'!$A:$A,0),1),""),"")</f>
        <v>-3.3800000000000026</v>
      </c>
      <c r="AB111" t="str">
        <f>+IFERROR(IF(VALUE('data-cash-crude'!AA111)&gt;0,'data-cash-crude'!AA111-INDEX('active-future'!$C:$C,MATCH('basis-cash-crude'!AB$1,'active-future'!$A:$A,0),1),""),"")</f>
        <v/>
      </c>
      <c r="AC111">
        <f>+IFERROR(IF(VALUE('data-cash-crude'!AB111)&gt;0,'data-cash-crude'!AB111-INDEX('active-future'!$C:$C,MATCH('basis-cash-crude'!AC$1,'active-future'!$A:$A,0),1),""),"")</f>
        <v>-3.3800000000000026</v>
      </c>
      <c r="AD111">
        <f>+IFERROR(IF(VALUE('data-cash-crude'!AC111)&gt;0,'data-cash-crude'!AC111-INDEX('active-future'!$C:$C,MATCH('basis-cash-crude'!AD$1,'active-future'!$A:$A,0),1),""),"")</f>
        <v>-3.3799999999999955</v>
      </c>
      <c r="AE111">
        <f>+IFERROR(IF(VALUE('data-cash-crude'!AD111)&gt;0,'data-cash-crude'!AD111-INDEX('active-future'!$C:$C,MATCH('basis-cash-crude'!AE$1,'active-future'!$A:$A,0),1),""),"")</f>
        <v>-3.3799999999999955</v>
      </c>
      <c r="AF111">
        <f>+IFERROR(IF(VALUE('data-cash-crude'!AE111)&gt;0,'data-cash-crude'!AE111-INDEX('active-future'!$C:$C,MATCH('basis-cash-crude'!AF$1,'active-future'!$A:$A,0),1),""),"")</f>
        <v>-3.3800000000000026</v>
      </c>
      <c r="AG111">
        <f>+IFERROR(IF(VALUE('data-cash-crude'!AF111)&gt;0,'data-cash-crude'!AF111-INDEX('active-future'!$C:$C,MATCH('basis-cash-crude'!AG$1,'active-future'!$A:$A,0),1),""),"")</f>
        <v>-3.3799999999999955</v>
      </c>
      <c r="AH111">
        <f>+IFERROR(IF(VALUE('data-cash-crude'!AG111)&gt;0,'data-cash-crude'!AG111-INDEX('active-future'!$C:$C,MATCH('basis-cash-crude'!AH$1,'active-future'!$A:$A,0),1),""),"")</f>
        <v>-3.2800000000000011</v>
      </c>
      <c r="AI111">
        <f>+IFERROR(IF(VALUE('data-cash-crude'!AH111)&gt;0,'data-cash-crude'!AH111-INDEX('active-future'!$C:$C,MATCH('basis-cash-crude'!AI$1,'active-future'!$A:$A,0),1),""),"")</f>
        <v>-3.5200000000000031</v>
      </c>
      <c r="AJ111">
        <f>+IFERROR(IF(VALUE('data-cash-crude'!AI111)&gt;0,'data-cash-crude'!AI111-INDEX('active-future'!$C:$C,MATCH('basis-cash-crude'!AJ$1,'active-future'!$A:$A,0),1),""),"")</f>
        <v>-3.4699999999999989</v>
      </c>
      <c r="AK111">
        <f>+IFERROR(IF(VALUE('data-cash-crude'!AJ111)&gt;0,'data-cash-crude'!AJ111-INDEX('active-future'!$C:$C,MATCH('basis-cash-crude'!AK$1,'active-future'!$A:$A,0),1),""),"")</f>
        <v>-3.3799999999999955</v>
      </c>
      <c r="AL111">
        <f>+IFERROR(IF(VALUE('data-cash-crude'!AK111)&gt;0,'data-cash-crude'!AK111-INDEX('active-future'!$C:$C,MATCH('basis-cash-crude'!AL$1,'active-future'!$A:$A,0),1),""),"")</f>
        <v>-3.3800000000000026</v>
      </c>
      <c r="AM111">
        <f>+IFERROR(IF(VALUE('data-cash-crude'!AL111)&gt;0,'data-cash-crude'!AL111-INDEX('active-future'!$C:$C,MATCH('basis-cash-crude'!AM$1,'active-future'!$A:$A,0),1),""),"")</f>
        <v>-3.3799999999999955</v>
      </c>
      <c r="AN111">
        <f>+IFERROR(IF(VALUE('data-cash-crude'!AM111)&gt;0,'data-cash-crude'!AM111-INDEX('active-future'!$C:$C,MATCH('basis-cash-crude'!AN$1,'active-future'!$A:$A,0),1),""),"")</f>
        <v>-3.3799999999999955</v>
      </c>
      <c r="AO111">
        <f>+IFERROR(IF(VALUE('data-cash-crude'!AN111)&gt;0,'data-cash-crude'!AN111-INDEX('active-future'!$C:$C,MATCH('basis-cash-crude'!AO$1,'active-future'!$A:$A,0),1),""),"")</f>
        <v>-3.3800000000000026</v>
      </c>
      <c r="AP111">
        <f>+IFERROR(IF(VALUE('data-cash-crude'!AO111)&gt;0,'data-cash-crude'!AO111-INDEX('active-future'!$C:$C,MATCH('basis-cash-crude'!AP$1,'active-future'!$A:$A,0),1),""),"")</f>
        <v>-3.3800000000000026</v>
      </c>
      <c r="AQ111">
        <f>+IFERROR(IF(VALUE('data-cash-crude'!AP111)&gt;0,'data-cash-crude'!AP111-INDEX('active-future'!$C:$C,MATCH('basis-cash-crude'!AQ$1,'active-future'!$A:$A,0),1),""),"")</f>
        <v>-3.3799999999999955</v>
      </c>
      <c r="AR111">
        <f>+IFERROR(IF(VALUE('data-cash-crude'!AQ111)&gt;0,'data-cash-crude'!AQ111-INDEX('active-future'!$C:$C,MATCH('basis-cash-crude'!AR$1,'active-future'!$A:$A,0),1),""),"")</f>
        <v>-3.3800000000000026</v>
      </c>
      <c r="AS111">
        <f>+IFERROR(IF(VALUE('data-cash-crude'!AR111)&gt;0,'data-cash-crude'!AR111-INDEX('active-future'!$C:$C,MATCH('basis-cash-crude'!AS$1,'active-future'!$A:$A,0),1),""),"")</f>
        <v>-3.3799999999999955</v>
      </c>
      <c r="AT111">
        <f>+IFERROR(IF(VALUE('data-cash-crude'!AS111)&gt;0,'data-cash-crude'!AS111-INDEX('active-future'!$C:$C,MATCH('basis-cash-crude'!AT$1,'active-future'!$A:$A,0),1),""),"")</f>
        <v>-3.3800000000000026</v>
      </c>
      <c r="AU111">
        <f>+IFERROR(IF(VALUE('data-cash-crude'!AT111)&gt;0,'data-cash-crude'!AT111-INDEX('active-future'!$C:$C,MATCH('basis-cash-crude'!AU$1,'active-future'!$A:$A,0),1),""),"")</f>
        <v>-3.3800000000000026</v>
      </c>
      <c r="AV111">
        <f>+IFERROR(IF(VALUE('data-cash-crude'!AU111)&gt;0,'data-cash-crude'!AU111-INDEX('active-future'!$C:$C,MATCH('basis-cash-crude'!AV$1,'active-future'!$A:$A,0),1),""),"")</f>
        <v>-3.3800000000000026</v>
      </c>
      <c r="AW111">
        <f>+IFERROR(IF(VALUE('data-cash-crude'!AV111)&gt;0,'data-cash-crude'!AV111-INDEX('active-future'!$C:$C,MATCH('basis-cash-crude'!AW$1,'active-future'!$A:$A,0),1),""),"")</f>
        <v>-3.3800000000000026</v>
      </c>
      <c r="AX111">
        <f>+IFERROR(IF(VALUE('data-cash-crude'!AW111)&gt;0,'data-cash-crude'!AW111-INDEX('active-future'!$C:$C,MATCH('basis-cash-crude'!AX$1,'active-future'!$A:$A,0),1),""),"")</f>
        <v>-3.3800000000000026</v>
      </c>
      <c r="AY111">
        <f>+IFERROR(IF(VALUE('data-cash-crude'!AX111)&gt;0,'data-cash-crude'!AX111-INDEX('active-future'!$C:$C,MATCH('basis-cash-crude'!AY$1,'active-future'!$A:$A,0),1),""),"")</f>
        <v>-3.3800000000000026</v>
      </c>
      <c r="AZ111">
        <f>+IFERROR(IF(VALUE('data-cash-crude'!AY111)&gt;0,'data-cash-crude'!AY111-INDEX('active-future'!$C:$C,MATCH('basis-cash-crude'!AZ$1,'active-future'!$A:$A,0),1),""),"")</f>
        <v>-3.3799999999999955</v>
      </c>
      <c r="BA111">
        <f>+IFERROR(IF(VALUE('data-cash-crude'!AZ111)&gt;0,'data-cash-crude'!AZ111-INDEX('active-future'!$C:$C,MATCH('basis-cash-crude'!BA$1,'active-future'!$A:$A,0),1),""),"")</f>
        <v>-3.3799999999999955</v>
      </c>
      <c r="BB111">
        <f>+IFERROR(IF(VALUE('data-cash-crude'!BA111)&gt;0,'data-cash-crude'!BA111-INDEX('active-future'!$C:$C,MATCH('basis-cash-crude'!BB$1,'active-future'!$A:$A,0),1),""),"")</f>
        <v>-3.3799999999999955</v>
      </c>
      <c r="BC111">
        <f>+IFERROR(IF(VALUE('data-cash-crude'!BB111)&gt;0,'data-cash-crude'!BB111-INDEX('active-future'!$C:$C,MATCH('basis-cash-crude'!BC$1,'active-future'!$A:$A,0),1),""),"")</f>
        <v>-3.6999999999999957</v>
      </c>
      <c r="BD111">
        <f>+IFERROR(IF(VALUE('data-cash-crude'!BC111)&gt;0,'data-cash-crude'!BC111-INDEX('active-future'!$C:$C,MATCH('basis-cash-crude'!BD$1,'active-future'!$A:$A,0),1),""),"")</f>
        <v>-3.5799999999999983</v>
      </c>
      <c r="BE111">
        <f>+IFERROR(IF(VALUE('data-cash-crude'!BD111)&gt;0,'data-cash-crude'!BD111-INDEX('active-future'!$C:$C,MATCH('basis-cash-crude'!BE$1,'active-future'!$A:$A,0),1),""),"")</f>
        <v>-3.4699999999999989</v>
      </c>
      <c r="BF111">
        <f>+IFERROR(IF(VALUE('data-cash-crude'!BE111)&gt;0,'data-cash-crude'!BE111-INDEX('active-future'!$C:$C,MATCH('basis-cash-crude'!BF$1,'active-future'!$A:$A,0),1),""),"")</f>
        <v>-3.3800000000000026</v>
      </c>
      <c r="BG111">
        <f>+IFERROR(IF(VALUE('data-cash-crude'!BF111)&gt;0,'data-cash-crude'!BF111-INDEX('active-future'!$C:$C,MATCH('basis-cash-crude'!BG$1,'active-future'!$A:$A,0),1),""),"")</f>
        <v>-3.3800000000000026</v>
      </c>
      <c r="BH111">
        <f>+IFERROR(IF(VALUE('data-cash-crude'!BG111)&gt;0,'data-cash-crude'!BG111-INDEX('active-future'!$C:$C,MATCH('basis-cash-crude'!BH$1,'active-future'!$A:$A,0),1),""),"")</f>
        <v>-3.3800000000000026</v>
      </c>
      <c r="BI111">
        <f>+IFERROR(IF(VALUE('data-cash-crude'!BH111)&gt;0,'data-cash-crude'!BH111-INDEX('active-future'!$C:$C,MATCH('basis-cash-crude'!BI$1,'active-future'!$A:$A,0),1),""),"")</f>
        <v>-3.3800000000000026</v>
      </c>
      <c r="BJ111">
        <f>+IFERROR(IF(VALUE('data-cash-crude'!BI111)&gt;0,'data-cash-crude'!BI111-INDEX('active-future'!$C:$C,MATCH('basis-cash-crude'!BJ$1,'active-future'!$A:$A,0),1),""),"")</f>
        <v>-3.3800000000000026</v>
      </c>
      <c r="BK111">
        <f>+IFERROR(IF(VALUE('data-cash-crude'!BJ111)&gt;0,'data-cash-crude'!BJ111-INDEX('active-future'!$C:$C,MATCH('basis-cash-crude'!BK$1,'active-future'!$A:$A,0),1),""),"")</f>
        <v>-3.3799999999999955</v>
      </c>
      <c r="BL111">
        <f>+IFERROR(IF(VALUE('data-cash-crude'!BK111)&gt;0,'data-cash-crude'!BK111-INDEX('active-future'!$C:$C,MATCH('basis-cash-crude'!BL$1,'active-future'!$A:$A,0),1),""),"")</f>
        <v>-3.3800000000000026</v>
      </c>
      <c r="BM111">
        <f>+IFERROR(IF(VALUE('data-cash-crude'!BL111)&gt;0,'data-cash-crude'!BL111-INDEX('active-future'!$C:$C,MATCH('basis-cash-crude'!BM$1,'active-future'!$A:$A,0),1),""),"")</f>
        <v>-3.3800000000000026</v>
      </c>
      <c r="BN111">
        <f>+IFERROR(IF(VALUE('data-cash-crude'!BM111)&gt;0,'data-cash-crude'!BM111-INDEX('active-future'!$C:$C,MATCH('basis-cash-crude'!BN$1,'active-future'!$A:$A,0),1),""),"")</f>
        <v>-3.3800000000000026</v>
      </c>
      <c r="BO111">
        <f>+IFERROR(IF(VALUE('data-cash-crude'!BN111)&gt;0,'data-cash-crude'!BN111-INDEX('active-future'!$C:$C,MATCH('basis-cash-crude'!BO$1,'active-future'!$A:$A,0),1),""),"")</f>
        <v>-3.3800000000000026</v>
      </c>
      <c r="BP111">
        <f>+IFERROR(IF(VALUE('data-cash-crude'!BO111)&gt;0,'data-cash-crude'!BO111-INDEX('active-future'!$C:$C,MATCH('basis-cash-crude'!BP$1,'active-future'!$A:$A,0),1),""),"")</f>
        <v>-3.3800000000000026</v>
      </c>
      <c r="BQ111">
        <f>+IFERROR(IF(VALUE('data-cash-crude'!BP111)&gt;0,'data-cash-crude'!BP111-INDEX('active-future'!$C:$C,MATCH('basis-cash-crude'!BQ$1,'active-future'!$A:$A,0),1),""),"")</f>
        <v>-3.3800000000000026</v>
      </c>
      <c r="BR111">
        <f>+IFERROR(IF(VALUE('data-cash-crude'!BQ111)&gt;0,'data-cash-crude'!BQ111-INDEX('active-future'!$C:$C,MATCH('basis-cash-crude'!BR$1,'active-future'!$A:$A,0),1),""),"")</f>
        <v>-3.3799999999999955</v>
      </c>
      <c r="BS111">
        <f>+IFERROR(IF(VALUE('data-cash-crude'!BR111)&gt;0,'data-cash-crude'!BR111-INDEX('active-future'!$C:$C,MATCH('basis-cash-crude'!BS$1,'active-future'!$A:$A,0),1),""),"")</f>
        <v>-3.3800000000000026</v>
      </c>
      <c r="BT111">
        <f>+IFERROR(IF(VALUE('data-cash-crude'!BS111)&gt;0,'data-cash-crude'!BS111-INDEX('active-future'!$C:$C,MATCH('basis-cash-crude'!BT$1,'active-future'!$A:$A,0),1),""),"")</f>
        <v>-3.3799999999999955</v>
      </c>
      <c r="BU111">
        <f>+IFERROR(IF(VALUE('data-cash-crude'!BT111)&gt;0,'data-cash-crude'!BT111-INDEX('active-future'!$C:$C,MATCH('basis-cash-crude'!BU$1,'active-future'!$A:$A,0),1),""),"")</f>
        <v>-3.3799999999999955</v>
      </c>
      <c r="BV111">
        <f>+IFERROR(IF(VALUE('data-cash-crude'!BU111)&gt;0,'data-cash-crude'!BU111-INDEX('active-future'!$C:$C,MATCH('basis-cash-crude'!BV$1,'active-future'!$A:$A,0),1),""),"")</f>
        <v>-3.3800000000000026</v>
      </c>
      <c r="BW111">
        <f>+IFERROR(IF(VALUE('data-cash-crude'!BV111)&gt;0,'data-cash-crude'!BV111-INDEX('active-future'!$C:$C,MATCH('basis-cash-crude'!BW$1,'active-future'!$A:$A,0),1),""),"")</f>
        <v>-3.3800000000000026</v>
      </c>
      <c r="BX111">
        <f>+IFERROR(IF(VALUE('data-cash-crude'!BW111)&gt;0,'data-cash-crude'!BW111-INDEX('active-future'!$C:$C,MATCH('basis-cash-crude'!BX$1,'active-future'!$A:$A,0),1),""),"")</f>
        <v>-3.3800000000000026</v>
      </c>
      <c r="BY111">
        <f>+IFERROR(IF(VALUE('data-cash-crude'!BX111)&gt;0,'data-cash-crude'!BX111-INDEX('active-future'!$C:$C,MATCH('basis-cash-crude'!BY$1,'active-future'!$A:$A,0),1),""),"")</f>
        <v>-3.3800000000000026</v>
      </c>
      <c r="BZ111">
        <f>+IFERROR(IF(VALUE('data-cash-crude'!BY111)&gt;0,'data-cash-crude'!BY111-INDEX('active-future'!$C:$C,MATCH('basis-cash-crude'!BZ$1,'active-future'!$A:$A,0),1),""),"")</f>
        <v>-3.4399999999999977</v>
      </c>
      <c r="CA111">
        <f>+IFERROR(IF(VALUE('data-cash-crude'!BZ111)&gt;0,'data-cash-crude'!BZ111-INDEX('active-future'!$C:$C,MATCH('basis-cash-crude'!CA$1,'active-future'!$A:$A,0),1),""),"")</f>
        <v>-3.3100000000000023</v>
      </c>
      <c r="CB111">
        <f>+IFERROR(IF(VALUE('data-cash-crude'!CA111)&gt;0,'data-cash-crude'!CA111-INDEX('active-future'!$C:$C,MATCH('basis-cash-crude'!CB$1,'active-future'!$A:$A,0),1),""),"")</f>
        <v>-3.3800000000000026</v>
      </c>
      <c r="CC111">
        <f>+IFERROR(IF(VALUE('data-cash-crude'!CB111)&gt;0,'data-cash-crude'!CB111-INDEX('active-future'!$C:$C,MATCH('basis-cash-crude'!CC$1,'active-future'!$A:$A,0),1),""),"")</f>
        <v>-3.3799999999999955</v>
      </c>
      <c r="CD111">
        <f>+IFERROR(IF(VALUE('data-cash-crude'!CC111)&gt;0,'data-cash-crude'!CC111-INDEX('active-future'!$C:$C,MATCH('basis-cash-crude'!CD$1,'active-future'!$A:$A,0),1),""),"")</f>
        <v>-3.3800000000000026</v>
      </c>
      <c r="CE111">
        <f>+IFERROR(IF(VALUE('data-cash-crude'!CD111)&gt;0,'data-cash-crude'!CD111-INDEX('active-future'!$C:$C,MATCH('basis-cash-crude'!CE$1,'active-future'!$A:$A,0),1),""),"")</f>
        <v>-3.3800000000000026</v>
      </c>
      <c r="CF111">
        <f>+IFERROR(IF(VALUE('data-cash-crude'!CE111)&gt;0,'data-cash-crude'!CE111-INDEX('active-future'!$C:$C,MATCH('basis-cash-crude'!CF$1,'active-future'!$A:$A,0),1),""),"")</f>
        <v>-3.3800000000000026</v>
      </c>
      <c r="CG111">
        <f>+IFERROR(IF(VALUE('data-cash-crude'!CF111)&gt;0,'data-cash-crude'!CF111-INDEX('active-future'!$C:$C,MATCH('basis-cash-crude'!CG$1,'active-future'!$A:$A,0),1),""),"")</f>
        <v>-3.3799999999999955</v>
      </c>
      <c r="CH111">
        <f>+IFERROR(IF(VALUE('data-cash-crude'!CG111)&gt;0,'data-cash-crude'!CG111-INDEX('active-future'!$C:$C,MATCH('basis-cash-crude'!CH$1,'active-future'!$A:$A,0),1),""),"")</f>
        <v>-3.3800000000000026</v>
      </c>
      <c r="CI111">
        <f>+IFERROR(IF(VALUE('data-cash-crude'!CH111)&gt;0,'data-cash-crude'!CH111-INDEX('active-future'!$C:$C,MATCH('basis-cash-crude'!CI$1,'active-future'!$A:$A,0),1),""),"")</f>
        <v>-3.3800000000000026</v>
      </c>
      <c r="CJ111">
        <f>+IFERROR(IF(VALUE('data-cash-crude'!CI111)&gt;0,'data-cash-crude'!CI111-INDEX('active-future'!$C:$C,MATCH('basis-cash-crude'!CJ$1,'active-future'!$A:$A,0),1),""),"")</f>
        <v>-3.3799999999999955</v>
      </c>
      <c r="CK111">
        <f>+IFERROR(IF(VALUE('data-cash-crude'!CJ111)&gt;0,'data-cash-crude'!CJ111-INDEX('active-future'!$C:$C,MATCH('basis-cash-crude'!CK$1,'active-future'!$A:$A,0),1),""),"")</f>
        <v>-3.3799999999999955</v>
      </c>
      <c r="CL111">
        <f>+IFERROR(IF(VALUE('data-cash-crude'!CK111)&gt;0,'data-cash-crude'!CK111-INDEX('active-future'!$C:$C,MATCH('basis-cash-crude'!CL$1,'active-future'!$A:$A,0),1),""),"")</f>
        <v>-3.3799999999999955</v>
      </c>
      <c r="CM111" t="str">
        <f>+IFERROR(IF(VALUE('data-cash-crude'!CL111)&gt;0,'data-cash-crude'!CL111-INDEX('active-future'!$C:$C,MATCH('basis-cash-crude'!CM$1,'active-future'!$A:$A,0),1),""),"")</f>
        <v/>
      </c>
      <c r="CN111">
        <f>+IFERROR(IF(VALUE('data-cash-crude'!CM111)&gt;0,'data-cash-crude'!CM111-INDEX('active-future'!$C:$C,MATCH('basis-cash-crude'!CN$1,'active-future'!$A:$A,0),1),""),"")</f>
        <v>-3.3800000000000026</v>
      </c>
      <c r="CO111">
        <f>+IFERROR(IF(VALUE('data-cash-crude'!CN111)&gt;0,'data-cash-crude'!CN111-INDEX('active-future'!$C:$C,MATCH('basis-cash-crude'!CO$1,'active-future'!$A:$A,0),1),""),"")</f>
        <v>-3.3800000000000026</v>
      </c>
      <c r="CP111">
        <f>+IFERROR(IF(VALUE('data-cash-crude'!CO111)&gt;0,'data-cash-crude'!CO111-INDEX('active-future'!$C:$C,MATCH('basis-cash-crude'!CP$1,'active-future'!$A:$A,0),1),""),"")</f>
        <v>-3.3800000000000026</v>
      </c>
      <c r="CQ111">
        <f>+IFERROR(IF(VALUE('data-cash-crude'!CP111)&gt;0,'data-cash-crude'!CP111-INDEX('active-future'!$C:$C,MATCH('basis-cash-crude'!CQ$1,'active-future'!$A:$A,0),1),""),"")</f>
        <v>-3.3800000000000026</v>
      </c>
      <c r="CR111">
        <f>+IFERROR(IF(VALUE('data-cash-crude'!CQ111)&gt;0,'data-cash-crude'!CQ111-INDEX('active-future'!$C:$C,MATCH('basis-cash-crude'!CR$1,'active-future'!$A:$A,0),1),""),"")</f>
        <v>-3.3800000000000026</v>
      </c>
      <c r="CS111">
        <f>+IFERROR(IF(VALUE('data-cash-crude'!CR111)&gt;0,'data-cash-crude'!CR111-INDEX('active-future'!$C:$C,MATCH('basis-cash-crude'!CS$1,'active-future'!$A:$A,0),1),""),"")</f>
        <v>-3.3800000000000026</v>
      </c>
      <c r="CT111">
        <f>+IFERROR(IF(VALUE('data-cash-crude'!CS111)&gt;0,'data-cash-crude'!CS111-INDEX('active-future'!$C:$C,MATCH('basis-cash-crude'!CT$1,'active-future'!$A:$A,0),1),""),"")</f>
        <v>-3.3800000000000026</v>
      </c>
      <c r="CU111">
        <f>+IFERROR(IF(VALUE('data-cash-crude'!CT111)&gt;0,'data-cash-crude'!CT111-INDEX('active-future'!$C:$C,MATCH('basis-cash-crude'!CU$1,'active-future'!$A:$A,0),1),""),"")</f>
        <v>-3.3800000000000026</v>
      </c>
      <c r="CV111">
        <f>+IFERROR(IF(VALUE('data-cash-crude'!CU111)&gt;0,'data-cash-crude'!CU111-INDEX('active-future'!$C:$C,MATCH('basis-cash-crude'!CV$1,'active-future'!$A:$A,0),1),""),"")</f>
        <v>-3.1700000000000017</v>
      </c>
      <c r="CW111">
        <f>+IFERROR(IF(VALUE('data-cash-crude'!CV111)&gt;0,'data-cash-crude'!CV111-INDEX('active-future'!$C:$C,MATCH('basis-cash-crude'!CW$1,'active-future'!$A:$A,0),1),""),"")</f>
        <v>-3.3100000000000023</v>
      </c>
      <c r="CX111">
        <f>+IFERROR(IF(VALUE('data-cash-crude'!CW111)&gt;0,'data-cash-crude'!CW111-INDEX('active-future'!$C:$C,MATCH('basis-cash-crude'!CX$1,'active-future'!$A:$A,0),1),""),"")</f>
        <v>-3.3200000000000003</v>
      </c>
      <c r="CY111">
        <f>+IFERROR(IF(VALUE('data-cash-crude'!CX111)&gt;0,'data-cash-crude'!CX111-INDEX('active-future'!$C:$C,MATCH('basis-cash-crude'!CY$1,'active-future'!$A:$A,0),1),""),"")</f>
        <v>-3.3799999999999955</v>
      </c>
      <c r="CZ111">
        <f>+IFERROR(IF(VALUE('data-cash-crude'!CY111)&gt;0,'data-cash-crude'!CY111-INDEX('active-future'!$C:$C,MATCH('basis-cash-crude'!CZ$1,'active-future'!$A:$A,0),1),""),"")</f>
        <v>-3.3799999999999955</v>
      </c>
      <c r="DA111">
        <f>+IFERROR(IF(VALUE('data-cash-crude'!CZ111)&gt;0,'data-cash-crude'!CZ111-INDEX('active-future'!$C:$C,MATCH('basis-cash-crude'!DA$1,'active-future'!$A:$A,0),1),""),"")</f>
        <v>-3.3800000000000026</v>
      </c>
      <c r="DB111">
        <f>+IFERROR(IF(VALUE('data-cash-crude'!DA111)&gt;0,'data-cash-crude'!DA111-INDEX('active-future'!$C:$C,MATCH('basis-cash-crude'!DB$1,'active-future'!$A:$A,0),1),""),"")</f>
        <v>-3.3800000000000026</v>
      </c>
      <c r="DC111">
        <f>+IFERROR(IF(VALUE('data-cash-crude'!DB111)&gt;0,'data-cash-crude'!DB111-INDEX('active-future'!$C:$C,MATCH('basis-cash-crude'!DC$1,'active-future'!$A:$A,0),1),""),"")</f>
        <v>-3.3800000000000026</v>
      </c>
      <c r="DD111">
        <f>+IFERROR(IF(VALUE('data-cash-crude'!DC111)&gt;0,'data-cash-crude'!DC111-INDEX('active-future'!$C:$C,MATCH('basis-cash-crude'!DD$1,'active-future'!$A:$A,0),1),""),"")</f>
        <v>-3.3800000000000026</v>
      </c>
      <c r="DE111">
        <f>+IFERROR(IF(VALUE('data-cash-crude'!DD111)&gt;0,'data-cash-crude'!DD111-INDEX('active-future'!$C:$C,MATCH('basis-cash-crude'!DE$1,'active-future'!$A:$A,0),1),""),"")</f>
        <v>-3.3800000000000026</v>
      </c>
      <c r="DF111">
        <f>+IFERROR(IF(VALUE('data-cash-crude'!DE111)&gt;0,'data-cash-crude'!DE111-INDEX('active-future'!$C:$C,MATCH('basis-cash-crude'!DF$1,'active-future'!$A:$A,0),1),""),"")</f>
        <v>-3.3800000000000026</v>
      </c>
      <c r="DG111">
        <f>+IFERROR(IF(VALUE('data-cash-crude'!DF111)&gt;0,'data-cash-crude'!DF111-INDEX('active-future'!$C:$C,MATCH('basis-cash-crude'!DG$1,'active-future'!$A:$A,0),1),""),"")</f>
        <v>-3.3799999999999955</v>
      </c>
      <c r="DH111">
        <f>+IFERROR(IF(VALUE('data-cash-crude'!DG111)&gt;0,'data-cash-crude'!DG111-INDEX('active-future'!$C:$C,MATCH('basis-cash-crude'!DH$1,'active-future'!$A:$A,0),1),""),"")</f>
        <v>-3.3799999999999955</v>
      </c>
      <c r="DI111">
        <f>+IFERROR(IF(VALUE('data-cash-crude'!DH111)&gt;0,'data-cash-crude'!DH111-INDEX('active-future'!$C:$C,MATCH('basis-cash-crude'!DI$1,'active-future'!$A:$A,0),1),""),"")</f>
        <v>-3.3800000000000026</v>
      </c>
      <c r="DJ111">
        <f>+IFERROR(IF(VALUE('data-cash-crude'!DI111)&gt;0,'data-cash-crude'!DI111-INDEX('active-future'!$C:$C,MATCH('basis-cash-crude'!DJ$1,'active-future'!$A:$A,0),1),""),"")</f>
        <v>-3.3799999999999955</v>
      </c>
      <c r="DK111">
        <f>+IFERROR(IF(VALUE('data-cash-crude'!DJ111)&gt;0,'data-cash-crude'!DJ111-INDEX('active-future'!$C:$C,MATCH('basis-cash-crude'!DK$1,'active-future'!$A:$A,0),1),""),"")</f>
        <v>-3.3799999999999955</v>
      </c>
      <c r="DL111">
        <f>+IFERROR(IF(VALUE('data-cash-crude'!DK111)&gt;0,'data-cash-crude'!DK111-INDEX('active-future'!$C:$C,MATCH('basis-cash-crude'!DL$1,'active-future'!$A:$A,0),1),""),"")</f>
        <v>-3.3799999999999955</v>
      </c>
      <c r="DM111" t="str">
        <f>+IFERROR(IF(VALUE('data-cash-crude'!DL111)&gt;0,'data-cash-crude'!DL111-INDEX('active-future'!$C:$C,MATCH('basis-cash-crude'!DM$1,'active-future'!$A:$A,0),1),""),"")</f>
        <v/>
      </c>
      <c r="DN111" t="str">
        <f>+IFERROR(IF(VALUE('data-cash-crude'!DM111)&gt;0,'data-cash-crude'!DM111-INDEX('active-future'!$C:$C,MATCH('basis-cash-crude'!DN$1,'active-future'!$A:$A,0),1),""),"")</f>
        <v/>
      </c>
      <c r="DO111">
        <f>+IFERROR(IF(VALUE('data-cash-crude'!DN111)&gt;0,'data-cash-crude'!DN111-INDEX('active-future'!$C:$C,MATCH('basis-cash-crude'!DO$1,'active-future'!$A:$A,0),1),""),"")</f>
        <v>-3.3799999999999955</v>
      </c>
      <c r="DP111">
        <f>+IFERROR(IF(VALUE('data-cash-crude'!DO111)&gt;0,'data-cash-crude'!DO111-INDEX('active-future'!$C:$C,MATCH('basis-cash-crude'!DP$1,'active-future'!$A:$A,0),1),""),"")</f>
        <v>-3.3799999999999955</v>
      </c>
      <c r="DQ111">
        <f>+IFERROR(IF(VALUE('data-cash-crude'!DP111)&gt;0,'data-cash-crude'!DP111-INDEX('active-future'!$C:$C,MATCH('basis-cash-crude'!DQ$1,'active-future'!$A:$A,0),1),""),"")</f>
        <v>-3.3799999999999955</v>
      </c>
      <c r="DR111">
        <f>+IFERROR(IF(VALUE('data-cash-crude'!DQ111)&gt;0,'data-cash-crude'!DQ111-INDEX('active-future'!$C:$C,MATCH('basis-cash-crude'!DR$1,'active-future'!$A:$A,0),1),""),"")</f>
        <v>-3.3800000000000026</v>
      </c>
      <c r="DS111">
        <f>+IFERROR(IF(VALUE('data-cash-crude'!DR111)&gt;0,'data-cash-crude'!DR111-INDEX('active-future'!$C:$C,MATCH('basis-cash-crude'!DS$1,'active-future'!$A:$A,0),1),""),"")</f>
        <v>-3.3800000000000026</v>
      </c>
      <c r="DT111">
        <f>+IFERROR(IF(VALUE('data-cash-crude'!DS111)&gt;0,'data-cash-crude'!DS111-INDEX('active-future'!$C:$C,MATCH('basis-cash-crude'!DT$1,'active-future'!$A:$A,0),1),""),"")</f>
        <v>-3.3800000000000026</v>
      </c>
      <c r="DU111">
        <f>+IFERROR(IF(VALUE('data-cash-crude'!DT111)&gt;0,'data-cash-crude'!DT111-INDEX('active-future'!$C:$C,MATCH('basis-cash-crude'!DU$1,'active-future'!$A:$A,0),1),""),"")</f>
        <v>-3.3799999999999955</v>
      </c>
      <c r="DV111">
        <f>+IFERROR(IF(VALUE('data-cash-crude'!DU111)&gt;0,'data-cash-crude'!DU111-INDEX('active-future'!$C:$C,MATCH('basis-cash-crude'!DV$1,'active-future'!$A:$A,0),1),""),"")</f>
        <v>-3.3800000000000026</v>
      </c>
      <c r="DW111">
        <f>+IFERROR(IF(VALUE('data-cash-crude'!DV111)&gt;0,'data-cash-crude'!DV111-INDEX('active-future'!$C:$C,MATCH('basis-cash-crude'!DW$1,'active-future'!$A:$A,0),1),""),"")</f>
        <v>-3.3800000000000026</v>
      </c>
      <c r="DX111">
        <f>+IFERROR(IF(VALUE('data-cash-crude'!DW111)&gt;0,'data-cash-crude'!DW111-INDEX('active-future'!$C:$C,MATCH('basis-cash-crude'!DX$1,'active-future'!$A:$A,0),1),""),"")</f>
        <v>-3.3799999999999955</v>
      </c>
      <c r="DY111" t="str">
        <f>+IFERROR(IF(VALUE('data-cash-crude'!DX111)&gt;0,'data-cash-crude'!DX111-INDEX('active-future'!$C:$C,MATCH('basis-cash-crude'!DY$1,'active-future'!$A:$A,0),1),""),"")</f>
        <v/>
      </c>
      <c r="DZ111" t="str">
        <f>+IFERROR(IF(VALUE('data-cash-crude'!DY111)&gt;0,'data-cash-crude'!DY111-INDEX('active-future'!$C:$C,MATCH('basis-cash-crude'!DZ$1,'active-future'!$A:$A,0),1),""),"")</f>
        <v/>
      </c>
      <c r="EA111" t="str">
        <f>+IFERROR(IF(VALUE('data-cash-crude'!DZ111)&gt;0,'data-cash-crude'!DZ111-INDEX('active-future'!$C:$C,MATCH('basis-cash-crude'!EA$1,'active-future'!$A:$A,0),1),""),"")</f>
        <v/>
      </c>
      <c r="EB111" t="str">
        <f>+IFERROR(IF(VALUE('data-cash-crude'!EA111)&gt;0,'data-cash-crude'!EA111-INDEX('active-future'!$C:$C,MATCH('basis-cash-crude'!EB$1,'active-future'!$A:$A,0),1),""),"")</f>
        <v/>
      </c>
      <c r="EC111" t="str">
        <f>+IFERROR(IF(VALUE('data-cash-crude'!EB111)&gt;0,'data-cash-crude'!EB111-INDEX('active-future'!$C:$C,MATCH('basis-cash-crude'!EC$1,'active-future'!$A:$A,0),1),""),"")</f>
        <v/>
      </c>
      <c r="ED111" t="str">
        <f>+IFERROR(IF(VALUE('data-cash-crude'!EC111)&gt;0,'data-cash-crude'!EC111-INDEX('active-future'!$C:$C,MATCH('basis-cash-crude'!ED$1,'active-future'!$A:$A,0),1),""),"")</f>
        <v/>
      </c>
      <c r="EE111" t="str">
        <f>+IFERROR(IF(VALUE('data-cash-crude'!ED111)&gt;0,'data-cash-crude'!ED111-INDEX('active-future'!$C:$C,MATCH('basis-cash-crude'!EE$1,'active-future'!$A:$A,0),1),""),"")</f>
        <v/>
      </c>
      <c r="EF111" t="str">
        <f>+IFERROR(IF(VALUE('data-cash-crude'!EE111)&gt;0,'data-cash-crude'!EE111-INDEX('active-future'!$C:$C,MATCH('basis-cash-crude'!EF$1,'active-future'!$A:$A,0),1),""),"")</f>
        <v/>
      </c>
      <c r="EG111" t="str">
        <f>+IFERROR(IF(VALUE('data-cash-crude'!EF111)&gt;0,'data-cash-crude'!EF111-INDEX('active-future'!$C:$C,MATCH('basis-cash-crude'!EG$1,'active-future'!$A:$A,0),1),""),"")</f>
        <v/>
      </c>
      <c r="EH111" t="str">
        <f>+IFERROR(IF(VALUE('data-cash-crude'!EG111)&gt;0,'data-cash-crude'!EG111-INDEX('active-future'!$C:$C,MATCH('basis-cash-crude'!EH$1,'active-future'!$A:$A,0),1),""),"")</f>
        <v/>
      </c>
      <c r="EI111" t="str">
        <f>+IFERROR(IF(VALUE('data-cash-crude'!EH111)&gt;0,'data-cash-crude'!EH111-INDEX('active-future'!$C:$C,MATCH('basis-cash-crude'!EI$1,'active-future'!$A:$A,0),1),""),"")</f>
        <v/>
      </c>
      <c r="EJ111" t="str">
        <f>+IFERROR(IF(VALUE('data-cash-crude'!EI111)&gt;0,'data-cash-crude'!EI111-INDEX('active-future'!$C:$C,MATCH('basis-cash-crude'!EJ$1,'active-future'!$A:$A,0),1),""),"")</f>
        <v/>
      </c>
      <c r="EK111" t="str">
        <f>+IFERROR(IF(VALUE('data-cash-crude'!EJ111)&gt;0,'data-cash-crude'!EJ111-INDEX('active-future'!$C:$C,MATCH('basis-cash-crude'!EK$1,'active-future'!$A:$A,0),1),""),"")</f>
        <v/>
      </c>
      <c r="EL111" t="str">
        <f>+IFERROR(IF(VALUE('data-cash-crude'!EK111)&gt;0,'data-cash-crude'!EK111-INDEX('active-future'!$C:$C,MATCH('basis-cash-crude'!EL$1,'active-future'!$A:$A,0),1),""),"")</f>
        <v/>
      </c>
      <c r="EM111" t="str">
        <f>+IFERROR(IF(VALUE('data-cash-crude'!EL111)&gt;0,'data-cash-crude'!EL111-INDEX('active-future'!$C:$C,MATCH('basis-cash-crude'!EM$1,'active-future'!$A:$A,0),1),""),"")</f>
        <v/>
      </c>
      <c r="EN111" t="str">
        <f>+IFERROR(IF(VALUE('data-cash-crude'!EM111)&gt;0,'data-cash-crude'!EM111-INDEX('active-future'!$C:$C,MATCH('basis-cash-crude'!EN$1,'active-future'!$A:$A,0),1),""),"")</f>
        <v/>
      </c>
      <c r="EO111" t="str">
        <f>+IFERROR(IF(VALUE('data-cash-crude'!EN111)&gt;0,'data-cash-crude'!EN111-INDEX('active-future'!$C:$C,MATCH('basis-cash-crude'!EO$1,'active-future'!$A:$A,0),1),""),"")</f>
        <v/>
      </c>
      <c r="EP111" t="str">
        <f>+IFERROR(IF(VALUE('data-cash-crude'!EO111)&gt;0,'data-cash-crude'!EO111-INDEX('active-future'!$C:$C,MATCH('basis-cash-crude'!EP$1,'active-future'!$A:$A,0),1),""),"")</f>
        <v/>
      </c>
      <c r="EQ111" t="str">
        <f>+IFERROR(IF(VALUE('data-cash-crude'!EP111)&gt;0,'data-cash-crude'!EP111-INDEX('active-future'!$C:$C,MATCH('basis-cash-crude'!EQ$1,'active-future'!$A:$A,0),1),""),"")</f>
        <v/>
      </c>
      <c r="ER111" t="str">
        <f>+IFERROR(IF(VALUE('data-cash-crude'!EQ111)&gt;0,'data-cash-crude'!EQ111-INDEX('active-future'!$C:$C,MATCH('basis-cash-crude'!ER$1,'active-future'!$A:$A,0),1),""),"")</f>
        <v/>
      </c>
      <c r="ES111" t="str">
        <f>+IFERROR(IF(VALUE('data-cash-crude'!ER111)&gt;0,'data-cash-crude'!ER111-INDEX('active-future'!$C:$C,MATCH('basis-cash-crude'!ES$1,'active-future'!$A:$A,0),1),""),"")</f>
        <v/>
      </c>
      <c r="ET111" t="str">
        <f>+IFERROR(IF(VALUE('data-cash-crude'!ES111)&gt;0,'data-cash-crude'!ES111-INDEX('active-future'!$C:$C,MATCH('basis-cash-crude'!ET$1,'active-future'!$A:$A,0),1),""),"")</f>
        <v/>
      </c>
      <c r="EU111" t="str">
        <f>+IFERROR(IF(VALUE('data-cash-crude'!ET111)&gt;0,'data-cash-crude'!ET111-INDEX('active-future'!$C:$C,MATCH('basis-cash-crude'!EU$1,'active-future'!$A:$A,0),1),""),"")</f>
        <v/>
      </c>
      <c r="EV111" t="str">
        <f>+IFERROR(IF(VALUE('data-cash-crude'!EU111)&gt;0,'data-cash-crude'!EU111-INDEX('active-future'!$C:$C,MATCH('basis-cash-crude'!EV$1,'active-future'!$A:$A,0),1),""),"")</f>
        <v/>
      </c>
      <c r="EW111" t="str">
        <f>+IFERROR(IF(VALUE('data-cash-crude'!EV111)&gt;0,'data-cash-crude'!EV111-INDEX('active-future'!$C:$C,MATCH('basis-cash-crude'!EW$1,'active-future'!$A:$A,0),1),""),"")</f>
        <v/>
      </c>
      <c r="EX111" t="str">
        <f>+IFERROR(IF(VALUE('data-cash-crude'!EW111)&gt;0,'data-cash-crude'!EW111-INDEX('active-future'!$C:$C,MATCH('basis-cash-crude'!EX$1,'active-future'!$A:$A,0),1),""),"")</f>
        <v/>
      </c>
      <c r="EY111" t="str">
        <f>+IFERROR(IF(VALUE('data-cash-crude'!EX111)&gt;0,'data-cash-crude'!EX111-INDEX('active-future'!$C:$C,MATCH('basis-cash-crude'!EY$1,'active-future'!$A:$A,0),1),""),"")</f>
        <v/>
      </c>
      <c r="EZ111" t="str">
        <f>+IFERROR(IF(VALUE('data-cash-crude'!EY111)&gt;0,'data-cash-crude'!EY111-INDEX('active-future'!$C:$C,MATCH('basis-cash-crude'!EZ$1,'active-future'!$A:$A,0),1),""),"")</f>
        <v/>
      </c>
      <c r="FA111" t="str">
        <f>+IFERROR(IF(VALUE('data-cash-crude'!EZ111)&gt;0,'data-cash-crude'!EZ111-INDEX('active-future'!$C:$C,MATCH('basis-cash-crude'!FA$1,'active-future'!$A:$A,0),1),""),"")</f>
        <v/>
      </c>
      <c r="FB111" t="str">
        <f>+IFERROR(IF(VALUE('data-cash-crude'!FA111)&gt;0,'data-cash-crude'!FA111-INDEX('active-future'!$C:$C,MATCH('basis-cash-crude'!FB$1,'active-future'!$A:$A,0),1),""),"")</f>
        <v/>
      </c>
      <c r="FC111" t="str">
        <f>+IFERROR(IF(VALUE('data-cash-crude'!FB111)&gt;0,'data-cash-crude'!FB111-INDEX('active-future'!$C:$C,MATCH('basis-cash-crude'!FC$1,'active-future'!$A:$A,0),1),""),"")</f>
        <v/>
      </c>
      <c r="FD111" t="str">
        <f>+IFERROR(IF(VALUE('data-cash-crude'!FC111)&gt;0,'data-cash-crude'!FC111-INDEX('active-future'!$C:$C,MATCH('basis-cash-crude'!FD$1,'active-future'!$A:$A,0),1),""),"")</f>
        <v/>
      </c>
      <c r="FE111" t="str">
        <f>+IFERROR(IF(VALUE('data-cash-crude'!FD111)&gt;0,'data-cash-crude'!FD111-INDEX('active-future'!$C:$C,MATCH('basis-cash-crude'!FE$1,'active-future'!$A:$A,0),1),""),"")</f>
        <v/>
      </c>
      <c r="FF111" t="str">
        <f>+IFERROR(IF(VALUE('data-cash-crude'!FE111)&gt;0,'data-cash-crude'!FE111-INDEX('active-future'!$C:$C,MATCH('basis-cash-crude'!FF$1,'active-future'!$A:$A,0),1),""),"")</f>
        <v/>
      </c>
      <c r="FG111" t="str">
        <f>+IFERROR(IF(VALUE('data-cash-crude'!FF111)&gt;0,'data-cash-crude'!FF111-INDEX('active-future'!$C:$C,MATCH('basis-cash-crude'!FG$1,'active-future'!$A:$A,0),1),""),"")</f>
        <v/>
      </c>
      <c r="FH111" t="str">
        <f>+IFERROR(IF(VALUE('data-cash-crude'!FG111)&gt;0,'data-cash-crude'!FG111-INDEX('active-future'!$C:$C,MATCH('basis-cash-crude'!FH$1,'active-future'!$A:$A,0),1),""),"")</f>
        <v/>
      </c>
      <c r="FI111" t="str">
        <f>+IFERROR(IF(VALUE('data-cash-crude'!FH111)&gt;0,'data-cash-crude'!FH111-INDEX('active-future'!$C:$C,MATCH('basis-cash-crude'!FI$1,'active-future'!$A:$A,0),1),""),"")</f>
        <v/>
      </c>
      <c r="FJ111" t="str">
        <f>+IFERROR(IF(VALUE('data-cash-crude'!FI111)&gt;0,'data-cash-crude'!FI111-INDEX('active-future'!$C:$C,MATCH('basis-cash-crude'!FJ$1,'active-future'!$A:$A,0),1),""),"")</f>
        <v/>
      </c>
      <c r="FK111" t="str">
        <f>+IFERROR(IF(VALUE('data-cash-crude'!FJ111)&gt;0,'data-cash-crude'!FJ111-INDEX('active-future'!$C:$C,MATCH('basis-cash-crude'!FK$1,'active-future'!$A:$A,0),1),""),"")</f>
        <v/>
      </c>
      <c r="FL111" t="str">
        <f>+IFERROR(IF(VALUE('data-cash-crude'!FK111)&gt;0,'data-cash-crude'!FK111-INDEX('active-future'!$C:$C,MATCH('basis-cash-crude'!FL$1,'active-future'!$A:$A,0),1),""),"")</f>
        <v/>
      </c>
    </row>
    <row r="112" spans="1:168" x14ac:dyDescent="0.2">
      <c r="A112">
        <f t="shared" si="3"/>
        <v>-3.8800000000000012</v>
      </c>
      <c r="B112">
        <f t="shared" si="4"/>
        <v>-3.8742307692307687</v>
      </c>
      <c r="C112">
        <f t="shared" si="5"/>
        <v>-3.8879999999999977</v>
      </c>
      <c r="D112" s="10" t="str">
        <f>+'data-cash-crude'!B112</f>
        <v>CLPA-6-120.CM</v>
      </c>
      <c r="E112">
        <f>+IFERROR(IF(VALUE('data-cash-crude'!D112)&gt;0,'data-cash-crude'!D112-INDEX('active-future'!$C:$C,MATCH('basis-cash-crude'!E$1,'active-future'!$A:$A,0),1),""),"")</f>
        <v>-3.8800000000000026</v>
      </c>
      <c r="F112">
        <f>+IFERROR(IF(VALUE('data-cash-crude'!E112)&gt;0,'data-cash-crude'!E112-INDEX('active-future'!$C:$C,MATCH('basis-cash-crude'!F$1,'active-future'!$A:$A,0),1),""),"")</f>
        <v>-3.8800000000000026</v>
      </c>
      <c r="G112">
        <f>+IFERROR(IF(VALUE('data-cash-crude'!F112)&gt;0,'data-cash-crude'!F112-INDEX('active-future'!$C:$C,MATCH('basis-cash-crude'!G$1,'active-future'!$A:$A,0),1),""),"")</f>
        <v>-3.8799999999999955</v>
      </c>
      <c r="H112">
        <f>+IFERROR(IF(VALUE('data-cash-crude'!G112)&gt;0,'data-cash-crude'!G112-INDEX('active-future'!$C:$C,MATCH('basis-cash-crude'!H$1,'active-future'!$A:$A,0),1),""),"")</f>
        <v>-3.8800000000000026</v>
      </c>
      <c r="I112" t="str">
        <f>+IFERROR(IF(VALUE('data-cash-crude'!H112)&gt;0,'data-cash-crude'!H112-INDEX('active-future'!$C:$C,MATCH('basis-cash-crude'!I$1,'active-future'!$A:$A,0),1),""),"")</f>
        <v/>
      </c>
      <c r="J112">
        <f>+IFERROR(IF(VALUE('data-cash-crude'!I112)&gt;0,'data-cash-crude'!I112-INDEX('active-future'!$C:$C,MATCH('basis-cash-crude'!J$1,'active-future'!$A:$A,0),1),""),"")</f>
        <v>-3.8800000000000026</v>
      </c>
      <c r="K112" t="str">
        <f>+IFERROR(IF(VALUE('data-cash-crude'!J112)&gt;0,'data-cash-crude'!J112-INDEX('active-future'!$C:$C,MATCH('basis-cash-crude'!K$1,'active-future'!$A:$A,0),1),""),"")</f>
        <v/>
      </c>
      <c r="L112" t="str">
        <f>+IFERROR(IF(VALUE('data-cash-crude'!K112)&gt;0,'data-cash-crude'!K112-INDEX('active-future'!$C:$C,MATCH('basis-cash-crude'!L$1,'active-future'!$A:$A,0),1),""),"")</f>
        <v/>
      </c>
      <c r="M112">
        <f>+IFERROR(IF(VALUE('data-cash-crude'!L112)&gt;0,'data-cash-crude'!L112-INDEX('active-future'!$C:$C,MATCH('basis-cash-crude'!M$1,'active-future'!$A:$A,0),1),""),"")</f>
        <v>-3.8399999999999963</v>
      </c>
      <c r="N112">
        <f>+IFERROR(IF(VALUE('data-cash-crude'!M112)&gt;0,'data-cash-crude'!M112-INDEX('active-future'!$C:$C,MATCH('basis-cash-crude'!N$1,'active-future'!$A:$A,0),1),""),"")</f>
        <v>-3.8000000000000043</v>
      </c>
      <c r="O112">
        <f>+IFERROR(IF(VALUE('data-cash-crude'!N112)&gt;0,'data-cash-crude'!N112-INDEX('active-future'!$C:$C,MATCH('basis-cash-crude'!O$1,'active-future'!$A:$A,0),1),""),"")</f>
        <v>-3.8099999999999952</v>
      </c>
      <c r="P112">
        <f>+IFERROR(IF(VALUE('data-cash-crude'!O112)&gt;0,'data-cash-crude'!O112-INDEX('active-future'!$C:$C,MATCH('basis-cash-crude'!P$1,'active-future'!$A:$A,0),1),""),"")</f>
        <v>-3.8800000000000026</v>
      </c>
      <c r="Q112">
        <f>+IFERROR(IF(VALUE('data-cash-crude'!P112)&gt;0,'data-cash-crude'!P112-INDEX('active-future'!$C:$C,MATCH('basis-cash-crude'!Q$1,'active-future'!$A:$A,0),1),""),"")</f>
        <v>-3.8800000000000026</v>
      </c>
      <c r="R112">
        <f>+IFERROR(IF(VALUE('data-cash-crude'!Q112)&gt;0,'data-cash-crude'!Q112-INDEX('active-future'!$C:$C,MATCH('basis-cash-crude'!R$1,'active-future'!$A:$A,0),1),""),"")</f>
        <v>-3.8800000000000026</v>
      </c>
      <c r="S112">
        <f>+IFERROR(IF(VALUE('data-cash-crude'!R112)&gt;0,'data-cash-crude'!R112-INDEX('active-future'!$C:$C,MATCH('basis-cash-crude'!S$1,'active-future'!$A:$A,0),1),""),"")</f>
        <v>-3.8799999999999955</v>
      </c>
      <c r="T112">
        <f>+IFERROR(IF(VALUE('data-cash-crude'!S112)&gt;0,'data-cash-crude'!S112-INDEX('active-future'!$C:$C,MATCH('basis-cash-crude'!T$1,'active-future'!$A:$A,0),1),""),"")</f>
        <v>-3.8800000000000026</v>
      </c>
      <c r="U112">
        <f>+IFERROR(IF(VALUE('data-cash-crude'!T112)&gt;0,'data-cash-crude'!T112-INDEX('active-future'!$C:$C,MATCH('basis-cash-crude'!U$1,'active-future'!$A:$A,0),1),""),"")</f>
        <v>-3.8800000000000026</v>
      </c>
      <c r="V112">
        <f>+IFERROR(IF(VALUE('data-cash-crude'!U112)&gt;0,'data-cash-crude'!U112-INDEX('active-future'!$C:$C,MATCH('basis-cash-crude'!V$1,'active-future'!$A:$A,0),1),""),"")</f>
        <v>-3.8800000000000026</v>
      </c>
      <c r="W112">
        <f>+IFERROR(IF(VALUE('data-cash-crude'!V112)&gt;0,'data-cash-crude'!V112-INDEX('active-future'!$C:$C,MATCH('basis-cash-crude'!W$1,'active-future'!$A:$A,0),1),""),"")</f>
        <v>-3.8800000000000026</v>
      </c>
      <c r="X112">
        <f>+IFERROR(IF(VALUE('data-cash-crude'!W112)&gt;0,'data-cash-crude'!W112-INDEX('active-future'!$C:$C,MATCH('basis-cash-crude'!X$1,'active-future'!$A:$A,0),1),""),"")</f>
        <v>-3.8800000000000026</v>
      </c>
      <c r="Y112">
        <f>+IFERROR(IF(VALUE('data-cash-crude'!X112)&gt;0,'data-cash-crude'!X112-INDEX('active-future'!$C:$C,MATCH('basis-cash-crude'!Y$1,'active-future'!$A:$A,0),1),""),"")</f>
        <v>-4.0200000000000031</v>
      </c>
      <c r="Z112">
        <f>+IFERROR(IF(VALUE('data-cash-crude'!Y112)&gt;0,'data-cash-crude'!Y112-INDEX('active-future'!$C:$C,MATCH('basis-cash-crude'!Z$1,'active-future'!$A:$A,0),1),""),"")</f>
        <v>-3.8800000000000026</v>
      </c>
      <c r="AA112">
        <f>+IFERROR(IF(VALUE('data-cash-crude'!Z112)&gt;0,'data-cash-crude'!Z112-INDEX('active-future'!$C:$C,MATCH('basis-cash-crude'!AA$1,'active-future'!$A:$A,0),1),""),"")</f>
        <v>-3.8800000000000026</v>
      </c>
      <c r="AB112" t="str">
        <f>+IFERROR(IF(VALUE('data-cash-crude'!AA112)&gt;0,'data-cash-crude'!AA112-INDEX('active-future'!$C:$C,MATCH('basis-cash-crude'!AB$1,'active-future'!$A:$A,0),1),""),"")</f>
        <v/>
      </c>
      <c r="AC112">
        <f>+IFERROR(IF(VALUE('data-cash-crude'!AB112)&gt;0,'data-cash-crude'!AB112-INDEX('active-future'!$C:$C,MATCH('basis-cash-crude'!AC$1,'active-future'!$A:$A,0),1),""),"")</f>
        <v>-3.8800000000000026</v>
      </c>
      <c r="AD112">
        <f>+IFERROR(IF(VALUE('data-cash-crude'!AC112)&gt;0,'data-cash-crude'!AC112-INDEX('active-future'!$C:$C,MATCH('basis-cash-crude'!AD$1,'active-future'!$A:$A,0),1),""),"")</f>
        <v>-3.8799999999999955</v>
      </c>
      <c r="AE112">
        <f>+IFERROR(IF(VALUE('data-cash-crude'!AD112)&gt;0,'data-cash-crude'!AD112-INDEX('active-future'!$C:$C,MATCH('basis-cash-crude'!AE$1,'active-future'!$A:$A,0),1),""),"")</f>
        <v>-3.8799999999999955</v>
      </c>
      <c r="AF112">
        <f>+IFERROR(IF(VALUE('data-cash-crude'!AE112)&gt;0,'data-cash-crude'!AE112-INDEX('active-future'!$C:$C,MATCH('basis-cash-crude'!AF$1,'active-future'!$A:$A,0),1),""),"")</f>
        <v>-3.8800000000000026</v>
      </c>
      <c r="AG112">
        <f>+IFERROR(IF(VALUE('data-cash-crude'!AF112)&gt;0,'data-cash-crude'!AF112-INDEX('active-future'!$C:$C,MATCH('basis-cash-crude'!AG$1,'active-future'!$A:$A,0),1),""),"")</f>
        <v>-3.8799999999999955</v>
      </c>
      <c r="AH112">
        <f>+IFERROR(IF(VALUE('data-cash-crude'!AG112)&gt;0,'data-cash-crude'!AG112-INDEX('active-future'!$C:$C,MATCH('basis-cash-crude'!AH$1,'active-future'!$A:$A,0),1),""),"")</f>
        <v>-3.7800000000000011</v>
      </c>
      <c r="AI112">
        <f>+IFERROR(IF(VALUE('data-cash-crude'!AH112)&gt;0,'data-cash-crude'!AH112-INDEX('active-future'!$C:$C,MATCH('basis-cash-crude'!AI$1,'active-future'!$A:$A,0),1),""),"")</f>
        <v>-4.0200000000000031</v>
      </c>
      <c r="AJ112">
        <f>+IFERROR(IF(VALUE('data-cash-crude'!AI112)&gt;0,'data-cash-crude'!AI112-INDEX('active-future'!$C:$C,MATCH('basis-cash-crude'!AJ$1,'active-future'!$A:$A,0),1),""),"")</f>
        <v>-3.9699999999999989</v>
      </c>
      <c r="AK112">
        <f>+IFERROR(IF(VALUE('data-cash-crude'!AJ112)&gt;0,'data-cash-crude'!AJ112-INDEX('active-future'!$C:$C,MATCH('basis-cash-crude'!AK$1,'active-future'!$A:$A,0),1),""),"")</f>
        <v>-3.8799999999999955</v>
      </c>
      <c r="AL112">
        <f>+IFERROR(IF(VALUE('data-cash-crude'!AK112)&gt;0,'data-cash-crude'!AK112-INDEX('active-future'!$C:$C,MATCH('basis-cash-crude'!AL$1,'active-future'!$A:$A,0),1),""),"")</f>
        <v>-3.8800000000000026</v>
      </c>
      <c r="AM112">
        <f>+IFERROR(IF(VALUE('data-cash-crude'!AL112)&gt;0,'data-cash-crude'!AL112-INDEX('active-future'!$C:$C,MATCH('basis-cash-crude'!AM$1,'active-future'!$A:$A,0),1),""),"")</f>
        <v>-3.8799999999999955</v>
      </c>
      <c r="AN112">
        <f>+IFERROR(IF(VALUE('data-cash-crude'!AM112)&gt;0,'data-cash-crude'!AM112-INDEX('active-future'!$C:$C,MATCH('basis-cash-crude'!AN$1,'active-future'!$A:$A,0),1),""),"")</f>
        <v>-3.8799999999999955</v>
      </c>
      <c r="AO112">
        <f>+IFERROR(IF(VALUE('data-cash-crude'!AN112)&gt;0,'data-cash-crude'!AN112-INDEX('active-future'!$C:$C,MATCH('basis-cash-crude'!AO$1,'active-future'!$A:$A,0),1),""),"")</f>
        <v>-3.8800000000000026</v>
      </c>
      <c r="AP112">
        <f>+IFERROR(IF(VALUE('data-cash-crude'!AO112)&gt;0,'data-cash-crude'!AO112-INDEX('active-future'!$C:$C,MATCH('basis-cash-crude'!AP$1,'active-future'!$A:$A,0),1),""),"")</f>
        <v>-3.8800000000000026</v>
      </c>
      <c r="AQ112">
        <f>+IFERROR(IF(VALUE('data-cash-crude'!AP112)&gt;0,'data-cash-crude'!AP112-INDEX('active-future'!$C:$C,MATCH('basis-cash-crude'!AQ$1,'active-future'!$A:$A,0),1),""),"")</f>
        <v>-3.8799999999999955</v>
      </c>
      <c r="AR112">
        <f>+IFERROR(IF(VALUE('data-cash-crude'!AQ112)&gt;0,'data-cash-crude'!AQ112-INDEX('active-future'!$C:$C,MATCH('basis-cash-crude'!AR$1,'active-future'!$A:$A,0),1),""),"")</f>
        <v>-3.8800000000000026</v>
      </c>
      <c r="AS112">
        <f>+IFERROR(IF(VALUE('data-cash-crude'!AR112)&gt;0,'data-cash-crude'!AR112-INDEX('active-future'!$C:$C,MATCH('basis-cash-crude'!AS$1,'active-future'!$A:$A,0),1),""),"")</f>
        <v>-3.8799999999999955</v>
      </c>
      <c r="AT112">
        <f>+IFERROR(IF(VALUE('data-cash-crude'!AS112)&gt;0,'data-cash-crude'!AS112-INDEX('active-future'!$C:$C,MATCH('basis-cash-crude'!AT$1,'active-future'!$A:$A,0),1),""),"")</f>
        <v>-3.8800000000000026</v>
      </c>
      <c r="AU112">
        <f>+IFERROR(IF(VALUE('data-cash-crude'!AT112)&gt;0,'data-cash-crude'!AT112-INDEX('active-future'!$C:$C,MATCH('basis-cash-crude'!AU$1,'active-future'!$A:$A,0),1),""),"")</f>
        <v>-3.8800000000000026</v>
      </c>
      <c r="AV112">
        <f>+IFERROR(IF(VALUE('data-cash-crude'!AU112)&gt;0,'data-cash-crude'!AU112-INDEX('active-future'!$C:$C,MATCH('basis-cash-crude'!AV$1,'active-future'!$A:$A,0),1),""),"")</f>
        <v>-3.8800000000000026</v>
      </c>
      <c r="AW112">
        <f>+IFERROR(IF(VALUE('data-cash-crude'!AV112)&gt;0,'data-cash-crude'!AV112-INDEX('active-future'!$C:$C,MATCH('basis-cash-crude'!AW$1,'active-future'!$A:$A,0),1),""),"")</f>
        <v>-3.8800000000000026</v>
      </c>
      <c r="AX112">
        <f>+IFERROR(IF(VALUE('data-cash-crude'!AW112)&gt;0,'data-cash-crude'!AW112-INDEX('active-future'!$C:$C,MATCH('basis-cash-crude'!AX$1,'active-future'!$A:$A,0),1),""),"")</f>
        <v>-3.8800000000000026</v>
      </c>
      <c r="AY112">
        <f>+IFERROR(IF(VALUE('data-cash-crude'!AX112)&gt;0,'data-cash-crude'!AX112-INDEX('active-future'!$C:$C,MATCH('basis-cash-crude'!AY$1,'active-future'!$A:$A,0),1),""),"")</f>
        <v>-3.8800000000000026</v>
      </c>
      <c r="AZ112">
        <f>+IFERROR(IF(VALUE('data-cash-crude'!AY112)&gt;0,'data-cash-crude'!AY112-INDEX('active-future'!$C:$C,MATCH('basis-cash-crude'!AZ$1,'active-future'!$A:$A,0),1),""),"")</f>
        <v>-3.8799999999999955</v>
      </c>
      <c r="BA112">
        <f>+IFERROR(IF(VALUE('data-cash-crude'!AZ112)&gt;0,'data-cash-crude'!AZ112-INDEX('active-future'!$C:$C,MATCH('basis-cash-crude'!BA$1,'active-future'!$A:$A,0),1),""),"")</f>
        <v>-3.8799999999999955</v>
      </c>
      <c r="BB112">
        <f>+IFERROR(IF(VALUE('data-cash-crude'!BA112)&gt;0,'data-cash-crude'!BA112-INDEX('active-future'!$C:$C,MATCH('basis-cash-crude'!BB$1,'active-future'!$A:$A,0),1),""),"")</f>
        <v>-3.8799999999999955</v>
      </c>
      <c r="BC112">
        <f>+IFERROR(IF(VALUE('data-cash-crude'!BB112)&gt;0,'data-cash-crude'!BB112-INDEX('active-future'!$C:$C,MATCH('basis-cash-crude'!BC$1,'active-future'!$A:$A,0),1),""),"")</f>
        <v>-4.1999999999999957</v>
      </c>
      <c r="BD112">
        <f>+IFERROR(IF(VALUE('data-cash-crude'!BC112)&gt;0,'data-cash-crude'!BC112-INDEX('active-future'!$C:$C,MATCH('basis-cash-crude'!BD$1,'active-future'!$A:$A,0),1),""),"")</f>
        <v>-4.0799999999999983</v>
      </c>
      <c r="BE112">
        <f>+IFERROR(IF(VALUE('data-cash-crude'!BD112)&gt;0,'data-cash-crude'!BD112-INDEX('active-future'!$C:$C,MATCH('basis-cash-crude'!BE$1,'active-future'!$A:$A,0),1),""),"")</f>
        <v>-3.9699999999999989</v>
      </c>
      <c r="BF112">
        <f>+IFERROR(IF(VALUE('data-cash-crude'!BE112)&gt;0,'data-cash-crude'!BE112-INDEX('active-future'!$C:$C,MATCH('basis-cash-crude'!BF$1,'active-future'!$A:$A,0),1),""),"")</f>
        <v>-3.8800000000000026</v>
      </c>
      <c r="BG112">
        <f>+IFERROR(IF(VALUE('data-cash-crude'!BF112)&gt;0,'data-cash-crude'!BF112-INDEX('active-future'!$C:$C,MATCH('basis-cash-crude'!BG$1,'active-future'!$A:$A,0),1),""),"")</f>
        <v>-3.8800000000000026</v>
      </c>
      <c r="BH112">
        <f>+IFERROR(IF(VALUE('data-cash-crude'!BG112)&gt;0,'data-cash-crude'!BG112-INDEX('active-future'!$C:$C,MATCH('basis-cash-crude'!BH$1,'active-future'!$A:$A,0),1),""),"")</f>
        <v>-3.8800000000000026</v>
      </c>
      <c r="BI112">
        <f>+IFERROR(IF(VALUE('data-cash-crude'!BH112)&gt;0,'data-cash-crude'!BH112-INDEX('active-future'!$C:$C,MATCH('basis-cash-crude'!BI$1,'active-future'!$A:$A,0),1),""),"")</f>
        <v>-3.8800000000000026</v>
      </c>
      <c r="BJ112">
        <f>+IFERROR(IF(VALUE('data-cash-crude'!BI112)&gt;0,'data-cash-crude'!BI112-INDEX('active-future'!$C:$C,MATCH('basis-cash-crude'!BJ$1,'active-future'!$A:$A,0),1),""),"")</f>
        <v>-3.8800000000000026</v>
      </c>
      <c r="BK112">
        <f>+IFERROR(IF(VALUE('data-cash-crude'!BJ112)&gt;0,'data-cash-crude'!BJ112-INDEX('active-future'!$C:$C,MATCH('basis-cash-crude'!BK$1,'active-future'!$A:$A,0),1),""),"")</f>
        <v>-3.8799999999999955</v>
      </c>
      <c r="BL112">
        <f>+IFERROR(IF(VALUE('data-cash-crude'!BK112)&gt;0,'data-cash-crude'!BK112-INDEX('active-future'!$C:$C,MATCH('basis-cash-crude'!BL$1,'active-future'!$A:$A,0),1),""),"")</f>
        <v>-3.8800000000000026</v>
      </c>
      <c r="BM112">
        <f>+IFERROR(IF(VALUE('data-cash-crude'!BL112)&gt;0,'data-cash-crude'!BL112-INDEX('active-future'!$C:$C,MATCH('basis-cash-crude'!BM$1,'active-future'!$A:$A,0),1),""),"")</f>
        <v>-3.8800000000000026</v>
      </c>
      <c r="BN112">
        <f>+IFERROR(IF(VALUE('data-cash-crude'!BM112)&gt;0,'data-cash-crude'!BM112-INDEX('active-future'!$C:$C,MATCH('basis-cash-crude'!BN$1,'active-future'!$A:$A,0),1),""),"")</f>
        <v>-3.8800000000000026</v>
      </c>
      <c r="BO112">
        <f>+IFERROR(IF(VALUE('data-cash-crude'!BN112)&gt;0,'data-cash-crude'!BN112-INDEX('active-future'!$C:$C,MATCH('basis-cash-crude'!BO$1,'active-future'!$A:$A,0),1),""),"")</f>
        <v>-3.8800000000000026</v>
      </c>
      <c r="BP112">
        <f>+IFERROR(IF(VALUE('data-cash-crude'!BO112)&gt;0,'data-cash-crude'!BO112-INDEX('active-future'!$C:$C,MATCH('basis-cash-crude'!BP$1,'active-future'!$A:$A,0),1),""),"")</f>
        <v>-3.8800000000000026</v>
      </c>
      <c r="BQ112">
        <f>+IFERROR(IF(VALUE('data-cash-crude'!BP112)&gt;0,'data-cash-crude'!BP112-INDEX('active-future'!$C:$C,MATCH('basis-cash-crude'!BQ$1,'active-future'!$A:$A,0),1),""),"")</f>
        <v>-3.8800000000000026</v>
      </c>
      <c r="BR112">
        <f>+IFERROR(IF(VALUE('data-cash-crude'!BQ112)&gt;0,'data-cash-crude'!BQ112-INDEX('active-future'!$C:$C,MATCH('basis-cash-crude'!BR$1,'active-future'!$A:$A,0),1),""),"")</f>
        <v>-3.8799999999999955</v>
      </c>
      <c r="BS112">
        <f>+IFERROR(IF(VALUE('data-cash-crude'!BR112)&gt;0,'data-cash-crude'!BR112-INDEX('active-future'!$C:$C,MATCH('basis-cash-crude'!BS$1,'active-future'!$A:$A,0),1),""),"")</f>
        <v>-3.8800000000000026</v>
      </c>
      <c r="BT112">
        <f>+IFERROR(IF(VALUE('data-cash-crude'!BS112)&gt;0,'data-cash-crude'!BS112-INDEX('active-future'!$C:$C,MATCH('basis-cash-crude'!BT$1,'active-future'!$A:$A,0),1),""),"")</f>
        <v>-3.8799999999999955</v>
      </c>
      <c r="BU112">
        <f>+IFERROR(IF(VALUE('data-cash-crude'!BT112)&gt;0,'data-cash-crude'!BT112-INDEX('active-future'!$C:$C,MATCH('basis-cash-crude'!BU$1,'active-future'!$A:$A,0),1),""),"")</f>
        <v>-3.8799999999999955</v>
      </c>
      <c r="BV112">
        <f>+IFERROR(IF(VALUE('data-cash-crude'!BU112)&gt;0,'data-cash-crude'!BU112-INDEX('active-future'!$C:$C,MATCH('basis-cash-crude'!BV$1,'active-future'!$A:$A,0),1),""),"")</f>
        <v>-3.8800000000000026</v>
      </c>
      <c r="BW112">
        <f>+IFERROR(IF(VALUE('data-cash-crude'!BV112)&gt;0,'data-cash-crude'!BV112-INDEX('active-future'!$C:$C,MATCH('basis-cash-crude'!BW$1,'active-future'!$A:$A,0),1),""),"")</f>
        <v>-3.8800000000000026</v>
      </c>
      <c r="BX112">
        <f>+IFERROR(IF(VALUE('data-cash-crude'!BW112)&gt;0,'data-cash-crude'!BW112-INDEX('active-future'!$C:$C,MATCH('basis-cash-crude'!BX$1,'active-future'!$A:$A,0),1),""),"")</f>
        <v>-3.8800000000000026</v>
      </c>
      <c r="BY112">
        <f>+IFERROR(IF(VALUE('data-cash-crude'!BX112)&gt;0,'data-cash-crude'!BX112-INDEX('active-future'!$C:$C,MATCH('basis-cash-crude'!BY$1,'active-future'!$A:$A,0),1),""),"")</f>
        <v>-3.8800000000000026</v>
      </c>
      <c r="BZ112">
        <f>+IFERROR(IF(VALUE('data-cash-crude'!BY112)&gt;0,'data-cash-crude'!BY112-INDEX('active-future'!$C:$C,MATCH('basis-cash-crude'!BZ$1,'active-future'!$A:$A,0),1),""),"")</f>
        <v>-3.9399999999999977</v>
      </c>
      <c r="CA112">
        <f>+IFERROR(IF(VALUE('data-cash-crude'!BZ112)&gt;0,'data-cash-crude'!BZ112-INDEX('active-future'!$C:$C,MATCH('basis-cash-crude'!CA$1,'active-future'!$A:$A,0),1),""),"")</f>
        <v>-3.8100000000000023</v>
      </c>
      <c r="CB112">
        <f>+IFERROR(IF(VALUE('data-cash-crude'!CA112)&gt;0,'data-cash-crude'!CA112-INDEX('active-future'!$C:$C,MATCH('basis-cash-crude'!CB$1,'active-future'!$A:$A,0),1),""),"")</f>
        <v>-3.8800000000000026</v>
      </c>
      <c r="CC112">
        <f>+IFERROR(IF(VALUE('data-cash-crude'!CB112)&gt;0,'data-cash-crude'!CB112-INDEX('active-future'!$C:$C,MATCH('basis-cash-crude'!CC$1,'active-future'!$A:$A,0),1),""),"")</f>
        <v>-3.8799999999999955</v>
      </c>
      <c r="CD112">
        <f>+IFERROR(IF(VALUE('data-cash-crude'!CC112)&gt;0,'data-cash-crude'!CC112-INDEX('active-future'!$C:$C,MATCH('basis-cash-crude'!CD$1,'active-future'!$A:$A,0),1),""),"")</f>
        <v>-3.8800000000000026</v>
      </c>
      <c r="CE112">
        <f>+IFERROR(IF(VALUE('data-cash-crude'!CD112)&gt;0,'data-cash-crude'!CD112-INDEX('active-future'!$C:$C,MATCH('basis-cash-crude'!CE$1,'active-future'!$A:$A,0),1),""),"")</f>
        <v>-3.8800000000000026</v>
      </c>
      <c r="CF112">
        <f>+IFERROR(IF(VALUE('data-cash-crude'!CE112)&gt;0,'data-cash-crude'!CE112-INDEX('active-future'!$C:$C,MATCH('basis-cash-crude'!CF$1,'active-future'!$A:$A,0),1),""),"")</f>
        <v>-3.8800000000000026</v>
      </c>
      <c r="CG112">
        <f>+IFERROR(IF(VALUE('data-cash-crude'!CF112)&gt;0,'data-cash-crude'!CF112-INDEX('active-future'!$C:$C,MATCH('basis-cash-crude'!CG$1,'active-future'!$A:$A,0),1),""),"")</f>
        <v>-3.8799999999999955</v>
      </c>
      <c r="CH112">
        <f>+IFERROR(IF(VALUE('data-cash-crude'!CG112)&gt;0,'data-cash-crude'!CG112-INDEX('active-future'!$C:$C,MATCH('basis-cash-crude'!CH$1,'active-future'!$A:$A,0),1),""),"")</f>
        <v>-3.8800000000000026</v>
      </c>
      <c r="CI112">
        <f>+IFERROR(IF(VALUE('data-cash-crude'!CH112)&gt;0,'data-cash-crude'!CH112-INDEX('active-future'!$C:$C,MATCH('basis-cash-crude'!CI$1,'active-future'!$A:$A,0),1),""),"")</f>
        <v>-3.8800000000000026</v>
      </c>
      <c r="CJ112">
        <f>+IFERROR(IF(VALUE('data-cash-crude'!CI112)&gt;0,'data-cash-crude'!CI112-INDEX('active-future'!$C:$C,MATCH('basis-cash-crude'!CJ$1,'active-future'!$A:$A,0),1),""),"")</f>
        <v>-3.8799999999999955</v>
      </c>
      <c r="CK112">
        <f>+IFERROR(IF(VALUE('data-cash-crude'!CJ112)&gt;0,'data-cash-crude'!CJ112-INDEX('active-future'!$C:$C,MATCH('basis-cash-crude'!CK$1,'active-future'!$A:$A,0),1),""),"")</f>
        <v>-3.8799999999999955</v>
      </c>
      <c r="CL112">
        <f>+IFERROR(IF(VALUE('data-cash-crude'!CK112)&gt;0,'data-cash-crude'!CK112-INDEX('active-future'!$C:$C,MATCH('basis-cash-crude'!CL$1,'active-future'!$A:$A,0),1),""),"")</f>
        <v>-3.8799999999999955</v>
      </c>
      <c r="CM112" t="str">
        <f>+IFERROR(IF(VALUE('data-cash-crude'!CL112)&gt;0,'data-cash-crude'!CL112-INDEX('active-future'!$C:$C,MATCH('basis-cash-crude'!CM$1,'active-future'!$A:$A,0),1),""),"")</f>
        <v/>
      </c>
      <c r="CN112">
        <f>+IFERROR(IF(VALUE('data-cash-crude'!CM112)&gt;0,'data-cash-crude'!CM112-INDEX('active-future'!$C:$C,MATCH('basis-cash-crude'!CN$1,'active-future'!$A:$A,0),1),""),"")</f>
        <v>-3.8800000000000026</v>
      </c>
      <c r="CO112">
        <f>+IFERROR(IF(VALUE('data-cash-crude'!CN112)&gt;0,'data-cash-crude'!CN112-INDEX('active-future'!$C:$C,MATCH('basis-cash-crude'!CO$1,'active-future'!$A:$A,0),1),""),"")</f>
        <v>-3.8800000000000026</v>
      </c>
      <c r="CP112">
        <f>+IFERROR(IF(VALUE('data-cash-crude'!CO112)&gt;0,'data-cash-crude'!CO112-INDEX('active-future'!$C:$C,MATCH('basis-cash-crude'!CP$1,'active-future'!$A:$A,0),1),""),"")</f>
        <v>-3.8800000000000026</v>
      </c>
      <c r="CQ112">
        <f>+IFERROR(IF(VALUE('data-cash-crude'!CP112)&gt;0,'data-cash-crude'!CP112-INDEX('active-future'!$C:$C,MATCH('basis-cash-crude'!CQ$1,'active-future'!$A:$A,0),1),""),"")</f>
        <v>-3.8800000000000026</v>
      </c>
      <c r="CR112">
        <f>+IFERROR(IF(VALUE('data-cash-crude'!CQ112)&gt;0,'data-cash-crude'!CQ112-INDEX('active-future'!$C:$C,MATCH('basis-cash-crude'!CR$1,'active-future'!$A:$A,0),1),""),"")</f>
        <v>-3.8800000000000026</v>
      </c>
      <c r="CS112">
        <f>+IFERROR(IF(VALUE('data-cash-crude'!CR112)&gt;0,'data-cash-crude'!CR112-INDEX('active-future'!$C:$C,MATCH('basis-cash-crude'!CS$1,'active-future'!$A:$A,0),1),""),"")</f>
        <v>-3.8800000000000026</v>
      </c>
      <c r="CT112">
        <f>+IFERROR(IF(VALUE('data-cash-crude'!CS112)&gt;0,'data-cash-crude'!CS112-INDEX('active-future'!$C:$C,MATCH('basis-cash-crude'!CT$1,'active-future'!$A:$A,0),1),""),"")</f>
        <v>-3.8800000000000026</v>
      </c>
      <c r="CU112">
        <f>+IFERROR(IF(VALUE('data-cash-crude'!CT112)&gt;0,'data-cash-crude'!CT112-INDEX('active-future'!$C:$C,MATCH('basis-cash-crude'!CU$1,'active-future'!$A:$A,0),1),""),"")</f>
        <v>-3.8800000000000026</v>
      </c>
      <c r="CV112">
        <f>+IFERROR(IF(VALUE('data-cash-crude'!CU112)&gt;0,'data-cash-crude'!CU112-INDEX('active-future'!$C:$C,MATCH('basis-cash-crude'!CV$1,'active-future'!$A:$A,0),1),""),"")</f>
        <v>-3.6700000000000017</v>
      </c>
      <c r="CW112">
        <f>+IFERROR(IF(VALUE('data-cash-crude'!CV112)&gt;0,'data-cash-crude'!CV112-INDEX('active-future'!$C:$C,MATCH('basis-cash-crude'!CW$1,'active-future'!$A:$A,0),1),""),"")</f>
        <v>-3.8100000000000023</v>
      </c>
      <c r="CX112">
        <f>+IFERROR(IF(VALUE('data-cash-crude'!CW112)&gt;0,'data-cash-crude'!CW112-INDEX('active-future'!$C:$C,MATCH('basis-cash-crude'!CX$1,'active-future'!$A:$A,0),1),""),"")</f>
        <v>-3.8200000000000003</v>
      </c>
      <c r="CY112">
        <f>+IFERROR(IF(VALUE('data-cash-crude'!CX112)&gt;0,'data-cash-crude'!CX112-INDEX('active-future'!$C:$C,MATCH('basis-cash-crude'!CY$1,'active-future'!$A:$A,0),1),""),"")</f>
        <v>-3.8799999999999955</v>
      </c>
      <c r="CZ112">
        <f>+IFERROR(IF(VALUE('data-cash-crude'!CY112)&gt;0,'data-cash-crude'!CY112-INDEX('active-future'!$C:$C,MATCH('basis-cash-crude'!CZ$1,'active-future'!$A:$A,0),1),""),"")</f>
        <v>-3.8799999999999955</v>
      </c>
      <c r="DA112">
        <f>+IFERROR(IF(VALUE('data-cash-crude'!CZ112)&gt;0,'data-cash-crude'!CZ112-INDEX('active-future'!$C:$C,MATCH('basis-cash-crude'!DA$1,'active-future'!$A:$A,0),1),""),"")</f>
        <v>-3.8800000000000026</v>
      </c>
      <c r="DB112">
        <f>+IFERROR(IF(VALUE('data-cash-crude'!DA112)&gt;0,'data-cash-crude'!DA112-INDEX('active-future'!$C:$C,MATCH('basis-cash-crude'!DB$1,'active-future'!$A:$A,0),1),""),"")</f>
        <v>-3.8800000000000026</v>
      </c>
      <c r="DC112">
        <f>+IFERROR(IF(VALUE('data-cash-crude'!DB112)&gt;0,'data-cash-crude'!DB112-INDEX('active-future'!$C:$C,MATCH('basis-cash-crude'!DC$1,'active-future'!$A:$A,0),1),""),"")</f>
        <v>-3.8800000000000026</v>
      </c>
      <c r="DD112">
        <f>+IFERROR(IF(VALUE('data-cash-crude'!DC112)&gt;0,'data-cash-crude'!DC112-INDEX('active-future'!$C:$C,MATCH('basis-cash-crude'!DD$1,'active-future'!$A:$A,0),1),""),"")</f>
        <v>-3.8800000000000026</v>
      </c>
      <c r="DE112">
        <f>+IFERROR(IF(VALUE('data-cash-crude'!DD112)&gt;0,'data-cash-crude'!DD112-INDEX('active-future'!$C:$C,MATCH('basis-cash-crude'!DE$1,'active-future'!$A:$A,0),1),""),"")</f>
        <v>-3.8800000000000026</v>
      </c>
      <c r="DF112">
        <f>+IFERROR(IF(VALUE('data-cash-crude'!DE112)&gt;0,'data-cash-crude'!DE112-INDEX('active-future'!$C:$C,MATCH('basis-cash-crude'!DF$1,'active-future'!$A:$A,0),1),""),"")</f>
        <v>-3.8800000000000026</v>
      </c>
      <c r="DG112">
        <f>+IFERROR(IF(VALUE('data-cash-crude'!DF112)&gt;0,'data-cash-crude'!DF112-INDEX('active-future'!$C:$C,MATCH('basis-cash-crude'!DG$1,'active-future'!$A:$A,0),1),""),"")</f>
        <v>-3.8799999999999955</v>
      </c>
      <c r="DH112">
        <f>+IFERROR(IF(VALUE('data-cash-crude'!DG112)&gt;0,'data-cash-crude'!DG112-INDEX('active-future'!$C:$C,MATCH('basis-cash-crude'!DH$1,'active-future'!$A:$A,0),1),""),"")</f>
        <v>-3.8799999999999955</v>
      </c>
      <c r="DI112">
        <f>+IFERROR(IF(VALUE('data-cash-crude'!DH112)&gt;0,'data-cash-crude'!DH112-INDEX('active-future'!$C:$C,MATCH('basis-cash-crude'!DI$1,'active-future'!$A:$A,0),1),""),"")</f>
        <v>-3.8800000000000026</v>
      </c>
      <c r="DJ112">
        <f>+IFERROR(IF(VALUE('data-cash-crude'!DI112)&gt;0,'data-cash-crude'!DI112-INDEX('active-future'!$C:$C,MATCH('basis-cash-crude'!DJ$1,'active-future'!$A:$A,0),1),""),"")</f>
        <v>-3.8799999999999955</v>
      </c>
      <c r="DK112">
        <f>+IFERROR(IF(VALUE('data-cash-crude'!DJ112)&gt;0,'data-cash-crude'!DJ112-INDEX('active-future'!$C:$C,MATCH('basis-cash-crude'!DK$1,'active-future'!$A:$A,0),1),""),"")</f>
        <v>-3.8799999999999955</v>
      </c>
      <c r="DL112">
        <f>+IFERROR(IF(VALUE('data-cash-crude'!DK112)&gt;0,'data-cash-crude'!DK112-INDEX('active-future'!$C:$C,MATCH('basis-cash-crude'!DL$1,'active-future'!$A:$A,0),1),""),"")</f>
        <v>-3.8799999999999955</v>
      </c>
      <c r="DM112" t="str">
        <f>+IFERROR(IF(VALUE('data-cash-crude'!DL112)&gt;0,'data-cash-crude'!DL112-INDEX('active-future'!$C:$C,MATCH('basis-cash-crude'!DM$1,'active-future'!$A:$A,0),1),""),"")</f>
        <v/>
      </c>
      <c r="DN112" t="str">
        <f>+IFERROR(IF(VALUE('data-cash-crude'!DM112)&gt;0,'data-cash-crude'!DM112-INDEX('active-future'!$C:$C,MATCH('basis-cash-crude'!DN$1,'active-future'!$A:$A,0),1),""),"")</f>
        <v/>
      </c>
      <c r="DO112" t="str">
        <f>+IFERROR(IF(VALUE('data-cash-crude'!DN112)&gt;0,'data-cash-crude'!DN112-INDEX('active-future'!$C:$C,MATCH('basis-cash-crude'!DO$1,'active-future'!$A:$A,0),1),""),"")</f>
        <v/>
      </c>
      <c r="DP112" t="str">
        <f>+IFERROR(IF(VALUE('data-cash-crude'!DO112)&gt;0,'data-cash-crude'!DO112-INDEX('active-future'!$C:$C,MATCH('basis-cash-crude'!DP$1,'active-future'!$A:$A,0),1),""),"")</f>
        <v/>
      </c>
      <c r="DQ112" t="str">
        <f>+IFERROR(IF(VALUE('data-cash-crude'!DP112)&gt;0,'data-cash-crude'!DP112-INDEX('active-future'!$C:$C,MATCH('basis-cash-crude'!DQ$1,'active-future'!$A:$A,0),1),""),"")</f>
        <v/>
      </c>
      <c r="DR112" t="str">
        <f>+IFERROR(IF(VALUE('data-cash-crude'!DQ112)&gt;0,'data-cash-crude'!DQ112-INDEX('active-future'!$C:$C,MATCH('basis-cash-crude'!DR$1,'active-future'!$A:$A,0),1),""),"")</f>
        <v/>
      </c>
      <c r="DS112" t="str">
        <f>+IFERROR(IF(VALUE('data-cash-crude'!DR112)&gt;0,'data-cash-crude'!DR112-INDEX('active-future'!$C:$C,MATCH('basis-cash-crude'!DS$1,'active-future'!$A:$A,0),1),""),"")</f>
        <v/>
      </c>
      <c r="DT112" t="str">
        <f>+IFERROR(IF(VALUE('data-cash-crude'!DS112)&gt;0,'data-cash-crude'!DS112-INDEX('active-future'!$C:$C,MATCH('basis-cash-crude'!DT$1,'active-future'!$A:$A,0),1),""),"")</f>
        <v/>
      </c>
      <c r="DU112" t="str">
        <f>+IFERROR(IF(VALUE('data-cash-crude'!DT112)&gt;0,'data-cash-crude'!DT112-INDEX('active-future'!$C:$C,MATCH('basis-cash-crude'!DU$1,'active-future'!$A:$A,0),1),""),"")</f>
        <v/>
      </c>
      <c r="DV112" t="str">
        <f>+IFERROR(IF(VALUE('data-cash-crude'!DU112)&gt;0,'data-cash-crude'!DU112-INDEX('active-future'!$C:$C,MATCH('basis-cash-crude'!DV$1,'active-future'!$A:$A,0),1),""),"")</f>
        <v/>
      </c>
      <c r="DW112" t="str">
        <f>+IFERROR(IF(VALUE('data-cash-crude'!DV112)&gt;0,'data-cash-crude'!DV112-INDEX('active-future'!$C:$C,MATCH('basis-cash-crude'!DW$1,'active-future'!$A:$A,0),1),""),"")</f>
        <v/>
      </c>
      <c r="DX112" t="str">
        <f>+IFERROR(IF(VALUE('data-cash-crude'!DW112)&gt;0,'data-cash-crude'!DW112-INDEX('active-future'!$C:$C,MATCH('basis-cash-crude'!DX$1,'active-future'!$A:$A,0),1),""),"")</f>
        <v/>
      </c>
      <c r="DY112" t="str">
        <f>+IFERROR(IF(VALUE('data-cash-crude'!DX112)&gt;0,'data-cash-crude'!DX112-INDEX('active-future'!$C:$C,MATCH('basis-cash-crude'!DY$1,'active-future'!$A:$A,0),1),""),"")</f>
        <v/>
      </c>
      <c r="DZ112" t="str">
        <f>+IFERROR(IF(VALUE('data-cash-crude'!DY112)&gt;0,'data-cash-crude'!DY112-INDEX('active-future'!$C:$C,MATCH('basis-cash-crude'!DZ$1,'active-future'!$A:$A,0),1),""),"")</f>
        <v/>
      </c>
      <c r="EA112" t="str">
        <f>+IFERROR(IF(VALUE('data-cash-crude'!DZ112)&gt;0,'data-cash-crude'!DZ112-INDEX('active-future'!$C:$C,MATCH('basis-cash-crude'!EA$1,'active-future'!$A:$A,0),1),""),"")</f>
        <v/>
      </c>
      <c r="EB112" t="str">
        <f>+IFERROR(IF(VALUE('data-cash-crude'!EA112)&gt;0,'data-cash-crude'!EA112-INDEX('active-future'!$C:$C,MATCH('basis-cash-crude'!EB$1,'active-future'!$A:$A,0),1),""),"")</f>
        <v/>
      </c>
      <c r="EC112" t="str">
        <f>+IFERROR(IF(VALUE('data-cash-crude'!EB112)&gt;0,'data-cash-crude'!EB112-INDEX('active-future'!$C:$C,MATCH('basis-cash-crude'!EC$1,'active-future'!$A:$A,0),1),""),"")</f>
        <v/>
      </c>
      <c r="ED112" t="str">
        <f>+IFERROR(IF(VALUE('data-cash-crude'!EC112)&gt;0,'data-cash-crude'!EC112-INDEX('active-future'!$C:$C,MATCH('basis-cash-crude'!ED$1,'active-future'!$A:$A,0),1),""),"")</f>
        <v/>
      </c>
      <c r="EE112" t="str">
        <f>+IFERROR(IF(VALUE('data-cash-crude'!ED112)&gt;0,'data-cash-crude'!ED112-INDEX('active-future'!$C:$C,MATCH('basis-cash-crude'!EE$1,'active-future'!$A:$A,0),1),""),"")</f>
        <v/>
      </c>
      <c r="EF112" t="str">
        <f>+IFERROR(IF(VALUE('data-cash-crude'!EE112)&gt;0,'data-cash-crude'!EE112-INDEX('active-future'!$C:$C,MATCH('basis-cash-crude'!EF$1,'active-future'!$A:$A,0),1),""),"")</f>
        <v/>
      </c>
      <c r="EG112" t="str">
        <f>+IFERROR(IF(VALUE('data-cash-crude'!EF112)&gt;0,'data-cash-crude'!EF112-INDEX('active-future'!$C:$C,MATCH('basis-cash-crude'!EG$1,'active-future'!$A:$A,0),1),""),"")</f>
        <v/>
      </c>
      <c r="EH112" t="str">
        <f>+IFERROR(IF(VALUE('data-cash-crude'!EG112)&gt;0,'data-cash-crude'!EG112-INDEX('active-future'!$C:$C,MATCH('basis-cash-crude'!EH$1,'active-future'!$A:$A,0),1),""),"")</f>
        <v/>
      </c>
      <c r="EI112" t="str">
        <f>+IFERROR(IF(VALUE('data-cash-crude'!EH112)&gt;0,'data-cash-crude'!EH112-INDEX('active-future'!$C:$C,MATCH('basis-cash-crude'!EI$1,'active-future'!$A:$A,0),1),""),"")</f>
        <v/>
      </c>
      <c r="EJ112" t="str">
        <f>+IFERROR(IF(VALUE('data-cash-crude'!EI112)&gt;0,'data-cash-crude'!EI112-INDEX('active-future'!$C:$C,MATCH('basis-cash-crude'!EJ$1,'active-future'!$A:$A,0),1),""),"")</f>
        <v/>
      </c>
      <c r="EK112" t="str">
        <f>+IFERROR(IF(VALUE('data-cash-crude'!EJ112)&gt;0,'data-cash-crude'!EJ112-INDEX('active-future'!$C:$C,MATCH('basis-cash-crude'!EK$1,'active-future'!$A:$A,0),1),""),"")</f>
        <v/>
      </c>
      <c r="EL112" t="str">
        <f>+IFERROR(IF(VALUE('data-cash-crude'!EK112)&gt;0,'data-cash-crude'!EK112-INDEX('active-future'!$C:$C,MATCH('basis-cash-crude'!EL$1,'active-future'!$A:$A,0),1),""),"")</f>
        <v/>
      </c>
      <c r="EM112" t="str">
        <f>+IFERROR(IF(VALUE('data-cash-crude'!EL112)&gt;0,'data-cash-crude'!EL112-INDEX('active-future'!$C:$C,MATCH('basis-cash-crude'!EM$1,'active-future'!$A:$A,0),1),""),"")</f>
        <v/>
      </c>
      <c r="EN112" t="str">
        <f>+IFERROR(IF(VALUE('data-cash-crude'!EM112)&gt;0,'data-cash-crude'!EM112-INDEX('active-future'!$C:$C,MATCH('basis-cash-crude'!EN$1,'active-future'!$A:$A,0),1),""),"")</f>
        <v/>
      </c>
      <c r="EO112" t="str">
        <f>+IFERROR(IF(VALUE('data-cash-crude'!EN112)&gt;0,'data-cash-crude'!EN112-INDEX('active-future'!$C:$C,MATCH('basis-cash-crude'!EO$1,'active-future'!$A:$A,0),1),""),"")</f>
        <v/>
      </c>
      <c r="EP112" t="str">
        <f>+IFERROR(IF(VALUE('data-cash-crude'!EO112)&gt;0,'data-cash-crude'!EO112-INDEX('active-future'!$C:$C,MATCH('basis-cash-crude'!EP$1,'active-future'!$A:$A,0),1),""),"")</f>
        <v/>
      </c>
      <c r="EQ112" t="str">
        <f>+IFERROR(IF(VALUE('data-cash-crude'!EP112)&gt;0,'data-cash-crude'!EP112-INDEX('active-future'!$C:$C,MATCH('basis-cash-crude'!EQ$1,'active-future'!$A:$A,0),1),""),"")</f>
        <v/>
      </c>
      <c r="ER112" t="str">
        <f>+IFERROR(IF(VALUE('data-cash-crude'!EQ112)&gt;0,'data-cash-crude'!EQ112-INDEX('active-future'!$C:$C,MATCH('basis-cash-crude'!ER$1,'active-future'!$A:$A,0),1),""),"")</f>
        <v/>
      </c>
      <c r="ES112" t="str">
        <f>+IFERROR(IF(VALUE('data-cash-crude'!ER112)&gt;0,'data-cash-crude'!ER112-INDEX('active-future'!$C:$C,MATCH('basis-cash-crude'!ES$1,'active-future'!$A:$A,0),1),""),"")</f>
        <v/>
      </c>
      <c r="ET112" t="str">
        <f>+IFERROR(IF(VALUE('data-cash-crude'!ES112)&gt;0,'data-cash-crude'!ES112-INDEX('active-future'!$C:$C,MATCH('basis-cash-crude'!ET$1,'active-future'!$A:$A,0),1),""),"")</f>
        <v/>
      </c>
      <c r="EU112" t="str">
        <f>+IFERROR(IF(VALUE('data-cash-crude'!ET112)&gt;0,'data-cash-crude'!ET112-INDEX('active-future'!$C:$C,MATCH('basis-cash-crude'!EU$1,'active-future'!$A:$A,0),1),""),"")</f>
        <v/>
      </c>
      <c r="EV112" t="str">
        <f>+IFERROR(IF(VALUE('data-cash-crude'!EU112)&gt;0,'data-cash-crude'!EU112-INDEX('active-future'!$C:$C,MATCH('basis-cash-crude'!EV$1,'active-future'!$A:$A,0),1),""),"")</f>
        <v/>
      </c>
      <c r="EW112" t="str">
        <f>+IFERROR(IF(VALUE('data-cash-crude'!EV112)&gt;0,'data-cash-crude'!EV112-INDEX('active-future'!$C:$C,MATCH('basis-cash-crude'!EW$1,'active-future'!$A:$A,0),1),""),"")</f>
        <v/>
      </c>
      <c r="EX112" t="str">
        <f>+IFERROR(IF(VALUE('data-cash-crude'!EW112)&gt;0,'data-cash-crude'!EW112-INDEX('active-future'!$C:$C,MATCH('basis-cash-crude'!EX$1,'active-future'!$A:$A,0),1),""),"")</f>
        <v/>
      </c>
      <c r="EY112" t="str">
        <f>+IFERROR(IF(VALUE('data-cash-crude'!EX112)&gt;0,'data-cash-crude'!EX112-INDEX('active-future'!$C:$C,MATCH('basis-cash-crude'!EY$1,'active-future'!$A:$A,0),1),""),"")</f>
        <v/>
      </c>
      <c r="EZ112" t="str">
        <f>+IFERROR(IF(VALUE('data-cash-crude'!EY112)&gt;0,'data-cash-crude'!EY112-INDEX('active-future'!$C:$C,MATCH('basis-cash-crude'!EZ$1,'active-future'!$A:$A,0),1),""),"")</f>
        <v/>
      </c>
      <c r="FA112" t="str">
        <f>+IFERROR(IF(VALUE('data-cash-crude'!EZ112)&gt;0,'data-cash-crude'!EZ112-INDEX('active-future'!$C:$C,MATCH('basis-cash-crude'!FA$1,'active-future'!$A:$A,0),1),""),"")</f>
        <v/>
      </c>
      <c r="FB112" t="str">
        <f>+IFERROR(IF(VALUE('data-cash-crude'!FA112)&gt;0,'data-cash-crude'!FA112-INDEX('active-future'!$C:$C,MATCH('basis-cash-crude'!FB$1,'active-future'!$A:$A,0),1),""),"")</f>
        <v/>
      </c>
      <c r="FC112" t="str">
        <f>+IFERROR(IF(VALUE('data-cash-crude'!FB112)&gt;0,'data-cash-crude'!FB112-INDEX('active-future'!$C:$C,MATCH('basis-cash-crude'!FC$1,'active-future'!$A:$A,0),1),""),"")</f>
        <v/>
      </c>
      <c r="FD112" t="str">
        <f>+IFERROR(IF(VALUE('data-cash-crude'!FC112)&gt;0,'data-cash-crude'!FC112-INDEX('active-future'!$C:$C,MATCH('basis-cash-crude'!FD$1,'active-future'!$A:$A,0),1),""),"")</f>
        <v/>
      </c>
      <c r="FE112" t="str">
        <f>+IFERROR(IF(VALUE('data-cash-crude'!FD112)&gt;0,'data-cash-crude'!FD112-INDEX('active-future'!$C:$C,MATCH('basis-cash-crude'!FE$1,'active-future'!$A:$A,0),1),""),"")</f>
        <v/>
      </c>
      <c r="FF112" t="str">
        <f>+IFERROR(IF(VALUE('data-cash-crude'!FE112)&gt;0,'data-cash-crude'!FE112-INDEX('active-future'!$C:$C,MATCH('basis-cash-crude'!FF$1,'active-future'!$A:$A,0),1),""),"")</f>
        <v/>
      </c>
      <c r="FG112" t="str">
        <f>+IFERROR(IF(VALUE('data-cash-crude'!FF112)&gt;0,'data-cash-crude'!FF112-INDEX('active-future'!$C:$C,MATCH('basis-cash-crude'!FG$1,'active-future'!$A:$A,0),1),""),"")</f>
        <v/>
      </c>
      <c r="FH112" t="str">
        <f>+IFERROR(IF(VALUE('data-cash-crude'!FG112)&gt;0,'data-cash-crude'!FG112-INDEX('active-future'!$C:$C,MATCH('basis-cash-crude'!FH$1,'active-future'!$A:$A,0),1),""),"")</f>
        <v/>
      </c>
      <c r="FI112" t="str">
        <f>+IFERROR(IF(VALUE('data-cash-crude'!FH112)&gt;0,'data-cash-crude'!FH112-INDEX('active-future'!$C:$C,MATCH('basis-cash-crude'!FI$1,'active-future'!$A:$A,0),1),""),"")</f>
        <v/>
      </c>
      <c r="FJ112" t="str">
        <f>+IFERROR(IF(VALUE('data-cash-crude'!FI112)&gt;0,'data-cash-crude'!FI112-INDEX('active-future'!$C:$C,MATCH('basis-cash-crude'!FJ$1,'active-future'!$A:$A,0),1),""),"")</f>
        <v/>
      </c>
      <c r="FK112" t="str">
        <f>+IFERROR(IF(VALUE('data-cash-crude'!FJ112)&gt;0,'data-cash-crude'!FJ112-INDEX('active-future'!$C:$C,MATCH('basis-cash-crude'!FK$1,'active-future'!$A:$A,0),1),""),"")</f>
        <v/>
      </c>
      <c r="FL112" t="str">
        <f>+IFERROR(IF(VALUE('data-cash-crude'!FK112)&gt;0,'data-cash-crude'!FK112-INDEX('active-future'!$C:$C,MATCH('basis-cash-crude'!FL$1,'active-future'!$A:$A,0),1),""),"")</f>
        <v/>
      </c>
    </row>
    <row r="113" spans="1:168" x14ac:dyDescent="0.2">
      <c r="A113">
        <f t="shared" si="3"/>
        <v>-3.8699999999999988</v>
      </c>
      <c r="B113">
        <f t="shared" si="4"/>
        <v>-4.0447999999999986</v>
      </c>
      <c r="C113">
        <f t="shared" si="5"/>
        <v>-4.5785714285714318</v>
      </c>
      <c r="D113" s="10" t="str">
        <f>+'data-cash-crude'!B113</f>
        <v>CLPA-6-124.CM</v>
      </c>
      <c r="E113">
        <f>+IFERROR(IF(VALUE('data-cash-crude'!D113)&gt;0,'data-cash-crude'!D113-INDEX('active-future'!$C:$C,MATCH('basis-cash-crude'!E$1,'active-future'!$A:$A,0),1),""),"")</f>
        <v>-3.8700000000000045</v>
      </c>
      <c r="F113">
        <f>+IFERROR(IF(VALUE('data-cash-crude'!E113)&gt;0,'data-cash-crude'!E113-INDEX('active-future'!$C:$C,MATCH('basis-cash-crude'!F$1,'active-future'!$A:$A,0),1),""),"")</f>
        <v>-3.8699999999999974</v>
      </c>
      <c r="G113">
        <f>+IFERROR(IF(VALUE('data-cash-crude'!F113)&gt;0,'data-cash-crude'!F113-INDEX('active-future'!$C:$C,MATCH('basis-cash-crude'!G$1,'active-future'!$A:$A,0),1),""),"")</f>
        <v>-3.8699999999999974</v>
      </c>
      <c r="H113">
        <f>+IFERROR(IF(VALUE('data-cash-crude'!G113)&gt;0,'data-cash-crude'!G113-INDEX('active-future'!$C:$C,MATCH('basis-cash-crude'!H$1,'active-future'!$A:$A,0),1),""),"")</f>
        <v>-3.8699999999999974</v>
      </c>
      <c r="I113" t="str">
        <f>+IFERROR(IF(VALUE('data-cash-crude'!H113)&gt;0,'data-cash-crude'!H113-INDEX('active-future'!$C:$C,MATCH('basis-cash-crude'!I$1,'active-future'!$A:$A,0),1),""),"")</f>
        <v/>
      </c>
      <c r="J113">
        <f>+IFERROR(IF(VALUE('data-cash-crude'!I113)&gt;0,'data-cash-crude'!I113-INDEX('active-future'!$C:$C,MATCH('basis-cash-crude'!J$1,'active-future'!$A:$A,0),1),""),"")</f>
        <v>-3.8699999999999974</v>
      </c>
      <c r="K113" t="str">
        <f>+IFERROR(IF(VALUE('data-cash-crude'!J113)&gt;0,'data-cash-crude'!J113-INDEX('active-future'!$C:$C,MATCH('basis-cash-crude'!K$1,'active-future'!$A:$A,0),1),""),"")</f>
        <v/>
      </c>
      <c r="L113" t="str">
        <f>+IFERROR(IF(VALUE('data-cash-crude'!K113)&gt;0,'data-cash-crude'!K113-INDEX('active-future'!$C:$C,MATCH('basis-cash-crude'!L$1,'active-future'!$A:$A,0),1),""),"")</f>
        <v/>
      </c>
      <c r="M113" t="str">
        <f>+IFERROR(IF(VALUE('data-cash-crude'!L113)&gt;0,'data-cash-crude'!L113-INDEX('active-future'!$C:$C,MATCH('basis-cash-crude'!M$1,'active-future'!$A:$A,0),1),""),"")</f>
        <v/>
      </c>
      <c r="N113">
        <f>+IFERROR(IF(VALUE('data-cash-crude'!M113)&gt;0,'data-cash-crude'!M113-INDEX('active-future'!$C:$C,MATCH('basis-cash-crude'!N$1,'active-future'!$A:$A,0),1),""),"")</f>
        <v>-3.7899999999999991</v>
      </c>
      <c r="O113">
        <f>+IFERROR(IF(VALUE('data-cash-crude'!N113)&gt;0,'data-cash-crude'!N113-INDEX('active-future'!$C:$C,MATCH('basis-cash-crude'!O$1,'active-future'!$A:$A,0),1),""),"")</f>
        <v>-3.7999999999999972</v>
      </c>
      <c r="P113">
        <f>+IFERROR(IF(VALUE('data-cash-crude'!O113)&gt;0,'data-cash-crude'!O113-INDEX('active-future'!$C:$C,MATCH('basis-cash-crude'!P$1,'active-future'!$A:$A,0),1),""),"")</f>
        <v>-3.8699999999999974</v>
      </c>
      <c r="Q113">
        <f>+IFERROR(IF(VALUE('data-cash-crude'!P113)&gt;0,'data-cash-crude'!P113-INDEX('active-future'!$C:$C,MATCH('basis-cash-crude'!Q$1,'active-future'!$A:$A,0),1),""),"")</f>
        <v>-3.8699999999999974</v>
      </c>
      <c r="R113">
        <f>+IFERROR(IF(VALUE('data-cash-crude'!Q113)&gt;0,'data-cash-crude'!Q113-INDEX('active-future'!$C:$C,MATCH('basis-cash-crude'!R$1,'active-future'!$A:$A,0),1),""),"")</f>
        <v>-3.8699999999999974</v>
      </c>
      <c r="S113">
        <f>+IFERROR(IF(VALUE('data-cash-crude'!R113)&gt;0,'data-cash-crude'!R113-INDEX('active-future'!$C:$C,MATCH('basis-cash-crude'!S$1,'active-future'!$A:$A,0),1),""),"")</f>
        <v>-3.8699999999999974</v>
      </c>
      <c r="T113">
        <f>+IFERROR(IF(VALUE('data-cash-crude'!S113)&gt;0,'data-cash-crude'!S113-INDEX('active-future'!$C:$C,MATCH('basis-cash-crude'!T$1,'active-future'!$A:$A,0),1),""),"")</f>
        <v>-3.8700000000000045</v>
      </c>
      <c r="U113">
        <f>+IFERROR(IF(VALUE('data-cash-crude'!T113)&gt;0,'data-cash-crude'!T113-INDEX('active-future'!$C:$C,MATCH('basis-cash-crude'!U$1,'active-future'!$A:$A,0),1),""),"")</f>
        <v>-3.8700000000000045</v>
      </c>
      <c r="V113">
        <f>+IFERROR(IF(VALUE('data-cash-crude'!U113)&gt;0,'data-cash-crude'!U113-INDEX('active-future'!$C:$C,MATCH('basis-cash-crude'!V$1,'active-future'!$A:$A,0),1),""),"")</f>
        <v>-3.8700000000000045</v>
      </c>
      <c r="W113">
        <f>+IFERROR(IF(VALUE('data-cash-crude'!V113)&gt;0,'data-cash-crude'!V113-INDEX('active-future'!$C:$C,MATCH('basis-cash-crude'!W$1,'active-future'!$A:$A,0),1),""),"")</f>
        <v>-3.8699999999999974</v>
      </c>
      <c r="X113">
        <f>+IFERROR(IF(VALUE('data-cash-crude'!W113)&gt;0,'data-cash-crude'!W113-INDEX('active-future'!$C:$C,MATCH('basis-cash-crude'!X$1,'active-future'!$A:$A,0),1),""),"")</f>
        <v>-3.8699999999999974</v>
      </c>
      <c r="Y113">
        <f>+IFERROR(IF(VALUE('data-cash-crude'!X113)&gt;0,'data-cash-crude'!X113-INDEX('active-future'!$C:$C,MATCH('basis-cash-crude'!Y$1,'active-future'!$A:$A,0),1),""),"")</f>
        <v>-4.009999999999998</v>
      </c>
      <c r="Z113">
        <f>+IFERROR(IF(VALUE('data-cash-crude'!Y113)&gt;0,'data-cash-crude'!Y113-INDEX('active-future'!$C:$C,MATCH('basis-cash-crude'!Z$1,'active-future'!$A:$A,0),1),""),"")</f>
        <v>-3.8699999999999974</v>
      </c>
      <c r="AA113">
        <f>+IFERROR(IF(VALUE('data-cash-crude'!Z113)&gt;0,'data-cash-crude'!Z113-INDEX('active-future'!$C:$C,MATCH('basis-cash-crude'!AA$1,'active-future'!$A:$A,0),1),""),"")</f>
        <v>-4.5100000000000051</v>
      </c>
      <c r="AB113" t="str">
        <f>+IFERROR(IF(VALUE('data-cash-crude'!AA113)&gt;0,'data-cash-crude'!AA113-INDEX('active-future'!$C:$C,MATCH('basis-cash-crude'!AB$1,'active-future'!$A:$A,0),1),""),"")</f>
        <v/>
      </c>
      <c r="AC113">
        <f>+IFERROR(IF(VALUE('data-cash-crude'!AB113)&gt;0,'data-cash-crude'!AB113-INDEX('active-future'!$C:$C,MATCH('basis-cash-crude'!AC$1,'active-future'!$A:$A,0),1),""),"")</f>
        <v>-4.509999999999998</v>
      </c>
      <c r="AD113">
        <f>+IFERROR(IF(VALUE('data-cash-crude'!AC113)&gt;0,'data-cash-crude'!AC113-INDEX('active-future'!$C:$C,MATCH('basis-cash-crude'!AD$1,'active-future'!$A:$A,0),1),""),"")</f>
        <v>-4.509999999999998</v>
      </c>
      <c r="AE113">
        <f>+IFERROR(IF(VALUE('data-cash-crude'!AD113)&gt;0,'data-cash-crude'!AD113-INDEX('active-future'!$C:$C,MATCH('basis-cash-crude'!AE$1,'active-future'!$A:$A,0),1),""),"")</f>
        <v>-4.509999999999998</v>
      </c>
      <c r="AF113">
        <f>+IFERROR(IF(VALUE('data-cash-crude'!AE113)&gt;0,'data-cash-crude'!AE113-INDEX('active-future'!$C:$C,MATCH('basis-cash-crude'!AF$1,'active-future'!$A:$A,0),1),""),"")</f>
        <v>-4.5100000000000051</v>
      </c>
      <c r="AG113">
        <f>+IFERROR(IF(VALUE('data-cash-crude'!AF113)&gt;0,'data-cash-crude'!AF113-INDEX('active-future'!$C:$C,MATCH('basis-cash-crude'!AG$1,'active-future'!$A:$A,0),1),""),"")</f>
        <v>-4.509999999999998</v>
      </c>
      <c r="AH113">
        <f>+IFERROR(IF(VALUE('data-cash-crude'!AG113)&gt;0,'data-cash-crude'!AG113-INDEX('active-future'!$C:$C,MATCH('basis-cash-crude'!AH$1,'active-future'!$A:$A,0),1),""),"")</f>
        <v>-4.4099999999999966</v>
      </c>
      <c r="AI113">
        <f>+IFERROR(IF(VALUE('data-cash-crude'!AH113)&gt;0,'data-cash-crude'!AH113-INDEX('active-future'!$C:$C,MATCH('basis-cash-crude'!AI$1,'active-future'!$A:$A,0),1),""),"")</f>
        <v>-4.6499999999999986</v>
      </c>
      <c r="AJ113">
        <f>+IFERROR(IF(VALUE('data-cash-crude'!AI113)&gt;0,'data-cash-crude'!AI113-INDEX('active-future'!$C:$C,MATCH('basis-cash-crude'!AJ$1,'active-future'!$A:$A,0),1),""),"")</f>
        <v>-4.6000000000000014</v>
      </c>
      <c r="AK113">
        <f>+IFERROR(IF(VALUE('data-cash-crude'!AJ113)&gt;0,'data-cash-crude'!AJ113-INDEX('active-future'!$C:$C,MATCH('basis-cash-crude'!AK$1,'active-future'!$A:$A,0),1),""),"")</f>
        <v>-4.509999999999998</v>
      </c>
      <c r="AL113">
        <f>+IFERROR(IF(VALUE('data-cash-crude'!AK113)&gt;0,'data-cash-crude'!AK113-INDEX('active-future'!$C:$C,MATCH('basis-cash-crude'!AL$1,'active-future'!$A:$A,0),1),""),"")</f>
        <v>-4.5100000000000051</v>
      </c>
      <c r="AM113">
        <f>+IFERROR(IF(VALUE('data-cash-crude'!AL113)&gt;0,'data-cash-crude'!AL113-INDEX('active-future'!$C:$C,MATCH('basis-cash-crude'!AM$1,'active-future'!$A:$A,0),1),""),"")</f>
        <v>-4.509999999999998</v>
      </c>
      <c r="AN113">
        <f>+IFERROR(IF(VALUE('data-cash-crude'!AM113)&gt;0,'data-cash-crude'!AM113-INDEX('active-future'!$C:$C,MATCH('basis-cash-crude'!AN$1,'active-future'!$A:$A,0),1),""),"")</f>
        <v>-4.509999999999998</v>
      </c>
      <c r="AO113">
        <f>+IFERROR(IF(VALUE('data-cash-crude'!AN113)&gt;0,'data-cash-crude'!AN113-INDEX('active-future'!$C:$C,MATCH('basis-cash-crude'!AO$1,'active-future'!$A:$A,0),1),""),"")</f>
        <v>-4.509999999999998</v>
      </c>
      <c r="AP113">
        <f>+IFERROR(IF(VALUE('data-cash-crude'!AO113)&gt;0,'data-cash-crude'!AO113-INDEX('active-future'!$C:$C,MATCH('basis-cash-crude'!AP$1,'active-future'!$A:$A,0),1),""),"")</f>
        <v>-4.5100000000000051</v>
      </c>
      <c r="AQ113">
        <f>+IFERROR(IF(VALUE('data-cash-crude'!AP113)&gt;0,'data-cash-crude'!AP113-INDEX('active-future'!$C:$C,MATCH('basis-cash-crude'!AQ$1,'active-future'!$A:$A,0),1),""),"")</f>
        <v>-4.509999999999998</v>
      </c>
      <c r="AR113">
        <f>+IFERROR(IF(VALUE('data-cash-crude'!AQ113)&gt;0,'data-cash-crude'!AQ113-INDEX('active-future'!$C:$C,MATCH('basis-cash-crude'!AR$1,'active-future'!$A:$A,0),1),""),"")</f>
        <v>-4.509999999999998</v>
      </c>
      <c r="AS113">
        <f>+IFERROR(IF(VALUE('data-cash-crude'!AR113)&gt;0,'data-cash-crude'!AR113-INDEX('active-future'!$C:$C,MATCH('basis-cash-crude'!AS$1,'active-future'!$A:$A,0),1),""),"")</f>
        <v>-4.509999999999998</v>
      </c>
      <c r="AT113">
        <f>+IFERROR(IF(VALUE('data-cash-crude'!AS113)&gt;0,'data-cash-crude'!AS113-INDEX('active-future'!$C:$C,MATCH('basis-cash-crude'!AT$1,'active-future'!$A:$A,0),1),""),"")</f>
        <v>-4.509999999999998</v>
      </c>
      <c r="AU113">
        <f>+IFERROR(IF(VALUE('data-cash-crude'!AT113)&gt;0,'data-cash-crude'!AT113-INDEX('active-future'!$C:$C,MATCH('basis-cash-crude'!AU$1,'active-future'!$A:$A,0),1),""),"")</f>
        <v>-4.5100000000000051</v>
      </c>
      <c r="AV113">
        <f>+IFERROR(IF(VALUE('data-cash-crude'!AU113)&gt;0,'data-cash-crude'!AU113-INDEX('active-future'!$C:$C,MATCH('basis-cash-crude'!AV$1,'active-future'!$A:$A,0),1),""),"")</f>
        <v>-4.7299999999999969</v>
      </c>
      <c r="AW113">
        <f>+IFERROR(IF(VALUE('data-cash-crude'!AV113)&gt;0,'data-cash-crude'!AV113-INDEX('active-future'!$C:$C,MATCH('basis-cash-crude'!AW$1,'active-future'!$A:$A,0),1),""),"")</f>
        <v>-4.730000000000004</v>
      </c>
      <c r="AX113">
        <f>+IFERROR(IF(VALUE('data-cash-crude'!AW113)&gt;0,'data-cash-crude'!AW113-INDEX('active-future'!$C:$C,MATCH('basis-cash-crude'!AX$1,'active-future'!$A:$A,0),1),""),"")</f>
        <v>-4.7299999999999969</v>
      </c>
      <c r="AY113">
        <f>+IFERROR(IF(VALUE('data-cash-crude'!AX113)&gt;0,'data-cash-crude'!AX113-INDEX('active-future'!$C:$C,MATCH('basis-cash-crude'!AY$1,'active-future'!$A:$A,0),1),""),"")</f>
        <v>-4.730000000000004</v>
      </c>
      <c r="AZ113">
        <f>+IFERROR(IF(VALUE('data-cash-crude'!AY113)&gt;0,'data-cash-crude'!AY113-INDEX('active-future'!$C:$C,MATCH('basis-cash-crude'!AZ$1,'active-future'!$A:$A,0),1),""),"")</f>
        <v>-4.7299999999999969</v>
      </c>
      <c r="BA113">
        <f>+IFERROR(IF(VALUE('data-cash-crude'!AZ113)&gt;0,'data-cash-crude'!AZ113-INDEX('active-future'!$C:$C,MATCH('basis-cash-crude'!BA$1,'active-future'!$A:$A,0),1),""),"")</f>
        <v>-4.7299999999999969</v>
      </c>
      <c r="BB113">
        <f>+IFERROR(IF(VALUE('data-cash-crude'!BA113)&gt;0,'data-cash-crude'!BA113-INDEX('active-future'!$C:$C,MATCH('basis-cash-crude'!BB$1,'active-future'!$A:$A,0),1),""),"")</f>
        <v>-4.7299999999999969</v>
      </c>
      <c r="BC113">
        <f>+IFERROR(IF(VALUE('data-cash-crude'!BB113)&gt;0,'data-cash-crude'!BB113-INDEX('active-future'!$C:$C,MATCH('basis-cash-crude'!BC$1,'active-future'!$A:$A,0),1),""),"")</f>
        <v>-5.0499999999999972</v>
      </c>
      <c r="BD113">
        <f>+IFERROR(IF(VALUE('data-cash-crude'!BC113)&gt;0,'data-cash-crude'!BC113-INDEX('active-future'!$C:$C,MATCH('basis-cash-crude'!BD$1,'active-future'!$A:$A,0),1),""),"")</f>
        <v>-4.93</v>
      </c>
      <c r="BE113">
        <f>+IFERROR(IF(VALUE('data-cash-crude'!BD113)&gt;0,'data-cash-crude'!BD113-INDEX('active-future'!$C:$C,MATCH('basis-cash-crude'!BE$1,'active-future'!$A:$A,0),1),""),"")</f>
        <v>-4.82</v>
      </c>
      <c r="BF113">
        <f>+IFERROR(IF(VALUE('data-cash-crude'!BE113)&gt;0,'data-cash-crude'!BE113-INDEX('active-future'!$C:$C,MATCH('basis-cash-crude'!BF$1,'active-future'!$A:$A,0),1),""),"")</f>
        <v>-4.7299999999999969</v>
      </c>
      <c r="BG113">
        <f>+IFERROR(IF(VALUE('data-cash-crude'!BF113)&gt;0,'data-cash-crude'!BF113-INDEX('active-future'!$C:$C,MATCH('basis-cash-crude'!BG$1,'active-future'!$A:$A,0),1),""),"")</f>
        <v>-4.7299999999999969</v>
      </c>
      <c r="BH113">
        <f>+IFERROR(IF(VALUE('data-cash-crude'!BG113)&gt;0,'data-cash-crude'!BG113-INDEX('active-future'!$C:$C,MATCH('basis-cash-crude'!BH$1,'active-future'!$A:$A,0),1),""),"")</f>
        <v>-4.730000000000004</v>
      </c>
      <c r="BI113">
        <f>+IFERROR(IF(VALUE('data-cash-crude'!BH113)&gt;0,'data-cash-crude'!BH113-INDEX('active-future'!$C:$C,MATCH('basis-cash-crude'!BI$1,'active-future'!$A:$A,0),1),""),"")</f>
        <v>-4.730000000000004</v>
      </c>
      <c r="BJ113">
        <f>+IFERROR(IF(VALUE('data-cash-crude'!BI113)&gt;0,'data-cash-crude'!BI113-INDEX('active-future'!$C:$C,MATCH('basis-cash-crude'!BJ$1,'active-future'!$A:$A,0),1),""),"")</f>
        <v>-4.730000000000004</v>
      </c>
      <c r="BK113">
        <f>+IFERROR(IF(VALUE('data-cash-crude'!BJ113)&gt;0,'data-cash-crude'!BJ113-INDEX('active-future'!$C:$C,MATCH('basis-cash-crude'!BK$1,'active-future'!$A:$A,0),1),""),"")</f>
        <v>-4.7299999999999969</v>
      </c>
      <c r="BL113">
        <f>+IFERROR(IF(VALUE('data-cash-crude'!BK113)&gt;0,'data-cash-crude'!BK113-INDEX('active-future'!$C:$C,MATCH('basis-cash-crude'!BL$1,'active-future'!$A:$A,0),1),""),"")</f>
        <v>-4.730000000000004</v>
      </c>
      <c r="BM113">
        <f>+IFERROR(IF(VALUE('data-cash-crude'!BL113)&gt;0,'data-cash-crude'!BL113-INDEX('active-future'!$C:$C,MATCH('basis-cash-crude'!BM$1,'active-future'!$A:$A,0),1),""),"")</f>
        <v>-4.730000000000004</v>
      </c>
      <c r="BN113">
        <f>+IFERROR(IF(VALUE('data-cash-crude'!BM113)&gt;0,'data-cash-crude'!BM113-INDEX('active-future'!$C:$C,MATCH('basis-cash-crude'!BN$1,'active-future'!$A:$A,0),1),""),"")</f>
        <v>-4.7299999999999969</v>
      </c>
      <c r="BO113">
        <f>+IFERROR(IF(VALUE('data-cash-crude'!BN113)&gt;0,'data-cash-crude'!BN113-INDEX('active-future'!$C:$C,MATCH('basis-cash-crude'!BO$1,'active-future'!$A:$A,0),1),""),"")</f>
        <v>-4.730000000000004</v>
      </c>
      <c r="BP113">
        <f>+IFERROR(IF(VALUE('data-cash-crude'!BO113)&gt;0,'data-cash-crude'!BO113-INDEX('active-future'!$C:$C,MATCH('basis-cash-crude'!BP$1,'active-future'!$A:$A,0),1),""),"")</f>
        <v>-4.730000000000004</v>
      </c>
      <c r="BQ113">
        <f>+IFERROR(IF(VALUE('data-cash-crude'!BP113)&gt;0,'data-cash-crude'!BP113-INDEX('active-future'!$C:$C,MATCH('basis-cash-crude'!BQ$1,'active-future'!$A:$A,0),1),""),"")</f>
        <v>-4.730000000000004</v>
      </c>
      <c r="BR113">
        <f>+IFERROR(IF(VALUE('data-cash-crude'!BQ113)&gt;0,'data-cash-crude'!BQ113-INDEX('active-future'!$C:$C,MATCH('basis-cash-crude'!BR$1,'active-future'!$A:$A,0),1),""),"")</f>
        <v>-4.7299999999999969</v>
      </c>
      <c r="BS113">
        <f>+IFERROR(IF(VALUE('data-cash-crude'!BR113)&gt;0,'data-cash-crude'!BR113-INDEX('active-future'!$C:$C,MATCH('basis-cash-crude'!BS$1,'active-future'!$A:$A,0),1),""),"")</f>
        <v>-4.9200000000000017</v>
      </c>
      <c r="BT113">
        <f>+IFERROR(IF(VALUE('data-cash-crude'!BS113)&gt;0,'data-cash-crude'!BS113-INDEX('active-future'!$C:$C,MATCH('basis-cash-crude'!BT$1,'active-future'!$A:$A,0),1),""),"")</f>
        <v>-4.9199999999999946</v>
      </c>
      <c r="BU113">
        <f>+IFERROR(IF(VALUE('data-cash-crude'!BT113)&gt;0,'data-cash-crude'!BT113-INDEX('active-future'!$C:$C,MATCH('basis-cash-crude'!BU$1,'active-future'!$A:$A,0),1),""),"")</f>
        <v>-4.9199999999999946</v>
      </c>
      <c r="BV113">
        <f>+IFERROR(IF(VALUE('data-cash-crude'!BU113)&gt;0,'data-cash-crude'!BU113-INDEX('active-future'!$C:$C,MATCH('basis-cash-crude'!BV$1,'active-future'!$A:$A,0),1),""),"")</f>
        <v>-4.9200000000000017</v>
      </c>
      <c r="BW113">
        <f>+IFERROR(IF(VALUE('data-cash-crude'!BV113)&gt;0,'data-cash-crude'!BV113-INDEX('active-future'!$C:$C,MATCH('basis-cash-crude'!BW$1,'active-future'!$A:$A,0),1),""),"")</f>
        <v>-4.9200000000000017</v>
      </c>
      <c r="BX113">
        <f>+IFERROR(IF(VALUE('data-cash-crude'!BW113)&gt;0,'data-cash-crude'!BW113-INDEX('active-future'!$C:$C,MATCH('basis-cash-crude'!BX$1,'active-future'!$A:$A,0),1),""),"")</f>
        <v>-4.9200000000000017</v>
      </c>
      <c r="BY113">
        <f>+IFERROR(IF(VALUE('data-cash-crude'!BX113)&gt;0,'data-cash-crude'!BX113-INDEX('active-future'!$C:$C,MATCH('basis-cash-crude'!BY$1,'active-future'!$A:$A,0),1),""),"")</f>
        <v>-4.9200000000000017</v>
      </c>
      <c r="BZ113">
        <f>+IFERROR(IF(VALUE('data-cash-crude'!BY113)&gt;0,'data-cash-crude'!BY113-INDEX('active-future'!$C:$C,MATCH('basis-cash-crude'!BZ$1,'active-future'!$A:$A,0),1),""),"")</f>
        <v>-4.9799999999999969</v>
      </c>
      <c r="CA113">
        <f>+IFERROR(IF(VALUE('data-cash-crude'!BZ113)&gt;0,'data-cash-crude'!BZ113-INDEX('active-future'!$C:$C,MATCH('basis-cash-crude'!CA$1,'active-future'!$A:$A,0),1),""),"")</f>
        <v>-4.8500000000000014</v>
      </c>
      <c r="CB113">
        <f>+IFERROR(IF(VALUE('data-cash-crude'!CA113)&gt;0,'data-cash-crude'!CA113-INDEX('active-future'!$C:$C,MATCH('basis-cash-crude'!CB$1,'active-future'!$A:$A,0),1),""),"")</f>
        <v>-4.9200000000000017</v>
      </c>
      <c r="CC113">
        <f>+IFERROR(IF(VALUE('data-cash-crude'!CB113)&gt;0,'data-cash-crude'!CB113-INDEX('active-future'!$C:$C,MATCH('basis-cash-crude'!CC$1,'active-future'!$A:$A,0),1),""),"")</f>
        <v>-4.9200000000000017</v>
      </c>
      <c r="CD113">
        <f>+IFERROR(IF(VALUE('data-cash-crude'!CC113)&gt;0,'data-cash-crude'!CC113-INDEX('active-future'!$C:$C,MATCH('basis-cash-crude'!CD$1,'active-future'!$A:$A,0),1),""),"")</f>
        <v>-4.9200000000000017</v>
      </c>
      <c r="CE113">
        <f>+IFERROR(IF(VALUE('data-cash-crude'!CD113)&gt;0,'data-cash-crude'!CD113-INDEX('active-future'!$C:$C,MATCH('basis-cash-crude'!CE$1,'active-future'!$A:$A,0),1),""),"")</f>
        <v>-4.9200000000000017</v>
      </c>
      <c r="CF113">
        <f>+IFERROR(IF(VALUE('data-cash-crude'!CE113)&gt;0,'data-cash-crude'!CE113-INDEX('active-future'!$C:$C,MATCH('basis-cash-crude'!CF$1,'active-future'!$A:$A,0),1),""),"")</f>
        <v>-4.9200000000000017</v>
      </c>
      <c r="CG113">
        <f>+IFERROR(IF(VALUE('data-cash-crude'!CF113)&gt;0,'data-cash-crude'!CF113-INDEX('active-future'!$C:$C,MATCH('basis-cash-crude'!CG$1,'active-future'!$A:$A,0),1),""),"")</f>
        <v>-4.9200000000000017</v>
      </c>
      <c r="CH113">
        <f>+IFERROR(IF(VALUE('data-cash-crude'!CG113)&gt;0,'data-cash-crude'!CG113-INDEX('active-future'!$C:$C,MATCH('basis-cash-crude'!CH$1,'active-future'!$A:$A,0),1),""),"")</f>
        <v>-4.9200000000000017</v>
      </c>
      <c r="CI113">
        <f>+IFERROR(IF(VALUE('data-cash-crude'!CH113)&gt;0,'data-cash-crude'!CH113-INDEX('active-future'!$C:$C,MATCH('basis-cash-crude'!CI$1,'active-future'!$A:$A,0),1),""),"")</f>
        <v>-4.9200000000000017</v>
      </c>
      <c r="CJ113">
        <f>+IFERROR(IF(VALUE('data-cash-crude'!CI113)&gt;0,'data-cash-crude'!CI113-INDEX('active-future'!$C:$C,MATCH('basis-cash-crude'!CJ$1,'active-future'!$A:$A,0),1),""),"")</f>
        <v>-4.9199999999999946</v>
      </c>
      <c r="CK113">
        <f>+IFERROR(IF(VALUE('data-cash-crude'!CJ113)&gt;0,'data-cash-crude'!CJ113-INDEX('active-future'!$C:$C,MATCH('basis-cash-crude'!CK$1,'active-future'!$A:$A,0),1),""),"")</f>
        <v>-4.9199999999999946</v>
      </c>
      <c r="CL113">
        <f>+IFERROR(IF(VALUE('data-cash-crude'!CK113)&gt;0,'data-cash-crude'!CK113-INDEX('active-future'!$C:$C,MATCH('basis-cash-crude'!CL$1,'active-future'!$A:$A,0),1),""),"")</f>
        <v>-4.9199999999999946</v>
      </c>
      <c r="CM113" t="str">
        <f>+IFERROR(IF(VALUE('data-cash-crude'!CL113)&gt;0,'data-cash-crude'!CL113-INDEX('active-future'!$C:$C,MATCH('basis-cash-crude'!CM$1,'active-future'!$A:$A,0),1),""),"")</f>
        <v/>
      </c>
      <c r="CN113">
        <f>+IFERROR(IF(VALUE('data-cash-crude'!CM113)&gt;0,'data-cash-crude'!CM113-INDEX('active-future'!$C:$C,MATCH('basis-cash-crude'!CN$1,'active-future'!$A:$A,0),1),""),"")</f>
        <v>-5.6099999999999994</v>
      </c>
      <c r="CO113">
        <f>+IFERROR(IF(VALUE('data-cash-crude'!CN113)&gt;0,'data-cash-crude'!CN113-INDEX('active-future'!$C:$C,MATCH('basis-cash-crude'!CO$1,'active-future'!$A:$A,0),1),""),"")</f>
        <v>-5.6099999999999994</v>
      </c>
      <c r="CP113">
        <f>+IFERROR(IF(VALUE('data-cash-crude'!CO113)&gt;0,'data-cash-crude'!CO113-INDEX('active-future'!$C:$C,MATCH('basis-cash-crude'!CP$1,'active-future'!$A:$A,0),1),""),"")</f>
        <v>-5.6099999999999994</v>
      </c>
      <c r="CQ113">
        <f>+IFERROR(IF(VALUE('data-cash-crude'!CP113)&gt;0,'data-cash-crude'!CP113-INDEX('active-future'!$C:$C,MATCH('basis-cash-crude'!CQ$1,'active-future'!$A:$A,0),1),""),"")</f>
        <v>-5.6099999999999994</v>
      </c>
      <c r="CR113">
        <f>+IFERROR(IF(VALUE('data-cash-crude'!CQ113)&gt;0,'data-cash-crude'!CQ113-INDEX('active-future'!$C:$C,MATCH('basis-cash-crude'!CR$1,'active-future'!$A:$A,0),1),""),"")</f>
        <v>-5.6099999999999994</v>
      </c>
      <c r="CS113">
        <f>+IFERROR(IF(VALUE('data-cash-crude'!CR113)&gt;0,'data-cash-crude'!CR113-INDEX('active-future'!$C:$C,MATCH('basis-cash-crude'!CS$1,'active-future'!$A:$A,0),1),""),"")</f>
        <v>-5.6099999999999994</v>
      </c>
      <c r="CT113">
        <f>+IFERROR(IF(VALUE('data-cash-crude'!CS113)&gt;0,'data-cash-crude'!CS113-INDEX('active-future'!$C:$C,MATCH('basis-cash-crude'!CT$1,'active-future'!$A:$A,0),1),""),"")</f>
        <v>-5.6099999999999994</v>
      </c>
      <c r="CU113">
        <f>+IFERROR(IF(VALUE('data-cash-crude'!CT113)&gt;0,'data-cash-crude'!CT113-INDEX('active-future'!$C:$C,MATCH('basis-cash-crude'!CU$1,'active-future'!$A:$A,0),1),""),"")</f>
        <v>-5.6099999999999994</v>
      </c>
      <c r="CV113">
        <f>+IFERROR(IF(VALUE('data-cash-crude'!CU113)&gt;0,'data-cash-crude'!CU113-INDEX('active-future'!$C:$C,MATCH('basis-cash-crude'!CV$1,'active-future'!$A:$A,0),1),""),"")</f>
        <v>-5.4000000000000057</v>
      </c>
      <c r="CW113">
        <f>+IFERROR(IF(VALUE('data-cash-crude'!CV113)&gt;0,'data-cash-crude'!CV113-INDEX('active-future'!$C:$C,MATCH('basis-cash-crude'!CW$1,'active-future'!$A:$A,0),1),""),"")</f>
        <v>-5.5399999999999991</v>
      </c>
      <c r="CX113">
        <f>+IFERROR(IF(VALUE('data-cash-crude'!CW113)&gt;0,'data-cash-crude'!CW113-INDEX('active-future'!$C:$C,MATCH('basis-cash-crude'!CX$1,'active-future'!$A:$A,0),1),""),"")</f>
        <v>-5.5500000000000043</v>
      </c>
      <c r="CY113">
        <f>+IFERROR(IF(VALUE('data-cash-crude'!CX113)&gt;0,'data-cash-crude'!CX113-INDEX('active-future'!$C:$C,MATCH('basis-cash-crude'!CY$1,'active-future'!$A:$A,0),1),""),"")</f>
        <v>-5.6099999999999994</v>
      </c>
      <c r="CZ113">
        <f>+IFERROR(IF(VALUE('data-cash-crude'!CY113)&gt;0,'data-cash-crude'!CY113-INDEX('active-future'!$C:$C,MATCH('basis-cash-crude'!CZ$1,'active-future'!$A:$A,0),1),""),"")</f>
        <v>-5.6099999999999994</v>
      </c>
      <c r="DA113">
        <f>+IFERROR(IF(VALUE('data-cash-crude'!CZ113)&gt;0,'data-cash-crude'!CZ113-INDEX('active-future'!$C:$C,MATCH('basis-cash-crude'!DA$1,'active-future'!$A:$A,0),1),""),"")</f>
        <v>-5.6099999999999994</v>
      </c>
      <c r="DB113">
        <f>+IFERROR(IF(VALUE('data-cash-crude'!DA113)&gt;0,'data-cash-crude'!DA113-INDEX('active-future'!$C:$C,MATCH('basis-cash-crude'!DB$1,'active-future'!$A:$A,0),1),""),"")</f>
        <v>-5.6099999999999994</v>
      </c>
      <c r="DC113">
        <f>+IFERROR(IF(VALUE('data-cash-crude'!DB113)&gt;0,'data-cash-crude'!DB113-INDEX('active-future'!$C:$C,MATCH('basis-cash-crude'!DC$1,'active-future'!$A:$A,0),1),""),"")</f>
        <v>-5.6099999999999994</v>
      </c>
      <c r="DD113">
        <f>+IFERROR(IF(VALUE('data-cash-crude'!DC113)&gt;0,'data-cash-crude'!DC113-INDEX('active-future'!$C:$C,MATCH('basis-cash-crude'!DD$1,'active-future'!$A:$A,0),1),""),"")</f>
        <v>-5.6099999999999994</v>
      </c>
      <c r="DE113">
        <f>+IFERROR(IF(VALUE('data-cash-crude'!DD113)&gt;0,'data-cash-crude'!DD113-INDEX('active-future'!$C:$C,MATCH('basis-cash-crude'!DE$1,'active-future'!$A:$A,0),1),""),"")</f>
        <v>-5.6100000000000065</v>
      </c>
      <c r="DF113">
        <f>+IFERROR(IF(VALUE('data-cash-crude'!DE113)&gt;0,'data-cash-crude'!DE113-INDEX('active-future'!$C:$C,MATCH('basis-cash-crude'!DF$1,'active-future'!$A:$A,0),1),""),"")</f>
        <v>-5.6099999999999994</v>
      </c>
      <c r="DG113">
        <f>+IFERROR(IF(VALUE('data-cash-crude'!DF113)&gt;0,'data-cash-crude'!DF113-INDEX('active-future'!$C:$C,MATCH('basis-cash-crude'!DG$1,'active-future'!$A:$A,0),1),""),"")</f>
        <v>-5.6099999999999994</v>
      </c>
      <c r="DH113">
        <f>+IFERROR(IF(VALUE('data-cash-crude'!DG113)&gt;0,'data-cash-crude'!DG113-INDEX('active-future'!$C:$C,MATCH('basis-cash-crude'!DH$1,'active-future'!$A:$A,0),1),""),"")</f>
        <v>-5.6099999999999994</v>
      </c>
      <c r="DI113">
        <f>+IFERROR(IF(VALUE('data-cash-crude'!DH113)&gt;0,'data-cash-crude'!DH113-INDEX('active-future'!$C:$C,MATCH('basis-cash-crude'!DI$1,'active-future'!$A:$A,0),1),""),"")</f>
        <v>-5.6099999999999994</v>
      </c>
      <c r="DJ113">
        <f>+IFERROR(IF(VALUE('data-cash-crude'!DI113)&gt;0,'data-cash-crude'!DI113-INDEX('active-future'!$C:$C,MATCH('basis-cash-crude'!DJ$1,'active-future'!$A:$A,0),1),""),"")</f>
        <v>-5.2299999999999969</v>
      </c>
      <c r="DK113">
        <f>+IFERROR(IF(VALUE('data-cash-crude'!DJ113)&gt;0,'data-cash-crude'!DJ113-INDEX('active-future'!$C:$C,MATCH('basis-cash-crude'!DK$1,'active-future'!$A:$A,0),1),""),"")</f>
        <v>-5.2299999999999969</v>
      </c>
      <c r="DL113">
        <f>+IFERROR(IF(VALUE('data-cash-crude'!DK113)&gt;0,'data-cash-crude'!DK113-INDEX('active-future'!$C:$C,MATCH('basis-cash-crude'!DL$1,'active-future'!$A:$A,0),1),""),"")</f>
        <v>-5.2299999999999969</v>
      </c>
      <c r="DM113" t="str">
        <f>+IFERROR(IF(VALUE('data-cash-crude'!DL113)&gt;0,'data-cash-crude'!DL113-INDEX('active-future'!$C:$C,MATCH('basis-cash-crude'!DM$1,'active-future'!$A:$A,0),1),""),"")</f>
        <v/>
      </c>
      <c r="DN113" t="str">
        <f>+IFERROR(IF(VALUE('data-cash-crude'!DM113)&gt;0,'data-cash-crude'!DM113-INDEX('active-future'!$C:$C,MATCH('basis-cash-crude'!DN$1,'active-future'!$A:$A,0),1),""),"")</f>
        <v/>
      </c>
      <c r="DO113">
        <f>+IFERROR(IF(VALUE('data-cash-crude'!DN113)&gt;0,'data-cash-crude'!DN113-INDEX('active-future'!$C:$C,MATCH('basis-cash-crude'!DO$1,'active-future'!$A:$A,0),1),""),"")</f>
        <v>-5.2299999999999969</v>
      </c>
      <c r="DP113">
        <f>+IFERROR(IF(VALUE('data-cash-crude'!DO113)&gt;0,'data-cash-crude'!DO113-INDEX('active-future'!$C:$C,MATCH('basis-cash-crude'!DP$1,'active-future'!$A:$A,0),1),""),"")</f>
        <v>-5.2299999999999969</v>
      </c>
      <c r="DQ113">
        <f>+IFERROR(IF(VALUE('data-cash-crude'!DP113)&gt;0,'data-cash-crude'!DP113-INDEX('active-future'!$C:$C,MATCH('basis-cash-crude'!DQ$1,'active-future'!$A:$A,0),1),""),"")</f>
        <v>-5.2299999999999969</v>
      </c>
      <c r="DR113">
        <f>+IFERROR(IF(VALUE('data-cash-crude'!DQ113)&gt;0,'data-cash-crude'!DQ113-INDEX('active-future'!$C:$C,MATCH('basis-cash-crude'!DR$1,'active-future'!$A:$A,0),1),""),"")</f>
        <v>-5.230000000000004</v>
      </c>
      <c r="DS113">
        <f>+IFERROR(IF(VALUE('data-cash-crude'!DR113)&gt;0,'data-cash-crude'!DR113-INDEX('active-future'!$C:$C,MATCH('basis-cash-crude'!DS$1,'active-future'!$A:$A,0),1),""),"")</f>
        <v>-5.2299999999999969</v>
      </c>
      <c r="DT113">
        <f>+IFERROR(IF(VALUE('data-cash-crude'!DS113)&gt;0,'data-cash-crude'!DS113-INDEX('active-future'!$C:$C,MATCH('basis-cash-crude'!DT$1,'active-future'!$A:$A,0),1),""),"")</f>
        <v>-5.230000000000004</v>
      </c>
      <c r="DU113">
        <f>+IFERROR(IF(VALUE('data-cash-crude'!DT113)&gt;0,'data-cash-crude'!DT113-INDEX('active-future'!$C:$C,MATCH('basis-cash-crude'!DU$1,'active-future'!$A:$A,0),1),""),"")</f>
        <v>-7.5499999999999972</v>
      </c>
      <c r="DV113">
        <f>+IFERROR(IF(VALUE('data-cash-crude'!DU113)&gt;0,'data-cash-crude'!DU113-INDEX('active-future'!$C:$C,MATCH('basis-cash-crude'!DV$1,'active-future'!$A:$A,0),1),""),"")</f>
        <v>-7.5499999999999972</v>
      </c>
      <c r="DW113">
        <f>+IFERROR(IF(VALUE('data-cash-crude'!DV113)&gt;0,'data-cash-crude'!DV113-INDEX('active-future'!$C:$C,MATCH('basis-cash-crude'!DW$1,'active-future'!$A:$A,0),1),""),"")</f>
        <v>-7.5500000000000043</v>
      </c>
      <c r="DX113">
        <f>+IFERROR(IF(VALUE('data-cash-crude'!DW113)&gt;0,'data-cash-crude'!DW113-INDEX('active-future'!$C:$C,MATCH('basis-cash-crude'!DX$1,'active-future'!$A:$A,0),1),""),"")</f>
        <v>-7.5499999999999972</v>
      </c>
      <c r="DY113" t="str">
        <f>+IFERROR(IF(VALUE('data-cash-crude'!DX113)&gt;0,'data-cash-crude'!DX113-INDEX('active-future'!$C:$C,MATCH('basis-cash-crude'!DY$1,'active-future'!$A:$A,0),1),""),"")</f>
        <v/>
      </c>
      <c r="DZ113" t="str">
        <f>+IFERROR(IF(VALUE('data-cash-crude'!DY113)&gt;0,'data-cash-crude'!DY113-INDEX('active-future'!$C:$C,MATCH('basis-cash-crude'!DZ$1,'active-future'!$A:$A,0),1),""),"")</f>
        <v/>
      </c>
      <c r="EA113" t="str">
        <f>+IFERROR(IF(VALUE('data-cash-crude'!DZ113)&gt;0,'data-cash-crude'!DZ113-INDEX('active-future'!$C:$C,MATCH('basis-cash-crude'!EA$1,'active-future'!$A:$A,0),1),""),"")</f>
        <v/>
      </c>
      <c r="EB113" t="str">
        <f>+IFERROR(IF(VALUE('data-cash-crude'!EA113)&gt;0,'data-cash-crude'!EA113-INDEX('active-future'!$C:$C,MATCH('basis-cash-crude'!EB$1,'active-future'!$A:$A,0),1),""),"")</f>
        <v/>
      </c>
      <c r="EC113" t="str">
        <f>+IFERROR(IF(VALUE('data-cash-crude'!EB113)&gt;0,'data-cash-crude'!EB113-INDEX('active-future'!$C:$C,MATCH('basis-cash-crude'!EC$1,'active-future'!$A:$A,0),1),""),"")</f>
        <v/>
      </c>
      <c r="ED113" t="str">
        <f>+IFERROR(IF(VALUE('data-cash-crude'!EC113)&gt;0,'data-cash-crude'!EC113-INDEX('active-future'!$C:$C,MATCH('basis-cash-crude'!ED$1,'active-future'!$A:$A,0),1),""),"")</f>
        <v/>
      </c>
      <c r="EE113" t="str">
        <f>+IFERROR(IF(VALUE('data-cash-crude'!ED113)&gt;0,'data-cash-crude'!ED113-INDEX('active-future'!$C:$C,MATCH('basis-cash-crude'!EE$1,'active-future'!$A:$A,0),1),""),"")</f>
        <v/>
      </c>
      <c r="EF113" t="str">
        <f>+IFERROR(IF(VALUE('data-cash-crude'!EE113)&gt;0,'data-cash-crude'!EE113-INDEX('active-future'!$C:$C,MATCH('basis-cash-crude'!EF$1,'active-future'!$A:$A,0),1),""),"")</f>
        <v/>
      </c>
      <c r="EG113" t="str">
        <f>+IFERROR(IF(VALUE('data-cash-crude'!EF113)&gt;0,'data-cash-crude'!EF113-INDEX('active-future'!$C:$C,MATCH('basis-cash-crude'!EG$1,'active-future'!$A:$A,0),1),""),"")</f>
        <v/>
      </c>
      <c r="EH113" t="str">
        <f>+IFERROR(IF(VALUE('data-cash-crude'!EG113)&gt;0,'data-cash-crude'!EG113-INDEX('active-future'!$C:$C,MATCH('basis-cash-crude'!EH$1,'active-future'!$A:$A,0),1),""),"")</f>
        <v/>
      </c>
      <c r="EI113" t="str">
        <f>+IFERROR(IF(VALUE('data-cash-crude'!EH113)&gt;0,'data-cash-crude'!EH113-INDEX('active-future'!$C:$C,MATCH('basis-cash-crude'!EI$1,'active-future'!$A:$A,0),1),""),"")</f>
        <v/>
      </c>
      <c r="EJ113" t="str">
        <f>+IFERROR(IF(VALUE('data-cash-crude'!EI113)&gt;0,'data-cash-crude'!EI113-INDEX('active-future'!$C:$C,MATCH('basis-cash-crude'!EJ$1,'active-future'!$A:$A,0),1),""),"")</f>
        <v/>
      </c>
      <c r="EK113" t="str">
        <f>+IFERROR(IF(VALUE('data-cash-crude'!EJ113)&gt;0,'data-cash-crude'!EJ113-INDEX('active-future'!$C:$C,MATCH('basis-cash-crude'!EK$1,'active-future'!$A:$A,0),1),""),"")</f>
        <v/>
      </c>
      <c r="EL113" t="str">
        <f>+IFERROR(IF(VALUE('data-cash-crude'!EK113)&gt;0,'data-cash-crude'!EK113-INDEX('active-future'!$C:$C,MATCH('basis-cash-crude'!EL$1,'active-future'!$A:$A,0),1),""),"")</f>
        <v/>
      </c>
      <c r="EM113" t="str">
        <f>+IFERROR(IF(VALUE('data-cash-crude'!EL113)&gt;0,'data-cash-crude'!EL113-INDEX('active-future'!$C:$C,MATCH('basis-cash-crude'!EM$1,'active-future'!$A:$A,0),1),""),"")</f>
        <v/>
      </c>
      <c r="EN113" t="str">
        <f>+IFERROR(IF(VALUE('data-cash-crude'!EM113)&gt;0,'data-cash-crude'!EM113-INDEX('active-future'!$C:$C,MATCH('basis-cash-crude'!EN$1,'active-future'!$A:$A,0),1),""),"")</f>
        <v/>
      </c>
      <c r="EO113" t="str">
        <f>+IFERROR(IF(VALUE('data-cash-crude'!EN113)&gt;0,'data-cash-crude'!EN113-INDEX('active-future'!$C:$C,MATCH('basis-cash-crude'!EO$1,'active-future'!$A:$A,0),1),""),"")</f>
        <v/>
      </c>
      <c r="EP113" t="str">
        <f>+IFERROR(IF(VALUE('data-cash-crude'!EO113)&gt;0,'data-cash-crude'!EO113-INDEX('active-future'!$C:$C,MATCH('basis-cash-crude'!EP$1,'active-future'!$A:$A,0),1),""),"")</f>
        <v/>
      </c>
      <c r="EQ113" t="str">
        <f>+IFERROR(IF(VALUE('data-cash-crude'!EP113)&gt;0,'data-cash-crude'!EP113-INDEX('active-future'!$C:$C,MATCH('basis-cash-crude'!EQ$1,'active-future'!$A:$A,0),1),""),"")</f>
        <v/>
      </c>
      <c r="ER113" t="str">
        <f>+IFERROR(IF(VALUE('data-cash-crude'!EQ113)&gt;0,'data-cash-crude'!EQ113-INDEX('active-future'!$C:$C,MATCH('basis-cash-crude'!ER$1,'active-future'!$A:$A,0),1),""),"")</f>
        <v/>
      </c>
      <c r="ES113" t="str">
        <f>+IFERROR(IF(VALUE('data-cash-crude'!ER113)&gt;0,'data-cash-crude'!ER113-INDEX('active-future'!$C:$C,MATCH('basis-cash-crude'!ES$1,'active-future'!$A:$A,0),1),""),"")</f>
        <v/>
      </c>
      <c r="ET113" t="str">
        <f>+IFERROR(IF(VALUE('data-cash-crude'!ES113)&gt;0,'data-cash-crude'!ES113-INDEX('active-future'!$C:$C,MATCH('basis-cash-crude'!ET$1,'active-future'!$A:$A,0),1),""),"")</f>
        <v/>
      </c>
      <c r="EU113" t="str">
        <f>+IFERROR(IF(VALUE('data-cash-crude'!ET113)&gt;0,'data-cash-crude'!ET113-INDEX('active-future'!$C:$C,MATCH('basis-cash-crude'!EU$1,'active-future'!$A:$A,0),1),""),"")</f>
        <v/>
      </c>
      <c r="EV113" t="str">
        <f>+IFERROR(IF(VALUE('data-cash-crude'!EU113)&gt;0,'data-cash-crude'!EU113-INDEX('active-future'!$C:$C,MATCH('basis-cash-crude'!EV$1,'active-future'!$A:$A,0),1),""),"")</f>
        <v/>
      </c>
      <c r="EW113" t="str">
        <f>+IFERROR(IF(VALUE('data-cash-crude'!EV113)&gt;0,'data-cash-crude'!EV113-INDEX('active-future'!$C:$C,MATCH('basis-cash-crude'!EW$1,'active-future'!$A:$A,0),1),""),"")</f>
        <v/>
      </c>
      <c r="EX113" t="str">
        <f>+IFERROR(IF(VALUE('data-cash-crude'!EW113)&gt;0,'data-cash-crude'!EW113-INDEX('active-future'!$C:$C,MATCH('basis-cash-crude'!EX$1,'active-future'!$A:$A,0),1),""),"")</f>
        <v/>
      </c>
      <c r="EY113" t="str">
        <f>+IFERROR(IF(VALUE('data-cash-crude'!EX113)&gt;0,'data-cash-crude'!EX113-INDEX('active-future'!$C:$C,MATCH('basis-cash-crude'!EY$1,'active-future'!$A:$A,0),1),""),"")</f>
        <v/>
      </c>
      <c r="EZ113" t="str">
        <f>+IFERROR(IF(VALUE('data-cash-crude'!EY113)&gt;0,'data-cash-crude'!EY113-INDEX('active-future'!$C:$C,MATCH('basis-cash-crude'!EZ$1,'active-future'!$A:$A,0),1),""),"")</f>
        <v/>
      </c>
      <c r="FA113" t="str">
        <f>+IFERROR(IF(VALUE('data-cash-crude'!EZ113)&gt;0,'data-cash-crude'!EZ113-INDEX('active-future'!$C:$C,MATCH('basis-cash-crude'!FA$1,'active-future'!$A:$A,0),1),""),"")</f>
        <v/>
      </c>
      <c r="FB113" t="str">
        <f>+IFERROR(IF(VALUE('data-cash-crude'!FA113)&gt;0,'data-cash-crude'!FA113-INDEX('active-future'!$C:$C,MATCH('basis-cash-crude'!FB$1,'active-future'!$A:$A,0),1),""),"")</f>
        <v/>
      </c>
      <c r="FC113" t="str">
        <f>+IFERROR(IF(VALUE('data-cash-crude'!FB113)&gt;0,'data-cash-crude'!FB113-INDEX('active-future'!$C:$C,MATCH('basis-cash-crude'!FC$1,'active-future'!$A:$A,0),1),""),"")</f>
        <v/>
      </c>
      <c r="FD113" t="str">
        <f>+IFERROR(IF(VALUE('data-cash-crude'!FC113)&gt;0,'data-cash-crude'!FC113-INDEX('active-future'!$C:$C,MATCH('basis-cash-crude'!FD$1,'active-future'!$A:$A,0),1),""),"")</f>
        <v/>
      </c>
      <c r="FE113" t="str">
        <f>+IFERROR(IF(VALUE('data-cash-crude'!FD113)&gt;0,'data-cash-crude'!FD113-INDEX('active-future'!$C:$C,MATCH('basis-cash-crude'!FE$1,'active-future'!$A:$A,0),1),""),"")</f>
        <v/>
      </c>
      <c r="FF113" t="str">
        <f>+IFERROR(IF(VALUE('data-cash-crude'!FE113)&gt;0,'data-cash-crude'!FE113-INDEX('active-future'!$C:$C,MATCH('basis-cash-crude'!FF$1,'active-future'!$A:$A,0),1),""),"")</f>
        <v/>
      </c>
      <c r="FG113" t="str">
        <f>+IFERROR(IF(VALUE('data-cash-crude'!FF113)&gt;0,'data-cash-crude'!FF113-INDEX('active-future'!$C:$C,MATCH('basis-cash-crude'!FG$1,'active-future'!$A:$A,0),1),""),"")</f>
        <v/>
      </c>
      <c r="FH113" t="str">
        <f>+IFERROR(IF(VALUE('data-cash-crude'!FG113)&gt;0,'data-cash-crude'!FG113-INDEX('active-future'!$C:$C,MATCH('basis-cash-crude'!FH$1,'active-future'!$A:$A,0),1),""),"")</f>
        <v/>
      </c>
      <c r="FI113" t="str">
        <f>+IFERROR(IF(VALUE('data-cash-crude'!FH113)&gt;0,'data-cash-crude'!FH113-INDEX('active-future'!$C:$C,MATCH('basis-cash-crude'!FI$1,'active-future'!$A:$A,0),1),""),"")</f>
        <v/>
      </c>
      <c r="FJ113" t="str">
        <f>+IFERROR(IF(VALUE('data-cash-crude'!FI113)&gt;0,'data-cash-crude'!FI113-INDEX('active-future'!$C:$C,MATCH('basis-cash-crude'!FJ$1,'active-future'!$A:$A,0),1),""),"")</f>
        <v/>
      </c>
      <c r="FK113" t="str">
        <f>+IFERROR(IF(VALUE('data-cash-crude'!FJ113)&gt;0,'data-cash-crude'!FJ113-INDEX('active-future'!$C:$C,MATCH('basis-cash-crude'!FK$1,'active-future'!$A:$A,0),1),""),"")</f>
        <v/>
      </c>
      <c r="FL113" t="str">
        <f>+IFERROR(IF(VALUE('data-cash-crude'!FK113)&gt;0,'data-cash-crude'!FK113-INDEX('active-future'!$C:$C,MATCH('basis-cash-crude'!FL$1,'active-future'!$A:$A,0),1),""),"")</f>
        <v/>
      </c>
    </row>
    <row r="114" spans="1:168" x14ac:dyDescent="0.2">
      <c r="A114">
        <f t="shared" si="3"/>
        <v>-3.3800000000000012</v>
      </c>
      <c r="B114">
        <f t="shared" si="4"/>
        <v>-3.3742307692307687</v>
      </c>
      <c r="C114">
        <f t="shared" si="5"/>
        <v>-3.3879999999999977</v>
      </c>
      <c r="D114" s="10" t="str">
        <f>+'data-cash-crude'!B114</f>
        <v>CLPA-6-126.CM</v>
      </c>
      <c r="E114">
        <f>+IFERROR(IF(VALUE('data-cash-crude'!D114)&gt;0,'data-cash-crude'!D114-INDEX('active-future'!$C:$C,MATCH('basis-cash-crude'!E$1,'active-future'!$A:$A,0),1),""),"")</f>
        <v>-3.3800000000000026</v>
      </c>
      <c r="F114">
        <f>+IFERROR(IF(VALUE('data-cash-crude'!E114)&gt;0,'data-cash-crude'!E114-INDEX('active-future'!$C:$C,MATCH('basis-cash-crude'!F$1,'active-future'!$A:$A,0),1),""),"")</f>
        <v>-3.3800000000000026</v>
      </c>
      <c r="G114">
        <f>+IFERROR(IF(VALUE('data-cash-crude'!F114)&gt;0,'data-cash-crude'!F114-INDEX('active-future'!$C:$C,MATCH('basis-cash-crude'!G$1,'active-future'!$A:$A,0),1),""),"")</f>
        <v>-3.3799999999999955</v>
      </c>
      <c r="H114">
        <f>+IFERROR(IF(VALUE('data-cash-crude'!G114)&gt;0,'data-cash-crude'!G114-INDEX('active-future'!$C:$C,MATCH('basis-cash-crude'!H$1,'active-future'!$A:$A,0),1),""),"")</f>
        <v>-3.3800000000000026</v>
      </c>
      <c r="I114" t="str">
        <f>+IFERROR(IF(VALUE('data-cash-crude'!H114)&gt;0,'data-cash-crude'!H114-INDEX('active-future'!$C:$C,MATCH('basis-cash-crude'!I$1,'active-future'!$A:$A,0),1),""),"")</f>
        <v/>
      </c>
      <c r="J114">
        <f>+IFERROR(IF(VALUE('data-cash-crude'!I114)&gt;0,'data-cash-crude'!I114-INDEX('active-future'!$C:$C,MATCH('basis-cash-crude'!J$1,'active-future'!$A:$A,0),1),""),"")</f>
        <v>-3.3800000000000026</v>
      </c>
      <c r="K114" t="str">
        <f>+IFERROR(IF(VALUE('data-cash-crude'!J114)&gt;0,'data-cash-crude'!J114-INDEX('active-future'!$C:$C,MATCH('basis-cash-crude'!K$1,'active-future'!$A:$A,0),1),""),"")</f>
        <v/>
      </c>
      <c r="L114" t="str">
        <f>+IFERROR(IF(VALUE('data-cash-crude'!K114)&gt;0,'data-cash-crude'!K114-INDEX('active-future'!$C:$C,MATCH('basis-cash-crude'!L$1,'active-future'!$A:$A,0),1),""),"")</f>
        <v/>
      </c>
      <c r="M114">
        <f>+IFERROR(IF(VALUE('data-cash-crude'!L114)&gt;0,'data-cash-crude'!L114-INDEX('active-future'!$C:$C,MATCH('basis-cash-crude'!M$1,'active-future'!$A:$A,0),1),""),"")</f>
        <v>-3.3399999999999963</v>
      </c>
      <c r="N114">
        <f>+IFERROR(IF(VALUE('data-cash-crude'!M114)&gt;0,'data-cash-crude'!M114-INDEX('active-future'!$C:$C,MATCH('basis-cash-crude'!N$1,'active-future'!$A:$A,0),1),""),"")</f>
        <v>-3.3000000000000043</v>
      </c>
      <c r="O114">
        <f>+IFERROR(IF(VALUE('data-cash-crude'!N114)&gt;0,'data-cash-crude'!N114-INDEX('active-future'!$C:$C,MATCH('basis-cash-crude'!O$1,'active-future'!$A:$A,0),1),""),"")</f>
        <v>-3.3099999999999952</v>
      </c>
      <c r="P114">
        <f>+IFERROR(IF(VALUE('data-cash-crude'!O114)&gt;0,'data-cash-crude'!O114-INDEX('active-future'!$C:$C,MATCH('basis-cash-crude'!P$1,'active-future'!$A:$A,0),1),""),"")</f>
        <v>-3.3800000000000026</v>
      </c>
      <c r="Q114">
        <f>+IFERROR(IF(VALUE('data-cash-crude'!P114)&gt;0,'data-cash-crude'!P114-INDEX('active-future'!$C:$C,MATCH('basis-cash-crude'!Q$1,'active-future'!$A:$A,0),1),""),"")</f>
        <v>-3.3800000000000026</v>
      </c>
      <c r="R114">
        <f>+IFERROR(IF(VALUE('data-cash-crude'!Q114)&gt;0,'data-cash-crude'!Q114-INDEX('active-future'!$C:$C,MATCH('basis-cash-crude'!R$1,'active-future'!$A:$A,0),1),""),"")</f>
        <v>-3.3800000000000026</v>
      </c>
      <c r="S114">
        <f>+IFERROR(IF(VALUE('data-cash-crude'!R114)&gt;0,'data-cash-crude'!R114-INDEX('active-future'!$C:$C,MATCH('basis-cash-crude'!S$1,'active-future'!$A:$A,0),1),""),"")</f>
        <v>-3.3799999999999955</v>
      </c>
      <c r="T114">
        <f>+IFERROR(IF(VALUE('data-cash-crude'!S114)&gt;0,'data-cash-crude'!S114-INDEX('active-future'!$C:$C,MATCH('basis-cash-crude'!T$1,'active-future'!$A:$A,0),1),""),"")</f>
        <v>-3.3800000000000026</v>
      </c>
      <c r="U114">
        <f>+IFERROR(IF(VALUE('data-cash-crude'!T114)&gt;0,'data-cash-crude'!T114-INDEX('active-future'!$C:$C,MATCH('basis-cash-crude'!U$1,'active-future'!$A:$A,0),1),""),"")</f>
        <v>-3.3800000000000026</v>
      </c>
      <c r="V114">
        <f>+IFERROR(IF(VALUE('data-cash-crude'!U114)&gt;0,'data-cash-crude'!U114-INDEX('active-future'!$C:$C,MATCH('basis-cash-crude'!V$1,'active-future'!$A:$A,0),1),""),"")</f>
        <v>-3.3800000000000026</v>
      </c>
      <c r="W114">
        <f>+IFERROR(IF(VALUE('data-cash-crude'!V114)&gt;0,'data-cash-crude'!V114-INDEX('active-future'!$C:$C,MATCH('basis-cash-crude'!W$1,'active-future'!$A:$A,0),1),""),"")</f>
        <v>-3.3800000000000026</v>
      </c>
      <c r="X114">
        <f>+IFERROR(IF(VALUE('data-cash-crude'!W114)&gt;0,'data-cash-crude'!W114-INDEX('active-future'!$C:$C,MATCH('basis-cash-crude'!X$1,'active-future'!$A:$A,0),1),""),"")</f>
        <v>-3.3800000000000026</v>
      </c>
      <c r="Y114">
        <f>+IFERROR(IF(VALUE('data-cash-crude'!X114)&gt;0,'data-cash-crude'!X114-INDEX('active-future'!$C:$C,MATCH('basis-cash-crude'!Y$1,'active-future'!$A:$A,0),1),""),"")</f>
        <v>-3.5200000000000031</v>
      </c>
      <c r="Z114">
        <f>+IFERROR(IF(VALUE('data-cash-crude'!Y114)&gt;0,'data-cash-crude'!Y114-INDEX('active-future'!$C:$C,MATCH('basis-cash-crude'!Z$1,'active-future'!$A:$A,0),1),""),"")</f>
        <v>-3.3800000000000026</v>
      </c>
      <c r="AA114">
        <f>+IFERROR(IF(VALUE('data-cash-crude'!Z114)&gt;0,'data-cash-crude'!Z114-INDEX('active-future'!$C:$C,MATCH('basis-cash-crude'!AA$1,'active-future'!$A:$A,0),1),""),"")</f>
        <v>-3.3800000000000026</v>
      </c>
      <c r="AB114" t="str">
        <f>+IFERROR(IF(VALUE('data-cash-crude'!AA114)&gt;0,'data-cash-crude'!AA114-INDEX('active-future'!$C:$C,MATCH('basis-cash-crude'!AB$1,'active-future'!$A:$A,0),1),""),"")</f>
        <v/>
      </c>
      <c r="AC114">
        <f>+IFERROR(IF(VALUE('data-cash-crude'!AB114)&gt;0,'data-cash-crude'!AB114-INDEX('active-future'!$C:$C,MATCH('basis-cash-crude'!AC$1,'active-future'!$A:$A,0),1),""),"")</f>
        <v>-3.3800000000000026</v>
      </c>
      <c r="AD114">
        <f>+IFERROR(IF(VALUE('data-cash-crude'!AC114)&gt;0,'data-cash-crude'!AC114-INDEX('active-future'!$C:$C,MATCH('basis-cash-crude'!AD$1,'active-future'!$A:$A,0),1),""),"")</f>
        <v>-3.3799999999999955</v>
      </c>
      <c r="AE114">
        <f>+IFERROR(IF(VALUE('data-cash-crude'!AD114)&gt;0,'data-cash-crude'!AD114-INDEX('active-future'!$C:$C,MATCH('basis-cash-crude'!AE$1,'active-future'!$A:$A,0),1),""),"")</f>
        <v>-3.3799999999999955</v>
      </c>
      <c r="AF114">
        <f>+IFERROR(IF(VALUE('data-cash-crude'!AE114)&gt;0,'data-cash-crude'!AE114-INDEX('active-future'!$C:$C,MATCH('basis-cash-crude'!AF$1,'active-future'!$A:$A,0),1),""),"")</f>
        <v>-3.3800000000000026</v>
      </c>
      <c r="AG114">
        <f>+IFERROR(IF(VALUE('data-cash-crude'!AF114)&gt;0,'data-cash-crude'!AF114-INDEX('active-future'!$C:$C,MATCH('basis-cash-crude'!AG$1,'active-future'!$A:$A,0),1),""),"")</f>
        <v>-3.3799999999999955</v>
      </c>
      <c r="AH114">
        <f>+IFERROR(IF(VALUE('data-cash-crude'!AG114)&gt;0,'data-cash-crude'!AG114-INDEX('active-future'!$C:$C,MATCH('basis-cash-crude'!AH$1,'active-future'!$A:$A,0),1),""),"")</f>
        <v>-3.2800000000000011</v>
      </c>
      <c r="AI114">
        <f>+IFERROR(IF(VALUE('data-cash-crude'!AH114)&gt;0,'data-cash-crude'!AH114-INDEX('active-future'!$C:$C,MATCH('basis-cash-crude'!AI$1,'active-future'!$A:$A,0),1),""),"")</f>
        <v>-3.5200000000000031</v>
      </c>
      <c r="AJ114">
        <f>+IFERROR(IF(VALUE('data-cash-crude'!AI114)&gt;0,'data-cash-crude'!AI114-INDEX('active-future'!$C:$C,MATCH('basis-cash-crude'!AJ$1,'active-future'!$A:$A,0),1),""),"")</f>
        <v>-3.4699999999999989</v>
      </c>
      <c r="AK114">
        <f>+IFERROR(IF(VALUE('data-cash-crude'!AJ114)&gt;0,'data-cash-crude'!AJ114-INDEX('active-future'!$C:$C,MATCH('basis-cash-crude'!AK$1,'active-future'!$A:$A,0),1),""),"")</f>
        <v>-3.3799999999999955</v>
      </c>
      <c r="AL114">
        <f>+IFERROR(IF(VALUE('data-cash-crude'!AK114)&gt;0,'data-cash-crude'!AK114-INDEX('active-future'!$C:$C,MATCH('basis-cash-crude'!AL$1,'active-future'!$A:$A,0),1),""),"")</f>
        <v>-3.3800000000000026</v>
      </c>
      <c r="AM114">
        <f>+IFERROR(IF(VALUE('data-cash-crude'!AL114)&gt;0,'data-cash-crude'!AL114-INDEX('active-future'!$C:$C,MATCH('basis-cash-crude'!AM$1,'active-future'!$A:$A,0),1),""),"")</f>
        <v>-3.3799999999999955</v>
      </c>
      <c r="AN114">
        <f>+IFERROR(IF(VALUE('data-cash-crude'!AM114)&gt;0,'data-cash-crude'!AM114-INDEX('active-future'!$C:$C,MATCH('basis-cash-crude'!AN$1,'active-future'!$A:$A,0),1),""),"")</f>
        <v>-3.3799999999999955</v>
      </c>
      <c r="AO114">
        <f>+IFERROR(IF(VALUE('data-cash-crude'!AN114)&gt;0,'data-cash-crude'!AN114-INDEX('active-future'!$C:$C,MATCH('basis-cash-crude'!AO$1,'active-future'!$A:$A,0),1),""),"")</f>
        <v>-3.3800000000000026</v>
      </c>
      <c r="AP114">
        <f>+IFERROR(IF(VALUE('data-cash-crude'!AO114)&gt;0,'data-cash-crude'!AO114-INDEX('active-future'!$C:$C,MATCH('basis-cash-crude'!AP$1,'active-future'!$A:$A,0),1),""),"")</f>
        <v>-3.3800000000000026</v>
      </c>
      <c r="AQ114">
        <f>+IFERROR(IF(VALUE('data-cash-crude'!AP114)&gt;0,'data-cash-crude'!AP114-INDEX('active-future'!$C:$C,MATCH('basis-cash-crude'!AQ$1,'active-future'!$A:$A,0),1),""),"")</f>
        <v>-3.3799999999999955</v>
      </c>
      <c r="AR114">
        <f>+IFERROR(IF(VALUE('data-cash-crude'!AQ114)&gt;0,'data-cash-crude'!AQ114-INDEX('active-future'!$C:$C,MATCH('basis-cash-crude'!AR$1,'active-future'!$A:$A,0),1),""),"")</f>
        <v>-3.3800000000000026</v>
      </c>
      <c r="AS114">
        <f>+IFERROR(IF(VALUE('data-cash-crude'!AR114)&gt;0,'data-cash-crude'!AR114-INDEX('active-future'!$C:$C,MATCH('basis-cash-crude'!AS$1,'active-future'!$A:$A,0),1),""),"")</f>
        <v>-3.3799999999999955</v>
      </c>
      <c r="AT114">
        <f>+IFERROR(IF(VALUE('data-cash-crude'!AS114)&gt;0,'data-cash-crude'!AS114-INDEX('active-future'!$C:$C,MATCH('basis-cash-crude'!AT$1,'active-future'!$A:$A,0),1),""),"")</f>
        <v>-3.3800000000000026</v>
      </c>
      <c r="AU114">
        <f>+IFERROR(IF(VALUE('data-cash-crude'!AT114)&gt;0,'data-cash-crude'!AT114-INDEX('active-future'!$C:$C,MATCH('basis-cash-crude'!AU$1,'active-future'!$A:$A,0),1),""),"")</f>
        <v>-3.3800000000000026</v>
      </c>
      <c r="AV114">
        <f>+IFERROR(IF(VALUE('data-cash-crude'!AU114)&gt;0,'data-cash-crude'!AU114-INDEX('active-future'!$C:$C,MATCH('basis-cash-crude'!AV$1,'active-future'!$A:$A,0),1),""),"")</f>
        <v>-3.3800000000000026</v>
      </c>
      <c r="AW114">
        <f>+IFERROR(IF(VALUE('data-cash-crude'!AV114)&gt;0,'data-cash-crude'!AV114-INDEX('active-future'!$C:$C,MATCH('basis-cash-crude'!AW$1,'active-future'!$A:$A,0),1),""),"")</f>
        <v>-3.3800000000000026</v>
      </c>
      <c r="AX114">
        <f>+IFERROR(IF(VALUE('data-cash-crude'!AW114)&gt;0,'data-cash-crude'!AW114-INDEX('active-future'!$C:$C,MATCH('basis-cash-crude'!AX$1,'active-future'!$A:$A,0),1),""),"")</f>
        <v>-3.3800000000000026</v>
      </c>
      <c r="AY114">
        <f>+IFERROR(IF(VALUE('data-cash-crude'!AX114)&gt;0,'data-cash-crude'!AX114-INDEX('active-future'!$C:$C,MATCH('basis-cash-crude'!AY$1,'active-future'!$A:$A,0),1),""),"")</f>
        <v>-3.3800000000000026</v>
      </c>
      <c r="AZ114">
        <f>+IFERROR(IF(VALUE('data-cash-crude'!AY114)&gt;0,'data-cash-crude'!AY114-INDEX('active-future'!$C:$C,MATCH('basis-cash-crude'!AZ$1,'active-future'!$A:$A,0),1),""),"")</f>
        <v>-3.3799999999999955</v>
      </c>
      <c r="BA114">
        <f>+IFERROR(IF(VALUE('data-cash-crude'!AZ114)&gt;0,'data-cash-crude'!AZ114-INDEX('active-future'!$C:$C,MATCH('basis-cash-crude'!BA$1,'active-future'!$A:$A,0),1),""),"")</f>
        <v>-3.3799999999999955</v>
      </c>
      <c r="BB114">
        <f>+IFERROR(IF(VALUE('data-cash-crude'!BA114)&gt;0,'data-cash-crude'!BA114-INDEX('active-future'!$C:$C,MATCH('basis-cash-crude'!BB$1,'active-future'!$A:$A,0),1),""),"")</f>
        <v>-3.3799999999999955</v>
      </c>
      <c r="BC114">
        <f>+IFERROR(IF(VALUE('data-cash-crude'!BB114)&gt;0,'data-cash-crude'!BB114-INDEX('active-future'!$C:$C,MATCH('basis-cash-crude'!BC$1,'active-future'!$A:$A,0),1),""),"")</f>
        <v>-3.6999999999999957</v>
      </c>
      <c r="BD114">
        <f>+IFERROR(IF(VALUE('data-cash-crude'!BC114)&gt;0,'data-cash-crude'!BC114-INDEX('active-future'!$C:$C,MATCH('basis-cash-crude'!BD$1,'active-future'!$A:$A,0),1),""),"")</f>
        <v>-3.5799999999999983</v>
      </c>
      <c r="BE114">
        <f>+IFERROR(IF(VALUE('data-cash-crude'!BD114)&gt;0,'data-cash-crude'!BD114-INDEX('active-future'!$C:$C,MATCH('basis-cash-crude'!BE$1,'active-future'!$A:$A,0),1),""),"")</f>
        <v>-3.4699999999999989</v>
      </c>
      <c r="BF114">
        <f>+IFERROR(IF(VALUE('data-cash-crude'!BE114)&gt;0,'data-cash-crude'!BE114-INDEX('active-future'!$C:$C,MATCH('basis-cash-crude'!BF$1,'active-future'!$A:$A,0),1),""),"")</f>
        <v>-3.3800000000000026</v>
      </c>
      <c r="BG114">
        <f>+IFERROR(IF(VALUE('data-cash-crude'!BF114)&gt;0,'data-cash-crude'!BF114-INDEX('active-future'!$C:$C,MATCH('basis-cash-crude'!BG$1,'active-future'!$A:$A,0),1),""),"")</f>
        <v>-3.3800000000000026</v>
      </c>
      <c r="BH114">
        <f>+IFERROR(IF(VALUE('data-cash-crude'!BG114)&gt;0,'data-cash-crude'!BG114-INDEX('active-future'!$C:$C,MATCH('basis-cash-crude'!BH$1,'active-future'!$A:$A,0),1),""),"")</f>
        <v>-3.3800000000000026</v>
      </c>
      <c r="BI114">
        <f>+IFERROR(IF(VALUE('data-cash-crude'!BH114)&gt;0,'data-cash-crude'!BH114-INDEX('active-future'!$C:$C,MATCH('basis-cash-crude'!BI$1,'active-future'!$A:$A,0),1),""),"")</f>
        <v>-3.3800000000000026</v>
      </c>
      <c r="BJ114">
        <f>+IFERROR(IF(VALUE('data-cash-crude'!BI114)&gt;0,'data-cash-crude'!BI114-INDEX('active-future'!$C:$C,MATCH('basis-cash-crude'!BJ$1,'active-future'!$A:$A,0),1),""),"")</f>
        <v>-3.3800000000000026</v>
      </c>
      <c r="BK114">
        <f>+IFERROR(IF(VALUE('data-cash-crude'!BJ114)&gt;0,'data-cash-crude'!BJ114-INDEX('active-future'!$C:$C,MATCH('basis-cash-crude'!BK$1,'active-future'!$A:$A,0),1),""),"")</f>
        <v>-3.3799999999999955</v>
      </c>
      <c r="BL114">
        <f>+IFERROR(IF(VALUE('data-cash-crude'!BK114)&gt;0,'data-cash-crude'!BK114-INDEX('active-future'!$C:$C,MATCH('basis-cash-crude'!BL$1,'active-future'!$A:$A,0),1),""),"")</f>
        <v>-3.3800000000000026</v>
      </c>
      <c r="BM114">
        <f>+IFERROR(IF(VALUE('data-cash-crude'!BL114)&gt;0,'data-cash-crude'!BL114-INDEX('active-future'!$C:$C,MATCH('basis-cash-crude'!BM$1,'active-future'!$A:$A,0),1),""),"")</f>
        <v>-3.3800000000000026</v>
      </c>
      <c r="BN114">
        <f>+IFERROR(IF(VALUE('data-cash-crude'!BM114)&gt;0,'data-cash-crude'!BM114-INDEX('active-future'!$C:$C,MATCH('basis-cash-crude'!BN$1,'active-future'!$A:$A,0),1),""),"")</f>
        <v>-3.3800000000000026</v>
      </c>
      <c r="BO114">
        <f>+IFERROR(IF(VALUE('data-cash-crude'!BN114)&gt;0,'data-cash-crude'!BN114-INDEX('active-future'!$C:$C,MATCH('basis-cash-crude'!BO$1,'active-future'!$A:$A,0),1),""),"")</f>
        <v>-3.3800000000000026</v>
      </c>
      <c r="BP114">
        <f>+IFERROR(IF(VALUE('data-cash-crude'!BO114)&gt;0,'data-cash-crude'!BO114-INDEX('active-future'!$C:$C,MATCH('basis-cash-crude'!BP$1,'active-future'!$A:$A,0),1),""),"")</f>
        <v>-3.3800000000000026</v>
      </c>
      <c r="BQ114">
        <f>+IFERROR(IF(VALUE('data-cash-crude'!BP114)&gt;0,'data-cash-crude'!BP114-INDEX('active-future'!$C:$C,MATCH('basis-cash-crude'!BQ$1,'active-future'!$A:$A,0),1),""),"")</f>
        <v>-3.3800000000000026</v>
      </c>
      <c r="BR114">
        <f>+IFERROR(IF(VALUE('data-cash-crude'!BQ114)&gt;0,'data-cash-crude'!BQ114-INDEX('active-future'!$C:$C,MATCH('basis-cash-crude'!BR$1,'active-future'!$A:$A,0),1),""),"")</f>
        <v>-3.3799999999999955</v>
      </c>
      <c r="BS114">
        <f>+IFERROR(IF(VALUE('data-cash-crude'!BR114)&gt;0,'data-cash-crude'!BR114-INDEX('active-future'!$C:$C,MATCH('basis-cash-crude'!BS$1,'active-future'!$A:$A,0),1),""),"")</f>
        <v>-3.3800000000000026</v>
      </c>
      <c r="BT114">
        <f>+IFERROR(IF(VALUE('data-cash-crude'!BS114)&gt;0,'data-cash-crude'!BS114-INDEX('active-future'!$C:$C,MATCH('basis-cash-crude'!BT$1,'active-future'!$A:$A,0),1),""),"")</f>
        <v>-3.3799999999999955</v>
      </c>
      <c r="BU114">
        <f>+IFERROR(IF(VALUE('data-cash-crude'!BT114)&gt;0,'data-cash-crude'!BT114-INDEX('active-future'!$C:$C,MATCH('basis-cash-crude'!BU$1,'active-future'!$A:$A,0),1),""),"")</f>
        <v>-3.3799999999999955</v>
      </c>
      <c r="BV114">
        <f>+IFERROR(IF(VALUE('data-cash-crude'!BU114)&gt;0,'data-cash-crude'!BU114-INDEX('active-future'!$C:$C,MATCH('basis-cash-crude'!BV$1,'active-future'!$A:$A,0),1),""),"")</f>
        <v>-3.3800000000000026</v>
      </c>
      <c r="BW114">
        <f>+IFERROR(IF(VALUE('data-cash-crude'!BV114)&gt;0,'data-cash-crude'!BV114-INDEX('active-future'!$C:$C,MATCH('basis-cash-crude'!BW$1,'active-future'!$A:$A,0),1),""),"")</f>
        <v>-3.3800000000000026</v>
      </c>
      <c r="BX114">
        <f>+IFERROR(IF(VALUE('data-cash-crude'!BW114)&gt;0,'data-cash-crude'!BW114-INDEX('active-future'!$C:$C,MATCH('basis-cash-crude'!BX$1,'active-future'!$A:$A,0),1),""),"")</f>
        <v>-3.3800000000000026</v>
      </c>
      <c r="BY114">
        <f>+IFERROR(IF(VALUE('data-cash-crude'!BX114)&gt;0,'data-cash-crude'!BX114-INDEX('active-future'!$C:$C,MATCH('basis-cash-crude'!BY$1,'active-future'!$A:$A,0),1),""),"")</f>
        <v>-3.3800000000000026</v>
      </c>
      <c r="BZ114">
        <f>+IFERROR(IF(VALUE('data-cash-crude'!BY114)&gt;0,'data-cash-crude'!BY114-INDEX('active-future'!$C:$C,MATCH('basis-cash-crude'!BZ$1,'active-future'!$A:$A,0),1),""),"")</f>
        <v>-3.4399999999999977</v>
      </c>
      <c r="CA114">
        <f>+IFERROR(IF(VALUE('data-cash-crude'!BZ114)&gt;0,'data-cash-crude'!BZ114-INDEX('active-future'!$C:$C,MATCH('basis-cash-crude'!CA$1,'active-future'!$A:$A,0),1),""),"")</f>
        <v>-3.3100000000000023</v>
      </c>
      <c r="CB114">
        <f>+IFERROR(IF(VALUE('data-cash-crude'!CA114)&gt;0,'data-cash-crude'!CA114-INDEX('active-future'!$C:$C,MATCH('basis-cash-crude'!CB$1,'active-future'!$A:$A,0),1),""),"")</f>
        <v>-3.3800000000000026</v>
      </c>
      <c r="CC114">
        <f>+IFERROR(IF(VALUE('data-cash-crude'!CB114)&gt;0,'data-cash-crude'!CB114-INDEX('active-future'!$C:$C,MATCH('basis-cash-crude'!CC$1,'active-future'!$A:$A,0),1),""),"")</f>
        <v>-3.3799999999999955</v>
      </c>
      <c r="CD114">
        <f>+IFERROR(IF(VALUE('data-cash-crude'!CC114)&gt;0,'data-cash-crude'!CC114-INDEX('active-future'!$C:$C,MATCH('basis-cash-crude'!CD$1,'active-future'!$A:$A,0),1),""),"")</f>
        <v>-3.3800000000000026</v>
      </c>
      <c r="CE114">
        <f>+IFERROR(IF(VALUE('data-cash-crude'!CD114)&gt;0,'data-cash-crude'!CD114-INDEX('active-future'!$C:$C,MATCH('basis-cash-crude'!CE$1,'active-future'!$A:$A,0),1),""),"")</f>
        <v>-3.3800000000000026</v>
      </c>
      <c r="CF114">
        <f>+IFERROR(IF(VALUE('data-cash-crude'!CE114)&gt;0,'data-cash-crude'!CE114-INDEX('active-future'!$C:$C,MATCH('basis-cash-crude'!CF$1,'active-future'!$A:$A,0),1),""),"")</f>
        <v>-3.3800000000000026</v>
      </c>
      <c r="CG114">
        <f>+IFERROR(IF(VALUE('data-cash-crude'!CF114)&gt;0,'data-cash-crude'!CF114-INDEX('active-future'!$C:$C,MATCH('basis-cash-crude'!CG$1,'active-future'!$A:$A,0),1),""),"")</f>
        <v>-3.3799999999999955</v>
      </c>
      <c r="CH114">
        <f>+IFERROR(IF(VALUE('data-cash-crude'!CG114)&gt;0,'data-cash-crude'!CG114-INDEX('active-future'!$C:$C,MATCH('basis-cash-crude'!CH$1,'active-future'!$A:$A,0),1),""),"")</f>
        <v>-3.3800000000000026</v>
      </c>
      <c r="CI114">
        <f>+IFERROR(IF(VALUE('data-cash-crude'!CH114)&gt;0,'data-cash-crude'!CH114-INDEX('active-future'!$C:$C,MATCH('basis-cash-crude'!CI$1,'active-future'!$A:$A,0),1),""),"")</f>
        <v>-3.3800000000000026</v>
      </c>
      <c r="CJ114">
        <f>+IFERROR(IF(VALUE('data-cash-crude'!CI114)&gt;0,'data-cash-crude'!CI114-INDEX('active-future'!$C:$C,MATCH('basis-cash-crude'!CJ$1,'active-future'!$A:$A,0),1),""),"")</f>
        <v>-3.3799999999999955</v>
      </c>
      <c r="CK114">
        <f>+IFERROR(IF(VALUE('data-cash-crude'!CJ114)&gt;0,'data-cash-crude'!CJ114-INDEX('active-future'!$C:$C,MATCH('basis-cash-crude'!CK$1,'active-future'!$A:$A,0),1),""),"")</f>
        <v>-3.3799999999999955</v>
      </c>
      <c r="CL114">
        <f>+IFERROR(IF(VALUE('data-cash-crude'!CK114)&gt;0,'data-cash-crude'!CK114-INDEX('active-future'!$C:$C,MATCH('basis-cash-crude'!CL$1,'active-future'!$A:$A,0),1),""),"")</f>
        <v>-3.3799999999999955</v>
      </c>
      <c r="CM114" t="str">
        <f>+IFERROR(IF(VALUE('data-cash-crude'!CL114)&gt;0,'data-cash-crude'!CL114-INDEX('active-future'!$C:$C,MATCH('basis-cash-crude'!CM$1,'active-future'!$A:$A,0),1),""),"")</f>
        <v/>
      </c>
      <c r="CN114">
        <f>+IFERROR(IF(VALUE('data-cash-crude'!CM114)&gt;0,'data-cash-crude'!CM114-INDEX('active-future'!$C:$C,MATCH('basis-cash-crude'!CN$1,'active-future'!$A:$A,0),1),""),"")</f>
        <v>-3.3800000000000026</v>
      </c>
      <c r="CO114">
        <f>+IFERROR(IF(VALUE('data-cash-crude'!CN114)&gt;0,'data-cash-crude'!CN114-INDEX('active-future'!$C:$C,MATCH('basis-cash-crude'!CO$1,'active-future'!$A:$A,0),1),""),"")</f>
        <v>-3.3800000000000026</v>
      </c>
      <c r="CP114">
        <f>+IFERROR(IF(VALUE('data-cash-crude'!CO114)&gt;0,'data-cash-crude'!CO114-INDEX('active-future'!$C:$C,MATCH('basis-cash-crude'!CP$1,'active-future'!$A:$A,0),1),""),"")</f>
        <v>-3.3800000000000026</v>
      </c>
      <c r="CQ114">
        <f>+IFERROR(IF(VALUE('data-cash-crude'!CP114)&gt;0,'data-cash-crude'!CP114-INDEX('active-future'!$C:$C,MATCH('basis-cash-crude'!CQ$1,'active-future'!$A:$A,0),1),""),"")</f>
        <v>-3.3800000000000026</v>
      </c>
      <c r="CR114">
        <f>+IFERROR(IF(VALUE('data-cash-crude'!CQ114)&gt;0,'data-cash-crude'!CQ114-INDEX('active-future'!$C:$C,MATCH('basis-cash-crude'!CR$1,'active-future'!$A:$A,0),1),""),"")</f>
        <v>-3.3800000000000026</v>
      </c>
      <c r="CS114">
        <f>+IFERROR(IF(VALUE('data-cash-crude'!CR114)&gt;0,'data-cash-crude'!CR114-INDEX('active-future'!$C:$C,MATCH('basis-cash-crude'!CS$1,'active-future'!$A:$A,0),1),""),"")</f>
        <v>-3.3800000000000026</v>
      </c>
      <c r="CT114">
        <f>+IFERROR(IF(VALUE('data-cash-crude'!CS114)&gt;0,'data-cash-crude'!CS114-INDEX('active-future'!$C:$C,MATCH('basis-cash-crude'!CT$1,'active-future'!$A:$A,0),1),""),"")</f>
        <v>-3.3800000000000026</v>
      </c>
      <c r="CU114">
        <f>+IFERROR(IF(VALUE('data-cash-crude'!CT114)&gt;0,'data-cash-crude'!CT114-INDEX('active-future'!$C:$C,MATCH('basis-cash-crude'!CU$1,'active-future'!$A:$A,0),1),""),"")</f>
        <v>-3.3800000000000026</v>
      </c>
      <c r="CV114">
        <f>+IFERROR(IF(VALUE('data-cash-crude'!CU114)&gt;0,'data-cash-crude'!CU114-INDEX('active-future'!$C:$C,MATCH('basis-cash-crude'!CV$1,'active-future'!$A:$A,0),1),""),"")</f>
        <v>-3.1700000000000017</v>
      </c>
      <c r="CW114">
        <f>+IFERROR(IF(VALUE('data-cash-crude'!CV114)&gt;0,'data-cash-crude'!CV114-INDEX('active-future'!$C:$C,MATCH('basis-cash-crude'!CW$1,'active-future'!$A:$A,0),1),""),"")</f>
        <v>-3.3100000000000023</v>
      </c>
      <c r="CX114">
        <f>+IFERROR(IF(VALUE('data-cash-crude'!CW114)&gt;0,'data-cash-crude'!CW114-INDEX('active-future'!$C:$C,MATCH('basis-cash-crude'!CX$1,'active-future'!$A:$A,0),1),""),"")</f>
        <v>-3.3200000000000003</v>
      </c>
      <c r="CY114">
        <f>+IFERROR(IF(VALUE('data-cash-crude'!CX114)&gt;0,'data-cash-crude'!CX114-INDEX('active-future'!$C:$C,MATCH('basis-cash-crude'!CY$1,'active-future'!$A:$A,0),1),""),"")</f>
        <v>-3.3799999999999955</v>
      </c>
      <c r="CZ114">
        <f>+IFERROR(IF(VALUE('data-cash-crude'!CY114)&gt;0,'data-cash-crude'!CY114-INDEX('active-future'!$C:$C,MATCH('basis-cash-crude'!CZ$1,'active-future'!$A:$A,0),1),""),"")</f>
        <v>-3.3799999999999955</v>
      </c>
      <c r="DA114">
        <f>+IFERROR(IF(VALUE('data-cash-crude'!CZ114)&gt;0,'data-cash-crude'!CZ114-INDEX('active-future'!$C:$C,MATCH('basis-cash-crude'!DA$1,'active-future'!$A:$A,0),1),""),"")</f>
        <v>-3.3800000000000026</v>
      </c>
      <c r="DB114">
        <f>+IFERROR(IF(VALUE('data-cash-crude'!DA114)&gt;0,'data-cash-crude'!DA114-INDEX('active-future'!$C:$C,MATCH('basis-cash-crude'!DB$1,'active-future'!$A:$A,0),1),""),"")</f>
        <v>-3.3800000000000026</v>
      </c>
      <c r="DC114">
        <f>+IFERROR(IF(VALUE('data-cash-crude'!DB114)&gt;0,'data-cash-crude'!DB114-INDEX('active-future'!$C:$C,MATCH('basis-cash-crude'!DC$1,'active-future'!$A:$A,0),1),""),"")</f>
        <v>-3.3800000000000026</v>
      </c>
      <c r="DD114">
        <f>+IFERROR(IF(VALUE('data-cash-crude'!DC114)&gt;0,'data-cash-crude'!DC114-INDEX('active-future'!$C:$C,MATCH('basis-cash-crude'!DD$1,'active-future'!$A:$A,0),1),""),"")</f>
        <v>-3.3800000000000026</v>
      </c>
      <c r="DE114">
        <f>+IFERROR(IF(VALUE('data-cash-crude'!DD114)&gt;0,'data-cash-crude'!DD114-INDEX('active-future'!$C:$C,MATCH('basis-cash-crude'!DE$1,'active-future'!$A:$A,0),1),""),"")</f>
        <v>-3.3800000000000026</v>
      </c>
      <c r="DF114">
        <f>+IFERROR(IF(VALUE('data-cash-crude'!DE114)&gt;0,'data-cash-crude'!DE114-INDEX('active-future'!$C:$C,MATCH('basis-cash-crude'!DF$1,'active-future'!$A:$A,0),1),""),"")</f>
        <v>-3.3800000000000026</v>
      </c>
      <c r="DG114">
        <f>+IFERROR(IF(VALUE('data-cash-crude'!DF114)&gt;0,'data-cash-crude'!DF114-INDEX('active-future'!$C:$C,MATCH('basis-cash-crude'!DG$1,'active-future'!$A:$A,0),1),""),"")</f>
        <v>-3.3799999999999955</v>
      </c>
      <c r="DH114">
        <f>+IFERROR(IF(VALUE('data-cash-crude'!DG114)&gt;0,'data-cash-crude'!DG114-INDEX('active-future'!$C:$C,MATCH('basis-cash-crude'!DH$1,'active-future'!$A:$A,0),1),""),"")</f>
        <v>-3.3799999999999955</v>
      </c>
      <c r="DI114">
        <f>+IFERROR(IF(VALUE('data-cash-crude'!DH114)&gt;0,'data-cash-crude'!DH114-INDEX('active-future'!$C:$C,MATCH('basis-cash-crude'!DI$1,'active-future'!$A:$A,0),1),""),"")</f>
        <v>-3.3800000000000026</v>
      </c>
      <c r="DJ114">
        <f>+IFERROR(IF(VALUE('data-cash-crude'!DI114)&gt;0,'data-cash-crude'!DI114-INDEX('active-future'!$C:$C,MATCH('basis-cash-crude'!DJ$1,'active-future'!$A:$A,0),1),""),"")</f>
        <v>-3.3799999999999955</v>
      </c>
      <c r="DK114">
        <f>+IFERROR(IF(VALUE('data-cash-crude'!DJ114)&gt;0,'data-cash-crude'!DJ114-INDEX('active-future'!$C:$C,MATCH('basis-cash-crude'!DK$1,'active-future'!$A:$A,0),1),""),"")</f>
        <v>-3.3799999999999955</v>
      </c>
      <c r="DL114">
        <f>+IFERROR(IF(VALUE('data-cash-crude'!DK114)&gt;0,'data-cash-crude'!DK114-INDEX('active-future'!$C:$C,MATCH('basis-cash-crude'!DL$1,'active-future'!$A:$A,0),1),""),"")</f>
        <v>-3.3799999999999955</v>
      </c>
      <c r="DM114" t="str">
        <f>+IFERROR(IF(VALUE('data-cash-crude'!DL114)&gt;0,'data-cash-crude'!DL114-INDEX('active-future'!$C:$C,MATCH('basis-cash-crude'!DM$1,'active-future'!$A:$A,0),1),""),"")</f>
        <v/>
      </c>
      <c r="DN114" t="str">
        <f>+IFERROR(IF(VALUE('data-cash-crude'!DM114)&gt;0,'data-cash-crude'!DM114-INDEX('active-future'!$C:$C,MATCH('basis-cash-crude'!DN$1,'active-future'!$A:$A,0),1),""),"")</f>
        <v/>
      </c>
      <c r="DO114">
        <f>+IFERROR(IF(VALUE('data-cash-crude'!DN114)&gt;0,'data-cash-crude'!DN114-INDEX('active-future'!$C:$C,MATCH('basis-cash-crude'!DO$1,'active-future'!$A:$A,0),1),""),"")</f>
        <v>-3.3799999999999955</v>
      </c>
      <c r="DP114">
        <f>+IFERROR(IF(VALUE('data-cash-crude'!DO114)&gt;0,'data-cash-crude'!DO114-INDEX('active-future'!$C:$C,MATCH('basis-cash-crude'!DP$1,'active-future'!$A:$A,0),1),""),"")</f>
        <v>-3.3799999999999955</v>
      </c>
      <c r="DQ114">
        <f>+IFERROR(IF(VALUE('data-cash-crude'!DP114)&gt;0,'data-cash-crude'!DP114-INDEX('active-future'!$C:$C,MATCH('basis-cash-crude'!DQ$1,'active-future'!$A:$A,0),1),""),"")</f>
        <v>-3.3799999999999955</v>
      </c>
      <c r="DR114">
        <f>+IFERROR(IF(VALUE('data-cash-crude'!DQ114)&gt;0,'data-cash-crude'!DQ114-INDEX('active-future'!$C:$C,MATCH('basis-cash-crude'!DR$1,'active-future'!$A:$A,0),1),""),"")</f>
        <v>-3.3800000000000026</v>
      </c>
      <c r="DS114">
        <f>+IFERROR(IF(VALUE('data-cash-crude'!DR114)&gt;0,'data-cash-crude'!DR114-INDEX('active-future'!$C:$C,MATCH('basis-cash-crude'!DS$1,'active-future'!$A:$A,0),1),""),"")</f>
        <v>-3.3800000000000026</v>
      </c>
      <c r="DT114">
        <f>+IFERROR(IF(VALUE('data-cash-crude'!DS114)&gt;0,'data-cash-crude'!DS114-INDEX('active-future'!$C:$C,MATCH('basis-cash-crude'!DT$1,'active-future'!$A:$A,0),1),""),"")</f>
        <v>-3.3800000000000026</v>
      </c>
      <c r="DU114">
        <f>+IFERROR(IF(VALUE('data-cash-crude'!DT114)&gt;0,'data-cash-crude'!DT114-INDEX('active-future'!$C:$C,MATCH('basis-cash-crude'!DU$1,'active-future'!$A:$A,0),1),""),"")</f>
        <v>-3.3799999999999955</v>
      </c>
      <c r="DV114">
        <f>+IFERROR(IF(VALUE('data-cash-crude'!DU114)&gt;0,'data-cash-crude'!DU114-INDEX('active-future'!$C:$C,MATCH('basis-cash-crude'!DV$1,'active-future'!$A:$A,0),1),""),"")</f>
        <v>-3.3800000000000026</v>
      </c>
      <c r="DW114">
        <f>+IFERROR(IF(VALUE('data-cash-crude'!DV114)&gt;0,'data-cash-crude'!DV114-INDEX('active-future'!$C:$C,MATCH('basis-cash-crude'!DW$1,'active-future'!$A:$A,0),1),""),"")</f>
        <v>-3.3800000000000026</v>
      </c>
      <c r="DX114">
        <f>+IFERROR(IF(VALUE('data-cash-crude'!DW114)&gt;0,'data-cash-crude'!DW114-INDEX('active-future'!$C:$C,MATCH('basis-cash-crude'!DX$1,'active-future'!$A:$A,0),1),""),"")</f>
        <v>-3.3799999999999955</v>
      </c>
      <c r="DY114" t="str">
        <f>+IFERROR(IF(VALUE('data-cash-crude'!DX114)&gt;0,'data-cash-crude'!DX114-INDEX('active-future'!$C:$C,MATCH('basis-cash-crude'!DY$1,'active-future'!$A:$A,0),1),""),"")</f>
        <v/>
      </c>
      <c r="DZ114" t="str">
        <f>+IFERROR(IF(VALUE('data-cash-crude'!DY114)&gt;0,'data-cash-crude'!DY114-INDEX('active-future'!$C:$C,MATCH('basis-cash-crude'!DZ$1,'active-future'!$A:$A,0),1),""),"")</f>
        <v/>
      </c>
      <c r="EA114" t="str">
        <f>+IFERROR(IF(VALUE('data-cash-crude'!DZ114)&gt;0,'data-cash-crude'!DZ114-INDEX('active-future'!$C:$C,MATCH('basis-cash-crude'!EA$1,'active-future'!$A:$A,0),1),""),"")</f>
        <v/>
      </c>
      <c r="EB114" t="str">
        <f>+IFERROR(IF(VALUE('data-cash-crude'!EA114)&gt;0,'data-cash-crude'!EA114-INDEX('active-future'!$C:$C,MATCH('basis-cash-crude'!EB$1,'active-future'!$A:$A,0),1),""),"")</f>
        <v/>
      </c>
      <c r="EC114" t="str">
        <f>+IFERROR(IF(VALUE('data-cash-crude'!EB114)&gt;0,'data-cash-crude'!EB114-INDEX('active-future'!$C:$C,MATCH('basis-cash-crude'!EC$1,'active-future'!$A:$A,0),1),""),"")</f>
        <v/>
      </c>
      <c r="ED114" t="str">
        <f>+IFERROR(IF(VALUE('data-cash-crude'!EC114)&gt;0,'data-cash-crude'!EC114-INDEX('active-future'!$C:$C,MATCH('basis-cash-crude'!ED$1,'active-future'!$A:$A,0),1),""),"")</f>
        <v/>
      </c>
      <c r="EE114" t="str">
        <f>+IFERROR(IF(VALUE('data-cash-crude'!ED114)&gt;0,'data-cash-crude'!ED114-INDEX('active-future'!$C:$C,MATCH('basis-cash-crude'!EE$1,'active-future'!$A:$A,0),1),""),"")</f>
        <v/>
      </c>
      <c r="EF114" t="str">
        <f>+IFERROR(IF(VALUE('data-cash-crude'!EE114)&gt;0,'data-cash-crude'!EE114-INDEX('active-future'!$C:$C,MATCH('basis-cash-crude'!EF$1,'active-future'!$A:$A,0),1),""),"")</f>
        <v/>
      </c>
      <c r="EG114" t="str">
        <f>+IFERROR(IF(VALUE('data-cash-crude'!EF114)&gt;0,'data-cash-crude'!EF114-INDEX('active-future'!$C:$C,MATCH('basis-cash-crude'!EG$1,'active-future'!$A:$A,0),1),""),"")</f>
        <v/>
      </c>
      <c r="EH114" t="str">
        <f>+IFERROR(IF(VALUE('data-cash-crude'!EG114)&gt;0,'data-cash-crude'!EG114-INDEX('active-future'!$C:$C,MATCH('basis-cash-crude'!EH$1,'active-future'!$A:$A,0),1),""),"")</f>
        <v/>
      </c>
      <c r="EI114" t="str">
        <f>+IFERROR(IF(VALUE('data-cash-crude'!EH114)&gt;0,'data-cash-crude'!EH114-INDEX('active-future'!$C:$C,MATCH('basis-cash-crude'!EI$1,'active-future'!$A:$A,0),1),""),"")</f>
        <v/>
      </c>
      <c r="EJ114" t="str">
        <f>+IFERROR(IF(VALUE('data-cash-crude'!EI114)&gt;0,'data-cash-crude'!EI114-INDEX('active-future'!$C:$C,MATCH('basis-cash-crude'!EJ$1,'active-future'!$A:$A,0),1),""),"")</f>
        <v/>
      </c>
      <c r="EK114" t="str">
        <f>+IFERROR(IF(VALUE('data-cash-crude'!EJ114)&gt;0,'data-cash-crude'!EJ114-INDEX('active-future'!$C:$C,MATCH('basis-cash-crude'!EK$1,'active-future'!$A:$A,0),1),""),"")</f>
        <v/>
      </c>
      <c r="EL114" t="str">
        <f>+IFERROR(IF(VALUE('data-cash-crude'!EK114)&gt;0,'data-cash-crude'!EK114-INDEX('active-future'!$C:$C,MATCH('basis-cash-crude'!EL$1,'active-future'!$A:$A,0),1),""),"")</f>
        <v/>
      </c>
      <c r="EM114" t="str">
        <f>+IFERROR(IF(VALUE('data-cash-crude'!EL114)&gt;0,'data-cash-crude'!EL114-INDEX('active-future'!$C:$C,MATCH('basis-cash-crude'!EM$1,'active-future'!$A:$A,0),1),""),"")</f>
        <v/>
      </c>
      <c r="EN114" t="str">
        <f>+IFERROR(IF(VALUE('data-cash-crude'!EM114)&gt;0,'data-cash-crude'!EM114-INDEX('active-future'!$C:$C,MATCH('basis-cash-crude'!EN$1,'active-future'!$A:$A,0),1),""),"")</f>
        <v/>
      </c>
      <c r="EO114" t="str">
        <f>+IFERROR(IF(VALUE('data-cash-crude'!EN114)&gt;0,'data-cash-crude'!EN114-INDEX('active-future'!$C:$C,MATCH('basis-cash-crude'!EO$1,'active-future'!$A:$A,0),1),""),"")</f>
        <v/>
      </c>
      <c r="EP114" t="str">
        <f>+IFERROR(IF(VALUE('data-cash-crude'!EO114)&gt;0,'data-cash-crude'!EO114-INDEX('active-future'!$C:$C,MATCH('basis-cash-crude'!EP$1,'active-future'!$A:$A,0),1),""),"")</f>
        <v/>
      </c>
      <c r="EQ114" t="str">
        <f>+IFERROR(IF(VALUE('data-cash-crude'!EP114)&gt;0,'data-cash-crude'!EP114-INDEX('active-future'!$C:$C,MATCH('basis-cash-crude'!EQ$1,'active-future'!$A:$A,0),1),""),"")</f>
        <v/>
      </c>
      <c r="ER114" t="str">
        <f>+IFERROR(IF(VALUE('data-cash-crude'!EQ114)&gt;0,'data-cash-crude'!EQ114-INDEX('active-future'!$C:$C,MATCH('basis-cash-crude'!ER$1,'active-future'!$A:$A,0),1),""),"")</f>
        <v/>
      </c>
      <c r="ES114" t="str">
        <f>+IFERROR(IF(VALUE('data-cash-crude'!ER114)&gt;0,'data-cash-crude'!ER114-INDEX('active-future'!$C:$C,MATCH('basis-cash-crude'!ES$1,'active-future'!$A:$A,0),1),""),"")</f>
        <v/>
      </c>
      <c r="ET114" t="str">
        <f>+IFERROR(IF(VALUE('data-cash-crude'!ES114)&gt;0,'data-cash-crude'!ES114-INDEX('active-future'!$C:$C,MATCH('basis-cash-crude'!ET$1,'active-future'!$A:$A,0),1),""),"")</f>
        <v/>
      </c>
      <c r="EU114" t="str">
        <f>+IFERROR(IF(VALUE('data-cash-crude'!ET114)&gt;0,'data-cash-crude'!ET114-INDEX('active-future'!$C:$C,MATCH('basis-cash-crude'!EU$1,'active-future'!$A:$A,0),1),""),"")</f>
        <v/>
      </c>
      <c r="EV114" t="str">
        <f>+IFERROR(IF(VALUE('data-cash-crude'!EU114)&gt;0,'data-cash-crude'!EU114-INDEX('active-future'!$C:$C,MATCH('basis-cash-crude'!EV$1,'active-future'!$A:$A,0),1),""),"")</f>
        <v/>
      </c>
      <c r="EW114" t="str">
        <f>+IFERROR(IF(VALUE('data-cash-crude'!EV114)&gt;0,'data-cash-crude'!EV114-INDEX('active-future'!$C:$C,MATCH('basis-cash-crude'!EW$1,'active-future'!$A:$A,0),1),""),"")</f>
        <v/>
      </c>
      <c r="EX114" t="str">
        <f>+IFERROR(IF(VALUE('data-cash-crude'!EW114)&gt;0,'data-cash-crude'!EW114-INDEX('active-future'!$C:$C,MATCH('basis-cash-crude'!EX$1,'active-future'!$A:$A,0),1),""),"")</f>
        <v/>
      </c>
      <c r="EY114" t="str">
        <f>+IFERROR(IF(VALUE('data-cash-crude'!EX114)&gt;0,'data-cash-crude'!EX114-INDEX('active-future'!$C:$C,MATCH('basis-cash-crude'!EY$1,'active-future'!$A:$A,0),1),""),"")</f>
        <v/>
      </c>
      <c r="EZ114" t="str">
        <f>+IFERROR(IF(VALUE('data-cash-crude'!EY114)&gt;0,'data-cash-crude'!EY114-INDEX('active-future'!$C:$C,MATCH('basis-cash-crude'!EZ$1,'active-future'!$A:$A,0),1),""),"")</f>
        <v/>
      </c>
      <c r="FA114" t="str">
        <f>+IFERROR(IF(VALUE('data-cash-crude'!EZ114)&gt;0,'data-cash-crude'!EZ114-INDEX('active-future'!$C:$C,MATCH('basis-cash-crude'!FA$1,'active-future'!$A:$A,0),1),""),"")</f>
        <v/>
      </c>
      <c r="FB114" t="str">
        <f>+IFERROR(IF(VALUE('data-cash-crude'!FA114)&gt;0,'data-cash-crude'!FA114-INDEX('active-future'!$C:$C,MATCH('basis-cash-crude'!FB$1,'active-future'!$A:$A,0),1),""),"")</f>
        <v/>
      </c>
      <c r="FC114" t="str">
        <f>+IFERROR(IF(VALUE('data-cash-crude'!FB114)&gt;0,'data-cash-crude'!FB114-INDEX('active-future'!$C:$C,MATCH('basis-cash-crude'!FC$1,'active-future'!$A:$A,0),1),""),"")</f>
        <v/>
      </c>
      <c r="FD114" t="str">
        <f>+IFERROR(IF(VALUE('data-cash-crude'!FC114)&gt;0,'data-cash-crude'!FC114-INDEX('active-future'!$C:$C,MATCH('basis-cash-crude'!FD$1,'active-future'!$A:$A,0),1),""),"")</f>
        <v/>
      </c>
      <c r="FE114" t="str">
        <f>+IFERROR(IF(VALUE('data-cash-crude'!FD114)&gt;0,'data-cash-crude'!FD114-INDEX('active-future'!$C:$C,MATCH('basis-cash-crude'!FE$1,'active-future'!$A:$A,0),1),""),"")</f>
        <v/>
      </c>
      <c r="FF114" t="str">
        <f>+IFERROR(IF(VALUE('data-cash-crude'!FE114)&gt;0,'data-cash-crude'!FE114-INDEX('active-future'!$C:$C,MATCH('basis-cash-crude'!FF$1,'active-future'!$A:$A,0),1),""),"")</f>
        <v/>
      </c>
      <c r="FG114" t="str">
        <f>+IFERROR(IF(VALUE('data-cash-crude'!FF114)&gt;0,'data-cash-crude'!FF114-INDEX('active-future'!$C:$C,MATCH('basis-cash-crude'!FG$1,'active-future'!$A:$A,0),1),""),"")</f>
        <v/>
      </c>
      <c r="FH114" t="str">
        <f>+IFERROR(IF(VALUE('data-cash-crude'!FG114)&gt;0,'data-cash-crude'!FG114-INDEX('active-future'!$C:$C,MATCH('basis-cash-crude'!FH$1,'active-future'!$A:$A,0),1),""),"")</f>
        <v/>
      </c>
      <c r="FI114" t="str">
        <f>+IFERROR(IF(VALUE('data-cash-crude'!FH114)&gt;0,'data-cash-crude'!FH114-INDEX('active-future'!$C:$C,MATCH('basis-cash-crude'!FI$1,'active-future'!$A:$A,0),1),""),"")</f>
        <v/>
      </c>
      <c r="FJ114" t="str">
        <f>+IFERROR(IF(VALUE('data-cash-crude'!FI114)&gt;0,'data-cash-crude'!FI114-INDEX('active-future'!$C:$C,MATCH('basis-cash-crude'!FJ$1,'active-future'!$A:$A,0),1),""),"")</f>
        <v/>
      </c>
      <c r="FK114" t="str">
        <f>+IFERROR(IF(VALUE('data-cash-crude'!FJ114)&gt;0,'data-cash-crude'!FJ114-INDEX('active-future'!$C:$C,MATCH('basis-cash-crude'!FK$1,'active-future'!$A:$A,0),1),""),"")</f>
        <v/>
      </c>
      <c r="FL114" t="str">
        <f>+IFERROR(IF(VALUE('data-cash-crude'!FK114)&gt;0,'data-cash-crude'!FK114-INDEX('active-future'!$C:$C,MATCH('basis-cash-crude'!FL$1,'active-future'!$A:$A,0),1),""),"")</f>
        <v/>
      </c>
    </row>
    <row r="115" spans="1:168" x14ac:dyDescent="0.2">
      <c r="A115">
        <f t="shared" si="3"/>
        <v>-3.3800000000000012</v>
      </c>
      <c r="B115">
        <f t="shared" si="4"/>
        <v>-3.3756000000000004</v>
      </c>
      <c r="C115">
        <f t="shared" si="5"/>
        <v>-3.3885714285714257</v>
      </c>
      <c r="D115" s="10" t="str">
        <f>+'data-cash-crude'!B115</f>
        <v>CLPA-6-127.CM</v>
      </c>
      <c r="E115">
        <f>+IFERROR(IF(VALUE('data-cash-crude'!D115)&gt;0,'data-cash-crude'!D115-INDEX('active-future'!$C:$C,MATCH('basis-cash-crude'!E$1,'active-future'!$A:$A,0),1),""),"")</f>
        <v>-3.3800000000000026</v>
      </c>
      <c r="F115">
        <f>+IFERROR(IF(VALUE('data-cash-crude'!E115)&gt;0,'data-cash-crude'!E115-INDEX('active-future'!$C:$C,MATCH('basis-cash-crude'!F$1,'active-future'!$A:$A,0),1),""),"")</f>
        <v>-3.3800000000000026</v>
      </c>
      <c r="G115">
        <f>+IFERROR(IF(VALUE('data-cash-crude'!F115)&gt;0,'data-cash-crude'!F115-INDEX('active-future'!$C:$C,MATCH('basis-cash-crude'!G$1,'active-future'!$A:$A,0),1),""),"")</f>
        <v>-3.3799999999999955</v>
      </c>
      <c r="H115">
        <f>+IFERROR(IF(VALUE('data-cash-crude'!G115)&gt;0,'data-cash-crude'!G115-INDEX('active-future'!$C:$C,MATCH('basis-cash-crude'!H$1,'active-future'!$A:$A,0),1),""),"")</f>
        <v>-3.3800000000000026</v>
      </c>
      <c r="I115" t="str">
        <f>+IFERROR(IF(VALUE('data-cash-crude'!H115)&gt;0,'data-cash-crude'!H115-INDEX('active-future'!$C:$C,MATCH('basis-cash-crude'!I$1,'active-future'!$A:$A,0),1),""),"")</f>
        <v/>
      </c>
      <c r="J115">
        <f>+IFERROR(IF(VALUE('data-cash-crude'!I115)&gt;0,'data-cash-crude'!I115-INDEX('active-future'!$C:$C,MATCH('basis-cash-crude'!J$1,'active-future'!$A:$A,0),1),""),"")</f>
        <v>-3.3800000000000026</v>
      </c>
      <c r="K115" t="str">
        <f>+IFERROR(IF(VALUE('data-cash-crude'!J115)&gt;0,'data-cash-crude'!J115-INDEX('active-future'!$C:$C,MATCH('basis-cash-crude'!K$1,'active-future'!$A:$A,0),1),""),"")</f>
        <v/>
      </c>
      <c r="L115" t="str">
        <f>+IFERROR(IF(VALUE('data-cash-crude'!K115)&gt;0,'data-cash-crude'!K115-INDEX('active-future'!$C:$C,MATCH('basis-cash-crude'!L$1,'active-future'!$A:$A,0),1),""),"")</f>
        <v/>
      </c>
      <c r="M115" t="str">
        <f>+IFERROR(IF(VALUE('data-cash-crude'!L115)&gt;0,'data-cash-crude'!L115-INDEX('active-future'!$C:$C,MATCH('basis-cash-crude'!M$1,'active-future'!$A:$A,0),1),""),"")</f>
        <v/>
      </c>
      <c r="N115">
        <f>+IFERROR(IF(VALUE('data-cash-crude'!M115)&gt;0,'data-cash-crude'!M115-INDEX('active-future'!$C:$C,MATCH('basis-cash-crude'!N$1,'active-future'!$A:$A,0),1),""),"")</f>
        <v>-3.3000000000000043</v>
      </c>
      <c r="O115">
        <f>+IFERROR(IF(VALUE('data-cash-crude'!N115)&gt;0,'data-cash-crude'!N115-INDEX('active-future'!$C:$C,MATCH('basis-cash-crude'!O$1,'active-future'!$A:$A,0),1),""),"")</f>
        <v>-3.3099999999999952</v>
      </c>
      <c r="P115">
        <f>+IFERROR(IF(VALUE('data-cash-crude'!O115)&gt;0,'data-cash-crude'!O115-INDEX('active-future'!$C:$C,MATCH('basis-cash-crude'!P$1,'active-future'!$A:$A,0),1),""),"")</f>
        <v>-3.3800000000000026</v>
      </c>
      <c r="Q115">
        <f>+IFERROR(IF(VALUE('data-cash-crude'!P115)&gt;0,'data-cash-crude'!P115-INDEX('active-future'!$C:$C,MATCH('basis-cash-crude'!Q$1,'active-future'!$A:$A,0),1),""),"")</f>
        <v>-3.3800000000000026</v>
      </c>
      <c r="R115">
        <f>+IFERROR(IF(VALUE('data-cash-crude'!Q115)&gt;0,'data-cash-crude'!Q115-INDEX('active-future'!$C:$C,MATCH('basis-cash-crude'!R$1,'active-future'!$A:$A,0),1),""),"")</f>
        <v>-3.3800000000000026</v>
      </c>
      <c r="S115">
        <f>+IFERROR(IF(VALUE('data-cash-crude'!R115)&gt;0,'data-cash-crude'!R115-INDEX('active-future'!$C:$C,MATCH('basis-cash-crude'!S$1,'active-future'!$A:$A,0),1),""),"")</f>
        <v>-3.3799999999999955</v>
      </c>
      <c r="T115">
        <f>+IFERROR(IF(VALUE('data-cash-crude'!S115)&gt;0,'data-cash-crude'!S115-INDEX('active-future'!$C:$C,MATCH('basis-cash-crude'!T$1,'active-future'!$A:$A,0),1),""),"")</f>
        <v>-3.3800000000000026</v>
      </c>
      <c r="U115">
        <f>+IFERROR(IF(VALUE('data-cash-crude'!T115)&gt;0,'data-cash-crude'!T115-INDEX('active-future'!$C:$C,MATCH('basis-cash-crude'!U$1,'active-future'!$A:$A,0),1),""),"")</f>
        <v>-3.3800000000000026</v>
      </c>
      <c r="V115">
        <f>+IFERROR(IF(VALUE('data-cash-crude'!U115)&gt;0,'data-cash-crude'!U115-INDEX('active-future'!$C:$C,MATCH('basis-cash-crude'!V$1,'active-future'!$A:$A,0),1),""),"")</f>
        <v>-3.3800000000000026</v>
      </c>
      <c r="W115">
        <f>+IFERROR(IF(VALUE('data-cash-crude'!V115)&gt;0,'data-cash-crude'!V115-INDEX('active-future'!$C:$C,MATCH('basis-cash-crude'!W$1,'active-future'!$A:$A,0),1),""),"")</f>
        <v>-3.3800000000000026</v>
      </c>
      <c r="X115">
        <f>+IFERROR(IF(VALUE('data-cash-crude'!W115)&gt;0,'data-cash-crude'!W115-INDEX('active-future'!$C:$C,MATCH('basis-cash-crude'!X$1,'active-future'!$A:$A,0),1),""),"")</f>
        <v>-3.3800000000000026</v>
      </c>
      <c r="Y115">
        <f>+IFERROR(IF(VALUE('data-cash-crude'!X115)&gt;0,'data-cash-crude'!X115-INDEX('active-future'!$C:$C,MATCH('basis-cash-crude'!Y$1,'active-future'!$A:$A,0),1),""),"")</f>
        <v>-3.5200000000000031</v>
      </c>
      <c r="Z115">
        <f>+IFERROR(IF(VALUE('data-cash-crude'!Y115)&gt;0,'data-cash-crude'!Y115-INDEX('active-future'!$C:$C,MATCH('basis-cash-crude'!Z$1,'active-future'!$A:$A,0),1),""),"")</f>
        <v>-3.3800000000000026</v>
      </c>
      <c r="AA115">
        <f>+IFERROR(IF(VALUE('data-cash-crude'!Z115)&gt;0,'data-cash-crude'!Z115-INDEX('active-future'!$C:$C,MATCH('basis-cash-crude'!AA$1,'active-future'!$A:$A,0),1),""),"")</f>
        <v>-3.3800000000000026</v>
      </c>
      <c r="AB115" t="str">
        <f>+IFERROR(IF(VALUE('data-cash-crude'!AA115)&gt;0,'data-cash-crude'!AA115-INDEX('active-future'!$C:$C,MATCH('basis-cash-crude'!AB$1,'active-future'!$A:$A,0),1),""),"")</f>
        <v/>
      </c>
      <c r="AC115">
        <f>+IFERROR(IF(VALUE('data-cash-crude'!AB115)&gt;0,'data-cash-crude'!AB115-INDEX('active-future'!$C:$C,MATCH('basis-cash-crude'!AC$1,'active-future'!$A:$A,0),1),""),"")</f>
        <v>-3.3800000000000026</v>
      </c>
      <c r="AD115">
        <f>+IFERROR(IF(VALUE('data-cash-crude'!AC115)&gt;0,'data-cash-crude'!AC115-INDEX('active-future'!$C:$C,MATCH('basis-cash-crude'!AD$1,'active-future'!$A:$A,0),1),""),"")</f>
        <v>-3.3799999999999955</v>
      </c>
      <c r="AE115">
        <f>+IFERROR(IF(VALUE('data-cash-crude'!AD115)&gt;0,'data-cash-crude'!AD115-INDEX('active-future'!$C:$C,MATCH('basis-cash-crude'!AE$1,'active-future'!$A:$A,0),1),""),"")</f>
        <v>-3.3799999999999955</v>
      </c>
      <c r="AF115">
        <f>+IFERROR(IF(VALUE('data-cash-crude'!AE115)&gt;0,'data-cash-crude'!AE115-INDEX('active-future'!$C:$C,MATCH('basis-cash-crude'!AF$1,'active-future'!$A:$A,0),1),""),"")</f>
        <v>-3.3800000000000026</v>
      </c>
      <c r="AG115">
        <f>+IFERROR(IF(VALUE('data-cash-crude'!AF115)&gt;0,'data-cash-crude'!AF115-INDEX('active-future'!$C:$C,MATCH('basis-cash-crude'!AG$1,'active-future'!$A:$A,0),1),""),"")</f>
        <v>-3.3799999999999955</v>
      </c>
      <c r="AH115">
        <f>+IFERROR(IF(VALUE('data-cash-crude'!AG115)&gt;0,'data-cash-crude'!AG115-INDEX('active-future'!$C:$C,MATCH('basis-cash-crude'!AH$1,'active-future'!$A:$A,0),1),""),"")</f>
        <v>-3.2800000000000011</v>
      </c>
      <c r="AI115">
        <f>+IFERROR(IF(VALUE('data-cash-crude'!AH115)&gt;0,'data-cash-crude'!AH115-INDEX('active-future'!$C:$C,MATCH('basis-cash-crude'!AI$1,'active-future'!$A:$A,0),1),""),"")</f>
        <v>-3.5200000000000031</v>
      </c>
      <c r="AJ115">
        <f>+IFERROR(IF(VALUE('data-cash-crude'!AI115)&gt;0,'data-cash-crude'!AI115-INDEX('active-future'!$C:$C,MATCH('basis-cash-crude'!AJ$1,'active-future'!$A:$A,0),1),""),"")</f>
        <v>-3.4699999999999989</v>
      </c>
      <c r="AK115">
        <f>+IFERROR(IF(VALUE('data-cash-crude'!AJ115)&gt;0,'data-cash-crude'!AJ115-INDEX('active-future'!$C:$C,MATCH('basis-cash-crude'!AK$1,'active-future'!$A:$A,0),1),""),"")</f>
        <v>-3.3799999999999955</v>
      </c>
      <c r="AL115">
        <f>+IFERROR(IF(VALUE('data-cash-crude'!AK115)&gt;0,'data-cash-crude'!AK115-INDEX('active-future'!$C:$C,MATCH('basis-cash-crude'!AL$1,'active-future'!$A:$A,0),1),""),"")</f>
        <v>-3.3800000000000026</v>
      </c>
      <c r="AM115">
        <f>+IFERROR(IF(VALUE('data-cash-crude'!AL115)&gt;0,'data-cash-crude'!AL115-INDEX('active-future'!$C:$C,MATCH('basis-cash-crude'!AM$1,'active-future'!$A:$A,0),1),""),"")</f>
        <v>-3.3799999999999955</v>
      </c>
      <c r="AN115">
        <f>+IFERROR(IF(VALUE('data-cash-crude'!AM115)&gt;0,'data-cash-crude'!AM115-INDEX('active-future'!$C:$C,MATCH('basis-cash-crude'!AN$1,'active-future'!$A:$A,0),1),""),"")</f>
        <v>-3.3799999999999955</v>
      </c>
      <c r="AO115">
        <f>+IFERROR(IF(VALUE('data-cash-crude'!AN115)&gt;0,'data-cash-crude'!AN115-INDEX('active-future'!$C:$C,MATCH('basis-cash-crude'!AO$1,'active-future'!$A:$A,0),1),""),"")</f>
        <v>-3.3800000000000026</v>
      </c>
      <c r="AP115">
        <f>+IFERROR(IF(VALUE('data-cash-crude'!AO115)&gt;0,'data-cash-crude'!AO115-INDEX('active-future'!$C:$C,MATCH('basis-cash-crude'!AP$1,'active-future'!$A:$A,0),1),""),"")</f>
        <v>-3.3800000000000026</v>
      </c>
      <c r="AQ115">
        <f>+IFERROR(IF(VALUE('data-cash-crude'!AP115)&gt;0,'data-cash-crude'!AP115-INDEX('active-future'!$C:$C,MATCH('basis-cash-crude'!AQ$1,'active-future'!$A:$A,0),1),""),"")</f>
        <v>-3.3799999999999955</v>
      </c>
      <c r="AR115">
        <f>+IFERROR(IF(VALUE('data-cash-crude'!AQ115)&gt;0,'data-cash-crude'!AQ115-INDEX('active-future'!$C:$C,MATCH('basis-cash-crude'!AR$1,'active-future'!$A:$A,0),1),""),"")</f>
        <v>-3.3800000000000026</v>
      </c>
      <c r="AS115">
        <f>+IFERROR(IF(VALUE('data-cash-crude'!AR115)&gt;0,'data-cash-crude'!AR115-INDEX('active-future'!$C:$C,MATCH('basis-cash-crude'!AS$1,'active-future'!$A:$A,0),1),""),"")</f>
        <v>-3.3799999999999955</v>
      </c>
      <c r="AT115">
        <f>+IFERROR(IF(VALUE('data-cash-crude'!AS115)&gt;0,'data-cash-crude'!AS115-INDEX('active-future'!$C:$C,MATCH('basis-cash-crude'!AT$1,'active-future'!$A:$A,0),1),""),"")</f>
        <v>-3.3800000000000026</v>
      </c>
      <c r="AU115">
        <f>+IFERROR(IF(VALUE('data-cash-crude'!AT115)&gt;0,'data-cash-crude'!AT115-INDEX('active-future'!$C:$C,MATCH('basis-cash-crude'!AU$1,'active-future'!$A:$A,0),1),""),"")</f>
        <v>-3.3800000000000026</v>
      </c>
      <c r="AV115">
        <f>+IFERROR(IF(VALUE('data-cash-crude'!AU115)&gt;0,'data-cash-crude'!AU115-INDEX('active-future'!$C:$C,MATCH('basis-cash-crude'!AV$1,'active-future'!$A:$A,0),1),""),"")</f>
        <v>-3.3800000000000026</v>
      </c>
      <c r="AW115">
        <f>+IFERROR(IF(VALUE('data-cash-crude'!AV115)&gt;0,'data-cash-crude'!AV115-INDEX('active-future'!$C:$C,MATCH('basis-cash-crude'!AW$1,'active-future'!$A:$A,0),1),""),"")</f>
        <v>-3.3800000000000026</v>
      </c>
      <c r="AX115">
        <f>+IFERROR(IF(VALUE('data-cash-crude'!AW115)&gt;0,'data-cash-crude'!AW115-INDEX('active-future'!$C:$C,MATCH('basis-cash-crude'!AX$1,'active-future'!$A:$A,0),1),""),"")</f>
        <v>-3.3800000000000026</v>
      </c>
      <c r="AY115">
        <f>+IFERROR(IF(VALUE('data-cash-crude'!AX115)&gt;0,'data-cash-crude'!AX115-INDEX('active-future'!$C:$C,MATCH('basis-cash-crude'!AY$1,'active-future'!$A:$A,0),1),""),"")</f>
        <v>-3.3800000000000026</v>
      </c>
      <c r="AZ115">
        <f>+IFERROR(IF(VALUE('data-cash-crude'!AY115)&gt;0,'data-cash-crude'!AY115-INDEX('active-future'!$C:$C,MATCH('basis-cash-crude'!AZ$1,'active-future'!$A:$A,0),1),""),"")</f>
        <v>-3.3799999999999955</v>
      </c>
      <c r="BA115">
        <f>+IFERROR(IF(VALUE('data-cash-crude'!AZ115)&gt;0,'data-cash-crude'!AZ115-INDEX('active-future'!$C:$C,MATCH('basis-cash-crude'!BA$1,'active-future'!$A:$A,0),1),""),"")</f>
        <v>-3.3799999999999955</v>
      </c>
      <c r="BB115">
        <f>+IFERROR(IF(VALUE('data-cash-crude'!BA115)&gt;0,'data-cash-crude'!BA115-INDEX('active-future'!$C:$C,MATCH('basis-cash-crude'!BB$1,'active-future'!$A:$A,0),1),""),"")</f>
        <v>-3.3799999999999955</v>
      </c>
      <c r="BC115">
        <f>+IFERROR(IF(VALUE('data-cash-crude'!BB115)&gt;0,'data-cash-crude'!BB115-INDEX('active-future'!$C:$C,MATCH('basis-cash-crude'!BC$1,'active-future'!$A:$A,0),1),""),"")</f>
        <v>-3.6999999999999957</v>
      </c>
      <c r="BD115">
        <f>+IFERROR(IF(VALUE('data-cash-crude'!BC115)&gt;0,'data-cash-crude'!BC115-INDEX('active-future'!$C:$C,MATCH('basis-cash-crude'!BD$1,'active-future'!$A:$A,0),1),""),"")</f>
        <v>-3.5799999999999983</v>
      </c>
      <c r="BE115">
        <f>+IFERROR(IF(VALUE('data-cash-crude'!BD115)&gt;0,'data-cash-crude'!BD115-INDEX('active-future'!$C:$C,MATCH('basis-cash-crude'!BE$1,'active-future'!$A:$A,0),1),""),"")</f>
        <v>-3.4699999999999989</v>
      </c>
      <c r="BF115">
        <f>+IFERROR(IF(VALUE('data-cash-crude'!BE115)&gt;0,'data-cash-crude'!BE115-INDEX('active-future'!$C:$C,MATCH('basis-cash-crude'!BF$1,'active-future'!$A:$A,0),1),""),"")</f>
        <v>-3.3800000000000026</v>
      </c>
      <c r="BG115">
        <f>+IFERROR(IF(VALUE('data-cash-crude'!BF115)&gt;0,'data-cash-crude'!BF115-INDEX('active-future'!$C:$C,MATCH('basis-cash-crude'!BG$1,'active-future'!$A:$A,0),1),""),"")</f>
        <v>-3.3800000000000026</v>
      </c>
      <c r="BH115">
        <f>+IFERROR(IF(VALUE('data-cash-crude'!BG115)&gt;0,'data-cash-crude'!BG115-INDEX('active-future'!$C:$C,MATCH('basis-cash-crude'!BH$1,'active-future'!$A:$A,0),1),""),"")</f>
        <v>-3.3800000000000026</v>
      </c>
      <c r="BI115">
        <f>+IFERROR(IF(VALUE('data-cash-crude'!BH115)&gt;0,'data-cash-crude'!BH115-INDEX('active-future'!$C:$C,MATCH('basis-cash-crude'!BI$1,'active-future'!$A:$A,0),1),""),"")</f>
        <v>-3.3800000000000026</v>
      </c>
      <c r="BJ115">
        <f>+IFERROR(IF(VALUE('data-cash-crude'!BI115)&gt;0,'data-cash-crude'!BI115-INDEX('active-future'!$C:$C,MATCH('basis-cash-crude'!BJ$1,'active-future'!$A:$A,0),1),""),"")</f>
        <v>-3.3800000000000026</v>
      </c>
      <c r="BK115">
        <f>+IFERROR(IF(VALUE('data-cash-crude'!BJ115)&gt;0,'data-cash-crude'!BJ115-INDEX('active-future'!$C:$C,MATCH('basis-cash-crude'!BK$1,'active-future'!$A:$A,0),1),""),"")</f>
        <v>-3.3799999999999955</v>
      </c>
      <c r="BL115">
        <f>+IFERROR(IF(VALUE('data-cash-crude'!BK115)&gt;0,'data-cash-crude'!BK115-INDEX('active-future'!$C:$C,MATCH('basis-cash-crude'!BL$1,'active-future'!$A:$A,0),1),""),"")</f>
        <v>-3.3800000000000026</v>
      </c>
      <c r="BM115">
        <f>+IFERROR(IF(VALUE('data-cash-crude'!BL115)&gt;0,'data-cash-crude'!BL115-INDEX('active-future'!$C:$C,MATCH('basis-cash-crude'!BM$1,'active-future'!$A:$A,0),1),""),"")</f>
        <v>-3.3800000000000026</v>
      </c>
      <c r="BN115">
        <f>+IFERROR(IF(VALUE('data-cash-crude'!BM115)&gt;0,'data-cash-crude'!BM115-INDEX('active-future'!$C:$C,MATCH('basis-cash-crude'!BN$1,'active-future'!$A:$A,0),1),""),"")</f>
        <v>-3.3800000000000026</v>
      </c>
      <c r="BO115">
        <f>+IFERROR(IF(VALUE('data-cash-crude'!BN115)&gt;0,'data-cash-crude'!BN115-INDEX('active-future'!$C:$C,MATCH('basis-cash-crude'!BO$1,'active-future'!$A:$A,0),1),""),"")</f>
        <v>-3.3800000000000026</v>
      </c>
      <c r="BP115">
        <f>+IFERROR(IF(VALUE('data-cash-crude'!BO115)&gt;0,'data-cash-crude'!BO115-INDEX('active-future'!$C:$C,MATCH('basis-cash-crude'!BP$1,'active-future'!$A:$A,0),1),""),"")</f>
        <v>-3.3800000000000026</v>
      </c>
      <c r="BQ115">
        <f>+IFERROR(IF(VALUE('data-cash-crude'!BP115)&gt;0,'data-cash-crude'!BP115-INDEX('active-future'!$C:$C,MATCH('basis-cash-crude'!BQ$1,'active-future'!$A:$A,0),1),""),"")</f>
        <v>-3.3800000000000026</v>
      </c>
      <c r="BR115">
        <f>+IFERROR(IF(VALUE('data-cash-crude'!BQ115)&gt;0,'data-cash-crude'!BQ115-INDEX('active-future'!$C:$C,MATCH('basis-cash-crude'!BR$1,'active-future'!$A:$A,0),1),""),"")</f>
        <v>-3.3799999999999955</v>
      </c>
      <c r="BS115">
        <f>+IFERROR(IF(VALUE('data-cash-crude'!BR115)&gt;0,'data-cash-crude'!BR115-INDEX('active-future'!$C:$C,MATCH('basis-cash-crude'!BS$1,'active-future'!$A:$A,0),1),""),"")</f>
        <v>-3.3800000000000026</v>
      </c>
      <c r="BT115">
        <f>+IFERROR(IF(VALUE('data-cash-crude'!BS115)&gt;0,'data-cash-crude'!BS115-INDEX('active-future'!$C:$C,MATCH('basis-cash-crude'!BT$1,'active-future'!$A:$A,0),1),""),"")</f>
        <v>-3.3799999999999955</v>
      </c>
      <c r="BU115">
        <f>+IFERROR(IF(VALUE('data-cash-crude'!BT115)&gt;0,'data-cash-crude'!BT115-INDEX('active-future'!$C:$C,MATCH('basis-cash-crude'!BU$1,'active-future'!$A:$A,0),1),""),"")</f>
        <v>-3.3799999999999955</v>
      </c>
      <c r="BV115">
        <f>+IFERROR(IF(VALUE('data-cash-crude'!BU115)&gt;0,'data-cash-crude'!BU115-INDEX('active-future'!$C:$C,MATCH('basis-cash-crude'!BV$1,'active-future'!$A:$A,0),1),""),"")</f>
        <v>-3.3800000000000026</v>
      </c>
      <c r="BW115">
        <f>+IFERROR(IF(VALUE('data-cash-crude'!BV115)&gt;0,'data-cash-crude'!BV115-INDEX('active-future'!$C:$C,MATCH('basis-cash-crude'!BW$1,'active-future'!$A:$A,0),1),""),"")</f>
        <v>-3.3800000000000026</v>
      </c>
      <c r="BX115">
        <f>+IFERROR(IF(VALUE('data-cash-crude'!BW115)&gt;0,'data-cash-crude'!BW115-INDEX('active-future'!$C:$C,MATCH('basis-cash-crude'!BX$1,'active-future'!$A:$A,0),1),""),"")</f>
        <v>-3.3800000000000026</v>
      </c>
      <c r="BY115">
        <f>+IFERROR(IF(VALUE('data-cash-crude'!BX115)&gt;0,'data-cash-crude'!BX115-INDEX('active-future'!$C:$C,MATCH('basis-cash-crude'!BY$1,'active-future'!$A:$A,0),1),""),"")</f>
        <v>-3.3800000000000026</v>
      </c>
      <c r="BZ115">
        <f>+IFERROR(IF(VALUE('data-cash-crude'!BY115)&gt;0,'data-cash-crude'!BY115-INDEX('active-future'!$C:$C,MATCH('basis-cash-crude'!BZ$1,'active-future'!$A:$A,0),1),""),"")</f>
        <v>-3.4399999999999977</v>
      </c>
      <c r="CA115">
        <f>+IFERROR(IF(VALUE('data-cash-crude'!BZ115)&gt;0,'data-cash-crude'!BZ115-INDEX('active-future'!$C:$C,MATCH('basis-cash-crude'!CA$1,'active-future'!$A:$A,0),1),""),"")</f>
        <v>-3.3100000000000023</v>
      </c>
      <c r="CB115">
        <f>+IFERROR(IF(VALUE('data-cash-crude'!CA115)&gt;0,'data-cash-crude'!CA115-INDEX('active-future'!$C:$C,MATCH('basis-cash-crude'!CB$1,'active-future'!$A:$A,0),1),""),"")</f>
        <v>-3.3800000000000026</v>
      </c>
      <c r="CC115">
        <f>+IFERROR(IF(VALUE('data-cash-crude'!CB115)&gt;0,'data-cash-crude'!CB115-INDEX('active-future'!$C:$C,MATCH('basis-cash-crude'!CC$1,'active-future'!$A:$A,0),1),""),"")</f>
        <v>-3.3799999999999955</v>
      </c>
      <c r="CD115">
        <f>+IFERROR(IF(VALUE('data-cash-crude'!CC115)&gt;0,'data-cash-crude'!CC115-INDEX('active-future'!$C:$C,MATCH('basis-cash-crude'!CD$1,'active-future'!$A:$A,0),1),""),"")</f>
        <v>-3.3800000000000026</v>
      </c>
      <c r="CE115">
        <f>+IFERROR(IF(VALUE('data-cash-crude'!CD115)&gt;0,'data-cash-crude'!CD115-INDEX('active-future'!$C:$C,MATCH('basis-cash-crude'!CE$1,'active-future'!$A:$A,0),1),""),"")</f>
        <v>-3.3800000000000026</v>
      </c>
      <c r="CF115">
        <f>+IFERROR(IF(VALUE('data-cash-crude'!CE115)&gt;0,'data-cash-crude'!CE115-INDEX('active-future'!$C:$C,MATCH('basis-cash-crude'!CF$1,'active-future'!$A:$A,0),1),""),"")</f>
        <v>-3.3800000000000026</v>
      </c>
      <c r="CG115">
        <f>+IFERROR(IF(VALUE('data-cash-crude'!CF115)&gt;0,'data-cash-crude'!CF115-INDEX('active-future'!$C:$C,MATCH('basis-cash-crude'!CG$1,'active-future'!$A:$A,0),1),""),"")</f>
        <v>-3.3799999999999955</v>
      </c>
      <c r="CH115">
        <f>+IFERROR(IF(VALUE('data-cash-crude'!CG115)&gt;0,'data-cash-crude'!CG115-INDEX('active-future'!$C:$C,MATCH('basis-cash-crude'!CH$1,'active-future'!$A:$A,0),1),""),"")</f>
        <v>-3.3800000000000026</v>
      </c>
      <c r="CI115">
        <f>+IFERROR(IF(VALUE('data-cash-crude'!CH115)&gt;0,'data-cash-crude'!CH115-INDEX('active-future'!$C:$C,MATCH('basis-cash-crude'!CI$1,'active-future'!$A:$A,0),1),""),"")</f>
        <v>-3.3800000000000026</v>
      </c>
      <c r="CJ115">
        <f>+IFERROR(IF(VALUE('data-cash-crude'!CI115)&gt;0,'data-cash-crude'!CI115-INDEX('active-future'!$C:$C,MATCH('basis-cash-crude'!CJ$1,'active-future'!$A:$A,0),1),""),"")</f>
        <v>-3.3799999999999955</v>
      </c>
      <c r="CK115">
        <f>+IFERROR(IF(VALUE('data-cash-crude'!CJ115)&gt;0,'data-cash-crude'!CJ115-INDEX('active-future'!$C:$C,MATCH('basis-cash-crude'!CK$1,'active-future'!$A:$A,0),1),""),"")</f>
        <v>-3.3799999999999955</v>
      </c>
      <c r="CL115">
        <f>+IFERROR(IF(VALUE('data-cash-crude'!CK115)&gt;0,'data-cash-crude'!CK115-INDEX('active-future'!$C:$C,MATCH('basis-cash-crude'!CL$1,'active-future'!$A:$A,0),1),""),"")</f>
        <v>-3.3799999999999955</v>
      </c>
      <c r="CM115" t="str">
        <f>+IFERROR(IF(VALUE('data-cash-crude'!CL115)&gt;0,'data-cash-crude'!CL115-INDEX('active-future'!$C:$C,MATCH('basis-cash-crude'!CM$1,'active-future'!$A:$A,0),1),""),"")</f>
        <v/>
      </c>
      <c r="CN115">
        <f>+IFERROR(IF(VALUE('data-cash-crude'!CM115)&gt;0,'data-cash-crude'!CM115-INDEX('active-future'!$C:$C,MATCH('basis-cash-crude'!CN$1,'active-future'!$A:$A,0),1),""),"")</f>
        <v>-3.3800000000000026</v>
      </c>
      <c r="CO115">
        <f>+IFERROR(IF(VALUE('data-cash-crude'!CN115)&gt;0,'data-cash-crude'!CN115-INDEX('active-future'!$C:$C,MATCH('basis-cash-crude'!CO$1,'active-future'!$A:$A,0),1),""),"")</f>
        <v>-3.3800000000000026</v>
      </c>
      <c r="CP115">
        <f>+IFERROR(IF(VALUE('data-cash-crude'!CO115)&gt;0,'data-cash-crude'!CO115-INDEX('active-future'!$C:$C,MATCH('basis-cash-crude'!CP$1,'active-future'!$A:$A,0),1),""),"")</f>
        <v>-3.3800000000000026</v>
      </c>
      <c r="CQ115">
        <f>+IFERROR(IF(VALUE('data-cash-crude'!CP115)&gt;0,'data-cash-crude'!CP115-INDEX('active-future'!$C:$C,MATCH('basis-cash-crude'!CQ$1,'active-future'!$A:$A,0),1),""),"")</f>
        <v>-3.3800000000000026</v>
      </c>
      <c r="CR115">
        <f>+IFERROR(IF(VALUE('data-cash-crude'!CQ115)&gt;0,'data-cash-crude'!CQ115-INDEX('active-future'!$C:$C,MATCH('basis-cash-crude'!CR$1,'active-future'!$A:$A,0),1),""),"")</f>
        <v>-3.3800000000000026</v>
      </c>
      <c r="CS115">
        <f>+IFERROR(IF(VALUE('data-cash-crude'!CR115)&gt;0,'data-cash-crude'!CR115-INDEX('active-future'!$C:$C,MATCH('basis-cash-crude'!CS$1,'active-future'!$A:$A,0),1),""),"")</f>
        <v>-3.3800000000000026</v>
      </c>
      <c r="CT115">
        <f>+IFERROR(IF(VALUE('data-cash-crude'!CS115)&gt;0,'data-cash-crude'!CS115-INDEX('active-future'!$C:$C,MATCH('basis-cash-crude'!CT$1,'active-future'!$A:$A,0),1),""),"")</f>
        <v>-3.3800000000000026</v>
      </c>
      <c r="CU115">
        <f>+IFERROR(IF(VALUE('data-cash-crude'!CT115)&gt;0,'data-cash-crude'!CT115-INDEX('active-future'!$C:$C,MATCH('basis-cash-crude'!CU$1,'active-future'!$A:$A,0),1),""),"")</f>
        <v>-3.3800000000000026</v>
      </c>
      <c r="CV115">
        <f>+IFERROR(IF(VALUE('data-cash-crude'!CU115)&gt;0,'data-cash-crude'!CU115-INDEX('active-future'!$C:$C,MATCH('basis-cash-crude'!CV$1,'active-future'!$A:$A,0),1),""),"")</f>
        <v>-3.1700000000000017</v>
      </c>
      <c r="CW115">
        <f>+IFERROR(IF(VALUE('data-cash-crude'!CV115)&gt;0,'data-cash-crude'!CV115-INDEX('active-future'!$C:$C,MATCH('basis-cash-crude'!CW$1,'active-future'!$A:$A,0),1),""),"")</f>
        <v>-3.3100000000000023</v>
      </c>
      <c r="CX115">
        <f>+IFERROR(IF(VALUE('data-cash-crude'!CW115)&gt;0,'data-cash-crude'!CW115-INDEX('active-future'!$C:$C,MATCH('basis-cash-crude'!CX$1,'active-future'!$A:$A,0),1),""),"")</f>
        <v>-3.3200000000000003</v>
      </c>
      <c r="CY115">
        <f>+IFERROR(IF(VALUE('data-cash-crude'!CX115)&gt;0,'data-cash-crude'!CX115-INDEX('active-future'!$C:$C,MATCH('basis-cash-crude'!CY$1,'active-future'!$A:$A,0),1),""),"")</f>
        <v>-3.3799999999999955</v>
      </c>
      <c r="CZ115">
        <f>+IFERROR(IF(VALUE('data-cash-crude'!CY115)&gt;0,'data-cash-crude'!CY115-INDEX('active-future'!$C:$C,MATCH('basis-cash-crude'!CZ$1,'active-future'!$A:$A,0),1),""),"")</f>
        <v>-3.3799999999999955</v>
      </c>
      <c r="DA115">
        <f>+IFERROR(IF(VALUE('data-cash-crude'!CZ115)&gt;0,'data-cash-crude'!CZ115-INDEX('active-future'!$C:$C,MATCH('basis-cash-crude'!DA$1,'active-future'!$A:$A,0),1),""),"")</f>
        <v>-3.3800000000000026</v>
      </c>
      <c r="DB115">
        <f>+IFERROR(IF(VALUE('data-cash-crude'!DA115)&gt;0,'data-cash-crude'!DA115-INDEX('active-future'!$C:$C,MATCH('basis-cash-crude'!DB$1,'active-future'!$A:$A,0),1),""),"")</f>
        <v>-3.3800000000000026</v>
      </c>
      <c r="DC115">
        <f>+IFERROR(IF(VALUE('data-cash-crude'!DB115)&gt;0,'data-cash-crude'!DB115-INDEX('active-future'!$C:$C,MATCH('basis-cash-crude'!DC$1,'active-future'!$A:$A,0),1),""),"")</f>
        <v>-3.3800000000000026</v>
      </c>
      <c r="DD115">
        <f>+IFERROR(IF(VALUE('data-cash-crude'!DC115)&gt;0,'data-cash-crude'!DC115-INDEX('active-future'!$C:$C,MATCH('basis-cash-crude'!DD$1,'active-future'!$A:$A,0),1),""),"")</f>
        <v>-3.3800000000000026</v>
      </c>
      <c r="DE115">
        <f>+IFERROR(IF(VALUE('data-cash-crude'!DD115)&gt;0,'data-cash-crude'!DD115-INDEX('active-future'!$C:$C,MATCH('basis-cash-crude'!DE$1,'active-future'!$A:$A,0),1),""),"")</f>
        <v>-3.3800000000000026</v>
      </c>
      <c r="DF115">
        <f>+IFERROR(IF(VALUE('data-cash-crude'!DE115)&gt;0,'data-cash-crude'!DE115-INDEX('active-future'!$C:$C,MATCH('basis-cash-crude'!DF$1,'active-future'!$A:$A,0),1),""),"")</f>
        <v>-3.3800000000000026</v>
      </c>
      <c r="DG115">
        <f>+IFERROR(IF(VALUE('data-cash-crude'!DF115)&gt;0,'data-cash-crude'!DF115-INDEX('active-future'!$C:$C,MATCH('basis-cash-crude'!DG$1,'active-future'!$A:$A,0),1),""),"")</f>
        <v>-3.3799999999999955</v>
      </c>
      <c r="DH115">
        <f>+IFERROR(IF(VALUE('data-cash-crude'!DG115)&gt;0,'data-cash-crude'!DG115-INDEX('active-future'!$C:$C,MATCH('basis-cash-crude'!DH$1,'active-future'!$A:$A,0),1),""),"")</f>
        <v>-3.3799999999999955</v>
      </c>
      <c r="DI115">
        <f>+IFERROR(IF(VALUE('data-cash-crude'!DH115)&gt;0,'data-cash-crude'!DH115-INDEX('active-future'!$C:$C,MATCH('basis-cash-crude'!DI$1,'active-future'!$A:$A,0),1),""),"")</f>
        <v>-3.3800000000000026</v>
      </c>
      <c r="DJ115">
        <f>+IFERROR(IF(VALUE('data-cash-crude'!DI115)&gt;0,'data-cash-crude'!DI115-INDEX('active-future'!$C:$C,MATCH('basis-cash-crude'!DJ$1,'active-future'!$A:$A,0),1),""),"")</f>
        <v>-3.3799999999999955</v>
      </c>
      <c r="DK115">
        <f>+IFERROR(IF(VALUE('data-cash-crude'!DJ115)&gt;0,'data-cash-crude'!DJ115-INDEX('active-future'!$C:$C,MATCH('basis-cash-crude'!DK$1,'active-future'!$A:$A,0),1),""),"")</f>
        <v>-3.3799999999999955</v>
      </c>
      <c r="DL115">
        <f>+IFERROR(IF(VALUE('data-cash-crude'!DK115)&gt;0,'data-cash-crude'!DK115-INDEX('active-future'!$C:$C,MATCH('basis-cash-crude'!DL$1,'active-future'!$A:$A,0),1),""),"")</f>
        <v>-3.3799999999999955</v>
      </c>
      <c r="DM115" t="str">
        <f>+IFERROR(IF(VALUE('data-cash-crude'!DL115)&gt;0,'data-cash-crude'!DL115-INDEX('active-future'!$C:$C,MATCH('basis-cash-crude'!DM$1,'active-future'!$A:$A,0),1),""),"")</f>
        <v/>
      </c>
      <c r="DN115" t="str">
        <f>+IFERROR(IF(VALUE('data-cash-crude'!DM115)&gt;0,'data-cash-crude'!DM115-INDEX('active-future'!$C:$C,MATCH('basis-cash-crude'!DN$1,'active-future'!$A:$A,0),1),""),"")</f>
        <v/>
      </c>
      <c r="DO115">
        <f>+IFERROR(IF(VALUE('data-cash-crude'!DN115)&gt;0,'data-cash-crude'!DN115-INDEX('active-future'!$C:$C,MATCH('basis-cash-crude'!DO$1,'active-future'!$A:$A,0),1),""),"")</f>
        <v>-3.3799999999999955</v>
      </c>
      <c r="DP115">
        <f>+IFERROR(IF(VALUE('data-cash-crude'!DO115)&gt;0,'data-cash-crude'!DO115-INDEX('active-future'!$C:$C,MATCH('basis-cash-crude'!DP$1,'active-future'!$A:$A,0),1),""),"")</f>
        <v>-3.3799999999999955</v>
      </c>
      <c r="DQ115">
        <f>+IFERROR(IF(VALUE('data-cash-crude'!DP115)&gt;0,'data-cash-crude'!DP115-INDEX('active-future'!$C:$C,MATCH('basis-cash-crude'!DQ$1,'active-future'!$A:$A,0),1),""),"")</f>
        <v>-3.3799999999999955</v>
      </c>
      <c r="DR115">
        <f>+IFERROR(IF(VALUE('data-cash-crude'!DQ115)&gt;0,'data-cash-crude'!DQ115-INDEX('active-future'!$C:$C,MATCH('basis-cash-crude'!DR$1,'active-future'!$A:$A,0),1),""),"")</f>
        <v>-3.3800000000000026</v>
      </c>
      <c r="DS115">
        <f>+IFERROR(IF(VALUE('data-cash-crude'!DR115)&gt;0,'data-cash-crude'!DR115-INDEX('active-future'!$C:$C,MATCH('basis-cash-crude'!DS$1,'active-future'!$A:$A,0),1),""),"")</f>
        <v>-3.3800000000000026</v>
      </c>
      <c r="DT115">
        <f>+IFERROR(IF(VALUE('data-cash-crude'!DS115)&gt;0,'data-cash-crude'!DS115-INDEX('active-future'!$C:$C,MATCH('basis-cash-crude'!DT$1,'active-future'!$A:$A,0),1),""),"")</f>
        <v>-3.3800000000000026</v>
      </c>
      <c r="DU115">
        <f>+IFERROR(IF(VALUE('data-cash-crude'!DT115)&gt;0,'data-cash-crude'!DT115-INDEX('active-future'!$C:$C,MATCH('basis-cash-crude'!DU$1,'active-future'!$A:$A,0),1),""),"")</f>
        <v>-3.3799999999999955</v>
      </c>
      <c r="DV115">
        <f>+IFERROR(IF(VALUE('data-cash-crude'!DU115)&gt;0,'data-cash-crude'!DU115-INDEX('active-future'!$C:$C,MATCH('basis-cash-crude'!DV$1,'active-future'!$A:$A,0),1),""),"")</f>
        <v>-3.3800000000000026</v>
      </c>
      <c r="DW115">
        <f>+IFERROR(IF(VALUE('data-cash-crude'!DV115)&gt;0,'data-cash-crude'!DV115-INDEX('active-future'!$C:$C,MATCH('basis-cash-crude'!DW$1,'active-future'!$A:$A,0),1),""),"")</f>
        <v>-3.3800000000000026</v>
      </c>
      <c r="DX115">
        <f>+IFERROR(IF(VALUE('data-cash-crude'!DW115)&gt;0,'data-cash-crude'!DW115-INDEX('active-future'!$C:$C,MATCH('basis-cash-crude'!DX$1,'active-future'!$A:$A,0),1),""),"")</f>
        <v>-3.3799999999999955</v>
      </c>
      <c r="DY115" t="str">
        <f>+IFERROR(IF(VALUE('data-cash-crude'!DX115)&gt;0,'data-cash-crude'!DX115-INDEX('active-future'!$C:$C,MATCH('basis-cash-crude'!DY$1,'active-future'!$A:$A,0),1),""),"")</f>
        <v/>
      </c>
      <c r="DZ115" t="str">
        <f>+IFERROR(IF(VALUE('data-cash-crude'!DY115)&gt;0,'data-cash-crude'!DY115-INDEX('active-future'!$C:$C,MATCH('basis-cash-crude'!DZ$1,'active-future'!$A:$A,0),1),""),"")</f>
        <v/>
      </c>
      <c r="EA115" t="str">
        <f>+IFERROR(IF(VALUE('data-cash-crude'!DZ115)&gt;0,'data-cash-crude'!DZ115-INDEX('active-future'!$C:$C,MATCH('basis-cash-crude'!EA$1,'active-future'!$A:$A,0),1),""),"")</f>
        <v/>
      </c>
      <c r="EB115" t="str">
        <f>+IFERROR(IF(VALUE('data-cash-crude'!EA115)&gt;0,'data-cash-crude'!EA115-INDEX('active-future'!$C:$C,MATCH('basis-cash-crude'!EB$1,'active-future'!$A:$A,0),1),""),"")</f>
        <v/>
      </c>
      <c r="EC115" t="str">
        <f>+IFERROR(IF(VALUE('data-cash-crude'!EB115)&gt;0,'data-cash-crude'!EB115-INDEX('active-future'!$C:$C,MATCH('basis-cash-crude'!EC$1,'active-future'!$A:$A,0),1),""),"")</f>
        <v/>
      </c>
      <c r="ED115" t="str">
        <f>+IFERROR(IF(VALUE('data-cash-crude'!EC115)&gt;0,'data-cash-crude'!EC115-INDEX('active-future'!$C:$C,MATCH('basis-cash-crude'!ED$1,'active-future'!$A:$A,0),1),""),"")</f>
        <v/>
      </c>
      <c r="EE115" t="str">
        <f>+IFERROR(IF(VALUE('data-cash-crude'!ED115)&gt;0,'data-cash-crude'!ED115-INDEX('active-future'!$C:$C,MATCH('basis-cash-crude'!EE$1,'active-future'!$A:$A,0),1),""),"")</f>
        <v/>
      </c>
      <c r="EF115" t="str">
        <f>+IFERROR(IF(VALUE('data-cash-crude'!EE115)&gt;0,'data-cash-crude'!EE115-INDEX('active-future'!$C:$C,MATCH('basis-cash-crude'!EF$1,'active-future'!$A:$A,0),1),""),"")</f>
        <v/>
      </c>
      <c r="EG115" t="str">
        <f>+IFERROR(IF(VALUE('data-cash-crude'!EF115)&gt;0,'data-cash-crude'!EF115-INDEX('active-future'!$C:$C,MATCH('basis-cash-crude'!EG$1,'active-future'!$A:$A,0),1),""),"")</f>
        <v/>
      </c>
      <c r="EH115" t="str">
        <f>+IFERROR(IF(VALUE('data-cash-crude'!EG115)&gt;0,'data-cash-crude'!EG115-INDEX('active-future'!$C:$C,MATCH('basis-cash-crude'!EH$1,'active-future'!$A:$A,0),1),""),"")</f>
        <v/>
      </c>
      <c r="EI115" t="str">
        <f>+IFERROR(IF(VALUE('data-cash-crude'!EH115)&gt;0,'data-cash-crude'!EH115-INDEX('active-future'!$C:$C,MATCH('basis-cash-crude'!EI$1,'active-future'!$A:$A,0),1),""),"")</f>
        <v/>
      </c>
      <c r="EJ115" t="str">
        <f>+IFERROR(IF(VALUE('data-cash-crude'!EI115)&gt;0,'data-cash-crude'!EI115-INDEX('active-future'!$C:$C,MATCH('basis-cash-crude'!EJ$1,'active-future'!$A:$A,0),1),""),"")</f>
        <v/>
      </c>
      <c r="EK115" t="str">
        <f>+IFERROR(IF(VALUE('data-cash-crude'!EJ115)&gt;0,'data-cash-crude'!EJ115-INDEX('active-future'!$C:$C,MATCH('basis-cash-crude'!EK$1,'active-future'!$A:$A,0),1),""),"")</f>
        <v/>
      </c>
      <c r="EL115" t="str">
        <f>+IFERROR(IF(VALUE('data-cash-crude'!EK115)&gt;0,'data-cash-crude'!EK115-INDEX('active-future'!$C:$C,MATCH('basis-cash-crude'!EL$1,'active-future'!$A:$A,0),1),""),"")</f>
        <v/>
      </c>
      <c r="EM115" t="str">
        <f>+IFERROR(IF(VALUE('data-cash-crude'!EL115)&gt;0,'data-cash-crude'!EL115-INDEX('active-future'!$C:$C,MATCH('basis-cash-crude'!EM$1,'active-future'!$A:$A,0),1),""),"")</f>
        <v/>
      </c>
      <c r="EN115" t="str">
        <f>+IFERROR(IF(VALUE('data-cash-crude'!EM115)&gt;0,'data-cash-crude'!EM115-INDEX('active-future'!$C:$C,MATCH('basis-cash-crude'!EN$1,'active-future'!$A:$A,0),1),""),"")</f>
        <v/>
      </c>
      <c r="EO115" t="str">
        <f>+IFERROR(IF(VALUE('data-cash-crude'!EN115)&gt;0,'data-cash-crude'!EN115-INDEX('active-future'!$C:$C,MATCH('basis-cash-crude'!EO$1,'active-future'!$A:$A,0),1),""),"")</f>
        <v/>
      </c>
      <c r="EP115" t="str">
        <f>+IFERROR(IF(VALUE('data-cash-crude'!EO115)&gt;0,'data-cash-crude'!EO115-INDEX('active-future'!$C:$C,MATCH('basis-cash-crude'!EP$1,'active-future'!$A:$A,0),1),""),"")</f>
        <v/>
      </c>
      <c r="EQ115" t="str">
        <f>+IFERROR(IF(VALUE('data-cash-crude'!EP115)&gt;0,'data-cash-crude'!EP115-INDEX('active-future'!$C:$C,MATCH('basis-cash-crude'!EQ$1,'active-future'!$A:$A,0),1),""),"")</f>
        <v/>
      </c>
      <c r="ER115" t="str">
        <f>+IFERROR(IF(VALUE('data-cash-crude'!EQ115)&gt;0,'data-cash-crude'!EQ115-INDEX('active-future'!$C:$C,MATCH('basis-cash-crude'!ER$1,'active-future'!$A:$A,0),1),""),"")</f>
        <v/>
      </c>
      <c r="ES115" t="str">
        <f>+IFERROR(IF(VALUE('data-cash-crude'!ER115)&gt;0,'data-cash-crude'!ER115-INDEX('active-future'!$C:$C,MATCH('basis-cash-crude'!ES$1,'active-future'!$A:$A,0),1),""),"")</f>
        <v/>
      </c>
      <c r="ET115" t="str">
        <f>+IFERROR(IF(VALUE('data-cash-crude'!ES115)&gt;0,'data-cash-crude'!ES115-INDEX('active-future'!$C:$C,MATCH('basis-cash-crude'!ET$1,'active-future'!$A:$A,0),1),""),"")</f>
        <v/>
      </c>
      <c r="EU115" t="str">
        <f>+IFERROR(IF(VALUE('data-cash-crude'!ET115)&gt;0,'data-cash-crude'!ET115-INDEX('active-future'!$C:$C,MATCH('basis-cash-crude'!EU$1,'active-future'!$A:$A,0),1),""),"")</f>
        <v/>
      </c>
      <c r="EV115" t="str">
        <f>+IFERROR(IF(VALUE('data-cash-crude'!EU115)&gt;0,'data-cash-crude'!EU115-INDEX('active-future'!$C:$C,MATCH('basis-cash-crude'!EV$1,'active-future'!$A:$A,0),1),""),"")</f>
        <v/>
      </c>
      <c r="EW115" t="str">
        <f>+IFERROR(IF(VALUE('data-cash-crude'!EV115)&gt;0,'data-cash-crude'!EV115-INDEX('active-future'!$C:$C,MATCH('basis-cash-crude'!EW$1,'active-future'!$A:$A,0),1),""),"")</f>
        <v/>
      </c>
      <c r="EX115" t="str">
        <f>+IFERROR(IF(VALUE('data-cash-crude'!EW115)&gt;0,'data-cash-crude'!EW115-INDEX('active-future'!$C:$C,MATCH('basis-cash-crude'!EX$1,'active-future'!$A:$A,0),1),""),"")</f>
        <v/>
      </c>
      <c r="EY115" t="str">
        <f>+IFERROR(IF(VALUE('data-cash-crude'!EX115)&gt;0,'data-cash-crude'!EX115-INDEX('active-future'!$C:$C,MATCH('basis-cash-crude'!EY$1,'active-future'!$A:$A,0),1),""),"")</f>
        <v/>
      </c>
      <c r="EZ115" t="str">
        <f>+IFERROR(IF(VALUE('data-cash-crude'!EY115)&gt;0,'data-cash-crude'!EY115-INDEX('active-future'!$C:$C,MATCH('basis-cash-crude'!EZ$1,'active-future'!$A:$A,0),1),""),"")</f>
        <v/>
      </c>
      <c r="FA115" t="str">
        <f>+IFERROR(IF(VALUE('data-cash-crude'!EZ115)&gt;0,'data-cash-crude'!EZ115-INDEX('active-future'!$C:$C,MATCH('basis-cash-crude'!FA$1,'active-future'!$A:$A,0),1),""),"")</f>
        <v/>
      </c>
      <c r="FB115" t="str">
        <f>+IFERROR(IF(VALUE('data-cash-crude'!FA115)&gt;0,'data-cash-crude'!FA115-INDEX('active-future'!$C:$C,MATCH('basis-cash-crude'!FB$1,'active-future'!$A:$A,0),1),""),"")</f>
        <v/>
      </c>
      <c r="FC115" t="str">
        <f>+IFERROR(IF(VALUE('data-cash-crude'!FB115)&gt;0,'data-cash-crude'!FB115-INDEX('active-future'!$C:$C,MATCH('basis-cash-crude'!FC$1,'active-future'!$A:$A,0),1),""),"")</f>
        <v/>
      </c>
      <c r="FD115" t="str">
        <f>+IFERROR(IF(VALUE('data-cash-crude'!FC115)&gt;0,'data-cash-crude'!FC115-INDEX('active-future'!$C:$C,MATCH('basis-cash-crude'!FD$1,'active-future'!$A:$A,0),1),""),"")</f>
        <v/>
      </c>
      <c r="FE115" t="str">
        <f>+IFERROR(IF(VALUE('data-cash-crude'!FD115)&gt;0,'data-cash-crude'!FD115-INDEX('active-future'!$C:$C,MATCH('basis-cash-crude'!FE$1,'active-future'!$A:$A,0),1),""),"")</f>
        <v/>
      </c>
      <c r="FF115" t="str">
        <f>+IFERROR(IF(VALUE('data-cash-crude'!FE115)&gt;0,'data-cash-crude'!FE115-INDEX('active-future'!$C:$C,MATCH('basis-cash-crude'!FF$1,'active-future'!$A:$A,0),1),""),"")</f>
        <v/>
      </c>
      <c r="FG115" t="str">
        <f>+IFERROR(IF(VALUE('data-cash-crude'!FF115)&gt;0,'data-cash-crude'!FF115-INDEX('active-future'!$C:$C,MATCH('basis-cash-crude'!FG$1,'active-future'!$A:$A,0),1),""),"")</f>
        <v/>
      </c>
      <c r="FH115" t="str">
        <f>+IFERROR(IF(VALUE('data-cash-crude'!FG115)&gt;0,'data-cash-crude'!FG115-INDEX('active-future'!$C:$C,MATCH('basis-cash-crude'!FH$1,'active-future'!$A:$A,0),1),""),"")</f>
        <v/>
      </c>
      <c r="FI115" t="str">
        <f>+IFERROR(IF(VALUE('data-cash-crude'!FH115)&gt;0,'data-cash-crude'!FH115-INDEX('active-future'!$C:$C,MATCH('basis-cash-crude'!FI$1,'active-future'!$A:$A,0),1),""),"")</f>
        <v/>
      </c>
      <c r="FJ115" t="str">
        <f>+IFERROR(IF(VALUE('data-cash-crude'!FI115)&gt;0,'data-cash-crude'!FI115-INDEX('active-future'!$C:$C,MATCH('basis-cash-crude'!FJ$1,'active-future'!$A:$A,0),1),""),"")</f>
        <v/>
      </c>
      <c r="FK115" t="str">
        <f>+IFERROR(IF(VALUE('data-cash-crude'!FJ115)&gt;0,'data-cash-crude'!FJ115-INDEX('active-future'!$C:$C,MATCH('basis-cash-crude'!FK$1,'active-future'!$A:$A,0),1),""),"")</f>
        <v/>
      </c>
      <c r="FL115" t="str">
        <f>+IFERROR(IF(VALUE('data-cash-crude'!FK115)&gt;0,'data-cash-crude'!FK115-INDEX('active-future'!$C:$C,MATCH('basis-cash-crude'!FL$1,'active-future'!$A:$A,0),1),""),"")</f>
        <v/>
      </c>
    </row>
    <row r="116" spans="1:168" x14ac:dyDescent="0.2">
      <c r="A116">
        <f t="shared" si="3"/>
        <v>-4.6300000000000008</v>
      </c>
      <c r="B116">
        <f t="shared" si="4"/>
        <v>-4.6242307692307687</v>
      </c>
      <c r="C116">
        <f t="shared" si="5"/>
        <v>-4.6379999999999972</v>
      </c>
      <c r="D116" s="10" t="str">
        <f>+'data-cash-crude'!B116</f>
        <v>CLPA-6-46.CM</v>
      </c>
      <c r="E116">
        <f>+IFERROR(IF(VALUE('data-cash-crude'!D116)&gt;0,'data-cash-crude'!D116-INDEX('active-future'!$C:$C,MATCH('basis-cash-crude'!E$1,'active-future'!$A:$A,0),1),""),"")</f>
        <v>-4.6300000000000026</v>
      </c>
      <c r="F116">
        <f>+IFERROR(IF(VALUE('data-cash-crude'!E116)&gt;0,'data-cash-crude'!E116-INDEX('active-future'!$C:$C,MATCH('basis-cash-crude'!F$1,'active-future'!$A:$A,0),1),""),"")</f>
        <v>-4.6300000000000026</v>
      </c>
      <c r="G116">
        <f>+IFERROR(IF(VALUE('data-cash-crude'!F116)&gt;0,'data-cash-crude'!F116-INDEX('active-future'!$C:$C,MATCH('basis-cash-crude'!G$1,'active-future'!$A:$A,0),1),""),"")</f>
        <v>-4.6299999999999955</v>
      </c>
      <c r="H116">
        <f>+IFERROR(IF(VALUE('data-cash-crude'!G116)&gt;0,'data-cash-crude'!G116-INDEX('active-future'!$C:$C,MATCH('basis-cash-crude'!H$1,'active-future'!$A:$A,0),1),""),"")</f>
        <v>-4.6300000000000026</v>
      </c>
      <c r="I116" t="str">
        <f>+IFERROR(IF(VALUE('data-cash-crude'!H116)&gt;0,'data-cash-crude'!H116-INDEX('active-future'!$C:$C,MATCH('basis-cash-crude'!I$1,'active-future'!$A:$A,0),1),""),"")</f>
        <v/>
      </c>
      <c r="J116">
        <f>+IFERROR(IF(VALUE('data-cash-crude'!I116)&gt;0,'data-cash-crude'!I116-INDEX('active-future'!$C:$C,MATCH('basis-cash-crude'!J$1,'active-future'!$A:$A,0),1),""),"")</f>
        <v>-4.6300000000000026</v>
      </c>
      <c r="K116" t="str">
        <f>+IFERROR(IF(VALUE('data-cash-crude'!J116)&gt;0,'data-cash-crude'!J116-INDEX('active-future'!$C:$C,MATCH('basis-cash-crude'!K$1,'active-future'!$A:$A,0),1),""),"")</f>
        <v/>
      </c>
      <c r="L116" t="str">
        <f>+IFERROR(IF(VALUE('data-cash-crude'!K116)&gt;0,'data-cash-crude'!K116-INDEX('active-future'!$C:$C,MATCH('basis-cash-crude'!L$1,'active-future'!$A:$A,0),1),""),"")</f>
        <v/>
      </c>
      <c r="M116">
        <f>+IFERROR(IF(VALUE('data-cash-crude'!L116)&gt;0,'data-cash-crude'!L116-INDEX('active-future'!$C:$C,MATCH('basis-cash-crude'!M$1,'active-future'!$A:$A,0),1),""),"")</f>
        <v>-4.5899999999999963</v>
      </c>
      <c r="N116">
        <f>+IFERROR(IF(VALUE('data-cash-crude'!M116)&gt;0,'data-cash-crude'!M116-INDEX('active-future'!$C:$C,MATCH('basis-cash-crude'!N$1,'active-future'!$A:$A,0),1),""),"")</f>
        <v>-4.5500000000000043</v>
      </c>
      <c r="O116">
        <f>+IFERROR(IF(VALUE('data-cash-crude'!N116)&gt;0,'data-cash-crude'!N116-INDEX('active-future'!$C:$C,MATCH('basis-cash-crude'!O$1,'active-future'!$A:$A,0),1),""),"")</f>
        <v>-4.5599999999999952</v>
      </c>
      <c r="P116">
        <f>+IFERROR(IF(VALUE('data-cash-crude'!O116)&gt;0,'data-cash-crude'!O116-INDEX('active-future'!$C:$C,MATCH('basis-cash-crude'!P$1,'active-future'!$A:$A,0),1),""),"")</f>
        <v>-4.6300000000000026</v>
      </c>
      <c r="Q116">
        <f>+IFERROR(IF(VALUE('data-cash-crude'!P116)&gt;0,'data-cash-crude'!P116-INDEX('active-future'!$C:$C,MATCH('basis-cash-crude'!Q$1,'active-future'!$A:$A,0),1),""),"")</f>
        <v>-4.6300000000000026</v>
      </c>
      <c r="R116">
        <f>+IFERROR(IF(VALUE('data-cash-crude'!Q116)&gt;0,'data-cash-crude'!Q116-INDEX('active-future'!$C:$C,MATCH('basis-cash-crude'!R$1,'active-future'!$A:$A,0),1),""),"")</f>
        <v>-4.6300000000000026</v>
      </c>
      <c r="S116">
        <f>+IFERROR(IF(VALUE('data-cash-crude'!R116)&gt;0,'data-cash-crude'!R116-INDEX('active-future'!$C:$C,MATCH('basis-cash-crude'!S$1,'active-future'!$A:$A,0),1),""),"")</f>
        <v>-4.6299999999999955</v>
      </c>
      <c r="T116">
        <f>+IFERROR(IF(VALUE('data-cash-crude'!S116)&gt;0,'data-cash-crude'!S116-INDEX('active-future'!$C:$C,MATCH('basis-cash-crude'!T$1,'active-future'!$A:$A,0),1),""),"")</f>
        <v>-4.6300000000000026</v>
      </c>
      <c r="U116">
        <f>+IFERROR(IF(VALUE('data-cash-crude'!T116)&gt;0,'data-cash-crude'!T116-INDEX('active-future'!$C:$C,MATCH('basis-cash-crude'!U$1,'active-future'!$A:$A,0),1),""),"")</f>
        <v>-4.6300000000000026</v>
      </c>
      <c r="V116">
        <f>+IFERROR(IF(VALUE('data-cash-crude'!U116)&gt;0,'data-cash-crude'!U116-INDEX('active-future'!$C:$C,MATCH('basis-cash-crude'!V$1,'active-future'!$A:$A,0),1),""),"")</f>
        <v>-4.6300000000000026</v>
      </c>
      <c r="W116">
        <f>+IFERROR(IF(VALUE('data-cash-crude'!V116)&gt;0,'data-cash-crude'!V116-INDEX('active-future'!$C:$C,MATCH('basis-cash-crude'!W$1,'active-future'!$A:$A,0),1),""),"")</f>
        <v>-4.6300000000000026</v>
      </c>
      <c r="X116">
        <f>+IFERROR(IF(VALUE('data-cash-crude'!W116)&gt;0,'data-cash-crude'!W116-INDEX('active-future'!$C:$C,MATCH('basis-cash-crude'!X$1,'active-future'!$A:$A,0),1),""),"")</f>
        <v>-4.6300000000000026</v>
      </c>
      <c r="Y116">
        <f>+IFERROR(IF(VALUE('data-cash-crude'!X116)&gt;0,'data-cash-crude'!X116-INDEX('active-future'!$C:$C,MATCH('basis-cash-crude'!Y$1,'active-future'!$A:$A,0),1),""),"")</f>
        <v>-4.7700000000000031</v>
      </c>
      <c r="Z116">
        <f>+IFERROR(IF(VALUE('data-cash-crude'!Y116)&gt;0,'data-cash-crude'!Y116-INDEX('active-future'!$C:$C,MATCH('basis-cash-crude'!Z$1,'active-future'!$A:$A,0),1),""),"")</f>
        <v>-4.6300000000000026</v>
      </c>
      <c r="AA116">
        <f>+IFERROR(IF(VALUE('data-cash-crude'!Z116)&gt;0,'data-cash-crude'!Z116-INDEX('active-future'!$C:$C,MATCH('basis-cash-crude'!AA$1,'active-future'!$A:$A,0),1),""),"")</f>
        <v>-4.6300000000000026</v>
      </c>
      <c r="AB116" t="str">
        <f>+IFERROR(IF(VALUE('data-cash-crude'!AA116)&gt;0,'data-cash-crude'!AA116-INDEX('active-future'!$C:$C,MATCH('basis-cash-crude'!AB$1,'active-future'!$A:$A,0),1),""),"")</f>
        <v/>
      </c>
      <c r="AC116">
        <f>+IFERROR(IF(VALUE('data-cash-crude'!AB116)&gt;0,'data-cash-crude'!AB116-INDEX('active-future'!$C:$C,MATCH('basis-cash-crude'!AC$1,'active-future'!$A:$A,0),1),""),"")</f>
        <v>-4.6300000000000026</v>
      </c>
      <c r="AD116">
        <f>+IFERROR(IF(VALUE('data-cash-crude'!AC116)&gt;0,'data-cash-crude'!AC116-INDEX('active-future'!$C:$C,MATCH('basis-cash-crude'!AD$1,'active-future'!$A:$A,0),1),""),"")</f>
        <v>-4.6299999999999955</v>
      </c>
      <c r="AE116">
        <f>+IFERROR(IF(VALUE('data-cash-crude'!AD116)&gt;0,'data-cash-crude'!AD116-INDEX('active-future'!$C:$C,MATCH('basis-cash-crude'!AE$1,'active-future'!$A:$A,0),1),""),"")</f>
        <v>-4.6299999999999955</v>
      </c>
      <c r="AF116">
        <f>+IFERROR(IF(VALUE('data-cash-crude'!AE116)&gt;0,'data-cash-crude'!AE116-INDEX('active-future'!$C:$C,MATCH('basis-cash-crude'!AF$1,'active-future'!$A:$A,0),1),""),"")</f>
        <v>-4.6300000000000026</v>
      </c>
      <c r="AG116">
        <f>+IFERROR(IF(VALUE('data-cash-crude'!AF116)&gt;0,'data-cash-crude'!AF116-INDEX('active-future'!$C:$C,MATCH('basis-cash-crude'!AG$1,'active-future'!$A:$A,0),1),""),"")</f>
        <v>-4.6299999999999955</v>
      </c>
      <c r="AH116">
        <f>+IFERROR(IF(VALUE('data-cash-crude'!AG116)&gt;0,'data-cash-crude'!AG116-INDEX('active-future'!$C:$C,MATCH('basis-cash-crude'!AH$1,'active-future'!$A:$A,0),1),""),"")</f>
        <v>-4.5300000000000011</v>
      </c>
      <c r="AI116">
        <f>+IFERROR(IF(VALUE('data-cash-crude'!AH116)&gt;0,'data-cash-crude'!AH116-INDEX('active-future'!$C:$C,MATCH('basis-cash-crude'!AI$1,'active-future'!$A:$A,0),1),""),"")</f>
        <v>-4.7700000000000031</v>
      </c>
      <c r="AJ116">
        <f>+IFERROR(IF(VALUE('data-cash-crude'!AI116)&gt;0,'data-cash-crude'!AI116-INDEX('active-future'!$C:$C,MATCH('basis-cash-crude'!AJ$1,'active-future'!$A:$A,0),1),""),"")</f>
        <v>-4.7199999999999989</v>
      </c>
      <c r="AK116">
        <f>+IFERROR(IF(VALUE('data-cash-crude'!AJ116)&gt;0,'data-cash-crude'!AJ116-INDEX('active-future'!$C:$C,MATCH('basis-cash-crude'!AK$1,'active-future'!$A:$A,0),1),""),"")</f>
        <v>-4.6299999999999955</v>
      </c>
      <c r="AL116">
        <f>+IFERROR(IF(VALUE('data-cash-crude'!AK116)&gt;0,'data-cash-crude'!AK116-INDEX('active-future'!$C:$C,MATCH('basis-cash-crude'!AL$1,'active-future'!$A:$A,0),1),""),"")</f>
        <v>-4.6300000000000026</v>
      </c>
      <c r="AM116">
        <f>+IFERROR(IF(VALUE('data-cash-crude'!AL116)&gt;0,'data-cash-crude'!AL116-INDEX('active-future'!$C:$C,MATCH('basis-cash-crude'!AM$1,'active-future'!$A:$A,0),1),""),"")</f>
        <v>-4.6299999999999955</v>
      </c>
      <c r="AN116">
        <f>+IFERROR(IF(VALUE('data-cash-crude'!AM116)&gt;0,'data-cash-crude'!AM116-INDEX('active-future'!$C:$C,MATCH('basis-cash-crude'!AN$1,'active-future'!$A:$A,0),1),""),"")</f>
        <v>-4.6299999999999955</v>
      </c>
      <c r="AO116">
        <f>+IFERROR(IF(VALUE('data-cash-crude'!AN116)&gt;0,'data-cash-crude'!AN116-INDEX('active-future'!$C:$C,MATCH('basis-cash-crude'!AO$1,'active-future'!$A:$A,0),1),""),"")</f>
        <v>-4.6300000000000026</v>
      </c>
      <c r="AP116">
        <f>+IFERROR(IF(VALUE('data-cash-crude'!AO116)&gt;0,'data-cash-crude'!AO116-INDEX('active-future'!$C:$C,MATCH('basis-cash-crude'!AP$1,'active-future'!$A:$A,0),1),""),"")</f>
        <v>-4.6300000000000026</v>
      </c>
      <c r="AQ116">
        <f>+IFERROR(IF(VALUE('data-cash-crude'!AP116)&gt;0,'data-cash-crude'!AP116-INDEX('active-future'!$C:$C,MATCH('basis-cash-crude'!AQ$1,'active-future'!$A:$A,0),1),""),"")</f>
        <v>-4.6299999999999955</v>
      </c>
      <c r="AR116">
        <f>+IFERROR(IF(VALUE('data-cash-crude'!AQ116)&gt;0,'data-cash-crude'!AQ116-INDEX('active-future'!$C:$C,MATCH('basis-cash-crude'!AR$1,'active-future'!$A:$A,0),1),""),"")</f>
        <v>-4.6300000000000026</v>
      </c>
      <c r="AS116">
        <f>+IFERROR(IF(VALUE('data-cash-crude'!AR116)&gt;0,'data-cash-crude'!AR116-INDEX('active-future'!$C:$C,MATCH('basis-cash-crude'!AS$1,'active-future'!$A:$A,0),1),""),"")</f>
        <v>-4.6299999999999955</v>
      </c>
      <c r="AT116">
        <f>+IFERROR(IF(VALUE('data-cash-crude'!AS116)&gt;0,'data-cash-crude'!AS116-INDEX('active-future'!$C:$C,MATCH('basis-cash-crude'!AT$1,'active-future'!$A:$A,0),1),""),"")</f>
        <v>-4.6300000000000026</v>
      </c>
      <c r="AU116">
        <f>+IFERROR(IF(VALUE('data-cash-crude'!AT116)&gt;0,'data-cash-crude'!AT116-INDEX('active-future'!$C:$C,MATCH('basis-cash-crude'!AU$1,'active-future'!$A:$A,0),1),""),"")</f>
        <v>-4.6300000000000026</v>
      </c>
      <c r="AV116">
        <f>+IFERROR(IF(VALUE('data-cash-crude'!AU116)&gt;0,'data-cash-crude'!AU116-INDEX('active-future'!$C:$C,MATCH('basis-cash-crude'!AV$1,'active-future'!$A:$A,0),1),""),"")</f>
        <v>-4.6300000000000026</v>
      </c>
      <c r="AW116">
        <f>+IFERROR(IF(VALUE('data-cash-crude'!AV116)&gt;0,'data-cash-crude'!AV116-INDEX('active-future'!$C:$C,MATCH('basis-cash-crude'!AW$1,'active-future'!$A:$A,0),1),""),"")</f>
        <v>-4.6300000000000026</v>
      </c>
      <c r="AX116">
        <f>+IFERROR(IF(VALUE('data-cash-crude'!AW116)&gt;0,'data-cash-crude'!AW116-INDEX('active-future'!$C:$C,MATCH('basis-cash-crude'!AX$1,'active-future'!$A:$A,0),1),""),"")</f>
        <v>-4.6300000000000026</v>
      </c>
      <c r="AY116">
        <f>+IFERROR(IF(VALUE('data-cash-crude'!AX116)&gt;0,'data-cash-crude'!AX116-INDEX('active-future'!$C:$C,MATCH('basis-cash-crude'!AY$1,'active-future'!$A:$A,0),1),""),"")</f>
        <v>-4.6300000000000026</v>
      </c>
      <c r="AZ116">
        <f>+IFERROR(IF(VALUE('data-cash-crude'!AY116)&gt;0,'data-cash-crude'!AY116-INDEX('active-future'!$C:$C,MATCH('basis-cash-crude'!AZ$1,'active-future'!$A:$A,0),1),""),"")</f>
        <v>-4.6299999999999955</v>
      </c>
      <c r="BA116">
        <f>+IFERROR(IF(VALUE('data-cash-crude'!AZ116)&gt;0,'data-cash-crude'!AZ116-INDEX('active-future'!$C:$C,MATCH('basis-cash-crude'!BA$1,'active-future'!$A:$A,0),1),""),"")</f>
        <v>-4.6299999999999955</v>
      </c>
      <c r="BB116">
        <f>+IFERROR(IF(VALUE('data-cash-crude'!BA116)&gt;0,'data-cash-crude'!BA116-INDEX('active-future'!$C:$C,MATCH('basis-cash-crude'!BB$1,'active-future'!$A:$A,0),1),""),"")</f>
        <v>-4.6299999999999955</v>
      </c>
      <c r="BC116">
        <f>+IFERROR(IF(VALUE('data-cash-crude'!BB116)&gt;0,'data-cash-crude'!BB116-INDEX('active-future'!$C:$C,MATCH('basis-cash-crude'!BC$1,'active-future'!$A:$A,0),1),""),"")</f>
        <v>-4.9499999999999957</v>
      </c>
      <c r="BD116">
        <f>+IFERROR(IF(VALUE('data-cash-crude'!BC116)&gt;0,'data-cash-crude'!BC116-INDEX('active-future'!$C:$C,MATCH('basis-cash-crude'!BD$1,'active-future'!$A:$A,0),1),""),"")</f>
        <v>-4.8299999999999983</v>
      </c>
      <c r="BE116">
        <f>+IFERROR(IF(VALUE('data-cash-crude'!BD116)&gt;0,'data-cash-crude'!BD116-INDEX('active-future'!$C:$C,MATCH('basis-cash-crude'!BE$1,'active-future'!$A:$A,0),1),""),"")</f>
        <v>-4.7199999999999989</v>
      </c>
      <c r="BF116">
        <f>+IFERROR(IF(VALUE('data-cash-crude'!BE116)&gt;0,'data-cash-crude'!BE116-INDEX('active-future'!$C:$C,MATCH('basis-cash-crude'!BF$1,'active-future'!$A:$A,0),1),""),"")</f>
        <v>-4.6300000000000026</v>
      </c>
      <c r="BG116">
        <f>+IFERROR(IF(VALUE('data-cash-crude'!BF116)&gt;0,'data-cash-crude'!BF116-INDEX('active-future'!$C:$C,MATCH('basis-cash-crude'!BG$1,'active-future'!$A:$A,0),1),""),"")</f>
        <v>-4.6300000000000026</v>
      </c>
      <c r="BH116">
        <f>+IFERROR(IF(VALUE('data-cash-crude'!BG116)&gt;0,'data-cash-crude'!BG116-INDEX('active-future'!$C:$C,MATCH('basis-cash-crude'!BH$1,'active-future'!$A:$A,0),1),""),"")</f>
        <v>-4.6300000000000026</v>
      </c>
      <c r="BI116">
        <f>+IFERROR(IF(VALUE('data-cash-crude'!BH116)&gt;0,'data-cash-crude'!BH116-INDEX('active-future'!$C:$C,MATCH('basis-cash-crude'!BI$1,'active-future'!$A:$A,0),1),""),"")</f>
        <v>-4.6300000000000026</v>
      </c>
      <c r="BJ116">
        <f>+IFERROR(IF(VALUE('data-cash-crude'!BI116)&gt;0,'data-cash-crude'!BI116-INDEX('active-future'!$C:$C,MATCH('basis-cash-crude'!BJ$1,'active-future'!$A:$A,0),1),""),"")</f>
        <v>-4.6300000000000026</v>
      </c>
      <c r="BK116">
        <f>+IFERROR(IF(VALUE('data-cash-crude'!BJ116)&gt;0,'data-cash-crude'!BJ116-INDEX('active-future'!$C:$C,MATCH('basis-cash-crude'!BK$1,'active-future'!$A:$A,0),1),""),"")</f>
        <v>-4.6299999999999955</v>
      </c>
      <c r="BL116">
        <f>+IFERROR(IF(VALUE('data-cash-crude'!BK116)&gt;0,'data-cash-crude'!BK116-INDEX('active-future'!$C:$C,MATCH('basis-cash-crude'!BL$1,'active-future'!$A:$A,0),1),""),"")</f>
        <v>-4.6300000000000026</v>
      </c>
      <c r="BM116">
        <f>+IFERROR(IF(VALUE('data-cash-crude'!BL116)&gt;0,'data-cash-crude'!BL116-INDEX('active-future'!$C:$C,MATCH('basis-cash-crude'!BM$1,'active-future'!$A:$A,0),1),""),"")</f>
        <v>-4.6300000000000026</v>
      </c>
      <c r="BN116">
        <f>+IFERROR(IF(VALUE('data-cash-crude'!BM116)&gt;0,'data-cash-crude'!BM116-INDEX('active-future'!$C:$C,MATCH('basis-cash-crude'!BN$1,'active-future'!$A:$A,0),1),""),"")</f>
        <v>-4.6300000000000026</v>
      </c>
      <c r="BO116">
        <f>+IFERROR(IF(VALUE('data-cash-crude'!BN116)&gt;0,'data-cash-crude'!BN116-INDEX('active-future'!$C:$C,MATCH('basis-cash-crude'!BO$1,'active-future'!$A:$A,0),1),""),"")</f>
        <v>-4.6300000000000026</v>
      </c>
      <c r="BP116">
        <f>+IFERROR(IF(VALUE('data-cash-crude'!BO116)&gt;0,'data-cash-crude'!BO116-INDEX('active-future'!$C:$C,MATCH('basis-cash-crude'!BP$1,'active-future'!$A:$A,0),1),""),"")</f>
        <v>-4.6300000000000026</v>
      </c>
      <c r="BQ116">
        <f>+IFERROR(IF(VALUE('data-cash-crude'!BP116)&gt;0,'data-cash-crude'!BP116-INDEX('active-future'!$C:$C,MATCH('basis-cash-crude'!BQ$1,'active-future'!$A:$A,0),1),""),"")</f>
        <v>-4.6300000000000026</v>
      </c>
      <c r="BR116">
        <f>+IFERROR(IF(VALUE('data-cash-crude'!BQ116)&gt;0,'data-cash-crude'!BQ116-INDEX('active-future'!$C:$C,MATCH('basis-cash-crude'!BR$1,'active-future'!$A:$A,0),1),""),"")</f>
        <v>-4.6299999999999955</v>
      </c>
      <c r="BS116">
        <f>+IFERROR(IF(VALUE('data-cash-crude'!BR116)&gt;0,'data-cash-crude'!BR116-INDEX('active-future'!$C:$C,MATCH('basis-cash-crude'!BS$1,'active-future'!$A:$A,0),1),""),"")</f>
        <v>-4.6300000000000026</v>
      </c>
      <c r="BT116">
        <f>+IFERROR(IF(VALUE('data-cash-crude'!BS116)&gt;0,'data-cash-crude'!BS116-INDEX('active-future'!$C:$C,MATCH('basis-cash-crude'!BT$1,'active-future'!$A:$A,0),1),""),"")</f>
        <v>-4.6299999999999955</v>
      </c>
      <c r="BU116">
        <f>+IFERROR(IF(VALUE('data-cash-crude'!BT116)&gt;0,'data-cash-crude'!BT116-INDEX('active-future'!$C:$C,MATCH('basis-cash-crude'!BU$1,'active-future'!$A:$A,0),1),""),"")</f>
        <v>-4.6299999999999955</v>
      </c>
      <c r="BV116">
        <f>+IFERROR(IF(VALUE('data-cash-crude'!BU116)&gt;0,'data-cash-crude'!BU116-INDEX('active-future'!$C:$C,MATCH('basis-cash-crude'!BV$1,'active-future'!$A:$A,0),1),""),"")</f>
        <v>-4.6300000000000026</v>
      </c>
      <c r="BW116">
        <f>+IFERROR(IF(VALUE('data-cash-crude'!BV116)&gt;0,'data-cash-crude'!BV116-INDEX('active-future'!$C:$C,MATCH('basis-cash-crude'!BW$1,'active-future'!$A:$A,0),1),""),"")</f>
        <v>-4.6300000000000026</v>
      </c>
      <c r="BX116">
        <f>+IFERROR(IF(VALUE('data-cash-crude'!BW116)&gt;0,'data-cash-crude'!BW116-INDEX('active-future'!$C:$C,MATCH('basis-cash-crude'!BX$1,'active-future'!$A:$A,0),1),""),"")</f>
        <v>-4.6300000000000026</v>
      </c>
      <c r="BY116">
        <f>+IFERROR(IF(VALUE('data-cash-crude'!BX116)&gt;0,'data-cash-crude'!BX116-INDEX('active-future'!$C:$C,MATCH('basis-cash-crude'!BY$1,'active-future'!$A:$A,0),1),""),"")</f>
        <v>-4.6300000000000026</v>
      </c>
      <c r="BZ116">
        <f>+IFERROR(IF(VALUE('data-cash-crude'!BY116)&gt;0,'data-cash-crude'!BY116-INDEX('active-future'!$C:$C,MATCH('basis-cash-crude'!BZ$1,'active-future'!$A:$A,0),1),""),"")</f>
        <v>-4.6899999999999977</v>
      </c>
      <c r="CA116">
        <f>+IFERROR(IF(VALUE('data-cash-crude'!BZ116)&gt;0,'data-cash-crude'!BZ116-INDEX('active-future'!$C:$C,MATCH('basis-cash-crude'!CA$1,'active-future'!$A:$A,0),1),""),"")</f>
        <v>-4.5600000000000023</v>
      </c>
      <c r="CB116">
        <f>+IFERROR(IF(VALUE('data-cash-crude'!CA116)&gt;0,'data-cash-crude'!CA116-INDEX('active-future'!$C:$C,MATCH('basis-cash-crude'!CB$1,'active-future'!$A:$A,0),1),""),"")</f>
        <v>-4.6300000000000026</v>
      </c>
      <c r="CC116">
        <f>+IFERROR(IF(VALUE('data-cash-crude'!CB116)&gt;0,'data-cash-crude'!CB116-INDEX('active-future'!$C:$C,MATCH('basis-cash-crude'!CC$1,'active-future'!$A:$A,0),1),""),"")</f>
        <v>-4.6299999999999955</v>
      </c>
      <c r="CD116">
        <f>+IFERROR(IF(VALUE('data-cash-crude'!CC116)&gt;0,'data-cash-crude'!CC116-INDEX('active-future'!$C:$C,MATCH('basis-cash-crude'!CD$1,'active-future'!$A:$A,0),1),""),"")</f>
        <v>-4.6300000000000026</v>
      </c>
      <c r="CE116">
        <f>+IFERROR(IF(VALUE('data-cash-crude'!CD116)&gt;0,'data-cash-crude'!CD116-INDEX('active-future'!$C:$C,MATCH('basis-cash-crude'!CE$1,'active-future'!$A:$A,0),1),""),"")</f>
        <v>-4.6300000000000026</v>
      </c>
      <c r="CF116">
        <f>+IFERROR(IF(VALUE('data-cash-crude'!CE116)&gt;0,'data-cash-crude'!CE116-INDEX('active-future'!$C:$C,MATCH('basis-cash-crude'!CF$1,'active-future'!$A:$A,0),1),""),"")</f>
        <v>-4.6300000000000026</v>
      </c>
      <c r="CG116">
        <f>+IFERROR(IF(VALUE('data-cash-crude'!CF116)&gt;0,'data-cash-crude'!CF116-INDEX('active-future'!$C:$C,MATCH('basis-cash-crude'!CG$1,'active-future'!$A:$A,0),1),""),"")</f>
        <v>-4.6299999999999955</v>
      </c>
      <c r="CH116">
        <f>+IFERROR(IF(VALUE('data-cash-crude'!CG116)&gt;0,'data-cash-crude'!CG116-INDEX('active-future'!$C:$C,MATCH('basis-cash-crude'!CH$1,'active-future'!$A:$A,0),1),""),"")</f>
        <v>-4.6300000000000026</v>
      </c>
      <c r="CI116">
        <f>+IFERROR(IF(VALUE('data-cash-crude'!CH116)&gt;0,'data-cash-crude'!CH116-INDEX('active-future'!$C:$C,MATCH('basis-cash-crude'!CI$1,'active-future'!$A:$A,0),1),""),"")</f>
        <v>-4.6300000000000026</v>
      </c>
      <c r="CJ116">
        <f>+IFERROR(IF(VALUE('data-cash-crude'!CI116)&gt;0,'data-cash-crude'!CI116-INDEX('active-future'!$C:$C,MATCH('basis-cash-crude'!CJ$1,'active-future'!$A:$A,0),1),""),"")</f>
        <v>-4.6299999999999955</v>
      </c>
      <c r="CK116">
        <f>+IFERROR(IF(VALUE('data-cash-crude'!CJ116)&gt;0,'data-cash-crude'!CJ116-INDEX('active-future'!$C:$C,MATCH('basis-cash-crude'!CK$1,'active-future'!$A:$A,0),1),""),"")</f>
        <v>-4.6299999999999955</v>
      </c>
      <c r="CL116">
        <f>+IFERROR(IF(VALUE('data-cash-crude'!CK116)&gt;0,'data-cash-crude'!CK116-INDEX('active-future'!$C:$C,MATCH('basis-cash-crude'!CL$1,'active-future'!$A:$A,0),1),""),"")</f>
        <v>-4.6299999999999955</v>
      </c>
      <c r="CM116" t="str">
        <f>+IFERROR(IF(VALUE('data-cash-crude'!CL116)&gt;0,'data-cash-crude'!CL116-INDEX('active-future'!$C:$C,MATCH('basis-cash-crude'!CM$1,'active-future'!$A:$A,0),1),""),"")</f>
        <v/>
      </c>
      <c r="CN116">
        <f>+IFERROR(IF(VALUE('data-cash-crude'!CM116)&gt;0,'data-cash-crude'!CM116-INDEX('active-future'!$C:$C,MATCH('basis-cash-crude'!CN$1,'active-future'!$A:$A,0),1),""),"")</f>
        <v>-4.6300000000000026</v>
      </c>
      <c r="CO116">
        <f>+IFERROR(IF(VALUE('data-cash-crude'!CN116)&gt;0,'data-cash-crude'!CN116-INDEX('active-future'!$C:$C,MATCH('basis-cash-crude'!CO$1,'active-future'!$A:$A,0),1),""),"")</f>
        <v>-4.6300000000000026</v>
      </c>
      <c r="CP116">
        <f>+IFERROR(IF(VALUE('data-cash-crude'!CO116)&gt;0,'data-cash-crude'!CO116-INDEX('active-future'!$C:$C,MATCH('basis-cash-crude'!CP$1,'active-future'!$A:$A,0),1),""),"")</f>
        <v>-4.6300000000000026</v>
      </c>
      <c r="CQ116">
        <f>+IFERROR(IF(VALUE('data-cash-crude'!CP116)&gt;0,'data-cash-crude'!CP116-INDEX('active-future'!$C:$C,MATCH('basis-cash-crude'!CQ$1,'active-future'!$A:$A,0),1),""),"")</f>
        <v>-4.6300000000000026</v>
      </c>
      <c r="CR116">
        <f>+IFERROR(IF(VALUE('data-cash-crude'!CQ116)&gt;0,'data-cash-crude'!CQ116-INDEX('active-future'!$C:$C,MATCH('basis-cash-crude'!CR$1,'active-future'!$A:$A,0),1),""),"")</f>
        <v>-4.6300000000000026</v>
      </c>
      <c r="CS116">
        <f>+IFERROR(IF(VALUE('data-cash-crude'!CR116)&gt;0,'data-cash-crude'!CR116-INDEX('active-future'!$C:$C,MATCH('basis-cash-crude'!CS$1,'active-future'!$A:$A,0),1),""),"")</f>
        <v>-4.6300000000000026</v>
      </c>
      <c r="CT116">
        <f>+IFERROR(IF(VALUE('data-cash-crude'!CS116)&gt;0,'data-cash-crude'!CS116-INDEX('active-future'!$C:$C,MATCH('basis-cash-crude'!CT$1,'active-future'!$A:$A,0),1),""),"")</f>
        <v>-4.6300000000000026</v>
      </c>
      <c r="CU116">
        <f>+IFERROR(IF(VALUE('data-cash-crude'!CT116)&gt;0,'data-cash-crude'!CT116-INDEX('active-future'!$C:$C,MATCH('basis-cash-crude'!CU$1,'active-future'!$A:$A,0),1),""),"")</f>
        <v>-4.6300000000000026</v>
      </c>
      <c r="CV116">
        <f>+IFERROR(IF(VALUE('data-cash-crude'!CU116)&gt;0,'data-cash-crude'!CU116-INDEX('active-future'!$C:$C,MATCH('basis-cash-crude'!CV$1,'active-future'!$A:$A,0),1),""),"")</f>
        <v>-4.4200000000000017</v>
      </c>
      <c r="CW116">
        <f>+IFERROR(IF(VALUE('data-cash-crude'!CV116)&gt;0,'data-cash-crude'!CV116-INDEX('active-future'!$C:$C,MATCH('basis-cash-crude'!CW$1,'active-future'!$A:$A,0),1),""),"")</f>
        <v>-4.5600000000000023</v>
      </c>
      <c r="CX116">
        <f>+IFERROR(IF(VALUE('data-cash-crude'!CW116)&gt;0,'data-cash-crude'!CW116-INDEX('active-future'!$C:$C,MATCH('basis-cash-crude'!CX$1,'active-future'!$A:$A,0),1),""),"")</f>
        <v>-4.57</v>
      </c>
      <c r="CY116">
        <f>+IFERROR(IF(VALUE('data-cash-crude'!CX116)&gt;0,'data-cash-crude'!CX116-INDEX('active-future'!$C:$C,MATCH('basis-cash-crude'!CY$1,'active-future'!$A:$A,0),1),""),"")</f>
        <v>-4.6299999999999955</v>
      </c>
      <c r="CZ116">
        <f>+IFERROR(IF(VALUE('data-cash-crude'!CY116)&gt;0,'data-cash-crude'!CY116-INDEX('active-future'!$C:$C,MATCH('basis-cash-crude'!CZ$1,'active-future'!$A:$A,0),1),""),"")</f>
        <v>-4.6299999999999955</v>
      </c>
      <c r="DA116">
        <f>+IFERROR(IF(VALUE('data-cash-crude'!CZ116)&gt;0,'data-cash-crude'!CZ116-INDEX('active-future'!$C:$C,MATCH('basis-cash-crude'!DA$1,'active-future'!$A:$A,0),1),""),"")</f>
        <v>-4.6300000000000026</v>
      </c>
      <c r="DB116">
        <f>+IFERROR(IF(VALUE('data-cash-crude'!DA116)&gt;0,'data-cash-crude'!DA116-INDEX('active-future'!$C:$C,MATCH('basis-cash-crude'!DB$1,'active-future'!$A:$A,0),1),""),"")</f>
        <v>-4.6300000000000026</v>
      </c>
      <c r="DC116">
        <f>+IFERROR(IF(VALUE('data-cash-crude'!DB116)&gt;0,'data-cash-crude'!DB116-INDEX('active-future'!$C:$C,MATCH('basis-cash-crude'!DC$1,'active-future'!$A:$A,0),1),""),"")</f>
        <v>-4.6300000000000026</v>
      </c>
      <c r="DD116">
        <f>+IFERROR(IF(VALUE('data-cash-crude'!DC116)&gt;0,'data-cash-crude'!DC116-INDEX('active-future'!$C:$C,MATCH('basis-cash-crude'!DD$1,'active-future'!$A:$A,0),1),""),"")</f>
        <v>-4.6300000000000026</v>
      </c>
      <c r="DE116">
        <f>+IFERROR(IF(VALUE('data-cash-crude'!DD116)&gt;0,'data-cash-crude'!DD116-INDEX('active-future'!$C:$C,MATCH('basis-cash-crude'!DE$1,'active-future'!$A:$A,0),1),""),"")</f>
        <v>-4.6300000000000026</v>
      </c>
      <c r="DF116">
        <f>+IFERROR(IF(VALUE('data-cash-crude'!DE116)&gt;0,'data-cash-crude'!DE116-INDEX('active-future'!$C:$C,MATCH('basis-cash-crude'!DF$1,'active-future'!$A:$A,0),1),""),"")</f>
        <v>-4.6300000000000026</v>
      </c>
      <c r="DG116">
        <f>+IFERROR(IF(VALUE('data-cash-crude'!DF116)&gt;0,'data-cash-crude'!DF116-INDEX('active-future'!$C:$C,MATCH('basis-cash-crude'!DG$1,'active-future'!$A:$A,0),1),""),"")</f>
        <v>-4.6299999999999955</v>
      </c>
      <c r="DH116">
        <f>+IFERROR(IF(VALUE('data-cash-crude'!DG116)&gt;0,'data-cash-crude'!DG116-INDEX('active-future'!$C:$C,MATCH('basis-cash-crude'!DH$1,'active-future'!$A:$A,0),1),""),"")</f>
        <v>-4.6299999999999955</v>
      </c>
      <c r="DI116">
        <f>+IFERROR(IF(VALUE('data-cash-crude'!DH116)&gt;0,'data-cash-crude'!DH116-INDEX('active-future'!$C:$C,MATCH('basis-cash-crude'!DI$1,'active-future'!$A:$A,0),1),""),"")</f>
        <v>-4.6300000000000026</v>
      </c>
      <c r="DJ116">
        <f>+IFERROR(IF(VALUE('data-cash-crude'!DI116)&gt;0,'data-cash-crude'!DI116-INDEX('active-future'!$C:$C,MATCH('basis-cash-crude'!DJ$1,'active-future'!$A:$A,0),1),""),"")</f>
        <v>-4.6299999999999955</v>
      </c>
      <c r="DK116">
        <f>+IFERROR(IF(VALUE('data-cash-crude'!DJ116)&gt;0,'data-cash-crude'!DJ116-INDEX('active-future'!$C:$C,MATCH('basis-cash-crude'!DK$1,'active-future'!$A:$A,0),1),""),"")</f>
        <v>-4.6299999999999955</v>
      </c>
      <c r="DL116">
        <f>+IFERROR(IF(VALUE('data-cash-crude'!DK116)&gt;0,'data-cash-crude'!DK116-INDEX('active-future'!$C:$C,MATCH('basis-cash-crude'!DL$1,'active-future'!$A:$A,0),1),""),"")</f>
        <v>-4.6299999999999955</v>
      </c>
      <c r="DM116" t="str">
        <f>+IFERROR(IF(VALUE('data-cash-crude'!DL116)&gt;0,'data-cash-crude'!DL116-INDEX('active-future'!$C:$C,MATCH('basis-cash-crude'!DM$1,'active-future'!$A:$A,0),1),""),"")</f>
        <v/>
      </c>
      <c r="DN116" t="str">
        <f>+IFERROR(IF(VALUE('data-cash-crude'!DM116)&gt;0,'data-cash-crude'!DM116-INDEX('active-future'!$C:$C,MATCH('basis-cash-crude'!DN$1,'active-future'!$A:$A,0),1),""),"")</f>
        <v/>
      </c>
      <c r="DO116" t="str">
        <f>+IFERROR(IF(VALUE('data-cash-crude'!DN116)&gt;0,'data-cash-crude'!DN116-INDEX('active-future'!$C:$C,MATCH('basis-cash-crude'!DO$1,'active-future'!$A:$A,0),1),""),"")</f>
        <v/>
      </c>
      <c r="DP116" t="str">
        <f>+IFERROR(IF(VALUE('data-cash-crude'!DO116)&gt;0,'data-cash-crude'!DO116-INDEX('active-future'!$C:$C,MATCH('basis-cash-crude'!DP$1,'active-future'!$A:$A,0),1),""),"")</f>
        <v/>
      </c>
      <c r="DQ116" t="str">
        <f>+IFERROR(IF(VALUE('data-cash-crude'!DP116)&gt;0,'data-cash-crude'!DP116-INDEX('active-future'!$C:$C,MATCH('basis-cash-crude'!DQ$1,'active-future'!$A:$A,0),1),""),"")</f>
        <v/>
      </c>
      <c r="DR116" t="str">
        <f>+IFERROR(IF(VALUE('data-cash-crude'!DQ116)&gt;0,'data-cash-crude'!DQ116-INDEX('active-future'!$C:$C,MATCH('basis-cash-crude'!DR$1,'active-future'!$A:$A,0),1),""),"")</f>
        <v/>
      </c>
      <c r="DS116" t="str">
        <f>+IFERROR(IF(VALUE('data-cash-crude'!DR116)&gt;0,'data-cash-crude'!DR116-INDEX('active-future'!$C:$C,MATCH('basis-cash-crude'!DS$1,'active-future'!$A:$A,0),1),""),"")</f>
        <v/>
      </c>
      <c r="DT116" t="str">
        <f>+IFERROR(IF(VALUE('data-cash-crude'!DS116)&gt;0,'data-cash-crude'!DS116-INDEX('active-future'!$C:$C,MATCH('basis-cash-crude'!DT$1,'active-future'!$A:$A,0),1),""),"")</f>
        <v/>
      </c>
      <c r="DU116" t="str">
        <f>+IFERROR(IF(VALUE('data-cash-crude'!DT116)&gt;0,'data-cash-crude'!DT116-INDEX('active-future'!$C:$C,MATCH('basis-cash-crude'!DU$1,'active-future'!$A:$A,0),1),""),"")</f>
        <v/>
      </c>
      <c r="DV116" t="str">
        <f>+IFERROR(IF(VALUE('data-cash-crude'!DU116)&gt;0,'data-cash-crude'!DU116-INDEX('active-future'!$C:$C,MATCH('basis-cash-crude'!DV$1,'active-future'!$A:$A,0),1),""),"")</f>
        <v/>
      </c>
      <c r="DW116" t="str">
        <f>+IFERROR(IF(VALUE('data-cash-crude'!DV116)&gt;0,'data-cash-crude'!DV116-INDEX('active-future'!$C:$C,MATCH('basis-cash-crude'!DW$1,'active-future'!$A:$A,0),1),""),"")</f>
        <v/>
      </c>
      <c r="DX116" t="str">
        <f>+IFERROR(IF(VALUE('data-cash-crude'!DW116)&gt;0,'data-cash-crude'!DW116-INDEX('active-future'!$C:$C,MATCH('basis-cash-crude'!DX$1,'active-future'!$A:$A,0),1),""),"")</f>
        <v/>
      </c>
      <c r="DY116" t="str">
        <f>+IFERROR(IF(VALUE('data-cash-crude'!DX116)&gt;0,'data-cash-crude'!DX116-INDEX('active-future'!$C:$C,MATCH('basis-cash-crude'!DY$1,'active-future'!$A:$A,0),1),""),"")</f>
        <v/>
      </c>
      <c r="DZ116" t="str">
        <f>+IFERROR(IF(VALUE('data-cash-crude'!DY116)&gt;0,'data-cash-crude'!DY116-INDEX('active-future'!$C:$C,MATCH('basis-cash-crude'!DZ$1,'active-future'!$A:$A,0),1),""),"")</f>
        <v/>
      </c>
      <c r="EA116" t="str">
        <f>+IFERROR(IF(VALUE('data-cash-crude'!DZ116)&gt;0,'data-cash-crude'!DZ116-INDEX('active-future'!$C:$C,MATCH('basis-cash-crude'!EA$1,'active-future'!$A:$A,0),1),""),"")</f>
        <v/>
      </c>
      <c r="EB116" t="str">
        <f>+IFERROR(IF(VALUE('data-cash-crude'!EA116)&gt;0,'data-cash-crude'!EA116-INDEX('active-future'!$C:$C,MATCH('basis-cash-crude'!EB$1,'active-future'!$A:$A,0),1),""),"")</f>
        <v/>
      </c>
      <c r="EC116" t="str">
        <f>+IFERROR(IF(VALUE('data-cash-crude'!EB116)&gt;0,'data-cash-crude'!EB116-INDEX('active-future'!$C:$C,MATCH('basis-cash-crude'!EC$1,'active-future'!$A:$A,0),1),""),"")</f>
        <v/>
      </c>
      <c r="ED116" t="str">
        <f>+IFERROR(IF(VALUE('data-cash-crude'!EC116)&gt;0,'data-cash-crude'!EC116-INDEX('active-future'!$C:$C,MATCH('basis-cash-crude'!ED$1,'active-future'!$A:$A,0),1),""),"")</f>
        <v/>
      </c>
      <c r="EE116" t="str">
        <f>+IFERROR(IF(VALUE('data-cash-crude'!ED116)&gt;0,'data-cash-crude'!ED116-INDEX('active-future'!$C:$C,MATCH('basis-cash-crude'!EE$1,'active-future'!$A:$A,0),1),""),"")</f>
        <v/>
      </c>
      <c r="EF116" t="str">
        <f>+IFERROR(IF(VALUE('data-cash-crude'!EE116)&gt;0,'data-cash-crude'!EE116-INDEX('active-future'!$C:$C,MATCH('basis-cash-crude'!EF$1,'active-future'!$A:$A,0),1),""),"")</f>
        <v/>
      </c>
      <c r="EG116" t="str">
        <f>+IFERROR(IF(VALUE('data-cash-crude'!EF116)&gt;0,'data-cash-crude'!EF116-INDEX('active-future'!$C:$C,MATCH('basis-cash-crude'!EG$1,'active-future'!$A:$A,0),1),""),"")</f>
        <v/>
      </c>
      <c r="EH116" t="str">
        <f>+IFERROR(IF(VALUE('data-cash-crude'!EG116)&gt;0,'data-cash-crude'!EG116-INDEX('active-future'!$C:$C,MATCH('basis-cash-crude'!EH$1,'active-future'!$A:$A,0),1),""),"")</f>
        <v/>
      </c>
      <c r="EI116" t="str">
        <f>+IFERROR(IF(VALUE('data-cash-crude'!EH116)&gt;0,'data-cash-crude'!EH116-INDEX('active-future'!$C:$C,MATCH('basis-cash-crude'!EI$1,'active-future'!$A:$A,0),1),""),"")</f>
        <v/>
      </c>
      <c r="EJ116" t="str">
        <f>+IFERROR(IF(VALUE('data-cash-crude'!EI116)&gt;0,'data-cash-crude'!EI116-INDEX('active-future'!$C:$C,MATCH('basis-cash-crude'!EJ$1,'active-future'!$A:$A,0),1),""),"")</f>
        <v/>
      </c>
      <c r="EK116" t="str">
        <f>+IFERROR(IF(VALUE('data-cash-crude'!EJ116)&gt;0,'data-cash-crude'!EJ116-INDEX('active-future'!$C:$C,MATCH('basis-cash-crude'!EK$1,'active-future'!$A:$A,0),1),""),"")</f>
        <v/>
      </c>
      <c r="EL116" t="str">
        <f>+IFERROR(IF(VALUE('data-cash-crude'!EK116)&gt;0,'data-cash-crude'!EK116-INDEX('active-future'!$C:$C,MATCH('basis-cash-crude'!EL$1,'active-future'!$A:$A,0),1),""),"")</f>
        <v/>
      </c>
      <c r="EM116" t="str">
        <f>+IFERROR(IF(VALUE('data-cash-crude'!EL116)&gt;0,'data-cash-crude'!EL116-INDEX('active-future'!$C:$C,MATCH('basis-cash-crude'!EM$1,'active-future'!$A:$A,0),1),""),"")</f>
        <v/>
      </c>
      <c r="EN116" t="str">
        <f>+IFERROR(IF(VALUE('data-cash-crude'!EM116)&gt;0,'data-cash-crude'!EM116-INDEX('active-future'!$C:$C,MATCH('basis-cash-crude'!EN$1,'active-future'!$A:$A,0),1),""),"")</f>
        <v/>
      </c>
      <c r="EO116" t="str">
        <f>+IFERROR(IF(VALUE('data-cash-crude'!EN116)&gt;0,'data-cash-crude'!EN116-INDEX('active-future'!$C:$C,MATCH('basis-cash-crude'!EO$1,'active-future'!$A:$A,0),1),""),"")</f>
        <v/>
      </c>
      <c r="EP116" t="str">
        <f>+IFERROR(IF(VALUE('data-cash-crude'!EO116)&gt;0,'data-cash-crude'!EO116-INDEX('active-future'!$C:$C,MATCH('basis-cash-crude'!EP$1,'active-future'!$A:$A,0),1),""),"")</f>
        <v/>
      </c>
      <c r="EQ116" t="str">
        <f>+IFERROR(IF(VALUE('data-cash-crude'!EP116)&gt;0,'data-cash-crude'!EP116-INDEX('active-future'!$C:$C,MATCH('basis-cash-crude'!EQ$1,'active-future'!$A:$A,0),1),""),"")</f>
        <v/>
      </c>
      <c r="ER116" t="str">
        <f>+IFERROR(IF(VALUE('data-cash-crude'!EQ116)&gt;0,'data-cash-crude'!EQ116-INDEX('active-future'!$C:$C,MATCH('basis-cash-crude'!ER$1,'active-future'!$A:$A,0),1),""),"")</f>
        <v/>
      </c>
      <c r="ES116" t="str">
        <f>+IFERROR(IF(VALUE('data-cash-crude'!ER116)&gt;0,'data-cash-crude'!ER116-INDEX('active-future'!$C:$C,MATCH('basis-cash-crude'!ES$1,'active-future'!$A:$A,0),1),""),"")</f>
        <v/>
      </c>
      <c r="ET116" t="str">
        <f>+IFERROR(IF(VALUE('data-cash-crude'!ES116)&gt;0,'data-cash-crude'!ES116-INDEX('active-future'!$C:$C,MATCH('basis-cash-crude'!ET$1,'active-future'!$A:$A,0),1),""),"")</f>
        <v/>
      </c>
      <c r="EU116" t="str">
        <f>+IFERROR(IF(VALUE('data-cash-crude'!ET116)&gt;0,'data-cash-crude'!ET116-INDEX('active-future'!$C:$C,MATCH('basis-cash-crude'!EU$1,'active-future'!$A:$A,0),1),""),"")</f>
        <v/>
      </c>
      <c r="EV116" t="str">
        <f>+IFERROR(IF(VALUE('data-cash-crude'!EU116)&gt;0,'data-cash-crude'!EU116-INDEX('active-future'!$C:$C,MATCH('basis-cash-crude'!EV$1,'active-future'!$A:$A,0),1),""),"")</f>
        <v/>
      </c>
      <c r="EW116" t="str">
        <f>+IFERROR(IF(VALUE('data-cash-crude'!EV116)&gt;0,'data-cash-crude'!EV116-INDEX('active-future'!$C:$C,MATCH('basis-cash-crude'!EW$1,'active-future'!$A:$A,0),1),""),"")</f>
        <v/>
      </c>
      <c r="EX116" t="str">
        <f>+IFERROR(IF(VALUE('data-cash-crude'!EW116)&gt;0,'data-cash-crude'!EW116-INDEX('active-future'!$C:$C,MATCH('basis-cash-crude'!EX$1,'active-future'!$A:$A,0),1),""),"")</f>
        <v/>
      </c>
      <c r="EY116" t="str">
        <f>+IFERROR(IF(VALUE('data-cash-crude'!EX116)&gt;0,'data-cash-crude'!EX116-INDEX('active-future'!$C:$C,MATCH('basis-cash-crude'!EY$1,'active-future'!$A:$A,0),1),""),"")</f>
        <v/>
      </c>
      <c r="EZ116" t="str">
        <f>+IFERROR(IF(VALUE('data-cash-crude'!EY116)&gt;0,'data-cash-crude'!EY116-INDEX('active-future'!$C:$C,MATCH('basis-cash-crude'!EZ$1,'active-future'!$A:$A,0),1),""),"")</f>
        <v/>
      </c>
      <c r="FA116" t="str">
        <f>+IFERROR(IF(VALUE('data-cash-crude'!EZ116)&gt;0,'data-cash-crude'!EZ116-INDEX('active-future'!$C:$C,MATCH('basis-cash-crude'!FA$1,'active-future'!$A:$A,0),1),""),"")</f>
        <v/>
      </c>
      <c r="FB116" t="str">
        <f>+IFERROR(IF(VALUE('data-cash-crude'!FA116)&gt;0,'data-cash-crude'!FA116-INDEX('active-future'!$C:$C,MATCH('basis-cash-crude'!FB$1,'active-future'!$A:$A,0),1),""),"")</f>
        <v/>
      </c>
      <c r="FC116" t="str">
        <f>+IFERROR(IF(VALUE('data-cash-crude'!FB116)&gt;0,'data-cash-crude'!FB116-INDEX('active-future'!$C:$C,MATCH('basis-cash-crude'!FC$1,'active-future'!$A:$A,0),1),""),"")</f>
        <v/>
      </c>
      <c r="FD116" t="str">
        <f>+IFERROR(IF(VALUE('data-cash-crude'!FC116)&gt;0,'data-cash-crude'!FC116-INDEX('active-future'!$C:$C,MATCH('basis-cash-crude'!FD$1,'active-future'!$A:$A,0),1),""),"")</f>
        <v/>
      </c>
      <c r="FE116" t="str">
        <f>+IFERROR(IF(VALUE('data-cash-crude'!FD116)&gt;0,'data-cash-crude'!FD116-INDEX('active-future'!$C:$C,MATCH('basis-cash-crude'!FE$1,'active-future'!$A:$A,0),1),""),"")</f>
        <v/>
      </c>
      <c r="FF116" t="str">
        <f>+IFERROR(IF(VALUE('data-cash-crude'!FE116)&gt;0,'data-cash-crude'!FE116-INDEX('active-future'!$C:$C,MATCH('basis-cash-crude'!FF$1,'active-future'!$A:$A,0),1),""),"")</f>
        <v/>
      </c>
      <c r="FG116" t="str">
        <f>+IFERROR(IF(VALUE('data-cash-crude'!FF116)&gt;0,'data-cash-crude'!FF116-INDEX('active-future'!$C:$C,MATCH('basis-cash-crude'!FG$1,'active-future'!$A:$A,0),1),""),"")</f>
        <v/>
      </c>
      <c r="FH116" t="str">
        <f>+IFERROR(IF(VALUE('data-cash-crude'!FG116)&gt;0,'data-cash-crude'!FG116-INDEX('active-future'!$C:$C,MATCH('basis-cash-crude'!FH$1,'active-future'!$A:$A,0),1),""),"")</f>
        <v/>
      </c>
      <c r="FI116" t="str">
        <f>+IFERROR(IF(VALUE('data-cash-crude'!FH116)&gt;0,'data-cash-crude'!FH116-INDEX('active-future'!$C:$C,MATCH('basis-cash-crude'!FI$1,'active-future'!$A:$A,0),1),""),"")</f>
        <v/>
      </c>
      <c r="FJ116" t="str">
        <f>+IFERROR(IF(VALUE('data-cash-crude'!FI116)&gt;0,'data-cash-crude'!FI116-INDEX('active-future'!$C:$C,MATCH('basis-cash-crude'!FJ$1,'active-future'!$A:$A,0),1),""),"")</f>
        <v/>
      </c>
      <c r="FK116" t="str">
        <f>+IFERROR(IF(VALUE('data-cash-crude'!FJ116)&gt;0,'data-cash-crude'!FJ116-INDEX('active-future'!$C:$C,MATCH('basis-cash-crude'!FK$1,'active-future'!$A:$A,0),1),""),"")</f>
        <v/>
      </c>
      <c r="FL116" t="str">
        <f>+IFERROR(IF(VALUE('data-cash-crude'!FK116)&gt;0,'data-cash-crude'!FK116-INDEX('active-future'!$C:$C,MATCH('basis-cash-crude'!FL$1,'active-future'!$A:$A,0),1),""),"")</f>
        <v/>
      </c>
    </row>
    <row r="117" spans="1:168" x14ac:dyDescent="0.2">
      <c r="A117">
        <f t="shared" si="3"/>
        <v>-10.479999999999999</v>
      </c>
      <c r="B117">
        <f t="shared" si="4"/>
        <v>-9.4861538461538473</v>
      </c>
      <c r="C117">
        <f t="shared" si="5"/>
        <v>-7.5289411764705729</v>
      </c>
      <c r="D117" s="10" t="str">
        <f>+'data-cash-crude'!B117</f>
        <v>CLPA-6-66.CM</v>
      </c>
      <c r="E117">
        <f>+IFERROR(IF(VALUE('data-cash-crude'!D117)&gt;0,'data-cash-crude'!D117-INDEX('active-future'!$C:$C,MATCH('basis-cash-crude'!E$1,'active-future'!$A:$A,0),1),""),"")</f>
        <v>-10.480000000000004</v>
      </c>
      <c r="F117">
        <f>+IFERROR(IF(VALUE('data-cash-crude'!E117)&gt;0,'data-cash-crude'!E117-INDEX('active-future'!$C:$C,MATCH('basis-cash-crude'!F$1,'active-future'!$A:$A,0),1),""),"")</f>
        <v>-10.479999999999997</v>
      </c>
      <c r="G117">
        <f>+IFERROR(IF(VALUE('data-cash-crude'!F117)&gt;0,'data-cash-crude'!F117-INDEX('active-future'!$C:$C,MATCH('basis-cash-crude'!G$1,'active-future'!$A:$A,0),1),""),"")</f>
        <v>-10.479999999999997</v>
      </c>
      <c r="H117">
        <f>+IFERROR(IF(VALUE('data-cash-crude'!G117)&gt;0,'data-cash-crude'!G117-INDEX('active-future'!$C:$C,MATCH('basis-cash-crude'!H$1,'active-future'!$A:$A,0),1),""),"")</f>
        <v>-10.479999999999997</v>
      </c>
      <c r="I117" t="str">
        <f>+IFERROR(IF(VALUE('data-cash-crude'!H117)&gt;0,'data-cash-crude'!H117-INDEX('active-future'!$C:$C,MATCH('basis-cash-crude'!I$1,'active-future'!$A:$A,0),1),""),"")</f>
        <v/>
      </c>
      <c r="J117">
        <f>+IFERROR(IF(VALUE('data-cash-crude'!I117)&gt;0,'data-cash-crude'!I117-INDEX('active-future'!$C:$C,MATCH('basis-cash-crude'!J$1,'active-future'!$A:$A,0),1),""),"")</f>
        <v>-10.479999999999997</v>
      </c>
      <c r="K117" t="str">
        <f>+IFERROR(IF(VALUE('data-cash-crude'!J117)&gt;0,'data-cash-crude'!J117-INDEX('active-future'!$C:$C,MATCH('basis-cash-crude'!K$1,'active-future'!$A:$A,0),1),""),"")</f>
        <v/>
      </c>
      <c r="L117" t="str">
        <f>+IFERROR(IF(VALUE('data-cash-crude'!K117)&gt;0,'data-cash-crude'!K117-INDEX('active-future'!$C:$C,MATCH('basis-cash-crude'!L$1,'active-future'!$A:$A,0),1),""),"")</f>
        <v/>
      </c>
      <c r="M117">
        <f>+IFERROR(IF(VALUE('data-cash-crude'!L117)&gt;0,'data-cash-crude'!L117-INDEX('active-future'!$C:$C,MATCH('basis-cash-crude'!M$1,'active-future'!$A:$A,0),1),""),"")</f>
        <v>-10.439999999999998</v>
      </c>
      <c r="N117">
        <f>+IFERROR(IF(VALUE('data-cash-crude'!M117)&gt;0,'data-cash-crude'!M117-INDEX('active-future'!$C:$C,MATCH('basis-cash-crude'!N$1,'active-future'!$A:$A,0),1),""),"")</f>
        <v>-10.399999999999999</v>
      </c>
      <c r="O117">
        <f>+IFERROR(IF(VALUE('data-cash-crude'!N117)&gt;0,'data-cash-crude'!N117-INDEX('active-future'!$C:$C,MATCH('basis-cash-crude'!O$1,'active-future'!$A:$A,0),1),""),"")</f>
        <v>-10.409999999999997</v>
      </c>
      <c r="P117">
        <f>+IFERROR(IF(VALUE('data-cash-crude'!O117)&gt;0,'data-cash-crude'!O117-INDEX('active-future'!$C:$C,MATCH('basis-cash-crude'!P$1,'active-future'!$A:$A,0),1),""),"")</f>
        <v>-10.480000000000004</v>
      </c>
      <c r="Q117">
        <f>+IFERROR(IF(VALUE('data-cash-crude'!P117)&gt;0,'data-cash-crude'!P117-INDEX('active-future'!$C:$C,MATCH('basis-cash-crude'!Q$1,'active-future'!$A:$A,0),1),""),"")</f>
        <v>-10.479999999999997</v>
      </c>
      <c r="R117">
        <f>+IFERROR(IF(VALUE('data-cash-crude'!Q117)&gt;0,'data-cash-crude'!Q117-INDEX('active-future'!$C:$C,MATCH('basis-cash-crude'!R$1,'active-future'!$A:$A,0),1),""),"")</f>
        <v>-10.479999999999997</v>
      </c>
      <c r="S117">
        <f>+IFERROR(IF(VALUE('data-cash-crude'!R117)&gt;0,'data-cash-crude'!R117-INDEX('active-future'!$C:$C,MATCH('basis-cash-crude'!S$1,'active-future'!$A:$A,0),1),""),"")</f>
        <v>-10.479999999999997</v>
      </c>
      <c r="T117">
        <f>+IFERROR(IF(VALUE('data-cash-crude'!S117)&gt;0,'data-cash-crude'!S117-INDEX('active-future'!$C:$C,MATCH('basis-cash-crude'!T$1,'active-future'!$A:$A,0),1),""),"")</f>
        <v>-10.480000000000004</v>
      </c>
      <c r="U117">
        <f>+IFERROR(IF(VALUE('data-cash-crude'!T117)&gt;0,'data-cash-crude'!T117-INDEX('active-future'!$C:$C,MATCH('basis-cash-crude'!U$1,'active-future'!$A:$A,0),1),""),"")</f>
        <v>-10.480000000000004</v>
      </c>
      <c r="V117">
        <f>+IFERROR(IF(VALUE('data-cash-crude'!U117)&gt;0,'data-cash-crude'!U117-INDEX('active-future'!$C:$C,MATCH('basis-cash-crude'!V$1,'active-future'!$A:$A,0),1),""),"")</f>
        <v>-10.480000000000004</v>
      </c>
      <c r="W117">
        <f>+IFERROR(IF(VALUE('data-cash-crude'!V117)&gt;0,'data-cash-crude'!V117-INDEX('active-future'!$C:$C,MATCH('basis-cash-crude'!W$1,'active-future'!$A:$A,0),1),""),"")</f>
        <v>-10.479999999999997</v>
      </c>
      <c r="X117">
        <f>+IFERROR(IF(VALUE('data-cash-crude'!W117)&gt;0,'data-cash-crude'!W117-INDEX('active-future'!$C:$C,MATCH('basis-cash-crude'!X$1,'active-future'!$A:$A,0),1),""),"")</f>
        <v>-10.479999999999997</v>
      </c>
      <c r="Y117">
        <f>+IFERROR(IF(VALUE('data-cash-crude'!X117)&gt;0,'data-cash-crude'!X117-INDEX('active-future'!$C:$C,MATCH('basis-cash-crude'!Y$1,'active-future'!$A:$A,0),1),""),"")</f>
        <v>-10.620000000000005</v>
      </c>
      <c r="Z117">
        <f>+IFERROR(IF(VALUE('data-cash-crude'!Y117)&gt;0,'data-cash-crude'!Y117-INDEX('active-future'!$C:$C,MATCH('basis-cash-crude'!Z$1,'active-future'!$A:$A,0),1),""),"")</f>
        <v>-10.480000000000004</v>
      </c>
      <c r="AA117">
        <f>+IFERROR(IF(VALUE('data-cash-crude'!Z117)&gt;0,'data-cash-crude'!Z117-INDEX('active-future'!$C:$C,MATCH('basis-cash-crude'!AA$1,'active-future'!$A:$A,0),1),""),"")</f>
        <v>-6.8100000000000023</v>
      </c>
      <c r="AB117" t="str">
        <f>+IFERROR(IF(VALUE('data-cash-crude'!AA117)&gt;0,'data-cash-crude'!AA117-INDEX('active-future'!$C:$C,MATCH('basis-cash-crude'!AB$1,'active-future'!$A:$A,0),1),""),"")</f>
        <v/>
      </c>
      <c r="AC117">
        <f>+IFERROR(IF(VALUE('data-cash-crude'!AB117)&gt;0,'data-cash-crude'!AB117-INDEX('active-future'!$C:$C,MATCH('basis-cash-crude'!AC$1,'active-future'!$A:$A,0),1),""),"")</f>
        <v>-6.8100000000000023</v>
      </c>
      <c r="AD117">
        <f>+IFERROR(IF(VALUE('data-cash-crude'!AC117)&gt;0,'data-cash-crude'!AC117-INDEX('active-future'!$C:$C,MATCH('basis-cash-crude'!AD$1,'active-future'!$A:$A,0),1),""),"")</f>
        <v>-6.8099999999999952</v>
      </c>
      <c r="AE117">
        <f>+IFERROR(IF(VALUE('data-cash-crude'!AD117)&gt;0,'data-cash-crude'!AD117-INDEX('active-future'!$C:$C,MATCH('basis-cash-crude'!AE$1,'active-future'!$A:$A,0),1),""),"")</f>
        <v>-6.8099999999999952</v>
      </c>
      <c r="AF117">
        <f>+IFERROR(IF(VALUE('data-cash-crude'!AE117)&gt;0,'data-cash-crude'!AE117-INDEX('active-future'!$C:$C,MATCH('basis-cash-crude'!AF$1,'active-future'!$A:$A,0),1),""),"")</f>
        <v>-6.8100000000000023</v>
      </c>
      <c r="AG117">
        <f>+IFERROR(IF(VALUE('data-cash-crude'!AF117)&gt;0,'data-cash-crude'!AF117-INDEX('active-future'!$C:$C,MATCH('basis-cash-crude'!AG$1,'active-future'!$A:$A,0),1),""),"")</f>
        <v>-6.8099999999999952</v>
      </c>
      <c r="AH117">
        <f>+IFERROR(IF(VALUE('data-cash-crude'!AG117)&gt;0,'data-cash-crude'!AG117-INDEX('active-future'!$C:$C,MATCH('basis-cash-crude'!AH$1,'active-future'!$A:$A,0),1),""),"")</f>
        <v>-6.7100000000000009</v>
      </c>
      <c r="AI117">
        <f>+IFERROR(IF(VALUE('data-cash-crude'!AH117)&gt;0,'data-cash-crude'!AH117-INDEX('active-future'!$C:$C,MATCH('basis-cash-crude'!AI$1,'active-future'!$A:$A,0),1),""),"")</f>
        <v>-6.9500000000000028</v>
      </c>
      <c r="AJ117">
        <f>+IFERROR(IF(VALUE('data-cash-crude'!AI117)&gt;0,'data-cash-crude'!AI117-INDEX('active-future'!$C:$C,MATCH('basis-cash-crude'!AJ$1,'active-future'!$A:$A,0),1),""),"")</f>
        <v>-6.8999999999999986</v>
      </c>
      <c r="AK117">
        <f>+IFERROR(IF(VALUE('data-cash-crude'!AJ117)&gt;0,'data-cash-crude'!AJ117-INDEX('active-future'!$C:$C,MATCH('basis-cash-crude'!AK$1,'active-future'!$A:$A,0),1),""),"")</f>
        <v>-6.8100000000000023</v>
      </c>
      <c r="AL117">
        <f>+IFERROR(IF(VALUE('data-cash-crude'!AK117)&gt;0,'data-cash-crude'!AK117-INDEX('active-future'!$C:$C,MATCH('basis-cash-crude'!AL$1,'active-future'!$A:$A,0),1),""),"")</f>
        <v>-6.8100000000000023</v>
      </c>
      <c r="AM117">
        <f>+IFERROR(IF(VALUE('data-cash-crude'!AL117)&gt;0,'data-cash-crude'!AL117-INDEX('active-future'!$C:$C,MATCH('basis-cash-crude'!AM$1,'active-future'!$A:$A,0),1),""),"")</f>
        <v>-6.8099999999999952</v>
      </c>
      <c r="AN117">
        <f>+IFERROR(IF(VALUE('data-cash-crude'!AM117)&gt;0,'data-cash-crude'!AM117-INDEX('active-future'!$C:$C,MATCH('basis-cash-crude'!AN$1,'active-future'!$A:$A,0),1),""),"")</f>
        <v>-6.8099999999999952</v>
      </c>
      <c r="AO117">
        <f>+IFERROR(IF(VALUE('data-cash-crude'!AN117)&gt;0,'data-cash-crude'!AN117-INDEX('active-future'!$C:$C,MATCH('basis-cash-crude'!AO$1,'active-future'!$A:$A,0),1),""),"")</f>
        <v>-6.8100000000000023</v>
      </c>
      <c r="AP117">
        <f>+IFERROR(IF(VALUE('data-cash-crude'!AO117)&gt;0,'data-cash-crude'!AO117-INDEX('active-future'!$C:$C,MATCH('basis-cash-crude'!AP$1,'active-future'!$A:$A,0),1),""),"")</f>
        <v>-6.8100000000000023</v>
      </c>
      <c r="AQ117">
        <f>+IFERROR(IF(VALUE('data-cash-crude'!AP117)&gt;0,'data-cash-crude'!AP117-INDEX('active-future'!$C:$C,MATCH('basis-cash-crude'!AQ$1,'active-future'!$A:$A,0),1),""),"")</f>
        <v>-6.8099999999999952</v>
      </c>
      <c r="AR117">
        <f>+IFERROR(IF(VALUE('data-cash-crude'!AQ117)&gt;0,'data-cash-crude'!AQ117-INDEX('active-future'!$C:$C,MATCH('basis-cash-crude'!AR$1,'active-future'!$A:$A,0),1),""),"")</f>
        <v>-6.8100000000000023</v>
      </c>
      <c r="AS117">
        <f>+IFERROR(IF(VALUE('data-cash-crude'!AR117)&gt;0,'data-cash-crude'!AR117-INDEX('active-future'!$C:$C,MATCH('basis-cash-crude'!AS$1,'active-future'!$A:$A,0),1),""),"")</f>
        <v>-6.8099999999999952</v>
      </c>
      <c r="AT117">
        <f>+IFERROR(IF(VALUE('data-cash-crude'!AS117)&gt;0,'data-cash-crude'!AS117-INDEX('active-future'!$C:$C,MATCH('basis-cash-crude'!AT$1,'active-future'!$A:$A,0),1),""),"")</f>
        <v>-6.8100000000000023</v>
      </c>
      <c r="AU117">
        <f>+IFERROR(IF(VALUE('data-cash-crude'!AT117)&gt;0,'data-cash-crude'!AT117-INDEX('active-future'!$C:$C,MATCH('basis-cash-crude'!AU$1,'active-future'!$A:$A,0),1),""),"")</f>
        <v>-6.8100000000000023</v>
      </c>
      <c r="AV117">
        <f>+IFERROR(IF(VALUE('data-cash-crude'!AU117)&gt;0,'data-cash-crude'!AU117-INDEX('active-future'!$C:$C,MATCH('basis-cash-crude'!AV$1,'active-future'!$A:$A,0),1),""),"")</f>
        <v>-7.2100000000000009</v>
      </c>
      <c r="AW117">
        <f>+IFERROR(IF(VALUE('data-cash-crude'!AV117)&gt;0,'data-cash-crude'!AV117-INDEX('active-future'!$C:$C,MATCH('basis-cash-crude'!AW$1,'active-future'!$A:$A,0),1),""),"")</f>
        <v>-7.2100000000000009</v>
      </c>
      <c r="AX117">
        <f>+IFERROR(IF(VALUE('data-cash-crude'!AW117)&gt;0,'data-cash-crude'!AW117-INDEX('active-future'!$C:$C,MATCH('basis-cash-crude'!AX$1,'active-future'!$A:$A,0),1),""),"")</f>
        <v>-7.2100000000000009</v>
      </c>
      <c r="AY117">
        <f>+IFERROR(IF(VALUE('data-cash-crude'!AX117)&gt;0,'data-cash-crude'!AX117-INDEX('active-future'!$C:$C,MATCH('basis-cash-crude'!AY$1,'active-future'!$A:$A,0),1),""),"")</f>
        <v>-7.2100000000000009</v>
      </c>
      <c r="AZ117">
        <f>+IFERROR(IF(VALUE('data-cash-crude'!AY117)&gt;0,'data-cash-crude'!AY117-INDEX('active-future'!$C:$C,MATCH('basis-cash-crude'!AZ$1,'active-future'!$A:$A,0),1),""),"")</f>
        <v>-7.2099999999999937</v>
      </c>
      <c r="BA117">
        <f>+IFERROR(IF(VALUE('data-cash-crude'!AZ117)&gt;0,'data-cash-crude'!AZ117-INDEX('active-future'!$C:$C,MATCH('basis-cash-crude'!BA$1,'active-future'!$A:$A,0),1),""),"")</f>
        <v>-7.2099999999999937</v>
      </c>
      <c r="BB117">
        <f>+IFERROR(IF(VALUE('data-cash-crude'!BA117)&gt;0,'data-cash-crude'!BA117-INDEX('active-future'!$C:$C,MATCH('basis-cash-crude'!BB$1,'active-future'!$A:$A,0),1),""),"")</f>
        <v>-7.2100000000000009</v>
      </c>
      <c r="BC117">
        <f>+IFERROR(IF(VALUE('data-cash-crude'!BB117)&gt;0,'data-cash-crude'!BB117-INDEX('active-future'!$C:$C,MATCH('basis-cash-crude'!BC$1,'active-future'!$A:$A,0),1),""),"")</f>
        <v>-7.529999999999994</v>
      </c>
      <c r="BD117">
        <f>+IFERROR(IF(VALUE('data-cash-crude'!BC117)&gt;0,'data-cash-crude'!BC117-INDEX('active-future'!$C:$C,MATCH('basis-cash-crude'!BD$1,'active-future'!$A:$A,0),1),""),"")</f>
        <v>-7.4099999999999966</v>
      </c>
      <c r="BE117">
        <f>+IFERROR(IF(VALUE('data-cash-crude'!BD117)&gt;0,'data-cash-crude'!BD117-INDEX('active-future'!$C:$C,MATCH('basis-cash-crude'!BE$1,'active-future'!$A:$A,0),1),""),"")</f>
        <v>-7.2999999999999972</v>
      </c>
      <c r="BF117">
        <f>+IFERROR(IF(VALUE('data-cash-crude'!BE117)&gt;0,'data-cash-crude'!BE117-INDEX('active-future'!$C:$C,MATCH('basis-cash-crude'!BF$1,'active-future'!$A:$A,0),1),""),"")</f>
        <v>-7.2100000000000009</v>
      </c>
      <c r="BG117">
        <f>+IFERROR(IF(VALUE('data-cash-crude'!BF117)&gt;0,'data-cash-crude'!BF117-INDEX('active-future'!$C:$C,MATCH('basis-cash-crude'!BG$1,'active-future'!$A:$A,0),1),""),"")</f>
        <v>-7.2100000000000009</v>
      </c>
      <c r="BH117">
        <f>+IFERROR(IF(VALUE('data-cash-crude'!BG117)&gt;0,'data-cash-crude'!BG117-INDEX('active-future'!$C:$C,MATCH('basis-cash-crude'!BH$1,'active-future'!$A:$A,0),1),""),"")</f>
        <v>-7.2100000000000009</v>
      </c>
      <c r="BI117">
        <f>+IFERROR(IF(VALUE('data-cash-crude'!BH117)&gt;0,'data-cash-crude'!BH117-INDEX('active-future'!$C:$C,MATCH('basis-cash-crude'!BI$1,'active-future'!$A:$A,0),1),""),"")</f>
        <v>-7.2100000000000009</v>
      </c>
      <c r="BJ117">
        <f>+IFERROR(IF(VALUE('data-cash-crude'!BI117)&gt;0,'data-cash-crude'!BI117-INDEX('active-future'!$C:$C,MATCH('basis-cash-crude'!BJ$1,'active-future'!$A:$A,0),1),""),"")</f>
        <v>-7.2100000000000009</v>
      </c>
      <c r="BK117">
        <f>+IFERROR(IF(VALUE('data-cash-crude'!BJ117)&gt;0,'data-cash-crude'!BJ117-INDEX('active-future'!$C:$C,MATCH('basis-cash-crude'!BK$1,'active-future'!$A:$A,0),1),""),"")</f>
        <v>-7.2099999999999937</v>
      </c>
      <c r="BL117">
        <f>+IFERROR(IF(VALUE('data-cash-crude'!BK117)&gt;0,'data-cash-crude'!BK117-INDEX('active-future'!$C:$C,MATCH('basis-cash-crude'!BL$1,'active-future'!$A:$A,0),1),""),"")</f>
        <v>-7.2100000000000009</v>
      </c>
      <c r="BM117">
        <f>+IFERROR(IF(VALUE('data-cash-crude'!BL117)&gt;0,'data-cash-crude'!BL117-INDEX('active-future'!$C:$C,MATCH('basis-cash-crude'!BM$1,'active-future'!$A:$A,0),1),""),"")</f>
        <v>-7.2100000000000009</v>
      </c>
      <c r="BN117">
        <f>+IFERROR(IF(VALUE('data-cash-crude'!BM117)&gt;0,'data-cash-crude'!BM117-INDEX('active-future'!$C:$C,MATCH('basis-cash-crude'!BN$1,'active-future'!$A:$A,0),1),""),"")</f>
        <v>-7.2100000000000009</v>
      </c>
      <c r="BO117">
        <f>+IFERROR(IF(VALUE('data-cash-crude'!BN117)&gt;0,'data-cash-crude'!BN117-INDEX('active-future'!$C:$C,MATCH('basis-cash-crude'!BO$1,'active-future'!$A:$A,0),1),""),"")</f>
        <v>-7.2100000000000009</v>
      </c>
      <c r="BP117">
        <f>+IFERROR(IF(VALUE('data-cash-crude'!BO117)&gt;0,'data-cash-crude'!BO117-INDEX('active-future'!$C:$C,MATCH('basis-cash-crude'!BP$1,'active-future'!$A:$A,0),1),""),"")</f>
        <v>-7.2100000000000009</v>
      </c>
      <c r="BQ117">
        <f>+IFERROR(IF(VALUE('data-cash-crude'!BP117)&gt;0,'data-cash-crude'!BP117-INDEX('active-future'!$C:$C,MATCH('basis-cash-crude'!BQ$1,'active-future'!$A:$A,0),1),""),"")</f>
        <v>-7.2100000000000009</v>
      </c>
      <c r="BR117">
        <f>+IFERROR(IF(VALUE('data-cash-crude'!BQ117)&gt;0,'data-cash-crude'!BQ117-INDEX('active-future'!$C:$C,MATCH('basis-cash-crude'!BR$1,'active-future'!$A:$A,0),1),""),"")</f>
        <v>-7.2100000000000009</v>
      </c>
      <c r="BS117">
        <f>+IFERROR(IF(VALUE('data-cash-crude'!BR117)&gt;0,'data-cash-crude'!BR117-INDEX('active-future'!$C:$C,MATCH('basis-cash-crude'!BS$1,'active-future'!$A:$A,0),1),""),"")</f>
        <v>-5.8100000000000023</v>
      </c>
      <c r="BT117">
        <f>+IFERROR(IF(VALUE('data-cash-crude'!BS117)&gt;0,'data-cash-crude'!BS117-INDEX('active-future'!$C:$C,MATCH('basis-cash-crude'!BT$1,'active-future'!$A:$A,0),1),""),"")</f>
        <v>-5.8099999999999952</v>
      </c>
      <c r="BU117">
        <f>+IFERROR(IF(VALUE('data-cash-crude'!BT117)&gt;0,'data-cash-crude'!BT117-INDEX('active-future'!$C:$C,MATCH('basis-cash-crude'!BU$1,'active-future'!$A:$A,0),1),""),"")</f>
        <v>-5.8099999999999952</v>
      </c>
      <c r="BV117">
        <f>+IFERROR(IF(VALUE('data-cash-crude'!BU117)&gt;0,'data-cash-crude'!BU117-INDEX('active-future'!$C:$C,MATCH('basis-cash-crude'!BV$1,'active-future'!$A:$A,0),1),""),"")</f>
        <v>-5.8100000000000023</v>
      </c>
      <c r="BW117">
        <f>+IFERROR(IF(VALUE('data-cash-crude'!BV117)&gt;0,'data-cash-crude'!BV117-INDEX('active-future'!$C:$C,MATCH('basis-cash-crude'!BW$1,'active-future'!$A:$A,0),1),""),"")</f>
        <v>-5.8100000000000023</v>
      </c>
      <c r="BX117">
        <f>+IFERROR(IF(VALUE('data-cash-crude'!BW117)&gt;0,'data-cash-crude'!BW117-INDEX('active-future'!$C:$C,MATCH('basis-cash-crude'!BX$1,'active-future'!$A:$A,0),1),""),"")</f>
        <v>-5.8100000000000023</v>
      </c>
      <c r="BY117">
        <f>+IFERROR(IF(VALUE('data-cash-crude'!BX117)&gt;0,'data-cash-crude'!BX117-INDEX('active-future'!$C:$C,MATCH('basis-cash-crude'!BY$1,'active-future'!$A:$A,0),1),""),"")</f>
        <v>-5.8100000000000023</v>
      </c>
      <c r="BZ117">
        <f>+IFERROR(IF(VALUE('data-cash-crude'!BY117)&gt;0,'data-cash-crude'!BY117-INDEX('active-future'!$C:$C,MATCH('basis-cash-crude'!BZ$1,'active-future'!$A:$A,0),1),""),"")</f>
        <v>-5.8699999999999974</v>
      </c>
      <c r="CA117">
        <f>+IFERROR(IF(VALUE('data-cash-crude'!BZ117)&gt;0,'data-cash-crude'!BZ117-INDEX('active-future'!$C:$C,MATCH('basis-cash-crude'!CA$1,'active-future'!$A:$A,0),1),""),"")</f>
        <v>-5.740000000000002</v>
      </c>
      <c r="CB117">
        <f>+IFERROR(IF(VALUE('data-cash-crude'!CA117)&gt;0,'data-cash-crude'!CA117-INDEX('active-future'!$C:$C,MATCH('basis-cash-crude'!CB$1,'active-future'!$A:$A,0),1),""),"")</f>
        <v>-5.8100000000000023</v>
      </c>
      <c r="CC117">
        <f>+IFERROR(IF(VALUE('data-cash-crude'!CB117)&gt;0,'data-cash-crude'!CB117-INDEX('active-future'!$C:$C,MATCH('basis-cash-crude'!CC$1,'active-future'!$A:$A,0),1),""),"")</f>
        <v>-5.8099999999999952</v>
      </c>
      <c r="CD117">
        <f>+IFERROR(IF(VALUE('data-cash-crude'!CC117)&gt;0,'data-cash-crude'!CC117-INDEX('active-future'!$C:$C,MATCH('basis-cash-crude'!CD$1,'active-future'!$A:$A,0),1),""),"")</f>
        <v>-5.8100000000000023</v>
      </c>
      <c r="CE117">
        <f>+IFERROR(IF(VALUE('data-cash-crude'!CD117)&gt;0,'data-cash-crude'!CD117-INDEX('active-future'!$C:$C,MATCH('basis-cash-crude'!CE$1,'active-future'!$A:$A,0),1),""),"")</f>
        <v>-5.8100000000000023</v>
      </c>
      <c r="CF117">
        <f>+IFERROR(IF(VALUE('data-cash-crude'!CE117)&gt;0,'data-cash-crude'!CE117-INDEX('active-future'!$C:$C,MATCH('basis-cash-crude'!CF$1,'active-future'!$A:$A,0),1),""),"")</f>
        <v>-5.8100000000000023</v>
      </c>
      <c r="CG117">
        <f>+IFERROR(IF(VALUE('data-cash-crude'!CF117)&gt;0,'data-cash-crude'!CF117-INDEX('active-future'!$C:$C,MATCH('basis-cash-crude'!CG$1,'active-future'!$A:$A,0),1),""),"")</f>
        <v>-5.8099999999999952</v>
      </c>
      <c r="CH117">
        <f>+IFERROR(IF(VALUE('data-cash-crude'!CG117)&gt;0,'data-cash-crude'!CG117-INDEX('active-future'!$C:$C,MATCH('basis-cash-crude'!CH$1,'active-future'!$A:$A,0),1),""),"")</f>
        <v>-5.8100000000000023</v>
      </c>
      <c r="CI117">
        <f>+IFERROR(IF(VALUE('data-cash-crude'!CH117)&gt;0,'data-cash-crude'!CH117-INDEX('active-future'!$C:$C,MATCH('basis-cash-crude'!CI$1,'active-future'!$A:$A,0),1),""),"")</f>
        <v>-5.8100000000000023</v>
      </c>
      <c r="CJ117">
        <f>+IFERROR(IF(VALUE('data-cash-crude'!CI117)&gt;0,'data-cash-crude'!CI117-INDEX('active-future'!$C:$C,MATCH('basis-cash-crude'!CJ$1,'active-future'!$A:$A,0),1),""),"")</f>
        <v>-5.8099999999999952</v>
      </c>
      <c r="CK117">
        <f>+IFERROR(IF(VALUE('data-cash-crude'!CJ117)&gt;0,'data-cash-crude'!CJ117-INDEX('active-future'!$C:$C,MATCH('basis-cash-crude'!CK$1,'active-future'!$A:$A,0),1),""),"")</f>
        <v>-5.8099999999999952</v>
      </c>
      <c r="CL117">
        <f>+IFERROR(IF(VALUE('data-cash-crude'!CK117)&gt;0,'data-cash-crude'!CK117-INDEX('active-future'!$C:$C,MATCH('basis-cash-crude'!CL$1,'active-future'!$A:$A,0),1),""),"")</f>
        <v>-5.8099999999999952</v>
      </c>
      <c r="CM117" t="str">
        <f>+IFERROR(IF(VALUE('data-cash-crude'!CL117)&gt;0,'data-cash-crude'!CL117-INDEX('active-future'!$C:$C,MATCH('basis-cash-crude'!CM$1,'active-future'!$A:$A,0),1),""),"")</f>
        <v/>
      </c>
      <c r="CN117">
        <f>+IFERROR(IF(VALUE('data-cash-crude'!CM117)&gt;0,'data-cash-crude'!CM117-INDEX('active-future'!$C:$C,MATCH('basis-cash-crude'!CN$1,'active-future'!$A:$A,0),1),""),"")</f>
        <v>-7.3100000000000023</v>
      </c>
      <c r="CO117">
        <f>+IFERROR(IF(VALUE('data-cash-crude'!CN117)&gt;0,'data-cash-crude'!CN117-INDEX('active-future'!$C:$C,MATCH('basis-cash-crude'!CO$1,'active-future'!$A:$A,0),1),""),"")</f>
        <v>-7.3100000000000023</v>
      </c>
      <c r="CP117">
        <f>+IFERROR(IF(VALUE('data-cash-crude'!CO117)&gt;0,'data-cash-crude'!CO117-INDEX('active-future'!$C:$C,MATCH('basis-cash-crude'!CP$1,'active-future'!$A:$A,0),1),""),"")</f>
        <v>-7.3100000000000023</v>
      </c>
      <c r="CQ117">
        <f>+IFERROR(IF(VALUE('data-cash-crude'!CP117)&gt;0,'data-cash-crude'!CP117-INDEX('active-future'!$C:$C,MATCH('basis-cash-crude'!CQ$1,'active-future'!$A:$A,0),1),""),"")</f>
        <v>-7.3100000000000023</v>
      </c>
      <c r="CR117">
        <f>+IFERROR(IF(VALUE('data-cash-crude'!CQ117)&gt;0,'data-cash-crude'!CQ117-INDEX('active-future'!$C:$C,MATCH('basis-cash-crude'!CR$1,'active-future'!$A:$A,0),1),""),"")</f>
        <v>-7.3100000000000023</v>
      </c>
      <c r="CS117">
        <f>+IFERROR(IF(VALUE('data-cash-crude'!CR117)&gt;0,'data-cash-crude'!CR117-INDEX('active-future'!$C:$C,MATCH('basis-cash-crude'!CS$1,'active-future'!$A:$A,0),1),""),"")</f>
        <v>-7.3100000000000023</v>
      </c>
      <c r="CT117">
        <f>+IFERROR(IF(VALUE('data-cash-crude'!CS117)&gt;0,'data-cash-crude'!CS117-INDEX('active-future'!$C:$C,MATCH('basis-cash-crude'!CT$1,'active-future'!$A:$A,0),1),""),"")</f>
        <v>-7.3100000000000023</v>
      </c>
      <c r="CU117">
        <f>+IFERROR(IF(VALUE('data-cash-crude'!CT117)&gt;0,'data-cash-crude'!CT117-INDEX('active-future'!$C:$C,MATCH('basis-cash-crude'!CU$1,'active-future'!$A:$A,0),1),""),"")</f>
        <v>-7.3100000000000023</v>
      </c>
      <c r="CV117">
        <f>+IFERROR(IF(VALUE('data-cash-crude'!CU117)&gt;0,'data-cash-crude'!CU117-INDEX('active-future'!$C:$C,MATCH('basis-cash-crude'!CV$1,'active-future'!$A:$A,0),1),""),"")</f>
        <v>-7.1000000000000014</v>
      </c>
      <c r="CW117">
        <f>+IFERROR(IF(VALUE('data-cash-crude'!CV117)&gt;0,'data-cash-crude'!CV117-INDEX('active-future'!$C:$C,MATCH('basis-cash-crude'!CW$1,'active-future'!$A:$A,0),1),""),"")</f>
        <v>-7.240000000000002</v>
      </c>
      <c r="CX117">
        <f>+IFERROR(IF(VALUE('data-cash-crude'!CW117)&gt;0,'data-cash-crude'!CW117-INDEX('active-future'!$C:$C,MATCH('basis-cash-crude'!CX$1,'active-future'!$A:$A,0),1),""),"")</f>
        <v>-7.25</v>
      </c>
      <c r="CY117">
        <f>+IFERROR(IF(VALUE('data-cash-crude'!CX117)&gt;0,'data-cash-crude'!CX117-INDEX('active-future'!$C:$C,MATCH('basis-cash-crude'!CY$1,'active-future'!$A:$A,0),1),""),"")</f>
        <v>-7.3100000000000023</v>
      </c>
      <c r="CZ117">
        <f>+IFERROR(IF(VALUE('data-cash-crude'!CY117)&gt;0,'data-cash-crude'!CY117-INDEX('active-future'!$C:$C,MATCH('basis-cash-crude'!CZ$1,'active-future'!$A:$A,0),1),""),"")</f>
        <v>-7.3099999999999952</v>
      </c>
      <c r="DA117">
        <f>+IFERROR(IF(VALUE('data-cash-crude'!CZ117)&gt;0,'data-cash-crude'!CZ117-INDEX('active-future'!$C:$C,MATCH('basis-cash-crude'!DA$1,'active-future'!$A:$A,0),1),""),"")</f>
        <v>-7.3100000000000023</v>
      </c>
      <c r="DB117">
        <f>+IFERROR(IF(VALUE('data-cash-crude'!DA117)&gt;0,'data-cash-crude'!DA117-INDEX('active-future'!$C:$C,MATCH('basis-cash-crude'!DB$1,'active-future'!$A:$A,0),1),""),"")</f>
        <v>-7.3100000000000023</v>
      </c>
      <c r="DC117">
        <f>+IFERROR(IF(VALUE('data-cash-crude'!DB117)&gt;0,'data-cash-crude'!DB117-INDEX('active-future'!$C:$C,MATCH('basis-cash-crude'!DC$1,'active-future'!$A:$A,0),1),""),"")</f>
        <v>-7.3100000000000023</v>
      </c>
      <c r="DD117">
        <f>+IFERROR(IF(VALUE('data-cash-crude'!DC117)&gt;0,'data-cash-crude'!DC117-INDEX('active-future'!$C:$C,MATCH('basis-cash-crude'!DD$1,'active-future'!$A:$A,0),1),""),"")</f>
        <v>-7.3100000000000023</v>
      </c>
      <c r="DE117">
        <f>+IFERROR(IF(VALUE('data-cash-crude'!DD117)&gt;0,'data-cash-crude'!DD117-INDEX('active-future'!$C:$C,MATCH('basis-cash-crude'!DE$1,'active-future'!$A:$A,0),1),""),"")</f>
        <v>-7.3100000000000023</v>
      </c>
      <c r="DF117">
        <f>+IFERROR(IF(VALUE('data-cash-crude'!DE117)&gt;0,'data-cash-crude'!DE117-INDEX('active-future'!$C:$C,MATCH('basis-cash-crude'!DF$1,'active-future'!$A:$A,0),1),""),"")</f>
        <v>-7.3100000000000023</v>
      </c>
      <c r="DG117">
        <f>+IFERROR(IF(VALUE('data-cash-crude'!DF117)&gt;0,'data-cash-crude'!DF117-INDEX('active-future'!$C:$C,MATCH('basis-cash-crude'!DG$1,'active-future'!$A:$A,0),1),""),"")</f>
        <v>-7.3099999999999952</v>
      </c>
      <c r="DH117">
        <f>+IFERROR(IF(VALUE('data-cash-crude'!DG117)&gt;0,'data-cash-crude'!DG117-INDEX('active-future'!$C:$C,MATCH('basis-cash-crude'!DH$1,'active-future'!$A:$A,0),1),""),"")</f>
        <v>-7.3099999999999952</v>
      </c>
      <c r="DI117">
        <f>+IFERROR(IF(VALUE('data-cash-crude'!DH117)&gt;0,'data-cash-crude'!DH117-INDEX('active-future'!$C:$C,MATCH('basis-cash-crude'!DI$1,'active-future'!$A:$A,0),1),""),"")</f>
        <v>-7.3100000000000023</v>
      </c>
      <c r="DJ117">
        <f>+IFERROR(IF(VALUE('data-cash-crude'!DI117)&gt;0,'data-cash-crude'!DI117-INDEX('active-future'!$C:$C,MATCH('basis-cash-crude'!DJ$1,'active-future'!$A:$A,0),1),""),"")</f>
        <v>-10.159999999999997</v>
      </c>
      <c r="DK117">
        <f>+IFERROR(IF(VALUE('data-cash-crude'!DJ117)&gt;0,'data-cash-crude'!DJ117-INDEX('active-future'!$C:$C,MATCH('basis-cash-crude'!DK$1,'active-future'!$A:$A,0),1),""),"")</f>
        <v>-10.159999999999997</v>
      </c>
      <c r="DL117">
        <f>+IFERROR(IF(VALUE('data-cash-crude'!DK117)&gt;0,'data-cash-crude'!DK117-INDEX('active-future'!$C:$C,MATCH('basis-cash-crude'!DL$1,'active-future'!$A:$A,0),1),""),"")</f>
        <v>-10.159999999999997</v>
      </c>
      <c r="DM117" t="str">
        <f>+IFERROR(IF(VALUE('data-cash-crude'!DL117)&gt;0,'data-cash-crude'!DL117-INDEX('active-future'!$C:$C,MATCH('basis-cash-crude'!DM$1,'active-future'!$A:$A,0),1),""),"")</f>
        <v/>
      </c>
      <c r="DN117" t="str">
        <f>+IFERROR(IF(VALUE('data-cash-crude'!DM117)&gt;0,'data-cash-crude'!DM117-INDEX('active-future'!$C:$C,MATCH('basis-cash-crude'!DN$1,'active-future'!$A:$A,0),1),""),"")</f>
        <v/>
      </c>
      <c r="DO117">
        <f>+IFERROR(IF(VALUE('data-cash-crude'!DN117)&gt;0,'data-cash-crude'!DN117-INDEX('active-future'!$C:$C,MATCH('basis-cash-crude'!DO$1,'active-future'!$A:$A,0),1),""),"")</f>
        <v>-10.159999999999997</v>
      </c>
      <c r="DP117">
        <f>+IFERROR(IF(VALUE('data-cash-crude'!DO117)&gt;0,'data-cash-crude'!DO117-INDEX('active-future'!$C:$C,MATCH('basis-cash-crude'!DP$1,'active-future'!$A:$A,0),1),""),"")</f>
        <v>-10.159999999999997</v>
      </c>
      <c r="DQ117">
        <f>+IFERROR(IF(VALUE('data-cash-crude'!DP117)&gt;0,'data-cash-crude'!DP117-INDEX('active-future'!$C:$C,MATCH('basis-cash-crude'!DQ$1,'active-future'!$A:$A,0),1),""),"")</f>
        <v>-10.159999999999997</v>
      </c>
      <c r="DR117">
        <f>+IFERROR(IF(VALUE('data-cash-crude'!DQ117)&gt;0,'data-cash-crude'!DQ117-INDEX('active-future'!$C:$C,MATCH('basis-cash-crude'!DR$1,'active-future'!$A:$A,0),1),""),"")</f>
        <v>-10.160000000000004</v>
      </c>
      <c r="DS117">
        <f>+IFERROR(IF(VALUE('data-cash-crude'!DR117)&gt;0,'data-cash-crude'!DR117-INDEX('active-future'!$C:$C,MATCH('basis-cash-crude'!DS$1,'active-future'!$A:$A,0),1),""),"")</f>
        <v>-10.159999999999997</v>
      </c>
      <c r="DT117">
        <f>+IFERROR(IF(VALUE('data-cash-crude'!DS117)&gt;0,'data-cash-crude'!DS117-INDEX('active-future'!$C:$C,MATCH('basis-cash-crude'!DT$1,'active-future'!$A:$A,0),1),""),"")</f>
        <v>-10.160000000000004</v>
      </c>
      <c r="DU117">
        <f>+IFERROR(IF(VALUE('data-cash-crude'!DT117)&gt;0,'data-cash-crude'!DT117-INDEX('active-future'!$C:$C,MATCH('basis-cash-crude'!DU$1,'active-future'!$A:$A,0),1),""),"")</f>
        <v>-8.9399999999999977</v>
      </c>
      <c r="DV117">
        <f>+IFERROR(IF(VALUE('data-cash-crude'!DU117)&gt;0,'data-cash-crude'!DU117-INDEX('active-future'!$C:$C,MATCH('basis-cash-crude'!DV$1,'active-future'!$A:$A,0),1),""),"")</f>
        <v>-8.9399999999999977</v>
      </c>
      <c r="DW117">
        <f>+IFERROR(IF(VALUE('data-cash-crude'!DV117)&gt;0,'data-cash-crude'!DV117-INDEX('active-future'!$C:$C,MATCH('basis-cash-crude'!DW$1,'active-future'!$A:$A,0),1),""),"")</f>
        <v>-8.9400000000000048</v>
      </c>
      <c r="DX117">
        <f>+IFERROR(IF(VALUE('data-cash-crude'!DW117)&gt;0,'data-cash-crude'!DW117-INDEX('active-future'!$C:$C,MATCH('basis-cash-crude'!DX$1,'active-future'!$A:$A,0),1),""),"")</f>
        <v>-8.9399999999999977</v>
      </c>
      <c r="DY117" t="str">
        <f>+IFERROR(IF(VALUE('data-cash-crude'!DX117)&gt;0,'data-cash-crude'!DX117-INDEX('active-future'!$C:$C,MATCH('basis-cash-crude'!DY$1,'active-future'!$A:$A,0),1),""),"")</f>
        <v/>
      </c>
      <c r="DZ117" t="str">
        <f>+IFERROR(IF(VALUE('data-cash-crude'!DY117)&gt;0,'data-cash-crude'!DY117-INDEX('active-future'!$C:$C,MATCH('basis-cash-crude'!DZ$1,'active-future'!$A:$A,0),1),""),"")</f>
        <v/>
      </c>
      <c r="EA117" t="str">
        <f>+IFERROR(IF(VALUE('data-cash-crude'!DZ117)&gt;0,'data-cash-crude'!DZ117-INDEX('active-future'!$C:$C,MATCH('basis-cash-crude'!EA$1,'active-future'!$A:$A,0),1),""),"")</f>
        <v/>
      </c>
      <c r="EB117" t="str">
        <f>+IFERROR(IF(VALUE('data-cash-crude'!EA117)&gt;0,'data-cash-crude'!EA117-INDEX('active-future'!$C:$C,MATCH('basis-cash-crude'!EB$1,'active-future'!$A:$A,0),1),""),"")</f>
        <v/>
      </c>
      <c r="EC117" t="str">
        <f>+IFERROR(IF(VALUE('data-cash-crude'!EB117)&gt;0,'data-cash-crude'!EB117-INDEX('active-future'!$C:$C,MATCH('basis-cash-crude'!EC$1,'active-future'!$A:$A,0),1),""),"")</f>
        <v/>
      </c>
      <c r="ED117" t="str">
        <f>+IFERROR(IF(VALUE('data-cash-crude'!EC117)&gt;0,'data-cash-crude'!EC117-INDEX('active-future'!$C:$C,MATCH('basis-cash-crude'!ED$1,'active-future'!$A:$A,0),1),""),"")</f>
        <v/>
      </c>
      <c r="EE117" t="str">
        <f>+IFERROR(IF(VALUE('data-cash-crude'!ED117)&gt;0,'data-cash-crude'!ED117-INDEX('active-future'!$C:$C,MATCH('basis-cash-crude'!EE$1,'active-future'!$A:$A,0),1),""),"")</f>
        <v/>
      </c>
      <c r="EF117" t="str">
        <f>+IFERROR(IF(VALUE('data-cash-crude'!EE117)&gt;0,'data-cash-crude'!EE117-INDEX('active-future'!$C:$C,MATCH('basis-cash-crude'!EF$1,'active-future'!$A:$A,0),1),""),"")</f>
        <v/>
      </c>
      <c r="EG117" t="str">
        <f>+IFERROR(IF(VALUE('data-cash-crude'!EF117)&gt;0,'data-cash-crude'!EF117-INDEX('active-future'!$C:$C,MATCH('basis-cash-crude'!EG$1,'active-future'!$A:$A,0),1),""),"")</f>
        <v/>
      </c>
      <c r="EH117" t="str">
        <f>+IFERROR(IF(VALUE('data-cash-crude'!EG117)&gt;0,'data-cash-crude'!EG117-INDEX('active-future'!$C:$C,MATCH('basis-cash-crude'!EH$1,'active-future'!$A:$A,0),1),""),"")</f>
        <v/>
      </c>
      <c r="EI117" t="str">
        <f>+IFERROR(IF(VALUE('data-cash-crude'!EH117)&gt;0,'data-cash-crude'!EH117-INDEX('active-future'!$C:$C,MATCH('basis-cash-crude'!EI$1,'active-future'!$A:$A,0),1),""),"")</f>
        <v/>
      </c>
      <c r="EJ117" t="str">
        <f>+IFERROR(IF(VALUE('data-cash-crude'!EI117)&gt;0,'data-cash-crude'!EI117-INDEX('active-future'!$C:$C,MATCH('basis-cash-crude'!EJ$1,'active-future'!$A:$A,0),1),""),"")</f>
        <v/>
      </c>
      <c r="EK117" t="str">
        <f>+IFERROR(IF(VALUE('data-cash-crude'!EJ117)&gt;0,'data-cash-crude'!EJ117-INDEX('active-future'!$C:$C,MATCH('basis-cash-crude'!EK$1,'active-future'!$A:$A,0),1),""),"")</f>
        <v/>
      </c>
      <c r="EL117" t="str">
        <f>+IFERROR(IF(VALUE('data-cash-crude'!EK117)&gt;0,'data-cash-crude'!EK117-INDEX('active-future'!$C:$C,MATCH('basis-cash-crude'!EL$1,'active-future'!$A:$A,0),1),""),"")</f>
        <v/>
      </c>
      <c r="EM117" t="str">
        <f>+IFERROR(IF(VALUE('data-cash-crude'!EL117)&gt;0,'data-cash-crude'!EL117-INDEX('active-future'!$C:$C,MATCH('basis-cash-crude'!EM$1,'active-future'!$A:$A,0),1),""),"")</f>
        <v/>
      </c>
      <c r="EN117" t="str">
        <f>+IFERROR(IF(VALUE('data-cash-crude'!EM117)&gt;0,'data-cash-crude'!EM117-INDEX('active-future'!$C:$C,MATCH('basis-cash-crude'!EN$1,'active-future'!$A:$A,0),1),""),"")</f>
        <v/>
      </c>
      <c r="EO117" t="str">
        <f>+IFERROR(IF(VALUE('data-cash-crude'!EN117)&gt;0,'data-cash-crude'!EN117-INDEX('active-future'!$C:$C,MATCH('basis-cash-crude'!EO$1,'active-future'!$A:$A,0),1),""),"")</f>
        <v/>
      </c>
      <c r="EP117" t="str">
        <f>+IFERROR(IF(VALUE('data-cash-crude'!EO117)&gt;0,'data-cash-crude'!EO117-INDEX('active-future'!$C:$C,MATCH('basis-cash-crude'!EP$1,'active-future'!$A:$A,0),1),""),"")</f>
        <v/>
      </c>
      <c r="EQ117" t="str">
        <f>+IFERROR(IF(VALUE('data-cash-crude'!EP117)&gt;0,'data-cash-crude'!EP117-INDEX('active-future'!$C:$C,MATCH('basis-cash-crude'!EQ$1,'active-future'!$A:$A,0),1),""),"")</f>
        <v/>
      </c>
      <c r="ER117" t="str">
        <f>+IFERROR(IF(VALUE('data-cash-crude'!EQ117)&gt;0,'data-cash-crude'!EQ117-INDEX('active-future'!$C:$C,MATCH('basis-cash-crude'!ER$1,'active-future'!$A:$A,0),1),""),"")</f>
        <v/>
      </c>
      <c r="ES117" t="str">
        <f>+IFERROR(IF(VALUE('data-cash-crude'!ER117)&gt;0,'data-cash-crude'!ER117-INDEX('active-future'!$C:$C,MATCH('basis-cash-crude'!ES$1,'active-future'!$A:$A,0),1),""),"")</f>
        <v/>
      </c>
      <c r="ET117" t="str">
        <f>+IFERROR(IF(VALUE('data-cash-crude'!ES117)&gt;0,'data-cash-crude'!ES117-INDEX('active-future'!$C:$C,MATCH('basis-cash-crude'!ET$1,'active-future'!$A:$A,0),1),""),"")</f>
        <v/>
      </c>
      <c r="EU117" t="str">
        <f>+IFERROR(IF(VALUE('data-cash-crude'!ET117)&gt;0,'data-cash-crude'!ET117-INDEX('active-future'!$C:$C,MATCH('basis-cash-crude'!EU$1,'active-future'!$A:$A,0),1),""),"")</f>
        <v/>
      </c>
      <c r="EV117" t="str">
        <f>+IFERROR(IF(VALUE('data-cash-crude'!EU117)&gt;0,'data-cash-crude'!EU117-INDEX('active-future'!$C:$C,MATCH('basis-cash-crude'!EV$1,'active-future'!$A:$A,0),1),""),"")</f>
        <v/>
      </c>
      <c r="EW117" t="str">
        <f>+IFERROR(IF(VALUE('data-cash-crude'!EV117)&gt;0,'data-cash-crude'!EV117-INDEX('active-future'!$C:$C,MATCH('basis-cash-crude'!EW$1,'active-future'!$A:$A,0),1),""),"")</f>
        <v/>
      </c>
      <c r="EX117" t="str">
        <f>+IFERROR(IF(VALUE('data-cash-crude'!EW117)&gt;0,'data-cash-crude'!EW117-INDEX('active-future'!$C:$C,MATCH('basis-cash-crude'!EX$1,'active-future'!$A:$A,0),1),""),"")</f>
        <v/>
      </c>
      <c r="EY117" t="str">
        <f>+IFERROR(IF(VALUE('data-cash-crude'!EX117)&gt;0,'data-cash-crude'!EX117-INDEX('active-future'!$C:$C,MATCH('basis-cash-crude'!EY$1,'active-future'!$A:$A,0),1),""),"")</f>
        <v/>
      </c>
      <c r="EZ117" t="str">
        <f>+IFERROR(IF(VALUE('data-cash-crude'!EY117)&gt;0,'data-cash-crude'!EY117-INDEX('active-future'!$C:$C,MATCH('basis-cash-crude'!EZ$1,'active-future'!$A:$A,0),1),""),"")</f>
        <v/>
      </c>
      <c r="FA117" t="str">
        <f>+IFERROR(IF(VALUE('data-cash-crude'!EZ117)&gt;0,'data-cash-crude'!EZ117-INDEX('active-future'!$C:$C,MATCH('basis-cash-crude'!FA$1,'active-future'!$A:$A,0),1),""),"")</f>
        <v/>
      </c>
      <c r="FB117" t="str">
        <f>+IFERROR(IF(VALUE('data-cash-crude'!FA117)&gt;0,'data-cash-crude'!FA117-INDEX('active-future'!$C:$C,MATCH('basis-cash-crude'!FB$1,'active-future'!$A:$A,0),1),""),"")</f>
        <v/>
      </c>
      <c r="FC117" t="str">
        <f>+IFERROR(IF(VALUE('data-cash-crude'!FB117)&gt;0,'data-cash-crude'!FB117-INDEX('active-future'!$C:$C,MATCH('basis-cash-crude'!FC$1,'active-future'!$A:$A,0),1),""),"")</f>
        <v/>
      </c>
      <c r="FD117" t="str">
        <f>+IFERROR(IF(VALUE('data-cash-crude'!FC117)&gt;0,'data-cash-crude'!FC117-INDEX('active-future'!$C:$C,MATCH('basis-cash-crude'!FD$1,'active-future'!$A:$A,0),1),""),"")</f>
        <v/>
      </c>
      <c r="FE117" t="str">
        <f>+IFERROR(IF(VALUE('data-cash-crude'!FD117)&gt;0,'data-cash-crude'!FD117-INDEX('active-future'!$C:$C,MATCH('basis-cash-crude'!FE$1,'active-future'!$A:$A,0),1),""),"")</f>
        <v/>
      </c>
      <c r="FF117" t="str">
        <f>+IFERROR(IF(VALUE('data-cash-crude'!FE117)&gt;0,'data-cash-crude'!FE117-INDEX('active-future'!$C:$C,MATCH('basis-cash-crude'!FF$1,'active-future'!$A:$A,0),1),""),"")</f>
        <v/>
      </c>
      <c r="FG117" t="str">
        <f>+IFERROR(IF(VALUE('data-cash-crude'!FF117)&gt;0,'data-cash-crude'!FF117-INDEX('active-future'!$C:$C,MATCH('basis-cash-crude'!FG$1,'active-future'!$A:$A,0),1),""),"")</f>
        <v/>
      </c>
      <c r="FH117" t="str">
        <f>+IFERROR(IF(VALUE('data-cash-crude'!FG117)&gt;0,'data-cash-crude'!FG117-INDEX('active-future'!$C:$C,MATCH('basis-cash-crude'!FH$1,'active-future'!$A:$A,0),1),""),"")</f>
        <v/>
      </c>
      <c r="FI117" t="str">
        <f>+IFERROR(IF(VALUE('data-cash-crude'!FH117)&gt;0,'data-cash-crude'!FH117-INDEX('active-future'!$C:$C,MATCH('basis-cash-crude'!FI$1,'active-future'!$A:$A,0),1),""),"")</f>
        <v/>
      </c>
      <c r="FJ117" t="str">
        <f>+IFERROR(IF(VALUE('data-cash-crude'!FI117)&gt;0,'data-cash-crude'!FI117-INDEX('active-future'!$C:$C,MATCH('basis-cash-crude'!FJ$1,'active-future'!$A:$A,0),1),""),"")</f>
        <v/>
      </c>
      <c r="FK117" t="str">
        <f>+IFERROR(IF(VALUE('data-cash-crude'!FJ117)&gt;0,'data-cash-crude'!FJ117-INDEX('active-future'!$C:$C,MATCH('basis-cash-crude'!FK$1,'active-future'!$A:$A,0),1),""),"")</f>
        <v/>
      </c>
      <c r="FL117" t="str">
        <f>+IFERROR(IF(VALUE('data-cash-crude'!FK117)&gt;0,'data-cash-crude'!FK117-INDEX('active-future'!$C:$C,MATCH('basis-cash-crude'!FL$1,'active-future'!$A:$A,0),1),""),"")</f>
        <v/>
      </c>
    </row>
    <row r="118" spans="1:168" x14ac:dyDescent="0.2">
      <c r="A118">
        <f t="shared" si="3"/>
        <v>-3.3800000000000012</v>
      </c>
      <c r="B118">
        <f t="shared" si="4"/>
        <v>-3.3756000000000004</v>
      </c>
      <c r="C118">
        <f t="shared" si="5"/>
        <v>-3.3885714285714257</v>
      </c>
      <c r="D118" s="10" t="str">
        <f>+'data-cash-crude'!B118</f>
        <v>CLPA-6-72.CM</v>
      </c>
      <c r="E118">
        <f>+IFERROR(IF(VALUE('data-cash-crude'!D118)&gt;0,'data-cash-crude'!D118-INDEX('active-future'!$C:$C,MATCH('basis-cash-crude'!E$1,'active-future'!$A:$A,0),1),""),"")</f>
        <v>-3.3800000000000026</v>
      </c>
      <c r="F118">
        <f>+IFERROR(IF(VALUE('data-cash-crude'!E118)&gt;0,'data-cash-crude'!E118-INDEX('active-future'!$C:$C,MATCH('basis-cash-crude'!F$1,'active-future'!$A:$A,0),1),""),"")</f>
        <v>-3.3800000000000026</v>
      </c>
      <c r="G118">
        <f>+IFERROR(IF(VALUE('data-cash-crude'!F118)&gt;0,'data-cash-crude'!F118-INDEX('active-future'!$C:$C,MATCH('basis-cash-crude'!G$1,'active-future'!$A:$A,0),1),""),"")</f>
        <v>-3.3799999999999955</v>
      </c>
      <c r="H118">
        <f>+IFERROR(IF(VALUE('data-cash-crude'!G118)&gt;0,'data-cash-crude'!G118-INDEX('active-future'!$C:$C,MATCH('basis-cash-crude'!H$1,'active-future'!$A:$A,0),1),""),"")</f>
        <v>-3.3800000000000026</v>
      </c>
      <c r="I118" t="str">
        <f>+IFERROR(IF(VALUE('data-cash-crude'!H118)&gt;0,'data-cash-crude'!H118-INDEX('active-future'!$C:$C,MATCH('basis-cash-crude'!I$1,'active-future'!$A:$A,0),1),""),"")</f>
        <v/>
      </c>
      <c r="J118">
        <f>+IFERROR(IF(VALUE('data-cash-crude'!I118)&gt;0,'data-cash-crude'!I118-INDEX('active-future'!$C:$C,MATCH('basis-cash-crude'!J$1,'active-future'!$A:$A,0),1),""),"")</f>
        <v>-3.3800000000000026</v>
      </c>
      <c r="K118" t="str">
        <f>+IFERROR(IF(VALUE('data-cash-crude'!J118)&gt;0,'data-cash-crude'!J118-INDEX('active-future'!$C:$C,MATCH('basis-cash-crude'!K$1,'active-future'!$A:$A,0),1),""),"")</f>
        <v/>
      </c>
      <c r="L118" t="str">
        <f>+IFERROR(IF(VALUE('data-cash-crude'!K118)&gt;0,'data-cash-crude'!K118-INDEX('active-future'!$C:$C,MATCH('basis-cash-crude'!L$1,'active-future'!$A:$A,0),1),""),"")</f>
        <v/>
      </c>
      <c r="M118" t="str">
        <f>+IFERROR(IF(VALUE('data-cash-crude'!L118)&gt;0,'data-cash-crude'!L118-INDEX('active-future'!$C:$C,MATCH('basis-cash-crude'!M$1,'active-future'!$A:$A,0),1),""),"")</f>
        <v/>
      </c>
      <c r="N118">
        <f>+IFERROR(IF(VALUE('data-cash-crude'!M118)&gt;0,'data-cash-crude'!M118-INDEX('active-future'!$C:$C,MATCH('basis-cash-crude'!N$1,'active-future'!$A:$A,0),1),""),"")</f>
        <v>-3.3000000000000043</v>
      </c>
      <c r="O118">
        <f>+IFERROR(IF(VALUE('data-cash-crude'!N118)&gt;0,'data-cash-crude'!N118-INDEX('active-future'!$C:$C,MATCH('basis-cash-crude'!O$1,'active-future'!$A:$A,0),1),""),"")</f>
        <v>-3.3099999999999952</v>
      </c>
      <c r="P118">
        <f>+IFERROR(IF(VALUE('data-cash-crude'!O118)&gt;0,'data-cash-crude'!O118-INDEX('active-future'!$C:$C,MATCH('basis-cash-crude'!P$1,'active-future'!$A:$A,0),1),""),"")</f>
        <v>-3.3800000000000026</v>
      </c>
      <c r="Q118">
        <f>+IFERROR(IF(VALUE('data-cash-crude'!P118)&gt;0,'data-cash-crude'!P118-INDEX('active-future'!$C:$C,MATCH('basis-cash-crude'!Q$1,'active-future'!$A:$A,0),1),""),"")</f>
        <v>-3.3800000000000026</v>
      </c>
      <c r="R118">
        <f>+IFERROR(IF(VALUE('data-cash-crude'!Q118)&gt;0,'data-cash-crude'!Q118-INDEX('active-future'!$C:$C,MATCH('basis-cash-crude'!R$1,'active-future'!$A:$A,0),1),""),"")</f>
        <v>-3.3800000000000026</v>
      </c>
      <c r="S118">
        <f>+IFERROR(IF(VALUE('data-cash-crude'!R118)&gt;0,'data-cash-crude'!R118-INDEX('active-future'!$C:$C,MATCH('basis-cash-crude'!S$1,'active-future'!$A:$A,0),1),""),"")</f>
        <v>-3.3799999999999955</v>
      </c>
      <c r="T118">
        <f>+IFERROR(IF(VALUE('data-cash-crude'!S118)&gt;0,'data-cash-crude'!S118-INDEX('active-future'!$C:$C,MATCH('basis-cash-crude'!T$1,'active-future'!$A:$A,0),1),""),"")</f>
        <v>-3.3800000000000026</v>
      </c>
      <c r="U118">
        <f>+IFERROR(IF(VALUE('data-cash-crude'!T118)&gt;0,'data-cash-crude'!T118-INDEX('active-future'!$C:$C,MATCH('basis-cash-crude'!U$1,'active-future'!$A:$A,0),1),""),"")</f>
        <v>-3.3800000000000026</v>
      </c>
      <c r="V118">
        <f>+IFERROR(IF(VALUE('data-cash-crude'!U118)&gt;0,'data-cash-crude'!U118-INDEX('active-future'!$C:$C,MATCH('basis-cash-crude'!V$1,'active-future'!$A:$A,0),1),""),"")</f>
        <v>-3.3800000000000026</v>
      </c>
      <c r="W118">
        <f>+IFERROR(IF(VALUE('data-cash-crude'!V118)&gt;0,'data-cash-crude'!V118-INDEX('active-future'!$C:$C,MATCH('basis-cash-crude'!W$1,'active-future'!$A:$A,0),1),""),"")</f>
        <v>-3.3800000000000026</v>
      </c>
      <c r="X118">
        <f>+IFERROR(IF(VALUE('data-cash-crude'!W118)&gt;0,'data-cash-crude'!W118-INDEX('active-future'!$C:$C,MATCH('basis-cash-crude'!X$1,'active-future'!$A:$A,0),1),""),"")</f>
        <v>-3.3800000000000026</v>
      </c>
      <c r="Y118">
        <f>+IFERROR(IF(VALUE('data-cash-crude'!X118)&gt;0,'data-cash-crude'!X118-INDEX('active-future'!$C:$C,MATCH('basis-cash-crude'!Y$1,'active-future'!$A:$A,0),1),""),"")</f>
        <v>-3.5200000000000031</v>
      </c>
      <c r="Z118">
        <f>+IFERROR(IF(VALUE('data-cash-crude'!Y118)&gt;0,'data-cash-crude'!Y118-INDEX('active-future'!$C:$C,MATCH('basis-cash-crude'!Z$1,'active-future'!$A:$A,0),1),""),"")</f>
        <v>-3.3800000000000026</v>
      </c>
      <c r="AA118">
        <f>+IFERROR(IF(VALUE('data-cash-crude'!Z118)&gt;0,'data-cash-crude'!Z118-INDEX('active-future'!$C:$C,MATCH('basis-cash-crude'!AA$1,'active-future'!$A:$A,0),1),""),"")</f>
        <v>-3.3800000000000026</v>
      </c>
      <c r="AB118" t="str">
        <f>+IFERROR(IF(VALUE('data-cash-crude'!AA118)&gt;0,'data-cash-crude'!AA118-INDEX('active-future'!$C:$C,MATCH('basis-cash-crude'!AB$1,'active-future'!$A:$A,0),1),""),"")</f>
        <v/>
      </c>
      <c r="AC118">
        <f>+IFERROR(IF(VALUE('data-cash-crude'!AB118)&gt;0,'data-cash-crude'!AB118-INDEX('active-future'!$C:$C,MATCH('basis-cash-crude'!AC$1,'active-future'!$A:$A,0),1),""),"")</f>
        <v>-3.3800000000000026</v>
      </c>
      <c r="AD118">
        <f>+IFERROR(IF(VALUE('data-cash-crude'!AC118)&gt;0,'data-cash-crude'!AC118-INDEX('active-future'!$C:$C,MATCH('basis-cash-crude'!AD$1,'active-future'!$A:$A,0),1),""),"")</f>
        <v>-3.3799999999999955</v>
      </c>
      <c r="AE118">
        <f>+IFERROR(IF(VALUE('data-cash-crude'!AD118)&gt;0,'data-cash-crude'!AD118-INDEX('active-future'!$C:$C,MATCH('basis-cash-crude'!AE$1,'active-future'!$A:$A,0),1),""),"")</f>
        <v>-3.3799999999999955</v>
      </c>
      <c r="AF118">
        <f>+IFERROR(IF(VALUE('data-cash-crude'!AE118)&gt;0,'data-cash-crude'!AE118-INDEX('active-future'!$C:$C,MATCH('basis-cash-crude'!AF$1,'active-future'!$A:$A,0),1),""),"")</f>
        <v>-3.3800000000000026</v>
      </c>
      <c r="AG118">
        <f>+IFERROR(IF(VALUE('data-cash-crude'!AF118)&gt;0,'data-cash-crude'!AF118-INDEX('active-future'!$C:$C,MATCH('basis-cash-crude'!AG$1,'active-future'!$A:$A,0),1),""),"")</f>
        <v>-3.3799999999999955</v>
      </c>
      <c r="AH118">
        <f>+IFERROR(IF(VALUE('data-cash-crude'!AG118)&gt;0,'data-cash-crude'!AG118-INDEX('active-future'!$C:$C,MATCH('basis-cash-crude'!AH$1,'active-future'!$A:$A,0),1),""),"")</f>
        <v>-3.2800000000000011</v>
      </c>
      <c r="AI118">
        <f>+IFERROR(IF(VALUE('data-cash-crude'!AH118)&gt;0,'data-cash-crude'!AH118-INDEX('active-future'!$C:$C,MATCH('basis-cash-crude'!AI$1,'active-future'!$A:$A,0),1),""),"")</f>
        <v>-3.5200000000000031</v>
      </c>
      <c r="AJ118">
        <f>+IFERROR(IF(VALUE('data-cash-crude'!AI118)&gt;0,'data-cash-crude'!AI118-INDEX('active-future'!$C:$C,MATCH('basis-cash-crude'!AJ$1,'active-future'!$A:$A,0),1),""),"")</f>
        <v>-3.4699999999999989</v>
      </c>
      <c r="AK118">
        <f>+IFERROR(IF(VALUE('data-cash-crude'!AJ118)&gt;0,'data-cash-crude'!AJ118-INDEX('active-future'!$C:$C,MATCH('basis-cash-crude'!AK$1,'active-future'!$A:$A,0),1),""),"")</f>
        <v>-3.3799999999999955</v>
      </c>
      <c r="AL118">
        <f>+IFERROR(IF(VALUE('data-cash-crude'!AK118)&gt;0,'data-cash-crude'!AK118-INDEX('active-future'!$C:$C,MATCH('basis-cash-crude'!AL$1,'active-future'!$A:$A,0),1),""),"")</f>
        <v>-3.3800000000000026</v>
      </c>
      <c r="AM118">
        <f>+IFERROR(IF(VALUE('data-cash-crude'!AL118)&gt;0,'data-cash-crude'!AL118-INDEX('active-future'!$C:$C,MATCH('basis-cash-crude'!AM$1,'active-future'!$A:$A,0),1),""),"")</f>
        <v>-3.3799999999999955</v>
      </c>
      <c r="AN118">
        <f>+IFERROR(IF(VALUE('data-cash-crude'!AM118)&gt;0,'data-cash-crude'!AM118-INDEX('active-future'!$C:$C,MATCH('basis-cash-crude'!AN$1,'active-future'!$A:$A,0),1),""),"")</f>
        <v>-3.3799999999999955</v>
      </c>
      <c r="AO118">
        <f>+IFERROR(IF(VALUE('data-cash-crude'!AN118)&gt;0,'data-cash-crude'!AN118-INDEX('active-future'!$C:$C,MATCH('basis-cash-crude'!AO$1,'active-future'!$A:$A,0),1),""),"")</f>
        <v>-3.3800000000000026</v>
      </c>
      <c r="AP118">
        <f>+IFERROR(IF(VALUE('data-cash-crude'!AO118)&gt;0,'data-cash-crude'!AO118-INDEX('active-future'!$C:$C,MATCH('basis-cash-crude'!AP$1,'active-future'!$A:$A,0),1),""),"")</f>
        <v>-3.3800000000000026</v>
      </c>
      <c r="AQ118">
        <f>+IFERROR(IF(VALUE('data-cash-crude'!AP118)&gt;0,'data-cash-crude'!AP118-INDEX('active-future'!$C:$C,MATCH('basis-cash-crude'!AQ$1,'active-future'!$A:$A,0),1),""),"")</f>
        <v>-3.3799999999999955</v>
      </c>
      <c r="AR118">
        <f>+IFERROR(IF(VALUE('data-cash-crude'!AQ118)&gt;0,'data-cash-crude'!AQ118-INDEX('active-future'!$C:$C,MATCH('basis-cash-crude'!AR$1,'active-future'!$A:$A,0),1),""),"")</f>
        <v>-3.3800000000000026</v>
      </c>
      <c r="AS118">
        <f>+IFERROR(IF(VALUE('data-cash-crude'!AR118)&gt;0,'data-cash-crude'!AR118-INDEX('active-future'!$C:$C,MATCH('basis-cash-crude'!AS$1,'active-future'!$A:$A,0),1),""),"")</f>
        <v>-3.3799999999999955</v>
      </c>
      <c r="AT118">
        <f>+IFERROR(IF(VALUE('data-cash-crude'!AS118)&gt;0,'data-cash-crude'!AS118-INDEX('active-future'!$C:$C,MATCH('basis-cash-crude'!AT$1,'active-future'!$A:$A,0),1),""),"")</f>
        <v>-3.3800000000000026</v>
      </c>
      <c r="AU118">
        <f>+IFERROR(IF(VALUE('data-cash-crude'!AT118)&gt;0,'data-cash-crude'!AT118-INDEX('active-future'!$C:$C,MATCH('basis-cash-crude'!AU$1,'active-future'!$A:$A,0),1),""),"")</f>
        <v>-3.3800000000000026</v>
      </c>
      <c r="AV118">
        <f>+IFERROR(IF(VALUE('data-cash-crude'!AU118)&gt;0,'data-cash-crude'!AU118-INDEX('active-future'!$C:$C,MATCH('basis-cash-crude'!AV$1,'active-future'!$A:$A,0),1),""),"")</f>
        <v>-3.3800000000000026</v>
      </c>
      <c r="AW118">
        <f>+IFERROR(IF(VALUE('data-cash-crude'!AV118)&gt;0,'data-cash-crude'!AV118-INDEX('active-future'!$C:$C,MATCH('basis-cash-crude'!AW$1,'active-future'!$A:$A,0),1),""),"")</f>
        <v>-3.3800000000000026</v>
      </c>
      <c r="AX118">
        <f>+IFERROR(IF(VALUE('data-cash-crude'!AW118)&gt;0,'data-cash-crude'!AW118-INDEX('active-future'!$C:$C,MATCH('basis-cash-crude'!AX$1,'active-future'!$A:$A,0),1),""),"")</f>
        <v>-3.3800000000000026</v>
      </c>
      <c r="AY118">
        <f>+IFERROR(IF(VALUE('data-cash-crude'!AX118)&gt;0,'data-cash-crude'!AX118-INDEX('active-future'!$C:$C,MATCH('basis-cash-crude'!AY$1,'active-future'!$A:$A,0),1),""),"")</f>
        <v>-3.3800000000000026</v>
      </c>
      <c r="AZ118">
        <f>+IFERROR(IF(VALUE('data-cash-crude'!AY118)&gt;0,'data-cash-crude'!AY118-INDEX('active-future'!$C:$C,MATCH('basis-cash-crude'!AZ$1,'active-future'!$A:$A,0),1),""),"")</f>
        <v>-3.3799999999999955</v>
      </c>
      <c r="BA118">
        <f>+IFERROR(IF(VALUE('data-cash-crude'!AZ118)&gt;0,'data-cash-crude'!AZ118-INDEX('active-future'!$C:$C,MATCH('basis-cash-crude'!BA$1,'active-future'!$A:$A,0),1),""),"")</f>
        <v>-3.3799999999999955</v>
      </c>
      <c r="BB118">
        <f>+IFERROR(IF(VALUE('data-cash-crude'!BA118)&gt;0,'data-cash-crude'!BA118-INDEX('active-future'!$C:$C,MATCH('basis-cash-crude'!BB$1,'active-future'!$A:$A,0),1),""),"")</f>
        <v>-3.3799999999999955</v>
      </c>
      <c r="BC118">
        <f>+IFERROR(IF(VALUE('data-cash-crude'!BB118)&gt;0,'data-cash-crude'!BB118-INDEX('active-future'!$C:$C,MATCH('basis-cash-crude'!BC$1,'active-future'!$A:$A,0),1),""),"")</f>
        <v>-3.6999999999999957</v>
      </c>
      <c r="BD118">
        <f>+IFERROR(IF(VALUE('data-cash-crude'!BC118)&gt;0,'data-cash-crude'!BC118-INDEX('active-future'!$C:$C,MATCH('basis-cash-crude'!BD$1,'active-future'!$A:$A,0),1),""),"")</f>
        <v>-3.5799999999999983</v>
      </c>
      <c r="BE118">
        <f>+IFERROR(IF(VALUE('data-cash-crude'!BD118)&gt;0,'data-cash-crude'!BD118-INDEX('active-future'!$C:$C,MATCH('basis-cash-crude'!BE$1,'active-future'!$A:$A,0),1),""),"")</f>
        <v>-3.4699999999999989</v>
      </c>
      <c r="BF118">
        <f>+IFERROR(IF(VALUE('data-cash-crude'!BE118)&gt;0,'data-cash-crude'!BE118-INDEX('active-future'!$C:$C,MATCH('basis-cash-crude'!BF$1,'active-future'!$A:$A,0),1),""),"")</f>
        <v>-3.3800000000000026</v>
      </c>
      <c r="BG118">
        <f>+IFERROR(IF(VALUE('data-cash-crude'!BF118)&gt;0,'data-cash-crude'!BF118-INDEX('active-future'!$C:$C,MATCH('basis-cash-crude'!BG$1,'active-future'!$A:$A,0),1),""),"")</f>
        <v>-3.3800000000000026</v>
      </c>
      <c r="BH118">
        <f>+IFERROR(IF(VALUE('data-cash-crude'!BG118)&gt;0,'data-cash-crude'!BG118-INDEX('active-future'!$C:$C,MATCH('basis-cash-crude'!BH$1,'active-future'!$A:$A,0),1),""),"")</f>
        <v>-3.3800000000000026</v>
      </c>
      <c r="BI118">
        <f>+IFERROR(IF(VALUE('data-cash-crude'!BH118)&gt;0,'data-cash-crude'!BH118-INDEX('active-future'!$C:$C,MATCH('basis-cash-crude'!BI$1,'active-future'!$A:$A,0),1),""),"")</f>
        <v>-3.3800000000000026</v>
      </c>
      <c r="BJ118">
        <f>+IFERROR(IF(VALUE('data-cash-crude'!BI118)&gt;0,'data-cash-crude'!BI118-INDEX('active-future'!$C:$C,MATCH('basis-cash-crude'!BJ$1,'active-future'!$A:$A,0),1),""),"")</f>
        <v>-3.3800000000000026</v>
      </c>
      <c r="BK118">
        <f>+IFERROR(IF(VALUE('data-cash-crude'!BJ118)&gt;0,'data-cash-crude'!BJ118-INDEX('active-future'!$C:$C,MATCH('basis-cash-crude'!BK$1,'active-future'!$A:$A,0),1),""),"")</f>
        <v>-3.3799999999999955</v>
      </c>
      <c r="BL118">
        <f>+IFERROR(IF(VALUE('data-cash-crude'!BK118)&gt;0,'data-cash-crude'!BK118-INDEX('active-future'!$C:$C,MATCH('basis-cash-crude'!BL$1,'active-future'!$A:$A,0),1),""),"")</f>
        <v>-3.3800000000000026</v>
      </c>
      <c r="BM118">
        <f>+IFERROR(IF(VALUE('data-cash-crude'!BL118)&gt;0,'data-cash-crude'!BL118-INDEX('active-future'!$C:$C,MATCH('basis-cash-crude'!BM$1,'active-future'!$A:$A,0),1),""),"")</f>
        <v>-3.3800000000000026</v>
      </c>
      <c r="BN118">
        <f>+IFERROR(IF(VALUE('data-cash-crude'!BM118)&gt;0,'data-cash-crude'!BM118-INDEX('active-future'!$C:$C,MATCH('basis-cash-crude'!BN$1,'active-future'!$A:$A,0),1),""),"")</f>
        <v>-3.3800000000000026</v>
      </c>
      <c r="BO118">
        <f>+IFERROR(IF(VALUE('data-cash-crude'!BN118)&gt;0,'data-cash-crude'!BN118-INDEX('active-future'!$C:$C,MATCH('basis-cash-crude'!BO$1,'active-future'!$A:$A,0),1),""),"")</f>
        <v>-3.3800000000000026</v>
      </c>
      <c r="BP118">
        <f>+IFERROR(IF(VALUE('data-cash-crude'!BO118)&gt;0,'data-cash-crude'!BO118-INDEX('active-future'!$C:$C,MATCH('basis-cash-crude'!BP$1,'active-future'!$A:$A,0),1),""),"")</f>
        <v>-3.3800000000000026</v>
      </c>
      <c r="BQ118">
        <f>+IFERROR(IF(VALUE('data-cash-crude'!BP118)&gt;0,'data-cash-crude'!BP118-INDEX('active-future'!$C:$C,MATCH('basis-cash-crude'!BQ$1,'active-future'!$A:$A,0),1),""),"")</f>
        <v>-3.3800000000000026</v>
      </c>
      <c r="BR118">
        <f>+IFERROR(IF(VALUE('data-cash-crude'!BQ118)&gt;0,'data-cash-crude'!BQ118-INDEX('active-future'!$C:$C,MATCH('basis-cash-crude'!BR$1,'active-future'!$A:$A,0),1),""),"")</f>
        <v>-3.3799999999999955</v>
      </c>
      <c r="BS118">
        <f>+IFERROR(IF(VALUE('data-cash-crude'!BR118)&gt;0,'data-cash-crude'!BR118-INDEX('active-future'!$C:$C,MATCH('basis-cash-crude'!BS$1,'active-future'!$A:$A,0),1),""),"")</f>
        <v>-3.3800000000000026</v>
      </c>
      <c r="BT118">
        <f>+IFERROR(IF(VALUE('data-cash-crude'!BS118)&gt;0,'data-cash-crude'!BS118-INDEX('active-future'!$C:$C,MATCH('basis-cash-crude'!BT$1,'active-future'!$A:$A,0),1),""),"")</f>
        <v>-3.3799999999999955</v>
      </c>
      <c r="BU118">
        <f>+IFERROR(IF(VALUE('data-cash-crude'!BT118)&gt;0,'data-cash-crude'!BT118-INDEX('active-future'!$C:$C,MATCH('basis-cash-crude'!BU$1,'active-future'!$A:$A,0),1),""),"")</f>
        <v>-3.3799999999999955</v>
      </c>
      <c r="BV118">
        <f>+IFERROR(IF(VALUE('data-cash-crude'!BU118)&gt;0,'data-cash-crude'!BU118-INDEX('active-future'!$C:$C,MATCH('basis-cash-crude'!BV$1,'active-future'!$A:$A,0),1),""),"")</f>
        <v>-3.3800000000000026</v>
      </c>
      <c r="BW118">
        <f>+IFERROR(IF(VALUE('data-cash-crude'!BV118)&gt;0,'data-cash-crude'!BV118-INDEX('active-future'!$C:$C,MATCH('basis-cash-crude'!BW$1,'active-future'!$A:$A,0),1),""),"")</f>
        <v>-3.3800000000000026</v>
      </c>
      <c r="BX118">
        <f>+IFERROR(IF(VALUE('data-cash-crude'!BW118)&gt;0,'data-cash-crude'!BW118-INDEX('active-future'!$C:$C,MATCH('basis-cash-crude'!BX$1,'active-future'!$A:$A,0),1),""),"")</f>
        <v>-3.3800000000000026</v>
      </c>
      <c r="BY118">
        <f>+IFERROR(IF(VALUE('data-cash-crude'!BX118)&gt;0,'data-cash-crude'!BX118-INDEX('active-future'!$C:$C,MATCH('basis-cash-crude'!BY$1,'active-future'!$A:$A,0),1),""),"")</f>
        <v>-3.3800000000000026</v>
      </c>
      <c r="BZ118">
        <f>+IFERROR(IF(VALUE('data-cash-crude'!BY118)&gt;0,'data-cash-crude'!BY118-INDEX('active-future'!$C:$C,MATCH('basis-cash-crude'!BZ$1,'active-future'!$A:$A,0),1),""),"")</f>
        <v>-3.4399999999999977</v>
      </c>
      <c r="CA118">
        <f>+IFERROR(IF(VALUE('data-cash-crude'!BZ118)&gt;0,'data-cash-crude'!BZ118-INDEX('active-future'!$C:$C,MATCH('basis-cash-crude'!CA$1,'active-future'!$A:$A,0),1),""),"")</f>
        <v>-3.3100000000000023</v>
      </c>
      <c r="CB118">
        <f>+IFERROR(IF(VALUE('data-cash-crude'!CA118)&gt;0,'data-cash-crude'!CA118-INDEX('active-future'!$C:$C,MATCH('basis-cash-crude'!CB$1,'active-future'!$A:$A,0),1),""),"")</f>
        <v>-3.3800000000000026</v>
      </c>
      <c r="CC118">
        <f>+IFERROR(IF(VALUE('data-cash-crude'!CB118)&gt;0,'data-cash-crude'!CB118-INDEX('active-future'!$C:$C,MATCH('basis-cash-crude'!CC$1,'active-future'!$A:$A,0),1),""),"")</f>
        <v>-3.3799999999999955</v>
      </c>
      <c r="CD118">
        <f>+IFERROR(IF(VALUE('data-cash-crude'!CC118)&gt;0,'data-cash-crude'!CC118-INDEX('active-future'!$C:$C,MATCH('basis-cash-crude'!CD$1,'active-future'!$A:$A,0),1),""),"")</f>
        <v>-3.3800000000000026</v>
      </c>
      <c r="CE118">
        <f>+IFERROR(IF(VALUE('data-cash-crude'!CD118)&gt;0,'data-cash-crude'!CD118-INDEX('active-future'!$C:$C,MATCH('basis-cash-crude'!CE$1,'active-future'!$A:$A,0),1),""),"")</f>
        <v>-3.3800000000000026</v>
      </c>
      <c r="CF118">
        <f>+IFERROR(IF(VALUE('data-cash-crude'!CE118)&gt;0,'data-cash-crude'!CE118-INDEX('active-future'!$C:$C,MATCH('basis-cash-crude'!CF$1,'active-future'!$A:$A,0),1),""),"")</f>
        <v>-3.3800000000000026</v>
      </c>
      <c r="CG118">
        <f>+IFERROR(IF(VALUE('data-cash-crude'!CF118)&gt;0,'data-cash-crude'!CF118-INDEX('active-future'!$C:$C,MATCH('basis-cash-crude'!CG$1,'active-future'!$A:$A,0),1),""),"")</f>
        <v>-3.3799999999999955</v>
      </c>
      <c r="CH118">
        <f>+IFERROR(IF(VALUE('data-cash-crude'!CG118)&gt;0,'data-cash-crude'!CG118-INDEX('active-future'!$C:$C,MATCH('basis-cash-crude'!CH$1,'active-future'!$A:$A,0),1),""),"")</f>
        <v>-3.3800000000000026</v>
      </c>
      <c r="CI118">
        <f>+IFERROR(IF(VALUE('data-cash-crude'!CH118)&gt;0,'data-cash-crude'!CH118-INDEX('active-future'!$C:$C,MATCH('basis-cash-crude'!CI$1,'active-future'!$A:$A,0),1),""),"")</f>
        <v>-3.3800000000000026</v>
      </c>
      <c r="CJ118">
        <f>+IFERROR(IF(VALUE('data-cash-crude'!CI118)&gt;0,'data-cash-crude'!CI118-INDEX('active-future'!$C:$C,MATCH('basis-cash-crude'!CJ$1,'active-future'!$A:$A,0),1),""),"")</f>
        <v>-3.3799999999999955</v>
      </c>
      <c r="CK118">
        <f>+IFERROR(IF(VALUE('data-cash-crude'!CJ118)&gt;0,'data-cash-crude'!CJ118-INDEX('active-future'!$C:$C,MATCH('basis-cash-crude'!CK$1,'active-future'!$A:$A,0),1),""),"")</f>
        <v>-3.3799999999999955</v>
      </c>
      <c r="CL118">
        <f>+IFERROR(IF(VALUE('data-cash-crude'!CK118)&gt;0,'data-cash-crude'!CK118-INDEX('active-future'!$C:$C,MATCH('basis-cash-crude'!CL$1,'active-future'!$A:$A,0),1),""),"")</f>
        <v>-3.3799999999999955</v>
      </c>
      <c r="CM118" t="str">
        <f>+IFERROR(IF(VALUE('data-cash-crude'!CL118)&gt;0,'data-cash-crude'!CL118-INDEX('active-future'!$C:$C,MATCH('basis-cash-crude'!CM$1,'active-future'!$A:$A,0),1),""),"")</f>
        <v/>
      </c>
      <c r="CN118">
        <f>+IFERROR(IF(VALUE('data-cash-crude'!CM118)&gt;0,'data-cash-crude'!CM118-INDEX('active-future'!$C:$C,MATCH('basis-cash-crude'!CN$1,'active-future'!$A:$A,0),1),""),"")</f>
        <v>-3.3800000000000026</v>
      </c>
      <c r="CO118">
        <f>+IFERROR(IF(VALUE('data-cash-crude'!CN118)&gt;0,'data-cash-crude'!CN118-INDEX('active-future'!$C:$C,MATCH('basis-cash-crude'!CO$1,'active-future'!$A:$A,0),1),""),"")</f>
        <v>-3.3800000000000026</v>
      </c>
      <c r="CP118">
        <f>+IFERROR(IF(VALUE('data-cash-crude'!CO118)&gt;0,'data-cash-crude'!CO118-INDEX('active-future'!$C:$C,MATCH('basis-cash-crude'!CP$1,'active-future'!$A:$A,0),1),""),"")</f>
        <v>-3.3800000000000026</v>
      </c>
      <c r="CQ118">
        <f>+IFERROR(IF(VALUE('data-cash-crude'!CP118)&gt;0,'data-cash-crude'!CP118-INDEX('active-future'!$C:$C,MATCH('basis-cash-crude'!CQ$1,'active-future'!$A:$A,0),1),""),"")</f>
        <v>-3.3800000000000026</v>
      </c>
      <c r="CR118">
        <f>+IFERROR(IF(VALUE('data-cash-crude'!CQ118)&gt;0,'data-cash-crude'!CQ118-INDEX('active-future'!$C:$C,MATCH('basis-cash-crude'!CR$1,'active-future'!$A:$A,0),1),""),"")</f>
        <v>-3.3800000000000026</v>
      </c>
      <c r="CS118">
        <f>+IFERROR(IF(VALUE('data-cash-crude'!CR118)&gt;0,'data-cash-crude'!CR118-INDEX('active-future'!$C:$C,MATCH('basis-cash-crude'!CS$1,'active-future'!$A:$A,0),1),""),"")</f>
        <v>-3.3800000000000026</v>
      </c>
      <c r="CT118">
        <f>+IFERROR(IF(VALUE('data-cash-crude'!CS118)&gt;0,'data-cash-crude'!CS118-INDEX('active-future'!$C:$C,MATCH('basis-cash-crude'!CT$1,'active-future'!$A:$A,0),1),""),"")</f>
        <v>-3.3800000000000026</v>
      </c>
      <c r="CU118">
        <f>+IFERROR(IF(VALUE('data-cash-crude'!CT118)&gt;0,'data-cash-crude'!CT118-INDEX('active-future'!$C:$C,MATCH('basis-cash-crude'!CU$1,'active-future'!$A:$A,0),1),""),"")</f>
        <v>-3.3800000000000026</v>
      </c>
      <c r="CV118">
        <f>+IFERROR(IF(VALUE('data-cash-crude'!CU118)&gt;0,'data-cash-crude'!CU118-INDEX('active-future'!$C:$C,MATCH('basis-cash-crude'!CV$1,'active-future'!$A:$A,0),1),""),"")</f>
        <v>-3.1700000000000017</v>
      </c>
      <c r="CW118">
        <f>+IFERROR(IF(VALUE('data-cash-crude'!CV118)&gt;0,'data-cash-crude'!CV118-INDEX('active-future'!$C:$C,MATCH('basis-cash-crude'!CW$1,'active-future'!$A:$A,0),1),""),"")</f>
        <v>-3.3100000000000023</v>
      </c>
      <c r="CX118">
        <f>+IFERROR(IF(VALUE('data-cash-crude'!CW118)&gt;0,'data-cash-crude'!CW118-INDEX('active-future'!$C:$C,MATCH('basis-cash-crude'!CX$1,'active-future'!$A:$A,0),1),""),"")</f>
        <v>-3.3200000000000003</v>
      </c>
      <c r="CY118">
        <f>+IFERROR(IF(VALUE('data-cash-crude'!CX118)&gt;0,'data-cash-crude'!CX118-INDEX('active-future'!$C:$C,MATCH('basis-cash-crude'!CY$1,'active-future'!$A:$A,0),1),""),"")</f>
        <v>-3.3799999999999955</v>
      </c>
      <c r="CZ118">
        <f>+IFERROR(IF(VALUE('data-cash-crude'!CY118)&gt;0,'data-cash-crude'!CY118-INDEX('active-future'!$C:$C,MATCH('basis-cash-crude'!CZ$1,'active-future'!$A:$A,0),1),""),"")</f>
        <v>-3.3799999999999955</v>
      </c>
      <c r="DA118">
        <f>+IFERROR(IF(VALUE('data-cash-crude'!CZ118)&gt;0,'data-cash-crude'!CZ118-INDEX('active-future'!$C:$C,MATCH('basis-cash-crude'!DA$1,'active-future'!$A:$A,0),1),""),"")</f>
        <v>-3.3800000000000026</v>
      </c>
      <c r="DB118">
        <f>+IFERROR(IF(VALUE('data-cash-crude'!DA118)&gt;0,'data-cash-crude'!DA118-INDEX('active-future'!$C:$C,MATCH('basis-cash-crude'!DB$1,'active-future'!$A:$A,0),1),""),"")</f>
        <v>-3.3800000000000026</v>
      </c>
      <c r="DC118">
        <f>+IFERROR(IF(VALUE('data-cash-crude'!DB118)&gt;0,'data-cash-crude'!DB118-INDEX('active-future'!$C:$C,MATCH('basis-cash-crude'!DC$1,'active-future'!$A:$A,0),1),""),"")</f>
        <v>-3.3800000000000026</v>
      </c>
      <c r="DD118">
        <f>+IFERROR(IF(VALUE('data-cash-crude'!DC118)&gt;0,'data-cash-crude'!DC118-INDEX('active-future'!$C:$C,MATCH('basis-cash-crude'!DD$1,'active-future'!$A:$A,0),1),""),"")</f>
        <v>-3.3800000000000026</v>
      </c>
      <c r="DE118">
        <f>+IFERROR(IF(VALUE('data-cash-crude'!DD118)&gt;0,'data-cash-crude'!DD118-INDEX('active-future'!$C:$C,MATCH('basis-cash-crude'!DE$1,'active-future'!$A:$A,0),1),""),"")</f>
        <v>-3.3800000000000026</v>
      </c>
      <c r="DF118">
        <f>+IFERROR(IF(VALUE('data-cash-crude'!DE118)&gt;0,'data-cash-crude'!DE118-INDEX('active-future'!$C:$C,MATCH('basis-cash-crude'!DF$1,'active-future'!$A:$A,0),1),""),"")</f>
        <v>-3.3800000000000026</v>
      </c>
      <c r="DG118">
        <f>+IFERROR(IF(VALUE('data-cash-crude'!DF118)&gt;0,'data-cash-crude'!DF118-INDEX('active-future'!$C:$C,MATCH('basis-cash-crude'!DG$1,'active-future'!$A:$A,0),1),""),"")</f>
        <v>-3.3799999999999955</v>
      </c>
      <c r="DH118">
        <f>+IFERROR(IF(VALUE('data-cash-crude'!DG118)&gt;0,'data-cash-crude'!DG118-INDEX('active-future'!$C:$C,MATCH('basis-cash-crude'!DH$1,'active-future'!$A:$A,0),1),""),"")</f>
        <v>-3.3799999999999955</v>
      </c>
      <c r="DI118">
        <f>+IFERROR(IF(VALUE('data-cash-crude'!DH118)&gt;0,'data-cash-crude'!DH118-INDEX('active-future'!$C:$C,MATCH('basis-cash-crude'!DI$1,'active-future'!$A:$A,0),1),""),"")</f>
        <v>-3.3800000000000026</v>
      </c>
      <c r="DJ118">
        <f>+IFERROR(IF(VALUE('data-cash-crude'!DI118)&gt;0,'data-cash-crude'!DI118-INDEX('active-future'!$C:$C,MATCH('basis-cash-crude'!DJ$1,'active-future'!$A:$A,0),1),""),"")</f>
        <v>-3.3799999999999955</v>
      </c>
      <c r="DK118">
        <f>+IFERROR(IF(VALUE('data-cash-crude'!DJ118)&gt;0,'data-cash-crude'!DJ118-INDEX('active-future'!$C:$C,MATCH('basis-cash-crude'!DK$1,'active-future'!$A:$A,0),1),""),"")</f>
        <v>-3.3799999999999955</v>
      </c>
      <c r="DL118">
        <f>+IFERROR(IF(VALUE('data-cash-crude'!DK118)&gt;0,'data-cash-crude'!DK118-INDEX('active-future'!$C:$C,MATCH('basis-cash-crude'!DL$1,'active-future'!$A:$A,0),1),""),"")</f>
        <v>-3.3799999999999955</v>
      </c>
      <c r="DM118" t="str">
        <f>+IFERROR(IF(VALUE('data-cash-crude'!DL118)&gt;0,'data-cash-crude'!DL118-INDEX('active-future'!$C:$C,MATCH('basis-cash-crude'!DM$1,'active-future'!$A:$A,0),1),""),"")</f>
        <v/>
      </c>
      <c r="DN118" t="str">
        <f>+IFERROR(IF(VALUE('data-cash-crude'!DM118)&gt;0,'data-cash-crude'!DM118-INDEX('active-future'!$C:$C,MATCH('basis-cash-crude'!DN$1,'active-future'!$A:$A,0),1),""),"")</f>
        <v/>
      </c>
      <c r="DO118">
        <f>+IFERROR(IF(VALUE('data-cash-crude'!DN118)&gt;0,'data-cash-crude'!DN118-INDEX('active-future'!$C:$C,MATCH('basis-cash-crude'!DO$1,'active-future'!$A:$A,0),1),""),"")</f>
        <v>-3.3799999999999955</v>
      </c>
      <c r="DP118">
        <f>+IFERROR(IF(VALUE('data-cash-crude'!DO118)&gt;0,'data-cash-crude'!DO118-INDEX('active-future'!$C:$C,MATCH('basis-cash-crude'!DP$1,'active-future'!$A:$A,0),1),""),"")</f>
        <v>-3.3799999999999955</v>
      </c>
      <c r="DQ118">
        <f>+IFERROR(IF(VALUE('data-cash-crude'!DP118)&gt;0,'data-cash-crude'!DP118-INDEX('active-future'!$C:$C,MATCH('basis-cash-crude'!DQ$1,'active-future'!$A:$A,0),1),""),"")</f>
        <v>-3.3799999999999955</v>
      </c>
      <c r="DR118">
        <f>+IFERROR(IF(VALUE('data-cash-crude'!DQ118)&gt;0,'data-cash-crude'!DQ118-INDEX('active-future'!$C:$C,MATCH('basis-cash-crude'!DR$1,'active-future'!$A:$A,0),1),""),"")</f>
        <v>-3.3800000000000026</v>
      </c>
      <c r="DS118">
        <f>+IFERROR(IF(VALUE('data-cash-crude'!DR118)&gt;0,'data-cash-crude'!DR118-INDEX('active-future'!$C:$C,MATCH('basis-cash-crude'!DS$1,'active-future'!$A:$A,0),1),""),"")</f>
        <v>-3.3800000000000026</v>
      </c>
      <c r="DT118">
        <f>+IFERROR(IF(VALUE('data-cash-crude'!DS118)&gt;0,'data-cash-crude'!DS118-INDEX('active-future'!$C:$C,MATCH('basis-cash-crude'!DT$1,'active-future'!$A:$A,0),1),""),"")</f>
        <v>-3.3800000000000026</v>
      </c>
      <c r="DU118">
        <f>+IFERROR(IF(VALUE('data-cash-crude'!DT118)&gt;0,'data-cash-crude'!DT118-INDEX('active-future'!$C:$C,MATCH('basis-cash-crude'!DU$1,'active-future'!$A:$A,0),1),""),"")</f>
        <v>-3.3799999999999955</v>
      </c>
      <c r="DV118">
        <f>+IFERROR(IF(VALUE('data-cash-crude'!DU118)&gt;0,'data-cash-crude'!DU118-INDEX('active-future'!$C:$C,MATCH('basis-cash-crude'!DV$1,'active-future'!$A:$A,0),1),""),"")</f>
        <v>-3.3800000000000026</v>
      </c>
      <c r="DW118">
        <f>+IFERROR(IF(VALUE('data-cash-crude'!DV118)&gt;0,'data-cash-crude'!DV118-INDEX('active-future'!$C:$C,MATCH('basis-cash-crude'!DW$1,'active-future'!$A:$A,0),1),""),"")</f>
        <v>-3.3800000000000026</v>
      </c>
      <c r="DX118">
        <f>+IFERROR(IF(VALUE('data-cash-crude'!DW118)&gt;0,'data-cash-crude'!DW118-INDEX('active-future'!$C:$C,MATCH('basis-cash-crude'!DX$1,'active-future'!$A:$A,0),1),""),"")</f>
        <v>-3.3799999999999955</v>
      </c>
      <c r="DY118" t="str">
        <f>+IFERROR(IF(VALUE('data-cash-crude'!DX118)&gt;0,'data-cash-crude'!DX118-INDEX('active-future'!$C:$C,MATCH('basis-cash-crude'!DY$1,'active-future'!$A:$A,0),1),""),"")</f>
        <v/>
      </c>
      <c r="DZ118" t="str">
        <f>+IFERROR(IF(VALUE('data-cash-crude'!DY118)&gt;0,'data-cash-crude'!DY118-INDEX('active-future'!$C:$C,MATCH('basis-cash-crude'!DZ$1,'active-future'!$A:$A,0),1),""),"")</f>
        <v/>
      </c>
      <c r="EA118" t="str">
        <f>+IFERROR(IF(VALUE('data-cash-crude'!DZ118)&gt;0,'data-cash-crude'!DZ118-INDEX('active-future'!$C:$C,MATCH('basis-cash-crude'!EA$1,'active-future'!$A:$A,0),1),""),"")</f>
        <v/>
      </c>
      <c r="EB118" t="str">
        <f>+IFERROR(IF(VALUE('data-cash-crude'!EA118)&gt;0,'data-cash-crude'!EA118-INDEX('active-future'!$C:$C,MATCH('basis-cash-crude'!EB$1,'active-future'!$A:$A,0),1),""),"")</f>
        <v/>
      </c>
      <c r="EC118" t="str">
        <f>+IFERROR(IF(VALUE('data-cash-crude'!EB118)&gt;0,'data-cash-crude'!EB118-INDEX('active-future'!$C:$C,MATCH('basis-cash-crude'!EC$1,'active-future'!$A:$A,0),1),""),"")</f>
        <v/>
      </c>
      <c r="ED118" t="str">
        <f>+IFERROR(IF(VALUE('data-cash-crude'!EC118)&gt;0,'data-cash-crude'!EC118-INDEX('active-future'!$C:$C,MATCH('basis-cash-crude'!ED$1,'active-future'!$A:$A,0),1),""),"")</f>
        <v/>
      </c>
      <c r="EE118" t="str">
        <f>+IFERROR(IF(VALUE('data-cash-crude'!ED118)&gt;0,'data-cash-crude'!ED118-INDEX('active-future'!$C:$C,MATCH('basis-cash-crude'!EE$1,'active-future'!$A:$A,0),1),""),"")</f>
        <v/>
      </c>
      <c r="EF118" t="str">
        <f>+IFERROR(IF(VALUE('data-cash-crude'!EE118)&gt;0,'data-cash-crude'!EE118-INDEX('active-future'!$C:$C,MATCH('basis-cash-crude'!EF$1,'active-future'!$A:$A,0),1),""),"")</f>
        <v/>
      </c>
      <c r="EG118" t="str">
        <f>+IFERROR(IF(VALUE('data-cash-crude'!EF118)&gt;0,'data-cash-crude'!EF118-INDEX('active-future'!$C:$C,MATCH('basis-cash-crude'!EG$1,'active-future'!$A:$A,0),1),""),"")</f>
        <v/>
      </c>
      <c r="EH118" t="str">
        <f>+IFERROR(IF(VALUE('data-cash-crude'!EG118)&gt;0,'data-cash-crude'!EG118-INDEX('active-future'!$C:$C,MATCH('basis-cash-crude'!EH$1,'active-future'!$A:$A,0),1),""),"")</f>
        <v/>
      </c>
      <c r="EI118" t="str">
        <f>+IFERROR(IF(VALUE('data-cash-crude'!EH118)&gt;0,'data-cash-crude'!EH118-INDEX('active-future'!$C:$C,MATCH('basis-cash-crude'!EI$1,'active-future'!$A:$A,0),1),""),"")</f>
        <v/>
      </c>
      <c r="EJ118" t="str">
        <f>+IFERROR(IF(VALUE('data-cash-crude'!EI118)&gt;0,'data-cash-crude'!EI118-INDEX('active-future'!$C:$C,MATCH('basis-cash-crude'!EJ$1,'active-future'!$A:$A,0),1),""),"")</f>
        <v/>
      </c>
      <c r="EK118" t="str">
        <f>+IFERROR(IF(VALUE('data-cash-crude'!EJ118)&gt;0,'data-cash-crude'!EJ118-INDEX('active-future'!$C:$C,MATCH('basis-cash-crude'!EK$1,'active-future'!$A:$A,0),1),""),"")</f>
        <v/>
      </c>
      <c r="EL118" t="str">
        <f>+IFERROR(IF(VALUE('data-cash-crude'!EK118)&gt;0,'data-cash-crude'!EK118-INDEX('active-future'!$C:$C,MATCH('basis-cash-crude'!EL$1,'active-future'!$A:$A,0),1),""),"")</f>
        <v/>
      </c>
      <c r="EM118" t="str">
        <f>+IFERROR(IF(VALUE('data-cash-crude'!EL118)&gt;0,'data-cash-crude'!EL118-INDEX('active-future'!$C:$C,MATCH('basis-cash-crude'!EM$1,'active-future'!$A:$A,0),1),""),"")</f>
        <v/>
      </c>
      <c r="EN118" t="str">
        <f>+IFERROR(IF(VALUE('data-cash-crude'!EM118)&gt;0,'data-cash-crude'!EM118-INDEX('active-future'!$C:$C,MATCH('basis-cash-crude'!EN$1,'active-future'!$A:$A,0),1),""),"")</f>
        <v/>
      </c>
      <c r="EO118" t="str">
        <f>+IFERROR(IF(VALUE('data-cash-crude'!EN118)&gt;0,'data-cash-crude'!EN118-INDEX('active-future'!$C:$C,MATCH('basis-cash-crude'!EO$1,'active-future'!$A:$A,0),1),""),"")</f>
        <v/>
      </c>
      <c r="EP118" t="str">
        <f>+IFERROR(IF(VALUE('data-cash-crude'!EO118)&gt;0,'data-cash-crude'!EO118-INDEX('active-future'!$C:$C,MATCH('basis-cash-crude'!EP$1,'active-future'!$A:$A,0),1),""),"")</f>
        <v/>
      </c>
      <c r="EQ118" t="str">
        <f>+IFERROR(IF(VALUE('data-cash-crude'!EP118)&gt;0,'data-cash-crude'!EP118-INDEX('active-future'!$C:$C,MATCH('basis-cash-crude'!EQ$1,'active-future'!$A:$A,0),1),""),"")</f>
        <v/>
      </c>
      <c r="ER118" t="str">
        <f>+IFERROR(IF(VALUE('data-cash-crude'!EQ118)&gt;0,'data-cash-crude'!EQ118-INDEX('active-future'!$C:$C,MATCH('basis-cash-crude'!ER$1,'active-future'!$A:$A,0),1),""),"")</f>
        <v/>
      </c>
      <c r="ES118" t="str">
        <f>+IFERROR(IF(VALUE('data-cash-crude'!ER118)&gt;0,'data-cash-crude'!ER118-INDEX('active-future'!$C:$C,MATCH('basis-cash-crude'!ES$1,'active-future'!$A:$A,0),1),""),"")</f>
        <v/>
      </c>
      <c r="ET118" t="str">
        <f>+IFERROR(IF(VALUE('data-cash-crude'!ES118)&gt;0,'data-cash-crude'!ES118-INDEX('active-future'!$C:$C,MATCH('basis-cash-crude'!ET$1,'active-future'!$A:$A,0),1),""),"")</f>
        <v/>
      </c>
      <c r="EU118" t="str">
        <f>+IFERROR(IF(VALUE('data-cash-crude'!ET118)&gt;0,'data-cash-crude'!ET118-INDEX('active-future'!$C:$C,MATCH('basis-cash-crude'!EU$1,'active-future'!$A:$A,0),1),""),"")</f>
        <v/>
      </c>
      <c r="EV118" t="str">
        <f>+IFERROR(IF(VALUE('data-cash-crude'!EU118)&gt;0,'data-cash-crude'!EU118-INDEX('active-future'!$C:$C,MATCH('basis-cash-crude'!EV$1,'active-future'!$A:$A,0),1),""),"")</f>
        <v/>
      </c>
      <c r="EW118" t="str">
        <f>+IFERROR(IF(VALUE('data-cash-crude'!EV118)&gt;0,'data-cash-crude'!EV118-INDEX('active-future'!$C:$C,MATCH('basis-cash-crude'!EW$1,'active-future'!$A:$A,0),1),""),"")</f>
        <v/>
      </c>
      <c r="EX118" t="str">
        <f>+IFERROR(IF(VALUE('data-cash-crude'!EW118)&gt;0,'data-cash-crude'!EW118-INDEX('active-future'!$C:$C,MATCH('basis-cash-crude'!EX$1,'active-future'!$A:$A,0),1),""),"")</f>
        <v/>
      </c>
      <c r="EY118" t="str">
        <f>+IFERROR(IF(VALUE('data-cash-crude'!EX118)&gt;0,'data-cash-crude'!EX118-INDEX('active-future'!$C:$C,MATCH('basis-cash-crude'!EY$1,'active-future'!$A:$A,0),1),""),"")</f>
        <v/>
      </c>
      <c r="EZ118" t="str">
        <f>+IFERROR(IF(VALUE('data-cash-crude'!EY118)&gt;0,'data-cash-crude'!EY118-INDEX('active-future'!$C:$C,MATCH('basis-cash-crude'!EZ$1,'active-future'!$A:$A,0),1),""),"")</f>
        <v/>
      </c>
      <c r="FA118" t="str">
        <f>+IFERROR(IF(VALUE('data-cash-crude'!EZ118)&gt;0,'data-cash-crude'!EZ118-INDEX('active-future'!$C:$C,MATCH('basis-cash-crude'!FA$1,'active-future'!$A:$A,0),1),""),"")</f>
        <v/>
      </c>
      <c r="FB118" t="str">
        <f>+IFERROR(IF(VALUE('data-cash-crude'!FA118)&gt;0,'data-cash-crude'!FA118-INDEX('active-future'!$C:$C,MATCH('basis-cash-crude'!FB$1,'active-future'!$A:$A,0),1),""),"")</f>
        <v/>
      </c>
      <c r="FC118" t="str">
        <f>+IFERROR(IF(VALUE('data-cash-crude'!FB118)&gt;0,'data-cash-crude'!FB118-INDEX('active-future'!$C:$C,MATCH('basis-cash-crude'!FC$1,'active-future'!$A:$A,0),1),""),"")</f>
        <v/>
      </c>
      <c r="FD118" t="str">
        <f>+IFERROR(IF(VALUE('data-cash-crude'!FC118)&gt;0,'data-cash-crude'!FC118-INDEX('active-future'!$C:$C,MATCH('basis-cash-crude'!FD$1,'active-future'!$A:$A,0),1),""),"")</f>
        <v/>
      </c>
      <c r="FE118" t="str">
        <f>+IFERROR(IF(VALUE('data-cash-crude'!FD118)&gt;0,'data-cash-crude'!FD118-INDEX('active-future'!$C:$C,MATCH('basis-cash-crude'!FE$1,'active-future'!$A:$A,0),1),""),"")</f>
        <v/>
      </c>
      <c r="FF118" t="str">
        <f>+IFERROR(IF(VALUE('data-cash-crude'!FE118)&gt;0,'data-cash-crude'!FE118-INDEX('active-future'!$C:$C,MATCH('basis-cash-crude'!FF$1,'active-future'!$A:$A,0),1),""),"")</f>
        <v/>
      </c>
      <c r="FG118" t="str">
        <f>+IFERROR(IF(VALUE('data-cash-crude'!FF118)&gt;0,'data-cash-crude'!FF118-INDEX('active-future'!$C:$C,MATCH('basis-cash-crude'!FG$1,'active-future'!$A:$A,0),1),""),"")</f>
        <v/>
      </c>
      <c r="FH118" t="str">
        <f>+IFERROR(IF(VALUE('data-cash-crude'!FG118)&gt;0,'data-cash-crude'!FG118-INDEX('active-future'!$C:$C,MATCH('basis-cash-crude'!FH$1,'active-future'!$A:$A,0),1),""),"")</f>
        <v/>
      </c>
      <c r="FI118" t="str">
        <f>+IFERROR(IF(VALUE('data-cash-crude'!FH118)&gt;0,'data-cash-crude'!FH118-INDEX('active-future'!$C:$C,MATCH('basis-cash-crude'!FI$1,'active-future'!$A:$A,0),1),""),"")</f>
        <v/>
      </c>
      <c r="FJ118" t="str">
        <f>+IFERROR(IF(VALUE('data-cash-crude'!FI118)&gt;0,'data-cash-crude'!FI118-INDEX('active-future'!$C:$C,MATCH('basis-cash-crude'!FJ$1,'active-future'!$A:$A,0),1),""),"")</f>
        <v/>
      </c>
      <c r="FK118" t="str">
        <f>+IFERROR(IF(VALUE('data-cash-crude'!FJ118)&gt;0,'data-cash-crude'!FJ118-INDEX('active-future'!$C:$C,MATCH('basis-cash-crude'!FK$1,'active-future'!$A:$A,0),1),""),"")</f>
        <v/>
      </c>
      <c r="FL118" t="str">
        <f>+IFERROR(IF(VALUE('data-cash-crude'!FK118)&gt;0,'data-cash-crude'!FK118-INDEX('active-future'!$C:$C,MATCH('basis-cash-crude'!FL$1,'active-future'!$A:$A,0),1),""),"")</f>
        <v/>
      </c>
    </row>
    <row r="119" spans="1:168" x14ac:dyDescent="0.2">
      <c r="A119">
        <f t="shared" si="3"/>
        <v>-1.490000000000002</v>
      </c>
      <c r="B119">
        <f t="shared" si="4"/>
        <v>-1.6648000000000007</v>
      </c>
      <c r="C119">
        <f t="shared" si="5"/>
        <v>-2.1982142857142835</v>
      </c>
      <c r="D119" s="10" t="str">
        <f>+'data-cash-crude'!B119</f>
        <v>CLPA-6-73.CM</v>
      </c>
      <c r="E119">
        <f>+IFERROR(IF(VALUE('data-cash-crude'!D119)&gt;0,'data-cash-crude'!D119-INDEX('active-future'!$C:$C,MATCH('basis-cash-crude'!E$1,'active-future'!$A:$A,0),1),""),"")</f>
        <v>-1.490000000000002</v>
      </c>
      <c r="F119">
        <f>+IFERROR(IF(VALUE('data-cash-crude'!E119)&gt;0,'data-cash-crude'!E119-INDEX('active-future'!$C:$C,MATCH('basis-cash-crude'!F$1,'active-future'!$A:$A,0),1),""),"")</f>
        <v>-1.490000000000002</v>
      </c>
      <c r="G119">
        <f>+IFERROR(IF(VALUE('data-cash-crude'!F119)&gt;0,'data-cash-crude'!F119-INDEX('active-future'!$C:$C,MATCH('basis-cash-crude'!G$1,'active-future'!$A:$A,0),1),""),"")</f>
        <v>-1.490000000000002</v>
      </c>
      <c r="H119">
        <f>+IFERROR(IF(VALUE('data-cash-crude'!G119)&gt;0,'data-cash-crude'!G119-INDEX('active-future'!$C:$C,MATCH('basis-cash-crude'!H$1,'active-future'!$A:$A,0),1),""),"")</f>
        <v>-1.490000000000002</v>
      </c>
      <c r="I119" t="str">
        <f>+IFERROR(IF(VALUE('data-cash-crude'!H119)&gt;0,'data-cash-crude'!H119-INDEX('active-future'!$C:$C,MATCH('basis-cash-crude'!I$1,'active-future'!$A:$A,0),1),""),"")</f>
        <v/>
      </c>
      <c r="J119">
        <f>+IFERROR(IF(VALUE('data-cash-crude'!I119)&gt;0,'data-cash-crude'!I119-INDEX('active-future'!$C:$C,MATCH('basis-cash-crude'!J$1,'active-future'!$A:$A,0),1),""),"")</f>
        <v>-1.490000000000002</v>
      </c>
      <c r="K119" t="str">
        <f>+IFERROR(IF(VALUE('data-cash-crude'!J119)&gt;0,'data-cash-crude'!J119-INDEX('active-future'!$C:$C,MATCH('basis-cash-crude'!K$1,'active-future'!$A:$A,0),1),""),"")</f>
        <v/>
      </c>
      <c r="L119" t="str">
        <f>+IFERROR(IF(VALUE('data-cash-crude'!K119)&gt;0,'data-cash-crude'!K119-INDEX('active-future'!$C:$C,MATCH('basis-cash-crude'!L$1,'active-future'!$A:$A,0),1),""),"")</f>
        <v/>
      </c>
      <c r="M119" t="str">
        <f>+IFERROR(IF(VALUE('data-cash-crude'!L119)&gt;0,'data-cash-crude'!L119-INDEX('active-future'!$C:$C,MATCH('basis-cash-crude'!M$1,'active-future'!$A:$A,0),1),""),"")</f>
        <v/>
      </c>
      <c r="N119">
        <f>+IFERROR(IF(VALUE('data-cash-crude'!M119)&gt;0,'data-cash-crude'!M119-INDEX('active-future'!$C:$C,MATCH('basis-cash-crude'!N$1,'active-future'!$A:$A,0),1),""),"")</f>
        <v>-1.4100000000000037</v>
      </c>
      <c r="O119">
        <f>+IFERROR(IF(VALUE('data-cash-crude'!N119)&gt;0,'data-cash-crude'!N119-INDEX('active-future'!$C:$C,MATCH('basis-cash-crude'!O$1,'active-future'!$A:$A,0),1),""),"")</f>
        <v>-1.4199999999999946</v>
      </c>
      <c r="P119">
        <f>+IFERROR(IF(VALUE('data-cash-crude'!O119)&gt;0,'data-cash-crude'!O119-INDEX('active-future'!$C:$C,MATCH('basis-cash-crude'!P$1,'active-future'!$A:$A,0),1),""),"")</f>
        <v>-1.490000000000002</v>
      </c>
      <c r="Q119">
        <f>+IFERROR(IF(VALUE('data-cash-crude'!P119)&gt;0,'data-cash-crude'!P119-INDEX('active-future'!$C:$C,MATCH('basis-cash-crude'!Q$1,'active-future'!$A:$A,0),1),""),"")</f>
        <v>-1.490000000000002</v>
      </c>
      <c r="R119">
        <f>+IFERROR(IF(VALUE('data-cash-crude'!Q119)&gt;0,'data-cash-crude'!Q119-INDEX('active-future'!$C:$C,MATCH('basis-cash-crude'!R$1,'active-future'!$A:$A,0),1),""),"")</f>
        <v>-1.490000000000002</v>
      </c>
      <c r="S119">
        <f>+IFERROR(IF(VALUE('data-cash-crude'!R119)&gt;0,'data-cash-crude'!R119-INDEX('active-future'!$C:$C,MATCH('basis-cash-crude'!S$1,'active-future'!$A:$A,0),1),""),"")</f>
        <v>-1.4899999999999949</v>
      </c>
      <c r="T119">
        <f>+IFERROR(IF(VALUE('data-cash-crude'!S119)&gt;0,'data-cash-crude'!S119-INDEX('active-future'!$C:$C,MATCH('basis-cash-crude'!T$1,'active-future'!$A:$A,0),1),""),"")</f>
        <v>-1.490000000000002</v>
      </c>
      <c r="U119">
        <f>+IFERROR(IF(VALUE('data-cash-crude'!T119)&gt;0,'data-cash-crude'!T119-INDEX('active-future'!$C:$C,MATCH('basis-cash-crude'!U$1,'active-future'!$A:$A,0),1),""),"")</f>
        <v>-1.490000000000002</v>
      </c>
      <c r="V119">
        <f>+IFERROR(IF(VALUE('data-cash-crude'!U119)&gt;0,'data-cash-crude'!U119-INDEX('active-future'!$C:$C,MATCH('basis-cash-crude'!V$1,'active-future'!$A:$A,0),1),""),"")</f>
        <v>-1.490000000000002</v>
      </c>
      <c r="W119">
        <f>+IFERROR(IF(VALUE('data-cash-crude'!V119)&gt;0,'data-cash-crude'!V119-INDEX('active-future'!$C:$C,MATCH('basis-cash-crude'!W$1,'active-future'!$A:$A,0),1),""),"")</f>
        <v>-1.490000000000002</v>
      </c>
      <c r="X119">
        <f>+IFERROR(IF(VALUE('data-cash-crude'!W119)&gt;0,'data-cash-crude'!W119-INDEX('active-future'!$C:$C,MATCH('basis-cash-crude'!X$1,'active-future'!$A:$A,0),1),""),"")</f>
        <v>-1.490000000000002</v>
      </c>
      <c r="Y119">
        <f>+IFERROR(IF(VALUE('data-cash-crude'!X119)&gt;0,'data-cash-crude'!X119-INDEX('active-future'!$C:$C,MATCH('basis-cash-crude'!Y$1,'active-future'!$A:$A,0),1),""),"")</f>
        <v>-1.6300000000000026</v>
      </c>
      <c r="Z119">
        <f>+IFERROR(IF(VALUE('data-cash-crude'!Y119)&gt;0,'data-cash-crude'!Y119-INDEX('active-future'!$C:$C,MATCH('basis-cash-crude'!Z$1,'active-future'!$A:$A,0),1),""),"")</f>
        <v>-1.490000000000002</v>
      </c>
      <c r="AA119">
        <f>+IFERROR(IF(VALUE('data-cash-crude'!Z119)&gt;0,'data-cash-crude'!Z119-INDEX('active-future'!$C:$C,MATCH('basis-cash-crude'!AA$1,'active-future'!$A:$A,0),1),""),"")</f>
        <v>-2.1300000000000026</v>
      </c>
      <c r="AB119" t="str">
        <f>+IFERROR(IF(VALUE('data-cash-crude'!AA119)&gt;0,'data-cash-crude'!AA119-INDEX('active-future'!$C:$C,MATCH('basis-cash-crude'!AB$1,'active-future'!$A:$A,0),1),""),"")</f>
        <v/>
      </c>
      <c r="AC119">
        <f>+IFERROR(IF(VALUE('data-cash-crude'!AB119)&gt;0,'data-cash-crude'!AB119-INDEX('active-future'!$C:$C,MATCH('basis-cash-crude'!AC$1,'active-future'!$A:$A,0),1),""),"")</f>
        <v>-2.1300000000000026</v>
      </c>
      <c r="AD119">
        <f>+IFERROR(IF(VALUE('data-cash-crude'!AC119)&gt;0,'data-cash-crude'!AC119-INDEX('active-future'!$C:$C,MATCH('basis-cash-crude'!AD$1,'active-future'!$A:$A,0),1),""),"")</f>
        <v>-2.1299999999999955</v>
      </c>
      <c r="AE119">
        <f>+IFERROR(IF(VALUE('data-cash-crude'!AD119)&gt;0,'data-cash-crude'!AD119-INDEX('active-future'!$C:$C,MATCH('basis-cash-crude'!AE$1,'active-future'!$A:$A,0),1),""),"")</f>
        <v>-2.1299999999999955</v>
      </c>
      <c r="AF119">
        <f>+IFERROR(IF(VALUE('data-cash-crude'!AE119)&gt;0,'data-cash-crude'!AE119-INDEX('active-future'!$C:$C,MATCH('basis-cash-crude'!AF$1,'active-future'!$A:$A,0),1),""),"")</f>
        <v>-2.1300000000000026</v>
      </c>
      <c r="AG119">
        <f>+IFERROR(IF(VALUE('data-cash-crude'!AF119)&gt;0,'data-cash-crude'!AF119-INDEX('active-future'!$C:$C,MATCH('basis-cash-crude'!AG$1,'active-future'!$A:$A,0),1),""),"")</f>
        <v>-2.1299999999999955</v>
      </c>
      <c r="AH119">
        <f>+IFERROR(IF(VALUE('data-cash-crude'!AG119)&gt;0,'data-cash-crude'!AG119-INDEX('active-future'!$C:$C,MATCH('basis-cash-crude'!AH$1,'active-future'!$A:$A,0),1),""),"")</f>
        <v>-2.0300000000000011</v>
      </c>
      <c r="AI119">
        <f>+IFERROR(IF(VALUE('data-cash-crude'!AH119)&gt;0,'data-cash-crude'!AH119-INDEX('active-future'!$C:$C,MATCH('basis-cash-crude'!AI$1,'active-future'!$A:$A,0),1),""),"")</f>
        <v>-2.2700000000000031</v>
      </c>
      <c r="AJ119">
        <f>+IFERROR(IF(VALUE('data-cash-crude'!AI119)&gt;0,'data-cash-crude'!AI119-INDEX('active-future'!$C:$C,MATCH('basis-cash-crude'!AJ$1,'active-future'!$A:$A,0),1),""),"")</f>
        <v>-2.2199999999999989</v>
      </c>
      <c r="AK119">
        <f>+IFERROR(IF(VALUE('data-cash-crude'!AJ119)&gt;0,'data-cash-crude'!AJ119-INDEX('active-future'!$C:$C,MATCH('basis-cash-crude'!AK$1,'active-future'!$A:$A,0),1),""),"")</f>
        <v>-2.1299999999999955</v>
      </c>
      <c r="AL119">
        <f>+IFERROR(IF(VALUE('data-cash-crude'!AK119)&gt;0,'data-cash-crude'!AK119-INDEX('active-future'!$C:$C,MATCH('basis-cash-crude'!AL$1,'active-future'!$A:$A,0),1),""),"")</f>
        <v>-2.1300000000000026</v>
      </c>
      <c r="AM119">
        <f>+IFERROR(IF(VALUE('data-cash-crude'!AL119)&gt;0,'data-cash-crude'!AL119-INDEX('active-future'!$C:$C,MATCH('basis-cash-crude'!AM$1,'active-future'!$A:$A,0),1),""),"")</f>
        <v>-2.1299999999999955</v>
      </c>
      <c r="AN119">
        <f>+IFERROR(IF(VALUE('data-cash-crude'!AM119)&gt;0,'data-cash-crude'!AM119-INDEX('active-future'!$C:$C,MATCH('basis-cash-crude'!AN$1,'active-future'!$A:$A,0),1),""),"")</f>
        <v>-2.1299999999999955</v>
      </c>
      <c r="AO119">
        <f>+IFERROR(IF(VALUE('data-cash-crude'!AN119)&gt;0,'data-cash-crude'!AN119-INDEX('active-future'!$C:$C,MATCH('basis-cash-crude'!AO$1,'active-future'!$A:$A,0),1),""),"")</f>
        <v>-2.1300000000000026</v>
      </c>
      <c r="AP119">
        <f>+IFERROR(IF(VALUE('data-cash-crude'!AO119)&gt;0,'data-cash-crude'!AO119-INDEX('active-future'!$C:$C,MATCH('basis-cash-crude'!AP$1,'active-future'!$A:$A,0),1),""),"")</f>
        <v>-2.1300000000000026</v>
      </c>
      <c r="AQ119">
        <f>+IFERROR(IF(VALUE('data-cash-crude'!AP119)&gt;0,'data-cash-crude'!AP119-INDEX('active-future'!$C:$C,MATCH('basis-cash-crude'!AQ$1,'active-future'!$A:$A,0),1),""),"")</f>
        <v>-2.1299999999999955</v>
      </c>
      <c r="AR119">
        <f>+IFERROR(IF(VALUE('data-cash-crude'!AQ119)&gt;0,'data-cash-crude'!AQ119-INDEX('active-future'!$C:$C,MATCH('basis-cash-crude'!AR$1,'active-future'!$A:$A,0),1),""),"")</f>
        <v>-2.1300000000000026</v>
      </c>
      <c r="AS119">
        <f>+IFERROR(IF(VALUE('data-cash-crude'!AR119)&gt;0,'data-cash-crude'!AR119-INDEX('active-future'!$C:$C,MATCH('basis-cash-crude'!AS$1,'active-future'!$A:$A,0),1),""),"")</f>
        <v>-2.1299999999999955</v>
      </c>
      <c r="AT119">
        <f>+IFERROR(IF(VALUE('data-cash-crude'!AS119)&gt;0,'data-cash-crude'!AS119-INDEX('active-future'!$C:$C,MATCH('basis-cash-crude'!AT$1,'active-future'!$A:$A,0),1),""),"")</f>
        <v>-2.1300000000000026</v>
      </c>
      <c r="AU119">
        <f>+IFERROR(IF(VALUE('data-cash-crude'!AT119)&gt;0,'data-cash-crude'!AT119-INDEX('active-future'!$C:$C,MATCH('basis-cash-crude'!AU$1,'active-future'!$A:$A,0),1),""),"")</f>
        <v>-2.1300000000000026</v>
      </c>
      <c r="AV119">
        <f>+IFERROR(IF(VALUE('data-cash-crude'!AU119)&gt;0,'data-cash-crude'!AU119-INDEX('active-future'!$C:$C,MATCH('basis-cash-crude'!AV$1,'active-future'!$A:$A,0),1),""),"")</f>
        <v>-2.3500000000000014</v>
      </c>
      <c r="AW119">
        <f>+IFERROR(IF(VALUE('data-cash-crude'!AV119)&gt;0,'data-cash-crude'!AV119-INDEX('active-future'!$C:$C,MATCH('basis-cash-crude'!AW$1,'active-future'!$A:$A,0),1),""),"")</f>
        <v>-2.3500000000000014</v>
      </c>
      <c r="AX119">
        <f>+IFERROR(IF(VALUE('data-cash-crude'!AW119)&gt;0,'data-cash-crude'!AW119-INDEX('active-future'!$C:$C,MATCH('basis-cash-crude'!AX$1,'active-future'!$A:$A,0),1),""),"")</f>
        <v>-2.3500000000000014</v>
      </c>
      <c r="AY119">
        <f>+IFERROR(IF(VALUE('data-cash-crude'!AX119)&gt;0,'data-cash-crude'!AX119-INDEX('active-future'!$C:$C,MATCH('basis-cash-crude'!AY$1,'active-future'!$A:$A,0),1),""),"")</f>
        <v>-2.3500000000000014</v>
      </c>
      <c r="AZ119">
        <f>+IFERROR(IF(VALUE('data-cash-crude'!AY119)&gt;0,'data-cash-crude'!AY119-INDEX('active-future'!$C:$C,MATCH('basis-cash-crude'!AZ$1,'active-future'!$A:$A,0),1),""),"")</f>
        <v>-2.3499999999999943</v>
      </c>
      <c r="BA119">
        <f>+IFERROR(IF(VALUE('data-cash-crude'!AZ119)&gt;0,'data-cash-crude'!AZ119-INDEX('active-future'!$C:$C,MATCH('basis-cash-crude'!BA$1,'active-future'!$A:$A,0),1),""),"")</f>
        <v>-2.3499999999999943</v>
      </c>
      <c r="BB119">
        <f>+IFERROR(IF(VALUE('data-cash-crude'!BA119)&gt;0,'data-cash-crude'!BA119-INDEX('active-future'!$C:$C,MATCH('basis-cash-crude'!BB$1,'active-future'!$A:$A,0),1),""),"")</f>
        <v>-2.3500000000000014</v>
      </c>
      <c r="BC119">
        <f>+IFERROR(IF(VALUE('data-cash-crude'!BB119)&gt;0,'data-cash-crude'!BB119-INDEX('active-future'!$C:$C,MATCH('basis-cash-crude'!BC$1,'active-future'!$A:$A,0),1),""),"")</f>
        <v>-2.6699999999999946</v>
      </c>
      <c r="BD119">
        <f>+IFERROR(IF(VALUE('data-cash-crude'!BC119)&gt;0,'data-cash-crude'!BC119-INDEX('active-future'!$C:$C,MATCH('basis-cash-crude'!BD$1,'active-future'!$A:$A,0),1),""),"")</f>
        <v>-2.5499999999999972</v>
      </c>
      <c r="BE119">
        <f>+IFERROR(IF(VALUE('data-cash-crude'!BD119)&gt;0,'data-cash-crude'!BD119-INDEX('active-future'!$C:$C,MATCH('basis-cash-crude'!BE$1,'active-future'!$A:$A,0),1),""),"")</f>
        <v>-2.4399999999999977</v>
      </c>
      <c r="BF119">
        <f>+IFERROR(IF(VALUE('data-cash-crude'!BE119)&gt;0,'data-cash-crude'!BE119-INDEX('active-future'!$C:$C,MATCH('basis-cash-crude'!BF$1,'active-future'!$A:$A,0),1),""),"")</f>
        <v>-2.3500000000000014</v>
      </c>
      <c r="BG119">
        <f>+IFERROR(IF(VALUE('data-cash-crude'!BF119)&gt;0,'data-cash-crude'!BF119-INDEX('active-future'!$C:$C,MATCH('basis-cash-crude'!BG$1,'active-future'!$A:$A,0),1),""),"")</f>
        <v>-2.3500000000000014</v>
      </c>
      <c r="BH119">
        <f>+IFERROR(IF(VALUE('data-cash-crude'!BG119)&gt;0,'data-cash-crude'!BG119-INDEX('active-future'!$C:$C,MATCH('basis-cash-crude'!BH$1,'active-future'!$A:$A,0),1),""),"")</f>
        <v>-2.3500000000000014</v>
      </c>
      <c r="BI119">
        <f>+IFERROR(IF(VALUE('data-cash-crude'!BH119)&gt;0,'data-cash-crude'!BH119-INDEX('active-future'!$C:$C,MATCH('basis-cash-crude'!BI$1,'active-future'!$A:$A,0),1),""),"")</f>
        <v>-2.3500000000000014</v>
      </c>
      <c r="BJ119">
        <f>+IFERROR(IF(VALUE('data-cash-crude'!BI119)&gt;0,'data-cash-crude'!BI119-INDEX('active-future'!$C:$C,MATCH('basis-cash-crude'!BJ$1,'active-future'!$A:$A,0),1),""),"")</f>
        <v>-2.3500000000000014</v>
      </c>
      <c r="BK119">
        <f>+IFERROR(IF(VALUE('data-cash-crude'!BJ119)&gt;0,'data-cash-crude'!BJ119-INDEX('active-future'!$C:$C,MATCH('basis-cash-crude'!BK$1,'active-future'!$A:$A,0),1),""),"")</f>
        <v>-2.3499999999999943</v>
      </c>
      <c r="BL119">
        <f>+IFERROR(IF(VALUE('data-cash-crude'!BK119)&gt;0,'data-cash-crude'!BK119-INDEX('active-future'!$C:$C,MATCH('basis-cash-crude'!BL$1,'active-future'!$A:$A,0),1),""),"")</f>
        <v>-2.3500000000000014</v>
      </c>
      <c r="BM119">
        <f>+IFERROR(IF(VALUE('data-cash-crude'!BL119)&gt;0,'data-cash-crude'!BL119-INDEX('active-future'!$C:$C,MATCH('basis-cash-crude'!BM$1,'active-future'!$A:$A,0),1),""),"")</f>
        <v>-2.3500000000000014</v>
      </c>
      <c r="BN119">
        <f>+IFERROR(IF(VALUE('data-cash-crude'!BM119)&gt;0,'data-cash-crude'!BM119-INDEX('active-future'!$C:$C,MATCH('basis-cash-crude'!BN$1,'active-future'!$A:$A,0),1),""),"")</f>
        <v>-2.3500000000000014</v>
      </c>
      <c r="BO119">
        <f>+IFERROR(IF(VALUE('data-cash-crude'!BN119)&gt;0,'data-cash-crude'!BN119-INDEX('active-future'!$C:$C,MATCH('basis-cash-crude'!BO$1,'active-future'!$A:$A,0),1),""),"")</f>
        <v>-2.3500000000000014</v>
      </c>
      <c r="BP119">
        <f>+IFERROR(IF(VALUE('data-cash-crude'!BO119)&gt;0,'data-cash-crude'!BO119-INDEX('active-future'!$C:$C,MATCH('basis-cash-crude'!BP$1,'active-future'!$A:$A,0),1),""),"")</f>
        <v>-2.3500000000000014</v>
      </c>
      <c r="BQ119">
        <f>+IFERROR(IF(VALUE('data-cash-crude'!BP119)&gt;0,'data-cash-crude'!BP119-INDEX('active-future'!$C:$C,MATCH('basis-cash-crude'!BQ$1,'active-future'!$A:$A,0),1),""),"")</f>
        <v>-2.3500000000000014</v>
      </c>
      <c r="BR119">
        <f>+IFERROR(IF(VALUE('data-cash-crude'!BQ119)&gt;0,'data-cash-crude'!BQ119-INDEX('active-future'!$C:$C,MATCH('basis-cash-crude'!BR$1,'active-future'!$A:$A,0),1),""),"")</f>
        <v>-2.3499999999999943</v>
      </c>
      <c r="BS119">
        <f>+IFERROR(IF(VALUE('data-cash-crude'!BR119)&gt;0,'data-cash-crude'!BR119-INDEX('active-future'!$C:$C,MATCH('basis-cash-crude'!BS$1,'active-future'!$A:$A,0),1),""),"")</f>
        <v>-2.5399999999999991</v>
      </c>
      <c r="BT119">
        <f>+IFERROR(IF(VALUE('data-cash-crude'!BS119)&gt;0,'data-cash-crude'!BS119-INDEX('active-future'!$C:$C,MATCH('basis-cash-crude'!BT$1,'active-future'!$A:$A,0),1),""),"")</f>
        <v>-2.5399999999999991</v>
      </c>
      <c r="BU119">
        <f>+IFERROR(IF(VALUE('data-cash-crude'!BT119)&gt;0,'data-cash-crude'!BT119-INDEX('active-future'!$C:$C,MATCH('basis-cash-crude'!BU$1,'active-future'!$A:$A,0),1),""),"")</f>
        <v>-2.5399999999999991</v>
      </c>
      <c r="BV119">
        <f>+IFERROR(IF(VALUE('data-cash-crude'!BU119)&gt;0,'data-cash-crude'!BU119-INDEX('active-future'!$C:$C,MATCH('basis-cash-crude'!BV$1,'active-future'!$A:$A,0),1),""),"")</f>
        <v>-2.5399999999999991</v>
      </c>
      <c r="BW119">
        <f>+IFERROR(IF(VALUE('data-cash-crude'!BV119)&gt;0,'data-cash-crude'!BV119-INDEX('active-future'!$C:$C,MATCH('basis-cash-crude'!BW$1,'active-future'!$A:$A,0),1),""),"")</f>
        <v>-2.5399999999999991</v>
      </c>
      <c r="BX119">
        <f>+IFERROR(IF(VALUE('data-cash-crude'!BW119)&gt;0,'data-cash-crude'!BW119-INDEX('active-future'!$C:$C,MATCH('basis-cash-crude'!BX$1,'active-future'!$A:$A,0),1),""),"")</f>
        <v>-2.5399999999999991</v>
      </c>
      <c r="BY119">
        <f>+IFERROR(IF(VALUE('data-cash-crude'!BX119)&gt;0,'data-cash-crude'!BX119-INDEX('active-future'!$C:$C,MATCH('basis-cash-crude'!BY$1,'active-future'!$A:$A,0),1),""),"")</f>
        <v>-2.5400000000000063</v>
      </c>
      <c r="BZ119">
        <f>+IFERROR(IF(VALUE('data-cash-crude'!BY119)&gt;0,'data-cash-crude'!BY119-INDEX('active-future'!$C:$C,MATCH('basis-cash-crude'!BZ$1,'active-future'!$A:$A,0),1),""),"")</f>
        <v>-2.5999999999999943</v>
      </c>
      <c r="CA119">
        <f>+IFERROR(IF(VALUE('data-cash-crude'!BZ119)&gt;0,'data-cash-crude'!BZ119-INDEX('active-future'!$C:$C,MATCH('basis-cash-crude'!CA$1,'active-future'!$A:$A,0),1),""),"")</f>
        <v>-2.4699999999999989</v>
      </c>
      <c r="CB119">
        <f>+IFERROR(IF(VALUE('data-cash-crude'!CA119)&gt;0,'data-cash-crude'!CA119-INDEX('active-future'!$C:$C,MATCH('basis-cash-crude'!CB$1,'active-future'!$A:$A,0),1),""),"")</f>
        <v>-2.5400000000000063</v>
      </c>
      <c r="CC119">
        <f>+IFERROR(IF(VALUE('data-cash-crude'!CB119)&gt;0,'data-cash-crude'!CB119-INDEX('active-future'!$C:$C,MATCH('basis-cash-crude'!CC$1,'active-future'!$A:$A,0),1),""),"")</f>
        <v>-2.5399999999999991</v>
      </c>
      <c r="CD119">
        <f>+IFERROR(IF(VALUE('data-cash-crude'!CC119)&gt;0,'data-cash-crude'!CC119-INDEX('active-future'!$C:$C,MATCH('basis-cash-crude'!CD$1,'active-future'!$A:$A,0),1),""),"")</f>
        <v>-2.5399999999999991</v>
      </c>
      <c r="CE119">
        <f>+IFERROR(IF(VALUE('data-cash-crude'!CD119)&gt;0,'data-cash-crude'!CD119-INDEX('active-future'!$C:$C,MATCH('basis-cash-crude'!CE$1,'active-future'!$A:$A,0),1),""),"")</f>
        <v>-2.5400000000000063</v>
      </c>
      <c r="CF119">
        <f>+IFERROR(IF(VALUE('data-cash-crude'!CE119)&gt;0,'data-cash-crude'!CE119-INDEX('active-future'!$C:$C,MATCH('basis-cash-crude'!CF$1,'active-future'!$A:$A,0),1),""),"")</f>
        <v>-2.5399999999999991</v>
      </c>
      <c r="CG119">
        <f>+IFERROR(IF(VALUE('data-cash-crude'!CF119)&gt;0,'data-cash-crude'!CF119-INDEX('active-future'!$C:$C,MATCH('basis-cash-crude'!CG$1,'active-future'!$A:$A,0),1),""),"")</f>
        <v>-2.5399999999999991</v>
      </c>
      <c r="CH119">
        <f>+IFERROR(IF(VALUE('data-cash-crude'!CG119)&gt;0,'data-cash-crude'!CG119-INDEX('active-future'!$C:$C,MATCH('basis-cash-crude'!CH$1,'active-future'!$A:$A,0),1),""),"")</f>
        <v>-2.5399999999999991</v>
      </c>
      <c r="CI119">
        <f>+IFERROR(IF(VALUE('data-cash-crude'!CH119)&gt;0,'data-cash-crude'!CH119-INDEX('active-future'!$C:$C,MATCH('basis-cash-crude'!CI$1,'active-future'!$A:$A,0),1),""),"")</f>
        <v>-2.5400000000000063</v>
      </c>
      <c r="CJ119">
        <f>+IFERROR(IF(VALUE('data-cash-crude'!CI119)&gt;0,'data-cash-crude'!CI119-INDEX('active-future'!$C:$C,MATCH('basis-cash-crude'!CJ$1,'active-future'!$A:$A,0),1),""),"")</f>
        <v>-2.5399999999999991</v>
      </c>
      <c r="CK119">
        <f>+IFERROR(IF(VALUE('data-cash-crude'!CJ119)&gt;0,'data-cash-crude'!CJ119-INDEX('active-future'!$C:$C,MATCH('basis-cash-crude'!CK$1,'active-future'!$A:$A,0),1),""),"")</f>
        <v>-2.5399999999999991</v>
      </c>
      <c r="CL119">
        <f>+IFERROR(IF(VALUE('data-cash-crude'!CK119)&gt;0,'data-cash-crude'!CK119-INDEX('active-future'!$C:$C,MATCH('basis-cash-crude'!CL$1,'active-future'!$A:$A,0),1),""),"")</f>
        <v>-2.5399999999999991</v>
      </c>
      <c r="CM119" t="str">
        <f>+IFERROR(IF(VALUE('data-cash-crude'!CL119)&gt;0,'data-cash-crude'!CL119-INDEX('active-future'!$C:$C,MATCH('basis-cash-crude'!CM$1,'active-future'!$A:$A,0),1),""),"")</f>
        <v/>
      </c>
      <c r="CN119">
        <f>+IFERROR(IF(VALUE('data-cash-crude'!CM119)&gt;0,'data-cash-crude'!CM119-INDEX('active-future'!$C:$C,MATCH('basis-cash-crude'!CN$1,'active-future'!$A:$A,0),1),""),"")</f>
        <v>-3.2199999999999989</v>
      </c>
      <c r="CO119">
        <f>+IFERROR(IF(VALUE('data-cash-crude'!CN119)&gt;0,'data-cash-crude'!CN119-INDEX('active-future'!$C:$C,MATCH('basis-cash-crude'!CO$1,'active-future'!$A:$A,0),1),""),"")</f>
        <v>-3.2199999999999989</v>
      </c>
      <c r="CP119">
        <f>+IFERROR(IF(VALUE('data-cash-crude'!CO119)&gt;0,'data-cash-crude'!CO119-INDEX('active-future'!$C:$C,MATCH('basis-cash-crude'!CP$1,'active-future'!$A:$A,0),1),""),"")</f>
        <v>-3.2199999999999989</v>
      </c>
      <c r="CQ119">
        <f>+IFERROR(IF(VALUE('data-cash-crude'!CP119)&gt;0,'data-cash-crude'!CP119-INDEX('active-future'!$C:$C,MATCH('basis-cash-crude'!CQ$1,'active-future'!$A:$A,0),1),""),"")</f>
        <v>-3.2199999999999989</v>
      </c>
      <c r="CR119">
        <f>+IFERROR(IF(VALUE('data-cash-crude'!CQ119)&gt;0,'data-cash-crude'!CQ119-INDEX('active-future'!$C:$C,MATCH('basis-cash-crude'!CR$1,'active-future'!$A:$A,0),1),""),"")</f>
        <v>-3.2199999999999989</v>
      </c>
      <c r="CS119">
        <f>+IFERROR(IF(VALUE('data-cash-crude'!CR119)&gt;0,'data-cash-crude'!CR119-INDEX('active-future'!$C:$C,MATCH('basis-cash-crude'!CS$1,'active-future'!$A:$A,0),1),""),"")</f>
        <v>-3.2199999999999989</v>
      </c>
      <c r="CT119">
        <f>+IFERROR(IF(VALUE('data-cash-crude'!CS119)&gt;0,'data-cash-crude'!CS119-INDEX('active-future'!$C:$C,MATCH('basis-cash-crude'!CT$1,'active-future'!$A:$A,0),1),""),"")</f>
        <v>-3.2199999999999989</v>
      </c>
      <c r="CU119">
        <f>+IFERROR(IF(VALUE('data-cash-crude'!CT119)&gt;0,'data-cash-crude'!CT119-INDEX('active-future'!$C:$C,MATCH('basis-cash-crude'!CU$1,'active-future'!$A:$A,0),1),""),"")</f>
        <v>-3.2199999999999989</v>
      </c>
      <c r="CV119">
        <f>+IFERROR(IF(VALUE('data-cash-crude'!CU119)&gt;0,'data-cash-crude'!CU119-INDEX('active-future'!$C:$C,MATCH('basis-cash-crude'!CV$1,'active-future'!$A:$A,0),1),""),"")</f>
        <v>-3.0100000000000051</v>
      </c>
      <c r="CW119">
        <f>+IFERROR(IF(VALUE('data-cash-crude'!CV119)&gt;0,'data-cash-crude'!CV119-INDEX('active-future'!$C:$C,MATCH('basis-cash-crude'!CW$1,'active-future'!$A:$A,0),1),""),"")</f>
        <v>-3.1499999999999986</v>
      </c>
      <c r="CX119">
        <f>+IFERROR(IF(VALUE('data-cash-crude'!CW119)&gt;0,'data-cash-crude'!CW119-INDEX('active-future'!$C:$C,MATCH('basis-cash-crude'!CX$1,'active-future'!$A:$A,0),1),""),"")</f>
        <v>-3.1600000000000037</v>
      </c>
      <c r="CY119">
        <f>+IFERROR(IF(VALUE('data-cash-crude'!CX119)&gt;0,'data-cash-crude'!CX119-INDEX('active-future'!$C:$C,MATCH('basis-cash-crude'!CY$1,'active-future'!$A:$A,0),1),""),"")</f>
        <v>-3.2199999999999989</v>
      </c>
      <c r="CZ119">
        <f>+IFERROR(IF(VALUE('data-cash-crude'!CY119)&gt;0,'data-cash-crude'!CY119-INDEX('active-future'!$C:$C,MATCH('basis-cash-crude'!CZ$1,'active-future'!$A:$A,0),1),""),"")</f>
        <v>-3.2199999999999989</v>
      </c>
      <c r="DA119">
        <f>+IFERROR(IF(VALUE('data-cash-crude'!CZ119)&gt;0,'data-cash-crude'!CZ119-INDEX('active-future'!$C:$C,MATCH('basis-cash-crude'!DA$1,'active-future'!$A:$A,0),1),""),"")</f>
        <v>-3.2199999999999989</v>
      </c>
      <c r="DB119">
        <f>+IFERROR(IF(VALUE('data-cash-crude'!DA119)&gt;0,'data-cash-crude'!DA119-INDEX('active-future'!$C:$C,MATCH('basis-cash-crude'!DB$1,'active-future'!$A:$A,0),1),""),"")</f>
        <v>-3.2199999999999989</v>
      </c>
      <c r="DC119">
        <f>+IFERROR(IF(VALUE('data-cash-crude'!DB119)&gt;0,'data-cash-crude'!DB119-INDEX('active-future'!$C:$C,MATCH('basis-cash-crude'!DC$1,'active-future'!$A:$A,0),1),""),"")</f>
        <v>-3.2199999999999989</v>
      </c>
      <c r="DD119">
        <f>+IFERROR(IF(VALUE('data-cash-crude'!DC119)&gt;0,'data-cash-crude'!DC119-INDEX('active-future'!$C:$C,MATCH('basis-cash-crude'!DD$1,'active-future'!$A:$A,0),1),""),"")</f>
        <v>-3.2199999999999989</v>
      </c>
      <c r="DE119">
        <f>+IFERROR(IF(VALUE('data-cash-crude'!DD119)&gt;0,'data-cash-crude'!DD119-INDEX('active-future'!$C:$C,MATCH('basis-cash-crude'!DE$1,'active-future'!$A:$A,0),1),""),"")</f>
        <v>-3.220000000000006</v>
      </c>
      <c r="DF119">
        <f>+IFERROR(IF(VALUE('data-cash-crude'!DE119)&gt;0,'data-cash-crude'!DE119-INDEX('active-future'!$C:$C,MATCH('basis-cash-crude'!DF$1,'active-future'!$A:$A,0),1),""),"")</f>
        <v>-3.220000000000006</v>
      </c>
      <c r="DG119">
        <f>+IFERROR(IF(VALUE('data-cash-crude'!DF119)&gt;0,'data-cash-crude'!DF119-INDEX('active-future'!$C:$C,MATCH('basis-cash-crude'!DG$1,'active-future'!$A:$A,0),1),""),"")</f>
        <v>-3.2199999999999989</v>
      </c>
      <c r="DH119">
        <f>+IFERROR(IF(VALUE('data-cash-crude'!DG119)&gt;0,'data-cash-crude'!DG119-INDEX('active-future'!$C:$C,MATCH('basis-cash-crude'!DH$1,'active-future'!$A:$A,0),1),""),"")</f>
        <v>-3.2199999999999989</v>
      </c>
      <c r="DI119">
        <f>+IFERROR(IF(VALUE('data-cash-crude'!DH119)&gt;0,'data-cash-crude'!DH119-INDEX('active-future'!$C:$C,MATCH('basis-cash-crude'!DI$1,'active-future'!$A:$A,0),1),""),"")</f>
        <v>-3.220000000000006</v>
      </c>
      <c r="DJ119">
        <f>+IFERROR(IF(VALUE('data-cash-crude'!DI119)&gt;0,'data-cash-crude'!DI119-INDEX('active-future'!$C:$C,MATCH('basis-cash-crude'!DJ$1,'active-future'!$A:$A,0),1),""),"")</f>
        <v>-3.9099999999999966</v>
      </c>
      <c r="DK119">
        <f>+IFERROR(IF(VALUE('data-cash-crude'!DJ119)&gt;0,'data-cash-crude'!DJ119-INDEX('active-future'!$C:$C,MATCH('basis-cash-crude'!DK$1,'active-future'!$A:$A,0),1),""),"")</f>
        <v>-3.9099999999999966</v>
      </c>
      <c r="DL119">
        <f>+IFERROR(IF(VALUE('data-cash-crude'!DK119)&gt;0,'data-cash-crude'!DK119-INDEX('active-future'!$C:$C,MATCH('basis-cash-crude'!DL$1,'active-future'!$A:$A,0),1),""),"")</f>
        <v>-3.9099999999999966</v>
      </c>
      <c r="DM119" t="str">
        <f>+IFERROR(IF(VALUE('data-cash-crude'!DL119)&gt;0,'data-cash-crude'!DL119-INDEX('active-future'!$C:$C,MATCH('basis-cash-crude'!DM$1,'active-future'!$A:$A,0),1),""),"")</f>
        <v/>
      </c>
      <c r="DN119" t="str">
        <f>+IFERROR(IF(VALUE('data-cash-crude'!DM119)&gt;0,'data-cash-crude'!DM119-INDEX('active-future'!$C:$C,MATCH('basis-cash-crude'!DN$1,'active-future'!$A:$A,0),1),""),"")</f>
        <v/>
      </c>
      <c r="DO119">
        <f>+IFERROR(IF(VALUE('data-cash-crude'!DN119)&gt;0,'data-cash-crude'!DN119-INDEX('active-future'!$C:$C,MATCH('basis-cash-crude'!DO$1,'active-future'!$A:$A,0),1),""),"")</f>
        <v>-3.9099999999999966</v>
      </c>
      <c r="DP119">
        <f>+IFERROR(IF(VALUE('data-cash-crude'!DO119)&gt;0,'data-cash-crude'!DO119-INDEX('active-future'!$C:$C,MATCH('basis-cash-crude'!DP$1,'active-future'!$A:$A,0),1),""),"")</f>
        <v>-3.9099999999999966</v>
      </c>
      <c r="DQ119">
        <f>+IFERROR(IF(VALUE('data-cash-crude'!DP119)&gt;0,'data-cash-crude'!DP119-INDEX('active-future'!$C:$C,MATCH('basis-cash-crude'!DQ$1,'active-future'!$A:$A,0),1),""),"")</f>
        <v>-3.9099999999999966</v>
      </c>
      <c r="DR119">
        <f>+IFERROR(IF(VALUE('data-cash-crude'!DQ119)&gt;0,'data-cash-crude'!DQ119-INDEX('active-future'!$C:$C,MATCH('basis-cash-crude'!DR$1,'active-future'!$A:$A,0),1),""),"")</f>
        <v>-3.9100000000000037</v>
      </c>
      <c r="DS119">
        <f>+IFERROR(IF(VALUE('data-cash-crude'!DR119)&gt;0,'data-cash-crude'!DR119-INDEX('active-future'!$C:$C,MATCH('basis-cash-crude'!DS$1,'active-future'!$A:$A,0),1),""),"")</f>
        <v>-3.9099999999999966</v>
      </c>
      <c r="DT119">
        <f>+IFERROR(IF(VALUE('data-cash-crude'!DS119)&gt;0,'data-cash-crude'!DS119-INDEX('active-future'!$C:$C,MATCH('basis-cash-crude'!DT$1,'active-future'!$A:$A,0),1),""),"")</f>
        <v>-3.9100000000000037</v>
      </c>
      <c r="DU119">
        <f>+IFERROR(IF(VALUE('data-cash-crude'!DT119)&gt;0,'data-cash-crude'!DT119-INDEX('active-future'!$C:$C,MATCH('basis-cash-crude'!DU$1,'active-future'!$A:$A,0),1),""),"")</f>
        <v>-5.1700000000000017</v>
      </c>
      <c r="DV119">
        <f>+IFERROR(IF(VALUE('data-cash-crude'!DU119)&gt;0,'data-cash-crude'!DU119-INDEX('active-future'!$C:$C,MATCH('basis-cash-crude'!DV$1,'active-future'!$A:$A,0),1),""),"")</f>
        <v>-5.1700000000000017</v>
      </c>
      <c r="DW119">
        <f>+IFERROR(IF(VALUE('data-cash-crude'!DV119)&gt;0,'data-cash-crude'!DV119-INDEX('active-future'!$C:$C,MATCH('basis-cash-crude'!DW$1,'active-future'!$A:$A,0),1),""),"")</f>
        <v>-5.1700000000000017</v>
      </c>
      <c r="DX119">
        <f>+IFERROR(IF(VALUE('data-cash-crude'!DW119)&gt;0,'data-cash-crude'!DW119-INDEX('active-future'!$C:$C,MATCH('basis-cash-crude'!DX$1,'active-future'!$A:$A,0),1),""),"")</f>
        <v>-5.1700000000000017</v>
      </c>
      <c r="DY119" t="str">
        <f>+IFERROR(IF(VALUE('data-cash-crude'!DX119)&gt;0,'data-cash-crude'!DX119-INDEX('active-future'!$C:$C,MATCH('basis-cash-crude'!DY$1,'active-future'!$A:$A,0),1),""),"")</f>
        <v/>
      </c>
      <c r="DZ119" t="str">
        <f>+IFERROR(IF(VALUE('data-cash-crude'!DY119)&gt;0,'data-cash-crude'!DY119-INDEX('active-future'!$C:$C,MATCH('basis-cash-crude'!DZ$1,'active-future'!$A:$A,0),1),""),"")</f>
        <v/>
      </c>
      <c r="EA119" t="str">
        <f>+IFERROR(IF(VALUE('data-cash-crude'!DZ119)&gt;0,'data-cash-crude'!DZ119-INDEX('active-future'!$C:$C,MATCH('basis-cash-crude'!EA$1,'active-future'!$A:$A,0),1),""),"")</f>
        <v/>
      </c>
      <c r="EB119" t="str">
        <f>+IFERROR(IF(VALUE('data-cash-crude'!EA119)&gt;0,'data-cash-crude'!EA119-INDEX('active-future'!$C:$C,MATCH('basis-cash-crude'!EB$1,'active-future'!$A:$A,0),1),""),"")</f>
        <v/>
      </c>
      <c r="EC119" t="str">
        <f>+IFERROR(IF(VALUE('data-cash-crude'!EB119)&gt;0,'data-cash-crude'!EB119-INDEX('active-future'!$C:$C,MATCH('basis-cash-crude'!EC$1,'active-future'!$A:$A,0),1),""),"")</f>
        <v/>
      </c>
      <c r="ED119" t="str">
        <f>+IFERROR(IF(VALUE('data-cash-crude'!EC119)&gt;0,'data-cash-crude'!EC119-INDEX('active-future'!$C:$C,MATCH('basis-cash-crude'!ED$1,'active-future'!$A:$A,0),1),""),"")</f>
        <v/>
      </c>
      <c r="EE119" t="str">
        <f>+IFERROR(IF(VALUE('data-cash-crude'!ED119)&gt;0,'data-cash-crude'!ED119-INDEX('active-future'!$C:$C,MATCH('basis-cash-crude'!EE$1,'active-future'!$A:$A,0),1),""),"")</f>
        <v/>
      </c>
      <c r="EF119" t="str">
        <f>+IFERROR(IF(VALUE('data-cash-crude'!EE119)&gt;0,'data-cash-crude'!EE119-INDEX('active-future'!$C:$C,MATCH('basis-cash-crude'!EF$1,'active-future'!$A:$A,0),1),""),"")</f>
        <v/>
      </c>
      <c r="EG119" t="str">
        <f>+IFERROR(IF(VALUE('data-cash-crude'!EF119)&gt;0,'data-cash-crude'!EF119-INDEX('active-future'!$C:$C,MATCH('basis-cash-crude'!EG$1,'active-future'!$A:$A,0),1),""),"")</f>
        <v/>
      </c>
      <c r="EH119" t="str">
        <f>+IFERROR(IF(VALUE('data-cash-crude'!EG119)&gt;0,'data-cash-crude'!EG119-INDEX('active-future'!$C:$C,MATCH('basis-cash-crude'!EH$1,'active-future'!$A:$A,0),1),""),"")</f>
        <v/>
      </c>
      <c r="EI119" t="str">
        <f>+IFERROR(IF(VALUE('data-cash-crude'!EH119)&gt;0,'data-cash-crude'!EH119-INDEX('active-future'!$C:$C,MATCH('basis-cash-crude'!EI$1,'active-future'!$A:$A,0),1),""),"")</f>
        <v/>
      </c>
      <c r="EJ119" t="str">
        <f>+IFERROR(IF(VALUE('data-cash-crude'!EI119)&gt;0,'data-cash-crude'!EI119-INDEX('active-future'!$C:$C,MATCH('basis-cash-crude'!EJ$1,'active-future'!$A:$A,0),1),""),"")</f>
        <v/>
      </c>
      <c r="EK119" t="str">
        <f>+IFERROR(IF(VALUE('data-cash-crude'!EJ119)&gt;0,'data-cash-crude'!EJ119-INDEX('active-future'!$C:$C,MATCH('basis-cash-crude'!EK$1,'active-future'!$A:$A,0),1),""),"")</f>
        <v/>
      </c>
      <c r="EL119" t="str">
        <f>+IFERROR(IF(VALUE('data-cash-crude'!EK119)&gt;0,'data-cash-crude'!EK119-INDEX('active-future'!$C:$C,MATCH('basis-cash-crude'!EL$1,'active-future'!$A:$A,0),1),""),"")</f>
        <v/>
      </c>
      <c r="EM119" t="str">
        <f>+IFERROR(IF(VALUE('data-cash-crude'!EL119)&gt;0,'data-cash-crude'!EL119-INDEX('active-future'!$C:$C,MATCH('basis-cash-crude'!EM$1,'active-future'!$A:$A,0),1),""),"")</f>
        <v/>
      </c>
      <c r="EN119" t="str">
        <f>+IFERROR(IF(VALUE('data-cash-crude'!EM119)&gt;0,'data-cash-crude'!EM119-INDEX('active-future'!$C:$C,MATCH('basis-cash-crude'!EN$1,'active-future'!$A:$A,0),1),""),"")</f>
        <v/>
      </c>
      <c r="EO119" t="str">
        <f>+IFERROR(IF(VALUE('data-cash-crude'!EN119)&gt;0,'data-cash-crude'!EN119-INDEX('active-future'!$C:$C,MATCH('basis-cash-crude'!EO$1,'active-future'!$A:$A,0),1),""),"")</f>
        <v/>
      </c>
      <c r="EP119" t="str">
        <f>+IFERROR(IF(VALUE('data-cash-crude'!EO119)&gt;0,'data-cash-crude'!EO119-INDEX('active-future'!$C:$C,MATCH('basis-cash-crude'!EP$1,'active-future'!$A:$A,0),1),""),"")</f>
        <v/>
      </c>
      <c r="EQ119" t="str">
        <f>+IFERROR(IF(VALUE('data-cash-crude'!EP119)&gt;0,'data-cash-crude'!EP119-INDEX('active-future'!$C:$C,MATCH('basis-cash-crude'!EQ$1,'active-future'!$A:$A,0),1),""),"")</f>
        <v/>
      </c>
      <c r="ER119" t="str">
        <f>+IFERROR(IF(VALUE('data-cash-crude'!EQ119)&gt;0,'data-cash-crude'!EQ119-INDEX('active-future'!$C:$C,MATCH('basis-cash-crude'!ER$1,'active-future'!$A:$A,0),1),""),"")</f>
        <v/>
      </c>
      <c r="ES119" t="str">
        <f>+IFERROR(IF(VALUE('data-cash-crude'!ER119)&gt;0,'data-cash-crude'!ER119-INDEX('active-future'!$C:$C,MATCH('basis-cash-crude'!ES$1,'active-future'!$A:$A,0),1),""),"")</f>
        <v/>
      </c>
      <c r="ET119" t="str">
        <f>+IFERROR(IF(VALUE('data-cash-crude'!ES119)&gt;0,'data-cash-crude'!ES119-INDEX('active-future'!$C:$C,MATCH('basis-cash-crude'!ET$1,'active-future'!$A:$A,0),1),""),"")</f>
        <v/>
      </c>
      <c r="EU119" t="str">
        <f>+IFERROR(IF(VALUE('data-cash-crude'!ET119)&gt;0,'data-cash-crude'!ET119-INDEX('active-future'!$C:$C,MATCH('basis-cash-crude'!EU$1,'active-future'!$A:$A,0),1),""),"")</f>
        <v/>
      </c>
      <c r="EV119" t="str">
        <f>+IFERROR(IF(VALUE('data-cash-crude'!EU119)&gt;0,'data-cash-crude'!EU119-INDEX('active-future'!$C:$C,MATCH('basis-cash-crude'!EV$1,'active-future'!$A:$A,0),1),""),"")</f>
        <v/>
      </c>
      <c r="EW119" t="str">
        <f>+IFERROR(IF(VALUE('data-cash-crude'!EV119)&gt;0,'data-cash-crude'!EV119-INDEX('active-future'!$C:$C,MATCH('basis-cash-crude'!EW$1,'active-future'!$A:$A,0),1),""),"")</f>
        <v/>
      </c>
      <c r="EX119" t="str">
        <f>+IFERROR(IF(VALUE('data-cash-crude'!EW119)&gt;0,'data-cash-crude'!EW119-INDEX('active-future'!$C:$C,MATCH('basis-cash-crude'!EX$1,'active-future'!$A:$A,0),1),""),"")</f>
        <v/>
      </c>
      <c r="EY119" t="str">
        <f>+IFERROR(IF(VALUE('data-cash-crude'!EX119)&gt;0,'data-cash-crude'!EX119-INDEX('active-future'!$C:$C,MATCH('basis-cash-crude'!EY$1,'active-future'!$A:$A,0),1),""),"")</f>
        <v/>
      </c>
      <c r="EZ119" t="str">
        <f>+IFERROR(IF(VALUE('data-cash-crude'!EY119)&gt;0,'data-cash-crude'!EY119-INDEX('active-future'!$C:$C,MATCH('basis-cash-crude'!EZ$1,'active-future'!$A:$A,0),1),""),"")</f>
        <v/>
      </c>
      <c r="FA119" t="str">
        <f>+IFERROR(IF(VALUE('data-cash-crude'!EZ119)&gt;0,'data-cash-crude'!EZ119-INDEX('active-future'!$C:$C,MATCH('basis-cash-crude'!FA$1,'active-future'!$A:$A,0),1),""),"")</f>
        <v/>
      </c>
      <c r="FB119" t="str">
        <f>+IFERROR(IF(VALUE('data-cash-crude'!FA119)&gt;0,'data-cash-crude'!FA119-INDEX('active-future'!$C:$C,MATCH('basis-cash-crude'!FB$1,'active-future'!$A:$A,0),1),""),"")</f>
        <v/>
      </c>
      <c r="FC119" t="str">
        <f>+IFERROR(IF(VALUE('data-cash-crude'!FB119)&gt;0,'data-cash-crude'!FB119-INDEX('active-future'!$C:$C,MATCH('basis-cash-crude'!FC$1,'active-future'!$A:$A,0),1),""),"")</f>
        <v/>
      </c>
      <c r="FD119" t="str">
        <f>+IFERROR(IF(VALUE('data-cash-crude'!FC119)&gt;0,'data-cash-crude'!FC119-INDEX('active-future'!$C:$C,MATCH('basis-cash-crude'!FD$1,'active-future'!$A:$A,0),1),""),"")</f>
        <v/>
      </c>
      <c r="FE119" t="str">
        <f>+IFERROR(IF(VALUE('data-cash-crude'!FD119)&gt;0,'data-cash-crude'!FD119-INDEX('active-future'!$C:$C,MATCH('basis-cash-crude'!FE$1,'active-future'!$A:$A,0),1),""),"")</f>
        <v/>
      </c>
      <c r="FF119" t="str">
        <f>+IFERROR(IF(VALUE('data-cash-crude'!FE119)&gt;0,'data-cash-crude'!FE119-INDEX('active-future'!$C:$C,MATCH('basis-cash-crude'!FF$1,'active-future'!$A:$A,0),1),""),"")</f>
        <v/>
      </c>
      <c r="FG119" t="str">
        <f>+IFERROR(IF(VALUE('data-cash-crude'!FF119)&gt;0,'data-cash-crude'!FF119-INDEX('active-future'!$C:$C,MATCH('basis-cash-crude'!FG$1,'active-future'!$A:$A,0),1),""),"")</f>
        <v/>
      </c>
      <c r="FH119" t="str">
        <f>+IFERROR(IF(VALUE('data-cash-crude'!FG119)&gt;0,'data-cash-crude'!FG119-INDEX('active-future'!$C:$C,MATCH('basis-cash-crude'!FH$1,'active-future'!$A:$A,0),1),""),"")</f>
        <v/>
      </c>
      <c r="FI119" t="str">
        <f>+IFERROR(IF(VALUE('data-cash-crude'!FH119)&gt;0,'data-cash-crude'!FH119-INDEX('active-future'!$C:$C,MATCH('basis-cash-crude'!FI$1,'active-future'!$A:$A,0),1),""),"")</f>
        <v/>
      </c>
      <c r="FJ119" t="str">
        <f>+IFERROR(IF(VALUE('data-cash-crude'!FI119)&gt;0,'data-cash-crude'!FI119-INDEX('active-future'!$C:$C,MATCH('basis-cash-crude'!FJ$1,'active-future'!$A:$A,0),1),""),"")</f>
        <v/>
      </c>
      <c r="FK119" t="str">
        <f>+IFERROR(IF(VALUE('data-cash-crude'!FJ119)&gt;0,'data-cash-crude'!FJ119-INDEX('active-future'!$C:$C,MATCH('basis-cash-crude'!FK$1,'active-future'!$A:$A,0),1),""),"")</f>
        <v/>
      </c>
      <c r="FL119" t="str">
        <f>+IFERROR(IF(VALUE('data-cash-crude'!FK119)&gt;0,'data-cash-crude'!FK119-INDEX('active-future'!$C:$C,MATCH('basis-cash-crude'!FL$1,'active-future'!$A:$A,0),1),""),"")</f>
        <v/>
      </c>
    </row>
    <row r="120" spans="1:168" x14ac:dyDescent="0.2">
      <c r="A120">
        <f t="shared" si="3"/>
        <v>-3.5799999999999996</v>
      </c>
      <c r="B120">
        <f t="shared" si="4"/>
        <v>-3.5742307692307693</v>
      </c>
      <c r="C120">
        <f t="shared" si="5"/>
        <v>-3.5879999999999983</v>
      </c>
      <c r="D120" s="10" t="str">
        <f>+'data-cash-crude'!B120</f>
        <v>CLPA-6-81.CM</v>
      </c>
      <c r="E120">
        <f>+IFERROR(IF(VALUE('data-cash-crude'!D120)&gt;0,'data-cash-crude'!D120-INDEX('active-future'!$C:$C,MATCH('basis-cash-crude'!E$1,'active-future'!$A:$A,0),1),""),"")</f>
        <v>-3.5800000000000054</v>
      </c>
      <c r="F120">
        <f>+IFERROR(IF(VALUE('data-cash-crude'!E120)&gt;0,'data-cash-crude'!E120-INDEX('active-future'!$C:$C,MATCH('basis-cash-crude'!F$1,'active-future'!$A:$A,0),1),""),"")</f>
        <v>-3.5799999999999983</v>
      </c>
      <c r="G120">
        <f>+IFERROR(IF(VALUE('data-cash-crude'!F120)&gt;0,'data-cash-crude'!F120-INDEX('active-future'!$C:$C,MATCH('basis-cash-crude'!G$1,'active-future'!$A:$A,0),1),""),"")</f>
        <v>-3.5799999999999983</v>
      </c>
      <c r="H120">
        <f>+IFERROR(IF(VALUE('data-cash-crude'!G120)&gt;0,'data-cash-crude'!G120-INDEX('active-future'!$C:$C,MATCH('basis-cash-crude'!H$1,'active-future'!$A:$A,0),1),""),"")</f>
        <v>-3.5799999999999983</v>
      </c>
      <c r="I120" t="str">
        <f>+IFERROR(IF(VALUE('data-cash-crude'!H120)&gt;0,'data-cash-crude'!H120-INDEX('active-future'!$C:$C,MATCH('basis-cash-crude'!I$1,'active-future'!$A:$A,0),1),""),"")</f>
        <v/>
      </c>
      <c r="J120">
        <f>+IFERROR(IF(VALUE('data-cash-crude'!I120)&gt;0,'data-cash-crude'!I120-INDEX('active-future'!$C:$C,MATCH('basis-cash-crude'!J$1,'active-future'!$A:$A,0),1),""),"")</f>
        <v>-3.5799999999999983</v>
      </c>
      <c r="K120" t="str">
        <f>+IFERROR(IF(VALUE('data-cash-crude'!J120)&gt;0,'data-cash-crude'!J120-INDEX('active-future'!$C:$C,MATCH('basis-cash-crude'!K$1,'active-future'!$A:$A,0),1),""),"")</f>
        <v/>
      </c>
      <c r="L120" t="str">
        <f>+IFERROR(IF(VALUE('data-cash-crude'!K120)&gt;0,'data-cash-crude'!K120-INDEX('active-future'!$C:$C,MATCH('basis-cash-crude'!L$1,'active-future'!$A:$A,0),1),""),"")</f>
        <v/>
      </c>
      <c r="M120">
        <f>+IFERROR(IF(VALUE('data-cash-crude'!L120)&gt;0,'data-cash-crude'!L120-INDEX('active-future'!$C:$C,MATCH('basis-cash-crude'!M$1,'active-future'!$A:$A,0),1),""),"")</f>
        <v>-3.5399999999999991</v>
      </c>
      <c r="N120">
        <f>+IFERROR(IF(VALUE('data-cash-crude'!M120)&gt;0,'data-cash-crude'!M120-INDEX('active-future'!$C:$C,MATCH('basis-cash-crude'!N$1,'active-future'!$A:$A,0),1),""),"")</f>
        <v>-3.5</v>
      </c>
      <c r="O120">
        <f>+IFERROR(IF(VALUE('data-cash-crude'!N120)&gt;0,'data-cash-crude'!N120-INDEX('active-future'!$C:$C,MATCH('basis-cash-crude'!O$1,'active-future'!$A:$A,0),1),""),"")</f>
        <v>-3.509999999999998</v>
      </c>
      <c r="P120">
        <f>+IFERROR(IF(VALUE('data-cash-crude'!O120)&gt;0,'data-cash-crude'!O120-INDEX('active-future'!$C:$C,MATCH('basis-cash-crude'!P$1,'active-future'!$A:$A,0),1),""),"")</f>
        <v>-3.5799999999999983</v>
      </c>
      <c r="Q120">
        <f>+IFERROR(IF(VALUE('data-cash-crude'!P120)&gt;0,'data-cash-crude'!P120-INDEX('active-future'!$C:$C,MATCH('basis-cash-crude'!Q$1,'active-future'!$A:$A,0),1),""),"")</f>
        <v>-3.5799999999999983</v>
      </c>
      <c r="R120">
        <f>+IFERROR(IF(VALUE('data-cash-crude'!Q120)&gt;0,'data-cash-crude'!Q120-INDEX('active-future'!$C:$C,MATCH('basis-cash-crude'!R$1,'active-future'!$A:$A,0),1),""),"")</f>
        <v>-3.5799999999999983</v>
      </c>
      <c r="S120">
        <f>+IFERROR(IF(VALUE('data-cash-crude'!R120)&gt;0,'data-cash-crude'!R120-INDEX('active-future'!$C:$C,MATCH('basis-cash-crude'!S$1,'active-future'!$A:$A,0),1),""),"")</f>
        <v>-3.5799999999999983</v>
      </c>
      <c r="T120">
        <f>+IFERROR(IF(VALUE('data-cash-crude'!S120)&gt;0,'data-cash-crude'!S120-INDEX('active-future'!$C:$C,MATCH('basis-cash-crude'!T$1,'active-future'!$A:$A,0),1),""),"")</f>
        <v>-3.5800000000000054</v>
      </c>
      <c r="U120">
        <f>+IFERROR(IF(VALUE('data-cash-crude'!T120)&gt;0,'data-cash-crude'!T120-INDEX('active-future'!$C:$C,MATCH('basis-cash-crude'!U$1,'active-future'!$A:$A,0),1),""),"")</f>
        <v>-3.5800000000000054</v>
      </c>
      <c r="V120">
        <f>+IFERROR(IF(VALUE('data-cash-crude'!U120)&gt;0,'data-cash-crude'!U120-INDEX('active-future'!$C:$C,MATCH('basis-cash-crude'!V$1,'active-future'!$A:$A,0),1),""),"")</f>
        <v>-3.5800000000000054</v>
      </c>
      <c r="W120">
        <f>+IFERROR(IF(VALUE('data-cash-crude'!V120)&gt;0,'data-cash-crude'!V120-INDEX('active-future'!$C:$C,MATCH('basis-cash-crude'!W$1,'active-future'!$A:$A,0),1),""),"")</f>
        <v>-3.5799999999999983</v>
      </c>
      <c r="X120">
        <f>+IFERROR(IF(VALUE('data-cash-crude'!W120)&gt;0,'data-cash-crude'!W120-INDEX('active-future'!$C:$C,MATCH('basis-cash-crude'!X$1,'active-future'!$A:$A,0),1),""),"")</f>
        <v>-3.5799999999999983</v>
      </c>
      <c r="Y120">
        <f>+IFERROR(IF(VALUE('data-cash-crude'!X120)&gt;0,'data-cash-crude'!X120-INDEX('active-future'!$C:$C,MATCH('basis-cash-crude'!Y$1,'active-future'!$A:$A,0),1),""),"")</f>
        <v>-3.7199999999999989</v>
      </c>
      <c r="Z120">
        <f>+IFERROR(IF(VALUE('data-cash-crude'!Y120)&gt;0,'data-cash-crude'!Y120-INDEX('active-future'!$C:$C,MATCH('basis-cash-crude'!Z$1,'active-future'!$A:$A,0),1),""),"")</f>
        <v>-3.5799999999999983</v>
      </c>
      <c r="AA120">
        <f>+IFERROR(IF(VALUE('data-cash-crude'!Z120)&gt;0,'data-cash-crude'!Z120-INDEX('active-future'!$C:$C,MATCH('basis-cash-crude'!AA$1,'active-future'!$A:$A,0),1),""),"")</f>
        <v>-3.5799999999999983</v>
      </c>
      <c r="AB120" t="str">
        <f>+IFERROR(IF(VALUE('data-cash-crude'!AA120)&gt;0,'data-cash-crude'!AA120-INDEX('active-future'!$C:$C,MATCH('basis-cash-crude'!AB$1,'active-future'!$A:$A,0),1),""),"")</f>
        <v/>
      </c>
      <c r="AC120">
        <f>+IFERROR(IF(VALUE('data-cash-crude'!AB120)&gt;0,'data-cash-crude'!AB120-INDEX('active-future'!$C:$C,MATCH('basis-cash-crude'!AC$1,'active-future'!$A:$A,0),1),""),"")</f>
        <v>-3.5799999999999983</v>
      </c>
      <c r="AD120">
        <f>+IFERROR(IF(VALUE('data-cash-crude'!AC120)&gt;0,'data-cash-crude'!AC120-INDEX('active-future'!$C:$C,MATCH('basis-cash-crude'!AD$1,'active-future'!$A:$A,0),1),""),"")</f>
        <v>-3.5799999999999983</v>
      </c>
      <c r="AE120">
        <f>+IFERROR(IF(VALUE('data-cash-crude'!AD120)&gt;0,'data-cash-crude'!AD120-INDEX('active-future'!$C:$C,MATCH('basis-cash-crude'!AE$1,'active-future'!$A:$A,0),1),""),"")</f>
        <v>-3.5799999999999983</v>
      </c>
      <c r="AF120">
        <f>+IFERROR(IF(VALUE('data-cash-crude'!AE120)&gt;0,'data-cash-crude'!AE120-INDEX('active-future'!$C:$C,MATCH('basis-cash-crude'!AF$1,'active-future'!$A:$A,0),1),""),"")</f>
        <v>-3.5800000000000054</v>
      </c>
      <c r="AG120">
        <f>+IFERROR(IF(VALUE('data-cash-crude'!AF120)&gt;0,'data-cash-crude'!AF120-INDEX('active-future'!$C:$C,MATCH('basis-cash-crude'!AG$1,'active-future'!$A:$A,0),1),""),"")</f>
        <v>-3.5799999999999983</v>
      </c>
      <c r="AH120">
        <f>+IFERROR(IF(VALUE('data-cash-crude'!AG120)&gt;0,'data-cash-crude'!AG120-INDEX('active-future'!$C:$C,MATCH('basis-cash-crude'!AH$1,'active-future'!$A:$A,0),1),""),"")</f>
        <v>-3.4799999999999969</v>
      </c>
      <c r="AI120">
        <f>+IFERROR(IF(VALUE('data-cash-crude'!AH120)&gt;0,'data-cash-crude'!AH120-INDEX('active-future'!$C:$C,MATCH('basis-cash-crude'!AI$1,'active-future'!$A:$A,0),1),""),"")</f>
        <v>-3.7199999999999989</v>
      </c>
      <c r="AJ120">
        <f>+IFERROR(IF(VALUE('data-cash-crude'!AI120)&gt;0,'data-cash-crude'!AI120-INDEX('active-future'!$C:$C,MATCH('basis-cash-crude'!AJ$1,'active-future'!$A:$A,0),1),""),"")</f>
        <v>-3.6700000000000017</v>
      </c>
      <c r="AK120">
        <f>+IFERROR(IF(VALUE('data-cash-crude'!AJ120)&gt;0,'data-cash-crude'!AJ120-INDEX('active-future'!$C:$C,MATCH('basis-cash-crude'!AK$1,'active-future'!$A:$A,0),1),""),"")</f>
        <v>-3.5799999999999983</v>
      </c>
      <c r="AL120">
        <f>+IFERROR(IF(VALUE('data-cash-crude'!AK120)&gt;0,'data-cash-crude'!AK120-INDEX('active-future'!$C:$C,MATCH('basis-cash-crude'!AL$1,'active-future'!$A:$A,0),1),""),"")</f>
        <v>-3.5800000000000054</v>
      </c>
      <c r="AM120">
        <f>+IFERROR(IF(VALUE('data-cash-crude'!AL120)&gt;0,'data-cash-crude'!AL120-INDEX('active-future'!$C:$C,MATCH('basis-cash-crude'!AM$1,'active-future'!$A:$A,0),1),""),"")</f>
        <v>-3.5799999999999983</v>
      </c>
      <c r="AN120">
        <f>+IFERROR(IF(VALUE('data-cash-crude'!AM120)&gt;0,'data-cash-crude'!AM120-INDEX('active-future'!$C:$C,MATCH('basis-cash-crude'!AN$1,'active-future'!$A:$A,0),1),""),"")</f>
        <v>-3.5799999999999983</v>
      </c>
      <c r="AO120">
        <f>+IFERROR(IF(VALUE('data-cash-crude'!AN120)&gt;0,'data-cash-crude'!AN120-INDEX('active-future'!$C:$C,MATCH('basis-cash-crude'!AO$1,'active-future'!$A:$A,0),1),""),"")</f>
        <v>-3.5799999999999983</v>
      </c>
      <c r="AP120">
        <f>+IFERROR(IF(VALUE('data-cash-crude'!AO120)&gt;0,'data-cash-crude'!AO120-INDEX('active-future'!$C:$C,MATCH('basis-cash-crude'!AP$1,'active-future'!$A:$A,0),1),""),"")</f>
        <v>-3.5800000000000054</v>
      </c>
      <c r="AQ120">
        <f>+IFERROR(IF(VALUE('data-cash-crude'!AP120)&gt;0,'data-cash-crude'!AP120-INDEX('active-future'!$C:$C,MATCH('basis-cash-crude'!AQ$1,'active-future'!$A:$A,0),1),""),"")</f>
        <v>-3.5799999999999983</v>
      </c>
      <c r="AR120">
        <f>+IFERROR(IF(VALUE('data-cash-crude'!AQ120)&gt;0,'data-cash-crude'!AQ120-INDEX('active-future'!$C:$C,MATCH('basis-cash-crude'!AR$1,'active-future'!$A:$A,0),1),""),"")</f>
        <v>-3.5799999999999983</v>
      </c>
      <c r="AS120">
        <f>+IFERROR(IF(VALUE('data-cash-crude'!AR120)&gt;0,'data-cash-crude'!AR120-INDEX('active-future'!$C:$C,MATCH('basis-cash-crude'!AS$1,'active-future'!$A:$A,0),1),""),"")</f>
        <v>-3.5799999999999983</v>
      </c>
      <c r="AT120">
        <f>+IFERROR(IF(VALUE('data-cash-crude'!AS120)&gt;0,'data-cash-crude'!AS120-INDEX('active-future'!$C:$C,MATCH('basis-cash-crude'!AT$1,'active-future'!$A:$A,0),1),""),"")</f>
        <v>-3.5799999999999983</v>
      </c>
      <c r="AU120">
        <f>+IFERROR(IF(VALUE('data-cash-crude'!AT120)&gt;0,'data-cash-crude'!AT120-INDEX('active-future'!$C:$C,MATCH('basis-cash-crude'!AU$1,'active-future'!$A:$A,0),1),""),"")</f>
        <v>-3.5800000000000054</v>
      </c>
      <c r="AV120">
        <f>+IFERROR(IF(VALUE('data-cash-crude'!AU120)&gt;0,'data-cash-crude'!AU120-INDEX('active-future'!$C:$C,MATCH('basis-cash-crude'!AV$1,'active-future'!$A:$A,0),1),""),"")</f>
        <v>-3.5799999999999983</v>
      </c>
      <c r="AW120">
        <f>+IFERROR(IF(VALUE('data-cash-crude'!AV120)&gt;0,'data-cash-crude'!AV120-INDEX('active-future'!$C:$C,MATCH('basis-cash-crude'!AW$1,'active-future'!$A:$A,0),1),""),"")</f>
        <v>-3.5800000000000054</v>
      </c>
      <c r="AX120">
        <f>+IFERROR(IF(VALUE('data-cash-crude'!AW120)&gt;0,'data-cash-crude'!AW120-INDEX('active-future'!$C:$C,MATCH('basis-cash-crude'!AX$1,'active-future'!$A:$A,0),1),""),"")</f>
        <v>-3.5799999999999983</v>
      </c>
      <c r="AY120">
        <f>+IFERROR(IF(VALUE('data-cash-crude'!AX120)&gt;0,'data-cash-crude'!AX120-INDEX('active-future'!$C:$C,MATCH('basis-cash-crude'!AY$1,'active-future'!$A:$A,0),1),""),"")</f>
        <v>-3.5800000000000054</v>
      </c>
      <c r="AZ120">
        <f>+IFERROR(IF(VALUE('data-cash-crude'!AY120)&gt;0,'data-cash-crude'!AY120-INDEX('active-future'!$C:$C,MATCH('basis-cash-crude'!AZ$1,'active-future'!$A:$A,0),1),""),"")</f>
        <v>-3.5799999999999983</v>
      </c>
      <c r="BA120">
        <f>+IFERROR(IF(VALUE('data-cash-crude'!AZ120)&gt;0,'data-cash-crude'!AZ120-INDEX('active-future'!$C:$C,MATCH('basis-cash-crude'!BA$1,'active-future'!$A:$A,0),1),""),"")</f>
        <v>-3.5799999999999983</v>
      </c>
      <c r="BB120">
        <f>+IFERROR(IF(VALUE('data-cash-crude'!BA120)&gt;0,'data-cash-crude'!BA120-INDEX('active-future'!$C:$C,MATCH('basis-cash-crude'!BB$1,'active-future'!$A:$A,0),1),""),"")</f>
        <v>-3.5799999999999983</v>
      </c>
      <c r="BC120">
        <f>+IFERROR(IF(VALUE('data-cash-crude'!BB120)&gt;0,'data-cash-crude'!BB120-INDEX('active-future'!$C:$C,MATCH('basis-cash-crude'!BC$1,'active-future'!$A:$A,0),1),""),"")</f>
        <v>-3.8999999999999986</v>
      </c>
      <c r="BD120">
        <f>+IFERROR(IF(VALUE('data-cash-crude'!BC120)&gt;0,'data-cash-crude'!BC120-INDEX('active-future'!$C:$C,MATCH('basis-cash-crude'!BD$1,'active-future'!$A:$A,0),1),""),"")</f>
        <v>-3.7800000000000011</v>
      </c>
      <c r="BE120">
        <f>+IFERROR(IF(VALUE('data-cash-crude'!BD120)&gt;0,'data-cash-crude'!BD120-INDEX('active-future'!$C:$C,MATCH('basis-cash-crude'!BE$1,'active-future'!$A:$A,0),1),""),"")</f>
        <v>-3.6699999999999946</v>
      </c>
      <c r="BF120">
        <f>+IFERROR(IF(VALUE('data-cash-crude'!BE120)&gt;0,'data-cash-crude'!BE120-INDEX('active-future'!$C:$C,MATCH('basis-cash-crude'!BF$1,'active-future'!$A:$A,0),1),""),"")</f>
        <v>-3.5799999999999983</v>
      </c>
      <c r="BG120">
        <f>+IFERROR(IF(VALUE('data-cash-crude'!BF120)&gt;0,'data-cash-crude'!BF120-INDEX('active-future'!$C:$C,MATCH('basis-cash-crude'!BG$1,'active-future'!$A:$A,0),1),""),"")</f>
        <v>-3.5799999999999983</v>
      </c>
      <c r="BH120">
        <f>+IFERROR(IF(VALUE('data-cash-crude'!BG120)&gt;0,'data-cash-crude'!BG120-INDEX('active-future'!$C:$C,MATCH('basis-cash-crude'!BH$1,'active-future'!$A:$A,0),1),""),"")</f>
        <v>-3.5800000000000054</v>
      </c>
      <c r="BI120">
        <f>+IFERROR(IF(VALUE('data-cash-crude'!BH120)&gt;0,'data-cash-crude'!BH120-INDEX('active-future'!$C:$C,MATCH('basis-cash-crude'!BI$1,'active-future'!$A:$A,0),1),""),"")</f>
        <v>-3.5800000000000054</v>
      </c>
      <c r="BJ120">
        <f>+IFERROR(IF(VALUE('data-cash-crude'!BI120)&gt;0,'data-cash-crude'!BI120-INDEX('active-future'!$C:$C,MATCH('basis-cash-crude'!BJ$1,'active-future'!$A:$A,0),1),""),"")</f>
        <v>-3.5800000000000054</v>
      </c>
      <c r="BK120">
        <f>+IFERROR(IF(VALUE('data-cash-crude'!BJ120)&gt;0,'data-cash-crude'!BJ120-INDEX('active-future'!$C:$C,MATCH('basis-cash-crude'!BK$1,'active-future'!$A:$A,0),1),""),"")</f>
        <v>-3.5799999999999983</v>
      </c>
      <c r="BL120">
        <f>+IFERROR(IF(VALUE('data-cash-crude'!BK120)&gt;0,'data-cash-crude'!BK120-INDEX('active-future'!$C:$C,MATCH('basis-cash-crude'!BL$1,'active-future'!$A:$A,0),1),""),"")</f>
        <v>-3.5800000000000054</v>
      </c>
      <c r="BM120">
        <f>+IFERROR(IF(VALUE('data-cash-crude'!BL120)&gt;0,'data-cash-crude'!BL120-INDEX('active-future'!$C:$C,MATCH('basis-cash-crude'!BM$1,'active-future'!$A:$A,0),1),""),"")</f>
        <v>-3.5800000000000054</v>
      </c>
      <c r="BN120">
        <f>+IFERROR(IF(VALUE('data-cash-crude'!BM120)&gt;0,'data-cash-crude'!BM120-INDEX('active-future'!$C:$C,MATCH('basis-cash-crude'!BN$1,'active-future'!$A:$A,0),1),""),"")</f>
        <v>-3.5799999999999983</v>
      </c>
      <c r="BO120">
        <f>+IFERROR(IF(VALUE('data-cash-crude'!BN120)&gt;0,'data-cash-crude'!BN120-INDEX('active-future'!$C:$C,MATCH('basis-cash-crude'!BO$1,'active-future'!$A:$A,0),1),""),"")</f>
        <v>-3.5800000000000054</v>
      </c>
      <c r="BP120">
        <f>+IFERROR(IF(VALUE('data-cash-crude'!BO120)&gt;0,'data-cash-crude'!BO120-INDEX('active-future'!$C:$C,MATCH('basis-cash-crude'!BP$1,'active-future'!$A:$A,0),1),""),"")</f>
        <v>-3.5800000000000054</v>
      </c>
      <c r="BQ120">
        <f>+IFERROR(IF(VALUE('data-cash-crude'!BP120)&gt;0,'data-cash-crude'!BP120-INDEX('active-future'!$C:$C,MATCH('basis-cash-crude'!BQ$1,'active-future'!$A:$A,0),1),""),"")</f>
        <v>-3.5799999999999983</v>
      </c>
      <c r="BR120">
        <f>+IFERROR(IF(VALUE('data-cash-crude'!BQ120)&gt;0,'data-cash-crude'!BQ120-INDEX('active-future'!$C:$C,MATCH('basis-cash-crude'!BR$1,'active-future'!$A:$A,0),1),""),"")</f>
        <v>-3.5799999999999983</v>
      </c>
      <c r="BS120">
        <f>+IFERROR(IF(VALUE('data-cash-crude'!BR120)&gt;0,'data-cash-crude'!BR120-INDEX('active-future'!$C:$C,MATCH('basis-cash-crude'!BS$1,'active-future'!$A:$A,0),1),""),"")</f>
        <v>-3.5799999999999983</v>
      </c>
      <c r="BT120">
        <f>+IFERROR(IF(VALUE('data-cash-crude'!BS120)&gt;0,'data-cash-crude'!BS120-INDEX('active-future'!$C:$C,MATCH('basis-cash-crude'!BT$1,'active-future'!$A:$A,0),1),""),"")</f>
        <v>-3.5799999999999983</v>
      </c>
      <c r="BU120">
        <f>+IFERROR(IF(VALUE('data-cash-crude'!BT120)&gt;0,'data-cash-crude'!BT120-INDEX('active-future'!$C:$C,MATCH('basis-cash-crude'!BU$1,'active-future'!$A:$A,0),1),""),"")</f>
        <v>-3.5799999999999983</v>
      </c>
      <c r="BV120">
        <f>+IFERROR(IF(VALUE('data-cash-crude'!BU120)&gt;0,'data-cash-crude'!BU120-INDEX('active-future'!$C:$C,MATCH('basis-cash-crude'!BV$1,'active-future'!$A:$A,0),1),""),"")</f>
        <v>-3.5800000000000054</v>
      </c>
      <c r="BW120">
        <f>+IFERROR(IF(VALUE('data-cash-crude'!BV120)&gt;0,'data-cash-crude'!BV120-INDEX('active-future'!$C:$C,MATCH('basis-cash-crude'!BW$1,'active-future'!$A:$A,0),1),""),"")</f>
        <v>-3.5799999999999983</v>
      </c>
      <c r="BX120">
        <f>+IFERROR(IF(VALUE('data-cash-crude'!BW120)&gt;0,'data-cash-crude'!BW120-INDEX('active-future'!$C:$C,MATCH('basis-cash-crude'!BX$1,'active-future'!$A:$A,0),1),""),"")</f>
        <v>-3.5799999999999983</v>
      </c>
      <c r="BY120">
        <f>+IFERROR(IF(VALUE('data-cash-crude'!BX120)&gt;0,'data-cash-crude'!BX120-INDEX('active-future'!$C:$C,MATCH('basis-cash-crude'!BY$1,'active-future'!$A:$A,0),1),""),"")</f>
        <v>-3.5800000000000054</v>
      </c>
      <c r="BZ120">
        <f>+IFERROR(IF(VALUE('data-cash-crude'!BY120)&gt;0,'data-cash-crude'!BY120-INDEX('active-future'!$C:$C,MATCH('basis-cash-crude'!BZ$1,'active-future'!$A:$A,0),1),""),"")</f>
        <v>-3.6400000000000006</v>
      </c>
      <c r="CA120">
        <f>+IFERROR(IF(VALUE('data-cash-crude'!BZ120)&gt;0,'data-cash-crude'!BZ120-INDEX('active-future'!$C:$C,MATCH('basis-cash-crude'!CA$1,'active-future'!$A:$A,0),1),""),"")</f>
        <v>-3.509999999999998</v>
      </c>
      <c r="CB120">
        <f>+IFERROR(IF(VALUE('data-cash-crude'!CA120)&gt;0,'data-cash-crude'!CA120-INDEX('active-future'!$C:$C,MATCH('basis-cash-crude'!CB$1,'active-future'!$A:$A,0),1),""),"")</f>
        <v>-3.5800000000000054</v>
      </c>
      <c r="CC120">
        <f>+IFERROR(IF(VALUE('data-cash-crude'!CB120)&gt;0,'data-cash-crude'!CB120-INDEX('active-future'!$C:$C,MATCH('basis-cash-crude'!CC$1,'active-future'!$A:$A,0),1),""),"")</f>
        <v>-3.5799999999999983</v>
      </c>
      <c r="CD120">
        <f>+IFERROR(IF(VALUE('data-cash-crude'!CC120)&gt;0,'data-cash-crude'!CC120-INDEX('active-future'!$C:$C,MATCH('basis-cash-crude'!CD$1,'active-future'!$A:$A,0),1),""),"")</f>
        <v>-3.5799999999999983</v>
      </c>
      <c r="CE120">
        <f>+IFERROR(IF(VALUE('data-cash-crude'!CD120)&gt;0,'data-cash-crude'!CD120-INDEX('active-future'!$C:$C,MATCH('basis-cash-crude'!CE$1,'active-future'!$A:$A,0),1),""),"")</f>
        <v>-3.5800000000000054</v>
      </c>
      <c r="CF120">
        <f>+IFERROR(IF(VALUE('data-cash-crude'!CE120)&gt;0,'data-cash-crude'!CE120-INDEX('active-future'!$C:$C,MATCH('basis-cash-crude'!CF$1,'active-future'!$A:$A,0),1),""),"")</f>
        <v>-3.5799999999999983</v>
      </c>
      <c r="CG120">
        <f>+IFERROR(IF(VALUE('data-cash-crude'!CF120)&gt;0,'data-cash-crude'!CF120-INDEX('active-future'!$C:$C,MATCH('basis-cash-crude'!CG$1,'active-future'!$A:$A,0),1),""),"")</f>
        <v>-3.5799999999999983</v>
      </c>
      <c r="CH120">
        <f>+IFERROR(IF(VALUE('data-cash-crude'!CG120)&gt;0,'data-cash-crude'!CG120-INDEX('active-future'!$C:$C,MATCH('basis-cash-crude'!CH$1,'active-future'!$A:$A,0),1),""),"")</f>
        <v>-3.5799999999999983</v>
      </c>
      <c r="CI120">
        <f>+IFERROR(IF(VALUE('data-cash-crude'!CH120)&gt;0,'data-cash-crude'!CH120-INDEX('active-future'!$C:$C,MATCH('basis-cash-crude'!CI$1,'active-future'!$A:$A,0),1),""),"")</f>
        <v>-3.5800000000000054</v>
      </c>
      <c r="CJ120">
        <f>+IFERROR(IF(VALUE('data-cash-crude'!CI120)&gt;0,'data-cash-crude'!CI120-INDEX('active-future'!$C:$C,MATCH('basis-cash-crude'!CJ$1,'active-future'!$A:$A,0),1),""),"")</f>
        <v>-3.5799999999999983</v>
      </c>
      <c r="CK120">
        <f>+IFERROR(IF(VALUE('data-cash-crude'!CJ120)&gt;0,'data-cash-crude'!CJ120-INDEX('active-future'!$C:$C,MATCH('basis-cash-crude'!CK$1,'active-future'!$A:$A,0),1),""),"")</f>
        <v>-3.5799999999999983</v>
      </c>
      <c r="CL120">
        <f>+IFERROR(IF(VALUE('data-cash-crude'!CK120)&gt;0,'data-cash-crude'!CK120-INDEX('active-future'!$C:$C,MATCH('basis-cash-crude'!CL$1,'active-future'!$A:$A,0),1),""),"")</f>
        <v>-3.5799999999999983</v>
      </c>
      <c r="CM120" t="str">
        <f>+IFERROR(IF(VALUE('data-cash-crude'!CL120)&gt;0,'data-cash-crude'!CL120-INDEX('active-future'!$C:$C,MATCH('basis-cash-crude'!CM$1,'active-future'!$A:$A,0),1),""),"")</f>
        <v/>
      </c>
      <c r="CN120">
        <f>+IFERROR(IF(VALUE('data-cash-crude'!CM120)&gt;0,'data-cash-crude'!CM120-INDEX('active-future'!$C:$C,MATCH('basis-cash-crude'!CN$1,'active-future'!$A:$A,0),1),""),"")</f>
        <v>-3.5799999999999983</v>
      </c>
      <c r="CO120">
        <f>+IFERROR(IF(VALUE('data-cash-crude'!CN120)&gt;0,'data-cash-crude'!CN120-INDEX('active-future'!$C:$C,MATCH('basis-cash-crude'!CO$1,'active-future'!$A:$A,0),1),""),"")</f>
        <v>-3.5799999999999983</v>
      </c>
      <c r="CP120">
        <f>+IFERROR(IF(VALUE('data-cash-crude'!CO120)&gt;0,'data-cash-crude'!CO120-INDEX('active-future'!$C:$C,MATCH('basis-cash-crude'!CP$1,'active-future'!$A:$A,0),1),""),"")</f>
        <v>-3.5799999999999983</v>
      </c>
      <c r="CQ120">
        <f>+IFERROR(IF(VALUE('data-cash-crude'!CP120)&gt;0,'data-cash-crude'!CP120-INDEX('active-future'!$C:$C,MATCH('basis-cash-crude'!CQ$1,'active-future'!$A:$A,0),1),""),"")</f>
        <v>-3.5799999999999983</v>
      </c>
      <c r="CR120">
        <f>+IFERROR(IF(VALUE('data-cash-crude'!CQ120)&gt;0,'data-cash-crude'!CQ120-INDEX('active-future'!$C:$C,MATCH('basis-cash-crude'!CR$1,'active-future'!$A:$A,0),1),""),"")</f>
        <v>-3.5799999999999983</v>
      </c>
      <c r="CS120">
        <f>+IFERROR(IF(VALUE('data-cash-crude'!CR120)&gt;0,'data-cash-crude'!CR120-INDEX('active-future'!$C:$C,MATCH('basis-cash-crude'!CS$1,'active-future'!$A:$A,0),1),""),"")</f>
        <v>-3.5799999999999983</v>
      </c>
      <c r="CT120">
        <f>+IFERROR(IF(VALUE('data-cash-crude'!CS120)&gt;0,'data-cash-crude'!CS120-INDEX('active-future'!$C:$C,MATCH('basis-cash-crude'!CT$1,'active-future'!$A:$A,0),1),""),"")</f>
        <v>-3.5799999999999983</v>
      </c>
      <c r="CU120">
        <f>+IFERROR(IF(VALUE('data-cash-crude'!CT120)&gt;0,'data-cash-crude'!CT120-INDEX('active-future'!$C:$C,MATCH('basis-cash-crude'!CU$1,'active-future'!$A:$A,0),1),""),"")</f>
        <v>-3.5799999999999983</v>
      </c>
      <c r="CV120">
        <f>+IFERROR(IF(VALUE('data-cash-crude'!CU120)&gt;0,'data-cash-crude'!CU120-INDEX('active-future'!$C:$C,MATCH('basis-cash-crude'!CV$1,'active-future'!$A:$A,0),1),""),"")</f>
        <v>-3.3700000000000045</v>
      </c>
      <c r="CW120">
        <f>+IFERROR(IF(VALUE('data-cash-crude'!CV120)&gt;0,'data-cash-crude'!CV120-INDEX('active-future'!$C:$C,MATCH('basis-cash-crude'!CW$1,'active-future'!$A:$A,0),1),""),"")</f>
        <v>-3.509999999999998</v>
      </c>
      <c r="CX120">
        <f>+IFERROR(IF(VALUE('data-cash-crude'!CW120)&gt;0,'data-cash-crude'!CW120-INDEX('active-future'!$C:$C,MATCH('basis-cash-crude'!CX$1,'active-future'!$A:$A,0),1),""),"")</f>
        <v>-3.5200000000000031</v>
      </c>
      <c r="CY120">
        <f>+IFERROR(IF(VALUE('data-cash-crude'!CX120)&gt;0,'data-cash-crude'!CX120-INDEX('active-future'!$C:$C,MATCH('basis-cash-crude'!CY$1,'active-future'!$A:$A,0),1),""),"")</f>
        <v>-3.5799999999999983</v>
      </c>
      <c r="CZ120">
        <f>+IFERROR(IF(VALUE('data-cash-crude'!CY120)&gt;0,'data-cash-crude'!CY120-INDEX('active-future'!$C:$C,MATCH('basis-cash-crude'!CZ$1,'active-future'!$A:$A,0),1),""),"")</f>
        <v>-3.5799999999999983</v>
      </c>
      <c r="DA120">
        <f>+IFERROR(IF(VALUE('data-cash-crude'!CZ120)&gt;0,'data-cash-crude'!CZ120-INDEX('active-future'!$C:$C,MATCH('basis-cash-crude'!DA$1,'active-future'!$A:$A,0),1),""),"")</f>
        <v>-3.5799999999999983</v>
      </c>
      <c r="DB120">
        <f>+IFERROR(IF(VALUE('data-cash-crude'!DA120)&gt;0,'data-cash-crude'!DA120-INDEX('active-future'!$C:$C,MATCH('basis-cash-crude'!DB$1,'active-future'!$A:$A,0),1),""),"")</f>
        <v>-3.5799999999999983</v>
      </c>
      <c r="DC120">
        <f>+IFERROR(IF(VALUE('data-cash-crude'!DB120)&gt;0,'data-cash-crude'!DB120-INDEX('active-future'!$C:$C,MATCH('basis-cash-crude'!DC$1,'active-future'!$A:$A,0),1),""),"")</f>
        <v>-3.5799999999999983</v>
      </c>
      <c r="DD120">
        <f>+IFERROR(IF(VALUE('data-cash-crude'!DC120)&gt;0,'data-cash-crude'!DC120-INDEX('active-future'!$C:$C,MATCH('basis-cash-crude'!DD$1,'active-future'!$A:$A,0),1),""),"")</f>
        <v>-3.5799999999999983</v>
      </c>
      <c r="DE120">
        <f>+IFERROR(IF(VALUE('data-cash-crude'!DD120)&gt;0,'data-cash-crude'!DD120-INDEX('active-future'!$C:$C,MATCH('basis-cash-crude'!DE$1,'active-future'!$A:$A,0),1),""),"")</f>
        <v>-3.5800000000000054</v>
      </c>
      <c r="DF120">
        <f>+IFERROR(IF(VALUE('data-cash-crude'!DE120)&gt;0,'data-cash-crude'!DE120-INDEX('active-future'!$C:$C,MATCH('basis-cash-crude'!DF$1,'active-future'!$A:$A,0),1),""),"")</f>
        <v>-3.5800000000000054</v>
      </c>
      <c r="DG120">
        <f>+IFERROR(IF(VALUE('data-cash-crude'!DF120)&gt;0,'data-cash-crude'!DF120-INDEX('active-future'!$C:$C,MATCH('basis-cash-crude'!DG$1,'active-future'!$A:$A,0),1),""),"")</f>
        <v>-3.5799999999999983</v>
      </c>
      <c r="DH120">
        <f>+IFERROR(IF(VALUE('data-cash-crude'!DG120)&gt;0,'data-cash-crude'!DG120-INDEX('active-future'!$C:$C,MATCH('basis-cash-crude'!DH$1,'active-future'!$A:$A,0),1),""),"")</f>
        <v>-3.5799999999999983</v>
      </c>
      <c r="DI120">
        <f>+IFERROR(IF(VALUE('data-cash-crude'!DH120)&gt;0,'data-cash-crude'!DH120-INDEX('active-future'!$C:$C,MATCH('basis-cash-crude'!DI$1,'active-future'!$A:$A,0),1),""),"")</f>
        <v>-3.5800000000000054</v>
      </c>
      <c r="DJ120">
        <f>+IFERROR(IF(VALUE('data-cash-crude'!DI120)&gt;0,'data-cash-crude'!DI120-INDEX('active-future'!$C:$C,MATCH('basis-cash-crude'!DJ$1,'active-future'!$A:$A,0),1),""),"")</f>
        <v>-3.5799999999999983</v>
      </c>
      <c r="DK120">
        <f>+IFERROR(IF(VALUE('data-cash-crude'!DJ120)&gt;0,'data-cash-crude'!DJ120-INDEX('active-future'!$C:$C,MATCH('basis-cash-crude'!DK$1,'active-future'!$A:$A,0),1),""),"")</f>
        <v>-3.5799999999999983</v>
      </c>
      <c r="DL120">
        <f>+IFERROR(IF(VALUE('data-cash-crude'!DK120)&gt;0,'data-cash-crude'!DK120-INDEX('active-future'!$C:$C,MATCH('basis-cash-crude'!DL$1,'active-future'!$A:$A,0),1),""),"")</f>
        <v>-3.5799999999999983</v>
      </c>
      <c r="DM120" t="str">
        <f>+IFERROR(IF(VALUE('data-cash-crude'!DL120)&gt;0,'data-cash-crude'!DL120-INDEX('active-future'!$C:$C,MATCH('basis-cash-crude'!DM$1,'active-future'!$A:$A,0),1),""),"")</f>
        <v/>
      </c>
      <c r="DN120" t="str">
        <f>+IFERROR(IF(VALUE('data-cash-crude'!DM120)&gt;0,'data-cash-crude'!DM120-INDEX('active-future'!$C:$C,MATCH('basis-cash-crude'!DN$1,'active-future'!$A:$A,0),1),""),"")</f>
        <v/>
      </c>
      <c r="DO120">
        <f>+IFERROR(IF(VALUE('data-cash-crude'!DN120)&gt;0,'data-cash-crude'!DN120-INDEX('active-future'!$C:$C,MATCH('basis-cash-crude'!DO$1,'active-future'!$A:$A,0),1),""),"")</f>
        <v>-3.5799999999999983</v>
      </c>
      <c r="DP120">
        <f>+IFERROR(IF(VALUE('data-cash-crude'!DO120)&gt;0,'data-cash-crude'!DO120-INDEX('active-future'!$C:$C,MATCH('basis-cash-crude'!DP$1,'active-future'!$A:$A,0),1),""),"")</f>
        <v>-3.5799999999999983</v>
      </c>
      <c r="DQ120">
        <f>+IFERROR(IF(VALUE('data-cash-crude'!DP120)&gt;0,'data-cash-crude'!DP120-INDEX('active-future'!$C:$C,MATCH('basis-cash-crude'!DQ$1,'active-future'!$A:$A,0),1),""),"")</f>
        <v>-3.5799999999999983</v>
      </c>
      <c r="DR120">
        <f>+IFERROR(IF(VALUE('data-cash-crude'!DQ120)&gt;0,'data-cash-crude'!DQ120-INDEX('active-future'!$C:$C,MATCH('basis-cash-crude'!DR$1,'active-future'!$A:$A,0),1),""),"")</f>
        <v>-3.5800000000000054</v>
      </c>
      <c r="DS120">
        <f>+IFERROR(IF(VALUE('data-cash-crude'!DR120)&gt;0,'data-cash-crude'!DR120-INDEX('active-future'!$C:$C,MATCH('basis-cash-crude'!DS$1,'active-future'!$A:$A,0),1),""),"")</f>
        <v>-3.5799999999999983</v>
      </c>
      <c r="DT120">
        <f>+IFERROR(IF(VALUE('data-cash-crude'!DS120)&gt;0,'data-cash-crude'!DS120-INDEX('active-future'!$C:$C,MATCH('basis-cash-crude'!DT$1,'active-future'!$A:$A,0),1),""),"")</f>
        <v>-3.5800000000000054</v>
      </c>
      <c r="DU120">
        <f>+IFERROR(IF(VALUE('data-cash-crude'!DT120)&gt;0,'data-cash-crude'!DT120-INDEX('active-future'!$C:$C,MATCH('basis-cash-crude'!DU$1,'active-future'!$A:$A,0),1),""),"")</f>
        <v>-3.5799999999999983</v>
      </c>
      <c r="DV120">
        <f>+IFERROR(IF(VALUE('data-cash-crude'!DU120)&gt;0,'data-cash-crude'!DU120-INDEX('active-future'!$C:$C,MATCH('basis-cash-crude'!DV$1,'active-future'!$A:$A,0),1),""),"")</f>
        <v>-3.5799999999999983</v>
      </c>
      <c r="DW120">
        <f>+IFERROR(IF(VALUE('data-cash-crude'!DV120)&gt;0,'data-cash-crude'!DV120-INDEX('active-future'!$C:$C,MATCH('basis-cash-crude'!DW$1,'active-future'!$A:$A,0),1),""),"")</f>
        <v>-3.5800000000000054</v>
      </c>
      <c r="DX120">
        <f>+IFERROR(IF(VALUE('data-cash-crude'!DW120)&gt;0,'data-cash-crude'!DW120-INDEX('active-future'!$C:$C,MATCH('basis-cash-crude'!DX$1,'active-future'!$A:$A,0),1),""),"")</f>
        <v>-3.5799999999999983</v>
      </c>
      <c r="DY120" t="str">
        <f>+IFERROR(IF(VALUE('data-cash-crude'!DX120)&gt;0,'data-cash-crude'!DX120-INDEX('active-future'!$C:$C,MATCH('basis-cash-crude'!DY$1,'active-future'!$A:$A,0),1),""),"")</f>
        <v/>
      </c>
      <c r="DZ120" t="str">
        <f>+IFERROR(IF(VALUE('data-cash-crude'!DY120)&gt;0,'data-cash-crude'!DY120-INDEX('active-future'!$C:$C,MATCH('basis-cash-crude'!DZ$1,'active-future'!$A:$A,0),1),""),"")</f>
        <v/>
      </c>
      <c r="EA120" t="str">
        <f>+IFERROR(IF(VALUE('data-cash-crude'!DZ120)&gt;0,'data-cash-crude'!DZ120-INDEX('active-future'!$C:$C,MATCH('basis-cash-crude'!EA$1,'active-future'!$A:$A,0),1),""),"")</f>
        <v/>
      </c>
      <c r="EB120" t="str">
        <f>+IFERROR(IF(VALUE('data-cash-crude'!EA120)&gt;0,'data-cash-crude'!EA120-INDEX('active-future'!$C:$C,MATCH('basis-cash-crude'!EB$1,'active-future'!$A:$A,0),1),""),"")</f>
        <v/>
      </c>
      <c r="EC120" t="str">
        <f>+IFERROR(IF(VALUE('data-cash-crude'!EB120)&gt;0,'data-cash-crude'!EB120-INDEX('active-future'!$C:$C,MATCH('basis-cash-crude'!EC$1,'active-future'!$A:$A,0),1),""),"")</f>
        <v/>
      </c>
      <c r="ED120" t="str">
        <f>+IFERROR(IF(VALUE('data-cash-crude'!EC120)&gt;0,'data-cash-crude'!EC120-INDEX('active-future'!$C:$C,MATCH('basis-cash-crude'!ED$1,'active-future'!$A:$A,0),1),""),"")</f>
        <v/>
      </c>
      <c r="EE120" t="str">
        <f>+IFERROR(IF(VALUE('data-cash-crude'!ED120)&gt;0,'data-cash-crude'!ED120-INDEX('active-future'!$C:$C,MATCH('basis-cash-crude'!EE$1,'active-future'!$A:$A,0),1),""),"")</f>
        <v/>
      </c>
      <c r="EF120" t="str">
        <f>+IFERROR(IF(VALUE('data-cash-crude'!EE120)&gt;0,'data-cash-crude'!EE120-INDEX('active-future'!$C:$C,MATCH('basis-cash-crude'!EF$1,'active-future'!$A:$A,0),1),""),"")</f>
        <v/>
      </c>
      <c r="EG120" t="str">
        <f>+IFERROR(IF(VALUE('data-cash-crude'!EF120)&gt;0,'data-cash-crude'!EF120-INDEX('active-future'!$C:$C,MATCH('basis-cash-crude'!EG$1,'active-future'!$A:$A,0),1),""),"")</f>
        <v/>
      </c>
      <c r="EH120" t="str">
        <f>+IFERROR(IF(VALUE('data-cash-crude'!EG120)&gt;0,'data-cash-crude'!EG120-INDEX('active-future'!$C:$C,MATCH('basis-cash-crude'!EH$1,'active-future'!$A:$A,0),1),""),"")</f>
        <v/>
      </c>
      <c r="EI120" t="str">
        <f>+IFERROR(IF(VALUE('data-cash-crude'!EH120)&gt;0,'data-cash-crude'!EH120-INDEX('active-future'!$C:$C,MATCH('basis-cash-crude'!EI$1,'active-future'!$A:$A,0),1),""),"")</f>
        <v/>
      </c>
      <c r="EJ120" t="str">
        <f>+IFERROR(IF(VALUE('data-cash-crude'!EI120)&gt;0,'data-cash-crude'!EI120-INDEX('active-future'!$C:$C,MATCH('basis-cash-crude'!EJ$1,'active-future'!$A:$A,0),1),""),"")</f>
        <v/>
      </c>
      <c r="EK120" t="str">
        <f>+IFERROR(IF(VALUE('data-cash-crude'!EJ120)&gt;0,'data-cash-crude'!EJ120-INDEX('active-future'!$C:$C,MATCH('basis-cash-crude'!EK$1,'active-future'!$A:$A,0),1),""),"")</f>
        <v/>
      </c>
      <c r="EL120" t="str">
        <f>+IFERROR(IF(VALUE('data-cash-crude'!EK120)&gt;0,'data-cash-crude'!EK120-INDEX('active-future'!$C:$C,MATCH('basis-cash-crude'!EL$1,'active-future'!$A:$A,0),1),""),"")</f>
        <v/>
      </c>
      <c r="EM120" t="str">
        <f>+IFERROR(IF(VALUE('data-cash-crude'!EL120)&gt;0,'data-cash-crude'!EL120-INDEX('active-future'!$C:$C,MATCH('basis-cash-crude'!EM$1,'active-future'!$A:$A,0),1),""),"")</f>
        <v/>
      </c>
      <c r="EN120" t="str">
        <f>+IFERROR(IF(VALUE('data-cash-crude'!EM120)&gt;0,'data-cash-crude'!EM120-INDEX('active-future'!$C:$C,MATCH('basis-cash-crude'!EN$1,'active-future'!$A:$A,0),1),""),"")</f>
        <v/>
      </c>
      <c r="EO120" t="str">
        <f>+IFERROR(IF(VALUE('data-cash-crude'!EN120)&gt;0,'data-cash-crude'!EN120-INDEX('active-future'!$C:$C,MATCH('basis-cash-crude'!EO$1,'active-future'!$A:$A,0),1),""),"")</f>
        <v/>
      </c>
      <c r="EP120" t="str">
        <f>+IFERROR(IF(VALUE('data-cash-crude'!EO120)&gt;0,'data-cash-crude'!EO120-INDEX('active-future'!$C:$C,MATCH('basis-cash-crude'!EP$1,'active-future'!$A:$A,0),1),""),"")</f>
        <v/>
      </c>
      <c r="EQ120" t="str">
        <f>+IFERROR(IF(VALUE('data-cash-crude'!EP120)&gt;0,'data-cash-crude'!EP120-INDEX('active-future'!$C:$C,MATCH('basis-cash-crude'!EQ$1,'active-future'!$A:$A,0),1),""),"")</f>
        <v/>
      </c>
      <c r="ER120" t="str">
        <f>+IFERROR(IF(VALUE('data-cash-crude'!EQ120)&gt;0,'data-cash-crude'!EQ120-INDEX('active-future'!$C:$C,MATCH('basis-cash-crude'!ER$1,'active-future'!$A:$A,0),1),""),"")</f>
        <v/>
      </c>
      <c r="ES120" t="str">
        <f>+IFERROR(IF(VALUE('data-cash-crude'!ER120)&gt;0,'data-cash-crude'!ER120-INDEX('active-future'!$C:$C,MATCH('basis-cash-crude'!ES$1,'active-future'!$A:$A,0),1),""),"")</f>
        <v/>
      </c>
      <c r="ET120" t="str">
        <f>+IFERROR(IF(VALUE('data-cash-crude'!ES120)&gt;0,'data-cash-crude'!ES120-INDEX('active-future'!$C:$C,MATCH('basis-cash-crude'!ET$1,'active-future'!$A:$A,0),1),""),"")</f>
        <v/>
      </c>
      <c r="EU120" t="str">
        <f>+IFERROR(IF(VALUE('data-cash-crude'!ET120)&gt;0,'data-cash-crude'!ET120-INDEX('active-future'!$C:$C,MATCH('basis-cash-crude'!EU$1,'active-future'!$A:$A,0),1),""),"")</f>
        <v/>
      </c>
      <c r="EV120" t="str">
        <f>+IFERROR(IF(VALUE('data-cash-crude'!EU120)&gt;0,'data-cash-crude'!EU120-INDEX('active-future'!$C:$C,MATCH('basis-cash-crude'!EV$1,'active-future'!$A:$A,0),1),""),"")</f>
        <v/>
      </c>
      <c r="EW120" t="str">
        <f>+IFERROR(IF(VALUE('data-cash-crude'!EV120)&gt;0,'data-cash-crude'!EV120-INDEX('active-future'!$C:$C,MATCH('basis-cash-crude'!EW$1,'active-future'!$A:$A,0),1),""),"")</f>
        <v/>
      </c>
      <c r="EX120" t="str">
        <f>+IFERROR(IF(VALUE('data-cash-crude'!EW120)&gt;0,'data-cash-crude'!EW120-INDEX('active-future'!$C:$C,MATCH('basis-cash-crude'!EX$1,'active-future'!$A:$A,0),1),""),"")</f>
        <v/>
      </c>
      <c r="EY120" t="str">
        <f>+IFERROR(IF(VALUE('data-cash-crude'!EX120)&gt;0,'data-cash-crude'!EX120-INDEX('active-future'!$C:$C,MATCH('basis-cash-crude'!EY$1,'active-future'!$A:$A,0),1),""),"")</f>
        <v/>
      </c>
      <c r="EZ120" t="str">
        <f>+IFERROR(IF(VALUE('data-cash-crude'!EY120)&gt;0,'data-cash-crude'!EY120-INDEX('active-future'!$C:$C,MATCH('basis-cash-crude'!EZ$1,'active-future'!$A:$A,0),1),""),"")</f>
        <v/>
      </c>
      <c r="FA120" t="str">
        <f>+IFERROR(IF(VALUE('data-cash-crude'!EZ120)&gt;0,'data-cash-crude'!EZ120-INDEX('active-future'!$C:$C,MATCH('basis-cash-crude'!FA$1,'active-future'!$A:$A,0),1),""),"")</f>
        <v/>
      </c>
      <c r="FB120" t="str">
        <f>+IFERROR(IF(VALUE('data-cash-crude'!FA120)&gt;0,'data-cash-crude'!FA120-INDEX('active-future'!$C:$C,MATCH('basis-cash-crude'!FB$1,'active-future'!$A:$A,0),1),""),"")</f>
        <v/>
      </c>
      <c r="FC120" t="str">
        <f>+IFERROR(IF(VALUE('data-cash-crude'!FB120)&gt;0,'data-cash-crude'!FB120-INDEX('active-future'!$C:$C,MATCH('basis-cash-crude'!FC$1,'active-future'!$A:$A,0),1),""),"")</f>
        <v/>
      </c>
      <c r="FD120" t="str">
        <f>+IFERROR(IF(VALUE('data-cash-crude'!FC120)&gt;0,'data-cash-crude'!FC120-INDEX('active-future'!$C:$C,MATCH('basis-cash-crude'!FD$1,'active-future'!$A:$A,0),1),""),"")</f>
        <v/>
      </c>
      <c r="FE120" t="str">
        <f>+IFERROR(IF(VALUE('data-cash-crude'!FD120)&gt;0,'data-cash-crude'!FD120-INDEX('active-future'!$C:$C,MATCH('basis-cash-crude'!FE$1,'active-future'!$A:$A,0),1),""),"")</f>
        <v/>
      </c>
      <c r="FF120" t="str">
        <f>+IFERROR(IF(VALUE('data-cash-crude'!FE120)&gt;0,'data-cash-crude'!FE120-INDEX('active-future'!$C:$C,MATCH('basis-cash-crude'!FF$1,'active-future'!$A:$A,0),1),""),"")</f>
        <v/>
      </c>
      <c r="FG120" t="str">
        <f>+IFERROR(IF(VALUE('data-cash-crude'!FF120)&gt;0,'data-cash-crude'!FF120-INDEX('active-future'!$C:$C,MATCH('basis-cash-crude'!FG$1,'active-future'!$A:$A,0),1),""),"")</f>
        <v/>
      </c>
      <c r="FH120" t="str">
        <f>+IFERROR(IF(VALUE('data-cash-crude'!FG120)&gt;0,'data-cash-crude'!FG120-INDEX('active-future'!$C:$C,MATCH('basis-cash-crude'!FH$1,'active-future'!$A:$A,0),1),""),"")</f>
        <v/>
      </c>
      <c r="FI120" t="str">
        <f>+IFERROR(IF(VALUE('data-cash-crude'!FH120)&gt;0,'data-cash-crude'!FH120-INDEX('active-future'!$C:$C,MATCH('basis-cash-crude'!FI$1,'active-future'!$A:$A,0),1),""),"")</f>
        <v/>
      </c>
      <c r="FJ120" t="str">
        <f>+IFERROR(IF(VALUE('data-cash-crude'!FI120)&gt;0,'data-cash-crude'!FI120-INDEX('active-future'!$C:$C,MATCH('basis-cash-crude'!FJ$1,'active-future'!$A:$A,0),1),""),"")</f>
        <v/>
      </c>
      <c r="FK120" t="str">
        <f>+IFERROR(IF(VALUE('data-cash-crude'!FJ120)&gt;0,'data-cash-crude'!FJ120-INDEX('active-future'!$C:$C,MATCH('basis-cash-crude'!FK$1,'active-future'!$A:$A,0),1),""),"")</f>
        <v/>
      </c>
      <c r="FL120" t="str">
        <f>+IFERROR(IF(VALUE('data-cash-crude'!FK120)&gt;0,'data-cash-crude'!FK120-INDEX('active-future'!$C:$C,MATCH('basis-cash-crude'!FL$1,'active-future'!$A:$A,0),1),""),"")</f>
        <v/>
      </c>
    </row>
    <row r="121" spans="1:168" x14ac:dyDescent="0.2">
      <c r="A121">
        <f t="shared" si="3"/>
        <v>-3.8800000000000012</v>
      </c>
      <c r="B121">
        <f t="shared" si="4"/>
        <v>-3.8742307692307687</v>
      </c>
      <c r="C121">
        <f t="shared" si="5"/>
        <v>-3.8879999999999977</v>
      </c>
      <c r="D121" s="10" t="str">
        <f>+'data-cash-crude'!B121</f>
        <v>CLPA-6-88.CM</v>
      </c>
      <c r="E121">
        <f>+IFERROR(IF(VALUE('data-cash-crude'!D121)&gt;0,'data-cash-crude'!D121-INDEX('active-future'!$C:$C,MATCH('basis-cash-crude'!E$1,'active-future'!$A:$A,0),1),""),"")</f>
        <v>-3.8800000000000026</v>
      </c>
      <c r="F121">
        <f>+IFERROR(IF(VALUE('data-cash-crude'!E121)&gt;0,'data-cash-crude'!E121-INDEX('active-future'!$C:$C,MATCH('basis-cash-crude'!F$1,'active-future'!$A:$A,0),1),""),"")</f>
        <v>-3.8800000000000026</v>
      </c>
      <c r="G121">
        <f>+IFERROR(IF(VALUE('data-cash-crude'!F121)&gt;0,'data-cash-crude'!F121-INDEX('active-future'!$C:$C,MATCH('basis-cash-crude'!G$1,'active-future'!$A:$A,0),1),""),"")</f>
        <v>-3.8799999999999955</v>
      </c>
      <c r="H121">
        <f>+IFERROR(IF(VALUE('data-cash-crude'!G121)&gt;0,'data-cash-crude'!G121-INDEX('active-future'!$C:$C,MATCH('basis-cash-crude'!H$1,'active-future'!$A:$A,0),1),""),"")</f>
        <v>-3.8800000000000026</v>
      </c>
      <c r="I121" t="str">
        <f>+IFERROR(IF(VALUE('data-cash-crude'!H121)&gt;0,'data-cash-crude'!H121-INDEX('active-future'!$C:$C,MATCH('basis-cash-crude'!I$1,'active-future'!$A:$A,0),1),""),"")</f>
        <v/>
      </c>
      <c r="J121">
        <f>+IFERROR(IF(VALUE('data-cash-crude'!I121)&gt;0,'data-cash-crude'!I121-INDEX('active-future'!$C:$C,MATCH('basis-cash-crude'!J$1,'active-future'!$A:$A,0),1),""),"")</f>
        <v>-3.8800000000000026</v>
      </c>
      <c r="K121" t="str">
        <f>+IFERROR(IF(VALUE('data-cash-crude'!J121)&gt;0,'data-cash-crude'!J121-INDEX('active-future'!$C:$C,MATCH('basis-cash-crude'!K$1,'active-future'!$A:$A,0),1),""),"")</f>
        <v/>
      </c>
      <c r="L121" t="str">
        <f>+IFERROR(IF(VALUE('data-cash-crude'!K121)&gt;0,'data-cash-crude'!K121-INDEX('active-future'!$C:$C,MATCH('basis-cash-crude'!L$1,'active-future'!$A:$A,0),1),""),"")</f>
        <v/>
      </c>
      <c r="M121">
        <f>+IFERROR(IF(VALUE('data-cash-crude'!L121)&gt;0,'data-cash-crude'!L121-INDEX('active-future'!$C:$C,MATCH('basis-cash-crude'!M$1,'active-future'!$A:$A,0),1),""),"")</f>
        <v>-3.8399999999999963</v>
      </c>
      <c r="N121">
        <f>+IFERROR(IF(VALUE('data-cash-crude'!M121)&gt;0,'data-cash-crude'!M121-INDEX('active-future'!$C:$C,MATCH('basis-cash-crude'!N$1,'active-future'!$A:$A,0),1),""),"")</f>
        <v>-3.8000000000000043</v>
      </c>
      <c r="O121">
        <f>+IFERROR(IF(VALUE('data-cash-crude'!N121)&gt;0,'data-cash-crude'!N121-INDEX('active-future'!$C:$C,MATCH('basis-cash-crude'!O$1,'active-future'!$A:$A,0),1),""),"")</f>
        <v>-3.8099999999999952</v>
      </c>
      <c r="P121">
        <f>+IFERROR(IF(VALUE('data-cash-crude'!O121)&gt;0,'data-cash-crude'!O121-INDEX('active-future'!$C:$C,MATCH('basis-cash-crude'!P$1,'active-future'!$A:$A,0),1),""),"")</f>
        <v>-3.8800000000000026</v>
      </c>
      <c r="Q121">
        <f>+IFERROR(IF(VALUE('data-cash-crude'!P121)&gt;0,'data-cash-crude'!P121-INDEX('active-future'!$C:$C,MATCH('basis-cash-crude'!Q$1,'active-future'!$A:$A,0),1),""),"")</f>
        <v>-3.8800000000000026</v>
      </c>
      <c r="R121">
        <f>+IFERROR(IF(VALUE('data-cash-crude'!Q121)&gt;0,'data-cash-crude'!Q121-INDEX('active-future'!$C:$C,MATCH('basis-cash-crude'!R$1,'active-future'!$A:$A,0),1),""),"")</f>
        <v>-3.8800000000000026</v>
      </c>
      <c r="S121">
        <f>+IFERROR(IF(VALUE('data-cash-crude'!R121)&gt;0,'data-cash-crude'!R121-INDEX('active-future'!$C:$C,MATCH('basis-cash-crude'!S$1,'active-future'!$A:$A,0),1),""),"")</f>
        <v>-3.8799999999999955</v>
      </c>
      <c r="T121">
        <f>+IFERROR(IF(VALUE('data-cash-crude'!S121)&gt;0,'data-cash-crude'!S121-INDEX('active-future'!$C:$C,MATCH('basis-cash-crude'!T$1,'active-future'!$A:$A,0),1),""),"")</f>
        <v>-3.8800000000000026</v>
      </c>
      <c r="U121">
        <f>+IFERROR(IF(VALUE('data-cash-crude'!T121)&gt;0,'data-cash-crude'!T121-INDEX('active-future'!$C:$C,MATCH('basis-cash-crude'!U$1,'active-future'!$A:$A,0),1),""),"")</f>
        <v>-3.8800000000000026</v>
      </c>
      <c r="V121">
        <f>+IFERROR(IF(VALUE('data-cash-crude'!U121)&gt;0,'data-cash-crude'!U121-INDEX('active-future'!$C:$C,MATCH('basis-cash-crude'!V$1,'active-future'!$A:$A,0),1),""),"")</f>
        <v>-3.8800000000000026</v>
      </c>
      <c r="W121">
        <f>+IFERROR(IF(VALUE('data-cash-crude'!V121)&gt;0,'data-cash-crude'!V121-INDEX('active-future'!$C:$C,MATCH('basis-cash-crude'!W$1,'active-future'!$A:$A,0),1),""),"")</f>
        <v>-3.8800000000000026</v>
      </c>
      <c r="X121">
        <f>+IFERROR(IF(VALUE('data-cash-crude'!W121)&gt;0,'data-cash-crude'!W121-INDEX('active-future'!$C:$C,MATCH('basis-cash-crude'!X$1,'active-future'!$A:$A,0),1),""),"")</f>
        <v>-3.8800000000000026</v>
      </c>
      <c r="Y121">
        <f>+IFERROR(IF(VALUE('data-cash-crude'!X121)&gt;0,'data-cash-crude'!X121-INDEX('active-future'!$C:$C,MATCH('basis-cash-crude'!Y$1,'active-future'!$A:$A,0),1),""),"")</f>
        <v>-4.0200000000000031</v>
      </c>
      <c r="Z121">
        <f>+IFERROR(IF(VALUE('data-cash-crude'!Y121)&gt;0,'data-cash-crude'!Y121-INDEX('active-future'!$C:$C,MATCH('basis-cash-crude'!Z$1,'active-future'!$A:$A,0),1),""),"")</f>
        <v>-3.8800000000000026</v>
      </c>
      <c r="AA121">
        <f>+IFERROR(IF(VALUE('data-cash-crude'!Z121)&gt;0,'data-cash-crude'!Z121-INDEX('active-future'!$C:$C,MATCH('basis-cash-crude'!AA$1,'active-future'!$A:$A,0),1),""),"")</f>
        <v>-3.8800000000000026</v>
      </c>
      <c r="AB121" t="str">
        <f>+IFERROR(IF(VALUE('data-cash-crude'!AA121)&gt;0,'data-cash-crude'!AA121-INDEX('active-future'!$C:$C,MATCH('basis-cash-crude'!AB$1,'active-future'!$A:$A,0),1),""),"")</f>
        <v/>
      </c>
      <c r="AC121">
        <f>+IFERROR(IF(VALUE('data-cash-crude'!AB121)&gt;0,'data-cash-crude'!AB121-INDEX('active-future'!$C:$C,MATCH('basis-cash-crude'!AC$1,'active-future'!$A:$A,0),1),""),"")</f>
        <v>-3.8800000000000026</v>
      </c>
      <c r="AD121">
        <f>+IFERROR(IF(VALUE('data-cash-crude'!AC121)&gt;0,'data-cash-crude'!AC121-INDEX('active-future'!$C:$C,MATCH('basis-cash-crude'!AD$1,'active-future'!$A:$A,0),1),""),"")</f>
        <v>-3.8799999999999955</v>
      </c>
      <c r="AE121">
        <f>+IFERROR(IF(VALUE('data-cash-crude'!AD121)&gt;0,'data-cash-crude'!AD121-INDEX('active-future'!$C:$C,MATCH('basis-cash-crude'!AE$1,'active-future'!$A:$A,0),1),""),"")</f>
        <v>-3.8799999999999955</v>
      </c>
      <c r="AF121">
        <f>+IFERROR(IF(VALUE('data-cash-crude'!AE121)&gt;0,'data-cash-crude'!AE121-INDEX('active-future'!$C:$C,MATCH('basis-cash-crude'!AF$1,'active-future'!$A:$A,0),1),""),"")</f>
        <v>-3.8800000000000026</v>
      </c>
      <c r="AG121">
        <f>+IFERROR(IF(VALUE('data-cash-crude'!AF121)&gt;0,'data-cash-crude'!AF121-INDEX('active-future'!$C:$C,MATCH('basis-cash-crude'!AG$1,'active-future'!$A:$A,0),1),""),"")</f>
        <v>-3.8799999999999955</v>
      </c>
      <c r="AH121">
        <f>+IFERROR(IF(VALUE('data-cash-crude'!AG121)&gt;0,'data-cash-crude'!AG121-INDEX('active-future'!$C:$C,MATCH('basis-cash-crude'!AH$1,'active-future'!$A:$A,0),1),""),"")</f>
        <v>-3.7800000000000011</v>
      </c>
      <c r="AI121">
        <f>+IFERROR(IF(VALUE('data-cash-crude'!AH121)&gt;0,'data-cash-crude'!AH121-INDEX('active-future'!$C:$C,MATCH('basis-cash-crude'!AI$1,'active-future'!$A:$A,0),1),""),"")</f>
        <v>-4.0200000000000031</v>
      </c>
      <c r="AJ121">
        <f>+IFERROR(IF(VALUE('data-cash-crude'!AI121)&gt;0,'data-cash-crude'!AI121-INDEX('active-future'!$C:$C,MATCH('basis-cash-crude'!AJ$1,'active-future'!$A:$A,0),1),""),"")</f>
        <v>-3.9699999999999989</v>
      </c>
      <c r="AK121">
        <f>+IFERROR(IF(VALUE('data-cash-crude'!AJ121)&gt;0,'data-cash-crude'!AJ121-INDEX('active-future'!$C:$C,MATCH('basis-cash-crude'!AK$1,'active-future'!$A:$A,0),1),""),"")</f>
        <v>-3.8799999999999955</v>
      </c>
      <c r="AL121">
        <f>+IFERROR(IF(VALUE('data-cash-crude'!AK121)&gt;0,'data-cash-crude'!AK121-INDEX('active-future'!$C:$C,MATCH('basis-cash-crude'!AL$1,'active-future'!$A:$A,0),1),""),"")</f>
        <v>-3.8800000000000026</v>
      </c>
      <c r="AM121">
        <f>+IFERROR(IF(VALUE('data-cash-crude'!AL121)&gt;0,'data-cash-crude'!AL121-INDEX('active-future'!$C:$C,MATCH('basis-cash-crude'!AM$1,'active-future'!$A:$A,0),1),""),"")</f>
        <v>-3.8799999999999955</v>
      </c>
      <c r="AN121">
        <f>+IFERROR(IF(VALUE('data-cash-crude'!AM121)&gt;0,'data-cash-crude'!AM121-INDEX('active-future'!$C:$C,MATCH('basis-cash-crude'!AN$1,'active-future'!$A:$A,0),1),""),"")</f>
        <v>-3.8799999999999955</v>
      </c>
      <c r="AO121">
        <f>+IFERROR(IF(VALUE('data-cash-crude'!AN121)&gt;0,'data-cash-crude'!AN121-INDEX('active-future'!$C:$C,MATCH('basis-cash-crude'!AO$1,'active-future'!$A:$A,0),1),""),"")</f>
        <v>-3.8800000000000026</v>
      </c>
      <c r="AP121">
        <f>+IFERROR(IF(VALUE('data-cash-crude'!AO121)&gt;0,'data-cash-crude'!AO121-INDEX('active-future'!$C:$C,MATCH('basis-cash-crude'!AP$1,'active-future'!$A:$A,0),1),""),"")</f>
        <v>-3.8800000000000026</v>
      </c>
      <c r="AQ121">
        <f>+IFERROR(IF(VALUE('data-cash-crude'!AP121)&gt;0,'data-cash-crude'!AP121-INDEX('active-future'!$C:$C,MATCH('basis-cash-crude'!AQ$1,'active-future'!$A:$A,0),1),""),"")</f>
        <v>-3.8799999999999955</v>
      </c>
      <c r="AR121">
        <f>+IFERROR(IF(VALUE('data-cash-crude'!AQ121)&gt;0,'data-cash-crude'!AQ121-INDEX('active-future'!$C:$C,MATCH('basis-cash-crude'!AR$1,'active-future'!$A:$A,0),1),""),"")</f>
        <v>-3.8800000000000026</v>
      </c>
      <c r="AS121">
        <f>+IFERROR(IF(VALUE('data-cash-crude'!AR121)&gt;0,'data-cash-crude'!AR121-INDEX('active-future'!$C:$C,MATCH('basis-cash-crude'!AS$1,'active-future'!$A:$A,0),1),""),"")</f>
        <v>-3.8799999999999955</v>
      </c>
      <c r="AT121">
        <f>+IFERROR(IF(VALUE('data-cash-crude'!AS121)&gt;0,'data-cash-crude'!AS121-INDEX('active-future'!$C:$C,MATCH('basis-cash-crude'!AT$1,'active-future'!$A:$A,0),1),""),"")</f>
        <v>-3.8800000000000026</v>
      </c>
      <c r="AU121">
        <f>+IFERROR(IF(VALUE('data-cash-crude'!AT121)&gt;0,'data-cash-crude'!AT121-INDEX('active-future'!$C:$C,MATCH('basis-cash-crude'!AU$1,'active-future'!$A:$A,0),1),""),"")</f>
        <v>-3.8800000000000026</v>
      </c>
      <c r="AV121">
        <f>+IFERROR(IF(VALUE('data-cash-crude'!AU121)&gt;0,'data-cash-crude'!AU121-INDEX('active-future'!$C:$C,MATCH('basis-cash-crude'!AV$1,'active-future'!$A:$A,0),1),""),"")</f>
        <v>-3.8800000000000026</v>
      </c>
      <c r="AW121">
        <f>+IFERROR(IF(VALUE('data-cash-crude'!AV121)&gt;0,'data-cash-crude'!AV121-INDEX('active-future'!$C:$C,MATCH('basis-cash-crude'!AW$1,'active-future'!$A:$A,0),1),""),"")</f>
        <v>-3.8800000000000026</v>
      </c>
      <c r="AX121">
        <f>+IFERROR(IF(VALUE('data-cash-crude'!AW121)&gt;0,'data-cash-crude'!AW121-INDEX('active-future'!$C:$C,MATCH('basis-cash-crude'!AX$1,'active-future'!$A:$A,0),1),""),"")</f>
        <v>-3.8800000000000026</v>
      </c>
      <c r="AY121">
        <f>+IFERROR(IF(VALUE('data-cash-crude'!AX121)&gt;0,'data-cash-crude'!AX121-INDEX('active-future'!$C:$C,MATCH('basis-cash-crude'!AY$1,'active-future'!$A:$A,0),1),""),"")</f>
        <v>-3.8800000000000026</v>
      </c>
      <c r="AZ121">
        <f>+IFERROR(IF(VALUE('data-cash-crude'!AY121)&gt;0,'data-cash-crude'!AY121-INDEX('active-future'!$C:$C,MATCH('basis-cash-crude'!AZ$1,'active-future'!$A:$A,0),1),""),"")</f>
        <v>-3.8799999999999955</v>
      </c>
      <c r="BA121">
        <f>+IFERROR(IF(VALUE('data-cash-crude'!AZ121)&gt;0,'data-cash-crude'!AZ121-INDEX('active-future'!$C:$C,MATCH('basis-cash-crude'!BA$1,'active-future'!$A:$A,0),1),""),"")</f>
        <v>-3.8799999999999955</v>
      </c>
      <c r="BB121">
        <f>+IFERROR(IF(VALUE('data-cash-crude'!BA121)&gt;0,'data-cash-crude'!BA121-INDEX('active-future'!$C:$C,MATCH('basis-cash-crude'!BB$1,'active-future'!$A:$A,0),1),""),"")</f>
        <v>-3.8799999999999955</v>
      </c>
      <c r="BC121">
        <f>+IFERROR(IF(VALUE('data-cash-crude'!BB121)&gt;0,'data-cash-crude'!BB121-INDEX('active-future'!$C:$C,MATCH('basis-cash-crude'!BC$1,'active-future'!$A:$A,0),1),""),"")</f>
        <v>-4.1999999999999957</v>
      </c>
      <c r="BD121">
        <f>+IFERROR(IF(VALUE('data-cash-crude'!BC121)&gt;0,'data-cash-crude'!BC121-INDEX('active-future'!$C:$C,MATCH('basis-cash-crude'!BD$1,'active-future'!$A:$A,0),1),""),"")</f>
        <v>-4.0799999999999983</v>
      </c>
      <c r="BE121">
        <f>+IFERROR(IF(VALUE('data-cash-crude'!BD121)&gt;0,'data-cash-crude'!BD121-INDEX('active-future'!$C:$C,MATCH('basis-cash-crude'!BE$1,'active-future'!$A:$A,0),1),""),"")</f>
        <v>-3.9699999999999989</v>
      </c>
      <c r="BF121">
        <f>+IFERROR(IF(VALUE('data-cash-crude'!BE121)&gt;0,'data-cash-crude'!BE121-INDEX('active-future'!$C:$C,MATCH('basis-cash-crude'!BF$1,'active-future'!$A:$A,0),1),""),"")</f>
        <v>-3.8800000000000026</v>
      </c>
      <c r="BG121">
        <f>+IFERROR(IF(VALUE('data-cash-crude'!BF121)&gt;0,'data-cash-crude'!BF121-INDEX('active-future'!$C:$C,MATCH('basis-cash-crude'!BG$1,'active-future'!$A:$A,0),1),""),"")</f>
        <v>-3.8800000000000026</v>
      </c>
      <c r="BH121">
        <f>+IFERROR(IF(VALUE('data-cash-crude'!BG121)&gt;0,'data-cash-crude'!BG121-INDEX('active-future'!$C:$C,MATCH('basis-cash-crude'!BH$1,'active-future'!$A:$A,0),1),""),"")</f>
        <v>-3.8800000000000026</v>
      </c>
      <c r="BI121">
        <f>+IFERROR(IF(VALUE('data-cash-crude'!BH121)&gt;0,'data-cash-crude'!BH121-INDEX('active-future'!$C:$C,MATCH('basis-cash-crude'!BI$1,'active-future'!$A:$A,0),1),""),"")</f>
        <v>-3.8800000000000026</v>
      </c>
      <c r="BJ121">
        <f>+IFERROR(IF(VALUE('data-cash-crude'!BI121)&gt;0,'data-cash-crude'!BI121-INDEX('active-future'!$C:$C,MATCH('basis-cash-crude'!BJ$1,'active-future'!$A:$A,0),1),""),"")</f>
        <v>-3.8800000000000026</v>
      </c>
      <c r="BK121">
        <f>+IFERROR(IF(VALUE('data-cash-crude'!BJ121)&gt;0,'data-cash-crude'!BJ121-INDEX('active-future'!$C:$C,MATCH('basis-cash-crude'!BK$1,'active-future'!$A:$A,0),1),""),"")</f>
        <v>-3.8799999999999955</v>
      </c>
      <c r="BL121">
        <f>+IFERROR(IF(VALUE('data-cash-crude'!BK121)&gt;0,'data-cash-crude'!BK121-INDEX('active-future'!$C:$C,MATCH('basis-cash-crude'!BL$1,'active-future'!$A:$A,0),1),""),"")</f>
        <v>-3.8800000000000026</v>
      </c>
      <c r="BM121">
        <f>+IFERROR(IF(VALUE('data-cash-crude'!BL121)&gt;0,'data-cash-crude'!BL121-INDEX('active-future'!$C:$C,MATCH('basis-cash-crude'!BM$1,'active-future'!$A:$A,0),1),""),"")</f>
        <v>-3.8800000000000026</v>
      </c>
      <c r="BN121">
        <f>+IFERROR(IF(VALUE('data-cash-crude'!BM121)&gt;0,'data-cash-crude'!BM121-INDEX('active-future'!$C:$C,MATCH('basis-cash-crude'!BN$1,'active-future'!$A:$A,0),1),""),"")</f>
        <v>-3.8800000000000026</v>
      </c>
      <c r="BO121">
        <f>+IFERROR(IF(VALUE('data-cash-crude'!BN121)&gt;0,'data-cash-crude'!BN121-INDEX('active-future'!$C:$C,MATCH('basis-cash-crude'!BO$1,'active-future'!$A:$A,0),1),""),"")</f>
        <v>-3.8800000000000026</v>
      </c>
      <c r="BP121">
        <f>+IFERROR(IF(VALUE('data-cash-crude'!BO121)&gt;0,'data-cash-crude'!BO121-INDEX('active-future'!$C:$C,MATCH('basis-cash-crude'!BP$1,'active-future'!$A:$A,0),1),""),"")</f>
        <v>-3.8800000000000026</v>
      </c>
      <c r="BQ121">
        <f>+IFERROR(IF(VALUE('data-cash-crude'!BP121)&gt;0,'data-cash-crude'!BP121-INDEX('active-future'!$C:$C,MATCH('basis-cash-crude'!BQ$1,'active-future'!$A:$A,0),1),""),"")</f>
        <v>-3.8800000000000026</v>
      </c>
      <c r="BR121">
        <f>+IFERROR(IF(VALUE('data-cash-crude'!BQ121)&gt;0,'data-cash-crude'!BQ121-INDEX('active-future'!$C:$C,MATCH('basis-cash-crude'!BR$1,'active-future'!$A:$A,0),1),""),"")</f>
        <v>-3.8799999999999955</v>
      </c>
      <c r="BS121">
        <f>+IFERROR(IF(VALUE('data-cash-crude'!BR121)&gt;0,'data-cash-crude'!BR121-INDEX('active-future'!$C:$C,MATCH('basis-cash-crude'!BS$1,'active-future'!$A:$A,0),1),""),"")</f>
        <v>-3.8800000000000026</v>
      </c>
      <c r="BT121">
        <f>+IFERROR(IF(VALUE('data-cash-crude'!BS121)&gt;0,'data-cash-crude'!BS121-INDEX('active-future'!$C:$C,MATCH('basis-cash-crude'!BT$1,'active-future'!$A:$A,0),1),""),"")</f>
        <v>-3.8799999999999955</v>
      </c>
      <c r="BU121">
        <f>+IFERROR(IF(VALUE('data-cash-crude'!BT121)&gt;0,'data-cash-crude'!BT121-INDEX('active-future'!$C:$C,MATCH('basis-cash-crude'!BU$1,'active-future'!$A:$A,0),1),""),"")</f>
        <v>-3.8799999999999955</v>
      </c>
      <c r="BV121">
        <f>+IFERROR(IF(VALUE('data-cash-crude'!BU121)&gt;0,'data-cash-crude'!BU121-INDEX('active-future'!$C:$C,MATCH('basis-cash-crude'!BV$1,'active-future'!$A:$A,0),1),""),"")</f>
        <v>-3.8800000000000026</v>
      </c>
      <c r="BW121">
        <f>+IFERROR(IF(VALUE('data-cash-crude'!BV121)&gt;0,'data-cash-crude'!BV121-INDEX('active-future'!$C:$C,MATCH('basis-cash-crude'!BW$1,'active-future'!$A:$A,0),1),""),"")</f>
        <v>-3.8800000000000026</v>
      </c>
      <c r="BX121">
        <f>+IFERROR(IF(VALUE('data-cash-crude'!BW121)&gt;0,'data-cash-crude'!BW121-INDEX('active-future'!$C:$C,MATCH('basis-cash-crude'!BX$1,'active-future'!$A:$A,0),1),""),"")</f>
        <v>-3.8800000000000026</v>
      </c>
      <c r="BY121">
        <f>+IFERROR(IF(VALUE('data-cash-crude'!BX121)&gt;0,'data-cash-crude'!BX121-INDEX('active-future'!$C:$C,MATCH('basis-cash-crude'!BY$1,'active-future'!$A:$A,0),1),""),"")</f>
        <v>-3.8800000000000026</v>
      </c>
      <c r="BZ121">
        <f>+IFERROR(IF(VALUE('data-cash-crude'!BY121)&gt;0,'data-cash-crude'!BY121-INDEX('active-future'!$C:$C,MATCH('basis-cash-crude'!BZ$1,'active-future'!$A:$A,0),1),""),"")</f>
        <v>-3.9399999999999977</v>
      </c>
      <c r="CA121">
        <f>+IFERROR(IF(VALUE('data-cash-crude'!BZ121)&gt;0,'data-cash-crude'!BZ121-INDEX('active-future'!$C:$C,MATCH('basis-cash-crude'!CA$1,'active-future'!$A:$A,0),1),""),"")</f>
        <v>-3.8100000000000023</v>
      </c>
      <c r="CB121">
        <f>+IFERROR(IF(VALUE('data-cash-crude'!CA121)&gt;0,'data-cash-crude'!CA121-INDEX('active-future'!$C:$C,MATCH('basis-cash-crude'!CB$1,'active-future'!$A:$A,0),1),""),"")</f>
        <v>-3.8800000000000026</v>
      </c>
      <c r="CC121">
        <f>+IFERROR(IF(VALUE('data-cash-crude'!CB121)&gt;0,'data-cash-crude'!CB121-INDEX('active-future'!$C:$C,MATCH('basis-cash-crude'!CC$1,'active-future'!$A:$A,0),1),""),"")</f>
        <v>-3.8799999999999955</v>
      </c>
      <c r="CD121">
        <f>+IFERROR(IF(VALUE('data-cash-crude'!CC121)&gt;0,'data-cash-crude'!CC121-INDEX('active-future'!$C:$C,MATCH('basis-cash-crude'!CD$1,'active-future'!$A:$A,0),1),""),"")</f>
        <v>-3.8800000000000026</v>
      </c>
      <c r="CE121">
        <f>+IFERROR(IF(VALUE('data-cash-crude'!CD121)&gt;0,'data-cash-crude'!CD121-INDEX('active-future'!$C:$C,MATCH('basis-cash-crude'!CE$1,'active-future'!$A:$A,0),1),""),"")</f>
        <v>-3.8800000000000026</v>
      </c>
      <c r="CF121">
        <f>+IFERROR(IF(VALUE('data-cash-crude'!CE121)&gt;0,'data-cash-crude'!CE121-INDEX('active-future'!$C:$C,MATCH('basis-cash-crude'!CF$1,'active-future'!$A:$A,0),1),""),"")</f>
        <v>-3.8800000000000026</v>
      </c>
      <c r="CG121">
        <f>+IFERROR(IF(VALUE('data-cash-crude'!CF121)&gt;0,'data-cash-crude'!CF121-INDEX('active-future'!$C:$C,MATCH('basis-cash-crude'!CG$1,'active-future'!$A:$A,0),1),""),"")</f>
        <v>-3.8799999999999955</v>
      </c>
      <c r="CH121">
        <f>+IFERROR(IF(VALUE('data-cash-crude'!CG121)&gt;0,'data-cash-crude'!CG121-INDEX('active-future'!$C:$C,MATCH('basis-cash-crude'!CH$1,'active-future'!$A:$A,0),1),""),"")</f>
        <v>-3.8800000000000026</v>
      </c>
      <c r="CI121">
        <f>+IFERROR(IF(VALUE('data-cash-crude'!CH121)&gt;0,'data-cash-crude'!CH121-INDEX('active-future'!$C:$C,MATCH('basis-cash-crude'!CI$1,'active-future'!$A:$A,0),1),""),"")</f>
        <v>-3.8800000000000026</v>
      </c>
      <c r="CJ121">
        <f>+IFERROR(IF(VALUE('data-cash-crude'!CI121)&gt;0,'data-cash-crude'!CI121-INDEX('active-future'!$C:$C,MATCH('basis-cash-crude'!CJ$1,'active-future'!$A:$A,0),1),""),"")</f>
        <v>-3.8799999999999955</v>
      </c>
      <c r="CK121">
        <f>+IFERROR(IF(VALUE('data-cash-crude'!CJ121)&gt;0,'data-cash-crude'!CJ121-INDEX('active-future'!$C:$C,MATCH('basis-cash-crude'!CK$1,'active-future'!$A:$A,0),1),""),"")</f>
        <v>-3.8799999999999955</v>
      </c>
      <c r="CL121">
        <f>+IFERROR(IF(VALUE('data-cash-crude'!CK121)&gt;0,'data-cash-crude'!CK121-INDEX('active-future'!$C:$C,MATCH('basis-cash-crude'!CL$1,'active-future'!$A:$A,0),1),""),"")</f>
        <v>-3.8799999999999955</v>
      </c>
      <c r="CM121" t="str">
        <f>+IFERROR(IF(VALUE('data-cash-crude'!CL121)&gt;0,'data-cash-crude'!CL121-INDEX('active-future'!$C:$C,MATCH('basis-cash-crude'!CM$1,'active-future'!$A:$A,0),1),""),"")</f>
        <v/>
      </c>
      <c r="CN121">
        <f>+IFERROR(IF(VALUE('data-cash-crude'!CM121)&gt;0,'data-cash-crude'!CM121-INDEX('active-future'!$C:$C,MATCH('basis-cash-crude'!CN$1,'active-future'!$A:$A,0),1),""),"")</f>
        <v>-3.8800000000000026</v>
      </c>
      <c r="CO121">
        <f>+IFERROR(IF(VALUE('data-cash-crude'!CN121)&gt;0,'data-cash-crude'!CN121-INDEX('active-future'!$C:$C,MATCH('basis-cash-crude'!CO$1,'active-future'!$A:$A,0),1),""),"")</f>
        <v>-3.8800000000000026</v>
      </c>
      <c r="CP121">
        <f>+IFERROR(IF(VALUE('data-cash-crude'!CO121)&gt;0,'data-cash-crude'!CO121-INDEX('active-future'!$C:$C,MATCH('basis-cash-crude'!CP$1,'active-future'!$A:$A,0),1),""),"")</f>
        <v>-3.8800000000000026</v>
      </c>
      <c r="CQ121">
        <f>+IFERROR(IF(VALUE('data-cash-crude'!CP121)&gt;0,'data-cash-crude'!CP121-INDEX('active-future'!$C:$C,MATCH('basis-cash-crude'!CQ$1,'active-future'!$A:$A,0),1),""),"")</f>
        <v>-3.8800000000000026</v>
      </c>
      <c r="CR121">
        <f>+IFERROR(IF(VALUE('data-cash-crude'!CQ121)&gt;0,'data-cash-crude'!CQ121-INDEX('active-future'!$C:$C,MATCH('basis-cash-crude'!CR$1,'active-future'!$A:$A,0),1),""),"")</f>
        <v>-3.8800000000000026</v>
      </c>
      <c r="CS121">
        <f>+IFERROR(IF(VALUE('data-cash-crude'!CR121)&gt;0,'data-cash-crude'!CR121-INDEX('active-future'!$C:$C,MATCH('basis-cash-crude'!CS$1,'active-future'!$A:$A,0),1),""),"")</f>
        <v>-3.8800000000000026</v>
      </c>
      <c r="CT121">
        <f>+IFERROR(IF(VALUE('data-cash-crude'!CS121)&gt;0,'data-cash-crude'!CS121-INDEX('active-future'!$C:$C,MATCH('basis-cash-crude'!CT$1,'active-future'!$A:$A,0),1),""),"")</f>
        <v>-3.8800000000000026</v>
      </c>
      <c r="CU121">
        <f>+IFERROR(IF(VALUE('data-cash-crude'!CT121)&gt;0,'data-cash-crude'!CT121-INDEX('active-future'!$C:$C,MATCH('basis-cash-crude'!CU$1,'active-future'!$A:$A,0),1),""),"")</f>
        <v>-3.8800000000000026</v>
      </c>
      <c r="CV121">
        <f>+IFERROR(IF(VALUE('data-cash-crude'!CU121)&gt;0,'data-cash-crude'!CU121-INDEX('active-future'!$C:$C,MATCH('basis-cash-crude'!CV$1,'active-future'!$A:$A,0),1),""),"")</f>
        <v>-3.6700000000000017</v>
      </c>
      <c r="CW121">
        <f>+IFERROR(IF(VALUE('data-cash-crude'!CV121)&gt;0,'data-cash-crude'!CV121-INDEX('active-future'!$C:$C,MATCH('basis-cash-crude'!CW$1,'active-future'!$A:$A,0),1),""),"")</f>
        <v>-3.8100000000000023</v>
      </c>
      <c r="CX121">
        <f>+IFERROR(IF(VALUE('data-cash-crude'!CW121)&gt;0,'data-cash-crude'!CW121-INDEX('active-future'!$C:$C,MATCH('basis-cash-crude'!CX$1,'active-future'!$A:$A,0),1),""),"")</f>
        <v>-3.8200000000000003</v>
      </c>
      <c r="CY121">
        <f>+IFERROR(IF(VALUE('data-cash-crude'!CX121)&gt;0,'data-cash-crude'!CX121-INDEX('active-future'!$C:$C,MATCH('basis-cash-crude'!CY$1,'active-future'!$A:$A,0),1),""),"")</f>
        <v>-3.8799999999999955</v>
      </c>
      <c r="CZ121">
        <f>+IFERROR(IF(VALUE('data-cash-crude'!CY121)&gt;0,'data-cash-crude'!CY121-INDEX('active-future'!$C:$C,MATCH('basis-cash-crude'!CZ$1,'active-future'!$A:$A,0),1),""),"")</f>
        <v>-3.8799999999999955</v>
      </c>
      <c r="DA121">
        <f>+IFERROR(IF(VALUE('data-cash-crude'!CZ121)&gt;0,'data-cash-crude'!CZ121-INDEX('active-future'!$C:$C,MATCH('basis-cash-crude'!DA$1,'active-future'!$A:$A,0),1),""),"")</f>
        <v>-3.8800000000000026</v>
      </c>
      <c r="DB121">
        <f>+IFERROR(IF(VALUE('data-cash-crude'!DA121)&gt;0,'data-cash-crude'!DA121-INDEX('active-future'!$C:$C,MATCH('basis-cash-crude'!DB$1,'active-future'!$A:$A,0),1),""),"")</f>
        <v>-3.8800000000000026</v>
      </c>
      <c r="DC121">
        <f>+IFERROR(IF(VALUE('data-cash-crude'!DB121)&gt;0,'data-cash-crude'!DB121-INDEX('active-future'!$C:$C,MATCH('basis-cash-crude'!DC$1,'active-future'!$A:$A,0),1),""),"")</f>
        <v>-3.8800000000000026</v>
      </c>
      <c r="DD121">
        <f>+IFERROR(IF(VALUE('data-cash-crude'!DC121)&gt;0,'data-cash-crude'!DC121-INDEX('active-future'!$C:$C,MATCH('basis-cash-crude'!DD$1,'active-future'!$A:$A,0),1),""),"")</f>
        <v>-3.8800000000000026</v>
      </c>
      <c r="DE121">
        <f>+IFERROR(IF(VALUE('data-cash-crude'!DD121)&gt;0,'data-cash-crude'!DD121-INDEX('active-future'!$C:$C,MATCH('basis-cash-crude'!DE$1,'active-future'!$A:$A,0),1),""),"")</f>
        <v>-3.8800000000000026</v>
      </c>
      <c r="DF121">
        <f>+IFERROR(IF(VALUE('data-cash-crude'!DE121)&gt;0,'data-cash-crude'!DE121-INDEX('active-future'!$C:$C,MATCH('basis-cash-crude'!DF$1,'active-future'!$A:$A,0),1),""),"")</f>
        <v>-3.8800000000000026</v>
      </c>
      <c r="DG121">
        <f>+IFERROR(IF(VALUE('data-cash-crude'!DF121)&gt;0,'data-cash-crude'!DF121-INDEX('active-future'!$C:$C,MATCH('basis-cash-crude'!DG$1,'active-future'!$A:$A,0),1),""),"")</f>
        <v>-3.8799999999999955</v>
      </c>
      <c r="DH121">
        <f>+IFERROR(IF(VALUE('data-cash-crude'!DG121)&gt;0,'data-cash-crude'!DG121-INDEX('active-future'!$C:$C,MATCH('basis-cash-crude'!DH$1,'active-future'!$A:$A,0),1),""),"")</f>
        <v>-3.8799999999999955</v>
      </c>
      <c r="DI121">
        <f>+IFERROR(IF(VALUE('data-cash-crude'!DH121)&gt;0,'data-cash-crude'!DH121-INDEX('active-future'!$C:$C,MATCH('basis-cash-crude'!DI$1,'active-future'!$A:$A,0),1),""),"")</f>
        <v>-3.8800000000000026</v>
      </c>
      <c r="DJ121">
        <f>+IFERROR(IF(VALUE('data-cash-crude'!DI121)&gt;0,'data-cash-crude'!DI121-INDEX('active-future'!$C:$C,MATCH('basis-cash-crude'!DJ$1,'active-future'!$A:$A,0),1),""),"")</f>
        <v>-3.8799999999999955</v>
      </c>
      <c r="DK121">
        <f>+IFERROR(IF(VALUE('data-cash-crude'!DJ121)&gt;0,'data-cash-crude'!DJ121-INDEX('active-future'!$C:$C,MATCH('basis-cash-crude'!DK$1,'active-future'!$A:$A,0),1),""),"")</f>
        <v>-3.8799999999999955</v>
      </c>
      <c r="DL121">
        <f>+IFERROR(IF(VALUE('data-cash-crude'!DK121)&gt;0,'data-cash-crude'!DK121-INDEX('active-future'!$C:$C,MATCH('basis-cash-crude'!DL$1,'active-future'!$A:$A,0),1),""),"")</f>
        <v>-3.8799999999999955</v>
      </c>
      <c r="DM121" t="str">
        <f>+IFERROR(IF(VALUE('data-cash-crude'!DL121)&gt;0,'data-cash-crude'!DL121-INDEX('active-future'!$C:$C,MATCH('basis-cash-crude'!DM$1,'active-future'!$A:$A,0),1),""),"")</f>
        <v/>
      </c>
      <c r="DN121" t="str">
        <f>+IFERROR(IF(VALUE('data-cash-crude'!DM121)&gt;0,'data-cash-crude'!DM121-INDEX('active-future'!$C:$C,MATCH('basis-cash-crude'!DN$1,'active-future'!$A:$A,0),1),""),"")</f>
        <v/>
      </c>
      <c r="DO121" t="str">
        <f>+IFERROR(IF(VALUE('data-cash-crude'!DN121)&gt;0,'data-cash-crude'!DN121-INDEX('active-future'!$C:$C,MATCH('basis-cash-crude'!DO$1,'active-future'!$A:$A,0),1),""),"")</f>
        <v/>
      </c>
      <c r="DP121" t="str">
        <f>+IFERROR(IF(VALUE('data-cash-crude'!DO121)&gt;0,'data-cash-crude'!DO121-INDEX('active-future'!$C:$C,MATCH('basis-cash-crude'!DP$1,'active-future'!$A:$A,0),1),""),"")</f>
        <v/>
      </c>
      <c r="DQ121" t="str">
        <f>+IFERROR(IF(VALUE('data-cash-crude'!DP121)&gt;0,'data-cash-crude'!DP121-INDEX('active-future'!$C:$C,MATCH('basis-cash-crude'!DQ$1,'active-future'!$A:$A,0),1),""),"")</f>
        <v/>
      </c>
      <c r="DR121" t="str">
        <f>+IFERROR(IF(VALUE('data-cash-crude'!DQ121)&gt;0,'data-cash-crude'!DQ121-INDEX('active-future'!$C:$C,MATCH('basis-cash-crude'!DR$1,'active-future'!$A:$A,0),1),""),"")</f>
        <v/>
      </c>
      <c r="DS121" t="str">
        <f>+IFERROR(IF(VALUE('data-cash-crude'!DR121)&gt;0,'data-cash-crude'!DR121-INDEX('active-future'!$C:$C,MATCH('basis-cash-crude'!DS$1,'active-future'!$A:$A,0),1),""),"")</f>
        <v/>
      </c>
      <c r="DT121" t="str">
        <f>+IFERROR(IF(VALUE('data-cash-crude'!DS121)&gt;0,'data-cash-crude'!DS121-INDEX('active-future'!$C:$C,MATCH('basis-cash-crude'!DT$1,'active-future'!$A:$A,0),1),""),"")</f>
        <v/>
      </c>
      <c r="DU121" t="str">
        <f>+IFERROR(IF(VALUE('data-cash-crude'!DT121)&gt;0,'data-cash-crude'!DT121-INDEX('active-future'!$C:$C,MATCH('basis-cash-crude'!DU$1,'active-future'!$A:$A,0),1),""),"")</f>
        <v/>
      </c>
      <c r="DV121" t="str">
        <f>+IFERROR(IF(VALUE('data-cash-crude'!DU121)&gt;0,'data-cash-crude'!DU121-INDEX('active-future'!$C:$C,MATCH('basis-cash-crude'!DV$1,'active-future'!$A:$A,0),1),""),"")</f>
        <v/>
      </c>
      <c r="DW121" t="str">
        <f>+IFERROR(IF(VALUE('data-cash-crude'!DV121)&gt;0,'data-cash-crude'!DV121-INDEX('active-future'!$C:$C,MATCH('basis-cash-crude'!DW$1,'active-future'!$A:$A,0),1),""),"")</f>
        <v/>
      </c>
      <c r="DX121" t="str">
        <f>+IFERROR(IF(VALUE('data-cash-crude'!DW121)&gt;0,'data-cash-crude'!DW121-INDEX('active-future'!$C:$C,MATCH('basis-cash-crude'!DX$1,'active-future'!$A:$A,0),1),""),"")</f>
        <v/>
      </c>
      <c r="DY121" t="str">
        <f>+IFERROR(IF(VALUE('data-cash-crude'!DX121)&gt;0,'data-cash-crude'!DX121-INDEX('active-future'!$C:$C,MATCH('basis-cash-crude'!DY$1,'active-future'!$A:$A,0),1),""),"")</f>
        <v/>
      </c>
      <c r="DZ121" t="str">
        <f>+IFERROR(IF(VALUE('data-cash-crude'!DY121)&gt;0,'data-cash-crude'!DY121-INDEX('active-future'!$C:$C,MATCH('basis-cash-crude'!DZ$1,'active-future'!$A:$A,0),1),""),"")</f>
        <v/>
      </c>
      <c r="EA121" t="str">
        <f>+IFERROR(IF(VALUE('data-cash-crude'!DZ121)&gt;0,'data-cash-crude'!DZ121-INDEX('active-future'!$C:$C,MATCH('basis-cash-crude'!EA$1,'active-future'!$A:$A,0),1),""),"")</f>
        <v/>
      </c>
      <c r="EB121" t="str">
        <f>+IFERROR(IF(VALUE('data-cash-crude'!EA121)&gt;0,'data-cash-crude'!EA121-INDEX('active-future'!$C:$C,MATCH('basis-cash-crude'!EB$1,'active-future'!$A:$A,0),1),""),"")</f>
        <v/>
      </c>
      <c r="EC121" t="str">
        <f>+IFERROR(IF(VALUE('data-cash-crude'!EB121)&gt;0,'data-cash-crude'!EB121-INDEX('active-future'!$C:$C,MATCH('basis-cash-crude'!EC$1,'active-future'!$A:$A,0),1),""),"")</f>
        <v/>
      </c>
      <c r="ED121" t="str">
        <f>+IFERROR(IF(VALUE('data-cash-crude'!EC121)&gt;0,'data-cash-crude'!EC121-INDEX('active-future'!$C:$C,MATCH('basis-cash-crude'!ED$1,'active-future'!$A:$A,0),1),""),"")</f>
        <v/>
      </c>
      <c r="EE121" t="str">
        <f>+IFERROR(IF(VALUE('data-cash-crude'!ED121)&gt;0,'data-cash-crude'!ED121-INDEX('active-future'!$C:$C,MATCH('basis-cash-crude'!EE$1,'active-future'!$A:$A,0),1),""),"")</f>
        <v/>
      </c>
      <c r="EF121" t="str">
        <f>+IFERROR(IF(VALUE('data-cash-crude'!EE121)&gt;0,'data-cash-crude'!EE121-INDEX('active-future'!$C:$C,MATCH('basis-cash-crude'!EF$1,'active-future'!$A:$A,0),1),""),"")</f>
        <v/>
      </c>
      <c r="EG121" t="str">
        <f>+IFERROR(IF(VALUE('data-cash-crude'!EF121)&gt;0,'data-cash-crude'!EF121-INDEX('active-future'!$C:$C,MATCH('basis-cash-crude'!EG$1,'active-future'!$A:$A,0),1),""),"")</f>
        <v/>
      </c>
      <c r="EH121" t="str">
        <f>+IFERROR(IF(VALUE('data-cash-crude'!EG121)&gt;0,'data-cash-crude'!EG121-INDEX('active-future'!$C:$C,MATCH('basis-cash-crude'!EH$1,'active-future'!$A:$A,0),1),""),"")</f>
        <v/>
      </c>
      <c r="EI121" t="str">
        <f>+IFERROR(IF(VALUE('data-cash-crude'!EH121)&gt;0,'data-cash-crude'!EH121-INDEX('active-future'!$C:$C,MATCH('basis-cash-crude'!EI$1,'active-future'!$A:$A,0),1),""),"")</f>
        <v/>
      </c>
      <c r="EJ121" t="str">
        <f>+IFERROR(IF(VALUE('data-cash-crude'!EI121)&gt;0,'data-cash-crude'!EI121-INDEX('active-future'!$C:$C,MATCH('basis-cash-crude'!EJ$1,'active-future'!$A:$A,0),1),""),"")</f>
        <v/>
      </c>
      <c r="EK121" t="str">
        <f>+IFERROR(IF(VALUE('data-cash-crude'!EJ121)&gt;0,'data-cash-crude'!EJ121-INDEX('active-future'!$C:$C,MATCH('basis-cash-crude'!EK$1,'active-future'!$A:$A,0),1),""),"")</f>
        <v/>
      </c>
      <c r="EL121" t="str">
        <f>+IFERROR(IF(VALUE('data-cash-crude'!EK121)&gt;0,'data-cash-crude'!EK121-INDEX('active-future'!$C:$C,MATCH('basis-cash-crude'!EL$1,'active-future'!$A:$A,0),1),""),"")</f>
        <v/>
      </c>
      <c r="EM121" t="str">
        <f>+IFERROR(IF(VALUE('data-cash-crude'!EL121)&gt;0,'data-cash-crude'!EL121-INDEX('active-future'!$C:$C,MATCH('basis-cash-crude'!EM$1,'active-future'!$A:$A,0),1),""),"")</f>
        <v/>
      </c>
      <c r="EN121" t="str">
        <f>+IFERROR(IF(VALUE('data-cash-crude'!EM121)&gt;0,'data-cash-crude'!EM121-INDEX('active-future'!$C:$C,MATCH('basis-cash-crude'!EN$1,'active-future'!$A:$A,0),1),""),"")</f>
        <v/>
      </c>
      <c r="EO121" t="str">
        <f>+IFERROR(IF(VALUE('data-cash-crude'!EN121)&gt;0,'data-cash-crude'!EN121-INDEX('active-future'!$C:$C,MATCH('basis-cash-crude'!EO$1,'active-future'!$A:$A,0),1),""),"")</f>
        <v/>
      </c>
      <c r="EP121" t="str">
        <f>+IFERROR(IF(VALUE('data-cash-crude'!EO121)&gt;0,'data-cash-crude'!EO121-INDEX('active-future'!$C:$C,MATCH('basis-cash-crude'!EP$1,'active-future'!$A:$A,0),1),""),"")</f>
        <v/>
      </c>
      <c r="EQ121" t="str">
        <f>+IFERROR(IF(VALUE('data-cash-crude'!EP121)&gt;0,'data-cash-crude'!EP121-INDEX('active-future'!$C:$C,MATCH('basis-cash-crude'!EQ$1,'active-future'!$A:$A,0),1),""),"")</f>
        <v/>
      </c>
      <c r="ER121" t="str">
        <f>+IFERROR(IF(VALUE('data-cash-crude'!EQ121)&gt;0,'data-cash-crude'!EQ121-INDEX('active-future'!$C:$C,MATCH('basis-cash-crude'!ER$1,'active-future'!$A:$A,0),1),""),"")</f>
        <v/>
      </c>
      <c r="ES121" t="str">
        <f>+IFERROR(IF(VALUE('data-cash-crude'!ER121)&gt;0,'data-cash-crude'!ER121-INDEX('active-future'!$C:$C,MATCH('basis-cash-crude'!ES$1,'active-future'!$A:$A,0),1),""),"")</f>
        <v/>
      </c>
      <c r="ET121" t="str">
        <f>+IFERROR(IF(VALUE('data-cash-crude'!ES121)&gt;0,'data-cash-crude'!ES121-INDEX('active-future'!$C:$C,MATCH('basis-cash-crude'!ET$1,'active-future'!$A:$A,0),1),""),"")</f>
        <v/>
      </c>
      <c r="EU121" t="str">
        <f>+IFERROR(IF(VALUE('data-cash-crude'!ET121)&gt;0,'data-cash-crude'!ET121-INDEX('active-future'!$C:$C,MATCH('basis-cash-crude'!EU$1,'active-future'!$A:$A,0),1),""),"")</f>
        <v/>
      </c>
      <c r="EV121" t="str">
        <f>+IFERROR(IF(VALUE('data-cash-crude'!EU121)&gt;0,'data-cash-crude'!EU121-INDEX('active-future'!$C:$C,MATCH('basis-cash-crude'!EV$1,'active-future'!$A:$A,0),1),""),"")</f>
        <v/>
      </c>
      <c r="EW121" t="str">
        <f>+IFERROR(IF(VALUE('data-cash-crude'!EV121)&gt;0,'data-cash-crude'!EV121-INDEX('active-future'!$C:$C,MATCH('basis-cash-crude'!EW$1,'active-future'!$A:$A,0),1),""),"")</f>
        <v/>
      </c>
      <c r="EX121" t="str">
        <f>+IFERROR(IF(VALUE('data-cash-crude'!EW121)&gt;0,'data-cash-crude'!EW121-INDEX('active-future'!$C:$C,MATCH('basis-cash-crude'!EX$1,'active-future'!$A:$A,0),1),""),"")</f>
        <v/>
      </c>
      <c r="EY121" t="str">
        <f>+IFERROR(IF(VALUE('data-cash-crude'!EX121)&gt;0,'data-cash-crude'!EX121-INDEX('active-future'!$C:$C,MATCH('basis-cash-crude'!EY$1,'active-future'!$A:$A,0),1),""),"")</f>
        <v/>
      </c>
      <c r="EZ121" t="str">
        <f>+IFERROR(IF(VALUE('data-cash-crude'!EY121)&gt;0,'data-cash-crude'!EY121-INDEX('active-future'!$C:$C,MATCH('basis-cash-crude'!EZ$1,'active-future'!$A:$A,0),1),""),"")</f>
        <v/>
      </c>
      <c r="FA121" t="str">
        <f>+IFERROR(IF(VALUE('data-cash-crude'!EZ121)&gt;0,'data-cash-crude'!EZ121-INDEX('active-future'!$C:$C,MATCH('basis-cash-crude'!FA$1,'active-future'!$A:$A,0),1),""),"")</f>
        <v/>
      </c>
      <c r="FB121" t="str">
        <f>+IFERROR(IF(VALUE('data-cash-crude'!FA121)&gt;0,'data-cash-crude'!FA121-INDEX('active-future'!$C:$C,MATCH('basis-cash-crude'!FB$1,'active-future'!$A:$A,0),1),""),"")</f>
        <v/>
      </c>
      <c r="FC121" t="str">
        <f>+IFERROR(IF(VALUE('data-cash-crude'!FB121)&gt;0,'data-cash-crude'!FB121-INDEX('active-future'!$C:$C,MATCH('basis-cash-crude'!FC$1,'active-future'!$A:$A,0),1),""),"")</f>
        <v/>
      </c>
      <c r="FD121" t="str">
        <f>+IFERROR(IF(VALUE('data-cash-crude'!FC121)&gt;0,'data-cash-crude'!FC121-INDEX('active-future'!$C:$C,MATCH('basis-cash-crude'!FD$1,'active-future'!$A:$A,0),1),""),"")</f>
        <v/>
      </c>
      <c r="FE121" t="str">
        <f>+IFERROR(IF(VALUE('data-cash-crude'!FD121)&gt;0,'data-cash-crude'!FD121-INDEX('active-future'!$C:$C,MATCH('basis-cash-crude'!FE$1,'active-future'!$A:$A,0),1),""),"")</f>
        <v/>
      </c>
      <c r="FF121" t="str">
        <f>+IFERROR(IF(VALUE('data-cash-crude'!FE121)&gt;0,'data-cash-crude'!FE121-INDEX('active-future'!$C:$C,MATCH('basis-cash-crude'!FF$1,'active-future'!$A:$A,0),1),""),"")</f>
        <v/>
      </c>
      <c r="FG121" t="str">
        <f>+IFERROR(IF(VALUE('data-cash-crude'!FF121)&gt;0,'data-cash-crude'!FF121-INDEX('active-future'!$C:$C,MATCH('basis-cash-crude'!FG$1,'active-future'!$A:$A,0),1),""),"")</f>
        <v/>
      </c>
      <c r="FH121" t="str">
        <f>+IFERROR(IF(VALUE('data-cash-crude'!FG121)&gt;0,'data-cash-crude'!FG121-INDEX('active-future'!$C:$C,MATCH('basis-cash-crude'!FH$1,'active-future'!$A:$A,0),1),""),"")</f>
        <v/>
      </c>
      <c r="FI121" t="str">
        <f>+IFERROR(IF(VALUE('data-cash-crude'!FH121)&gt;0,'data-cash-crude'!FH121-INDEX('active-future'!$C:$C,MATCH('basis-cash-crude'!FI$1,'active-future'!$A:$A,0),1),""),"")</f>
        <v/>
      </c>
      <c r="FJ121" t="str">
        <f>+IFERROR(IF(VALUE('data-cash-crude'!FI121)&gt;0,'data-cash-crude'!FI121-INDEX('active-future'!$C:$C,MATCH('basis-cash-crude'!FJ$1,'active-future'!$A:$A,0),1),""),"")</f>
        <v/>
      </c>
      <c r="FK121" t="str">
        <f>+IFERROR(IF(VALUE('data-cash-crude'!FJ121)&gt;0,'data-cash-crude'!FJ121-INDEX('active-future'!$C:$C,MATCH('basis-cash-crude'!FK$1,'active-future'!$A:$A,0),1),""),"")</f>
        <v/>
      </c>
      <c r="FL121" t="str">
        <f>+IFERROR(IF(VALUE('data-cash-crude'!FK121)&gt;0,'data-cash-crude'!FK121-INDEX('active-future'!$C:$C,MATCH('basis-cash-crude'!FL$1,'active-future'!$A:$A,0),1),""),"")</f>
        <v/>
      </c>
    </row>
    <row r="122" spans="1:168" x14ac:dyDescent="0.2">
      <c r="A122">
        <f t="shared" si="3"/>
        <v>4.580000000000001</v>
      </c>
      <c r="B122">
        <f t="shared" si="4"/>
        <v>4.7056000000000004</v>
      </c>
      <c r="C122">
        <f t="shared" si="5"/>
        <v>4.2343209876543204</v>
      </c>
      <c r="D122" s="10" t="str">
        <f>+'data-cash-crude'!B122</f>
        <v>CLPA-7-10.CM</v>
      </c>
      <c r="E122">
        <f>+IFERROR(IF(VALUE('data-cash-crude'!D122)&gt;0,'data-cash-crude'!D122-INDEX('active-future'!$C:$C,MATCH('basis-cash-crude'!E$1,'active-future'!$A:$A,0),1),""),"")</f>
        <v>4.5900000000000034</v>
      </c>
      <c r="F122">
        <f>+IFERROR(IF(VALUE('data-cash-crude'!E122)&gt;0,'data-cash-crude'!E122-INDEX('active-future'!$C:$C,MATCH('basis-cash-crude'!F$1,'active-future'!$A:$A,0),1),""),"")</f>
        <v>4.57</v>
      </c>
      <c r="G122">
        <f>+IFERROR(IF(VALUE('data-cash-crude'!F122)&gt;0,'data-cash-crude'!F122-INDEX('active-future'!$C:$C,MATCH('basis-cash-crude'!G$1,'active-future'!$A:$A,0),1),""),"")</f>
        <v>4.5799999999999983</v>
      </c>
      <c r="H122">
        <f>+IFERROR(IF(VALUE('data-cash-crude'!G122)&gt;0,'data-cash-crude'!G122-INDEX('active-future'!$C:$C,MATCH('basis-cash-crude'!H$1,'active-future'!$A:$A,0),1),""),"")</f>
        <v>4.57</v>
      </c>
      <c r="I122" t="str">
        <f>+IFERROR(IF(VALUE('data-cash-crude'!H122)&gt;0,'data-cash-crude'!H122-INDEX('active-future'!$C:$C,MATCH('basis-cash-crude'!I$1,'active-future'!$A:$A,0),1),""),"")</f>
        <v/>
      </c>
      <c r="J122">
        <f>+IFERROR(IF(VALUE('data-cash-crude'!I122)&gt;0,'data-cash-crude'!I122-INDEX('active-future'!$C:$C,MATCH('basis-cash-crude'!J$1,'active-future'!$A:$A,0),1),""),"")</f>
        <v>4.5900000000000034</v>
      </c>
      <c r="K122" t="str">
        <f>+IFERROR(IF(VALUE('data-cash-crude'!J122)&gt;0,'data-cash-crude'!J122-INDEX('active-future'!$C:$C,MATCH('basis-cash-crude'!K$1,'active-future'!$A:$A,0),1),""),"")</f>
        <v/>
      </c>
      <c r="L122" t="str">
        <f>+IFERROR(IF(VALUE('data-cash-crude'!K122)&gt;0,'data-cash-crude'!K122-INDEX('active-future'!$C:$C,MATCH('basis-cash-crude'!L$1,'active-future'!$A:$A,0),1),""),"")</f>
        <v/>
      </c>
      <c r="M122">
        <f>+IFERROR(IF(VALUE('data-cash-crude'!L122)&gt;0,'data-cash-crude'!L122-INDEX('active-future'!$C:$C,MATCH('basis-cash-crude'!M$1,'active-future'!$A:$A,0),1),""),"")</f>
        <v>4.6199999999999974</v>
      </c>
      <c r="N122">
        <f>+IFERROR(IF(VALUE('data-cash-crude'!M122)&gt;0,'data-cash-crude'!M122-INDEX('active-future'!$C:$C,MATCH('basis-cash-crude'!N$1,'active-future'!$A:$A,0),1),""),"")</f>
        <v>4.6499999999999986</v>
      </c>
      <c r="O122">
        <f>+IFERROR(IF(VALUE('data-cash-crude'!N122)&gt;0,'data-cash-crude'!N122-INDEX('active-future'!$C:$C,MATCH('basis-cash-crude'!O$1,'active-future'!$A:$A,0),1),""),"")</f>
        <v>4.6300000000000026</v>
      </c>
      <c r="P122">
        <f>+IFERROR(IF(VALUE('data-cash-crude'!O122)&gt;0,'data-cash-crude'!O122-INDEX('active-future'!$C:$C,MATCH('basis-cash-crude'!P$1,'active-future'!$A:$A,0),1),""),"")</f>
        <v>4.5399999999999991</v>
      </c>
      <c r="Q122">
        <f>+IFERROR(IF(VALUE('data-cash-crude'!P122)&gt;0,'data-cash-crude'!P122-INDEX('active-future'!$C:$C,MATCH('basis-cash-crude'!Q$1,'active-future'!$A:$A,0),1),""),"")</f>
        <v>4.529999999999994</v>
      </c>
      <c r="R122">
        <f>+IFERROR(IF(VALUE('data-cash-crude'!Q122)&gt;0,'data-cash-crude'!Q122-INDEX('active-future'!$C:$C,MATCH('basis-cash-crude'!R$1,'active-future'!$A:$A,0),1),""),"")</f>
        <v>4.5200000000000031</v>
      </c>
      <c r="S122">
        <f>+IFERROR(IF(VALUE('data-cash-crude'!R122)&gt;0,'data-cash-crude'!R122-INDEX('active-future'!$C:$C,MATCH('basis-cash-crude'!S$1,'active-future'!$A:$A,0),1),""),"")</f>
        <v>4.5399999999999991</v>
      </c>
      <c r="T122">
        <f>+IFERROR(IF(VALUE('data-cash-crude'!S122)&gt;0,'data-cash-crude'!S122-INDEX('active-future'!$C:$C,MATCH('basis-cash-crude'!T$1,'active-future'!$A:$A,0),1),""),"")</f>
        <v>4.5599999999999952</v>
      </c>
      <c r="U122">
        <f>+IFERROR(IF(VALUE('data-cash-crude'!T122)&gt;0,'data-cash-crude'!T122-INDEX('active-future'!$C:$C,MATCH('basis-cash-crude'!U$1,'active-future'!$A:$A,0),1),""),"")</f>
        <v>4.5799999999999983</v>
      </c>
      <c r="V122">
        <f>+IFERROR(IF(VALUE('data-cash-crude'!U122)&gt;0,'data-cash-crude'!U122-INDEX('active-future'!$C:$C,MATCH('basis-cash-crude'!V$1,'active-future'!$A:$A,0),1),""),"")</f>
        <v>4.5999999999999943</v>
      </c>
      <c r="W122">
        <f>+IFERROR(IF(VALUE('data-cash-crude'!V122)&gt;0,'data-cash-crude'!V122-INDEX('active-future'!$C:$C,MATCH('basis-cash-crude'!W$1,'active-future'!$A:$A,0),1),""),"")</f>
        <v>4.6199999999999974</v>
      </c>
      <c r="X122">
        <f>+IFERROR(IF(VALUE('data-cash-crude'!W122)&gt;0,'data-cash-crude'!W122-INDEX('active-future'!$C:$C,MATCH('basis-cash-crude'!X$1,'active-future'!$A:$A,0),1),""),"")</f>
        <v>4.6199999999999974</v>
      </c>
      <c r="Y122" t="str">
        <f>+IFERROR(IF(VALUE('data-cash-crude'!X122)&gt;0,'data-cash-crude'!X122-INDEX('active-future'!$C:$C,MATCH('basis-cash-crude'!Y$1,'active-future'!$A:$A,0),1),""),"")</f>
        <v/>
      </c>
      <c r="Z122">
        <f>+IFERROR(IF(VALUE('data-cash-crude'!Y122)&gt;0,'data-cash-crude'!Y122-INDEX('active-future'!$C:$C,MATCH('basis-cash-crude'!Z$1,'active-future'!$A:$A,0),1),""),"")</f>
        <v>4.5899999999999963</v>
      </c>
      <c r="AA122">
        <f>+IFERROR(IF(VALUE('data-cash-crude'!Z122)&gt;0,'data-cash-crude'!Z122-INDEX('active-future'!$C:$C,MATCH('basis-cash-crude'!AA$1,'active-future'!$A:$A,0),1),""),"")</f>
        <v>7.5300000000000011</v>
      </c>
      <c r="AB122" t="str">
        <f>+IFERROR(IF(VALUE('data-cash-crude'!AA122)&gt;0,'data-cash-crude'!AA122-INDEX('active-future'!$C:$C,MATCH('basis-cash-crude'!AB$1,'active-future'!$A:$A,0),1),""),"")</f>
        <v/>
      </c>
      <c r="AC122">
        <f>+IFERROR(IF(VALUE('data-cash-crude'!AB122)&gt;0,'data-cash-crude'!AB122-INDEX('active-future'!$C:$C,MATCH('basis-cash-crude'!AC$1,'active-future'!$A:$A,0),1),""),"")</f>
        <v>4.5900000000000034</v>
      </c>
      <c r="AD122">
        <f>+IFERROR(IF(VALUE('data-cash-crude'!AC122)&gt;0,'data-cash-crude'!AC122-INDEX('active-future'!$C:$C,MATCH('basis-cash-crude'!AD$1,'active-future'!$A:$A,0),1),""),"")</f>
        <v>4.5900000000000034</v>
      </c>
      <c r="AE122">
        <f>+IFERROR(IF(VALUE('data-cash-crude'!AD122)&gt;0,'data-cash-crude'!AD122-INDEX('active-future'!$C:$C,MATCH('basis-cash-crude'!AE$1,'active-future'!$A:$A,0),1),""),"")</f>
        <v>4.5900000000000034</v>
      </c>
      <c r="AF122">
        <f>+IFERROR(IF(VALUE('data-cash-crude'!AE122)&gt;0,'data-cash-crude'!AE122-INDEX('active-future'!$C:$C,MATCH('basis-cash-crude'!AF$1,'active-future'!$A:$A,0),1),""),"")</f>
        <v>4.5799999999999983</v>
      </c>
      <c r="AG122">
        <f>+IFERROR(IF(VALUE('data-cash-crude'!AF122)&gt;0,'data-cash-crude'!AF122-INDEX('active-future'!$C:$C,MATCH('basis-cash-crude'!AG$1,'active-future'!$A:$A,0),1),""),"")</f>
        <v>4.57</v>
      </c>
      <c r="AH122">
        <f>+IFERROR(IF(VALUE('data-cash-crude'!AG122)&gt;0,'data-cash-crude'!AG122-INDEX('active-future'!$C:$C,MATCH('basis-cash-crude'!AH$1,'active-future'!$A:$A,0),1),""),"")</f>
        <v>4.6900000000000048</v>
      </c>
      <c r="AI122">
        <f>+IFERROR(IF(VALUE('data-cash-crude'!AH122)&gt;0,'data-cash-crude'!AH122-INDEX('active-future'!$C:$C,MATCH('basis-cash-crude'!AI$1,'active-future'!$A:$A,0),1),""),"")</f>
        <v>4.4499999999999957</v>
      </c>
      <c r="AJ122">
        <f>+IFERROR(IF(VALUE('data-cash-crude'!AI122)&gt;0,'data-cash-crude'!AI122-INDEX('active-future'!$C:$C,MATCH('basis-cash-crude'!AJ$1,'active-future'!$A:$A,0),1),""),"")</f>
        <v>4.509999999999998</v>
      </c>
      <c r="AK122">
        <f>+IFERROR(IF(VALUE('data-cash-crude'!AJ122)&gt;0,'data-cash-crude'!AJ122-INDEX('active-future'!$C:$C,MATCH('basis-cash-crude'!AK$1,'active-future'!$A:$A,0),1),""),"")</f>
        <v>4.5799999999999983</v>
      </c>
      <c r="AL122">
        <f>+IFERROR(IF(VALUE('data-cash-crude'!AK122)&gt;0,'data-cash-crude'!AK122-INDEX('active-future'!$C:$C,MATCH('basis-cash-crude'!AL$1,'active-future'!$A:$A,0),1),""),"")</f>
        <v>4.5799999999999983</v>
      </c>
      <c r="AM122">
        <f>+IFERROR(IF(VALUE('data-cash-crude'!AL122)&gt;0,'data-cash-crude'!AL122-INDEX('active-future'!$C:$C,MATCH('basis-cash-crude'!AM$1,'active-future'!$A:$A,0),1),""),"")</f>
        <v>4.5800000000000054</v>
      </c>
      <c r="AN122">
        <f>+IFERROR(IF(VALUE('data-cash-crude'!AM122)&gt;0,'data-cash-crude'!AM122-INDEX('active-future'!$C:$C,MATCH('basis-cash-crude'!AN$1,'active-future'!$A:$A,0),1),""),"")</f>
        <v>4.6000000000000014</v>
      </c>
      <c r="AO122">
        <f>+IFERROR(IF(VALUE('data-cash-crude'!AN122)&gt;0,'data-cash-crude'!AN122-INDEX('active-future'!$C:$C,MATCH('basis-cash-crude'!AO$1,'active-future'!$A:$A,0),1),""),"")</f>
        <v>4.5900000000000034</v>
      </c>
      <c r="AP122">
        <f>+IFERROR(IF(VALUE('data-cash-crude'!AO122)&gt;0,'data-cash-crude'!AO122-INDEX('active-future'!$C:$C,MATCH('basis-cash-crude'!AP$1,'active-future'!$A:$A,0),1),""),"")</f>
        <v>4.6099999999999994</v>
      </c>
      <c r="AQ122">
        <f>+IFERROR(IF(VALUE('data-cash-crude'!AP122)&gt;0,'data-cash-crude'!AP122-INDEX('active-future'!$C:$C,MATCH('basis-cash-crude'!AQ$1,'active-future'!$A:$A,0),1),""),"")</f>
        <v>4.6000000000000014</v>
      </c>
      <c r="AR122">
        <f>+IFERROR(IF(VALUE('data-cash-crude'!AQ122)&gt;0,'data-cash-crude'!AQ122-INDEX('active-future'!$C:$C,MATCH('basis-cash-crude'!AR$1,'active-future'!$A:$A,0),1),""),"")</f>
        <v>4.6000000000000014</v>
      </c>
      <c r="AS122">
        <f>+IFERROR(IF(VALUE('data-cash-crude'!AR122)&gt;0,'data-cash-crude'!AR122-INDEX('active-future'!$C:$C,MATCH('basis-cash-crude'!AS$1,'active-future'!$A:$A,0),1),""),"")</f>
        <v>4.6200000000000045</v>
      </c>
      <c r="AT122">
        <f>+IFERROR(IF(VALUE('data-cash-crude'!AS122)&gt;0,'data-cash-crude'!AS122-INDEX('active-future'!$C:$C,MATCH('basis-cash-crude'!AT$1,'active-future'!$A:$A,0),1),""),"")</f>
        <v>4.6099999999999994</v>
      </c>
      <c r="AU122">
        <f>+IFERROR(IF(VALUE('data-cash-crude'!AT122)&gt;0,'data-cash-crude'!AT122-INDEX('active-future'!$C:$C,MATCH('basis-cash-crude'!AU$1,'active-future'!$A:$A,0),1),""),"")</f>
        <v>4.5999999999999943</v>
      </c>
      <c r="AV122">
        <f>+IFERROR(IF(VALUE('data-cash-crude'!AU122)&gt;0,'data-cash-crude'!AU122-INDEX('active-future'!$C:$C,MATCH('basis-cash-crude'!AV$1,'active-future'!$A:$A,0),1),""),"")</f>
        <v>4.6199999999999974</v>
      </c>
      <c r="AW122">
        <f>+IFERROR(IF(VALUE('data-cash-crude'!AV122)&gt;0,'data-cash-crude'!AV122-INDEX('active-future'!$C:$C,MATCH('basis-cash-crude'!AW$1,'active-future'!$A:$A,0),1),""),"")</f>
        <v>4.6400000000000006</v>
      </c>
      <c r="AX122">
        <f>+IFERROR(IF(VALUE('data-cash-crude'!AW122)&gt;0,'data-cash-crude'!AW122-INDEX('active-future'!$C:$C,MATCH('basis-cash-crude'!AX$1,'active-future'!$A:$A,0),1),""),"")</f>
        <v>4.6600000000000037</v>
      </c>
      <c r="AY122">
        <f>+IFERROR(IF(VALUE('data-cash-crude'!AX122)&gt;0,'data-cash-crude'!AX122-INDEX('active-future'!$C:$C,MATCH('basis-cash-crude'!AY$1,'active-future'!$A:$A,0),1),""),"")</f>
        <v>4.6400000000000006</v>
      </c>
      <c r="AZ122">
        <f>+IFERROR(IF(VALUE('data-cash-crude'!AY122)&gt;0,'data-cash-crude'!AY122-INDEX('active-future'!$C:$C,MATCH('basis-cash-crude'!AZ$1,'active-future'!$A:$A,0),1),""),"")</f>
        <v>4.6400000000000006</v>
      </c>
      <c r="BA122">
        <f>+IFERROR(IF(VALUE('data-cash-crude'!AZ122)&gt;0,'data-cash-crude'!AZ122-INDEX('active-future'!$C:$C,MATCH('basis-cash-crude'!BA$1,'active-future'!$A:$A,0),1),""),"")</f>
        <v>4.6200000000000045</v>
      </c>
      <c r="BB122">
        <f>+IFERROR(IF(VALUE('data-cash-crude'!BA122)&gt;0,'data-cash-crude'!BA122-INDEX('active-future'!$C:$C,MATCH('basis-cash-crude'!BB$1,'active-future'!$A:$A,0),1),""),"")</f>
        <v>4.6300000000000026</v>
      </c>
      <c r="BC122">
        <f>+IFERROR(IF(VALUE('data-cash-crude'!BB122)&gt;0,'data-cash-crude'!BB122-INDEX('active-future'!$C:$C,MATCH('basis-cash-crude'!BC$1,'active-future'!$A:$A,0),1),""),"")</f>
        <v>4.32</v>
      </c>
      <c r="BD122">
        <f>+IFERROR(IF(VALUE('data-cash-crude'!BC122)&gt;0,'data-cash-crude'!BC122-INDEX('active-future'!$C:$C,MATCH('basis-cash-crude'!BD$1,'active-future'!$A:$A,0),1),""),"")</f>
        <v>4.4400000000000048</v>
      </c>
      <c r="BE122">
        <f>+IFERROR(IF(VALUE('data-cash-crude'!BD122)&gt;0,'data-cash-crude'!BD122-INDEX('active-future'!$C:$C,MATCH('basis-cash-crude'!BE$1,'active-future'!$A:$A,0),1),""),"")</f>
        <v>4.5300000000000011</v>
      </c>
      <c r="BF122">
        <f>+IFERROR(IF(VALUE('data-cash-crude'!BE122)&gt;0,'data-cash-crude'!BE122-INDEX('active-future'!$C:$C,MATCH('basis-cash-crude'!BF$1,'active-future'!$A:$A,0),1),""),"")</f>
        <v>4.6199999999999974</v>
      </c>
      <c r="BG122">
        <f>+IFERROR(IF(VALUE('data-cash-crude'!BF122)&gt;0,'data-cash-crude'!BF122-INDEX('active-future'!$C:$C,MATCH('basis-cash-crude'!BG$1,'active-future'!$A:$A,0),1),""),"")</f>
        <v>4.6400000000000006</v>
      </c>
      <c r="BH122">
        <f>+IFERROR(IF(VALUE('data-cash-crude'!BG122)&gt;0,'data-cash-crude'!BG122-INDEX('active-future'!$C:$C,MATCH('basis-cash-crude'!BH$1,'active-future'!$A:$A,0),1),""),"")</f>
        <v>4.6400000000000006</v>
      </c>
      <c r="BI122">
        <f>+IFERROR(IF(VALUE('data-cash-crude'!BH122)&gt;0,'data-cash-crude'!BH122-INDEX('active-future'!$C:$C,MATCH('basis-cash-crude'!BI$1,'active-future'!$A:$A,0),1),""),"")</f>
        <v>4.6599999999999966</v>
      </c>
      <c r="BJ122">
        <f>+IFERROR(IF(VALUE('data-cash-crude'!BI122)&gt;0,'data-cash-crude'!BI122-INDEX('active-future'!$C:$C,MATCH('basis-cash-crude'!BJ$1,'active-future'!$A:$A,0),1),""),"")</f>
        <v>4.6499999999999986</v>
      </c>
      <c r="BK122">
        <f>+IFERROR(IF(VALUE('data-cash-crude'!BJ122)&gt;0,'data-cash-crude'!BJ122-INDEX('active-future'!$C:$C,MATCH('basis-cash-crude'!BK$1,'active-future'!$A:$A,0),1),""),"")</f>
        <v>4.4000000000000057</v>
      </c>
      <c r="BL122">
        <f>+IFERROR(IF(VALUE('data-cash-crude'!BK122)&gt;0,'data-cash-crude'!BK122-INDEX('active-future'!$C:$C,MATCH('basis-cash-crude'!BL$1,'active-future'!$A:$A,0),1),""),"")</f>
        <v>4.4099999999999966</v>
      </c>
      <c r="BM122">
        <f>+IFERROR(IF(VALUE('data-cash-crude'!BL122)&gt;0,'data-cash-crude'!BL122-INDEX('active-future'!$C:$C,MATCH('basis-cash-crude'!BM$1,'active-future'!$A:$A,0),1),""),"")</f>
        <v>4.07</v>
      </c>
      <c r="BN122">
        <f>+IFERROR(IF(VALUE('data-cash-crude'!BM122)&gt;0,'data-cash-crude'!BM122-INDEX('active-future'!$C:$C,MATCH('basis-cash-crude'!BN$1,'active-future'!$A:$A,0),1),""),"")</f>
        <v>4.0499999999999972</v>
      </c>
      <c r="BO122">
        <f>+IFERROR(IF(VALUE('data-cash-crude'!BN122)&gt;0,'data-cash-crude'!BN122-INDEX('active-future'!$C:$C,MATCH('basis-cash-crude'!BO$1,'active-future'!$A:$A,0),1),""),"")</f>
        <v>4.0399999999999991</v>
      </c>
      <c r="BP122">
        <f>+IFERROR(IF(VALUE('data-cash-crude'!BO122)&gt;0,'data-cash-crude'!BO122-INDEX('active-future'!$C:$C,MATCH('basis-cash-crude'!BP$1,'active-future'!$A:$A,0),1),""),"")</f>
        <v>4.0499999999999972</v>
      </c>
      <c r="BQ122">
        <f>+IFERROR(IF(VALUE('data-cash-crude'!BP122)&gt;0,'data-cash-crude'!BP122-INDEX('active-future'!$C:$C,MATCH('basis-cash-crude'!BQ$1,'active-future'!$A:$A,0),1),""),"")</f>
        <v>4.0600000000000023</v>
      </c>
      <c r="BR122">
        <f>+IFERROR(IF(VALUE('data-cash-crude'!BQ122)&gt;0,'data-cash-crude'!BQ122-INDEX('active-future'!$C:$C,MATCH('basis-cash-crude'!BR$1,'active-future'!$A:$A,0),1),""),"")</f>
        <v>4.0800000000000054</v>
      </c>
      <c r="BS122">
        <f>+IFERROR(IF(VALUE('data-cash-crude'!BR122)&gt;0,'data-cash-crude'!BR122-INDEX('active-future'!$C:$C,MATCH('basis-cash-crude'!BS$1,'active-future'!$A:$A,0),1),""),"")</f>
        <v>4.0799999999999983</v>
      </c>
      <c r="BT122">
        <f>+IFERROR(IF(VALUE('data-cash-crude'!BS122)&gt;0,'data-cash-crude'!BS122-INDEX('active-future'!$C:$C,MATCH('basis-cash-crude'!BT$1,'active-future'!$A:$A,0),1),""),"")</f>
        <v>3.5900000000000034</v>
      </c>
      <c r="BU122">
        <f>+IFERROR(IF(VALUE('data-cash-crude'!BT122)&gt;0,'data-cash-crude'!BT122-INDEX('active-future'!$C:$C,MATCH('basis-cash-crude'!BU$1,'active-future'!$A:$A,0),1),""),"")</f>
        <v>3.5900000000000034</v>
      </c>
      <c r="BV122">
        <f>+IFERROR(IF(VALUE('data-cash-crude'!BU122)&gt;0,'data-cash-crude'!BU122-INDEX('active-future'!$C:$C,MATCH('basis-cash-crude'!BV$1,'active-future'!$A:$A,0),1),""),"")</f>
        <v>3.4099999999999966</v>
      </c>
      <c r="BW122">
        <f>+IFERROR(IF(VALUE('data-cash-crude'!BV122)&gt;0,'data-cash-crude'!BV122-INDEX('active-future'!$C:$C,MATCH('basis-cash-crude'!BW$1,'active-future'!$A:$A,0),1),""),"")</f>
        <v>3.4100000000000037</v>
      </c>
      <c r="BX122">
        <f>+IFERROR(IF(VALUE('data-cash-crude'!BW122)&gt;0,'data-cash-crude'!BW122-INDEX('active-future'!$C:$C,MATCH('basis-cash-crude'!BX$1,'active-future'!$A:$A,0),1),""),"")</f>
        <v>3.4099999999999966</v>
      </c>
      <c r="BY122">
        <f>+IFERROR(IF(VALUE('data-cash-crude'!BX122)&gt;0,'data-cash-crude'!BX122-INDEX('active-future'!$C:$C,MATCH('basis-cash-crude'!BY$1,'active-future'!$A:$A,0),1),""),"")</f>
        <v>3.4099999999999966</v>
      </c>
      <c r="BZ122">
        <f>+IFERROR(IF(VALUE('data-cash-crude'!BY122)&gt;0,'data-cash-crude'!BY122-INDEX('active-future'!$C:$C,MATCH('basis-cash-crude'!BZ$1,'active-future'!$A:$A,0),1),""),"")</f>
        <v>3.3599999999999994</v>
      </c>
      <c r="CA122">
        <f>+IFERROR(IF(VALUE('data-cash-crude'!BZ122)&gt;0,'data-cash-crude'!BZ122-INDEX('active-future'!$C:$C,MATCH('basis-cash-crude'!CA$1,'active-future'!$A:$A,0),1),""),"")</f>
        <v>3.509999999999998</v>
      </c>
      <c r="CB122">
        <f>+IFERROR(IF(VALUE('data-cash-crude'!CA122)&gt;0,'data-cash-crude'!CA122-INDEX('active-future'!$C:$C,MATCH('basis-cash-crude'!CB$1,'active-future'!$A:$A,0),1),""),"")</f>
        <v>3.4599999999999937</v>
      </c>
      <c r="CC122">
        <f>+IFERROR(IF(VALUE('data-cash-crude'!CB122)&gt;0,'data-cash-crude'!CB122-INDEX('active-future'!$C:$C,MATCH('basis-cash-crude'!CC$1,'active-future'!$A:$A,0),1),""),"")</f>
        <v>3.4499999999999957</v>
      </c>
      <c r="CD122">
        <f>+IFERROR(IF(VALUE('data-cash-crude'!CC122)&gt;0,'data-cash-crude'!CC122-INDEX('active-future'!$C:$C,MATCH('basis-cash-crude'!CD$1,'active-future'!$A:$A,0),1),""),"")</f>
        <v>2.9499999999999957</v>
      </c>
      <c r="CE122">
        <f>+IFERROR(IF(VALUE('data-cash-crude'!CD122)&gt;0,'data-cash-crude'!CD122-INDEX('active-future'!$C:$C,MATCH('basis-cash-crude'!CE$1,'active-future'!$A:$A,0),1),""),"")</f>
        <v>2.9599999999999937</v>
      </c>
      <c r="CF122">
        <f>+IFERROR(IF(VALUE('data-cash-crude'!CE122)&gt;0,'data-cash-crude'!CE122-INDEX('active-future'!$C:$C,MATCH('basis-cash-crude'!CF$1,'active-future'!$A:$A,0),1),""),"")</f>
        <v>2.7000000000000028</v>
      </c>
      <c r="CG122" t="str">
        <f>+IFERROR(IF(VALUE('data-cash-crude'!CF122)&gt;0,'data-cash-crude'!CF122-INDEX('active-future'!$C:$C,MATCH('basis-cash-crude'!CG$1,'active-future'!$A:$A,0),1),""),"")</f>
        <v/>
      </c>
      <c r="CH122" t="str">
        <f>+IFERROR(IF(VALUE('data-cash-crude'!CG122)&gt;0,'data-cash-crude'!CG122-INDEX('active-future'!$C:$C,MATCH('basis-cash-crude'!CH$1,'active-future'!$A:$A,0),1),""),"")</f>
        <v/>
      </c>
      <c r="CI122" t="str">
        <f>+IFERROR(IF(VALUE('data-cash-crude'!CH122)&gt;0,'data-cash-crude'!CH122-INDEX('active-future'!$C:$C,MATCH('basis-cash-crude'!CI$1,'active-future'!$A:$A,0),1),""),"")</f>
        <v/>
      </c>
      <c r="CJ122">
        <f>+IFERROR(IF(VALUE('data-cash-crude'!CI122)&gt;0,'data-cash-crude'!CI122-INDEX('active-future'!$C:$C,MATCH('basis-cash-crude'!CJ$1,'active-future'!$A:$A,0),1),""),"")</f>
        <v>2.7000000000000028</v>
      </c>
      <c r="CK122">
        <f>+IFERROR(IF(VALUE('data-cash-crude'!CJ122)&gt;0,'data-cash-crude'!CJ122-INDEX('active-future'!$C:$C,MATCH('basis-cash-crude'!CK$1,'active-future'!$A:$A,0),1),""),"")</f>
        <v>2.6900000000000048</v>
      </c>
      <c r="CL122">
        <f>+IFERROR(IF(VALUE('data-cash-crude'!CK122)&gt;0,'data-cash-crude'!CK122-INDEX('active-future'!$C:$C,MATCH('basis-cash-crude'!CL$1,'active-future'!$A:$A,0),1),""),"")</f>
        <v>2.7100000000000009</v>
      </c>
      <c r="CM122" t="str">
        <f>+IFERROR(IF(VALUE('data-cash-crude'!CL122)&gt;0,'data-cash-crude'!CL122-INDEX('active-future'!$C:$C,MATCH('basis-cash-crude'!CM$1,'active-future'!$A:$A,0),1),""),"")</f>
        <v/>
      </c>
      <c r="CN122">
        <f>+IFERROR(IF(VALUE('data-cash-crude'!CM122)&gt;0,'data-cash-crude'!CM122-INDEX('active-future'!$C:$C,MATCH('basis-cash-crude'!CN$1,'active-future'!$A:$A,0),1),""),"")</f>
        <v>2.6999999999999957</v>
      </c>
      <c r="CO122">
        <f>+IFERROR(IF(VALUE('data-cash-crude'!CN122)&gt;0,'data-cash-crude'!CN122-INDEX('active-future'!$C:$C,MATCH('basis-cash-crude'!CO$1,'active-future'!$A:$A,0),1),""),"")</f>
        <v>2.6899999999999977</v>
      </c>
      <c r="CP122">
        <f>+IFERROR(IF(VALUE('data-cash-crude'!CO122)&gt;0,'data-cash-crude'!CO122-INDEX('active-future'!$C:$C,MATCH('basis-cash-crude'!CP$1,'active-future'!$A:$A,0),1),""),"")</f>
        <v>2.9200000000000017</v>
      </c>
      <c r="CQ122">
        <f>+IFERROR(IF(VALUE('data-cash-crude'!CP122)&gt;0,'data-cash-crude'!CP122-INDEX('active-future'!$C:$C,MATCH('basis-cash-crude'!CQ$1,'active-future'!$A:$A,0),1),""),"")</f>
        <v>2.9200000000000017</v>
      </c>
      <c r="CR122">
        <f>+IFERROR(IF(VALUE('data-cash-crude'!CQ122)&gt;0,'data-cash-crude'!CQ122-INDEX('active-future'!$C:$C,MATCH('basis-cash-crude'!CR$1,'active-future'!$A:$A,0),1),""),"")</f>
        <v>3.2100000000000009</v>
      </c>
      <c r="CS122">
        <f>+IFERROR(IF(VALUE('data-cash-crude'!CR122)&gt;0,'data-cash-crude'!CR122-INDEX('active-future'!$C:$C,MATCH('basis-cash-crude'!CS$1,'active-future'!$A:$A,0),1),""),"")</f>
        <v>3.4799999999999969</v>
      </c>
      <c r="CT122">
        <f>+IFERROR(IF(VALUE('data-cash-crude'!CS122)&gt;0,'data-cash-crude'!CS122-INDEX('active-future'!$C:$C,MATCH('basis-cash-crude'!CT$1,'active-future'!$A:$A,0),1),""),"")</f>
        <v>3.5</v>
      </c>
      <c r="CU122">
        <f>+IFERROR(IF(VALUE('data-cash-crude'!CT122)&gt;0,'data-cash-crude'!CT122-INDEX('active-future'!$C:$C,MATCH('basis-cash-crude'!CU$1,'active-future'!$A:$A,0),1),""),"")</f>
        <v>4.1700000000000017</v>
      </c>
      <c r="CV122">
        <f>+IFERROR(IF(VALUE('data-cash-crude'!CU122)&gt;0,'data-cash-crude'!CU122-INDEX('active-future'!$C:$C,MATCH('basis-cash-crude'!CV$1,'active-future'!$A:$A,0),1),""),"")</f>
        <v>4.3699999999999974</v>
      </c>
      <c r="CW122">
        <f>+IFERROR(IF(VALUE('data-cash-crude'!CV122)&gt;0,'data-cash-crude'!CV122-INDEX('active-future'!$C:$C,MATCH('basis-cash-crude'!CW$1,'active-future'!$A:$A,0),1),""),"")</f>
        <v>4.2100000000000009</v>
      </c>
      <c r="CX122">
        <f>+IFERROR(IF(VALUE('data-cash-crude'!CW122)&gt;0,'data-cash-crude'!CW122-INDEX('active-future'!$C:$C,MATCH('basis-cash-crude'!CX$1,'active-future'!$A:$A,0),1),""),"")</f>
        <v>4.4399999999999977</v>
      </c>
      <c r="CY122">
        <f>+IFERROR(IF(VALUE('data-cash-crude'!CX122)&gt;0,'data-cash-crude'!CX122-INDEX('active-future'!$C:$C,MATCH('basis-cash-crude'!CY$1,'active-future'!$A:$A,0),1),""),"")</f>
        <v>4.3800000000000026</v>
      </c>
      <c r="CZ122">
        <f>+IFERROR(IF(VALUE('data-cash-crude'!CY122)&gt;0,'data-cash-crude'!CY122-INDEX('active-future'!$C:$C,MATCH('basis-cash-crude'!CZ$1,'active-future'!$A:$A,0),1),""),"")</f>
        <v>4.3700000000000045</v>
      </c>
      <c r="DA122">
        <f>+IFERROR(IF(VALUE('data-cash-crude'!CZ122)&gt;0,'data-cash-crude'!CZ122-INDEX('active-future'!$C:$C,MATCH('basis-cash-crude'!DA$1,'active-future'!$A:$A,0),1),""),"")</f>
        <v>4.3500000000000014</v>
      </c>
      <c r="DB122">
        <f>+IFERROR(IF(VALUE('data-cash-crude'!DA122)&gt;0,'data-cash-crude'!DA122-INDEX('active-future'!$C:$C,MATCH('basis-cash-crude'!DB$1,'active-future'!$A:$A,0),1),""),"")</f>
        <v>4.3699999999999974</v>
      </c>
      <c r="DC122">
        <f>+IFERROR(IF(VALUE('data-cash-crude'!DB122)&gt;0,'data-cash-crude'!DB122-INDEX('active-future'!$C:$C,MATCH('basis-cash-crude'!DC$1,'active-future'!$A:$A,0),1),""),"")</f>
        <v>4.3500000000000014</v>
      </c>
      <c r="DD122">
        <f>+IFERROR(IF(VALUE('data-cash-crude'!DC122)&gt;0,'data-cash-crude'!DC122-INDEX('active-future'!$C:$C,MATCH('basis-cash-crude'!DD$1,'active-future'!$A:$A,0),1),""),"")</f>
        <v>4.3599999999999994</v>
      </c>
      <c r="DE122">
        <f>+IFERROR(IF(VALUE('data-cash-crude'!DD122)&gt;0,'data-cash-crude'!DD122-INDEX('active-future'!$C:$C,MATCH('basis-cash-crude'!DE$1,'active-future'!$A:$A,0),1),""),"")</f>
        <v>4.3599999999999994</v>
      </c>
      <c r="DF122">
        <f>+IFERROR(IF(VALUE('data-cash-crude'!DE122)&gt;0,'data-cash-crude'!DE122-INDEX('active-future'!$C:$C,MATCH('basis-cash-crude'!DF$1,'active-future'!$A:$A,0),1),""),"")</f>
        <v>4.6199999999999974</v>
      </c>
      <c r="DG122">
        <f>+IFERROR(IF(VALUE('data-cash-crude'!DF122)&gt;0,'data-cash-crude'!DF122-INDEX('active-future'!$C:$C,MATCH('basis-cash-crude'!DG$1,'active-future'!$A:$A,0),1),""),"")</f>
        <v>4.8599999999999994</v>
      </c>
      <c r="DH122">
        <f>+IFERROR(IF(VALUE('data-cash-crude'!DG122)&gt;0,'data-cash-crude'!DG122-INDEX('active-future'!$C:$C,MATCH('basis-cash-crude'!DH$1,'active-future'!$A:$A,0),1),""),"")</f>
        <v>5.3400000000000034</v>
      </c>
      <c r="DI122">
        <f>+IFERROR(IF(VALUE('data-cash-crude'!DH122)&gt;0,'data-cash-crude'!DH122-INDEX('active-future'!$C:$C,MATCH('basis-cash-crude'!DI$1,'active-future'!$A:$A,0),1),""),"")</f>
        <v>5.3499999999999943</v>
      </c>
      <c r="DJ122">
        <f>+IFERROR(IF(VALUE('data-cash-crude'!DI122)&gt;0,'data-cash-crude'!DI122-INDEX('active-future'!$C:$C,MATCH('basis-cash-crude'!DJ$1,'active-future'!$A:$A,0),1),""),"")</f>
        <v>5.7199999999999989</v>
      </c>
      <c r="DK122">
        <f>+IFERROR(IF(VALUE('data-cash-crude'!DJ122)&gt;0,'data-cash-crude'!DJ122-INDEX('active-future'!$C:$C,MATCH('basis-cash-crude'!DK$1,'active-future'!$A:$A,0),1),""),"")</f>
        <v>5.7000000000000028</v>
      </c>
      <c r="DL122">
        <f>+IFERROR(IF(VALUE('data-cash-crude'!DK122)&gt;0,'data-cash-crude'!DK122-INDEX('active-future'!$C:$C,MATCH('basis-cash-crude'!DL$1,'active-future'!$A:$A,0),1),""),"")</f>
        <v>5.68</v>
      </c>
      <c r="DM122" t="str">
        <f>+IFERROR(IF(VALUE('data-cash-crude'!DL122)&gt;0,'data-cash-crude'!DL122-INDEX('active-future'!$C:$C,MATCH('basis-cash-crude'!DM$1,'active-future'!$A:$A,0),1),""),"")</f>
        <v/>
      </c>
      <c r="DN122" t="str">
        <f>+IFERROR(IF(VALUE('data-cash-crude'!DM122)&gt;0,'data-cash-crude'!DM122-INDEX('active-future'!$C:$C,MATCH('basis-cash-crude'!DN$1,'active-future'!$A:$A,0),1),""),"")</f>
        <v/>
      </c>
      <c r="DO122" t="str">
        <f>+IFERROR(IF(VALUE('data-cash-crude'!DN122)&gt;0,'data-cash-crude'!DN122-INDEX('active-future'!$C:$C,MATCH('basis-cash-crude'!DO$1,'active-future'!$A:$A,0),1),""),"")</f>
        <v/>
      </c>
      <c r="DP122" t="str">
        <f>+IFERROR(IF(VALUE('data-cash-crude'!DO122)&gt;0,'data-cash-crude'!DO122-INDEX('active-future'!$C:$C,MATCH('basis-cash-crude'!DP$1,'active-future'!$A:$A,0),1),""),"")</f>
        <v/>
      </c>
      <c r="DQ122" t="str">
        <f>+IFERROR(IF(VALUE('data-cash-crude'!DP122)&gt;0,'data-cash-crude'!DP122-INDEX('active-future'!$C:$C,MATCH('basis-cash-crude'!DQ$1,'active-future'!$A:$A,0),1),""),"")</f>
        <v/>
      </c>
      <c r="DR122" t="str">
        <f>+IFERROR(IF(VALUE('data-cash-crude'!DQ122)&gt;0,'data-cash-crude'!DQ122-INDEX('active-future'!$C:$C,MATCH('basis-cash-crude'!DR$1,'active-future'!$A:$A,0),1),""),"")</f>
        <v/>
      </c>
      <c r="DS122" t="str">
        <f>+IFERROR(IF(VALUE('data-cash-crude'!DR122)&gt;0,'data-cash-crude'!DR122-INDEX('active-future'!$C:$C,MATCH('basis-cash-crude'!DS$1,'active-future'!$A:$A,0),1),""),"")</f>
        <v/>
      </c>
      <c r="DT122" t="str">
        <f>+IFERROR(IF(VALUE('data-cash-crude'!DS122)&gt;0,'data-cash-crude'!DS122-INDEX('active-future'!$C:$C,MATCH('basis-cash-crude'!DT$1,'active-future'!$A:$A,0),1),""),"")</f>
        <v/>
      </c>
      <c r="DU122" t="str">
        <f>+IFERROR(IF(VALUE('data-cash-crude'!DT122)&gt;0,'data-cash-crude'!DT122-INDEX('active-future'!$C:$C,MATCH('basis-cash-crude'!DU$1,'active-future'!$A:$A,0),1),""),"")</f>
        <v/>
      </c>
      <c r="DV122" t="str">
        <f>+IFERROR(IF(VALUE('data-cash-crude'!DU122)&gt;0,'data-cash-crude'!DU122-INDEX('active-future'!$C:$C,MATCH('basis-cash-crude'!DV$1,'active-future'!$A:$A,0),1),""),"")</f>
        <v/>
      </c>
      <c r="DW122" t="str">
        <f>+IFERROR(IF(VALUE('data-cash-crude'!DV122)&gt;0,'data-cash-crude'!DV122-INDEX('active-future'!$C:$C,MATCH('basis-cash-crude'!DW$1,'active-future'!$A:$A,0),1),""),"")</f>
        <v/>
      </c>
      <c r="DX122" t="str">
        <f>+IFERROR(IF(VALUE('data-cash-crude'!DW122)&gt;0,'data-cash-crude'!DW122-INDEX('active-future'!$C:$C,MATCH('basis-cash-crude'!DX$1,'active-future'!$A:$A,0),1),""),"")</f>
        <v/>
      </c>
      <c r="DY122" t="str">
        <f>+IFERROR(IF(VALUE('data-cash-crude'!DX122)&gt;0,'data-cash-crude'!DX122-INDEX('active-future'!$C:$C,MATCH('basis-cash-crude'!DY$1,'active-future'!$A:$A,0),1),""),"")</f>
        <v/>
      </c>
      <c r="DZ122" t="str">
        <f>+IFERROR(IF(VALUE('data-cash-crude'!DY122)&gt;0,'data-cash-crude'!DY122-INDEX('active-future'!$C:$C,MATCH('basis-cash-crude'!DZ$1,'active-future'!$A:$A,0),1),""),"")</f>
        <v/>
      </c>
      <c r="EA122" t="str">
        <f>+IFERROR(IF(VALUE('data-cash-crude'!DZ122)&gt;0,'data-cash-crude'!DZ122-INDEX('active-future'!$C:$C,MATCH('basis-cash-crude'!EA$1,'active-future'!$A:$A,0),1),""),"")</f>
        <v/>
      </c>
      <c r="EB122" t="str">
        <f>+IFERROR(IF(VALUE('data-cash-crude'!EA122)&gt;0,'data-cash-crude'!EA122-INDEX('active-future'!$C:$C,MATCH('basis-cash-crude'!EB$1,'active-future'!$A:$A,0),1),""),"")</f>
        <v/>
      </c>
      <c r="EC122" t="str">
        <f>+IFERROR(IF(VALUE('data-cash-crude'!EB122)&gt;0,'data-cash-crude'!EB122-INDEX('active-future'!$C:$C,MATCH('basis-cash-crude'!EC$1,'active-future'!$A:$A,0),1),""),"")</f>
        <v/>
      </c>
      <c r="ED122" t="str">
        <f>+IFERROR(IF(VALUE('data-cash-crude'!EC122)&gt;0,'data-cash-crude'!EC122-INDEX('active-future'!$C:$C,MATCH('basis-cash-crude'!ED$1,'active-future'!$A:$A,0),1),""),"")</f>
        <v/>
      </c>
      <c r="EE122" t="str">
        <f>+IFERROR(IF(VALUE('data-cash-crude'!ED122)&gt;0,'data-cash-crude'!ED122-INDEX('active-future'!$C:$C,MATCH('basis-cash-crude'!EE$1,'active-future'!$A:$A,0),1),""),"")</f>
        <v/>
      </c>
      <c r="EF122" t="str">
        <f>+IFERROR(IF(VALUE('data-cash-crude'!EE122)&gt;0,'data-cash-crude'!EE122-INDEX('active-future'!$C:$C,MATCH('basis-cash-crude'!EF$1,'active-future'!$A:$A,0),1),""),"")</f>
        <v/>
      </c>
      <c r="EG122" t="str">
        <f>+IFERROR(IF(VALUE('data-cash-crude'!EF122)&gt;0,'data-cash-crude'!EF122-INDEX('active-future'!$C:$C,MATCH('basis-cash-crude'!EG$1,'active-future'!$A:$A,0),1),""),"")</f>
        <v/>
      </c>
      <c r="EH122" t="str">
        <f>+IFERROR(IF(VALUE('data-cash-crude'!EG122)&gt;0,'data-cash-crude'!EG122-INDEX('active-future'!$C:$C,MATCH('basis-cash-crude'!EH$1,'active-future'!$A:$A,0),1),""),"")</f>
        <v/>
      </c>
      <c r="EI122" t="str">
        <f>+IFERROR(IF(VALUE('data-cash-crude'!EH122)&gt;0,'data-cash-crude'!EH122-INDEX('active-future'!$C:$C,MATCH('basis-cash-crude'!EI$1,'active-future'!$A:$A,0),1),""),"")</f>
        <v/>
      </c>
      <c r="EJ122" t="str">
        <f>+IFERROR(IF(VALUE('data-cash-crude'!EI122)&gt;0,'data-cash-crude'!EI122-INDEX('active-future'!$C:$C,MATCH('basis-cash-crude'!EJ$1,'active-future'!$A:$A,0),1),""),"")</f>
        <v/>
      </c>
      <c r="EK122" t="str">
        <f>+IFERROR(IF(VALUE('data-cash-crude'!EJ122)&gt;0,'data-cash-crude'!EJ122-INDEX('active-future'!$C:$C,MATCH('basis-cash-crude'!EK$1,'active-future'!$A:$A,0),1),""),"")</f>
        <v/>
      </c>
      <c r="EL122" t="str">
        <f>+IFERROR(IF(VALUE('data-cash-crude'!EK122)&gt;0,'data-cash-crude'!EK122-INDEX('active-future'!$C:$C,MATCH('basis-cash-crude'!EL$1,'active-future'!$A:$A,0),1),""),"")</f>
        <v/>
      </c>
      <c r="EM122" t="str">
        <f>+IFERROR(IF(VALUE('data-cash-crude'!EL122)&gt;0,'data-cash-crude'!EL122-INDEX('active-future'!$C:$C,MATCH('basis-cash-crude'!EM$1,'active-future'!$A:$A,0),1),""),"")</f>
        <v/>
      </c>
      <c r="EN122" t="str">
        <f>+IFERROR(IF(VALUE('data-cash-crude'!EM122)&gt;0,'data-cash-crude'!EM122-INDEX('active-future'!$C:$C,MATCH('basis-cash-crude'!EN$1,'active-future'!$A:$A,0),1),""),"")</f>
        <v/>
      </c>
      <c r="EO122" t="str">
        <f>+IFERROR(IF(VALUE('data-cash-crude'!EN122)&gt;0,'data-cash-crude'!EN122-INDEX('active-future'!$C:$C,MATCH('basis-cash-crude'!EO$1,'active-future'!$A:$A,0),1),""),"")</f>
        <v/>
      </c>
      <c r="EP122" t="str">
        <f>+IFERROR(IF(VALUE('data-cash-crude'!EO122)&gt;0,'data-cash-crude'!EO122-INDEX('active-future'!$C:$C,MATCH('basis-cash-crude'!EP$1,'active-future'!$A:$A,0),1),""),"")</f>
        <v/>
      </c>
      <c r="EQ122" t="str">
        <f>+IFERROR(IF(VALUE('data-cash-crude'!EP122)&gt;0,'data-cash-crude'!EP122-INDEX('active-future'!$C:$C,MATCH('basis-cash-crude'!EQ$1,'active-future'!$A:$A,0),1),""),"")</f>
        <v/>
      </c>
      <c r="ER122" t="str">
        <f>+IFERROR(IF(VALUE('data-cash-crude'!EQ122)&gt;0,'data-cash-crude'!EQ122-INDEX('active-future'!$C:$C,MATCH('basis-cash-crude'!ER$1,'active-future'!$A:$A,0),1),""),"")</f>
        <v/>
      </c>
      <c r="ES122" t="str">
        <f>+IFERROR(IF(VALUE('data-cash-crude'!ER122)&gt;0,'data-cash-crude'!ER122-INDEX('active-future'!$C:$C,MATCH('basis-cash-crude'!ES$1,'active-future'!$A:$A,0),1),""),"")</f>
        <v/>
      </c>
      <c r="ET122" t="str">
        <f>+IFERROR(IF(VALUE('data-cash-crude'!ES122)&gt;0,'data-cash-crude'!ES122-INDEX('active-future'!$C:$C,MATCH('basis-cash-crude'!ET$1,'active-future'!$A:$A,0),1),""),"")</f>
        <v/>
      </c>
      <c r="EU122" t="str">
        <f>+IFERROR(IF(VALUE('data-cash-crude'!ET122)&gt;0,'data-cash-crude'!ET122-INDEX('active-future'!$C:$C,MATCH('basis-cash-crude'!EU$1,'active-future'!$A:$A,0),1),""),"")</f>
        <v/>
      </c>
      <c r="EV122" t="str">
        <f>+IFERROR(IF(VALUE('data-cash-crude'!EU122)&gt;0,'data-cash-crude'!EU122-INDEX('active-future'!$C:$C,MATCH('basis-cash-crude'!EV$1,'active-future'!$A:$A,0),1),""),"")</f>
        <v/>
      </c>
      <c r="EW122" t="str">
        <f>+IFERROR(IF(VALUE('data-cash-crude'!EV122)&gt;0,'data-cash-crude'!EV122-INDEX('active-future'!$C:$C,MATCH('basis-cash-crude'!EW$1,'active-future'!$A:$A,0),1),""),"")</f>
        <v/>
      </c>
      <c r="EX122" t="str">
        <f>+IFERROR(IF(VALUE('data-cash-crude'!EW122)&gt;0,'data-cash-crude'!EW122-INDEX('active-future'!$C:$C,MATCH('basis-cash-crude'!EX$1,'active-future'!$A:$A,0),1),""),"")</f>
        <v/>
      </c>
      <c r="EY122" t="str">
        <f>+IFERROR(IF(VALUE('data-cash-crude'!EX122)&gt;0,'data-cash-crude'!EX122-INDEX('active-future'!$C:$C,MATCH('basis-cash-crude'!EY$1,'active-future'!$A:$A,0),1),""),"")</f>
        <v/>
      </c>
      <c r="EZ122" t="str">
        <f>+IFERROR(IF(VALUE('data-cash-crude'!EY122)&gt;0,'data-cash-crude'!EY122-INDEX('active-future'!$C:$C,MATCH('basis-cash-crude'!EZ$1,'active-future'!$A:$A,0),1),""),"")</f>
        <v/>
      </c>
      <c r="FA122" t="str">
        <f>+IFERROR(IF(VALUE('data-cash-crude'!EZ122)&gt;0,'data-cash-crude'!EZ122-INDEX('active-future'!$C:$C,MATCH('basis-cash-crude'!FA$1,'active-future'!$A:$A,0),1),""),"")</f>
        <v/>
      </c>
      <c r="FB122" t="str">
        <f>+IFERROR(IF(VALUE('data-cash-crude'!FA122)&gt;0,'data-cash-crude'!FA122-INDEX('active-future'!$C:$C,MATCH('basis-cash-crude'!FB$1,'active-future'!$A:$A,0),1),""),"")</f>
        <v/>
      </c>
      <c r="FC122" t="str">
        <f>+IFERROR(IF(VALUE('data-cash-crude'!FB122)&gt;0,'data-cash-crude'!FB122-INDEX('active-future'!$C:$C,MATCH('basis-cash-crude'!FC$1,'active-future'!$A:$A,0),1),""),"")</f>
        <v/>
      </c>
      <c r="FD122" t="str">
        <f>+IFERROR(IF(VALUE('data-cash-crude'!FC122)&gt;0,'data-cash-crude'!FC122-INDEX('active-future'!$C:$C,MATCH('basis-cash-crude'!FD$1,'active-future'!$A:$A,0),1),""),"")</f>
        <v/>
      </c>
      <c r="FE122" t="str">
        <f>+IFERROR(IF(VALUE('data-cash-crude'!FD122)&gt;0,'data-cash-crude'!FD122-INDEX('active-future'!$C:$C,MATCH('basis-cash-crude'!FE$1,'active-future'!$A:$A,0),1),""),"")</f>
        <v/>
      </c>
      <c r="FF122" t="str">
        <f>+IFERROR(IF(VALUE('data-cash-crude'!FE122)&gt;0,'data-cash-crude'!FE122-INDEX('active-future'!$C:$C,MATCH('basis-cash-crude'!FF$1,'active-future'!$A:$A,0),1),""),"")</f>
        <v/>
      </c>
      <c r="FG122" t="str">
        <f>+IFERROR(IF(VALUE('data-cash-crude'!FF122)&gt;0,'data-cash-crude'!FF122-INDEX('active-future'!$C:$C,MATCH('basis-cash-crude'!FG$1,'active-future'!$A:$A,0),1),""),"")</f>
        <v/>
      </c>
      <c r="FH122" t="str">
        <f>+IFERROR(IF(VALUE('data-cash-crude'!FG122)&gt;0,'data-cash-crude'!FG122-INDEX('active-future'!$C:$C,MATCH('basis-cash-crude'!FH$1,'active-future'!$A:$A,0),1),""),"")</f>
        <v/>
      </c>
      <c r="FI122" t="str">
        <f>+IFERROR(IF(VALUE('data-cash-crude'!FH122)&gt;0,'data-cash-crude'!FH122-INDEX('active-future'!$C:$C,MATCH('basis-cash-crude'!FI$1,'active-future'!$A:$A,0),1),""),"")</f>
        <v/>
      </c>
      <c r="FJ122" t="str">
        <f>+IFERROR(IF(VALUE('data-cash-crude'!FI122)&gt;0,'data-cash-crude'!FI122-INDEX('active-future'!$C:$C,MATCH('basis-cash-crude'!FJ$1,'active-future'!$A:$A,0),1),""),"")</f>
        <v/>
      </c>
      <c r="FK122" t="str">
        <f>+IFERROR(IF(VALUE('data-cash-crude'!FJ122)&gt;0,'data-cash-crude'!FJ122-INDEX('active-future'!$C:$C,MATCH('basis-cash-crude'!FK$1,'active-future'!$A:$A,0),1),""),"")</f>
        <v/>
      </c>
      <c r="FL122" t="str">
        <f>+IFERROR(IF(VALUE('data-cash-crude'!FK122)&gt;0,'data-cash-crude'!FK122-INDEX('active-future'!$C:$C,MATCH('basis-cash-crude'!FL$1,'active-future'!$A:$A,0),1),""),"")</f>
        <v/>
      </c>
    </row>
    <row r="123" spans="1:168" x14ac:dyDescent="0.2">
      <c r="A123">
        <f t="shared" si="3"/>
        <v>-9.91</v>
      </c>
      <c r="B123">
        <f t="shared" si="4"/>
        <v>-9.7843999999999998</v>
      </c>
      <c r="C123">
        <f t="shared" si="5"/>
        <v>-9.8764197530864131</v>
      </c>
      <c r="D123" s="10" t="str">
        <f>+'data-cash-crude'!B123</f>
        <v>CLPA-7-101.CM</v>
      </c>
      <c r="E123">
        <f>+IFERROR(IF(VALUE('data-cash-crude'!D123)&gt;0,'data-cash-crude'!D123-INDEX('active-future'!$C:$C,MATCH('basis-cash-crude'!E$1,'active-future'!$A:$A,0),1),""),"")</f>
        <v>-9.8800000000000026</v>
      </c>
      <c r="F123">
        <f>+IFERROR(IF(VALUE('data-cash-crude'!E123)&gt;0,'data-cash-crude'!E123-INDEX('active-future'!$C:$C,MATCH('basis-cash-crude'!F$1,'active-future'!$A:$A,0),1),""),"")</f>
        <v>-9.8999999999999986</v>
      </c>
      <c r="G123">
        <f>+IFERROR(IF(VALUE('data-cash-crude'!F123)&gt;0,'data-cash-crude'!F123-INDEX('active-future'!$C:$C,MATCH('basis-cash-crude'!G$1,'active-future'!$A:$A,0),1),""),"")</f>
        <v>-9.9399999999999977</v>
      </c>
      <c r="H123">
        <f>+IFERROR(IF(VALUE('data-cash-crude'!G123)&gt;0,'data-cash-crude'!G123-INDEX('active-future'!$C:$C,MATCH('basis-cash-crude'!H$1,'active-future'!$A:$A,0),1),""),"")</f>
        <v>-9.8999999999999986</v>
      </c>
      <c r="I123" t="str">
        <f>+IFERROR(IF(VALUE('data-cash-crude'!H123)&gt;0,'data-cash-crude'!H123-INDEX('active-future'!$C:$C,MATCH('basis-cash-crude'!I$1,'active-future'!$A:$A,0),1),""),"")</f>
        <v/>
      </c>
      <c r="J123">
        <f>+IFERROR(IF(VALUE('data-cash-crude'!I123)&gt;0,'data-cash-crude'!I123-INDEX('active-future'!$C:$C,MATCH('basis-cash-crude'!J$1,'active-future'!$A:$A,0),1),""),"")</f>
        <v>-9.93</v>
      </c>
      <c r="K123" t="str">
        <f>+IFERROR(IF(VALUE('data-cash-crude'!J123)&gt;0,'data-cash-crude'!J123-INDEX('active-future'!$C:$C,MATCH('basis-cash-crude'!K$1,'active-future'!$A:$A,0),1),""),"")</f>
        <v/>
      </c>
      <c r="L123" t="str">
        <f>+IFERROR(IF(VALUE('data-cash-crude'!K123)&gt;0,'data-cash-crude'!K123-INDEX('active-future'!$C:$C,MATCH('basis-cash-crude'!L$1,'active-future'!$A:$A,0),1),""),"")</f>
        <v/>
      </c>
      <c r="M123">
        <f>+IFERROR(IF(VALUE('data-cash-crude'!L123)&gt;0,'data-cash-crude'!L123-INDEX('active-future'!$C:$C,MATCH('basis-cash-crude'!M$1,'active-future'!$A:$A,0),1),""),"")</f>
        <v>-9.8999999999999986</v>
      </c>
      <c r="N123">
        <f>+IFERROR(IF(VALUE('data-cash-crude'!M123)&gt;0,'data-cash-crude'!M123-INDEX('active-future'!$C:$C,MATCH('basis-cash-crude'!N$1,'active-future'!$A:$A,0),1),""),"")</f>
        <v>-9.8700000000000045</v>
      </c>
      <c r="O123">
        <f>+IFERROR(IF(VALUE('data-cash-crude'!N123)&gt;0,'data-cash-crude'!N123-INDEX('active-future'!$C:$C,MATCH('basis-cash-crude'!O$1,'active-future'!$A:$A,0),1),""),"")</f>
        <v>-9.7899999999999991</v>
      </c>
      <c r="P123">
        <f>+IFERROR(IF(VALUE('data-cash-crude'!O123)&gt;0,'data-cash-crude'!O123-INDEX('active-future'!$C:$C,MATCH('basis-cash-crude'!P$1,'active-future'!$A:$A,0),1),""),"")</f>
        <v>-9.93</v>
      </c>
      <c r="Q123">
        <f>+IFERROR(IF(VALUE('data-cash-crude'!P123)&gt;0,'data-cash-crude'!P123-INDEX('active-future'!$C:$C,MATCH('basis-cash-crude'!Q$1,'active-future'!$A:$A,0),1),""),"")</f>
        <v>-9.89</v>
      </c>
      <c r="R123">
        <f>+IFERROR(IF(VALUE('data-cash-crude'!Q123)&gt;0,'data-cash-crude'!Q123-INDEX('active-future'!$C:$C,MATCH('basis-cash-crude'!R$1,'active-future'!$A:$A,0),1),""),"")</f>
        <v>-9.8999999999999986</v>
      </c>
      <c r="S123">
        <f>+IFERROR(IF(VALUE('data-cash-crude'!R123)&gt;0,'data-cash-crude'!R123-INDEX('active-future'!$C:$C,MATCH('basis-cash-crude'!S$1,'active-future'!$A:$A,0),1),""),"")</f>
        <v>-9.8799999999999955</v>
      </c>
      <c r="T123">
        <f>+IFERROR(IF(VALUE('data-cash-crude'!S123)&gt;0,'data-cash-crude'!S123-INDEX('active-future'!$C:$C,MATCH('basis-cash-crude'!T$1,'active-future'!$A:$A,0),1),""),"")</f>
        <v>-9.86</v>
      </c>
      <c r="U123">
        <f>+IFERROR(IF(VALUE('data-cash-crude'!T123)&gt;0,'data-cash-crude'!T123-INDEX('active-future'!$C:$C,MATCH('basis-cash-crude'!U$1,'active-future'!$A:$A,0),1),""),"")</f>
        <v>-9.9400000000000048</v>
      </c>
      <c r="V123">
        <f>+IFERROR(IF(VALUE('data-cash-crude'!U123)&gt;0,'data-cash-crude'!U123-INDEX('active-future'!$C:$C,MATCH('basis-cash-crude'!V$1,'active-future'!$A:$A,0),1),""),"")</f>
        <v>-9.9200000000000017</v>
      </c>
      <c r="W123">
        <f>+IFERROR(IF(VALUE('data-cash-crude'!V123)&gt;0,'data-cash-crude'!V123-INDEX('active-future'!$C:$C,MATCH('basis-cash-crude'!W$1,'active-future'!$A:$A,0),1),""),"")</f>
        <v>-9.9500000000000028</v>
      </c>
      <c r="X123">
        <f>+IFERROR(IF(VALUE('data-cash-crude'!W123)&gt;0,'data-cash-crude'!W123-INDEX('active-future'!$C:$C,MATCH('basis-cash-crude'!X$1,'active-future'!$A:$A,0),1),""),"")</f>
        <v>-9.9500000000000028</v>
      </c>
      <c r="Y123" t="str">
        <f>+IFERROR(IF(VALUE('data-cash-crude'!X123)&gt;0,'data-cash-crude'!X123-INDEX('active-future'!$C:$C,MATCH('basis-cash-crude'!Y$1,'active-future'!$A:$A,0),1),""),"")</f>
        <v/>
      </c>
      <c r="Z123">
        <f>+IFERROR(IF(VALUE('data-cash-crude'!Y123)&gt;0,'data-cash-crude'!Y123-INDEX('active-future'!$C:$C,MATCH('basis-cash-crude'!Z$1,'active-future'!$A:$A,0),1),""),"")</f>
        <v>-9.8800000000000026</v>
      </c>
      <c r="AA123">
        <f>+IFERROR(IF(VALUE('data-cash-crude'!Z123)&gt;0,'data-cash-crude'!Z123-INDEX('active-future'!$C:$C,MATCH('basis-cash-crude'!AA$1,'active-future'!$A:$A,0),1),""),"")</f>
        <v>-6.990000000000002</v>
      </c>
      <c r="AB123" t="str">
        <f>+IFERROR(IF(VALUE('data-cash-crude'!AA123)&gt;0,'data-cash-crude'!AA123-INDEX('active-future'!$C:$C,MATCH('basis-cash-crude'!AB$1,'active-future'!$A:$A,0),1),""),"")</f>
        <v/>
      </c>
      <c r="AC123">
        <f>+IFERROR(IF(VALUE('data-cash-crude'!AB123)&gt;0,'data-cash-crude'!AB123-INDEX('active-future'!$C:$C,MATCH('basis-cash-crude'!AC$1,'active-future'!$A:$A,0),1),""),"")</f>
        <v>-9.93</v>
      </c>
      <c r="AD123">
        <f>+IFERROR(IF(VALUE('data-cash-crude'!AC123)&gt;0,'data-cash-crude'!AC123-INDEX('active-future'!$C:$C,MATCH('basis-cash-crude'!AD$1,'active-future'!$A:$A,0),1),""),"")</f>
        <v>-9.93</v>
      </c>
      <c r="AE123">
        <f>+IFERROR(IF(VALUE('data-cash-crude'!AD123)&gt;0,'data-cash-crude'!AD123-INDEX('active-future'!$C:$C,MATCH('basis-cash-crude'!AE$1,'active-future'!$A:$A,0),1),""),"")</f>
        <v>-9.93</v>
      </c>
      <c r="AF123">
        <f>+IFERROR(IF(VALUE('data-cash-crude'!AE123)&gt;0,'data-cash-crude'!AE123-INDEX('active-future'!$C:$C,MATCH('basis-cash-crude'!AF$1,'active-future'!$A:$A,0),1),""),"")</f>
        <v>-9.89</v>
      </c>
      <c r="AG123">
        <f>+IFERROR(IF(VALUE('data-cash-crude'!AF123)&gt;0,'data-cash-crude'!AF123-INDEX('active-future'!$C:$C,MATCH('basis-cash-crude'!AG$1,'active-future'!$A:$A,0),1),""),"")</f>
        <v>-9.8999999999999986</v>
      </c>
      <c r="AH123">
        <f>+IFERROR(IF(VALUE('data-cash-crude'!AG123)&gt;0,'data-cash-crude'!AG123-INDEX('active-future'!$C:$C,MATCH('basis-cash-crude'!AH$1,'active-future'!$A:$A,0),1),""),"")</f>
        <v>-9.8299999999999983</v>
      </c>
      <c r="AI123">
        <f>+IFERROR(IF(VALUE('data-cash-crude'!AH123)&gt;0,'data-cash-crude'!AH123-INDEX('active-future'!$C:$C,MATCH('basis-cash-crude'!AI$1,'active-future'!$A:$A,0),1),""),"")</f>
        <v>-10.07</v>
      </c>
      <c r="AJ123">
        <f>+IFERROR(IF(VALUE('data-cash-crude'!AI123)&gt;0,'data-cash-crude'!AI123-INDEX('active-future'!$C:$C,MATCH('basis-cash-crude'!AJ$1,'active-future'!$A:$A,0),1),""),"")</f>
        <v>-9.9600000000000009</v>
      </c>
      <c r="AK123">
        <f>+IFERROR(IF(VALUE('data-cash-crude'!AJ123)&gt;0,'data-cash-crude'!AJ123-INDEX('active-future'!$C:$C,MATCH('basis-cash-crude'!AK$1,'active-future'!$A:$A,0),1),""),"")</f>
        <v>-9.9399999999999977</v>
      </c>
      <c r="AL123">
        <f>+IFERROR(IF(VALUE('data-cash-crude'!AK123)&gt;0,'data-cash-crude'!AK123-INDEX('active-future'!$C:$C,MATCH('basis-cash-crude'!AL$1,'active-future'!$A:$A,0),1),""),"")</f>
        <v>-9.89</v>
      </c>
      <c r="AM123">
        <f>+IFERROR(IF(VALUE('data-cash-crude'!AL123)&gt;0,'data-cash-crude'!AL123-INDEX('active-future'!$C:$C,MATCH('basis-cash-crude'!AM$1,'active-future'!$A:$A,0),1),""),"")</f>
        <v>-9.9399999999999977</v>
      </c>
      <c r="AN123">
        <f>+IFERROR(IF(VALUE('data-cash-crude'!AM123)&gt;0,'data-cash-crude'!AM123-INDEX('active-future'!$C:$C,MATCH('basis-cash-crude'!AN$1,'active-future'!$A:$A,0),1),""),"")</f>
        <v>-9.9199999999999946</v>
      </c>
      <c r="AO123">
        <f>+IFERROR(IF(VALUE('data-cash-crude'!AN123)&gt;0,'data-cash-crude'!AN123-INDEX('active-future'!$C:$C,MATCH('basis-cash-crude'!AO$1,'active-future'!$A:$A,0),1),""),"")</f>
        <v>-9.8800000000000026</v>
      </c>
      <c r="AP123">
        <f>+IFERROR(IF(VALUE('data-cash-crude'!AO123)&gt;0,'data-cash-crude'!AO123-INDEX('active-future'!$C:$C,MATCH('basis-cash-crude'!AP$1,'active-future'!$A:$A,0),1),""),"")</f>
        <v>-9.86</v>
      </c>
      <c r="AQ123">
        <f>+IFERROR(IF(VALUE('data-cash-crude'!AP123)&gt;0,'data-cash-crude'!AP123-INDEX('active-future'!$C:$C,MATCH('basis-cash-crude'!AQ$1,'active-future'!$A:$A,0),1),""),"")</f>
        <v>-9.8699999999999974</v>
      </c>
      <c r="AR123">
        <f>+IFERROR(IF(VALUE('data-cash-crude'!AQ123)&gt;0,'data-cash-crude'!AQ123-INDEX('active-future'!$C:$C,MATCH('basis-cash-crude'!AR$1,'active-future'!$A:$A,0),1),""),"")</f>
        <v>-9.8700000000000045</v>
      </c>
      <c r="AS123">
        <f>+IFERROR(IF(VALUE('data-cash-crude'!AR123)&gt;0,'data-cash-crude'!AR123-INDEX('active-future'!$C:$C,MATCH('basis-cash-crude'!AS$1,'active-future'!$A:$A,0),1),""),"")</f>
        <v>-9.9499999999999957</v>
      </c>
      <c r="AT123">
        <f>+IFERROR(IF(VALUE('data-cash-crude'!AS123)&gt;0,'data-cash-crude'!AS123-INDEX('active-future'!$C:$C,MATCH('basis-cash-crude'!AT$1,'active-future'!$A:$A,0),1),""),"")</f>
        <v>-9.86</v>
      </c>
      <c r="AU123">
        <f>+IFERROR(IF(VALUE('data-cash-crude'!AT123)&gt;0,'data-cash-crude'!AT123-INDEX('active-future'!$C:$C,MATCH('basis-cash-crude'!AU$1,'active-future'!$A:$A,0),1),""),"")</f>
        <v>-9.9200000000000017</v>
      </c>
      <c r="AV123">
        <f>+IFERROR(IF(VALUE('data-cash-crude'!AU123)&gt;0,'data-cash-crude'!AU123-INDEX('active-future'!$C:$C,MATCH('basis-cash-crude'!AV$1,'active-future'!$A:$A,0),1),""),"")</f>
        <v>-9.8999999999999986</v>
      </c>
      <c r="AW123">
        <f>+IFERROR(IF(VALUE('data-cash-crude'!AV123)&gt;0,'data-cash-crude'!AV123-INDEX('active-future'!$C:$C,MATCH('basis-cash-crude'!AW$1,'active-future'!$A:$A,0),1),""),"")</f>
        <v>-9.8800000000000026</v>
      </c>
      <c r="AX123">
        <f>+IFERROR(IF(VALUE('data-cash-crude'!AW123)&gt;0,'data-cash-crude'!AW123-INDEX('active-future'!$C:$C,MATCH('basis-cash-crude'!AX$1,'active-future'!$A:$A,0),1),""),"")</f>
        <v>-9.86</v>
      </c>
      <c r="AY123">
        <f>+IFERROR(IF(VALUE('data-cash-crude'!AX123)&gt;0,'data-cash-crude'!AX123-INDEX('active-future'!$C:$C,MATCH('basis-cash-crude'!AY$1,'active-future'!$A:$A,0),1),""),"")</f>
        <v>-9.93</v>
      </c>
      <c r="AZ123">
        <f>+IFERROR(IF(VALUE('data-cash-crude'!AY123)&gt;0,'data-cash-crude'!AY123-INDEX('active-future'!$C:$C,MATCH('basis-cash-crude'!AZ$1,'active-future'!$A:$A,0),1),""),"")</f>
        <v>-9.8799999999999955</v>
      </c>
      <c r="BA123">
        <f>+IFERROR(IF(VALUE('data-cash-crude'!AZ123)&gt;0,'data-cash-crude'!AZ123-INDEX('active-future'!$C:$C,MATCH('basis-cash-crude'!BA$1,'active-future'!$A:$A,0),1),""),"")</f>
        <v>-9.9499999999999957</v>
      </c>
      <c r="BB123">
        <f>+IFERROR(IF(VALUE('data-cash-crude'!BA123)&gt;0,'data-cash-crude'!BA123-INDEX('active-future'!$C:$C,MATCH('basis-cash-crude'!BB$1,'active-future'!$A:$A,0),1),""),"")</f>
        <v>-9.89</v>
      </c>
      <c r="BC123">
        <f>+IFERROR(IF(VALUE('data-cash-crude'!BB123)&gt;0,'data-cash-crude'!BB123-INDEX('active-future'!$C:$C,MATCH('basis-cash-crude'!BC$1,'active-future'!$A:$A,0),1),""),"")</f>
        <v>-10.199999999999996</v>
      </c>
      <c r="BD123">
        <f>+IFERROR(IF(VALUE('data-cash-crude'!BC123)&gt;0,'data-cash-crude'!BC123-INDEX('active-future'!$C:$C,MATCH('basis-cash-crude'!BD$1,'active-future'!$A:$A,0),1),""),"")</f>
        <v>-10.129999999999995</v>
      </c>
      <c r="BE123">
        <f>+IFERROR(IF(VALUE('data-cash-crude'!BD123)&gt;0,'data-cash-crude'!BD123-INDEX('active-future'!$C:$C,MATCH('basis-cash-crude'!BE$1,'active-future'!$A:$A,0),1),""),"")</f>
        <v>-9.9899999999999949</v>
      </c>
      <c r="BF123">
        <f>+IFERROR(IF(VALUE('data-cash-crude'!BE123)&gt;0,'data-cash-crude'!BE123-INDEX('active-future'!$C:$C,MATCH('basis-cash-crude'!BF$1,'active-future'!$A:$A,0),1),""),"")</f>
        <v>-9.9500000000000028</v>
      </c>
      <c r="BG123">
        <f>+IFERROR(IF(VALUE('data-cash-crude'!BF123)&gt;0,'data-cash-crude'!BF123-INDEX('active-future'!$C:$C,MATCH('basis-cash-crude'!BG$1,'active-future'!$A:$A,0),1),""),"")</f>
        <v>-9.8800000000000026</v>
      </c>
      <c r="BH123">
        <f>+IFERROR(IF(VALUE('data-cash-crude'!BG123)&gt;0,'data-cash-crude'!BG123-INDEX('active-future'!$C:$C,MATCH('basis-cash-crude'!BH$1,'active-future'!$A:$A,0),1),""),"")</f>
        <v>-9.93</v>
      </c>
      <c r="BI123">
        <f>+IFERROR(IF(VALUE('data-cash-crude'!BH123)&gt;0,'data-cash-crude'!BH123-INDEX('active-future'!$C:$C,MATCH('basis-cash-crude'!BI$1,'active-future'!$A:$A,0),1),""),"")</f>
        <v>-9.9100000000000037</v>
      </c>
      <c r="BJ123">
        <f>+IFERROR(IF(VALUE('data-cash-crude'!BI123)&gt;0,'data-cash-crude'!BI123-INDEX('active-future'!$C:$C,MATCH('basis-cash-crude'!BJ$1,'active-future'!$A:$A,0),1),""),"")</f>
        <v>-9.9200000000000017</v>
      </c>
      <c r="BK123">
        <f>+IFERROR(IF(VALUE('data-cash-crude'!BJ123)&gt;0,'data-cash-crude'!BJ123-INDEX('active-future'!$C:$C,MATCH('basis-cash-crude'!BK$1,'active-future'!$A:$A,0),1),""),"")</f>
        <v>-9.8699999999999974</v>
      </c>
      <c r="BL123">
        <f>+IFERROR(IF(VALUE('data-cash-crude'!BK123)&gt;0,'data-cash-crude'!BK123-INDEX('active-future'!$C:$C,MATCH('basis-cash-crude'!BL$1,'active-future'!$A:$A,0),1),""),"")</f>
        <v>-9.9100000000000037</v>
      </c>
      <c r="BM123">
        <f>+IFERROR(IF(VALUE('data-cash-crude'!BL123)&gt;0,'data-cash-crude'!BL123-INDEX('active-future'!$C:$C,MATCH('basis-cash-crude'!BM$1,'active-future'!$A:$A,0),1),""),"")</f>
        <v>-9.9500000000000028</v>
      </c>
      <c r="BN123">
        <f>+IFERROR(IF(VALUE('data-cash-crude'!BM123)&gt;0,'data-cash-crude'!BM123-INDEX('active-future'!$C:$C,MATCH('basis-cash-crude'!BN$1,'active-future'!$A:$A,0),1),""),"")</f>
        <v>-9.8699999999999974</v>
      </c>
      <c r="BO123">
        <f>+IFERROR(IF(VALUE('data-cash-crude'!BN123)&gt;0,'data-cash-crude'!BN123-INDEX('active-future'!$C:$C,MATCH('basis-cash-crude'!BO$1,'active-future'!$A:$A,0),1),""),"")</f>
        <v>-9.93</v>
      </c>
      <c r="BP123">
        <f>+IFERROR(IF(VALUE('data-cash-crude'!BO123)&gt;0,'data-cash-crude'!BO123-INDEX('active-future'!$C:$C,MATCH('basis-cash-crude'!BP$1,'active-future'!$A:$A,0),1),""),"")</f>
        <v>-9.8700000000000045</v>
      </c>
      <c r="BQ123">
        <f>+IFERROR(IF(VALUE('data-cash-crude'!BP123)&gt;0,'data-cash-crude'!BP123-INDEX('active-future'!$C:$C,MATCH('basis-cash-crude'!BQ$1,'active-future'!$A:$A,0),1),""),"")</f>
        <v>-9.86</v>
      </c>
      <c r="BR123">
        <f>+IFERROR(IF(VALUE('data-cash-crude'!BQ123)&gt;0,'data-cash-crude'!BQ123-INDEX('active-future'!$C:$C,MATCH('basis-cash-crude'!BR$1,'active-future'!$A:$A,0),1),""),"")</f>
        <v>-9.9399999999999977</v>
      </c>
      <c r="BS123">
        <f>+IFERROR(IF(VALUE('data-cash-crude'!BR123)&gt;0,'data-cash-crude'!BR123-INDEX('active-future'!$C:$C,MATCH('basis-cash-crude'!BS$1,'active-future'!$A:$A,0),1),""),"")</f>
        <v>-9.89</v>
      </c>
      <c r="BT123">
        <f>+IFERROR(IF(VALUE('data-cash-crude'!BS123)&gt;0,'data-cash-crude'!BS123-INDEX('active-future'!$C:$C,MATCH('basis-cash-crude'!BT$1,'active-future'!$A:$A,0),1),""),"")</f>
        <v>-9.93</v>
      </c>
      <c r="BU123">
        <f>+IFERROR(IF(VALUE('data-cash-crude'!BT123)&gt;0,'data-cash-crude'!BT123-INDEX('active-future'!$C:$C,MATCH('basis-cash-crude'!BU$1,'active-future'!$A:$A,0),1),""),"")</f>
        <v>-9.93</v>
      </c>
      <c r="BV123">
        <f>+IFERROR(IF(VALUE('data-cash-crude'!BU123)&gt;0,'data-cash-crude'!BU123-INDEX('active-future'!$C:$C,MATCH('basis-cash-crude'!BV$1,'active-future'!$A:$A,0),1),""),"")</f>
        <v>-9.9100000000000037</v>
      </c>
      <c r="BW123">
        <f>+IFERROR(IF(VALUE('data-cash-crude'!BV123)&gt;0,'data-cash-crude'!BV123-INDEX('active-future'!$C:$C,MATCH('basis-cash-crude'!BW$1,'active-future'!$A:$A,0),1),""),"")</f>
        <v>-9.9099999999999966</v>
      </c>
      <c r="BX123">
        <f>+IFERROR(IF(VALUE('data-cash-crude'!BW123)&gt;0,'data-cash-crude'!BW123-INDEX('active-future'!$C:$C,MATCH('basis-cash-crude'!BX$1,'active-future'!$A:$A,0),1),""),"")</f>
        <v>-9.86</v>
      </c>
      <c r="BY123">
        <f>+IFERROR(IF(VALUE('data-cash-crude'!BX123)&gt;0,'data-cash-crude'!BX123-INDEX('active-future'!$C:$C,MATCH('basis-cash-crude'!BY$1,'active-future'!$A:$A,0),1),""),"")</f>
        <v>-9.9100000000000037</v>
      </c>
      <c r="BZ123">
        <f>+IFERROR(IF(VALUE('data-cash-crude'!BY123)&gt;0,'data-cash-crude'!BY123-INDEX('active-future'!$C:$C,MATCH('basis-cash-crude'!BZ$1,'active-future'!$A:$A,0),1),""),"")</f>
        <v>-10.009999999999998</v>
      </c>
      <c r="CA123">
        <f>+IFERROR(IF(VALUE('data-cash-crude'!BZ123)&gt;0,'data-cash-crude'!BZ123-INDEX('active-future'!$C:$C,MATCH('basis-cash-crude'!CA$1,'active-future'!$A:$A,0),1),""),"")</f>
        <v>-9.86</v>
      </c>
      <c r="CB123">
        <f>+IFERROR(IF(VALUE('data-cash-crude'!CA123)&gt;0,'data-cash-crude'!CA123-INDEX('active-future'!$C:$C,MATCH('basis-cash-crude'!CB$1,'active-future'!$A:$A,0),1),""),"")</f>
        <v>-9.8600000000000065</v>
      </c>
      <c r="CC123">
        <f>+IFERROR(IF(VALUE('data-cash-crude'!CB123)&gt;0,'data-cash-crude'!CB123-INDEX('active-future'!$C:$C,MATCH('basis-cash-crude'!CC$1,'active-future'!$A:$A,0),1),""),"")</f>
        <v>-9.9200000000000017</v>
      </c>
      <c r="CD123">
        <f>+IFERROR(IF(VALUE('data-cash-crude'!CC123)&gt;0,'data-cash-crude'!CC123-INDEX('active-future'!$C:$C,MATCH('basis-cash-crude'!CD$1,'active-future'!$A:$A,0),1),""),"")</f>
        <v>-9.8700000000000045</v>
      </c>
      <c r="CE123">
        <f>+IFERROR(IF(VALUE('data-cash-crude'!CD123)&gt;0,'data-cash-crude'!CD123-INDEX('active-future'!$C:$C,MATCH('basis-cash-crude'!CE$1,'active-future'!$A:$A,0),1),""),"")</f>
        <v>-9.9100000000000037</v>
      </c>
      <c r="CF123">
        <f>+IFERROR(IF(VALUE('data-cash-crude'!CE123)&gt;0,'data-cash-crude'!CE123-INDEX('active-future'!$C:$C,MATCH('basis-cash-crude'!CF$1,'active-future'!$A:$A,0),1),""),"")</f>
        <v>-9.8699999999999974</v>
      </c>
      <c r="CG123" t="str">
        <f>+IFERROR(IF(VALUE('data-cash-crude'!CF123)&gt;0,'data-cash-crude'!CF123-INDEX('active-future'!$C:$C,MATCH('basis-cash-crude'!CG$1,'active-future'!$A:$A,0),1),""),"")</f>
        <v/>
      </c>
      <c r="CH123" t="str">
        <f>+IFERROR(IF(VALUE('data-cash-crude'!CG123)&gt;0,'data-cash-crude'!CG123-INDEX('active-future'!$C:$C,MATCH('basis-cash-crude'!CH$1,'active-future'!$A:$A,0),1),""),"")</f>
        <v/>
      </c>
      <c r="CI123" t="str">
        <f>+IFERROR(IF(VALUE('data-cash-crude'!CH123)&gt;0,'data-cash-crude'!CH123-INDEX('active-future'!$C:$C,MATCH('basis-cash-crude'!CI$1,'active-future'!$A:$A,0),1),""),"")</f>
        <v/>
      </c>
      <c r="CJ123">
        <f>+IFERROR(IF(VALUE('data-cash-crude'!CI123)&gt;0,'data-cash-crude'!CI123-INDEX('active-future'!$C:$C,MATCH('basis-cash-crude'!CJ$1,'active-future'!$A:$A,0),1),""),"")</f>
        <v>-9.9199999999999946</v>
      </c>
      <c r="CK123">
        <f>+IFERROR(IF(VALUE('data-cash-crude'!CJ123)&gt;0,'data-cash-crude'!CJ123-INDEX('active-future'!$C:$C,MATCH('basis-cash-crude'!CK$1,'active-future'!$A:$A,0),1),""),"")</f>
        <v>-9.8799999999999955</v>
      </c>
      <c r="CL123">
        <f>+IFERROR(IF(VALUE('data-cash-crude'!CK123)&gt;0,'data-cash-crude'!CK123-INDEX('active-future'!$C:$C,MATCH('basis-cash-crude'!CL$1,'active-future'!$A:$A,0),1),""),"")</f>
        <v>-9.86</v>
      </c>
      <c r="CM123" t="str">
        <f>+IFERROR(IF(VALUE('data-cash-crude'!CL123)&gt;0,'data-cash-crude'!CL123-INDEX('active-future'!$C:$C,MATCH('basis-cash-crude'!CM$1,'active-future'!$A:$A,0),1),""),"")</f>
        <v/>
      </c>
      <c r="CN123">
        <f>+IFERROR(IF(VALUE('data-cash-crude'!CM123)&gt;0,'data-cash-crude'!CM123-INDEX('active-future'!$C:$C,MATCH('basis-cash-crude'!CN$1,'active-future'!$A:$A,0),1),""),"")</f>
        <v>-9.9200000000000017</v>
      </c>
      <c r="CO123">
        <f>+IFERROR(IF(VALUE('data-cash-crude'!CN123)&gt;0,'data-cash-crude'!CN123-INDEX('active-future'!$C:$C,MATCH('basis-cash-crude'!CO$1,'active-future'!$A:$A,0),1),""),"")</f>
        <v>-9.93</v>
      </c>
      <c r="CP123">
        <f>+IFERROR(IF(VALUE('data-cash-crude'!CO123)&gt;0,'data-cash-crude'!CO123-INDEX('active-future'!$C:$C,MATCH('basis-cash-crude'!CP$1,'active-future'!$A:$A,0),1),""),"")</f>
        <v>-9.8999999999999986</v>
      </c>
      <c r="CQ123">
        <f>+IFERROR(IF(VALUE('data-cash-crude'!CP123)&gt;0,'data-cash-crude'!CP123-INDEX('active-future'!$C:$C,MATCH('basis-cash-crude'!CQ$1,'active-future'!$A:$A,0),1),""),"")</f>
        <v>-9.9500000000000028</v>
      </c>
      <c r="CR123">
        <f>+IFERROR(IF(VALUE('data-cash-crude'!CQ123)&gt;0,'data-cash-crude'!CQ123-INDEX('active-future'!$C:$C,MATCH('basis-cash-crude'!CR$1,'active-future'!$A:$A,0),1),""),"")</f>
        <v>-9.86</v>
      </c>
      <c r="CS123">
        <f>+IFERROR(IF(VALUE('data-cash-crude'!CR123)&gt;0,'data-cash-crude'!CR123-INDEX('active-future'!$C:$C,MATCH('basis-cash-crude'!CS$1,'active-future'!$A:$A,0),1),""),"")</f>
        <v>-9.89</v>
      </c>
      <c r="CT123">
        <f>+IFERROR(IF(VALUE('data-cash-crude'!CS123)&gt;0,'data-cash-crude'!CS123-INDEX('active-future'!$C:$C,MATCH('basis-cash-crude'!CT$1,'active-future'!$A:$A,0),1),""),"")</f>
        <v>-9.8700000000000045</v>
      </c>
      <c r="CU123">
        <f>+IFERROR(IF(VALUE('data-cash-crude'!CT123)&gt;0,'data-cash-crude'!CT123-INDEX('active-future'!$C:$C,MATCH('basis-cash-crude'!CU$1,'active-future'!$A:$A,0),1),""),"")</f>
        <v>-9.8999999999999986</v>
      </c>
      <c r="CV123">
        <f>+IFERROR(IF(VALUE('data-cash-crude'!CU123)&gt;0,'data-cash-crude'!CU123-INDEX('active-future'!$C:$C,MATCH('basis-cash-crude'!CV$1,'active-future'!$A:$A,0),1),""),"")</f>
        <v>-9.6500000000000057</v>
      </c>
      <c r="CW123">
        <f>+IFERROR(IF(VALUE('data-cash-crude'!CV123)&gt;0,'data-cash-crude'!CV123-INDEX('active-future'!$C:$C,MATCH('basis-cash-crude'!CW$1,'active-future'!$A:$A,0),1),""),"")</f>
        <v>-9.86</v>
      </c>
      <c r="CX123">
        <f>+IFERROR(IF(VALUE('data-cash-crude'!CW123)&gt;0,'data-cash-crude'!CW123-INDEX('active-future'!$C:$C,MATCH('basis-cash-crude'!CX$1,'active-future'!$A:$A,0),1),""),"")</f>
        <v>-9.8300000000000054</v>
      </c>
      <c r="CY123">
        <f>+IFERROR(IF(VALUE('data-cash-crude'!CX123)&gt;0,'data-cash-crude'!CX123-INDEX('active-future'!$C:$C,MATCH('basis-cash-crude'!CY$1,'active-future'!$A:$A,0),1),""),"")</f>
        <v>-9.89</v>
      </c>
      <c r="CZ123">
        <f>+IFERROR(IF(VALUE('data-cash-crude'!CY123)&gt;0,'data-cash-crude'!CY123-INDEX('active-future'!$C:$C,MATCH('basis-cash-crude'!CZ$1,'active-future'!$A:$A,0),1),""),"")</f>
        <v>-9.9499999999999957</v>
      </c>
      <c r="DA123">
        <f>+IFERROR(IF(VALUE('data-cash-crude'!CZ123)&gt;0,'data-cash-crude'!CZ123-INDEX('active-future'!$C:$C,MATCH('basis-cash-crude'!DA$1,'active-future'!$A:$A,0),1),""),"")</f>
        <v>-9.9200000000000017</v>
      </c>
      <c r="DB123">
        <f>+IFERROR(IF(VALUE('data-cash-crude'!DA123)&gt;0,'data-cash-crude'!DA123-INDEX('active-future'!$C:$C,MATCH('basis-cash-crude'!DB$1,'active-future'!$A:$A,0),1),""),"")</f>
        <v>-9.9500000000000028</v>
      </c>
      <c r="DC123">
        <f>+IFERROR(IF(VALUE('data-cash-crude'!DB123)&gt;0,'data-cash-crude'!DB123-INDEX('active-future'!$C:$C,MATCH('basis-cash-crude'!DC$1,'active-future'!$A:$A,0),1),""),"")</f>
        <v>-9.9200000000000017</v>
      </c>
      <c r="DD123">
        <f>+IFERROR(IF(VALUE('data-cash-crude'!DC123)&gt;0,'data-cash-crude'!DC123-INDEX('active-future'!$C:$C,MATCH('basis-cash-crude'!DD$1,'active-future'!$A:$A,0),1),""),"")</f>
        <v>-9.86</v>
      </c>
      <c r="DE123">
        <f>+IFERROR(IF(VALUE('data-cash-crude'!DD123)&gt;0,'data-cash-crude'!DD123-INDEX('active-future'!$C:$C,MATCH('basis-cash-crude'!DE$1,'active-future'!$A:$A,0),1),""),"")</f>
        <v>-9.9100000000000037</v>
      </c>
      <c r="DF123">
        <f>+IFERROR(IF(VALUE('data-cash-crude'!DE123)&gt;0,'data-cash-crude'!DE123-INDEX('active-future'!$C:$C,MATCH('basis-cash-crude'!DF$1,'active-future'!$A:$A,0),1),""),"")</f>
        <v>-9.9500000000000028</v>
      </c>
      <c r="DG123">
        <f>+IFERROR(IF(VALUE('data-cash-crude'!DF123)&gt;0,'data-cash-crude'!DF123-INDEX('active-future'!$C:$C,MATCH('basis-cash-crude'!DG$1,'active-future'!$A:$A,0),1),""),"")</f>
        <v>-9.9099999999999966</v>
      </c>
      <c r="DH123">
        <f>+IFERROR(IF(VALUE('data-cash-crude'!DG123)&gt;0,'data-cash-crude'!DG123-INDEX('active-future'!$C:$C,MATCH('basis-cash-crude'!DH$1,'active-future'!$A:$A,0),1),""),"")</f>
        <v>-9.8799999999999955</v>
      </c>
      <c r="DI123">
        <f>+IFERROR(IF(VALUE('data-cash-crude'!DH123)&gt;0,'data-cash-crude'!DH123-INDEX('active-future'!$C:$C,MATCH('basis-cash-crude'!DI$1,'active-future'!$A:$A,0),1),""),"")</f>
        <v>-9.8700000000000045</v>
      </c>
      <c r="DJ123">
        <f>+IFERROR(IF(VALUE('data-cash-crude'!DI123)&gt;0,'data-cash-crude'!DI123-INDEX('active-future'!$C:$C,MATCH('basis-cash-crude'!DJ$1,'active-future'!$A:$A,0),1),""),"")</f>
        <v>-9.8999999999999986</v>
      </c>
      <c r="DK123">
        <f>+IFERROR(IF(VALUE('data-cash-crude'!DJ123)&gt;0,'data-cash-crude'!DJ123-INDEX('active-future'!$C:$C,MATCH('basis-cash-crude'!DK$1,'active-future'!$A:$A,0),1),""),"")</f>
        <v>-9.8699999999999974</v>
      </c>
      <c r="DL123">
        <f>+IFERROR(IF(VALUE('data-cash-crude'!DK123)&gt;0,'data-cash-crude'!DK123-INDEX('active-future'!$C:$C,MATCH('basis-cash-crude'!DL$1,'active-future'!$A:$A,0),1),""),"")</f>
        <v>-9.89</v>
      </c>
      <c r="DM123" t="str">
        <f>+IFERROR(IF(VALUE('data-cash-crude'!DL123)&gt;0,'data-cash-crude'!DL123-INDEX('active-future'!$C:$C,MATCH('basis-cash-crude'!DM$1,'active-future'!$A:$A,0),1),""),"")</f>
        <v/>
      </c>
      <c r="DN123" t="str">
        <f>+IFERROR(IF(VALUE('data-cash-crude'!DM123)&gt;0,'data-cash-crude'!DM123-INDEX('active-future'!$C:$C,MATCH('basis-cash-crude'!DN$1,'active-future'!$A:$A,0),1),""),"")</f>
        <v/>
      </c>
      <c r="DO123" t="str">
        <f>+IFERROR(IF(VALUE('data-cash-crude'!DN123)&gt;0,'data-cash-crude'!DN123-INDEX('active-future'!$C:$C,MATCH('basis-cash-crude'!DO$1,'active-future'!$A:$A,0),1),""),"")</f>
        <v/>
      </c>
      <c r="DP123" t="str">
        <f>+IFERROR(IF(VALUE('data-cash-crude'!DO123)&gt;0,'data-cash-crude'!DO123-INDEX('active-future'!$C:$C,MATCH('basis-cash-crude'!DP$1,'active-future'!$A:$A,0),1),""),"")</f>
        <v/>
      </c>
      <c r="DQ123" t="str">
        <f>+IFERROR(IF(VALUE('data-cash-crude'!DP123)&gt;0,'data-cash-crude'!DP123-INDEX('active-future'!$C:$C,MATCH('basis-cash-crude'!DQ$1,'active-future'!$A:$A,0),1),""),"")</f>
        <v/>
      </c>
      <c r="DR123" t="str">
        <f>+IFERROR(IF(VALUE('data-cash-crude'!DQ123)&gt;0,'data-cash-crude'!DQ123-INDEX('active-future'!$C:$C,MATCH('basis-cash-crude'!DR$1,'active-future'!$A:$A,0),1),""),"")</f>
        <v/>
      </c>
      <c r="DS123" t="str">
        <f>+IFERROR(IF(VALUE('data-cash-crude'!DR123)&gt;0,'data-cash-crude'!DR123-INDEX('active-future'!$C:$C,MATCH('basis-cash-crude'!DS$1,'active-future'!$A:$A,0),1),""),"")</f>
        <v/>
      </c>
      <c r="DT123" t="str">
        <f>+IFERROR(IF(VALUE('data-cash-crude'!DS123)&gt;0,'data-cash-crude'!DS123-INDEX('active-future'!$C:$C,MATCH('basis-cash-crude'!DT$1,'active-future'!$A:$A,0),1),""),"")</f>
        <v/>
      </c>
      <c r="DU123" t="str">
        <f>+IFERROR(IF(VALUE('data-cash-crude'!DT123)&gt;0,'data-cash-crude'!DT123-INDEX('active-future'!$C:$C,MATCH('basis-cash-crude'!DU$1,'active-future'!$A:$A,0),1),""),"")</f>
        <v/>
      </c>
      <c r="DV123" t="str">
        <f>+IFERROR(IF(VALUE('data-cash-crude'!DU123)&gt;0,'data-cash-crude'!DU123-INDEX('active-future'!$C:$C,MATCH('basis-cash-crude'!DV$1,'active-future'!$A:$A,0),1),""),"")</f>
        <v/>
      </c>
      <c r="DW123" t="str">
        <f>+IFERROR(IF(VALUE('data-cash-crude'!DV123)&gt;0,'data-cash-crude'!DV123-INDEX('active-future'!$C:$C,MATCH('basis-cash-crude'!DW$1,'active-future'!$A:$A,0),1),""),"")</f>
        <v/>
      </c>
      <c r="DX123" t="str">
        <f>+IFERROR(IF(VALUE('data-cash-crude'!DW123)&gt;0,'data-cash-crude'!DW123-INDEX('active-future'!$C:$C,MATCH('basis-cash-crude'!DX$1,'active-future'!$A:$A,0),1),""),"")</f>
        <v/>
      </c>
      <c r="DY123" t="str">
        <f>+IFERROR(IF(VALUE('data-cash-crude'!DX123)&gt;0,'data-cash-crude'!DX123-INDEX('active-future'!$C:$C,MATCH('basis-cash-crude'!DY$1,'active-future'!$A:$A,0),1),""),"")</f>
        <v/>
      </c>
      <c r="DZ123" t="str">
        <f>+IFERROR(IF(VALUE('data-cash-crude'!DY123)&gt;0,'data-cash-crude'!DY123-INDEX('active-future'!$C:$C,MATCH('basis-cash-crude'!DZ$1,'active-future'!$A:$A,0),1),""),"")</f>
        <v/>
      </c>
      <c r="EA123" t="str">
        <f>+IFERROR(IF(VALUE('data-cash-crude'!DZ123)&gt;0,'data-cash-crude'!DZ123-INDEX('active-future'!$C:$C,MATCH('basis-cash-crude'!EA$1,'active-future'!$A:$A,0),1),""),"")</f>
        <v/>
      </c>
      <c r="EB123" t="str">
        <f>+IFERROR(IF(VALUE('data-cash-crude'!EA123)&gt;0,'data-cash-crude'!EA123-INDEX('active-future'!$C:$C,MATCH('basis-cash-crude'!EB$1,'active-future'!$A:$A,0),1),""),"")</f>
        <v/>
      </c>
      <c r="EC123" t="str">
        <f>+IFERROR(IF(VALUE('data-cash-crude'!EB123)&gt;0,'data-cash-crude'!EB123-INDEX('active-future'!$C:$C,MATCH('basis-cash-crude'!EC$1,'active-future'!$A:$A,0),1),""),"")</f>
        <v/>
      </c>
      <c r="ED123" t="str">
        <f>+IFERROR(IF(VALUE('data-cash-crude'!EC123)&gt;0,'data-cash-crude'!EC123-INDEX('active-future'!$C:$C,MATCH('basis-cash-crude'!ED$1,'active-future'!$A:$A,0),1),""),"")</f>
        <v/>
      </c>
      <c r="EE123" t="str">
        <f>+IFERROR(IF(VALUE('data-cash-crude'!ED123)&gt;0,'data-cash-crude'!ED123-INDEX('active-future'!$C:$C,MATCH('basis-cash-crude'!EE$1,'active-future'!$A:$A,0),1),""),"")</f>
        <v/>
      </c>
      <c r="EF123" t="str">
        <f>+IFERROR(IF(VALUE('data-cash-crude'!EE123)&gt;0,'data-cash-crude'!EE123-INDEX('active-future'!$C:$C,MATCH('basis-cash-crude'!EF$1,'active-future'!$A:$A,0),1),""),"")</f>
        <v/>
      </c>
      <c r="EG123" t="str">
        <f>+IFERROR(IF(VALUE('data-cash-crude'!EF123)&gt;0,'data-cash-crude'!EF123-INDEX('active-future'!$C:$C,MATCH('basis-cash-crude'!EG$1,'active-future'!$A:$A,0),1),""),"")</f>
        <v/>
      </c>
      <c r="EH123" t="str">
        <f>+IFERROR(IF(VALUE('data-cash-crude'!EG123)&gt;0,'data-cash-crude'!EG123-INDEX('active-future'!$C:$C,MATCH('basis-cash-crude'!EH$1,'active-future'!$A:$A,0),1),""),"")</f>
        <v/>
      </c>
      <c r="EI123" t="str">
        <f>+IFERROR(IF(VALUE('data-cash-crude'!EH123)&gt;0,'data-cash-crude'!EH123-INDEX('active-future'!$C:$C,MATCH('basis-cash-crude'!EI$1,'active-future'!$A:$A,0),1),""),"")</f>
        <v/>
      </c>
      <c r="EJ123" t="str">
        <f>+IFERROR(IF(VALUE('data-cash-crude'!EI123)&gt;0,'data-cash-crude'!EI123-INDEX('active-future'!$C:$C,MATCH('basis-cash-crude'!EJ$1,'active-future'!$A:$A,0),1),""),"")</f>
        <v/>
      </c>
      <c r="EK123" t="str">
        <f>+IFERROR(IF(VALUE('data-cash-crude'!EJ123)&gt;0,'data-cash-crude'!EJ123-INDEX('active-future'!$C:$C,MATCH('basis-cash-crude'!EK$1,'active-future'!$A:$A,0),1),""),"")</f>
        <v/>
      </c>
      <c r="EL123" t="str">
        <f>+IFERROR(IF(VALUE('data-cash-crude'!EK123)&gt;0,'data-cash-crude'!EK123-INDEX('active-future'!$C:$C,MATCH('basis-cash-crude'!EL$1,'active-future'!$A:$A,0),1),""),"")</f>
        <v/>
      </c>
      <c r="EM123" t="str">
        <f>+IFERROR(IF(VALUE('data-cash-crude'!EL123)&gt;0,'data-cash-crude'!EL123-INDEX('active-future'!$C:$C,MATCH('basis-cash-crude'!EM$1,'active-future'!$A:$A,0),1),""),"")</f>
        <v/>
      </c>
      <c r="EN123" t="str">
        <f>+IFERROR(IF(VALUE('data-cash-crude'!EM123)&gt;0,'data-cash-crude'!EM123-INDEX('active-future'!$C:$C,MATCH('basis-cash-crude'!EN$1,'active-future'!$A:$A,0),1),""),"")</f>
        <v/>
      </c>
      <c r="EO123" t="str">
        <f>+IFERROR(IF(VALUE('data-cash-crude'!EN123)&gt;0,'data-cash-crude'!EN123-INDEX('active-future'!$C:$C,MATCH('basis-cash-crude'!EO$1,'active-future'!$A:$A,0),1),""),"")</f>
        <v/>
      </c>
      <c r="EP123" t="str">
        <f>+IFERROR(IF(VALUE('data-cash-crude'!EO123)&gt;0,'data-cash-crude'!EO123-INDEX('active-future'!$C:$C,MATCH('basis-cash-crude'!EP$1,'active-future'!$A:$A,0),1),""),"")</f>
        <v/>
      </c>
      <c r="EQ123" t="str">
        <f>+IFERROR(IF(VALUE('data-cash-crude'!EP123)&gt;0,'data-cash-crude'!EP123-INDEX('active-future'!$C:$C,MATCH('basis-cash-crude'!EQ$1,'active-future'!$A:$A,0),1),""),"")</f>
        <v/>
      </c>
      <c r="ER123" t="str">
        <f>+IFERROR(IF(VALUE('data-cash-crude'!EQ123)&gt;0,'data-cash-crude'!EQ123-INDEX('active-future'!$C:$C,MATCH('basis-cash-crude'!ER$1,'active-future'!$A:$A,0),1),""),"")</f>
        <v/>
      </c>
      <c r="ES123" t="str">
        <f>+IFERROR(IF(VALUE('data-cash-crude'!ER123)&gt;0,'data-cash-crude'!ER123-INDEX('active-future'!$C:$C,MATCH('basis-cash-crude'!ES$1,'active-future'!$A:$A,0),1),""),"")</f>
        <v/>
      </c>
      <c r="ET123" t="str">
        <f>+IFERROR(IF(VALUE('data-cash-crude'!ES123)&gt;0,'data-cash-crude'!ES123-INDEX('active-future'!$C:$C,MATCH('basis-cash-crude'!ET$1,'active-future'!$A:$A,0),1),""),"")</f>
        <v/>
      </c>
      <c r="EU123" t="str">
        <f>+IFERROR(IF(VALUE('data-cash-crude'!ET123)&gt;0,'data-cash-crude'!ET123-INDEX('active-future'!$C:$C,MATCH('basis-cash-crude'!EU$1,'active-future'!$A:$A,0),1),""),"")</f>
        <v/>
      </c>
      <c r="EV123" t="str">
        <f>+IFERROR(IF(VALUE('data-cash-crude'!EU123)&gt;0,'data-cash-crude'!EU123-INDEX('active-future'!$C:$C,MATCH('basis-cash-crude'!EV$1,'active-future'!$A:$A,0),1),""),"")</f>
        <v/>
      </c>
      <c r="EW123" t="str">
        <f>+IFERROR(IF(VALUE('data-cash-crude'!EV123)&gt;0,'data-cash-crude'!EV123-INDEX('active-future'!$C:$C,MATCH('basis-cash-crude'!EW$1,'active-future'!$A:$A,0),1),""),"")</f>
        <v/>
      </c>
      <c r="EX123" t="str">
        <f>+IFERROR(IF(VALUE('data-cash-crude'!EW123)&gt;0,'data-cash-crude'!EW123-INDEX('active-future'!$C:$C,MATCH('basis-cash-crude'!EX$1,'active-future'!$A:$A,0),1),""),"")</f>
        <v/>
      </c>
      <c r="EY123" t="str">
        <f>+IFERROR(IF(VALUE('data-cash-crude'!EX123)&gt;0,'data-cash-crude'!EX123-INDEX('active-future'!$C:$C,MATCH('basis-cash-crude'!EY$1,'active-future'!$A:$A,0),1),""),"")</f>
        <v/>
      </c>
      <c r="EZ123" t="str">
        <f>+IFERROR(IF(VALUE('data-cash-crude'!EY123)&gt;0,'data-cash-crude'!EY123-INDEX('active-future'!$C:$C,MATCH('basis-cash-crude'!EZ$1,'active-future'!$A:$A,0),1),""),"")</f>
        <v/>
      </c>
      <c r="FA123" t="str">
        <f>+IFERROR(IF(VALUE('data-cash-crude'!EZ123)&gt;0,'data-cash-crude'!EZ123-INDEX('active-future'!$C:$C,MATCH('basis-cash-crude'!FA$1,'active-future'!$A:$A,0),1),""),"")</f>
        <v/>
      </c>
      <c r="FB123" t="str">
        <f>+IFERROR(IF(VALUE('data-cash-crude'!FA123)&gt;0,'data-cash-crude'!FA123-INDEX('active-future'!$C:$C,MATCH('basis-cash-crude'!FB$1,'active-future'!$A:$A,0),1),""),"")</f>
        <v/>
      </c>
      <c r="FC123" t="str">
        <f>+IFERROR(IF(VALUE('data-cash-crude'!FB123)&gt;0,'data-cash-crude'!FB123-INDEX('active-future'!$C:$C,MATCH('basis-cash-crude'!FC$1,'active-future'!$A:$A,0),1),""),"")</f>
        <v/>
      </c>
      <c r="FD123" t="str">
        <f>+IFERROR(IF(VALUE('data-cash-crude'!FC123)&gt;0,'data-cash-crude'!FC123-INDEX('active-future'!$C:$C,MATCH('basis-cash-crude'!FD$1,'active-future'!$A:$A,0),1),""),"")</f>
        <v/>
      </c>
      <c r="FE123" t="str">
        <f>+IFERROR(IF(VALUE('data-cash-crude'!FD123)&gt;0,'data-cash-crude'!FD123-INDEX('active-future'!$C:$C,MATCH('basis-cash-crude'!FE$1,'active-future'!$A:$A,0),1),""),"")</f>
        <v/>
      </c>
      <c r="FF123" t="str">
        <f>+IFERROR(IF(VALUE('data-cash-crude'!FE123)&gt;0,'data-cash-crude'!FE123-INDEX('active-future'!$C:$C,MATCH('basis-cash-crude'!FF$1,'active-future'!$A:$A,0),1),""),"")</f>
        <v/>
      </c>
      <c r="FG123" t="str">
        <f>+IFERROR(IF(VALUE('data-cash-crude'!FF123)&gt;0,'data-cash-crude'!FF123-INDEX('active-future'!$C:$C,MATCH('basis-cash-crude'!FG$1,'active-future'!$A:$A,0),1),""),"")</f>
        <v/>
      </c>
      <c r="FH123" t="str">
        <f>+IFERROR(IF(VALUE('data-cash-crude'!FG123)&gt;0,'data-cash-crude'!FG123-INDEX('active-future'!$C:$C,MATCH('basis-cash-crude'!FH$1,'active-future'!$A:$A,0),1),""),"")</f>
        <v/>
      </c>
      <c r="FI123" t="str">
        <f>+IFERROR(IF(VALUE('data-cash-crude'!FH123)&gt;0,'data-cash-crude'!FH123-INDEX('active-future'!$C:$C,MATCH('basis-cash-crude'!FI$1,'active-future'!$A:$A,0),1),""),"")</f>
        <v/>
      </c>
      <c r="FJ123" t="str">
        <f>+IFERROR(IF(VALUE('data-cash-crude'!FI123)&gt;0,'data-cash-crude'!FI123-INDEX('active-future'!$C:$C,MATCH('basis-cash-crude'!FJ$1,'active-future'!$A:$A,0),1),""),"")</f>
        <v/>
      </c>
      <c r="FK123" t="str">
        <f>+IFERROR(IF(VALUE('data-cash-crude'!FJ123)&gt;0,'data-cash-crude'!FJ123-INDEX('active-future'!$C:$C,MATCH('basis-cash-crude'!FK$1,'active-future'!$A:$A,0),1),""),"")</f>
        <v/>
      </c>
      <c r="FL123" t="str">
        <f>+IFERROR(IF(VALUE('data-cash-crude'!FK123)&gt;0,'data-cash-crude'!FK123-INDEX('active-future'!$C:$C,MATCH('basis-cash-crude'!FL$1,'active-future'!$A:$A,0),1),""),"")</f>
        <v/>
      </c>
    </row>
    <row r="124" spans="1:168" x14ac:dyDescent="0.2">
      <c r="A124">
        <f t="shared" si="3"/>
        <v>-3.6599999999999993</v>
      </c>
      <c r="B124">
        <f t="shared" si="4"/>
        <v>-3.5344000000000011</v>
      </c>
      <c r="C124">
        <f t="shared" si="5"/>
        <v>-3.6264197530864206</v>
      </c>
      <c r="D124" s="10" t="str">
        <f>+'data-cash-crude'!B124</f>
        <v>CLPA-7-103.CM</v>
      </c>
      <c r="E124">
        <f>+IFERROR(IF(VALUE('data-cash-crude'!D124)&gt;0,'data-cash-crude'!D124-INDEX('active-future'!$C:$C,MATCH('basis-cash-crude'!E$1,'active-future'!$A:$A,0),1),""),"")</f>
        <v>-3.6300000000000026</v>
      </c>
      <c r="F124">
        <f>+IFERROR(IF(VALUE('data-cash-crude'!E124)&gt;0,'data-cash-crude'!E124-INDEX('active-future'!$C:$C,MATCH('basis-cash-crude'!F$1,'active-future'!$A:$A,0),1),""),"")</f>
        <v>-3.6499999999999986</v>
      </c>
      <c r="G124">
        <f>+IFERROR(IF(VALUE('data-cash-crude'!F124)&gt;0,'data-cash-crude'!F124-INDEX('active-future'!$C:$C,MATCH('basis-cash-crude'!G$1,'active-future'!$A:$A,0),1),""),"")</f>
        <v>-3.6899999999999977</v>
      </c>
      <c r="H124">
        <f>+IFERROR(IF(VALUE('data-cash-crude'!G124)&gt;0,'data-cash-crude'!G124-INDEX('active-future'!$C:$C,MATCH('basis-cash-crude'!H$1,'active-future'!$A:$A,0),1),""),"")</f>
        <v>-3.6499999999999986</v>
      </c>
      <c r="I124" t="str">
        <f>+IFERROR(IF(VALUE('data-cash-crude'!H124)&gt;0,'data-cash-crude'!H124-INDEX('active-future'!$C:$C,MATCH('basis-cash-crude'!I$1,'active-future'!$A:$A,0),1),""),"")</f>
        <v/>
      </c>
      <c r="J124">
        <f>+IFERROR(IF(VALUE('data-cash-crude'!I124)&gt;0,'data-cash-crude'!I124-INDEX('active-future'!$C:$C,MATCH('basis-cash-crude'!J$1,'active-future'!$A:$A,0),1),""),"")</f>
        <v>-3.6799999999999997</v>
      </c>
      <c r="K124" t="str">
        <f>+IFERROR(IF(VALUE('data-cash-crude'!J124)&gt;0,'data-cash-crude'!J124-INDEX('active-future'!$C:$C,MATCH('basis-cash-crude'!K$1,'active-future'!$A:$A,0),1),""),"")</f>
        <v/>
      </c>
      <c r="L124" t="str">
        <f>+IFERROR(IF(VALUE('data-cash-crude'!K124)&gt;0,'data-cash-crude'!K124-INDEX('active-future'!$C:$C,MATCH('basis-cash-crude'!L$1,'active-future'!$A:$A,0),1),""),"")</f>
        <v/>
      </c>
      <c r="M124">
        <f>+IFERROR(IF(VALUE('data-cash-crude'!L124)&gt;0,'data-cash-crude'!L124-INDEX('active-future'!$C:$C,MATCH('basis-cash-crude'!M$1,'active-future'!$A:$A,0),1),""),"")</f>
        <v>-3.6499999999999986</v>
      </c>
      <c r="N124">
        <f>+IFERROR(IF(VALUE('data-cash-crude'!M124)&gt;0,'data-cash-crude'!M124-INDEX('active-future'!$C:$C,MATCH('basis-cash-crude'!N$1,'active-future'!$A:$A,0),1),""),"")</f>
        <v>-3.6200000000000045</v>
      </c>
      <c r="O124">
        <f>+IFERROR(IF(VALUE('data-cash-crude'!N124)&gt;0,'data-cash-crude'!N124-INDEX('active-future'!$C:$C,MATCH('basis-cash-crude'!O$1,'active-future'!$A:$A,0),1),""),"")</f>
        <v>-3.5399999999999991</v>
      </c>
      <c r="P124">
        <f>+IFERROR(IF(VALUE('data-cash-crude'!O124)&gt;0,'data-cash-crude'!O124-INDEX('active-future'!$C:$C,MATCH('basis-cash-crude'!P$1,'active-future'!$A:$A,0),1),""),"")</f>
        <v>-3.6799999999999997</v>
      </c>
      <c r="Q124">
        <f>+IFERROR(IF(VALUE('data-cash-crude'!P124)&gt;0,'data-cash-crude'!P124-INDEX('active-future'!$C:$C,MATCH('basis-cash-crude'!Q$1,'active-future'!$A:$A,0),1),""),"")</f>
        <v>-3.6400000000000006</v>
      </c>
      <c r="R124">
        <f>+IFERROR(IF(VALUE('data-cash-crude'!Q124)&gt;0,'data-cash-crude'!Q124-INDEX('active-future'!$C:$C,MATCH('basis-cash-crude'!R$1,'active-future'!$A:$A,0),1),""),"")</f>
        <v>-3.6499999999999986</v>
      </c>
      <c r="S124">
        <f>+IFERROR(IF(VALUE('data-cash-crude'!R124)&gt;0,'data-cash-crude'!R124-INDEX('active-future'!$C:$C,MATCH('basis-cash-crude'!S$1,'active-future'!$A:$A,0),1),""),"")</f>
        <v>-3.6299999999999955</v>
      </c>
      <c r="T124">
        <f>+IFERROR(IF(VALUE('data-cash-crude'!S124)&gt;0,'data-cash-crude'!S124-INDEX('active-future'!$C:$C,MATCH('basis-cash-crude'!T$1,'active-future'!$A:$A,0),1),""),"")</f>
        <v>-3.6099999999999994</v>
      </c>
      <c r="U124">
        <f>+IFERROR(IF(VALUE('data-cash-crude'!T124)&gt;0,'data-cash-crude'!T124-INDEX('active-future'!$C:$C,MATCH('basis-cash-crude'!U$1,'active-future'!$A:$A,0),1),""),"")</f>
        <v>-3.6900000000000048</v>
      </c>
      <c r="V124">
        <f>+IFERROR(IF(VALUE('data-cash-crude'!U124)&gt;0,'data-cash-crude'!U124-INDEX('active-future'!$C:$C,MATCH('basis-cash-crude'!V$1,'active-future'!$A:$A,0),1),""),"")</f>
        <v>-3.6700000000000017</v>
      </c>
      <c r="W124">
        <f>+IFERROR(IF(VALUE('data-cash-crude'!V124)&gt;0,'data-cash-crude'!V124-INDEX('active-future'!$C:$C,MATCH('basis-cash-crude'!W$1,'active-future'!$A:$A,0),1),""),"")</f>
        <v>-3.7000000000000028</v>
      </c>
      <c r="X124">
        <f>+IFERROR(IF(VALUE('data-cash-crude'!W124)&gt;0,'data-cash-crude'!W124-INDEX('active-future'!$C:$C,MATCH('basis-cash-crude'!X$1,'active-future'!$A:$A,0),1),""),"")</f>
        <v>-3.7000000000000028</v>
      </c>
      <c r="Y124" t="str">
        <f>+IFERROR(IF(VALUE('data-cash-crude'!X124)&gt;0,'data-cash-crude'!X124-INDEX('active-future'!$C:$C,MATCH('basis-cash-crude'!Y$1,'active-future'!$A:$A,0),1),""),"")</f>
        <v/>
      </c>
      <c r="Z124">
        <f>+IFERROR(IF(VALUE('data-cash-crude'!Y124)&gt;0,'data-cash-crude'!Y124-INDEX('active-future'!$C:$C,MATCH('basis-cash-crude'!Z$1,'active-future'!$A:$A,0),1),""),"")</f>
        <v>-3.6300000000000026</v>
      </c>
      <c r="AA124">
        <f>+IFERROR(IF(VALUE('data-cash-crude'!Z124)&gt;0,'data-cash-crude'!Z124-INDEX('active-future'!$C:$C,MATCH('basis-cash-crude'!AA$1,'active-future'!$A:$A,0),1),""),"")</f>
        <v>-0.74000000000000199</v>
      </c>
      <c r="AB124" t="str">
        <f>+IFERROR(IF(VALUE('data-cash-crude'!AA124)&gt;0,'data-cash-crude'!AA124-INDEX('active-future'!$C:$C,MATCH('basis-cash-crude'!AB$1,'active-future'!$A:$A,0),1),""),"")</f>
        <v/>
      </c>
      <c r="AC124">
        <f>+IFERROR(IF(VALUE('data-cash-crude'!AB124)&gt;0,'data-cash-crude'!AB124-INDEX('active-future'!$C:$C,MATCH('basis-cash-crude'!AC$1,'active-future'!$A:$A,0),1),""),"")</f>
        <v>-3.6799999999999997</v>
      </c>
      <c r="AD124">
        <f>+IFERROR(IF(VALUE('data-cash-crude'!AC124)&gt;0,'data-cash-crude'!AC124-INDEX('active-future'!$C:$C,MATCH('basis-cash-crude'!AD$1,'active-future'!$A:$A,0),1),""),"")</f>
        <v>-3.6799999999999997</v>
      </c>
      <c r="AE124">
        <f>+IFERROR(IF(VALUE('data-cash-crude'!AD124)&gt;0,'data-cash-crude'!AD124-INDEX('active-future'!$C:$C,MATCH('basis-cash-crude'!AE$1,'active-future'!$A:$A,0),1),""),"")</f>
        <v>-3.6799999999999997</v>
      </c>
      <c r="AF124">
        <f>+IFERROR(IF(VALUE('data-cash-crude'!AE124)&gt;0,'data-cash-crude'!AE124-INDEX('active-future'!$C:$C,MATCH('basis-cash-crude'!AF$1,'active-future'!$A:$A,0),1),""),"")</f>
        <v>-3.6400000000000006</v>
      </c>
      <c r="AG124">
        <f>+IFERROR(IF(VALUE('data-cash-crude'!AF124)&gt;0,'data-cash-crude'!AF124-INDEX('active-future'!$C:$C,MATCH('basis-cash-crude'!AG$1,'active-future'!$A:$A,0),1),""),"")</f>
        <v>-3.6499999999999986</v>
      </c>
      <c r="AH124">
        <f>+IFERROR(IF(VALUE('data-cash-crude'!AG124)&gt;0,'data-cash-crude'!AG124-INDEX('active-future'!$C:$C,MATCH('basis-cash-crude'!AH$1,'active-future'!$A:$A,0),1),""),"")</f>
        <v>-3.5799999999999983</v>
      </c>
      <c r="AI124">
        <f>+IFERROR(IF(VALUE('data-cash-crude'!AH124)&gt;0,'data-cash-crude'!AH124-INDEX('active-future'!$C:$C,MATCH('basis-cash-crude'!AI$1,'active-future'!$A:$A,0),1),""),"")</f>
        <v>-3.8200000000000003</v>
      </c>
      <c r="AJ124">
        <f>+IFERROR(IF(VALUE('data-cash-crude'!AI124)&gt;0,'data-cash-crude'!AI124-INDEX('active-future'!$C:$C,MATCH('basis-cash-crude'!AJ$1,'active-future'!$A:$A,0),1),""),"")</f>
        <v>-3.7100000000000009</v>
      </c>
      <c r="AK124">
        <f>+IFERROR(IF(VALUE('data-cash-crude'!AJ124)&gt;0,'data-cash-crude'!AJ124-INDEX('active-future'!$C:$C,MATCH('basis-cash-crude'!AK$1,'active-future'!$A:$A,0),1),""),"")</f>
        <v>-3.6899999999999977</v>
      </c>
      <c r="AL124">
        <f>+IFERROR(IF(VALUE('data-cash-crude'!AK124)&gt;0,'data-cash-crude'!AK124-INDEX('active-future'!$C:$C,MATCH('basis-cash-crude'!AL$1,'active-future'!$A:$A,0),1),""),"")</f>
        <v>-3.6400000000000006</v>
      </c>
      <c r="AM124">
        <f>+IFERROR(IF(VALUE('data-cash-crude'!AL124)&gt;0,'data-cash-crude'!AL124-INDEX('active-future'!$C:$C,MATCH('basis-cash-crude'!AM$1,'active-future'!$A:$A,0),1),""),"")</f>
        <v>-3.6899999999999977</v>
      </c>
      <c r="AN124">
        <f>+IFERROR(IF(VALUE('data-cash-crude'!AM124)&gt;0,'data-cash-crude'!AM124-INDEX('active-future'!$C:$C,MATCH('basis-cash-crude'!AN$1,'active-future'!$A:$A,0),1),""),"")</f>
        <v>-3.6699999999999946</v>
      </c>
      <c r="AO124">
        <f>+IFERROR(IF(VALUE('data-cash-crude'!AN124)&gt;0,'data-cash-crude'!AN124-INDEX('active-future'!$C:$C,MATCH('basis-cash-crude'!AO$1,'active-future'!$A:$A,0),1),""),"")</f>
        <v>-3.6300000000000026</v>
      </c>
      <c r="AP124">
        <f>+IFERROR(IF(VALUE('data-cash-crude'!AO124)&gt;0,'data-cash-crude'!AO124-INDEX('active-future'!$C:$C,MATCH('basis-cash-crude'!AP$1,'active-future'!$A:$A,0),1),""),"")</f>
        <v>-3.6099999999999994</v>
      </c>
      <c r="AQ124">
        <f>+IFERROR(IF(VALUE('data-cash-crude'!AP124)&gt;0,'data-cash-crude'!AP124-INDEX('active-future'!$C:$C,MATCH('basis-cash-crude'!AQ$1,'active-future'!$A:$A,0),1),""),"")</f>
        <v>-3.6199999999999974</v>
      </c>
      <c r="AR124">
        <f>+IFERROR(IF(VALUE('data-cash-crude'!AQ124)&gt;0,'data-cash-crude'!AQ124-INDEX('active-future'!$C:$C,MATCH('basis-cash-crude'!AR$1,'active-future'!$A:$A,0),1),""),"")</f>
        <v>-3.6200000000000045</v>
      </c>
      <c r="AS124">
        <f>+IFERROR(IF(VALUE('data-cash-crude'!AR124)&gt;0,'data-cash-crude'!AR124-INDEX('active-future'!$C:$C,MATCH('basis-cash-crude'!AS$1,'active-future'!$A:$A,0),1),""),"")</f>
        <v>-3.6999999999999957</v>
      </c>
      <c r="AT124">
        <f>+IFERROR(IF(VALUE('data-cash-crude'!AS124)&gt;0,'data-cash-crude'!AS124-INDEX('active-future'!$C:$C,MATCH('basis-cash-crude'!AT$1,'active-future'!$A:$A,0),1),""),"")</f>
        <v>-3.6099999999999994</v>
      </c>
      <c r="AU124">
        <f>+IFERROR(IF(VALUE('data-cash-crude'!AT124)&gt;0,'data-cash-crude'!AT124-INDEX('active-future'!$C:$C,MATCH('basis-cash-crude'!AU$1,'active-future'!$A:$A,0),1),""),"")</f>
        <v>-3.6700000000000017</v>
      </c>
      <c r="AV124">
        <f>+IFERROR(IF(VALUE('data-cash-crude'!AU124)&gt;0,'data-cash-crude'!AU124-INDEX('active-future'!$C:$C,MATCH('basis-cash-crude'!AV$1,'active-future'!$A:$A,0),1),""),"")</f>
        <v>-3.6499999999999986</v>
      </c>
      <c r="AW124">
        <f>+IFERROR(IF(VALUE('data-cash-crude'!AV124)&gt;0,'data-cash-crude'!AV124-INDEX('active-future'!$C:$C,MATCH('basis-cash-crude'!AW$1,'active-future'!$A:$A,0),1),""),"")</f>
        <v>-3.6300000000000026</v>
      </c>
      <c r="AX124">
        <f>+IFERROR(IF(VALUE('data-cash-crude'!AW124)&gt;0,'data-cash-crude'!AW124-INDEX('active-future'!$C:$C,MATCH('basis-cash-crude'!AX$1,'active-future'!$A:$A,0),1),""),"")</f>
        <v>-3.6099999999999994</v>
      </c>
      <c r="AY124">
        <f>+IFERROR(IF(VALUE('data-cash-crude'!AX124)&gt;0,'data-cash-crude'!AX124-INDEX('active-future'!$C:$C,MATCH('basis-cash-crude'!AY$1,'active-future'!$A:$A,0),1),""),"")</f>
        <v>-3.6799999999999997</v>
      </c>
      <c r="AZ124">
        <f>+IFERROR(IF(VALUE('data-cash-crude'!AY124)&gt;0,'data-cash-crude'!AY124-INDEX('active-future'!$C:$C,MATCH('basis-cash-crude'!AZ$1,'active-future'!$A:$A,0),1),""),"")</f>
        <v>-3.6299999999999955</v>
      </c>
      <c r="BA124">
        <f>+IFERROR(IF(VALUE('data-cash-crude'!AZ124)&gt;0,'data-cash-crude'!AZ124-INDEX('active-future'!$C:$C,MATCH('basis-cash-crude'!BA$1,'active-future'!$A:$A,0),1),""),"")</f>
        <v>-3.6999999999999957</v>
      </c>
      <c r="BB124">
        <f>+IFERROR(IF(VALUE('data-cash-crude'!BA124)&gt;0,'data-cash-crude'!BA124-INDEX('active-future'!$C:$C,MATCH('basis-cash-crude'!BB$1,'active-future'!$A:$A,0),1),""),"")</f>
        <v>-3.6400000000000006</v>
      </c>
      <c r="BC124">
        <f>+IFERROR(IF(VALUE('data-cash-crude'!BB124)&gt;0,'data-cash-crude'!BB124-INDEX('active-future'!$C:$C,MATCH('basis-cash-crude'!BC$1,'active-future'!$A:$A,0),1),""),"")</f>
        <v>-3.9499999999999957</v>
      </c>
      <c r="BD124">
        <f>+IFERROR(IF(VALUE('data-cash-crude'!BC124)&gt;0,'data-cash-crude'!BC124-INDEX('active-future'!$C:$C,MATCH('basis-cash-crude'!BD$1,'active-future'!$A:$A,0),1),""),"")</f>
        <v>-3.8799999999999955</v>
      </c>
      <c r="BE124">
        <f>+IFERROR(IF(VALUE('data-cash-crude'!BD124)&gt;0,'data-cash-crude'!BD124-INDEX('active-future'!$C:$C,MATCH('basis-cash-crude'!BE$1,'active-future'!$A:$A,0),1),""),"")</f>
        <v>-3.7399999999999949</v>
      </c>
      <c r="BF124">
        <f>+IFERROR(IF(VALUE('data-cash-crude'!BE124)&gt;0,'data-cash-crude'!BE124-INDEX('active-future'!$C:$C,MATCH('basis-cash-crude'!BF$1,'active-future'!$A:$A,0),1),""),"")</f>
        <v>-3.7000000000000028</v>
      </c>
      <c r="BG124">
        <f>+IFERROR(IF(VALUE('data-cash-crude'!BF124)&gt;0,'data-cash-crude'!BF124-INDEX('active-future'!$C:$C,MATCH('basis-cash-crude'!BG$1,'active-future'!$A:$A,0),1),""),"")</f>
        <v>-3.6300000000000026</v>
      </c>
      <c r="BH124">
        <f>+IFERROR(IF(VALUE('data-cash-crude'!BG124)&gt;0,'data-cash-crude'!BG124-INDEX('active-future'!$C:$C,MATCH('basis-cash-crude'!BH$1,'active-future'!$A:$A,0),1),""),"")</f>
        <v>-3.6799999999999997</v>
      </c>
      <c r="BI124">
        <f>+IFERROR(IF(VALUE('data-cash-crude'!BH124)&gt;0,'data-cash-crude'!BH124-INDEX('active-future'!$C:$C,MATCH('basis-cash-crude'!BI$1,'active-future'!$A:$A,0),1),""),"")</f>
        <v>-3.6600000000000037</v>
      </c>
      <c r="BJ124">
        <f>+IFERROR(IF(VALUE('data-cash-crude'!BI124)&gt;0,'data-cash-crude'!BI124-INDEX('active-future'!$C:$C,MATCH('basis-cash-crude'!BJ$1,'active-future'!$A:$A,0),1),""),"")</f>
        <v>-3.6700000000000017</v>
      </c>
      <c r="BK124">
        <f>+IFERROR(IF(VALUE('data-cash-crude'!BJ124)&gt;0,'data-cash-crude'!BJ124-INDEX('active-future'!$C:$C,MATCH('basis-cash-crude'!BK$1,'active-future'!$A:$A,0),1),""),"")</f>
        <v>-3.6199999999999974</v>
      </c>
      <c r="BL124">
        <f>+IFERROR(IF(VALUE('data-cash-crude'!BK124)&gt;0,'data-cash-crude'!BK124-INDEX('active-future'!$C:$C,MATCH('basis-cash-crude'!BL$1,'active-future'!$A:$A,0),1),""),"")</f>
        <v>-3.6600000000000037</v>
      </c>
      <c r="BM124">
        <f>+IFERROR(IF(VALUE('data-cash-crude'!BL124)&gt;0,'data-cash-crude'!BL124-INDEX('active-future'!$C:$C,MATCH('basis-cash-crude'!BM$1,'active-future'!$A:$A,0),1),""),"")</f>
        <v>-3.7000000000000028</v>
      </c>
      <c r="BN124">
        <f>+IFERROR(IF(VALUE('data-cash-crude'!BM124)&gt;0,'data-cash-crude'!BM124-INDEX('active-future'!$C:$C,MATCH('basis-cash-crude'!BN$1,'active-future'!$A:$A,0),1),""),"")</f>
        <v>-3.6199999999999974</v>
      </c>
      <c r="BO124">
        <f>+IFERROR(IF(VALUE('data-cash-crude'!BN124)&gt;0,'data-cash-crude'!BN124-INDEX('active-future'!$C:$C,MATCH('basis-cash-crude'!BO$1,'active-future'!$A:$A,0),1),""),"")</f>
        <v>-3.6799999999999997</v>
      </c>
      <c r="BP124">
        <f>+IFERROR(IF(VALUE('data-cash-crude'!BO124)&gt;0,'data-cash-crude'!BO124-INDEX('active-future'!$C:$C,MATCH('basis-cash-crude'!BP$1,'active-future'!$A:$A,0),1),""),"")</f>
        <v>-3.6200000000000045</v>
      </c>
      <c r="BQ124">
        <f>+IFERROR(IF(VALUE('data-cash-crude'!BP124)&gt;0,'data-cash-crude'!BP124-INDEX('active-future'!$C:$C,MATCH('basis-cash-crude'!BQ$1,'active-future'!$A:$A,0),1),""),"")</f>
        <v>-3.6099999999999994</v>
      </c>
      <c r="BR124">
        <f>+IFERROR(IF(VALUE('data-cash-crude'!BQ124)&gt;0,'data-cash-crude'!BQ124-INDEX('active-future'!$C:$C,MATCH('basis-cash-crude'!BR$1,'active-future'!$A:$A,0),1),""),"")</f>
        <v>-3.6899999999999977</v>
      </c>
      <c r="BS124">
        <f>+IFERROR(IF(VALUE('data-cash-crude'!BR124)&gt;0,'data-cash-crude'!BR124-INDEX('active-future'!$C:$C,MATCH('basis-cash-crude'!BS$1,'active-future'!$A:$A,0),1),""),"")</f>
        <v>-3.6400000000000006</v>
      </c>
      <c r="BT124">
        <f>+IFERROR(IF(VALUE('data-cash-crude'!BS124)&gt;0,'data-cash-crude'!BS124-INDEX('active-future'!$C:$C,MATCH('basis-cash-crude'!BT$1,'active-future'!$A:$A,0),1),""),"")</f>
        <v>-3.6799999999999997</v>
      </c>
      <c r="BU124">
        <f>+IFERROR(IF(VALUE('data-cash-crude'!BT124)&gt;0,'data-cash-crude'!BT124-INDEX('active-future'!$C:$C,MATCH('basis-cash-crude'!BU$1,'active-future'!$A:$A,0),1),""),"")</f>
        <v>-3.6799999999999997</v>
      </c>
      <c r="BV124">
        <f>+IFERROR(IF(VALUE('data-cash-crude'!BU124)&gt;0,'data-cash-crude'!BU124-INDEX('active-future'!$C:$C,MATCH('basis-cash-crude'!BV$1,'active-future'!$A:$A,0),1),""),"")</f>
        <v>-3.6600000000000037</v>
      </c>
      <c r="BW124">
        <f>+IFERROR(IF(VALUE('data-cash-crude'!BV124)&gt;0,'data-cash-crude'!BV124-INDEX('active-future'!$C:$C,MATCH('basis-cash-crude'!BW$1,'active-future'!$A:$A,0),1),""),"")</f>
        <v>-3.6599999999999966</v>
      </c>
      <c r="BX124">
        <f>+IFERROR(IF(VALUE('data-cash-crude'!BW124)&gt;0,'data-cash-crude'!BW124-INDEX('active-future'!$C:$C,MATCH('basis-cash-crude'!BX$1,'active-future'!$A:$A,0),1),""),"")</f>
        <v>-3.6099999999999994</v>
      </c>
      <c r="BY124">
        <f>+IFERROR(IF(VALUE('data-cash-crude'!BX124)&gt;0,'data-cash-crude'!BX124-INDEX('active-future'!$C:$C,MATCH('basis-cash-crude'!BY$1,'active-future'!$A:$A,0),1),""),"")</f>
        <v>-3.6600000000000037</v>
      </c>
      <c r="BZ124">
        <f>+IFERROR(IF(VALUE('data-cash-crude'!BY124)&gt;0,'data-cash-crude'!BY124-INDEX('active-future'!$C:$C,MATCH('basis-cash-crude'!BZ$1,'active-future'!$A:$A,0),1),""),"")</f>
        <v>-3.759999999999998</v>
      </c>
      <c r="CA124">
        <f>+IFERROR(IF(VALUE('data-cash-crude'!BZ124)&gt;0,'data-cash-crude'!BZ124-INDEX('active-future'!$C:$C,MATCH('basis-cash-crude'!CA$1,'active-future'!$A:$A,0),1),""),"")</f>
        <v>-3.6099999999999994</v>
      </c>
      <c r="CB124">
        <f>+IFERROR(IF(VALUE('data-cash-crude'!CA124)&gt;0,'data-cash-crude'!CA124-INDEX('active-future'!$C:$C,MATCH('basis-cash-crude'!CB$1,'active-future'!$A:$A,0),1),""),"")</f>
        <v>-3.6100000000000065</v>
      </c>
      <c r="CC124">
        <f>+IFERROR(IF(VALUE('data-cash-crude'!CB124)&gt;0,'data-cash-crude'!CB124-INDEX('active-future'!$C:$C,MATCH('basis-cash-crude'!CC$1,'active-future'!$A:$A,0),1),""),"")</f>
        <v>-3.6700000000000017</v>
      </c>
      <c r="CD124">
        <f>+IFERROR(IF(VALUE('data-cash-crude'!CC124)&gt;0,'data-cash-crude'!CC124-INDEX('active-future'!$C:$C,MATCH('basis-cash-crude'!CD$1,'active-future'!$A:$A,0),1),""),"")</f>
        <v>-3.6200000000000045</v>
      </c>
      <c r="CE124">
        <f>+IFERROR(IF(VALUE('data-cash-crude'!CD124)&gt;0,'data-cash-crude'!CD124-INDEX('active-future'!$C:$C,MATCH('basis-cash-crude'!CE$1,'active-future'!$A:$A,0),1),""),"")</f>
        <v>-3.6600000000000037</v>
      </c>
      <c r="CF124">
        <f>+IFERROR(IF(VALUE('data-cash-crude'!CE124)&gt;0,'data-cash-crude'!CE124-INDEX('active-future'!$C:$C,MATCH('basis-cash-crude'!CF$1,'active-future'!$A:$A,0),1),""),"")</f>
        <v>-3.6199999999999974</v>
      </c>
      <c r="CG124" t="str">
        <f>+IFERROR(IF(VALUE('data-cash-crude'!CF124)&gt;0,'data-cash-crude'!CF124-INDEX('active-future'!$C:$C,MATCH('basis-cash-crude'!CG$1,'active-future'!$A:$A,0),1),""),"")</f>
        <v/>
      </c>
      <c r="CH124" t="str">
        <f>+IFERROR(IF(VALUE('data-cash-crude'!CG124)&gt;0,'data-cash-crude'!CG124-INDEX('active-future'!$C:$C,MATCH('basis-cash-crude'!CH$1,'active-future'!$A:$A,0),1),""),"")</f>
        <v/>
      </c>
      <c r="CI124" t="str">
        <f>+IFERROR(IF(VALUE('data-cash-crude'!CH124)&gt;0,'data-cash-crude'!CH124-INDEX('active-future'!$C:$C,MATCH('basis-cash-crude'!CI$1,'active-future'!$A:$A,0),1),""),"")</f>
        <v/>
      </c>
      <c r="CJ124">
        <f>+IFERROR(IF(VALUE('data-cash-crude'!CI124)&gt;0,'data-cash-crude'!CI124-INDEX('active-future'!$C:$C,MATCH('basis-cash-crude'!CJ$1,'active-future'!$A:$A,0),1),""),"")</f>
        <v>-3.6699999999999946</v>
      </c>
      <c r="CK124">
        <f>+IFERROR(IF(VALUE('data-cash-crude'!CJ124)&gt;0,'data-cash-crude'!CJ124-INDEX('active-future'!$C:$C,MATCH('basis-cash-crude'!CK$1,'active-future'!$A:$A,0),1),""),"")</f>
        <v>-3.6299999999999955</v>
      </c>
      <c r="CL124">
        <f>+IFERROR(IF(VALUE('data-cash-crude'!CK124)&gt;0,'data-cash-crude'!CK124-INDEX('active-future'!$C:$C,MATCH('basis-cash-crude'!CL$1,'active-future'!$A:$A,0),1),""),"")</f>
        <v>-3.6099999999999994</v>
      </c>
      <c r="CM124" t="str">
        <f>+IFERROR(IF(VALUE('data-cash-crude'!CL124)&gt;0,'data-cash-crude'!CL124-INDEX('active-future'!$C:$C,MATCH('basis-cash-crude'!CM$1,'active-future'!$A:$A,0),1),""),"")</f>
        <v/>
      </c>
      <c r="CN124">
        <f>+IFERROR(IF(VALUE('data-cash-crude'!CM124)&gt;0,'data-cash-crude'!CM124-INDEX('active-future'!$C:$C,MATCH('basis-cash-crude'!CN$1,'active-future'!$A:$A,0),1),""),"")</f>
        <v>-3.6700000000000017</v>
      </c>
      <c r="CO124">
        <f>+IFERROR(IF(VALUE('data-cash-crude'!CN124)&gt;0,'data-cash-crude'!CN124-INDEX('active-future'!$C:$C,MATCH('basis-cash-crude'!CO$1,'active-future'!$A:$A,0),1),""),"")</f>
        <v>-3.6799999999999997</v>
      </c>
      <c r="CP124">
        <f>+IFERROR(IF(VALUE('data-cash-crude'!CO124)&gt;0,'data-cash-crude'!CO124-INDEX('active-future'!$C:$C,MATCH('basis-cash-crude'!CP$1,'active-future'!$A:$A,0),1),""),"")</f>
        <v>-3.6499999999999986</v>
      </c>
      <c r="CQ124">
        <f>+IFERROR(IF(VALUE('data-cash-crude'!CP124)&gt;0,'data-cash-crude'!CP124-INDEX('active-future'!$C:$C,MATCH('basis-cash-crude'!CQ$1,'active-future'!$A:$A,0),1),""),"")</f>
        <v>-3.7000000000000028</v>
      </c>
      <c r="CR124">
        <f>+IFERROR(IF(VALUE('data-cash-crude'!CQ124)&gt;0,'data-cash-crude'!CQ124-INDEX('active-future'!$C:$C,MATCH('basis-cash-crude'!CR$1,'active-future'!$A:$A,0),1),""),"")</f>
        <v>-3.6099999999999994</v>
      </c>
      <c r="CS124">
        <f>+IFERROR(IF(VALUE('data-cash-crude'!CR124)&gt;0,'data-cash-crude'!CR124-INDEX('active-future'!$C:$C,MATCH('basis-cash-crude'!CS$1,'active-future'!$A:$A,0),1),""),"")</f>
        <v>-3.6400000000000006</v>
      </c>
      <c r="CT124">
        <f>+IFERROR(IF(VALUE('data-cash-crude'!CS124)&gt;0,'data-cash-crude'!CS124-INDEX('active-future'!$C:$C,MATCH('basis-cash-crude'!CT$1,'active-future'!$A:$A,0),1),""),"")</f>
        <v>-3.6200000000000045</v>
      </c>
      <c r="CU124">
        <f>+IFERROR(IF(VALUE('data-cash-crude'!CT124)&gt;0,'data-cash-crude'!CT124-INDEX('active-future'!$C:$C,MATCH('basis-cash-crude'!CU$1,'active-future'!$A:$A,0),1),""),"")</f>
        <v>-3.6499999999999986</v>
      </c>
      <c r="CV124">
        <f>+IFERROR(IF(VALUE('data-cash-crude'!CU124)&gt;0,'data-cash-crude'!CU124-INDEX('active-future'!$C:$C,MATCH('basis-cash-crude'!CV$1,'active-future'!$A:$A,0),1),""),"")</f>
        <v>-3.4000000000000057</v>
      </c>
      <c r="CW124">
        <f>+IFERROR(IF(VALUE('data-cash-crude'!CV124)&gt;0,'data-cash-crude'!CV124-INDEX('active-future'!$C:$C,MATCH('basis-cash-crude'!CW$1,'active-future'!$A:$A,0),1),""),"")</f>
        <v>-3.6099999999999994</v>
      </c>
      <c r="CX124">
        <f>+IFERROR(IF(VALUE('data-cash-crude'!CW124)&gt;0,'data-cash-crude'!CW124-INDEX('active-future'!$C:$C,MATCH('basis-cash-crude'!CX$1,'active-future'!$A:$A,0),1),""),"")</f>
        <v>-3.5800000000000054</v>
      </c>
      <c r="CY124">
        <f>+IFERROR(IF(VALUE('data-cash-crude'!CX124)&gt;0,'data-cash-crude'!CX124-INDEX('active-future'!$C:$C,MATCH('basis-cash-crude'!CY$1,'active-future'!$A:$A,0),1),""),"")</f>
        <v>-3.6400000000000006</v>
      </c>
      <c r="CZ124">
        <f>+IFERROR(IF(VALUE('data-cash-crude'!CY124)&gt;0,'data-cash-crude'!CY124-INDEX('active-future'!$C:$C,MATCH('basis-cash-crude'!CZ$1,'active-future'!$A:$A,0),1),""),"")</f>
        <v>-3.6999999999999957</v>
      </c>
      <c r="DA124">
        <f>+IFERROR(IF(VALUE('data-cash-crude'!CZ124)&gt;0,'data-cash-crude'!CZ124-INDEX('active-future'!$C:$C,MATCH('basis-cash-crude'!DA$1,'active-future'!$A:$A,0),1),""),"")</f>
        <v>-3.6700000000000017</v>
      </c>
      <c r="DB124">
        <f>+IFERROR(IF(VALUE('data-cash-crude'!DA124)&gt;0,'data-cash-crude'!DA124-INDEX('active-future'!$C:$C,MATCH('basis-cash-crude'!DB$1,'active-future'!$A:$A,0),1),""),"")</f>
        <v>-3.7000000000000028</v>
      </c>
      <c r="DC124">
        <f>+IFERROR(IF(VALUE('data-cash-crude'!DB124)&gt;0,'data-cash-crude'!DB124-INDEX('active-future'!$C:$C,MATCH('basis-cash-crude'!DC$1,'active-future'!$A:$A,0),1),""),"")</f>
        <v>-3.6700000000000017</v>
      </c>
      <c r="DD124">
        <f>+IFERROR(IF(VALUE('data-cash-crude'!DC124)&gt;0,'data-cash-crude'!DC124-INDEX('active-future'!$C:$C,MATCH('basis-cash-crude'!DD$1,'active-future'!$A:$A,0),1),""),"")</f>
        <v>-3.6099999999999994</v>
      </c>
      <c r="DE124">
        <f>+IFERROR(IF(VALUE('data-cash-crude'!DD124)&gt;0,'data-cash-crude'!DD124-INDEX('active-future'!$C:$C,MATCH('basis-cash-crude'!DE$1,'active-future'!$A:$A,0),1),""),"")</f>
        <v>-3.6600000000000037</v>
      </c>
      <c r="DF124">
        <f>+IFERROR(IF(VALUE('data-cash-crude'!DE124)&gt;0,'data-cash-crude'!DE124-INDEX('active-future'!$C:$C,MATCH('basis-cash-crude'!DF$1,'active-future'!$A:$A,0),1),""),"")</f>
        <v>-3.7000000000000028</v>
      </c>
      <c r="DG124">
        <f>+IFERROR(IF(VALUE('data-cash-crude'!DF124)&gt;0,'data-cash-crude'!DF124-INDEX('active-future'!$C:$C,MATCH('basis-cash-crude'!DG$1,'active-future'!$A:$A,0),1),""),"")</f>
        <v>-3.6599999999999966</v>
      </c>
      <c r="DH124">
        <f>+IFERROR(IF(VALUE('data-cash-crude'!DG124)&gt;0,'data-cash-crude'!DG124-INDEX('active-future'!$C:$C,MATCH('basis-cash-crude'!DH$1,'active-future'!$A:$A,0),1),""),"")</f>
        <v>-3.6299999999999955</v>
      </c>
      <c r="DI124">
        <f>+IFERROR(IF(VALUE('data-cash-crude'!DH124)&gt;0,'data-cash-crude'!DH124-INDEX('active-future'!$C:$C,MATCH('basis-cash-crude'!DI$1,'active-future'!$A:$A,0),1),""),"")</f>
        <v>-3.6200000000000045</v>
      </c>
      <c r="DJ124">
        <f>+IFERROR(IF(VALUE('data-cash-crude'!DI124)&gt;0,'data-cash-crude'!DI124-INDEX('active-future'!$C:$C,MATCH('basis-cash-crude'!DJ$1,'active-future'!$A:$A,0),1),""),"")</f>
        <v>-3.6499999999999986</v>
      </c>
      <c r="DK124">
        <f>+IFERROR(IF(VALUE('data-cash-crude'!DJ124)&gt;0,'data-cash-crude'!DJ124-INDEX('active-future'!$C:$C,MATCH('basis-cash-crude'!DK$1,'active-future'!$A:$A,0),1),""),"")</f>
        <v>-3.6199999999999974</v>
      </c>
      <c r="DL124">
        <f>+IFERROR(IF(VALUE('data-cash-crude'!DK124)&gt;0,'data-cash-crude'!DK124-INDEX('active-future'!$C:$C,MATCH('basis-cash-crude'!DL$1,'active-future'!$A:$A,0),1),""),"")</f>
        <v>-3.6400000000000006</v>
      </c>
      <c r="DM124" t="str">
        <f>+IFERROR(IF(VALUE('data-cash-crude'!DL124)&gt;0,'data-cash-crude'!DL124-INDEX('active-future'!$C:$C,MATCH('basis-cash-crude'!DM$1,'active-future'!$A:$A,0),1),""),"")</f>
        <v/>
      </c>
      <c r="DN124" t="str">
        <f>+IFERROR(IF(VALUE('data-cash-crude'!DM124)&gt;0,'data-cash-crude'!DM124-INDEX('active-future'!$C:$C,MATCH('basis-cash-crude'!DN$1,'active-future'!$A:$A,0),1),""),"")</f>
        <v/>
      </c>
      <c r="DO124">
        <f>+IFERROR(IF(VALUE('data-cash-crude'!DN124)&gt;0,'data-cash-crude'!DN124-INDEX('active-future'!$C:$C,MATCH('basis-cash-crude'!DO$1,'active-future'!$A:$A,0),1),""),"")</f>
        <v>-3.6999999999999957</v>
      </c>
      <c r="DP124">
        <f>+IFERROR(IF(VALUE('data-cash-crude'!DO124)&gt;0,'data-cash-crude'!DO124-INDEX('active-future'!$C:$C,MATCH('basis-cash-crude'!DP$1,'active-future'!$A:$A,0),1),""),"")</f>
        <v>-3.6299999999999955</v>
      </c>
      <c r="DQ124">
        <f>+IFERROR(IF(VALUE('data-cash-crude'!DP124)&gt;0,'data-cash-crude'!DP124-INDEX('active-future'!$C:$C,MATCH('basis-cash-crude'!DQ$1,'active-future'!$A:$A,0),1),""),"")</f>
        <v>-3.6799999999999997</v>
      </c>
      <c r="DR124">
        <f>+IFERROR(IF(VALUE('data-cash-crude'!DQ124)&gt;0,'data-cash-crude'!DQ124-INDEX('active-future'!$C:$C,MATCH('basis-cash-crude'!DR$1,'active-future'!$A:$A,0),1),""),"")</f>
        <v>-3.6100000000000065</v>
      </c>
      <c r="DS124">
        <f>+IFERROR(IF(VALUE('data-cash-crude'!DR124)&gt;0,'data-cash-crude'!DR124-INDEX('active-future'!$C:$C,MATCH('basis-cash-crude'!DS$1,'active-future'!$A:$A,0),1),""),"")</f>
        <v>-3.6199999999999974</v>
      </c>
      <c r="DT124">
        <f>+IFERROR(IF(VALUE('data-cash-crude'!DS124)&gt;0,'data-cash-crude'!DS124-INDEX('active-future'!$C:$C,MATCH('basis-cash-crude'!DT$1,'active-future'!$A:$A,0),1),""),"")</f>
        <v>-3.6600000000000037</v>
      </c>
      <c r="DU124">
        <f>+IFERROR(IF(VALUE('data-cash-crude'!DT124)&gt;0,'data-cash-crude'!DT124-INDEX('active-future'!$C:$C,MATCH('basis-cash-crude'!DU$1,'active-future'!$A:$A,0),1),""),"")</f>
        <v>-3.6400000000000006</v>
      </c>
      <c r="DV124">
        <f>+IFERROR(IF(VALUE('data-cash-crude'!DU124)&gt;0,'data-cash-crude'!DU124-INDEX('active-future'!$C:$C,MATCH('basis-cash-crude'!DV$1,'active-future'!$A:$A,0),1),""),"")</f>
        <v>-3.7000000000000028</v>
      </c>
      <c r="DW124">
        <f>+IFERROR(IF(VALUE('data-cash-crude'!DV124)&gt;0,'data-cash-crude'!DV124-INDEX('active-future'!$C:$C,MATCH('basis-cash-crude'!DW$1,'active-future'!$A:$A,0),1),""),"")</f>
        <v>-3.6500000000000057</v>
      </c>
      <c r="DX124">
        <f>+IFERROR(IF(VALUE('data-cash-crude'!DW124)&gt;0,'data-cash-crude'!DW124-INDEX('active-future'!$C:$C,MATCH('basis-cash-crude'!DX$1,'active-future'!$A:$A,0),1),""),"")</f>
        <v>-3.6999999999999957</v>
      </c>
      <c r="DY124">
        <f>+IFERROR(IF(VALUE('data-cash-crude'!DX124)&gt;0,'data-cash-crude'!DX124-INDEX('active-future'!$C:$C,MATCH('basis-cash-crude'!DY$1,'active-future'!$A:$A,0),1),""),"")</f>
        <v>-3.6700000000000017</v>
      </c>
      <c r="DZ124">
        <f>+IFERROR(IF(VALUE('data-cash-crude'!DY124)&gt;0,'data-cash-crude'!DY124-INDEX('active-future'!$C:$C,MATCH('basis-cash-crude'!DZ$1,'active-future'!$A:$A,0),1),""),"")</f>
        <v>-3.7000000000000028</v>
      </c>
      <c r="EA124">
        <f>+IFERROR(IF(VALUE('data-cash-crude'!DZ124)&gt;0,'data-cash-crude'!DZ124-INDEX('active-future'!$C:$C,MATCH('basis-cash-crude'!EA$1,'active-future'!$A:$A,0),1),""),"")</f>
        <v>-4.0399999999999991</v>
      </c>
      <c r="EB124">
        <f>+IFERROR(IF(VALUE('data-cash-crude'!EA124)&gt;0,'data-cash-crude'!EA124-INDEX('active-future'!$C:$C,MATCH('basis-cash-crude'!EB$1,'active-future'!$A:$A,0),1),""),"")</f>
        <v>-3.8399999999999963</v>
      </c>
      <c r="EC124">
        <f>+IFERROR(IF(VALUE('data-cash-crude'!EB124)&gt;0,'data-cash-crude'!EB124-INDEX('active-future'!$C:$C,MATCH('basis-cash-crude'!EC$1,'active-future'!$A:$A,0),1),""),"")</f>
        <v>-3.8800000000000026</v>
      </c>
      <c r="ED124">
        <f>+IFERROR(IF(VALUE('data-cash-crude'!EC124)&gt;0,'data-cash-crude'!EC124-INDEX('active-future'!$C:$C,MATCH('basis-cash-crude'!ED$1,'active-future'!$A:$A,0),1),""),"")</f>
        <v>-3.7000000000000028</v>
      </c>
      <c r="EE124">
        <f>+IFERROR(IF(VALUE('data-cash-crude'!ED124)&gt;0,'data-cash-crude'!ED124-INDEX('active-future'!$C:$C,MATCH('basis-cash-crude'!EE$1,'active-future'!$A:$A,0),1),""),"")</f>
        <v>-3.6799999999999997</v>
      </c>
      <c r="EF124">
        <f>+IFERROR(IF(VALUE('data-cash-crude'!EE124)&gt;0,'data-cash-crude'!EE124-INDEX('active-future'!$C:$C,MATCH('basis-cash-crude'!EF$1,'active-future'!$A:$A,0),1),""),"")</f>
        <v>-3.6499999999999986</v>
      </c>
      <c r="EG124">
        <f>+IFERROR(IF(VALUE('data-cash-crude'!EF124)&gt;0,'data-cash-crude'!EF124-INDEX('active-future'!$C:$C,MATCH('basis-cash-crude'!EG$1,'active-future'!$A:$A,0),1),""),"")</f>
        <v>-3.6099999999999994</v>
      </c>
      <c r="EH124">
        <f>+IFERROR(IF(VALUE('data-cash-crude'!EG124)&gt;0,'data-cash-crude'!EG124-INDEX('active-future'!$C:$C,MATCH('basis-cash-crude'!EH$1,'active-future'!$A:$A,0),1),""),"")</f>
        <v>-3.6400000000000006</v>
      </c>
      <c r="EI124">
        <f>+IFERROR(IF(VALUE('data-cash-crude'!EH124)&gt;0,'data-cash-crude'!EH124-INDEX('active-future'!$C:$C,MATCH('basis-cash-crude'!EI$1,'active-future'!$A:$A,0),1),""),"")</f>
        <v>-3.6299999999999955</v>
      </c>
      <c r="EJ124">
        <f>+IFERROR(IF(VALUE('data-cash-crude'!EI124)&gt;0,'data-cash-crude'!EI124-INDEX('active-future'!$C:$C,MATCH('basis-cash-crude'!EJ$1,'active-future'!$A:$A,0),1),""),"")</f>
        <v>-3.6600000000000037</v>
      </c>
      <c r="EK124">
        <f>+IFERROR(IF(VALUE('data-cash-crude'!EJ124)&gt;0,'data-cash-crude'!EJ124-INDEX('active-future'!$C:$C,MATCH('basis-cash-crude'!EK$1,'active-future'!$A:$A,0),1),""),"")</f>
        <v>-3.6600000000000037</v>
      </c>
      <c r="EL124">
        <f>+IFERROR(IF(VALUE('data-cash-crude'!EK124)&gt;0,'data-cash-crude'!EK124-INDEX('active-future'!$C:$C,MATCH('basis-cash-crude'!EL$1,'active-future'!$A:$A,0),1),""),"")</f>
        <v>-3.6499999999999986</v>
      </c>
      <c r="EM124">
        <f>+IFERROR(IF(VALUE('data-cash-crude'!EL124)&gt;0,'data-cash-crude'!EL124-INDEX('active-future'!$C:$C,MATCH('basis-cash-crude'!EM$1,'active-future'!$A:$A,0),1),""),"")</f>
        <v>-3.6499999999999986</v>
      </c>
      <c r="EN124">
        <f>+IFERROR(IF(VALUE('data-cash-crude'!EM124)&gt;0,'data-cash-crude'!EM124-INDEX('active-future'!$C:$C,MATCH('basis-cash-crude'!EN$1,'active-future'!$A:$A,0),1),""),"")</f>
        <v>-3.6199999999999974</v>
      </c>
      <c r="EO124">
        <f>+IFERROR(IF(VALUE('data-cash-crude'!EN124)&gt;0,'data-cash-crude'!EN124-INDEX('active-future'!$C:$C,MATCH('basis-cash-crude'!EO$1,'active-future'!$A:$A,0),1),""),"")</f>
        <v>-3.6700000000000017</v>
      </c>
      <c r="EP124">
        <f>+IFERROR(IF(VALUE('data-cash-crude'!EO124)&gt;0,'data-cash-crude'!EO124-INDEX('active-future'!$C:$C,MATCH('basis-cash-crude'!EP$1,'active-future'!$A:$A,0),1),""),"")</f>
        <v>-3.6600000000000037</v>
      </c>
      <c r="EQ124">
        <f>+IFERROR(IF(VALUE('data-cash-crude'!EP124)&gt;0,'data-cash-crude'!EP124-INDEX('active-future'!$C:$C,MATCH('basis-cash-crude'!EQ$1,'active-future'!$A:$A,0),1),""),"")</f>
        <v>-3.6799999999999997</v>
      </c>
      <c r="ER124">
        <f>+IFERROR(IF(VALUE('data-cash-crude'!EQ124)&gt;0,'data-cash-crude'!EQ124-INDEX('active-future'!$C:$C,MATCH('basis-cash-crude'!ER$1,'active-future'!$A:$A,0),1),""),"")</f>
        <v>-3.6099999999999994</v>
      </c>
      <c r="ES124">
        <f>+IFERROR(IF(VALUE('data-cash-crude'!ER124)&gt;0,'data-cash-crude'!ER124-INDEX('active-future'!$C:$C,MATCH('basis-cash-crude'!ES$1,'active-future'!$A:$A,0),1),""),"")</f>
        <v>-3.7000000000000028</v>
      </c>
      <c r="ET124">
        <f>+IFERROR(IF(VALUE('data-cash-crude'!ES124)&gt;0,'data-cash-crude'!ES124-INDEX('active-future'!$C:$C,MATCH('basis-cash-crude'!ET$1,'active-future'!$A:$A,0),1),""),"")</f>
        <v>-3.6799999999999997</v>
      </c>
      <c r="EU124">
        <f>+IFERROR(IF(VALUE('data-cash-crude'!ET124)&gt;0,'data-cash-crude'!ET124-INDEX('active-future'!$C:$C,MATCH('basis-cash-crude'!EU$1,'active-future'!$A:$A,0),1),""),"")</f>
        <v>-3.6900000000000048</v>
      </c>
      <c r="EV124">
        <f>+IFERROR(IF(VALUE('data-cash-crude'!EU124)&gt;0,'data-cash-crude'!EU124-INDEX('active-future'!$C:$C,MATCH('basis-cash-crude'!EV$1,'active-future'!$A:$A,0),1),""),"")</f>
        <v>-3.8000000000000043</v>
      </c>
      <c r="EW124">
        <f>+IFERROR(IF(VALUE('data-cash-crude'!EV124)&gt;0,'data-cash-crude'!EV124-INDEX('active-future'!$C:$C,MATCH('basis-cash-crude'!EW$1,'active-future'!$A:$A,0),1),""),"")</f>
        <v>-3.7800000000000011</v>
      </c>
      <c r="EX124">
        <f>+IFERROR(IF(VALUE('data-cash-crude'!EW124)&gt;0,'data-cash-crude'!EW124-INDEX('active-future'!$C:$C,MATCH('basis-cash-crude'!EX$1,'active-future'!$A:$A,0),1),""),"")</f>
        <v>-3.7899999999999991</v>
      </c>
      <c r="EY124">
        <f>+IFERROR(IF(VALUE('data-cash-crude'!EX124)&gt;0,'data-cash-crude'!EX124-INDEX('active-future'!$C:$C,MATCH('basis-cash-crude'!EY$1,'active-future'!$A:$A,0),1),""),"")</f>
        <v>-3.6400000000000006</v>
      </c>
      <c r="EZ124">
        <f>+IFERROR(IF(VALUE('data-cash-crude'!EY124)&gt;0,'data-cash-crude'!EY124-INDEX('active-future'!$C:$C,MATCH('basis-cash-crude'!EZ$1,'active-future'!$A:$A,0),1),""),"")</f>
        <v>-3.6900000000000048</v>
      </c>
      <c r="FA124">
        <f>+IFERROR(IF(VALUE('data-cash-crude'!EZ124)&gt;0,'data-cash-crude'!EZ124-INDEX('active-future'!$C:$C,MATCH('basis-cash-crude'!FA$1,'active-future'!$A:$A,0),1),""),"")</f>
        <v>-3.6499999999999986</v>
      </c>
      <c r="FB124">
        <f>+IFERROR(IF(VALUE('data-cash-crude'!FA124)&gt;0,'data-cash-crude'!FA124-INDEX('active-future'!$C:$C,MATCH('basis-cash-crude'!FB$1,'active-future'!$A:$A,0),1),""),"")</f>
        <v>-3.6099999999999994</v>
      </c>
      <c r="FC124">
        <f>+IFERROR(IF(VALUE('data-cash-crude'!FB124)&gt;0,'data-cash-crude'!FB124-INDEX('active-future'!$C:$C,MATCH('basis-cash-crude'!FC$1,'active-future'!$A:$A,0),1),""),"")</f>
        <v>-3.6299999999999955</v>
      </c>
      <c r="FD124">
        <f>+IFERROR(IF(VALUE('data-cash-crude'!FC124)&gt;0,'data-cash-crude'!FC124-INDEX('active-future'!$C:$C,MATCH('basis-cash-crude'!FD$1,'active-future'!$A:$A,0),1),""),"")</f>
        <v>-3.6700000000000017</v>
      </c>
      <c r="FE124">
        <f>+IFERROR(IF(VALUE('data-cash-crude'!FD124)&gt;0,'data-cash-crude'!FD124-INDEX('active-future'!$C:$C,MATCH('basis-cash-crude'!FE$1,'active-future'!$A:$A,0),1),""),"")</f>
        <v>-3.6899999999999977</v>
      </c>
      <c r="FF124">
        <f>+IFERROR(IF(VALUE('data-cash-crude'!FE124)&gt;0,'data-cash-crude'!FE124-INDEX('active-future'!$C:$C,MATCH('basis-cash-crude'!FF$1,'active-future'!$A:$A,0),1),""),"")</f>
        <v>-3.6700000000000017</v>
      </c>
      <c r="FG124">
        <f>+IFERROR(IF(VALUE('data-cash-crude'!FF124)&gt;0,'data-cash-crude'!FF124-INDEX('active-future'!$C:$C,MATCH('basis-cash-crude'!FG$1,'active-future'!$A:$A,0),1),""),"")</f>
        <v>-3.6199999999999974</v>
      </c>
      <c r="FH124">
        <f>+IFERROR(IF(VALUE('data-cash-crude'!FG124)&gt;0,'data-cash-crude'!FG124-INDEX('active-future'!$C:$C,MATCH('basis-cash-crude'!FH$1,'active-future'!$A:$A,0),1),""),"")</f>
        <v>-3.6099999999999994</v>
      </c>
      <c r="FI124">
        <f>+IFERROR(IF(VALUE('data-cash-crude'!FH124)&gt;0,'data-cash-crude'!FH124-INDEX('active-future'!$C:$C,MATCH('basis-cash-crude'!FI$1,'active-future'!$A:$A,0),1),""),"")</f>
        <v>-3.6799999999999997</v>
      </c>
      <c r="FJ124">
        <f>+IFERROR(IF(VALUE('data-cash-crude'!FI124)&gt;0,'data-cash-crude'!FI124-INDEX('active-future'!$C:$C,MATCH('basis-cash-crude'!FJ$1,'active-future'!$A:$A,0),1),""),"")</f>
        <v>-3.6700000000000017</v>
      </c>
      <c r="FK124">
        <f>+IFERROR(IF(VALUE('data-cash-crude'!FJ124)&gt;0,'data-cash-crude'!FJ124-INDEX('active-future'!$C:$C,MATCH('basis-cash-crude'!FK$1,'active-future'!$A:$A,0),1),""),"")</f>
        <v>-3.6799999999999997</v>
      </c>
      <c r="FL124">
        <f>+IFERROR(IF(VALUE('data-cash-crude'!FK124)&gt;0,'data-cash-crude'!FK124-INDEX('active-future'!$C:$C,MATCH('basis-cash-crude'!FL$1,'active-future'!$A:$A,0),1),""),"")</f>
        <v>-3.6700000000000017</v>
      </c>
    </row>
    <row r="125" spans="1:168" x14ac:dyDescent="0.2">
      <c r="A125">
        <f t="shared" si="3"/>
        <v>-3.6599999999999993</v>
      </c>
      <c r="B125">
        <f t="shared" si="4"/>
        <v>-3.5344000000000011</v>
      </c>
      <c r="C125">
        <f t="shared" si="5"/>
        <v>-3.6264197530864206</v>
      </c>
      <c r="D125" s="10" t="str">
        <f>+'data-cash-crude'!B125</f>
        <v>CLPA-7-105.CM</v>
      </c>
      <c r="E125">
        <f>+IFERROR(IF(VALUE('data-cash-crude'!D125)&gt;0,'data-cash-crude'!D125-INDEX('active-future'!$C:$C,MATCH('basis-cash-crude'!E$1,'active-future'!$A:$A,0),1),""),"")</f>
        <v>-3.6300000000000026</v>
      </c>
      <c r="F125">
        <f>+IFERROR(IF(VALUE('data-cash-crude'!E125)&gt;0,'data-cash-crude'!E125-INDEX('active-future'!$C:$C,MATCH('basis-cash-crude'!F$1,'active-future'!$A:$A,0),1),""),"")</f>
        <v>-3.6499999999999986</v>
      </c>
      <c r="G125">
        <f>+IFERROR(IF(VALUE('data-cash-crude'!F125)&gt;0,'data-cash-crude'!F125-INDEX('active-future'!$C:$C,MATCH('basis-cash-crude'!G$1,'active-future'!$A:$A,0),1),""),"")</f>
        <v>-3.6899999999999977</v>
      </c>
      <c r="H125">
        <f>+IFERROR(IF(VALUE('data-cash-crude'!G125)&gt;0,'data-cash-crude'!G125-INDEX('active-future'!$C:$C,MATCH('basis-cash-crude'!H$1,'active-future'!$A:$A,0),1),""),"")</f>
        <v>-3.6499999999999986</v>
      </c>
      <c r="I125" t="str">
        <f>+IFERROR(IF(VALUE('data-cash-crude'!H125)&gt;0,'data-cash-crude'!H125-INDEX('active-future'!$C:$C,MATCH('basis-cash-crude'!I$1,'active-future'!$A:$A,0),1),""),"")</f>
        <v/>
      </c>
      <c r="J125">
        <f>+IFERROR(IF(VALUE('data-cash-crude'!I125)&gt;0,'data-cash-crude'!I125-INDEX('active-future'!$C:$C,MATCH('basis-cash-crude'!J$1,'active-future'!$A:$A,0),1),""),"")</f>
        <v>-3.6799999999999997</v>
      </c>
      <c r="K125" t="str">
        <f>+IFERROR(IF(VALUE('data-cash-crude'!J125)&gt;0,'data-cash-crude'!J125-INDEX('active-future'!$C:$C,MATCH('basis-cash-crude'!K$1,'active-future'!$A:$A,0),1),""),"")</f>
        <v/>
      </c>
      <c r="L125" t="str">
        <f>+IFERROR(IF(VALUE('data-cash-crude'!K125)&gt;0,'data-cash-crude'!K125-INDEX('active-future'!$C:$C,MATCH('basis-cash-crude'!L$1,'active-future'!$A:$A,0),1),""),"")</f>
        <v/>
      </c>
      <c r="M125">
        <f>+IFERROR(IF(VALUE('data-cash-crude'!L125)&gt;0,'data-cash-crude'!L125-INDEX('active-future'!$C:$C,MATCH('basis-cash-crude'!M$1,'active-future'!$A:$A,0),1),""),"")</f>
        <v>-3.6499999999999986</v>
      </c>
      <c r="N125">
        <f>+IFERROR(IF(VALUE('data-cash-crude'!M125)&gt;0,'data-cash-crude'!M125-INDEX('active-future'!$C:$C,MATCH('basis-cash-crude'!N$1,'active-future'!$A:$A,0),1),""),"")</f>
        <v>-3.6200000000000045</v>
      </c>
      <c r="O125">
        <f>+IFERROR(IF(VALUE('data-cash-crude'!N125)&gt;0,'data-cash-crude'!N125-INDEX('active-future'!$C:$C,MATCH('basis-cash-crude'!O$1,'active-future'!$A:$A,0),1),""),"")</f>
        <v>-3.5399999999999991</v>
      </c>
      <c r="P125">
        <f>+IFERROR(IF(VALUE('data-cash-crude'!O125)&gt;0,'data-cash-crude'!O125-INDEX('active-future'!$C:$C,MATCH('basis-cash-crude'!P$1,'active-future'!$A:$A,0),1),""),"")</f>
        <v>-3.6799999999999997</v>
      </c>
      <c r="Q125">
        <f>+IFERROR(IF(VALUE('data-cash-crude'!P125)&gt;0,'data-cash-crude'!P125-INDEX('active-future'!$C:$C,MATCH('basis-cash-crude'!Q$1,'active-future'!$A:$A,0),1),""),"")</f>
        <v>-3.6400000000000006</v>
      </c>
      <c r="R125">
        <f>+IFERROR(IF(VALUE('data-cash-crude'!Q125)&gt;0,'data-cash-crude'!Q125-INDEX('active-future'!$C:$C,MATCH('basis-cash-crude'!R$1,'active-future'!$A:$A,0),1),""),"")</f>
        <v>-3.6499999999999986</v>
      </c>
      <c r="S125">
        <f>+IFERROR(IF(VALUE('data-cash-crude'!R125)&gt;0,'data-cash-crude'!R125-INDEX('active-future'!$C:$C,MATCH('basis-cash-crude'!S$1,'active-future'!$A:$A,0),1),""),"")</f>
        <v>-3.6299999999999955</v>
      </c>
      <c r="T125">
        <f>+IFERROR(IF(VALUE('data-cash-crude'!S125)&gt;0,'data-cash-crude'!S125-INDEX('active-future'!$C:$C,MATCH('basis-cash-crude'!T$1,'active-future'!$A:$A,0),1),""),"")</f>
        <v>-3.6099999999999994</v>
      </c>
      <c r="U125">
        <f>+IFERROR(IF(VALUE('data-cash-crude'!T125)&gt;0,'data-cash-crude'!T125-INDEX('active-future'!$C:$C,MATCH('basis-cash-crude'!U$1,'active-future'!$A:$A,0),1),""),"")</f>
        <v>-3.6900000000000048</v>
      </c>
      <c r="V125">
        <f>+IFERROR(IF(VALUE('data-cash-crude'!U125)&gt;0,'data-cash-crude'!U125-INDEX('active-future'!$C:$C,MATCH('basis-cash-crude'!V$1,'active-future'!$A:$A,0),1),""),"")</f>
        <v>-3.6700000000000017</v>
      </c>
      <c r="W125">
        <f>+IFERROR(IF(VALUE('data-cash-crude'!V125)&gt;0,'data-cash-crude'!V125-INDEX('active-future'!$C:$C,MATCH('basis-cash-crude'!W$1,'active-future'!$A:$A,0),1),""),"")</f>
        <v>-3.7000000000000028</v>
      </c>
      <c r="X125">
        <f>+IFERROR(IF(VALUE('data-cash-crude'!W125)&gt;0,'data-cash-crude'!W125-INDEX('active-future'!$C:$C,MATCH('basis-cash-crude'!X$1,'active-future'!$A:$A,0),1),""),"")</f>
        <v>-3.7000000000000028</v>
      </c>
      <c r="Y125" t="str">
        <f>+IFERROR(IF(VALUE('data-cash-crude'!X125)&gt;0,'data-cash-crude'!X125-INDEX('active-future'!$C:$C,MATCH('basis-cash-crude'!Y$1,'active-future'!$A:$A,0),1),""),"")</f>
        <v/>
      </c>
      <c r="Z125">
        <f>+IFERROR(IF(VALUE('data-cash-crude'!Y125)&gt;0,'data-cash-crude'!Y125-INDEX('active-future'!$C:$C,MATCH('basis-cash-crude'!Z$1,'active-future'!$A:$A,0),1),""),"")</f>
        <v>-3.6300000000000026</v>
      </c>
      <c r="AA125">
        <f>+IFERROR(IF(VALUE('data-cash-crude'!Z125)&gt;0,'data-cash-crude'!Z125-INDEX('active-future'!$C:$C,MATCH('basis-cash-crude'!AA$1,'active-future'!$A:$A,0),1),""),"")</f>
        <v>-0.74000000000000199</v>
      </c>
      <c r="AB125" t="str">
        <f>+IFERROR(IF(VALUE('data-cash-crude'!AA125)&gt;0,'data-cash-crude'!AA125-INDEX('active-future'!$C:$C,MATCH('basis-cash-crude'!AB$1,'active-future'!$A:$A,0),1),""),"")</f>
        <v/>
      </c>
      <c r="AC125">
        <f>+IFERROR(IF(VALUE('data-cash-crude'!AB125)&gt;0,'data-cash-crude'!AB125-INDEX('active-future'!$C:$C,MATCH('basis-cash-crude'!AC$1,'active-future'!$A:$A,0),1),""),"")</f>
        <v>-3.6799999999999997</v>
      </c>
      <c r="AD125">
        <f>+IFERROR(IF(VALUE('data-cash-crude'!AC125)&gt;0,'data-cash-crude'!AC125-INDEX('active-future'!$C:$C,MATCH('basis-cash-crude'!AD$1,'active-future'!$A:$A,0),1),""),"")</f>
        <v>-3.6799999999999997</v>
      </c>
      <c r="AE125">
        <f>+IFERROR(IF(VALUE('data-cash-crude'!AD125)&gt;0,'data-cash-crude'!AD125-INDEX('active-future'!$C:$C,MATCH('basis-cash-crude'!AE$1,'active-future'!$A:$A,0),1),""),"")</f>
        <v>-3.6799999999999997</v>
      </c>
      <c r="AF125">
        <f>+IFERROR(IF(VALUE('data-cash-crude'!AE125)&gt;0,'data-cash-crude'!AE125-INDEX('active-future'!$C:$C,MATCH('basis-cash-crude'!AF$1,'active-future'!$A:$A,0),1),""),"")</f>
        <v>-3.6400000000000006</v>
      </c>
      <c r="AG125">
        <f>+IFERROR(IF(VALUE('data-cash-crude'!AF125)&gt;0,'data-cash-crude'!AF125-INDEX('active-future'!$C:$C,MATCH('basis-cash-crude'!AG$1,'active-future'!$A:$A,0),1),""),"")</f>
        <v>-3.6499999999999986</v>
      </c>
      <c r="AH125">
        <f>+IFERROR(IF(VALUE('data-cash-crude'!AG125)&gt;0,'data-cash-crude'!AG125-INDEX('active-future'!$C:$C,MATCH('basis-cash-crude'!AH$1,'active-future'!$A:$A,0),1),""),"")</f>
        <v>-3.5799999999999983</v>
      </c>
      <c r="AI125">
        <f>+IFERROR(IF(VALUE('data-cash-crude'!AH125)&gt;0,'data-cash-crude'!AH125-INDEX('active-future'!$C:$C,MATCH('basis-cash-crude'!AI$1,'active-future'!$A:$A,0),1),""),"")</f>
        <v>-3.8200000000000003</v>
      </c>
      <c r="AJ125">
        <f>+IFERROR(IF(VALUE('data-cash-crude'!AI125)&gt;0,'data-cash-crude'!AI125-INDEX('active-future'!$C:$C,MATCH('basis-cash-crude'!AJ$1,'active-future'!$A:$A,0),1),""),"")</f>
        <v>-3.7100000000000009</v>
      </c>
      <c r="AK125">
        <f>+IFERROR(IF(VALUE('data-cash-crude'!AJ125)&gt;0,'data-cash-crude'!AJ125-INDEX('active-future'!$C:$C,MATCH('basis-cash-crude'!AK$1,'active-future'!$A:$A,0),1),""),"")</f>
        <v>-3.6899999999999977</v>
      </c>
      <c r="AL125">
        <f>+IFERROR(IF(VALUE('data-cash-crude'!AK125)&gt;0,'data-cash-crude'!AK125-INDEX('active-future'!$C:$C,MATCH('basis-cash-crude'!AL$1,'active-future'!$A:$A,0),1),""),"")</f>
        <v>-3.6400000000000006</v>
      </c>
      <c r="AM125">
        <f>+IFERROR(IF(VALUE('data-cash-crude'!AL125)&gt;0,'data-cash-crude'!AL125-INDEX('active-future'!$C:$C,MATCH('basis-cash-crude'!AM$1,'active-future'!$A:$A,0),1),""),"")</f>
        <v>-3.6899999999999977</v>
      </c>
      <c r="AN125">
        <f>+IFERROR(IF(VALUE('data-cash-crude'!AM125)&gt;0,'data-cash-crude'!AM125-INDEX('active-future'!$C:$C,MATCH('basis-cash-crude'!AN$1,'active-future'!$A:$A,0),1),""),"")</f>
        <v>-3.6699999999999946</v>
      </c>
      <c r="AO125">
        <f>+IFERROR(IF(VALUE('data-cash-crude'!AN125)&gt;0,'data-cash-crude'!AN125-INDEX('active-future'!$C:$C,MATCH('basis-cash-crude'!AO$1,'active-future'!$A:$A,0),1),""),"")</f>
        <v>-3.6300000000000026</v>
      </c>
      <c r="AP125">
        <f>+IFERROR(IF(VALUE('data-cash-crude'!AO125)&gt;0,'data-cash-crude'!AO125-INDEX('active-future'!$C:$C,MATCH('basis-cash-crude'!AP$1,'active-future'!$A:$A,0),1),""),"")</f>
        <v>-3.6099999999999994</v>
      </c>
      <c r="AQ125">
        <f>+IFERROR(IF(VALUE('data-cash-crude'!AP125)&gt;0,'data-cash-crude'!AP125-INDEX('active-future'!$C:$C,MATCH('basis-cash-crude'!AQ$1,'active-future'!$A:$A,0),1),""),"")</f>
        <v>-3.6199999999999974</v>
      </c>
      <c r="AR125">
        <f>+IFERROR(IF(VALUE('data-cash-crude'!AQ125)&gt;0,'data-cash-crude'!AQ125-INDEX('active-future'!$C:$C,MATCH('basis-cash-crude'!AR$1,'active-future'!$A:$A,0),1),""),"")</f>
        <v>-3.6200000000000045</v>
      </c>
      <c r="AS125">
        <f>+IFERROR(IF(VALUE('data-cash-crude'!AR125)&gt;0,'data-cash-crude'!AR125-INDEX('active-future'!$C:$C,MATCH('basis-cash-crude'!AS$1,'active-future'!$A:$A,0),1),""),"")</f>
        <v>-3.6999999999999957</v>
      </c>
      <c r="AT125">
        <f>+IFERROR(IF(VALUE('data-cash-crude'!AS125)&gt;0,'data-cash-crude'!AS125-INDEX('active-future'!$C:$C,MATCH('basis-cash-crude'!AT$1,'active-future'!$A:$A,0),1),""),"")</f>
        <v>-3.6099999999999994</v>
      </c>
      <c r="AU125">
        <f>+IFERROR(IF(VALUE('data-cash-crude'!AT125)&gt;0,'data-cash-crude'!AT125-INDEX('active-future'!$C:$C,MATCH('basis-cash-crude'!AU$1,'active-future'!$A:$A,0),1),""),"")</f>
        <v>-3.6700000000000017</v>
      </c>
      <c r="AV125">
        <f>+IFERROR(IF(VALUE('data-cash-crude'!AU125)&gt;0,'data-cash-crude'!AU125-INDEX('active-future'!$C:$C,MATCH('basis-cash-crude'!AV$1,'active-future'!$A:$A,0),1),""),"")</f>
        <v>-3.6499999999999986</v>
      </c>
      <c r="AW125">
        <f>+IFERROR(IF(VALUE('data-cash-crude'!AV125)&gt;0,'data-cash-crude'!AV125-INDEX('active-future'!$C:$C,MATCH('basis-cash-crude'!AW$1,'active-future'!$A:$A,0),1),""),"")</f>
        <v>-3.6300000000000026</v>
      </c>
      <c r="AX125">
        <f>+IFERROR(IF(VALUE('data-cash-crude'!AW125)&gt;0,'data-cash-crude'!AW125-INDEX('active-future'!$C:$C,MATCH('basis-cash-crude'!AX$1,'active-future'!$A:$A,0),1),""),"")</f>
        <v>-3.6099999999999994</v>
      </c>
      <c r="AY125">
        <f>+IFERROR(IF(VALUE('data-cash-crude'!AX125)&gt;0,'data-cash-crude'!AX125-INDEX('active-future'!$C:$C,MATCH('basis-cash-crude'!AY$1,'active-future'!$A:$A,0),1),""),"")</f>
        <v>-3.6799999999999997</v>
      </c>
      <c r="AZ125">
        <f>+IFERROR(IF(VALUE('data-cash-crude'!AY125)&gt;0,'data-cash-crude'!AY125-INDEX('active-future'!$C:$C,MATCH('basis-cash-crude'!AZ$1,'active-future'!$A:$A,0),1),""),"")</f>
        <v>-3.6299999999999955</v>
      </c>
      <c r="BA125">
        <f>+IFERROR(IF(VALUE('data-cash-crude'!AZ125)&gt;0,'data-cash-crude'!AZ125-INDEX('active-future'!$C:$C,MATCH('basis-cash-crude'!BA$1,'active-future'!$A:$A,0),1),""),"")</f>
        <v>-3.6999999999999957</v>
      </c>
      <c r="BB125">
        <f>+IFERROR(IF(VALUE('data-cash-crude'!BA125)&gt;0,'data-cash-crude'!BA125-INDEX('active-future'!$C:$C,MATCH('basis-cash-crude'!BB$1,'active-future'!$A:$A,0),1),""),"")</f>
        <v>-3.6400000000000006</v>
      </c>
      <c r="BC125">
        <f>+IFERROR(IF(VALUE('data-cash-crude'!BB125)&gt;0,'data-cash-crude'!BB125-INDEX('active-future'!$C:$C,MATCH('basis-cash-crude'!BC$1,'active-future'!$A:$A,0),1),""),"")</f>
        <v>-3.9499999999999957</v>
      </c>
      <c r="BD125">
        <f>+IFERROR(IF(VALUE('data-cash-crude'!BC125)&gt;0,'data-cash-crude'!BC125-INDEX('active-future'!$C:$C,MATCH('basis-cash-crude'!BD$1,'active-future'!$A:$A,0),1),""),"")</f>
        <v>-3.8799999999999955</v>
      </c>
      <c r="BE125">
        <f>+IFERROR(IF(VALUE('data-cash-crude'!BD125)&gt;0,'data-cash-crude'!BD125-INDEX('active-future'!$C:$C,MATCH('basis-cash-crude'!BE$1,'active-future'!$A:$A,0),1),""),"")</f>
        <v>-3.7399999999999949</v>
      </c>
      <c r="BF125">
        <f>+IFERROR(IF(VALUE('data-cash-crude'!BE125)&gt;0,'data-cash-crude'!BE125-INDEX('active-future'!$C:$C,MATCH('basis-cash-crude'!BF$1,'active-future'!$A:$A,0),1),""),"")</f>
        <v>-3.7000000000000028</v>
      </c>
      <c r="BG125">
        <f>+IFERROR(IF(VALUE('data-cash-crude'!BF125)&gt;0,'data-cash-crude'!BF125-INDEX('active-future'!$C:$C,MATCH('basis-cash-crude'!BG$1,'active-future'!$A:$A,0),1),""),"")</f>
        <v>-3.6300000000000026</v>
      </c>
      <c r="BH125">
        <f>+IFERROR(IF(VALUE('data-cash-crude'!BG125)&gt;0,'data-cash-crude'!BG125-INDEX('active-future'!$C:$C,MATCH('basis-cash-crude'!BH$1,'active-future'!$A:$A,0),1),""),"")</f>
        <v>-3.6799999999999997</v>
      </c>
      <c r="BI125">
        <f>+IFERROR(IF(VALUE('data-cash-crude'!BH125)&gt;0,'data-cash-crude'!BH125-INDEX('active-future'!$C:$C,MATCH('basis-cash-crude'!BI$1,'active-future'!$A:$A,0),1),""),"")</f>
        <v>-3.6600000000000037</v>
      </c>
      <c r="BJ125">
        <f>+IFERROR(IF(VALUE('data-cash-crude'!BI125)&gt;0,'data-cash-crude'!BI125-INDEX('active-future'!$C:$C,MATCH('basis-cash-crude'!BJ$1,'active-future'!$A:$A,0),1),""),"")</f>
        <v>-3.6700000000000017</v>
      </c>
      <c r="BK125">
        <f>+IFERROR(IF(VALUE('data-cash-crude'!BJ125)&gt;0,'data-cash-crude'!BJ125-INDEX('active-future'!$C:$C,MATCH('basis-cash-crude'!BK$1,'active-future'!$A:$A,0),1),""),"")</f>
        <v>-3.6199999999999974</v>
      </c>
      <c r="BL125">
        <f>+IFERROR(IF(VALUE('data-cash-crude'!BK125)&gt;0,'data-cash-crude'!BK125-INDEX('active-future'!$C:$C,MATCH('basis-cash-crude'!BL$1,'active-future'!$A:$A,0),1),""),"")</f>
        <v>-3.6600000000000037</v>
      </c>
      <c r="BM125">
        <f>+IFERROR(IF(VALUE('data-cash-crude'!BL125)&gt;0,'data-cash-crude'!BL125-INDEX('active-future'!$C:$C,MATCH('basis-cash-crude'!BM$1,'active-future'!$A:$A,0),1),""),"")</f>
        <v>-3.7000000000000028</v>
      </c>
      <c r="BN125">
        <f>+IFERROR(IF(VALUE('data-cash-crude'!BM125)&gt;0,'data-cash-crude'!BM125-INDEX('active-future'!$C:$C,MATCH('basis-cash-crude'!BN$1,'active-future'!$A:$A,0),1),""),"")</f>
        <v>-3.6199999999999974</v>
      </c>
      <c r="BO125">
        <f>+IFERROR(IF(VALUE('data-cash-crude'!BN125)&gt;0,'data-cash-crude'!BN125-INDEX('active-future'!$C:$C,MATCH('basis-cash-crude'!BO$1,'active-future'!$A:$A,0),1),""),"")</f>
        <v>-3.6799999999999997</v>
      </c>
      <c r="BP125">
        <f>+IFERROR(IF(VALUE('data-cash-crude'!BO125)&gt;0,'data-cash-crude'!BO125-INDEX('active-future'!$C:$C,MATCH('basis-cash-crude'!BP$1,'active-future'!$A:$A,0),1),""),"")</f>
        <v>-3.6200000000000045</v>
      </c>
      <c r="BQ125">
        <f>+IFERROR(IF(VALUE('data-cash-crude'!BP125)&gt;0,'data-cash-crude'!BP125-INDEX('active-future'!$C:$C,MATCH('basis-cash-crude'!BQ$1,'active-future'!$A:$A,0),1),""),"")</f>
        <v>-3.6099999999999994</v>
      </c>
      <c r="BR125">
        <f>+IFERROR(IF(VALUE('data-cash-crude'!BQ125)&gt;0,'data-cash-crude'!BQ125-INDEX('active-future'!$C:$C,MATCH('basis-cash-crude'!BR$1,'active-future'!$A:$A,0),1),""),"")</f>
        <v>-3.6899999999999977</v>
      </c>
      <c r="BS125">
        <f>+IFERROR(IF(VALUE('data-cash-crude'!BR125)&gt;0,'data-cash-crude'!BR125-INDEX('active-future'!$C:$C,MATCH('basis-cash-crude'!BS$1,'active-future'!$A:$A,0),1),""),"")</f>
        <v>-3.6400000000000006</v>
      </c>
      <c r="BT125">
        <f>+IFERROR(IF(VALUE('data-cash-crude'!BS125)&gt;0,'data-cash-crude'!BS125-INDEX('active-future'!$C:$C,MATCH('basis-cash-crude'!BT$1,'active-future'!$A:$A,0),1),""),"")</f>
        <v>-3.6799999999999997</v>
      </c>
      <c r="BU125">
        <f>+IFERROR(IF(VALUE('data-cash-crude'!BT125)&gt;0,'data-cash-crude'!BT125-INDEX('active-future'!$C:$C,MATCH('basis-cash-crude'!BU$1,'active-future'!$A:$A,0),1),""),"")</f>
        <v>-3.6799999999999997</v>
      </c>
      <c r="BV125">
        <f>+IFERROR(IF(VALUE('data-cash-crude'!BU125)&gt;0,'data-cash-crude'!BU125-INDEX('active-future'!$C:$C,MATCH('basis-cash-crude'!BV$1,'active-future'!$A:$A,0),1),""),"")</f>
        <v>-3.6600000000000037</v>
      </c>
      <c r="BW125">
        <f>+IFERROR(IF(VALUE('data-cash-crude'!BV125)&gt;0,'data-cash-crude'!BV125-INDEX('active-future'!$C:$C,MATCH('basis-cash-crude'!BW$1,'active-future'!$A:$A,0),1),""),"")</f>
        <v>-3.6599999999999966</v>
      </c>
      <c r="BX125">
        <f>+IFERROR(IF(VALUE('data-cash-crude'!BW125)&gt;0,'data-cash-crude'!BW125-INDEX('active-future'!$C:$C,MATCH('basis-cash-crude'!BX$1,'active-future'!$A:$A,0),1),""),"")</f>
        <v>-3.6099999999999994</v>
      </c>
      <c r="BY125">
        <f>+IFERROR(IF(VALUE('data-cash-crude'!BX125)&gt;0,'data-cash-crude'!BX125-INDEX('active-future'!$C:$C,MATCH('basis-cash-crude'!BY$1,'active-future'!$A:$A,0),1),""),"")</f>
        <v>-3.6600000000000037</v>
      </c>
      <c r="BZ125">
        <f>+IFERROR(IF(VALUE('data-cash-crude'!BY125)&gt;0,'data-cash-crude'!BY125-INDEX('active-future'!$C:$C,MATCH('basis-cash-crude'!BZ$1,'active-future'!$A:$A,0),1),""),"")</f>
        <v>-3.759999999999998</v>
      </c>
      <c r="CA125">
        <f>+IFERROR(IF(VALUE('data-cash-crude'!BZ125)&gt;0,'data-cash-crude'!BZ125-INDEX('active-future'!$C:$C,MATCH('basis-cash-crude'!CA$1,'active-future'!$A:$A,0),1),""),"")</f>
        <v>-3.6099999999999994</v>
      </c>
      <c r="CB125">
        <f>+IFERROR(IF(VALUE('data-cash-crude'!CA125)&gt;0,'data-cash-crude'!CA125-INDEX('active-future'!$C:$C,MATCH('basis-cash-crude'!CB$1,'active-future'!$A:$A,0),1),""),"")</f>
        <v>-3.6100000000000065</v>
      </c>
      <c r="CC125">
        <f>+IFERROR(IF(VALUE('data-cash-crude'!CB125)&gt;0,'data-cash-crude'!CB125-INDEX('active-future'!$C:$C,MATCH('basis-cash-crude'!CC$1,'active-future'!$A:$A,0),1),""),"")</f>
        <v>-3.6700000000000017</v>
      </c>
      <c r="CD125">
        <f>+IFERROR(IF(VALUE('data-cash-crude'!CC125)&gt;0,'data-cash-crude'!CC125-INDEX('active-future'!$C:$C,MATCH('basis-cash-crude'!CD$1,'active-future'!$A:$A,0),1),""),"")</f>
        <v>-3.6200000000000045</v>
      </c>
      <c r="CE125">
        <f>+IFERROR(IF(VALUE('data-cash-crude'!CD125)&gt;0,'data-cash-crude'!CD125-INDEX('active-future'!$C:$C,MATCH('basis-cash-crude'!CE$1,'active-future'!$A:$A,0),1),""),"")</f>
        <v>-3.6600000000000037</v>
      </c>
      <c r="CF125">
        <f>+IFERROR(IF(VALUE('data-cash-crude'!CE125)&gt;0,'data-cash-crude'!CE125-INDEX('active-future'!$C:$C,MATCH('basis-cash-crude'!CF$1,'active-future'!$A:$A,0),1),""),"")</f>
        <v>-3.6199999999999974</v>
      </c>
      <c r="CG125" t="str">
        <f>+IFERROR(IF(VALUE('data-cash-crude'!CF125)&gt;0,'data-cash-crude'!CF125-INDEX('active-future'!$C:$C,MATCH('basis-cash-crude'!CG$1,'active-future'!$A:$A,0),1),""),"")</f>
        <v/>
      </c>
      <c r="CH125" t="str">
        <f>+IFERROR(IF(VALUE('data-cash-crude'!CG125)&gt;0,'data-cash-crude'!CG125-INDEX('active-future'!$C:$C,MATCH('basis-cash-crude'!CH$1,'active-future'!$A:$A,0),1),""),"")</f>
        <v/>
      </c>
      <c r="CI125" t="str">
        <f>+IFERROR(IF(VALUE('data-cash-crude'!CH125)&gt;0,'data-cash-crude'!CH125-INDEX('active-future'!$C:$C,MATCH('basis-cash-crude'!CI$1,'active-future'!$A:$A,0),1),""),"")</f>
        <v/>
      </c>
      <c r="CJ125">
        <f>+IFERROR(IF(VALUE('data-cash-crude'!CI125)&gt;0,'data-cash-crude'!CI125-INDEX('active-future'!$C:$C,MATCH('basis-cash-crude'!CJ$1,'active-future'!$A:$A,0),1),""),"")</f>
        <v>-3.6699999999999946</v>
      </c>
      <c r="CK125">
        <f>+IFERROR(IF(VALUE('data-cash-crude'!CJ125)&gt;0,'data-cash-crude'!CJ125-INDEX('active-future'!$C:$C,MATCH('basis-cash-crude'!CK$1,'active-future'!$A:$A,0),1),""),"")</f>
        <v>-3.6299999999999955</v>
      </c>
      <c r="CL125">
        <f>+IFERROR(IF(VALUE('data-cash-crude'!CK125)&gt;0,'data-cash-crude'!CK125-INDEX('active-future'!$C:$C,MATCH('basis-cash-crude'!CL$1,'active-future'!$A:$A,0),1),""),"")</f>
        <v>-3.6099999999999994</v>
      </c>
      <c r="CM125" t="str">
        <f>+IFERROR(IF(VALUE('data-cash-crude'!CL125)&gt;0,'data-cash-crude'!CL125-INDEX('active-future'!$C:$C,MATCH('basis-cash-crude'!CM$1,'active-future'!$A:$A,0),1),""),"")</f>
        <v/>
      </c>
      <c r="CN125">
        <f>+IFERROR(IF(VALUE('data-cash-crude'!CM125)&gt;0,'data-cash-crude'!CM125-INDEX('active-future'!$C:$C,MATCH('basis-cash-crude'!CN$1,'active-future'!$A:$A,0),1),""),"")</f>
        <v>-3.6700000000000017</v>
      </c>
      <c r="CO125">
        <f>+IFERROR(IF(VALUE('data-cash-crude'!CN125)&gt;0,'data-cash-crude'!CN125-INDEX('active-future'!$C:$C,MATCH('basis-cash-crude'!CO$1,'active-future'!$A:$A,0),1),""),"")</f>
        <v>-3.6799999999999997</v>
      </c>
      <c r="CP125">
        <f>+IFERROR(IF(VALUE('data-cash-crude'!CO125)&gt;0,'data-cash-crude'!CO125-INDEX('active-future'!$C:$C,MATCH('basis-cash-crude'!CP$1,'active-future'!$A:$A,0),1),""),"")</f>
        <v>-3.6499999999999986</v>
      </c>
      <c r="CQ125">
        <f>+IFERROR(IF(VALUE('data-cash-crude'!CP125)&gt;0,'data-cash-crude'!CP125-INDEX('active-future'!$C:$C,MATCH('basis-cash-crude'!CQ$1,'active-future'!$A:$A,0),1),""),"")</f>
        <v>-3.7000000000000028</v>
      </c>
      <c r="CR125">
        <f>+IFERROR(IF(VALUE('data-cash-crude'!CQ125)&gt;0,'data-cash-crude'!CQ125-INDEX('active-future'!$C:$C,MATCH('basis-cash-crude'!CR$1,'active-future'!$A:$A,0),1),""),"")</f>
        <v>-3.6099999999999994</v>
      </c>
      <c r="CS125">
        <f>+IFERROR(IF(VALUE('data-cash-crude'!CR125)&gt;0,'data-cash-crude'!CR125-INDEX('active-future'!$C:$C,MATCH('basis-cash-crude'!CS$1,'active-future'!$A:$A,0),1),""),"")</f>
        <v>-3.6400000000000006</v>
      </c>
      <c r="CT125">
        <f>+IFERROR(IF(VALUE('data-cash-crude'!CS125)&gt;0,'data-cash-crude'!CS125-INDEX('active-future'!$C:$C,MATCH('basis-cash-crude'!CT$1,'active-future'!$A:$A,0),1),""),"")</f>
        <v>-3.6200000000000045</v>
      </c>
      <c r="CU125">
        <f>+IFERROR(IF(VALUE('data-cash-crude'!CT125)&gt;0,'data-cash-crude'!CT125-INDEX('active-future'!$C:$C,MATCH('basis-cash-crude'!CU$1,'active-future'!$A:$A,0),1),""),"")</f>
        <v>-3.6499999999999986</v>
      </c>
      <c r="CV125">
        <f>+IFERROR(IF(VALUE('data-cash-crude'!CU125)&gt;0,'data-cash-crude'!CU125-INDEX('active-future'!$C:$C,MATCH('basis-cash-crude'!CV$1,'active-future'!$A:$A,0),1),""),"")</f>
        <v>-3.4000000000000057</v>
      </c>
      <c r="CW125">
        <f>+IFERROR(IF(VALUE('data-cash-crude'!CV125)&gt;0,'data-cash-crude'!CV125-INDEX('active-future'!$C:$C,MATCH('basis-cash-crude'!CW$1,'active-future'!$A:$A,0),1),""),"")</f>
        <v>-3.6099999999999994</v>
      </c>
      <c r="CX125">
        <f>+IFERROR(IF(VALUE('data-cash-crude'!CW125)&gt;0,'data-cash-crude'!CW125-INDEX('active-future'!$C:$C,MATCH('basis-cash-crude'!CX$1,'active-future'!$A:$A,0),1),""),"")</f>
        <v>-3.5800000000000054</v>
      </c>
      <c r="CY125">
        <f>+IFERROR(IF(VALUE('data-cash-crude'!CX125)&gt;0,'data-cash-crude'!CX125-INDEX('active-future'!$C:$C,MATCH('basis-cash-crude'!CY$1,'active-future'!$A:$A,0),1),""),"")</f>
        <v>-3.6400000000000006</v>
      </c>
      <c r="CZ125">
        <f>+IFERROR(IF(VALUE('data-cash-crude'!CY125)&gt;0,'data-cash-crude'!CY125-INDEX('active-future'!$C:$C,MATCH('basis-cash-crude'!CZ$1,'active-future'!$A:$A,0),1),""),"")</f>
        <v>-3.6999999999999957</v>
      </c>
      <c r="DA125">
        <f>+IFERROR(IF(VALUE('data-cash-crude'!CZ125)&gt;0,'data-cash-crude'!CZ125-INDEX('active-future'!$C:$C,MATCH('basis-cash-crude'!DA$1,'active-future'!$A:$A,0),1),""),"")</f>
        <v>-3.6700000000000017</v>
      </c>
      <c r="DB125">
        <f>+IFERROR(IF(VALUE('data-cash-crude'!DA125)&gt;0,'data-cash-crude'!DA125-INDEX('active-future'!$C:$C,MATCH('basis-cash-crude'!DB$1,'active-future'!$A:$A,0),1),""),"")</f>
        <v>-3.7000000000000028</v>
      </c>
      <c r="DC125">
        <f>+IFERROR(IF(VALUE('data-cash-crude'!DB125)&gt;0,'data-cash-crude'!DB125-INDEX('active-future'!$C:$C,MATCH('basis-cash-crude'!DC$1,'active-future'!$A:$A,0),1),""),"")</f>
        <v>-3.6700000000000017</v>
      </c>
      <c r="DD125">
        <f>+IFERROR(IF(VALUE('data-cash-crude'!DC125)&gt;0,'data-cash-crude'!DC125-INDEX('active-future'!$C:$C,MATCH('basis-cash-crude'!DD$1,'active-future'!$A:$A,0),1),""),"")</f>
        <v>-3.6099999999999994</v>
      </c>
      <c r="DE125">
        <f>+IFERROR(IF(VALUE('data-cash-crude'!DD125)&gt;0,'data-cash-crude'!DD125-INDEX('active-future'!$C:$C,MATCH('basis-cash-crude'!DE$1,'active-future'!$A:$A,0),1),""),"")</f>
        <v>-3.6600000000000037</v>
      </c>
      <c r="DF125">
        <f>+IFERROR(IF(VALUE('data-cash-crude'!DE125)&gt;0,'data-cash-crude'!DE125-INDEX('active-future'!$C:$C,MATCH('basis-cash-crude'!DF$1,'active-future'!$A:$A,0),1),""),"")</f>
        <v>-3.7000000000000028</v>
      </c>
      <c r="DG125">
        <f>+IFERROR(IF(VALUE('data-cash-crude'!DF125)&gt;0,'data-cash-crude'!DF125-INDEX('active-future'!$C:$C,MATCH('basis-cash-crude'!DG$1,'active-future'!$A:$A,0),1),""),"")</f>
        <v>-3.6599999999999966</v>
      </c>
      <c r="DH125">
        <f>+IFERROR(IF(VALUE('data-cash-crude'!DG125)&gt;0,'data-cash-crude'!DG125-INDEX('active-future'!$C:$C,MATCH('basis-cash-crude'!DH$1,'active-future'!$A:$A,0),1),""),"")</f>
        <v>-3.6299999999999955</v>
      </c>
      <c r="DI125">
        <f>+IFERROR(IF(VALUE('data-cash-crude'!DH125)&gt;0,'data-cash-crude'!DH125-INDEX('active-future'!$C:$C,MATCH('basis-cash-crude'!DI$1,'active-future'!$A:$A,0),1),""),"")</f>
        <v>-3.6200000000000045</v>
      </c>
      <c r="DJ125">
        <f>+IFERROR(IF(VALUE('data-cash-crude'!DI125)&gt;0,'data-cash-crude'!DI125-INDEX('active-future'!$C:$C,MATCH('basis-cash-crude'!DJ$1,'active-future'!$A:$A,0),1),""),"")</f>
        <v>-3.6499999999999986</v>
      </c>
      <c r="DK125">
        <f>+IFERROR(IF(VALUE('data-cash-crude'!DJ125)&gt;0,'data-cash-crude'!DJ125-INDEX('active-future'!$C:$C,MATCH('basis-cash-crude'!DK$1,'active-future'!$A:$A,0),1),""),"")</f>
        <v>-3.6199999999999974</v>
      </c>
      <c r="DL125">
        <f>+IFERROR(IF(VALUE('data-cash-crude'!DK125)&gt;0,'data-cash-crude'!DK125-INDEX('active-future'!$C:$C,MATCH('basis-cash-crude'!DL$1,'active-future'!$A:$A,0),1),""),"")</f>
        <v>-3.6400000000000006</v>
      </c>
      <c r="DM125" t="str">
        <f>+IFERROR(IF(VALUE('data-cash-crude'!DL125)&gt;0,'data-cash-crude'!DL125-INDEX('active-future'!$C:$C,MATCH('basis-cash-crude'!DM$1,'active-future'!$A:$A,0),1),""),"")</f>
        <v/>
      </c>
      <c r="DN125" t="str">
        <f>+IFERROR(IF(VALUE('data-cash-crude'!DM125)&gt;0,'data-cash-crude'!DM125-INDEX('active-future'!$C:$C,MATCH('basis-cash-crude'!DN$1,'active-future'!$A:$A,0),1),""),"")</f>
        <v/>
      </c>
      <c r="DO125" t="str">
        <f>+IFERROR(IF(VALUE('data-cash-crude'!DN125)&gt;0,'data-cash-crude'!DN125-INDEX('active-future'!$C:$C,MATCH('basis-cash-crude'!DO$1,'active-future'!$A:$A,0),1),""),"")</f>
        <v/>
      </c>
      <c r="DP125" t="str">
        <f>+IFERROR(IF(VALUE('data-cash-crude'!DO125)&gt;0,'data-cash-crude'!DO125-INDEX('active-future'!$C:$C,MATCH('basis-cash-crude'!DP$1,'active-future'!$A:$A,0),1),""),"")</f>
        <v/>
      </c>
      <c r="DQ125" t="str">
        <f>+IFERROR(IF(VALUE('data-cash-crude'!DP125)&gt;0,'data-cash-crude'!DP125-INDEX('active-future'!$C:$C,MATCH('basis-cash-crude'!DQ$1,'active-future'!$A:$A,0),1),""),"")</f>
        <v/>
      </c>
      <c r="DR125" t="str">
        <f>+IFERROR(IF(VALUE('data-cash-crude'!DQ125)&gt;0,'data-cash-crude'!DQ125-INDEX('active-future'!$C:$C,MATCH('basis-cash-crude'!DR$1,'active-future'!$A:$A,0),1),""),"")</f>
        <v/>
      </c>
      <c r="DS125" t="str">
        <f>+IFERROR(IF(VALUE('data-cash-crude'!DR125)&gt;0,'data-cash-crude'!DR125-INDEX('active-future'!$C:$C,MATCH('basis-cash-crude'!DS$1,'active-future'!$A:$A,0),1),""),"")</f>
        <v/>
      </c>
      <c r="DT125" t="str">
        <f>+IFERROR(IF(VALUE('data-cash-crude'!DS125)&gt;0,'data-cash-crude'!DS125-INDEX('active-future'!$C:$C,MATCH('basis-cash-crude'!DT$1,'active-future'!$A:$A,0),1),""),"")</f>
        <v/>
      </c>
      <c r="DU125" t="str">
        <f>+IFERROR(IF(VALUE('data-cash-crude'!DT125)&gt;0,'data-cash-crude'!DT125-INDEX('active-future'!$C:$C,MATCH('basis-cash-crude'!DU$1,'active-future'!$A:$A,0),1),""),"")</f>
        <v/>
      </c>
      <c r="DV125" t="str">
        <f>+IFERROR(IF(VALUE('data-cash-crude'!DU125)&gt;0,'data-cash-crude'!DU125-INDEX('active-future'!$C:$C,MATCH('basis-cash-crude'!DV$1,'active-future'!$A:$A,0),1),""),"")</f>
        <v/>
      </c>
      <c r="DW125" t="str">
        <f>+IFERROR(IF(VALUE('data-cash-crude'!DV125)&gt;0,'data-cash-crude'!DV125-INDEX('active-future'!$C:$C,MATCH('basis-cash-crude'!DW$1,'active-future'!$A:$A,0),1),""),"")</f>
        <v/>
      </c>
      <c r="DX125" t="str">
        <f>+IFERROR(IF(VALUE('data-cash-crude'!DW125)&gt;0,'data-cash-crude'!DW125-INDEX('active-future'!$C:$C,MATCH('basis-cash-crude'!DX$1,'active-future'!$A:$A,0),1),""),"")</f>
        <v/>
      </c>
      <c r="DY125" t="str">
        <f>+IFERROR(IF(VALUE('data-cash-crude'!DX125)&gt;0,'data-cash-crude'!DX125-INDEX('active-future'!$C:$C,MATCH('basis-cash-crude'!DY$1,'active-future'!$A:$A,0),1),""),"")</f>
        <v/>
      </c>
      <c r="DZ125" t="str">
        <f>+IFERROR(IF(VALUE('data-cash-crude'!DY125)&gt;0,'data-cash-crude'!DY125-INDEX('active-future'!$C:$C,MATCH('basis-cash-crude'!DZ$1,'active-future'!$A:$A,0),1),""),"")</f>
        <v/>
      </c>
      <c r="EA125" t="str">
        <f>+IFERROR(IF(VALUE('data-cash-crude'!DZ125)&gt;0,'data-cash-crude'!DZ125-INDEX('active-future'!$C:$C,MATCH('basis-cash-crude'!EA$1,'active-future'!$A:$A,0),1),""),"")</f>
        <v/>
      </c>
      <c r="EB125" t="str">
        <f>+IFERROR(IF(VALUE('data-cash-crude'!EA125)&gt;0,'data-cash-crude'!EA125-INDEX('active-future'!$C:$C,MATCH('basis-cash-crude'!EB$1,'active-future'!$A:$A,0),1),""),"")</f>
        <v/>
      </c>
      <c r="EC125" t="str">
        <f>+IFERROR(IF(VALUE('data-cash-crude'!EB125)&gt;0,'data-cash-crude'!EB125-INDEX('active-future'!$C:$C,MATCH('basis-cash-crude'!EC$1,'active-future'!$A:$A,0),1),""),"")</f>
        <v/>
      </c>
      <c r="ED125" t="str">
        <f>+IFERROR(IF(VALUE('data-cash-crude'!EC125)&gt;0,'data-cash-crude'!EC125-INDEX('active-future'!$C:$C,MATCH('basis-cash-crude'!ED$1,'active-future'!$A:$A,0),1),""),"")</f>
        <v/>
      </c>
      <c r="EE125" t="str">
        <f>+IFERROR(IF(VALUE('data-cash-crude'!ED125)&gt;0,'data-cash-crude'!ED125-INDEX('active-future'!$C:$C,MATCH('basis-cash-crude'!EE$1,'active-future'!$A:$A,0),1),""),"")</f>
        <v/>
      </c>
      <c r="EF125" t="str">
        <f>+IFERROR(IF(VALUE('data-cash-crude'!EE125)&gt;0,'data-cash-crude'!EE125-INDEX('active-future'!$C:$C,MATCH('basis-cash-crude'!EF$1,'active-future'!$A:$A,0),1),""),"")</f>
        <v/>
      </c>
      <c r="EG125" t="str">
        <f>+IFERROR(IF(VALUE('data-cash-crude'!EF125)&gt;0,'data-cash-crude'!EF125-INDEX('active-future'!$C:$C,MATCH('basis-cash-crude'!EG$1,'active-future'!$A:$A,0),1),""),"")</f>
        <v/>
      </c>
      <c r="EH125" t="str">
        <f>+IFERROR(IF(VALUE('data-cash-crude'!EG125)&gt;0,'data-cash-crude'!EG125-INDEX('active-future'!$C:$C,MATCH('basis-cash-crude'!EH$1,'active-future'!$A:$A,0),1),""),"")</f>
        <v/>
      </c>
      <c r="EI125" t="str">
        <f>+IFERROR(IF(VALUE('data-cash-crude'!EH125)&gt;0,'data-cash-crude'!EH125-INDEX('active-future'!$C:$C,MATCH('basis-cash-crude'!EI$1,'active-future'!$A:$A,0),1),""),"")</f>
        <v/>
      </c>
      <c r="EJ125" t="str">
        <f>+IFERROR(IF(VALUE('data-cash-crude'!EI125)&gt;0,'data-cash-crude'!EI125-INDEX('active-future'!$C:$C,MATCH('basis-cash-crude'!EJ$1,'active-future'!$A:$A,0),1),""),"")</f>
        <v/>
      </c>
      <c r="EK125" t="str">
        <f>+IFERROR(IF(VALUE('data-cash-crude'!EJ125)&gt;0,'data-cash-crude'!EJ125-INDEX('active-future'!$C:$C,MATCH('basis-cash-crude'!EK$1,'active-future'!$A:$A,0),1),""),"")</f>
        <v/>
      </c>
      <c r="EL125" t="str">
        <f>+IFERROR(IF(VALUE('data-cash-crude'!EK125)&gt;0,'data-cash-crude'!EK125-INDEX('active-future'!$C:$C,MATCH('basis-cash-crude'!EL$1,'active-future'!$A:$A,0),1),""),"")</f>
        <v/>
      </c>
      <c r="EM125" t="str">
        <f>+IFERROR(IF(VALUE('data-cash-crude'!EL125)&gt;0,'data-cash-crude'!EL125-INDEX('active-future'!$C:$C,MATCH('basis-cash-crude'!EM$1,'active-future'!$A:$A,0),1),""),"")</f>
        <v/>
      </c>
      <c r="EN125" t="str">
        <f>+IFERROR(IF(VALUE('data-cash-crude'!EM125)&gt;0,'data-cash-crude'!EM125-INDEX('active-future'!$C:$C,MATCH('basis-cash-crude'!EN$1,'active-future'!$A:$A,0),1),""),"")</f>
        <v/>
      </c>
      <c r="EO125" t="str">
        <f>+IFERROR(IF(VALUE('data-cash-crude'!EN125)&gt;0,'data-cash-crude'!EN125-INDEX('active-future'!$C:$C,MATCH('basis-cash-crude'!EO$1,'active-future'!$A:$A,0),1),""),"")</f>
        <v/>
      </c>
      <c r="EP125" t="str">
        <f>+IFERROR(IF(VALUE('data-cash-crude'!EO125)&gt;0,'data-cash-crude'!EO125-INDEX('active-future'!$C:$C,MATCH('basis-cash-crude'!EP$1,'active-future'!$A:$A,0),1),""),"")</f>
        <v/>
      </c>
      <c r="EQ125" t="str">
        <f>+IFERROR(IF(VALUE('data-cash-crude'!EP125)&gt;0,'data-cash-crude'!EP125-INDEX('active-future'!$C:$C,MATCH('basis-cash-crude'!EQ$1,'active-future'!$A:$A,0),1),""),"")</f>
        <v/>
      </c>
      <c r="ER125" t="str">
        <f>+IFERROR(IF(VALUE('data-cash-crude'!EQ125)&gt;0,'data-cash-crude'!EQ125-INDEX('active-future'!$C:$C,MATCH('basis-cash-crude'!ER$1,'active-future'!$A:$A,0),1),""),"")</f>
        <v/>
      </c>
      <c r="ES125" t="str">
        <f>+IFERROR(IF(VALUE('data-cash-crude'!ER125)&gt;0,'data-cash-crude'!ER125-INDEX('active-future'!$C:$C,MATCH('basis-cash-crude'!ES$1,'active-future'!$A:$A,0),1),""),"")</f>
        <v/>
      </c>
      <c r="ET125" t="str">
        <f>+IFERROR(IF(VALUE('data-cash-crude'!ES125)&gt;0,'data-cash-crude'!ES125-INDEX('active-future'!$C:$C,MATCH('basis-cash-crude'!ET$1,'active-future'!$A:$A,0),1),""),"")</f>
        <v/>
      </c>
      <c r="EU125" t="str">
        <f>+IFERROR(IF(VALUE('data-cash-crude'!ET125)&gt;0,'data-cash-crude'!ET125-INDEX('active-future'!$C:$C,MATCH('basis-cash-crude'!EU$1,'active-future'!$A:$A,0),1),""),"")</f>
        <v/>
      </c>
      <c r="EV125" t="str">
        <f>+IFERROR(IF(VALUE('data-cash-crude'!EU125)&gt;0,'data-cash-crude'!EU125-INDEX('active-future'!$C:$C,MATCH('basis-cash-crude'!EV$1,'active-future'!$A:$A,0),1),""),"")</f>
        <v/>
      </c>
      <c r="EW125" t="str">
        <f>+IFERROR(IF(VALUE('data-cash-crude'!EV125)&gt;0,'data-cash-crude'!EV125-INDEX('active-future'!$C:$C,MATCH('basis-cash-crude'!EW$1,'active-future'!$A:$A,0),1),""),"")</f>
        <v/>
      </c>
      <c r="EX125" t="str">
        <f>+IFERROR(IF(VALUE('data-cash-crude'!EW125)&gt;0,'data-cash-crude'!EW125-INDEX('active-future'!$C:$C,MATCH('basis-cash-crude'!EX$1,'active-future'!$A:$A,0),1),""),"")</f>
        <v/>
      </c>
      <c r="EY125" t="str">
        <f>+IFERROR(IF(VALUE('data-cash-crude'!EX125)&gt;0,'data-cash-crude'!EX125-INDEX('active-future'!$C:$C,MATCH('basis-cash-crude'!EY$1,'active-future'!$A:$A,0),1),""),"")</f>
        <v/>
      </c>
      <c r="EZ125" t="str">
        <f>+IFERROR(IF(VALUE('data-cash-crude'!EY125)&gt;0,'data-cash-crude'!EY125-INDEX('active-future'!$C:$C,MATCH('basis-cash-crude'!EZ$1,'active-future'!$A:$A,0),1),""),"")</f>
        <v/>
      </c>
      <c r="FA125" t="str">
        <f>+IFERROR(IF(VALUE('data-cash-crude'!EZ125)&gt;0,'data-cash-crude'!EZ125-INDEX('active-future'!$C:$C,MATCH('basis-cash-crude'!FA$1,'active-future'!$A:$A,0),1),""),"")</f>
        <v/>
      </c>
      <c r="FB125" t="str">
        <f>+IFERROR(IF(VALUE('data-cash-crude'!FA125)&gt;0,'data-cash-crude'!FA125-INDEX('active-future'!$C:$C,MATCH('basis-cash-crude'!FB$1,'active-future'!$A:$A,0),1),""),"")</f>
        <v/>
      </c>
      <c r="FC125" t="str">
        <f>+IFERROR(IF(VALUE('data-cash-crude'!FB125)&gt;0,'data-cash-crude'!FB125-INDEX('active-future'!$C:$C,MATCH('basis-cash-crude'!FC$1,'active-future'!$A:$A,0),1),""),"")</f>
        <v/>
      </c>
      <c r="FD125" t="str">
        <f>+IFERROR(IF(VALUE('data-cash-crude'!FC125)&gt;0,'data-cash-crude'!FC125-INDEX('active-future'!$C:$C,MATCH('basis-cash-crude'!FD$1,'active-future'!$A:$A,0),1),""),"")</f>
        <v/>
      </c>
      <c r="FE125" t="str">
        <f>+IFERROR(IF(VALUE('data-cash-crude'!FD125)&gt;0,'data-cash-crude'!FD125-INDEX('active-future'!$C:$C,MATCH('basis-cash-crude'!FE$1,'active-future'!$A:$A,0),1),""),"")</f>
        <v/>
      </c>
      <c r="FF125" t="str">
        <f>+IFERROR(IF(VALUE('data-cash-crude'!FE125)&gt;0,'data-cash-crude'!FE125-INDEX('active-future'!$C:$C,MATCH('basis-cash-crude'!FF$1,'active-future'!$A:$A,0),1),""),"")</f>
        <v/>
      </c>
      <c r="FG125" t="str">
        <f>+IFERROR(IF(VALUE('data-cash-crude'!FF125)&gt;0,'data-cash-crude'!FF125-INDEX('active-future'!$C:$C,MATCH('basis-cash-crude'!FG$1,'active-future'!$A:$A,0),1),""),"")</f>
        <v/>
      </c>
      <c r="FH125" t="str">
        <f>+IFERROR(IF(VALUE('data-cash-crude'!FG125)&gt;0,'data-cash-crude'!FG125-INDEX('active-future'!$C:$C,MATCH('basis-cash-crude'!FH$1,'active-future'!$A:$A,0),1),""),"")</f>
        <v/>
      </c>
      <c r="FI125" t="str">
        <f>+IFERROR(IF(VALUE('data-cash-crude'!FH125)&gt;0,'data-cash-crude'!FH125-INDEX('active-future'!$C:$C,MATCH('basis-cash-crude'!FI$1,'active-future'!$A:$A,0),1),""),"")</f>
        <v/>
      </c>
      <c r="FJ125" t="str">
        <f>+IFERROR(IF(VALUE('data-cash-crude'!FI125)&gt;0,'data-cash-crude'!FI125-INDEX('active-future'!$C:$C,MATCH('basis-cash-crude'!FJ$1,'active-future'!$A:$A,0),1),""),"")</f>
        <v/>
      </c>
      <c r="FK125" t="str">
        <f>+IFERROR(IF(VALUE('data-cash-crude'!FJ125)&gt;0,'data-cash-crude'!FJ125-INDEX('active-future'!$C:$C,MATCH('basis-cash-crude'!FK$1,'active-future'!$A:$A,0),1),""),"")</f>
        <v/>
      </c>
      <c r="FL125" t="str">
        <f>+IFERROR(IF(VALUE('data-cash-crude'!FK125)&gt;0,'data-cash-crude'!FK125-INDEX('active-future'!$C:$C,MATCH('basis-cash-crude'!FL$1,'active-future'!$A:$A,0),1),""),"")</f>
        <v/>
      </c>
    </row>
    <row r="126" spans="1:168" x14ac:dyDescent="0.2">
      <c r="A126">
        <f t="shared" si="3"/>
        <v>-4.7399999999999975</v>
      </c>
      <c r="B126">
        <f t="shared" si="4"/>
        <v>-4.6143999999999981</v>
      </c>
      <c r="C126">
        <f t="shared" si="5"/>
        <v>-4.7064197530864176</v>
      </c>
      <c r="D126" s="10" t="str">
        <f>+'data-cash-crude'!B126</f>
        <v>CLPA-7-112.CM</v>
      </c>
      <c r="E126">
        <f>+IFERROR(IF(VALUE('data-cash-crude'!D126)&gt;0,'data-cash-crude'!D126-INDEX('active-future'!$C:$C,MATCH('basis-cash-crude'!E$1,'active-future'!$A:$A,0),1),""),"")</f>
        <v>-4.7100000000000009</v>
      </c>
      <c r="F126">
        <f>+IFERROR(IF(VALUE('data-cash-crude'!E126)&gt;0,'data-cash-crude'!E126-INDEX('active-future'!$C:$C,MATCH('basis-cash-crude'!F$1,'active-future'!$A:$A,0),1),""),"")</f>
        <v>-4.7299999999999969</v>
      </c>
      <c r="G126">
        <f>+IFERROR(IF(VALUE('data-cash-crude'!F126)&gt;0,'data-cash-crude'!F126-INDEX('active-future'!$C:$C,MATCH('basis-cash-crude'!G$1,'active-future'!$A:$A,0),1),""),"")</f>
        <v>-4.769999999999996</v>
      </c>
      <c r="H126">
        <f>+IFERROR(IF(VALUE('data-cash-crude'!G126)&gt;0,'data-cash-crude'!G126-INDEX('active-future'!$C:$C,MATCH('basis-cash-crude'!H$1,'active-future'!$A:$A,0),1),""),"")</f>
        <v>-4.7299999999999969</v>
      </c>
      <c r="I126" t="str">
        <f>+IFERROR(IF(VALUE('data-cash-crude'!H126)&gt;0,'data-cash-crude'!H126-INDEX('active-future'!$C:$C,MATCH('basis-cash-crude'!I$1,'active-future'!$A:$A,0),1),""),"")</f>
        <v/>
      </c>
      <c r="J126">
        <f>+IFERROR(IF(VALUE('data-cash-crude'!I126)&gt;0,'data-cash-crude'!I126-INDEX('active-future'!$C:$C,MATCH('basis-cash-crude'!J$1,'active-future'!$A:$A,0),1),""),"")</f>
        <v>-4.759999999999998</v>
      </c>
      <c r="K126" t="str">
        <f>+IFERROR(IF(VALUE('data-cash-crude'!J126)&gt;0,'data-cash-crude'!J126-INDEX('active-future'!$C:$C,MATCH('basis-cash-crude'!K$1,'active-future'!$A:$A,0),1),""),"")</f>
        <v/>
      </c>
      <c r="L126" t="str">
        <f>+IFERROR(IF(VALUE('data-cash-crude'!K126)&gt;0,'data-cash-crude'!K126-INDEX('active-future'!$C:$C,MATCH('basis-cash-crude'!L$1,'active-future'!$A:$A,0),1),""),"")</f>
        <v/>
      </c>
      <c r="M126">
        <f>+IFERROR(IF(VALUE('data-cash-crude'!L126)&gt;0,'data-cash-crude'!L126-INDEX('active-future'!$C:$C,MATCH('basis-cash-crude'!M$1,'active-future'!$A:$A,0),1),""),"")</f>
        <v>-4.7299999999999969</v>
      </c>
      <c r="N126">
        <f>+IFERROR(IF(VALUE('data-cash-crude'!M126)&gt;0,'data-cash-crude'!M126-INDEX('active-future'!$C:$C,MATCH('basis-cash-crude'!N$1,'active-future'!$A:$A,0),1),""),"")</f>
        <v>-4.7000000000000028</v>
      </c>
      <c r="O126">
        <f>+IFERROR(IF(VALUE('data-cash-crude'!N126)&gt;0,'data-cash-crude'!N126-INDEX('active-future'!$C:$C,MATCH('basis-cash-crude'!O$1,'active-future'!$A:$A,0),1),""),"")</f>
        <v>-4.6199999999999974</v>
      </c>
      <c r="P126">
        <f>+IFERROR(IF(VALUE('data-cash-crude'!O126)&gt;0,'data-cash-crude'!O126-INDEX('active-future'!$C:$C,MATCH('basis-cash-crude'!P$1,'active-future'!$A:$A,0),1),""),"")</f>
        <v>-4.759999999999998</v>
      </c>
      <c r="Q126">
        <f>+IFERROR(IF(VALUE('data-cash-crude'!P126)&gt;0,'data-cash-crude'!P126-INDEX('active-future'!$C:$C,MATCH('basis-cash-crude'!Q$1,'active-future'!$A:$A,0),1),""),"")</f>
        <v>-4.7199999999999989</v>
      </c>
      <c r="R126">
        <f>+IFERROR(IF(VALUE('data-cash-crude'!Q126)&gt;0,'data-cash-crude'!Q126-INDEX('active-future'!$C:$C,MATCH('basis-cash-crude'!R$1,'active-future'!$A:$A,0),1),""),"")</f>
        <v>-4.7299999999999969</v>
      </c>
      <c r="S126">
        <f>+IFERROR(IF(VALUE('data-cash-crude'!R126)&gt;0,'data-cash-crude'!R126-INDEX('active-future'!$C:$C,MATCH('basis-cash-crude'!S$1,'active-future'!$A:$A,0),1),""),"")</f>
        <v>-4.7100000000000009</v>
      </c>
      <c r="T126">
        <f>+IFERROR(IF(VALUE('data-cash-crude'!S126)&gt;0,'data-cash-crude'!S126-INDEX('active-future'!$C:$C,MATCH('basis-cash-crude'!T$1,'active-future'!$A:$A,0),1),""),"")</f>
        <v>-4.6900000000000048</v>
      </c>
      <c r="U126">
        <f>+IFERROR(IF(VALUE('data-cash-crude'!T126)&gt;0,'data-cash-crude'!T126-INDEX('active-future'!$C:$C,MATCH('basis-cash-crude'!U$1,'active-future'!$A:$A,0),1),""),"")</f>
        <v>-4.7700000000000031</v>
      </c>
      <c r="V126">
        <f>+IFERROR(IF(VALUE('data-cash-crude'!U126)&gt;0,'data-cash-crude'!U126-INDEX('active-future'!$C:$C,MATCH('basis-cash-crude'!V$1,'active-future'!$A:$A,0),1),""),"")</f>
        <v>-4.75</v>
      </c>
      <c r="W126">
        <f>+IFERROR(IF(VALUE('data-cash-crude'!V126)&gt;0,'data-cash-crude'!V126-INDEX('active-future'!$C:$C,MATCH('basis-cash-crude'!W$1,'active-future'!$A:$A,0),1),""),"")</f>
        <v>-4.7800000000000011</v>
      </c>
      <c r="X126">
        <f>+IFERROR(IF(VALUE('data-cash-crude'!W126)&gt;0,'data-cash-crude'!W126-INDEX('active-future'!$C:$C,MATCH('basis-cash-crude'!X$1,'active-future'!$A:$A,0),1),""),"")</f>
        <v>-4.7800000000000011</v>
      </c>
      <c r="Y126" t="str">
        <f>+IFERROR(IF(VALUE('data-cash-crude'!X126)&gt;0,'data-cash-crude'!X126-INDEX('active-future'!$C:$C,MATCH('basis-cash-crude'!Y$1,'active-future'!$A:$A,0),1),""),"")</f>
        <v/>
      </c>
      <c r="Z126">
        <f>+IFERROR(IF(VALUE('data-cash-crude'!Y126)&gt;0,'data-cash-crude'!Y126-INDEX('active-future'!$C:$C,MATCH('basis-cash-crude'!Z$1,'active-future'!$A:$A,0),1),""),"")</f>
        <v>-4.7100000000000009</v>
      </c>
      <c r="AA126">
        <f>+IFERROR(IF(VALUE('data-cash-crude'!Z126)&gt;0,'data-cash-crude'!Z126-INDEX('active-future'!$C:$C,MATCH('basis-cash-crude'!AA$1,'active-future'!$A:$A,0),1),""),"")</f>
        <v>-1.8200000000000003</v>
      </c>
      <c r="AB126" t="str">
        <f>+IFERROR(IF(VALUE('data-cash-crude'!AA126)&gt;0,'data-cash-crude'!AA126-INDEX('active-future'!$C:$C,MATCH('basis-cash-crude'!AB$1,'active-future'!$A:$A,0),1),""),"")</f>
        <v/>
      </c>
      <c r="AC126">
        <f>+IFERROR(IF(VALUE('data-cash-crude'!AB126)&gt;0,'data-cash-crude'!AB126-INDEX('active-future'!$C:$C,MATCH('basis-cash-crude'!AC$1,'active-future'!$A:$A,0),1),""),"")</f>
        <v>-4.759999999999998</v>
      </c>
      <c r="AD126">
        <f>+IFERROR(IF(VALUE('data-cash-crude'!AC126)&gt;0,'data-cash-crude'!AC126-INDEX('active-future'!$C:$C,MATCH('basis-cash-crude'!AD$1,'active-future'!$A:$A,0),1),""),"")</f>
        <v>-4.759999999999998</v>
      </c>
      <c r="AE126">
        <f>+IFERROR(IF(VALUE('data-cash-crude'!AD126)&gt;0,'data-cash-crude'!AD126-INDEX('active-future'!$C:$C,MATCH('basis-cash-crude'!AE$1,'active-future'!$A:$A,0),1),""),"")</f>
        <v>-4.759999999999998</v>
      </c>
      <c r="AF126">
        <f>+IFERROR(IF(VALUE('data-cash-crude'!AE126)&gt;0,'data-cash-crude'!AE126-INDEX('active-future'!$C:$C,MATCH('basis-cash-crude'!AF$1,'active-future'!$A:$A,0),1),""),"")</f>
        <v>-4.720000000000006</v>
      </c>
      <c r="AG126">
        <f>+IFERROR(IF(VALUE('data-cash-crude'!AF126)&gt;0,'data-cash-crude'!AF126-INDEX('active-future'!$C:$C,MATCH('basis-cash-crude'!AG$1,'active-future'!$A:$A,0),1),""),"")</f>
        <v>-4.7299999999999969</v>
      </c>
      <c r="AH126">
        <f>+IFERROR(IF(VALUE('data-cash-crude'!AG126)&gt;0,'data-cash-crude'!AG126-INDEX('active-future'!$C:$C,MATCH('basis-cash-crude'!AH$1,'active-future'!$A:$A,0),1),""),"")</f>
        <v>-4.6599999999999966</v>
      </c>
      <c r="AI126">
        <f>+IFERROR(IF(VALUE('data-cash-crude'!AH126)&gt;0,'data-cash-crude'!AH126-INDEX('active-future'!$C:$C,MATCH('basis-cash-crude'!AI$1,'active-future'!$A:$A,0),1),""),"")</f>
        <v>-4.8999999999999986</v>
      </c>
      <c r="AJ126">
        <f>+IFERROR(IF(VALUE('data-cash-crude'!AI126)&gt;0,'data-cash-crude'!AI126-INDEX('active-future'!$C:$C,MATCH('basis-cash-crude'!AJ$1,'active-future'!$A:$A,0),1),""),"")</f>
        <v>-4.7899999999999991</v>
      </c>
      <c r="AK126">
        <f>+IFERROR(IF(VALUE('data-cash-crude'!AJ126)&gt;0,'data-cash-crude'!AJ126-INDEX('active-future'!$C:$C,MATCH('basis-cash-crude'!AK$1,'active-future'!$A:$A,0),1),""),"")</f>
        <v>-4.769999999999996</v>
      </c>
      <c r="AL126">
        <f>+IFERROR(IF(VALUE('data-cash-crude'!AK126)&gt;0,'data-cash-crude'!AK126-INDEX('active-future'!$C:$C,MATCH('basis-cash-crude'!AL$1,'active-future'!$A:$A,0),1),""),"")</f>
        <v>-4.720000000000006</v>
      </c>
      <c r="AM126">
        <f>+IFERROR(IF(VALUE('data-cash-crude'!AL126)&gt;0,'data-cash-crude'!AL126-INDEX('active-future'!$C:$C,MATCH('basis-cash-crude'!AM$1,'active-future'!$A:$A,0),1),""),"")</f>
        <v>-4.769999999999996</v>
      </c>
      <c r="AN126">
        <f>+IFERROR(IF(VALUE('data-cash-crude'!AM126)&gt;0,'data-cash-crude'!AM126-INDEX('active-future'!$C:$C,MATCH('basis-cash-crude'!AN$1,'active-future'!$A:$A,0),1),""),"")</f>
        <v>-4.75</v>
      </c>
      <c r="AO126">
        <f>+IFERROR(IF(VALUE('data-cash-crude'!AN126)&gt;0,'data-cash-crude'!AN126-INDEX('active-future'!$C:$C,MATCH('basis-cash-crude'!AO$1,'active-future'!$A:$A,0),1),""),"")</f>
        <v>-4.7100000000000009</v>
      </c>
      <c r="AP126">
        <f>+IFERROR(IF(VALUE('data-cash-crude'!AO126)&gt;0,'data-cash-crude'!AO126-INDEX('active-future'!$C:$C,MATCH('basis-cash-crude'!AP$1,'active-future'!$A:$A,0),1),""),"")</f>
        <v>-4.6900000000000048</v>
      </c>
      <c r="AQ126">
        <f>+IFERROR(IF(VALUE('data-cash-crude'!AP126)&gt;0,'data-cash-crude'!AP126-INDEX('active-future'!$C:$C,MATCH('basis-cash-crude'!AQ$1,'active-future'!$A:$A,0),1),""),"")</f>
        <v>-4.6999999999999957</v>
      </c>
      <c r="AR126">
        <f>+IFERROR(IF(VALUE('data-cash-crude'!AQ126)&gt;0,'data-cash-crude'!AQ126-INDEX('active-future'!$C:$C,MATCH('basis-cash-crude'!AR$1,'active-future'!$A:$A,0),1),""),"")</f>
        <v>-4.7000000000000028</v>
      </c>
      <c r="AS126">
        <f>+IFERROR(IF(VALUE('data-cash-crude'!AR126)&gt;0,'data-cash-crude'!AR126-INDEX('active-future'!$C:$C,MATCH('basis-cash-crude'!AS$1,'active-future'!$A:$A,0),1),""),"")</f>
        <v>-4.779999999999994</v>
      </c>
      <c r="AT126">
        <f>+IFERROR(IF(VALUE('data-cash-crude'!AS126)&gt;0,'data-cash-crude'!AS126-INDEX('active-future'!$C:$C,MATCH('basis-cash-crude'!AT$1,'active-future'!$A:$A,0),1),""),"")</f>
        <v>-4.6899999999999977</v>
      </c>
      <c r="AU126">
        <f>+IFERROR(IF(VALUE('data-cash-crude'!AT126)&gt;0,'data-cash-crude'!AT126-INDEX('active-future'!$C:$C,MATCH('basis-cash-crude'!AU$1,'active-future'!$A:$A,0),1),""),"")</f>
        <v>-4.75</v>
      </c>
      <c r="AV126">
        <f>+IFERROR(IF(VALUE('data-cash-crude'!AU126)&gt;0,'data-cash-crude'!AU126-INDEX('active-future'!$C:$C,MATCH('basis-cash-crude'!AV$1,'active-future'!$A:$A,0),1),""),"")</f>
        <v>-4.7299999999999969</v>
      </c>
      <c r="AW126">
        <f>+IFERROR(IF(VALUE('data-cash-crude'!AV126)&gt;0,'data-cash-crude'!AV126-INDEX('active-future'!$C:$C,MATCH('basis-cash-crude'!AW$1,'active-future'!$A:$A,0),1),""),"")</f>
        <v>-4.7100000000000009</v>
      </c>
      <c r="AX126">
        <f>+IFERROR(IF(VALUE('data-cash-crude'!AW126)&gt;0,'data-cash-crude'!AW126-INDEX('active-future'!$C:$C,MATCH('basis-cash-crude'!AX$1,'active-future'!$A:$A,0),1),""),"")</f>
        <v>-4.6899999999999977</v>
      </c>
      <c r="AY126">
        <f>+IFERROR(IF(VALUE('data-cash-crude'!AX126)&gt;0,'data-cash-crude'!AX126-INDEX('active-future'!$C:$C,MATCH('basis-cash-crude'!AY$1,'active-future'!$A:$A,0),1),""),"")</f>
        <v>-4.7600000000000051</v>
      </c>
      <c r="AZ126">
        <f>+IFERROR(IF(VALUE('data-cash-crude'!AY126)&gt;0,'data-cash-crude'!AY126-INDEX('active-future'!$C:$C,MATCH('basis-cash-crude'!AZ$1,'active-future'!$A:$A,0),1),""),"")</f>
        <v>-4.7099999999999937</v>
      </c>
      <c r="BA126">
        <f>+IFERROR(IF(VALUE('data-cash-crude'!AZ126)&gt;0,'data-cash-crude'!AZ126-INDEX('active-future'!$C:$C,MATCH('basis-cash-crude'!BA$1,'active-future'!$A:$A,0),1),""),"")</f>
        <v>-4.779999999999994</v>
      </c>
      <c r="BB126">
        <f>+IFERROR(IF(VALUE('data-cash-crude'!BA126)&gt;0,'data-cash-crude'!BA126-INDEX('active-future'!$C:$C,MATCH('basis-cash-crude'!BB$1,'active-future'!$A:$A,0),1),""),"")</f>
        <v>-4.7199999999999989</v>
      </c>
      <c r="BC126">
        <f>+IFERROR(IF(VALUE('data-cash-crude'!BB126)&gt;0,'data-cash-crude'!BB126-INDEX('active-future'!$C:$C,MATCH('basis-cash-crude'!BC$1,'active-future'!$A:$A,0),1),""),"")</f>
        <v>-5.029999999999994</v>
      </c>
      <c r="BD126">
        <f>+IFERROR(IF(VALUE('data-cash-crude'!BC126)&gt;0,'data-cash-crude'!BC126-INDEX('active-future'!$C:$C,MATCH('basis-cash-crude'!BD$1,'active-future'!$A:$A,0),1),""),"")</f>
        <v>-4.9600000000000009</v>
      </c>
      <c r="BE126">
        <f>+IFERROR(IF(VALUE('data-cash-crude'!BD126)&gt;0,'data-cash-crude'!BD126-INDEX('active-future'!$C:$C,MATCH('basis-cash-crude'!BE$1,'active-future'!$A:$A,0),1),""),"")</f>
        <v>-4.82</v>
      </c>
      <c r="BF126">
        <f>+IFERROR(IF(VALUE('data-cash-crude'!BE126)&gt;0,'data-cash-crude'!BE126-INDEX('active-future'!$C:$C,MATCH('basis-cash-crude'!BF$1,'active-future'!$A:$A,0),1),""),"")</f>
        <v>-4.7800000000000011</v>
      </c>
      <c r="BG126">
        <f>+IFERROR(IF(VALUE('data-cash-crude'!BF126)&gt;0,'data-cash-crude'!BF126-INDEX('active-future'!$C:$C,MATCH('basis-cash-crude'!BG$1,'active-future'!$A:$A,0),1),""),"")</f>
        <v>-4.7100000000000009</v>
      </c>
      <c r="BH126">
        <f>+IFERROR(IF(VALUE('data-cash-crude'!BG126)&gt;0,'data-cash-crude'!BG126-INDEX('active-future'!$C:$C,MATCH('basis-cash-crude'!BH$1,'active-future'!$A:$A,0),1),""),"")</f>
        <v>-4.7600000000000051</v>
      </c>
      <c r="BI126">
        <f>+IFERROR(IF(VALUE('data-cash-crude'!BH126)&gt;0,'data-cash-crude'!BH126-INDEX('active-future'!$C:$C,MATCH('basis-cash-crude'!BI$1,'active-future'!$A:$A,0),1),""),"")</f>
        <v>-4.740000000000002</v>
      </c>
      <c r="BJ126">
        <f>+IFERROR(IF(VALUE('data-cash-crude'!BI126)&gt;0,'data-cash-crude'!BI126-INDEX('active-future'!$C:$C,MATCH('basis-cash-crude'!BJ$1,'active-future'!$A:$A,0),1),""),"")</f>
        <v>-4.75</v>
      </c>
      <c r="BK126">
        <f>+IFERROR(IF(VALUE('data-cash-crude'!BJ126)&gt;0,'data-cash-crude'!BJ126-INDEX('active-future'!$C:$C,MATCH('basis-cash-crude'!BK$1,'active-future'!$A:$A,0),1),""),"")</f>
        <v>-4.6999999999999957</v>
      </c>
      <c r="BL126">
        <f>+IFERROR(IF(VALUE('data-cash-crude'!BK126)&gt;0,'data-cash-crude'!BK126-INDEX('active-future'!$C:$C,MATCH('basis-cash-crude'!BL$1,'active-future'!$A:$A,0),1),""),"")</f>
        <v>-4.740000000000002</v>
      </c>
      <c r="BM126">
        <f>+IFERROR(IF(VALUE('data-cash-crude'!BL126)&gt;0,'data-cash-crude'!BL126-INDEX('active-future'!$C:$C,MATCH('basis-cash-crude'!BM$1,'active-future'!$A:$A,0),1),""),"")</f>
        <v>-4.7800000000000011</v>
      </c>
      <c r="BN126">
        <f>+IFERROR(IF(VALUE('data-cash-crude'!BM126)&gt;0,'data-cash-crude'!BM126-INDEX('active-future'!$C:$C,MATCH('basis-cash-crude'!BN$1,'active-future'!$A:$A,0),1),""),"")</f>
        <v>-4.7000000000000028</v>
      </c>
      <c r="BO126">
        <f>+IFERROR(IF(VALUE('data-cash-crude'!BN126)&gt;0,'data-cash-crude'!BN126-INDEX('active-future'!$C:$C,MATCH('basis-cash-crude'!BO$1,'active-future'!$A:$A,0),1),""),"")</f>
        <v>-4.7600000000000051</v>
      </c>
      <c r="BP126">
        <f>+IFERROR(IF(VALUE('data-cash-crude'!BO126)&gt;0,'data-cash-crude'!BO126-INDEX('active-future'!$C:$C,MATCH('basis-cash-crude'!BP$1,'active-future'!$A:$A,0),1),""),"")</f>
        <v>-4.7000000000000028</v>
      </c>
      <c r="BQ126">
        <f>+IFERROR(IF(VALUE('data-cash-crude'!BP126)&gt;0,'data-cash-crude'!BP126-INDEX('active-future'!$C:$C,MATCH('basis-cash-crude'!BQ$1,'active-future'!$A:$A,0),1),""),"")</f>
        <v>-4.6899999999999977</v>
      </c>
      <c r="BR126">
        <f>+IFERROR(IF(VALUE('data-cash-crude'!BQ126)&gt;0,'data-cash-crude'!BQ126-INDEX('active-future'!$C:$C,MATCH('basis-cash-crude'!BR$1,'active-future'!$A:$A,0),1),""),"")</f>
        <v>-4.769999999999996</v>
      </c>
      <c r="BS126">
        <f>+IFERROR(IF(VALUE('data-cash-crude'!BR126)&gt;0,'data-cash-crude'!BR126-INDEX('active-future'!$C:$C,MATCH('basis-cash-crude'!BS$1,'active-future'!$A:$A,0),1),""),"")</f>
        <v>-4.7199999999999989</v>
      </c>
      <c r="BT126">
        <f>+IFERROR(IF(VALUE('data-cash-crude'!BS126)&gt;0,'data-cash-crude'!BS126-INDEX('active-future'!$C:$C,MATCH('basis-cash-crude'!BT$1,'active-future'!$A:$A,0),1),""),"")</f>
        <v>-4.759999999999998</v>
      </c>
      <c r="BU126">
        <f>+IFERROR(IF(VALUE('data-cash-crude'!BT126)&gt;0,'data-cash-crude'!BT126-INDEX('active-future'!$C:$C,MATCH('basis-cash-crude'!BU$1,'active-future'!$A:$A,0),1),""),"")</f>
        <v>-4.759999999999998</v>
      </c>
      <c r="BV126">
        <f>+IFERROR(IF(VALUE('data-cash-crude'!BU126)&gt;0,'data-cash-crude'!BU126-INDEX('active-future'!$C:$C,MATCH('basis-cash-crude'!BV$1,'active-future'!$A:$A,0),1),""),"")</f>
        <v>-4.740000000000002</v>
      </c>
      <c r="BW126">
        <f>+IFERROR(IF(VALUE('data-cash-crude'!BV126)&gt;0,'data-cash-crude'!BV126-INDEX('active-future'!$C:$C,MATCH('basis-cash-crude'!BW$1,'active-future'!$A:$A,0),1),""),"")</f>
        <v>-4.740000000000002</v>
      </c>
      <c r="BX126">
        <f>+IFERROR(IF(VALUE('data-cash-crude'!BW126)&gt;0,'data-cash-crude'!BW126-INDEX('active-future'!$C:$C,MATCH('basis-cash-crude'!BX$1,'active-future'!$A:$A,0),1),""),"")</f>
        <v>-4.6899999999999977</v>
      </c>
      <c r="BY126">
        <f>+IFERROR(IF(VALUE('data-cash-crude'!BX126)&gt;0,'data-cash-crude'!BX126-INDEX('active-future'!$C:$C,MATCH('basis-cash-crude'!BY$1,'active-future'!$A:$A,0),1),""),"")</f>
        <v>-4.740000000000002</v>
      </c>
      <c r="BZ126">
        <f>+IFERROR(IF(VALUE('data-cash-crude'!BY126)&gt;0,'data-cash-crude'!BY126-INDEX('active-future'!$C:$C,MATCH('basis-cash-crude'!BZ$1,'active-future'!$A:$A,0),1),""),"")</f>
        <v>-4.8399999999999963</v>
      </c>
      <c r="CA126">
        <f>+IFERROR(IF(VALUE('data-cash-crude'!BZ126)&gt;0,'data-cash-crude'!BZ126-INDEX('active-future'!$C:$C,MATCH('basis-cash-crude'!CA$1,'active-future'!$A:$A,0),1),""),"")</f>
        <v>-4.6899999999999977</v>
      </c>
      <c r="CB126">
        <f>+IFERROR(IF(VALUE('data-cash-crude'!CA126)&gt;0,'data-cash-crude'!CA126-INDEX('active-future'!$C:$C,MATCH('basis-cash-crude'!CB$1,'active-future'!$A:$A,0),1),""),"")</f>
        <v>-4.6900000000000048</v>
      </c>
      <c r="CC126">
        <f>+IFERROR(IF(VALUE('data-cash-crude'!CB126)&gt;0,'data-cash-crude'!CB126-INDEX('active-future'!$C:$C,MATCH('basis-cash-crude'!CC$1,'active-future'!$A:$A,0),1),""),"")</f>
        <v>-4.75</v>
      </c>
      <c r="CD126">
        <f>+IFERROR(IF(VALUE('data-cash-crude'!CC126)&gt;0,'data-cash-crude'!CC126-INDEX('active-future'!$C:$C,MATCH('basis-cash-crude'!CD$1,'active-future'!$A:$A,0),1),""),"")</f>
        <v>-4.7000000000000028</v>
      </c>
      <c r="CE126">
        <f>+IFERROR(IF(VALUE('data-cash-crude'!CD126)&gt;0,'data-cash-crude'!CD126-INDEX('active-future'!$C:$C,MATCH('basis-cash-crude'!CE$1,'active-future'!$A:$A,0),1),""),"")</f>
        <v>-4.740000000000002</v>
      </c>
      <c r="CF126">
        <f>+IFERROR(IF(VALUE('data-cash-crude'!CE126)&gt;0,'data-cash-crude'!CE126-INDEX('active-future'!$C:$C,MATCH('basis-cash-crude'!CF$1,'active-future'!$A:$A,0),1),""),"")</f>
        <v>-4.7000000000000028</v>
      </c>
      <c r="CG126" t="str">
        <f>+IFERROR(IF(VALUE('data-cash-crude'!CF126)&gt;0,'data-cash-crude'!CF126-INDEX('active-future'!$C:$C,MATCH('basis-cash-crude'!CG$1,'active-future'!$A:$A,0),1),""),"")</f>
        <v/>
      </c>
      <c r="CH126" t="str">
        <f>+IFERROR(IF(VALUE('data-cash-crude'!CG126)&gt;0,'data-cash-crude'!CG126-INDEX('active-future'!$C:$C,MATCH('basis-cash-crude'!CH$1,'active-future'!$A:$A,0),1),""),"")</f>
        <v/>
      </c>
      <c r="CI126" t="str">
        <f>+IFERROR(IF(VALUE('data-cash-crude'!CH126)&gt;0,'data-cash-crude'!CH126-INDEX('active-future'!$C:$C,MATCH('basis-cash-crude'!CI$1,'active-future'!$A:$A,0),1),""),"")</f>
        <v/>
      </c>
      <c r="CJ126">
        <f>+IFERROR(IF(VALUE('data-cash-crude'!CI126)&gt;0,'data-cash-crude'!CI126-INDEX('active-future'!$C:$C,MATCH('basis-cash-crude'!CJ$1,'active-future'!$A:$A,0),1),""),"")</f>
        <v>-4.75</v>
      </c>
      <c r="CK126">
        <f>+IFERROR(IF(VALUE('data-cash-crude'!CJ126)&gt;0,'data-cash-crude'!CJ126-INDEX('active-future'!$C:$C,MATCH('basis-cash-crude'!CK$1,'active-future'!$A:$A,0),1),""),"")</f>
        <v>-4.7100000000000009</v>
      </c>
      <c r="CL126">
        <f>+IFERROR(IF(VALUE('data-cash-crude'!CK126)&gt;0,'data-cash-crude'!CK126-INDEX('active-future'!$C:$C,MATCH('basis-cash-crude'!CL$1,'active-future'!$A:$A,0),1),""),"")</f>
        <v>-4.6899999999999977</v>
      </c>
      <c r="CM126" t="str">
        <f>+IFERROR(IF(VALUE('data-cash-crude'!CL126)&gt;0,'data-cash-crude'!CL126-INDEX('active-future'!$C:$C,MATCH('basis-cash-crude'!CM$1,'active-future'!$A:$A,0),1),""),"")</f>
        <v/>
      </c>
      <c r="CN126">
        <f>+IFERROR(IF(VALUE('data-cash-crude'!CM126)&gt;0,'data-cash-crude'!CM126-INDEX('active-future'!$C:$C,MATCH('basis-cash-crude'!CN$1,'active-future'!$A:$A,0),1),""),"")</f>
        <v>-4.75</v>
      </c>
      <c r="CO126">
        <f>+IFERROR(IF(VALUE('data-cash-crude'!CN126)&gt;0,'data-cash-crude'!CN126-INDEX('active-future'!$C:$C,MATCH('basis-cash-crude'!CO$1,'active-future'!$A:$A,0),1),""),"")</f>
        <v>-4.759999999999998</v>
      </c>
      <c r="CP126">
        <f>+IFERROR(IF(VALUE('data-cash-crude'!CO126)&gt;0,'data-cash-crude'!CO126-INDEX('active-future'!$C:$C,MATCH('basis-cash-crude'!CP$1,'active-future'!$A:$A,0),1),""),"")</f>
        <v>-4.730000000000004</v>
      </c>
      <c r="CQ126">
        <f>+IFERROR(IF(VALUE('data-cash-crude'!CP126)&gt;0,'data-cash-crude'!CP126-INDEX('active-future'!$C:$C,MATCH('basis-cash-crude'!CQ$1,'active-future'!$A:$A,0),1),""),"")</f>
        <v>-4.7800000000000011</v>
      </c>
      <c r="CR126">
        <f>+IFERROR(IF(VALUE('data-cash-crude'!CQ126)&gt;0,'data-cash-crude'!CQ126-INDEX('active-future'!$C:$C,MATCH('basis-cash-crude'!CR$1,'active-future'!$A:$A,0),1),""),"")</f>
        <v>-4.6899999999999977</v>
      </c>
      <c r="CS126">
        <f>+IFERROR(IF(VALUE('data-cash-crude'!CR126)&gt;0,'data-cash-crude'!CR126-INDEX('active-future'!$C:$C,MATCH('basis-cash-crude'!CS$1,'active-future'!$A:$A,0),1),""),"")</f>
        <v>-4.7199999999999989</v>
      </c>
      <c r="CT126">
        <f>+IFERROR(IF(VALUE('data-cash-crude'!CS126)&gt;0,'data-cash-crude'!CS126-INDEX('active-future'!$C:$C,MATCH('basis-cash-crude'!CT$1,'active-future'!$A:$A,0),1),""),"")</f>
        <v>-4.7000000000000028</v>
      </c>
      <c r="CU126">
        <f>+IFERROR(IF(VALUE('data-cash-crude'!CT126)&gt;0,'data-cash-crude'!CT126-INDEX('active-future'!$C:$C,MATCH('basis-cash-crude'!CU$1,'active-future'!$A:$A,0),1),""),"")</f>
        <v>-4.7299999999999969</v>
      </c>
      <c r="CV126">
        <f>+IFERROR(IF(VALUE('data-cash-crude'!CU126)&gt;0,'data-cash-crude'!CU126-INDEX('active-future'!$C:$C,MATCH('basis-cash-crude'!CV$1,'active-future'!$A:$A,0),1),""),"")</f>
        <v>-4.480000000000004</v>
      </c>
      <c r="CW126">
        <f>+IFERROR(IF(VALUE('data-cash-crude'!CV126)&gt;0,'data-cash-crude'!CV126-INDEX('active-future'!$C:$C,MATCH('basis-cash-crude'!CW$1,'active-future'!$A:$A,0),1),""),"")</f>
        <v>-4.6899999999999977</v>
      </c>
      <c r="CX126">
        <f>+IFERROR(IF(VALUE('data-cash-crude'!CW126)&gt;0,'data-cash-crude'!CW126-INDEX('active-future'!$C:$C,MATCH('basis-cash-crude'!CX$1,'active-future'!$A:$A,0),1),""),"")</f>
        <v>-4.6600000000000037</v>
      </c>
      <c r="CY126">
        <f>+IFERROR(IF(VALUE('data-cash-crude'!CX126)&gt;0,'data-cash-crude'!CX126-INDEX('active-future'!$C:$C,MATCH('basis-cash-crude'!CY$1,'active-future'!$A:$A,0),1),""),"")</f>
        <v>-4.7199999999999989</v>
      </c>
      <c r="CZ126">
        <f>+IFERROR(IF(VALUE('data-cash-crude'!CY126)&gt;0,'data-cash-crude'!CY126-INDEX('active-future'!$C:$C,MATCH('basis-cash-crude'!CZ$1,'active-future'!$A:$A,0),1),""),"")</f>
        <v>-4.779999999999994</v>
      </c>
      <c r="DA126">
        <f>+IFERROR(IF(VALUE('data-cash-crude'!CZ126)&gt;0,'data-cash-crude'!CZ126-INDEX('active-future'!$C:$C,MATCH('basis-cash-crude'!DA$1,'active-future'!$A:$A,0),1),""),"")</f>
        <v>-4.75</v>
      </c>
      <c r="DB126">
        <f>+IFERROR(IF(VALUE('data-cash-crude'!DA126)&gt;0,'data-cash-crude'!DA126-INDEX('active-future'!$C:$C,MATCH('basis-cash-crude'!DB$1,'active-future'!$A:$A,0),1),""),"")</f>
        <v>-4.7800000000000011</v>
      </c>
      <c r="DC126">
        <f>+IFERROR(IF(VALUE('data-cash-crude'!DB126)&gt;0,'data-cash-crude'!DB126-INDEX('active-future'!$C:$C,MATCH('basis-cash-crude'!DC$1,'active-future'!$A:$A,0),1),""),"")</f>
        <v>-4.75</v>
      </c>
      <c r="DD126">
        <f>+IFERROR(IF(VALUE('data-cash-crude'!DC126)&gt;0,'data-cash-crude'!DC126-INDEX('active-future'!$C:$C,MATCH('basis-cash-crude'!DD$1,'active-future'!$A:$A,0),1),""),"")</f>
        <v>-4.6899999999999977</v>
      </c>
      <c r="DE126">
        <f>+IFERROR(IF(VALUE('data-cash-crude'!DD126)&gt;0,'data-cash-crude'!DD126-INDEX('active-future'!$C:$C,MATCH('basis-cash-crude'!DE$1,'active-future'!$A:$A,0),1),""),"")</f>
        <v>-4.740000000000002</v>
      </c>
      <c r="DF126">
        <f>+IFERROR(IF(VALUE('data-cash-crude'!DE126)&gt;0,'data-cash-crude'!DE126-INDEX('active-future'!$C:$C,MATCH('basis-cash-crude'!DF$1,'active-future'!$A:$A,0),1),""),"")</f>
        <v>-4.7800000000000011</v>
      </c>
      <c r="DG126">
        <f>+IFERROR(IF(VALUE('data-cash-crude'!DF126)&gt;0,'data-cash-crude'!DF126-INDEX('active-future'!$C:$C,MATCH('basis-cash-crude'!DG$1,'active-future'!$A:$A,0),1),""),"")</f>
        <v>-4.7399999999999949</v>
      </c>
      <c r="DH126">
        <f>+IFERROR(IF(VALUE('data-cash-crude'!DG126)&gt;0,'data-cash-crude'!DG126-INDEX('active-future'!$C:$C,MATCH('basis-cash-crude'!DH$1,'active-future'!$A:$A,0),1),""),"")</f>
        <v>-4.7099999999999937</v>
      </c>
      <c r="DI126">
        <f>+IFERROR(IF(VALUE('data-cash-crude'!DH126)&gt;0,'data-cash-crude'!DH126-INDEX('active-future'!$C:$C,MATCH('basis-cash-crude'!DI$1,'active-future'!$A:$A,0),1),""),"")</f>
        <v>-4.7000000000000028</v>
      </c>
      <c r="DJ126">
        <f>+IFERROR(IF(VALUE('data-cash-crude'!DI126)&gt;0,'data-cash-crude'!DI126-INDEX('active-future'!$C:$C,MATCH('basis-cash-crude'!DJ$1,'active-future'!$A:$A,0),1),""),"")</f>
        <v>-4.7299999999999969</v>
      </c>
      <c r="DK126">
        <f>+IFERROR(IF(VALUE('data-cash-crude'!DJ126)&gt;0,'data-cash-crude'!DJ126-INDEX('active-future'!$C:$C,MATCH('basis-cash-crude'!DK$1,'active-future'!$A:$A,0),1),""),"")</f>
        <v>-4.6999999999999957</v>
      </c>
      <c r="DL126">
        <f>+IFERROR(IF(VALUE('data-cash-crude'!DK126)&gt;0,'data-cash-crude'!DK126-INDEX('active-future'!$C:$C,MATCH('basis-cash-crude'!DL$1,'active-future'!$A:$A,0),1),""),"")</f>
        <v>-4.7199999999999989</v>
      </c>
      <c r="DM126" t="str">
        <f>+IFERROR(IF(VALUE('data-cash-crude'!DL126)&gt;0,'data-cash-crude'!DL126-INDEX('active-future'!$C:$C,MATCH('basis-cash-crude'!DM$1,'active-future'!$A:$A,0),1),""),"")</f>
        <v/>
      </c>
      <c r="DN126" t="str">
        <f>+IFERROR(IF(VALUE('data-cash-crude'!DM126)&gt;0,'data-cash-crude'!DM126-INDEX('active-future'!$C:$C,MATCH('basis-cash-crude'!DN$1,'active-future'!$A:$A,0),1),""),"")</f>
        <v/>
      </c>
      <c r="DO126">
        <f>+IFERROR(IF(VALUE('data-cash-crude'!DN126)&gt;0,'data-cash-crude'!DN126-INDEX('active-future'!$C:$C,MATCH('basis-cash-crude'!DO$1,'active-future'!$A:$A,0),1),""),"")</f>
        <v>-4.7800000000000011</v>
      </c>
      <c r="DP126">
        <f>+IFERROR(IF(VALUE('data-cash-crude'!DO126)&gt;0,'data-cash-crude'!DO126-INDEX('active-future'!$C:$C,MATCH('basis-cash-crude'!DP$1,'active-future'!$A:$A,0),1),""),"")</f>
        <v>-4.7099999999999937</v>
      </c>
      <c r="DQ126">
        <f>+IFERROR(IF(VALUE('data-cash-crude'!DP126)&gt;0,'data-cash-crude'!DP126-INDEX('active-future'!$C:$C,MATCH('basis-cash-crude'!DQ$1,'active-future'!$A:$A,0),1),""),"")</f>
        <v>-4.759999999999998</v>
      </c>
      <c r="DR126">
        <f>+IFERROR(IF(VALUE('data-cash-crude'!DQ126)&gt;0,'data-cash-crude'!DQ126-INDEX('active-future'!$C:$C,MATCH('basis-cash-crude'!DR$1,'active-future'!$A:$A,0),1),""),"")</f>
        <v>-4.6900000000000048</v>
      </c>
      <c r="DS126">
        <f>+IFERROR(IF(VALUE('data-cash-crude'!DR126)&gt;0,'data-cash-crude'!DR126-INDEX('active-future'!$C:$C,MATCH('basis-cash-crude'!DS$1,'active-future'!$A:$A,0),1),""),"")</f>
        <v>-4.7000000000000028</v>
      </c>
      <c r="DT126">
        <f>+IFERROR(IF(VALUE('data-cash-crude'!DS126)&gt;0,'data-cash-crude'!DS126-INDEX('active-future'!$C:$C,MATCH('basis-cash-crude'!DT$1,'active-future'!$A:$A,0),1),""),"")</f>
        <v>-4.740000000000002</v>
      </c>
      <c r="DU126">
        <f>+IFERROR(IF(VALUE('data-cash-crude'!DT126)&gt;0,'data-cash-crude'!DT126-INDEX('active-future'!$C:$C,MATCH('basis-cash-crude'!DU$1,'active-future'!$A:$A,0),1),""),"")</f>
        <v>-4.7199999999999989</v>
      </c>
      <c r="DV126">
        <f>+IFERROR(IF(VALUE('data-cash-crude'!DU126)&gt;0,'data-cash-crude'!DU126-INDEX('active-future'!$C:$C,MATCH('basis-cash-crude'!DV$1,'active-future'!$A:$A,0),1),""),"")</f>
        <v>-4.7800000000000011</v>
      </c>
      <c r="DW126">
        <f>+IFERROR(IF(VALUE('data-cash-crude'!DV126)&gt;0,'data-cash-crude'!DV126-INDEX('active-future'!$C:$C,MATCH('basis-cash-crude'!DW$1,'active-future'!$A:$A,0),1),""),"")</f>
        <v>-4.730000000000004</v>
      </c>
      <c r="DX126">
        <f>+IFERROR(IF(VALUE('data-cash-crude'!DW126)&gt;0,'data-cash-crude'!DW126-INDEX('active-future'!$C:$C,MATCH('basis-cash-crude'!DX$1,'active-future'!$A:$A,0),1),""),"")</f>
        <v>-4.7800000000000011</v>
      </c>
      <c r="DY126">
        <f>+IFERROR(IF(VALUE('data-cash-crude'!DX126)&gt;0,'data-cash-crude'!DX126-INDEX('active-future'!$C:$C,MATCH('basis-cash-crude'!DY$1,'active-future'!$A:$A,0),1),""),"")</f>
        <v>-4.75</v>
      </c>
      <c r="DZ126">
        <f>+IFERROR(IF(VALUE('data-cash-crude'!DY126)&gt;0,'data-cash-crude'!DY126-INDEX('active-future'!$C:$C,MATCH('basis-cash-crude'!DZ$1,'active-future'!$A:$A,0),1),""),"")</f>
        <v>-4.7800000000000011</v>
      </c>
      <c r="EA126">
        <f>+IFERROR(IF(VALUE('data-cash-crude'!DZ126)&gt;0,'data-cash-crude'!DZ126-INDEX('active-future'!$C:$C,MATCH('basis-cash-crude'!EA$1,'active-future'!$A:$A,0),1),""),"")</f>
        <v>-5.1199999999999974</v>
      </c>
      <c r="EB126">
        <f>+IFERROR(IF(VALUE('data-cash-crude'!EA126)&gt;0,'data-cash-crude'!EA126-INDEX('active-future'!$C:$C,MATCH('basis-cash-crude'!EB$1,'active-future'!$A:$A,0),1),""),"")</f>
        <v>-4.9200000000000017</v>
      </c>
      <c r="EC126">
        <f>+IFERROR(IF(VALUE('data-cash-crude'!EB126)&gt;0,'data-cash-crude'!EB126-INDEX('active-future'!$C:$C,MATCH('basis-cash-crude'!EC$1,'active-future'!$A:$A,0),1),""),"")</f>
        <v>-4.9600000000000009</v>
      </c>
      <c r="ED126">
        <f>+IFERROR(IF(VALUE('data-cash-crude'!EC126)&gt;0,'data-cash-crude'!EC126-INDEX('active-future'!$C:$C,MATCH('basis-cash-crude'!ED$1,'active-future'!$A:$A,0),1),""),"")</f>
        <v>-4.7800000000000011</v>
      </c>
      <c r="EE126">
        <f>+IFERROR(IF(VALUE('data-cash-crude'!ED126)&gt;0,'data-cash-crude'!ED126-INDEX('active-future'!$C:$C,MATCH('basis-cash-crude'!EE$1,'active-future'!$A:$A,0),1),""),"")</f>
        <v>-4.759999999999998</v>
      </c>
      <c r="EF126">
        <f>+IFERROR(IF(VALUE('data-cash-crude'!EE126)&gt;0,'data-cash-crude'!EE126-INDEX('active-future'!$C:$C,MATCH('basis-cash-crude'!EF$1,'active-future'!$A:$A,0),1),""),"")</f>
        <v>-4.730000000000004</v>
      </c>
      <c r="EG126">
        <f>+IFERROR(IF(VALUE('data-cash-crude'!EF126)&gt;0,'data-cash-crude'!EF126-INDEX('active-future'!$C:$C,MATCH('basis-cash-crude'!EG$1,'active-future'!$A:$A,0),1),""),"")</f>
        <v>-4.6899999999999977</v>
      </c>
      <c r="EH126">
        <f>+IFERROR(IF(VALUE('data-cash-crude'!EG126)&gt;0,'data-cash-crude'!EG126-INDEX('active-future'!$C:$C,MATCH('basis-cash-crude'!EH$1,'active-future'!$A:$A,0),1),""),"")</f>
        <v>-4.720000000000006</v>
      </c>
      <c r="EI126">
        <f>+IFERROR(IF(VALUE('data-cash-crude'!EH126)&gt;0,'data-cash-crude'!EH126-INDEX('active-future'!$C:$C,MATCH('basis-cash-crude'!EI$1,'active-future'!$A:$A,0),1),""),"")</f>
        <v>-4.7100000000000009</v>
      </c>
      <c r="EJ126">
        <f>+IFERROR(IF(VALUE('data-cash-crude'!EI126)&gt;0,'data-cash-crude'!EI126-INDEX('active-future'!$C:$C,MATCH('basis-cash-crude'!EJ$1,'active-future'!$A:$A,0),1),""),"")</f>
        <v>-4.740000000000002</v>
      </c>
      <c r="EK126">
        <f>+IFERROR(IF(VALUE('data-cash-crude'!EJ126)&gt;0,'data-cash-crude'!EJ126-INDEX('active-future'!$C:$C,MATCH('basis-cash-crude'!EK$1,'active-future'!$A:$A,0),1),""),"")</f>
        <v>-4.740000000000002</v>
      </c>
      <c r="EL126">
        <f>+IFERROR(IF(VALUE('data-cash-crude'!EK126)&gt;0,'data-cash-crude'!EK126-INDEX('active-future'!$C:$C,MATCH('basis-cash-crude'!EL$1,'active-future'!$A:$A,0),1),""),"")</f>
        <v>-4.7299999999999969</v>
      </c>
      <c r="EM126">
        <f>+IFERROR(IF(VALUE('data-cash-crude'!EL126)&gt;0,'data-cash-crude'!EL126-INDEX('active-future'!$C:$C,MATCH('basis-cash-crude'!EM$1,'active-future'!$A:$A,0),1),""),"")</f>
        <v>-4.7299999999999969</v>
      </c>
      <c r="EN126">
        <f>+IFERROR(IF(VALUE('data-cash-crude'!EM126)&gt;0,'data-cash-crude'!EM126-INDEX('active-future'!$C:$C,MATCH('basis-cash-crude'!EN$1,'active-future'!$A:$A,0),1),""),"")</f>
        <v>-4.7000000000000028</v>
      </c>
      <c r="EO126">
        <f>+IFERROR(IF(VALUE('data-cash-crude'!EN126)&gt;0,'data-cash-crude'!EN126-INDEX('active-future'!$C:$C,MATCH('basis-cash-crude'!EO$1,'active-future'!$A:$A,0),1),""),"")</f>
        <v>-4.75</v>
      </c>
      <c r="EP126">
        <f>+IFERROR(IF(VALUE('data-cash-crude'!EO126)&gt;0,'data-cash-crude'!EO126-INDEX('active-future'!$C:$C,MATCH('basis-cash-crude'!EP$1,'active-future'!$A:$A,0),1),""),"")</f>
        <v>-4.740000000000002</v>
      </c>
      <c r="EQ126">
        <f>+IFERROR(IF(VALUE('data-cash-crude'!EP126)&gt;0,'data-cash-crude'!EP126-INDEX('active-future'!$C:$C,MATCH('basis-cash-crude'!EQ$1,'active-future'!$A:$A,0),1),""),"")</f>
        <v>-4.7600000000000051</v>
      </c>
      <c r="ER126">
        <f>+IFERROR(IF(VALUE('data-cash-crude'!EQ126)&gt;0,'data-cash-crude'!EQ126-INDEX('active-future'!$C:$C,MATCH('basis-cash-crude'!ER$1,'active-future'!$A:$A,0),1),""),"")</f>
        <v>-4.6899999999999977</v>
      </c>
      <c r="ES126">
        <f>+IFERROR(IF(VALUE('data-cash-crude'!ER126)&gt;0,'data-cash-crude'!ER126-INDEX('active-future'!$C:$C,MATCH('basis-cash-crude'!ES$1,'active-future'!$A:$A,0),1),""),"")</f>
        <v>-4.7800000000000011</v>
      </c>
      <c r="ET126">
        <f>+IFERROR(IF(VALUE('data-cash-crude'!ES126)&gt;0,'data-cash-crude'!ES126-INDEX('active-future'!$C:$C,MATCH('basis-cash-crude'!ET$1,'active-future'!$A:$A,0),1),""),"")</f>
        <v>-4.759999999999998</v>
      </c>
      <c r="EU126">
        <f>+IFERROR(IF(VALUE('data-cash-crude'!ET126)&gt;0,'data-cash-crude'!ET126-INDEX('active-future'!$C:$C,MATCH('basis-cash-crude'!EU$1,'active-future'!$A:$A,0),1),""),"")</f>
        <v>-4.7700000000000031</v>
      </c>
      <c r="EV126">
        <f>+IFERROR(IF(VALUE('data-cash-crude'!EU126)&gt;0,'data-cash-crude'!EU126-INDEX('active-future'!$C:$C,MATCH('basis-cash-crude'!EV$1,'active-future'!$A:$A,0),1),""),"")</f>
        <v>-4.8800000000000026</v>
      </c>
      <c r="EW126">
        <f>+IFERROR(IF(VALUE('data-cash-crude'!EV126)&gt;0,'data-cash-crude'!EV126-INDEX('active-future'!$C:$C,MATCH('basis-cash-crude'!EW$1,'active-future'!$A:$A,0),1),""),"")</f>
        <v>-4.8599999999999994</v>
      </c>
      <c r="EX126">
        <f>+IFERROR(IF(VALUE('data-cash-crude'!EW126)&gt;0,'data-cash-crude'!EW126-INDEX('active-future'!$C:$C,MATCH('basis-cash-crude'!EX$1,'active-future'!$A:$A,0),1),""),"")</f>
        <v>-4.8700000000000045</v>
      </c>
      <c r="EY126">
        <f>+IFERROR(IF(VALUE('data-cash-crude'!EX126)&gt;0,'data-cash-crude'!EX126-INDEX('active-future'!$C:$C,MATCH('basis-cash-crude'!EY$1,'active-future'!$A:$A,0),1),""),"")</f>
        <v>-4.7199999999999989</v>
      </c>
      <c r="EZ126">
        <f>+IFERROR(IF(VALUE('data-cash-crude'!EY126)&gt;0,'data-cash-crude'!EY126-INDEX('active-future'!$C:$C,MATCH('basis-cash-crude'!EZ$1,'active-future'!$A:$A,0),1),""),"")</f>
        <v>-4.7700000000000031</v>
      </c>
      <c r="FA126">
        <f>+IFERROR(IF(VALUE('data-cash-crude'!EZ126)&gt;0,'data-cash-crude'!EZ126-INDEX('active-future'!$C:$C,MATCH('basis-cash-crude'!FA$1,'active-future'!$A:$A,0),1),""),"")</f>
        <v>-4.730000000000004</v>
      </c>
      <c r="FB126">
        <f>+IFERROR(IF(VALUE('data-cash-crude'!FA126)&gt;0,'data-cash-crude'!FA126-INDEX('active-future'!$C:$C,MATCH('basis-cash-crude'!FB$1,'active-future'!$A:$A,0),1),""),"")</f>
        <v>-4.6899999999999977</v>
      </c>
      <c r="FC126">
        <f>+IFERROR(IF(VALUE('data-cash-crude'!FB126)&gt;0,'data-cash-crude'!FB126-INDEX('active-future'!$C:$C,MATCH('basis-cash-crude'!FC$1,'active-future'!$A:$A,0),1),""),"")</f>
        <v>-4.7099999999999937</v>
      </c>
      <c r="FD126">
        <f>+IFERROR(IF(VALUE('data-cash-crude'!FC126)&gt;0,'data-cash-crude'!FC126-INDEX('active-future'!$C:$C,MATCH('basis-cash-crude'!FD$1,'active-future'!$A:$A,0),1),""),"")</f>
        <v>-4.75</v>
      </c>
      <c r="FE126">
        <f>+IFERROR(IF(VALUE('data-cash-crude'!FD126)&gt;0,'data-cash-crude'!FD126-INDEX('active-future'!$C:$C,MATCH('basis-cash-crude'!FE$1,'active-future'!$A:$A,0),1),""),"")</f>
        <v>-4.769999999999996</v>
      </c>
      <c r="FF126">
        <f>+IFERROR(IF(VALUE('data-cash-crude'!FE126)&gt;0,'data-cash-crude'!FE126-INDEX('active-future'!$C:$C,MATCH('basis-cash-crude'!FF$1,'active-future'!$A:$A,0),1),""),"")</f>
        <v>-4.75</v>
      </c>
      <c r="FG126">
        <f>+IFERROR(IF(VALUE('data-cash-crude'!FF126)&gt;0,'data-cash-crude'!FF126-INDEX('active-future'!$C:$C,MATCH('basis-cash-crude'!FG$1,'active-future'!$A:$A,0),1),""),"")</f>
        <v>-4.7000000000000028</v>
      </c>
      <c r="FH126">
        <f>+IFERROR(IF(VALUE('data-cash-crude'!FG126)&gt;0,'data-cash-crude'!FG126-INDEX('active-future'!$C:$C,MATCH('basis-cash-crude'!FH$1,'active-future'!$A:$A,0),1),""),"")</f>
        <v>-4.6899999999999977</v>
      </c>
      <c r="FI126">
        <f>+IFERROR(IF(VALUE('data-cash-crude'!FH126)&gt;0,'data-cash-crude'!FH126-INDEX('active-future'!$C:$C,MATCH('basis-cash-crude'!FI$1,'active-future'!$A:$A,0),1),""),"")</f>
        <v>-4.7600000000000051</v>
      </c>
      <c r="FJ126">
        <f>+IFERROR(IF(VALUE('data-cash-crude'!FI126)&gt;0,'data-cash-crude'!FI126-INDEX('active-future'!$C:$C,MATCH('basis-cash-crude'!FJ$1,'active-future'!$A:$A,0),1),""),"")</f>
        <v>-4.75</v>
      </c>
      <c r="FK126">
        <f>+IFERROR(IF(VALUE('data-cash-crude'!FJ126)&gt;0,'data-cash-crude'!FJ126-INDEX('active-future'!$C:$C,MATCH('basis-cash-crude'!FK$1,'active-future'!$A:$A,0),1),""),"")</f>
        <v>-4.759999999999998</v>
      </c>
      <c r="FL126">
        <f>+IFERROR(IF(VALUE('data-cash-crude'!FK126)&gt;0,'data-cash-crude'!FK126-INDEX('active-future'!$C:$C,MATCH('basis-cash-crude'!FL$1,'active-future'!$A:$A,0),1),""),"")</f>
        <v>-4.75</v>
      </c>
    </row>
    <row r="127" spans="1:168" x14ac:dyDescent="0.2">
      <c r="A127">
        <f t="shared" si="3"/>
        <v>-3.589999999999999</v>
      </c>
      <c r="B127">
        <f t="shared" si="4"/>
        <v>-3.4595833333333332</v>
      </c>
      <c r="C127">
        <f t="shared" si="5"/>
        <v>-3.5556962025316445</v>
      </c>
      <c r="D127" s="10" t="str">
        <f>+'data-cash-crude'!B127</f>
        <v>CLPA-7-114.CM</v>
      </c>
      <c r="E127">
        <f>+IFERROR(IF(VALUE('data-cash-crude'!D127)&gt;0,'data-cash-crude'!D127-INDEX('active-future'!$C:$C,MATCH('basis-cash-crude'!E$1,'active-future'!$A:$A,0),1),""),"")</f>
        <v>-3.5600000000000023</v>
      </c>
      <c r="F127">
        <f>+IFERROR(IF(VALUE('data-cash-crude'!E127)&gt;0,'data-cash-crude'!E127-INDEX('active-future'!$C:$C,MATCH('basis-cash-crude'!F$1,'active-future'!$A:$A,0),1),""),"")</f>
        <v>-3.5799999999999983</v>
      </c>
      <c r="G127">
        <f>+IFERROR(IF(VALUE('data-cash-crude'!F127)&gt;0,'data-cash-crude'!F127-INDEX('active-future'!$C:$C,MATCH('basis-cash-crude'!G$1,'active-future'!$A:$A,0),1),""),"")</f>
        <v>-3.6199999999999974</v>
      </c>
      <c r="H127">
        <f>+IFERROR(IF(VALUE('data-cash-crude'!G127)&gt;0,'data-cash-crude'!G127-INDEX('active-future'!$C:$C,MATCH('basis-cash-crude'!H$1,'active-future'!$A:$A,0),1),""),"")</f>
        <v>-3.5799999999999983</v>
      </c>
      <c r="I127" t="str">
        <f>+IFERROR(IF(VALUE('data-cash-crude'!H127)&gt;0,'data-cash-crude'!H127-INDEX('active-future'!$C:$C,MATCH('basis-cash-crude'!I$1,'active-future'!$A:$A,0),1),""),"")</f>
        <v/>
      </c>
      <c r="J127">
        <f>+IFERROR(IF(VALUE('data-cash-crude'!I127)&gt;0,'data-cash-crude'!I127-INDEX('active-future'!$C:$C,MATCH('basis-cash-crude'!J$1,'active-future'!$A:$A,0),1),""),"")</f>
        <v>-3.6099999999999994</v>
      </c>
      <c r="K127" t="str">
        <f>+IFERROR(IF(VALUE('data-cash-crude'!J127)&gt;0,'data-cash-crude'!J127-INDEX('active-future'!$C:$C,MATCH('basis-cash-crude'!K$1,'active-future'!$A:$A,0),1),""),"")</f>
        <v/>
      </c>
      <c r="L127" t="str">
        <f>+IFERROR(IF(VALUE('data-cash-crude'!K127)&gt;0,'data-cash-crude'!K127-INDEX('active-future'!$C:$C,MATCH('basis-cash-crude'!L$1,'active-future'!$A:$A,0),1),""),"")</f>
        <v/>
      </c>
      <c r="M127" t="str">
        <f>+IFERROR(IF(VALUE('data-cash-crude'!L127)&gt;0,'data-cash-crude'!L127-INDEX('active-future'!$C:$C,MATCH('basis-cash-crude'!M$1,'active-future'!$A:$A,0),1),""),"")</f>
        <v/>
      </c>
      <c r="N127">
        <f>+IFERROR(IF(VALUE('data-cash-crude'!M127)&gt;0,'data-cash-crude'!M127-INDEX('active-future'!$C:$C,MATCH('basis-cash-crude'!N$1,'active-future'!$A:$A,0),1),""),"")</f>
        <v>-3.5500000000000043</v>
      </c>
      <c r="O127">
        <f>+IFERROR(IF(VALUE('data-cash-crude'!N127)&gt;0,'data-cash-crude'!N127-INDEX('active-future'!$C:$C,MATCH('basis-cash-crude'!O$1,'active-future'!$A:$A,0),1),""),"")</f>
        <v>-3.4699999999999989</v>
      </c>
      <c r="P127">
        <f>+IFERROR(IF(VALUE('data-cash-crude'!O127)&gt;0,'data-cash-crude'!O127-INDEX('active-future'!$C:$C,MATCH('basis-cash-crude'!P$1,'active-future'!$A:$A,0),1),""),"")</f>
        <v>-3.6099999999999994</v>
      </c>
      <c r="Q127">
        <f>+IFERROR(IF(VALUE('data-cash-crude'!P127)&gt;0,'data-cash-crude'!P127-INDEX('active-future'!$C:$C,MATCH('basis-cash-crude'!Q$1,'active-future'!$A:$A,0),1),""),"")</f>
        <v>-3.5700000000000003</v>
      </c>
      <c r="R127">
        <f>+IFERROR(IF(VALUE('data-cash-crude'!Q127)&gt;0,'data-cash-crude'!Q127-INDEX('active-future'!$C:$C,MATCH('basis-cash-crude'!R$1,'active-future'!$A:$A,0),1),""),"")</f>
        <v>-3.5799999999999983</v>
      </c>
      <c r="S127">
        <f>+IFERROR(IF(VALUE('data-cash-crude'!R127)&gt;0,'data-cash-crude'!R127-INDEX('active-future'!$C:$C,MATCH('basis-cash-crude'!S$1,'active-future'!$A:$A,0),1),""),"")</f>
        <v>-3.5599999999999952</v>
      </c>
      <c r="T127">
        <f>+IFERROR(IF(VALUE('data-cash-crude'!S127)&gt;0,'data-cash-crude'!S127-INDEX('active-future'!$C:$C,MATCH('basis-cash-crude'!T$1,'active-future'!$A:$A,0),1),""),"")</f>
        <v>-3.5399999999999991</v>
      </c>
      <c r="U127">
        <f>+IFERROR(IF(VALUE('data-cash-crude'!T127)&gt;0,'data-cash-crude'!T127-INDEX('active-future'!$C:$C,MATCH('basis-cash-crude'!U$1,'active-future'!$A:$A,0),1),""),"")</f>
        <v>-3.6200000000000045</v>
      </c>
      <c r="V127">
        <f>+IFERROR(IF(VALUE('data-cash-crude'!U127)&gt;0,'data-cash-crude'!U127-INDEX('active-future'!$C:$C,MATCH('basis-cash-crude'!V$1,'active-future'!$A:$A,0),1),""),"")</f>
        <v>-3.6000000000000014</v>
      </c>
      <c r="W127">
        <f>+IFERROR(IF(VALUE('data-cash-crude'!V127)&gt;0,'data-cash-crude'!V127-INDEX('active-future'!$C:$C,MATCH('basis-cash-crude'!W$1,'active-future'!$A:$A,0),1),""),"")</f>
        <v>-3.6300000000000026</v>
      </c>
      <c r="X127">
        <f>+IFERROR(IF(VALUE('data-cash-crude'!W127)&gt;0,'data-cash-crude'!W127-INDEX('active-future'!$C:$C,MATCH('basis-cash-crude'!X$1,'active-future'!$A:$A,0),1),""),"")</f>
        <v>-3.6300000000000026</v>
      </c>
      <c r="Y127" t="str">
        <f>+IFERROR(IF(VALUE('data-cash-crude'!X127)&gt;0,'data-cash-crude'!X127-INDEX('active-future'!$C:$C,MATCH('basis-cash-crude'!Y$1,'active-future'!$A:$A,0),1),""),"")</f>
        <v/>
      </c>
      <c r="Z127">
        <f>+IFERROR(IF(VALUE('data-cash-crude'!Y127)&gt;0,'data-cash-crude'!Y127-INDEX('active-future'!$C:$C,MATCH('basis-cash-crude'!Z$1,'active-future'!$A:$A,0),1),""),"")</f>
        <v>-3.5600000000000023</v>
      </c>
      <c r="AA127">
        <f>+IFERROR(IF(VALUE('data-cash-crude'!Z127)&gt;0,'data-cash-crude'!Z127-INDEX('active-future'!$C:$C,MATCH('basis-cash-crude'!AA$1,'active-future'!$A:$A,0),1),""),"")</f>
        <v>-0.67000000000000171</v>
      </c>
      <c r="AB127" t="str">
        <f>+IFERROR(IF(VALUE('data-cash-crude'!AA127)&gt;0,'data-cash-crude'!AA127-INDEX('active-future'!$C:$C,MATCH('basis-cash-crude'!AB$1,'active-future'!$A:$A,0),1),""),"")</f>
        <v/>
      </c>
      <c r="AC127">
        <f>+IFERROR(IF(VALUE('data-cash-crude'!AB127)&gt;0,'data-cash-crude'!AB127-INDEX('active-future'!$C:$C,MATCH('basis-cash-crude'!AC$1,'active-future'!$A:$A,0),1),""),"")</f>
        <v>-3.6099999999999994</v>
      </c>
      <c r="AD127">
        <f>+IFERROR(IF(VALUE('data-cash-crude'!AC127)&gt;0,'data-cash-crude'!AC127-INDEX('active-future'!$C:$C,MATCH('basis-cash-crude'!AD$1,'active-future'!$A:$A,0),1),""),"")</f>
        <v>-3.6099999999999994</v>
      </c>
      <c r="AE127">
        <f>+IFERROR(IF(VALUE('data-cash-crude'!AD127)&gt;0,'data-cash-crude'!AD127-INDEX('active-future'!$C:$C,MATCH('basis-cash-crude'!AE$1,'active-future'!$A:$A,0),1),""),"")</f>
        <v>-3.6099999999999994</v>
      </c>
      <c r="AF127">
        <f>+IFERROR(IF(VALUE('data-cash-crude'!AE127)&gt;0,'data-cash-crude'!AE127-INDEX('active-future'!$C:$C,MATCH('basis-cash-crude'!AF$1,'active-future'!$A:$A,0),1),""),"")</f>
        <v>-3.5700000000000003</v>
      </c>
      <c r="AG127">
        <f>+IFERROR(IF(VALUE('data-cash-crude'!AF127)&gt;0,'data-cash-crude'!AF127-INDEX('active-future'!$C:$C,MATCH('basis-cash-crude'!AG$1,'active-future'!$A:$A,0),1),""),"")</f>
        <v>-3.5799999999999983</v>
      </c>
      <c r="AH127">
        <f>+IFERROR(IF(VALUE('data-cash-crude'!AG127)&gt;0,'data-cash-crude'!AG127-INDEX('active-future'!$C:$C,MATCH('basis-cash-crude'!AH$1,'active-future'!$A:$A,0),1),""),"")</f>
        <v>-3.509999999999998</v>
      </c>
      <c r="AI127">
        <f>+IFERROR(IF(VALUE('data-cash-crude'!AH127)&gt;0,'data-cash-crude'!AH127-INDEX('active-future'!$C:$C,MATCH('basis-cash-crude'!AI$1,'active-future'!$A:$A,0),1),""),"")</f>
        <v>-3.75</v>
      </c>
      <c r="AJ127">
        <f>+IFERROR(IF(VALUE('data-cash-crude'!AI127)&gt;0,'data-cash-crude'!AI127-INDEX('active-future'!$C:$C,MATCH('basis-cash-crude'!AJ$1,'active-future'!$A:$A,0),1),""),"")</f>
        <v>-3.6400000000000006</v>
      </c>
      <c r="AK127">
        <f>+IFERROR(IF(VALUE('data-cash-crude'!AJ127)&gt;0,'data-cash-crude'!AJ127-INDEX('active-future'!$C:$C,MATCH('basis-cash-crude'!AK$1,'active-future'!$A:$A,0),1),""),"")</f>
        <v>-3.6199999999999974</v>
      </c>
      <c r="AL127">
        <f>+IFERROR(IF(VALUE('data-cash-crude'!AK127)&gt;0,'data-cash-crude'!AK127-INDEX('active-future'!$C:$C,MATCH('basis-cash-crude'!AL$1,'active-future'!$A:$A,0),1),""),"")</f>
        <v>-3.5700000000000003</v>
      </c>
      <c r="AM127">
        <f>+IFERROR(IF(VALUE('data-cash-crude'!AL127)&gt;0,'data-cash-crude'!AL127-INDEX('active-future'!$C:$C,MATCH('basis-cash-crude'!AM$1,'active-future'!$A:$A,0),1),""),"")</f>
        <v>-3.6199999999999974</v>
      </c>
      <c r="AN127">
        <f>+IFERROR(IF(VALUE('data-cash-crude'!AM127)&gt;0,'data-cash-crude'!AM127-INDEX('active-future'!$C:$C,MATCH('basis-cash-crude'!AN$1,'active-future'!$A:$A,0),1),""),"")</f>
        <v>-3.5999999999999943</v>
      </c>
      <c r="AO127">
        <f>+IFERROR(IF(VALUE('data-cash-crude'!AN127)&gt;0,'data-cash-crude'!AN127-INDEX('active-future'!$C:$C,MATCH('basis-cash-crude'!AO$1,'active-future'!$A:$A,0),1),""),"")</f>
        <v>-3.5600000000000023</v>
      </c>
      <c r="AP127">
        <f>+IFERROR(IF(VALUE('data-cash-crude'!AO127)&gt;0,'data-cash-crude'!AO127-INDEX('active-future'!$C:$C,MATCH('basis-cash-crude'!AP$1,'active-future'!$A:$A,0),1),""),"")</f>
        <v>-3.5399999999999991</v>
      </c>
      <c r="AQ127">
        <f>+IFERROR(IF(VALUE('data-cash-crude'!AP127)&gt;0,'data-cash-crude'!AP127-INDEX('active-future'!$C:$C,MATCH('basis-cash-crude'!AQ$1,'active-future'!$A:$A,0),1),""),"")</f>
        <v>-3.5499999999999972</v>
      </c>
      <c r="AR127">
        <f>+IFERROR(IF(VALUE('data-cash-crude'!AQ127)&gt;0,'data-cash-crude'!AQ127-INDEX('active-future'!$C:$C,MATCH('basis-cash-crude'!AR$1,'active-future'!$A:$A,0),1),""),"")</f>
        <v>-3.5500000000000043</v>
      </c>
      <c r="AS127">
        <f>+IFERROR(IF(VALUE('data-cash-crude'!AR127)&gt;0,'data-cash-crude'!AR127-INDEX('active-future'!$C:$C,MATCH('basis-cash-crude'!AS$1,'active-future'!$A:$A,0),1),""),"")</f>
        <v>-3.6299999999999955</v>
      </c>
      <c r="AT127">
        <f>+IFERROR(IF(VALUE('data-cash-crude'!AS127)&gt;0,'data-cash-crude'!AS127-INDEX('active-future'!$C:$C,MATCH('basis-cash-crude'!AT$1,'active-future'!$A:$A,0),1),""),"")</f>
        <v>-3.5399999999999991</v>
      </c>
      <c r="AU127">
        <f>+IFERROR(IF(VALUE('data-cash-crude'!AT127)&gt;0,'data-cash-crude'!AT127-INDEX('active-future'!$C:$C,MATCH('basis-cash-crude'!AU$1,'active-future'!$A:$A,0),1),""),"")</f>
        <v>-3.6000000000000014</v>
      </c>
      <c r="AV127">
        <f>+IFERROR(IF(VALUE('data-cash-crude'!AU127)&gt;0,'data-cash-crude'!AU127-INDEX('active-future'!$C:$C,MATCH('basis-cash-crude'!AV$1,'active-future'!$A:$A,0),1),""),"")</f>
        <v>-3.5799999999999983</v>
      </c>
      <c r="AW127">
        <f>+IFERROR(IF(VALUE('data-cash-crude'!AV127)&gt;0,'data-cash-crude'!AV127-INDEX('active-future'!$C:$C,MATCH('basis-cash-crude'!AW$1,'active-future'!$A:$A,0),1),""),"")</f>
        <v>-3.5600000000000023</v>
      </c>
      <c r="AX127">
        <f>+IFERROR(IF(VALUE('data-cash-crude'!AW127)&gt;0,'data-cash-crude'!AW127-INDEX('active-future'!$C:$C,MATCH('basis-cash-crude'!AX$1,'active-future'!$A:$A,0),1),""),"")</f>
        <v>-3.5399999999999991</v>
      </c>
      <c r="AY127">
        <f>+IFERROR(IF(VALUE('data-cash-crude'!AX127)&gt;0,'data-cash-crude'!AX127-INDEX('active-future'!$C:$C,MATCH('basis-cash-crude'!AY$1,'active-future'!$A:$A,0),1),""),"")</f>
        <v>-3.6099999999999994</v>
      </c>
      <c r="AZ127">
        <f>+IFERROR(IF(VALUE('data-cash-crude'!AY127)&gt;0,'data-cash-crude'!AY127-INDEX('active-future'!$C:$C,MATCH('basis-cash-crude'!AZ$1,'active-future'!$A:$A,0),1),""),"")</f>
        <v>-3.5599999999999952</v>
      </c>
      <c r="BA127">
        <f>+IFERROR(IF(VALUE('data-cash-crude'!AZ127)&gt;0,'data-cash-crude'!AZ127-INDEX('active-future'!$C:$C,MATCH('basis-cash-crude'!BA$1,'active-future'!$A:$A,0),1),""),"")</f>
        <v>-3.6299999999999955</v>
      </c>
      <c r="BB127">
        <f>+IFERROR(IF(VALUE('data-cash-crude'!BA127)&gt;0,'data-cash-crude'!BA127-INDEX('active-future'!$C:$C,MATCH('basis-cash-crude'!BB$1,'active-future'!$A:$A,0),1),""),"")</f>
        <v>-3.5700000000000003</v>
      </c>
      <c r="BC127">
        <f>+IFERROR(IF(VALUE('data-cash-crude'!BB127)&gt;0,'data-cash-crude'!BB127-INDEX('active-future'!$C:$C,MATCH('basis-cash-crude'!BC$1,'active-future'!$A:$A,0),1),""),"")</f>
        <v>-3.8799999999999955</v>
      </c>
      <c r="BD127">
        <f>+IFERROR(IF(VALUE('data-cash-crude'!BC127)&gt;0,'data-cash-crude'!BC127-INDEX('active-future'!$C:$C,MATCH('basis-cash-crude'!BD$1,'active-future'!$A:$A,0),1),""),"")</f>
        <v>-3.8099999999999952</v>
      </c>
      <c r="BE127">
        <f>+IFERROR(IF(VALUE('data-cash-crude'!BD127)&gt;0,'data-cash-crude'!BD127-INDEX('active-future'!$C:$C,MATCH('basis-cash-crude'!BE$1,'active-future'!$A:$A,0),1),""),"")</f>
        <v>-3.6699999999999946</v>
      </c>
      <c r="BF127">
        <f>+IFERROR(IF(VALUE('data-cash-crude'!BE127)&gt;0,'data-cash-crude'!BE127-INDEX('active-future'!$C:$C,MATCH('basis-cash-crude'!BF$1,'active-future'!$A:$A,0),1),""),"")</f>
        <v>-3.6300000000000026</v>
      </c>
      <c r="BG127">
        <f>+IFERROR(IF(VALUE('data-cash-crude'!BF127)&gt;0,'data-cash-crude'!BF127-INDEX('active-future'!$C:$C,MATCH('basis-cash-crude'!BG$1,'active-future'!$A:$A,0),1),""),"")</f>
        <v>-3.5600000000000023</v>
      </c>
      <c r="BH127">
        <f>+IFERROR(IF(VALUE('data-cash-crude'!BG127)&gt;0,'data-cash-crude'!BG127-INDEX('active-future'!$C:$C,MATCH('basis-cash-crude'!BH$1,'active-future'!$A:$A,0),1),""),"")</f>
        <v>-3.6099999999999994</v>
      </c>
      <c r="BI127">
        <f>+IFERROR(IF(VALUE('data-cash-crude'!BH127)&gt;0,'data-cash-crude'!BH127-INDEX('active-future'!$C:$C,MATCH('basis-cash-crude'!BI$1,'active-future'!$A:$A,0),1),""),"")</f>
        <v>-3.5900000000000034</v>
      </c>
      <c r="BJ127">
        <f>+IFERROR(IF(VALUE('data-cash-crude'!BI127)&gt;0,'data-cash-crude'!BI127-INDEX('active-future'!$C:$C,MATCH('basis-cash-crude'!BJ$1,'active-future'!$A:$A,0),1),""),"")</f>
        <v>-3.6000000000000014</v>
      </c>
      <c r="BK127">
        <f>+IFERROR(IF(VALUE('data-cash-crude'!BJ127)&gt;0,'data-cash-crude'!BJ127-INDEX('active-future'!$C:$C,MATCH('basis-cash-crude'!BK$1,'active-future'!$A:$A,0),1),""),"")</f>
        <v>-3.5499999999999972</v>
      </c>
      <c r="BL127">
        <f>+IFERROR(IF(VALUE('data-cash-crude'!BK127)&gt;0,'data-cash-crude'!BK127-INDEX('active-future'!$C:$C,MATCH('basis-cash-crude'!BL$1,'active-future'!$A:$A,0),1),""),"")</f>
        <v>-3.5900000000000034</v>
      </c>
      <c r="BM127">
        <f>+IFERROR(IF(VALUE('data-cash-crude'!BL127)&gt;0,'data-cash-crude'!BL127-INDEX('active-future'!$C:$C,MATCH('basis-cash-crude'!BM$1,'active-future'!$A:$A,0),1),""),"")</f>
        <v>-3.6300000000000026</v>
      </c>
      <c r="BN127">
        <f>+IFERROR(IF(VALUE('data-cash-crude'!BM127)&gt;0,'data-cash-crude'!BM127-INDEX('active-future'!$C:$C,MATCH('basis-cash-crude'!BN$1,'active-future'!$A:$A,0),1),""),"")</f>
        <v>-3.5499999999999972</v>
      </c>
      <c r="BO127">
        <f>+IFERROR(IF(VALUE('data-cash-crude'!BN127)&gt;0,'data-cash-crude'!BN127-INDEX('active-future'!$C:$C,MATCH('basis-cash-crude'!BO$1,'active-future'!$A:$A,0),1),""),"")</f>
        <v>-3.6099999999999994</v>
      </c>
      <c r="BP127">
        <f>+IFERROR(IF(VALUE('data-cash-crude'!BO127)&gt;0,'data-cash-crude'!BO127-INDEX('active-future'!$C:$C,MATCH('basis-cash-crude'!BP$1,'active-future'!$A:$A,0),1),""),"")</f>
        <v>-3.5500000000000043</v>
      </c>
      <c r="BQ127">
        <f>+IFERROR(IF(VALUE('data-cash-crude'!BP127)&gt;0,'data-cash-crude'!BP127-INDEX('active-future'!$C:$C,MATCH('basis-cash-crude'!BQ$1,'active-future'!$A:$A,0),1),""),"")</f>
        <v>-3.5399999999999991</v>
      </c>
      <c r="BR127">
        <f>+IFERROR(IF(VALUE('data-cash-crude'!BQ127)&gt;0,'data-cash-crude'!BQ127-INDEX('active-future'!$C:$C,MATCH('basis-cash-crude'!BR$1,'active-future'!$A:$A,0),1),""),"")</f>
        <v>-3.6199999999999974</v>
      </c>
      <c r="BS127">
        <f>+IFERROR(IF(VALUE('data-cash-crude'!BR127)&gt;0,'data-cash-crude'!BR127-INDEX('active-future'!$C:$C,MATCH('basis-cash-crude'!BS$1,'active-future'!$A:$A,0),1),""),"")</f>
        <v>-3.5700000000000003</v>
      </c>
      <c r="BT127">
        <f>+IFERROR(IF(VALUE('data-cash-crude'!BS127)&gt;0,'data-cash-crude'!BS127-INDEX('active-future'!$C:$C,MATCH('basis-cash-crude'!BT$1,'active-future'!$A:$A,0),1),""),"")</f>
        <v>-3.6099999999999994</v>
      </c>
      <c r="BU127">
        <f>+IFERROR(IF(VALUE('data-cash-crude'!BT127)&gt;0,'data-cash-crude'!BT127-INDEX('active-future'!$C:$C,MATCH('basis-cash-crude'!BU$1,'active-future'!$A:$A,0),1),""),"")</f>
        <v>-3.6099999999999994</v>
      </c>
      <c r="BV127" t="str">
        <f>+IFERROR(IF(VALUE('data-cash-crude'!BU127)&gt;0,'data-cash-crude'!BU127-INDEX('active-future'!$C:$C,MATCH('basis-cash-crude'!BV$1,'active-future'!$A:$A,0),1),""),"")</f>
        <v/>
      </c>
      <c r="BW127">
        <f>+IFERROR(IF(VALUE('data-cash-crude'!BV127)&gt;0,'data-cash-crude'!BV127-INDEX('active-future'!$C:$C,MATCH('basis-cash-crude'!BW$1,'active-future'!$A:$A,0),1),""),"")</f>
        <v>-3.5899999999999963</v>
      </c>
      <c r="BX127">
        <f>+IFERROR(IF(VALUE('data-cash-crude'!BW127)&gt;0,'data-cash-crude'!BW127-INDEX('active-future'!$C:$C,MATCH('basis-cash-crude'!BX$1,'active-future'!$A:$A,0),1),""),"")</f>
        <v>-3.5399999999999991</v>
      </c>
      <c r="BY127">
        <f>+IFERROR(IF(VALUE('data-cash-crude'!BX127)&gt;0,'data-cash-crude'!BX127-INDEX('active-future'!$C:$C,MATCH('basis-cash-crude'!BY$1,'active-future'!$A:$A,0),1),""),"")</f>
        <v>-3.5900000000000034</v>
      </c>
      <c r="BZ127">
        <f>+IFERROR(IF(VALUE('data-cash-crude'!BY127)&gt;0,'data-cash-crude'!BY127-INDEX('active-future'!$C:$C,MATCH('basis-cash-crude'!BZ$1,'active-future'!$A:$A,0),1),""),"")</f>
        <v>-3.6899999999999977</v>
      </c>
      <c r="CA127">
        <f>+IFERROR(IF(VALUE('data-cash-crude'!BZ127)&gt;0,'data-cash-crude'!BZ127-INDEX('active-future'!$C:$C,MATCH('basis-cash-crude'!CA$1,'active-future'!$A:$A,0),1),""),"")</f>
        <v>-3.5399999999999991</v>
      </c>
      <c r="CB127">
        <f>+IFERROR(IF(VALUE('data-cash-crude'!CA127)&gt;0,'data-cash-crude'!CA127-INDEX('active-future'!$C:$C,MATCH('basis-cash-crude'!CB$1,'active-future'!$A:$A,0),1),""),"")</f>
        <v>-3.5400000000000063</v>
      </c>
      <c r="CC127">
        <f>+IFERROR(IF(VALUE('data-cash-crude'!CB127)&gt;0,'data-cash-crude'!CB127-INDEX('active-future'!$C:$C,MATCH('basis-cash-crude'!CC$1,'active-future'!$A:$A,0),1),""),"")</f>
        <v>-3.6000000000000014</v>
      </c>
      <c r="CD127">
        <f>+IFERROR(IF(VALUE('data-cash-crude'!CC127)&gt;0,'data-cash-crude'!CC127-INDEX('active-future'!$C:$C,MATCH('basis-cash-crude'!CD$1,'active-future'!$A:$A,0),1),""),"")</f>
        <v>-3.5500000000000043</v>
      </c>
      <c r="CE127">
        <f>+IFERROR(IF(VALUE('data-cash-crude'!CD127)&gt;0,'data-cash-crude'!CD127-INDEX('active-future'!$C:$C,MATCH('basis-cash-crude'!CE$1,'active-future'!$A:$A,0),1),""),"")</f>
        <v>-3.5900000000000034</v>
      </c>
      <c r="CF127">
        <f>+IFERROR(IF(VALUE('data-cash-crude'!CE127)&gt;0,'data-cash-crude'!CE127-INDEX('active-future'!$C:$C,MATCH('basis-cash-crude'!CF$1,'active-future'!$A:$A,0),1),""),"")</f>
        <v>-3.5499999999999972</v>
      </c>
      <c r="CG127" t="str">
        <f>+IFERROR(IF(VALUE('data-cash-crude'!CF127)&gt;0,'data-cash-crude'!CF127-INDEX('active-future'!$C:$C,MATCH('basis-cash-crude'!CG$1,'active-future'!$A:$A,0),1),""),"")</f>
        <v/>
      </c>
      <c r="CH127" t="str">
        <f>+IFERROR(IF(VALUE('data-cash-crude'!CG127)&gt;0,'data-cash-crude'!CG127-INDEX('active-future'!$C:$C,MATCH('basis-cash-crude'!CH$1,'active-future'!$A:$A,0),1),""),"")</f>
        <v/>
      </c>
      <c r="CI127" t="str">
        <f>+IFERROR(IF(VALUE('data-cash-crude'!CH127)&gt;0,'data-cash-crude'!CH127-INDEX('active-future'!$C:$C,MATCH('basis-cash-crude'!CI$1,'active-future'!$A:$A,0),1),""),"")</f>
        <v/>
      </c>
      <c r="CJ127">
        <f>+IFERROR(IF(VALUE('data-cash-crude'!CI127)&gt;0,'data-cash-crude'!CI127-INDEX('active-future'!$C:$C,MATCH('basis-cash-crude'!CJ$1,'active-future'!$A:$A,0),1),""),"")</f>
        <v>-3.5999999999999943</v>
      </c>
      <c r="CK127">
        <f>+IFERROR(IF(VALUE('data-cash-crude'!CJ127)&gt;0,'data-cash-crude'!CJ127-INDEX('active-future'!$C:$C,MATCH('basis-cash-crude'!CK$1,'active-future'!$A:$A,0),1),""),"")</f>
        <v>-3.5599999999999952</v>
      </c>
      <c r="CL127">
        <f>+IFERROR(IF(VALUE('data-cash-crude'!CK127)&gt;0,'data-cash-crude'!CK127-INDEX('active-future'!$C:$C,MATCH('basis-cash-crude'!CL$1,'active-future'!$A:$A,0),1),""),"")</f>
        <v>-3.5399999999999991</v>
      </c>
      <c r="CM127" t="str">
        <f>+IFERROR(IF(VALUE('data-cash-crude'!CL127)&gt;0,'data-cash-crude'!CL127-INDEX('active-future'!$C:$C,MATCH('basis-cash-crude'!CM$1,'active-future'!$A:$A,0),1),""),"")</f>
        <v/>
      </c>
      <c r="CN127">
        <f>+IFERROR(IF(VALUE('data-cash-crude'!CM127)&gt;0,'data-cash-crude'!CM127-INDEX('active-future'!$C:$C,MATCH('basis-cash-crude'!CN$1,'active-future'!$A:$A,0),1),""),"")</f>
        <v>-3.6000000000000014</v>
      </c>
      <c r="CO127">
        <f>+IFERROR(IF(VALUE('data-cash-crude'!CN127)&gt;0,'data-cash-crude'!CN127-INDEX('active-future'!$C:$C,MATCH('basis-cash-crude'!CO$1,'active-future'!$A:$A,0),1),""),"")</f>
        <v>-3.6099999999999994</v>
      </c>
      <c r="CP127">
        <f>+IFERROR(IF(VALUE('data-cash-crude'!CO127)&gt;0,'data-cash-crude'!CO127-INDEX('active-future'!$C:$C,MATCH('basis-cash-crude'!CP$1,'active-future'!$A:$A,0),1),""),"")</f>
        <v>-3.5799999999999983</v>
      </c>
      <c r="CQ127">
        <f>+IFERROR(IF(VALUE('data-cash-crude'!CP127)&gt;0,'data-cash-crude'!CP127-INDEX('active-future'!$C:$C,MATCH('basis-cash-crude'!CQ$1,'active-future'!$A:$A,0),1),""),"")</f>
        <v>-3.6300000000000026</v>
      </c>
      <c r="CR127">
        <f>+IFERROR(IF(VALUE('data-cash-crude'!CQ127)&gt;0,'data-cash-crude'!CQ127-INDEX('active-future'!$C:$C,MATCH('basis-cash-crude'!CR$1,'active-future'!$A:$A,0),1),""),"")</f>
        <v>-3.5399999999999991</v>
      </c>
      <c r="CS127">
        <f>+IFERROR(IF(VALUE('data-cash-crude'!CR127)&gt;0,'data-cash-crude'!CR127-INDEX('active-future'!$C:$C,MATCH('basis-cash-crude'!CS$1,'active-future'!$A:$A,0),1),""),"")</f>
        <v>-3.5700000000000003</v>
      </c>
      <c r="CT127">
        <f>+IFERROR(IF(VALUE('data-cash-crude'!CS127)&gt;0,'data-cash-crude'!CS127-INDEX('active-future'!$C:$C,MATCH('basis-cash-crude'!CT$1,'active-future'!$A:$A,0),1),""),"")</f>
        <v>-3.5500000000000043</v>
      </c>
      <c r="CU127">
        <f>+IFERROR(IF(VALUE('data-cash-crude'!CT127)&gt;0,'data-cash-crude'!CT127-INDEX('active-future'!$C:$C,MATCH('basis-cash-crude'!CU$1,'active-future'!$A:$A,0),1),""),"")</f>
        <v>-3.5799999999999983</v>
      </c>
      <c r="CV127">
        <f>+IFERROR(IF(VALUE('data-cash-crude'!CU127)&gt;0,'data-cash-crude'!CU127-INDEX('active-future'!$C:$C,MATCH('basis-cash-crude'!CV$1,'active-future'!$A:$A,0),1),""),"")</f>
        <v>-3.3300000000000054</v>
      </c>
      <c r="CW127">
        <f>+IFERROR(IF(VALUE('data-cash-crude'!CV127)&gt;0,'data-cash-crude'!CV127-INDEX('active-future'!$C:$C,MATCH('basis-cash-crude'!CW$1,'active-future'!$A:$A,0),1),""),"")</f>
        <v>-3.5399999999999991</v>
      </c>
      <c r="CX127">
        <f>+IFERROR(IF(VALUE('data-cash-crude'!CW127)&gt;0,'data-cash-crude'!CW127-INDEX('active-future'!$C:$C,MATCH('basis-cash-crude'!CX$1,'active-future'!$A:$A,0),1),""),"")</f>
        <v>-3.5100000000000051</v>
      </c>
      <c r="CY127">
        <f>+IFERROR(IF(VALUE('data-cash-crude'!CX127)&gt;0,'data-cash-crude'!CX127-INDEX('active-future'!$C:$C,MATCH('basis-cash-crude'!CY$1,'active-future'!$A:$A,0),1),""),"")</f>
        <v>-3.5700000000000003</v>
      </c>
      <c r="CZ127">
        <f>+IFERROR(IF(VALUE('data-cash-crude'!CY127)&gt;0,'data-cash-crude'!CY127-INDEX('active-future'!$C:$C,MATCH('basis-cash-crude'!CZ$1,'active-future'!$A:$A,0),1),""),"")</f>
        <v>-3.6299999999999955</v>
      </c>
      <c r="DA127">
        <f>+IFERROR(IF(VALUE('data-cash-crude'!CZ127)&gt;0,'data-cash-crude'!CZ127-INDEX('active-future'!$C:$C,MATCH('basis-cash-crude'!DA$1,'active-future'!$A:$A,0),1),""),"")</f>
        <v>-3.6000000000000014</v>
      </c>
      <c r="DB127">
        <f>+IFERROR(IF(VALUE('data-cash-crude'!DA127)&gt;0,'data-cash-crude'!DA127-INDEX('active-future'!$C:$C,MATCH('basis-cash-crude'!DB$1,'active-future'!$A:$A,0),1),""),"")</f>
        <v>-3.6300000000000026</v>
      </c>
      <c r="DC127">
        <f>+IFERROR(IF(VALUE('data-cash-crude'!DB127)&gt;0,'data-cash-crude'!DB127-INDEX('active-future'!$C:$C,MATCH('basis-cash-crude'!DC$1,'active-future'!$A:$A,0),1),""),"")</f>
        <v>-3.6000000000000014</v>
      </c>
      <c r="DD127">
        <f>+IFERROR(IF(VALUE('data-cash-crude'!DC127)&gt;0,'data-cash-crude'!DC127-INDEX('active-future'!$C:$C,MATCH('basis-cash-crude'!DD$1,'active-future'!$A:$A,0),1),""),"")</f>
        <v>-3.5399999999999991</v>
      </c>
      <c r="DE127">
        <f>+IFERROR(IF(VALUE('data-cash-crude'!DD127)&gt;0,'data-cash-crude'!DD127-INDEX('active-future'!$C:$C,MATCH('basis-cash-crude'!DE$1,'active-future'!$A:$A,0),1),""),"")</f>
        <v>-3.5900000000000034</v>
      </c>
      <c r="DF127">
        <f>+IFERROR(IF(VALUE('data-cash-crude'!DE127)&gt;0,'data-cash-crude'!DE127-INDEX('active-future'!$C:$C,MATCH('basis-cash-crude'!DF$1,'active-future'!$A:$A,0),1),""),"")</f>
        <v>-3.6300000000000026</v>
      </c>
      <c r="DG127">
        <f>+IFERROR(IF(VALUE('data-cash-crude'!DF127)&gt;0,'data-cash-crude'!DF127-INDEX('active-future'!$C:$C,MATCH('basis-cash-crude'!DG$1,'active-future'!$A:$A,0),1),""),"")</f>
        <v>-3.5899999999999963</v>
      </c>
      <c r="DH127">
        <f>+IFERROR(IF(VALUE('data-cash-crude'!DG127)&gt;0,'data-cash-crude'!DG127-INDEX('active-future'!$C:$C,MATCH('basis-cash-crude'!DH$1,'active-future'!$A:$A,0),1),""),"")</f>
        <v>-3.5599999999999952</v>
      </c>
      <c r="DI127">
        <f>+IFERROR(IF(VALUE('data-cash-crude'!DH127)&gt;0,'data-cash-crude'!DH127-INDEX('active-future'!$C:$C,MATCH('basis-cash-crude'!DI$1,'active-future'!$A:$A,0),1),""),"")</f>
        <v>-3.5500000000000043</v>
      </c>
      <c r="DJ127">
        <f>+IFERROR(IF(VALUE('data-cash-crude'!DI127)&gt;0,'data-cash-crude'!DI127-INDEX('active-future'!$C:$C,MATCH('basis-cash-crude'!DJ$1,'active-future'!$A:$A,0),1),""),"")</f>
        <v>-3.5799999999999983</v>
      </c>
      <c r="DK127">
        <f>+IFERROR(IF(VALUE('data-cash-crude'!DJ127)&gt;0,'data-cash-crude'!DJ127-INDEX('active-future'!$C:$C,MATCH('basis-cash-crude'!DK$1,'active-future'!$A:$A,0),1),""),"")</f>
        <v>-3.5499999999999972</v>
      </c>
      <c r="DL127">
        <f>+IFERROR(IF(VALUE('data-cash-crude'!DK127)&gt;0,'data-cash-crude'!DK127-INDEX('active-future'!$C:$C,MATCH('basis-cash-crude'!DL$1,'active-future'!$A:$A,0),1),""),"")</f>
        <v>-3.5700000000000003</v>
      </c>
      <c r="DM127" t="str">
        <f>+IFERROR(IF(VALUE('data-cash-crude'!DL127)&gt;0,'data-cash-crude'!DL127-INDEX('active-future'!$C:$C,MATCH('basis-cash-crude'!DM$1,'active-future'!$A:$A,0),1),""),"")</f>
        <v/>
      </c>
      <c r="DN127" t="str">
        <f>+IFERROR(IF(VALUE('data-cash-crude'!DM127)&gt;0,'data-cash-crude'!DM127-INDEX('active-future'!$C:$C,MATCH('basis-cash-crude'!DN$1,'active-future'!$A:$A,0),1),""),"")</f>
        <v/>
      </c>
      <c r="DO127">
        <f>+IFERROR(IF(VALUE('data-cash-crude'!DN127)&gt;0,'data-cash-crude'!DN127-INDEX('active-future'!$C:$C,MATCH('basis-cash-crude'!DO$1,'active-future'!$A:$A,0),1),""),"")</f>
        <v>-3.6299999999999955</v>
      </c>
      <c r="DP127">
        <f>+IFERROR(IF(VALUE('data-cash-crude'!DO127)&gt;0,'data-cash-crude'!DO127-INDEX('active-future'!$C:$C,MATCH('basis-cash-crude'!DP$1,'active-future'!$A:$A,0),1),""),"")</f>
        <v>-3.5599999999999952</v>
      </c>
      <c r="DQ127">
        <f>+IFERROR(IF(VALUE('data-cash-crude'!DP127)&gt;0,'data-cash-crude'!DP127-INDEX('active-future'!$C:$C,MATCH('basis-cash-crude'!DQ$1,'active-future'!$A:$A,0),1),""),"")</f>
        <v>-3.6099999999999994</v>
      </c>
      <c r="DR127">
        <f>+IFERROR(IF(VALUE('data-cash-crude'!DQ127)&gt;0,'data-cash-crude'!DQ127-INDEX('active-future'!$C:$C,MATCH('basis-cash-crude'!DR$1,'active-future'!$A:$A,0),1),""),"")</f>
        <v>-3.5400000000000063</v>
      </c>
      <c r="DS127">
        <f>+IFERROR(IF(VALUE('data-cash-crude'!DR127)&gt;0,'data-cash-crude'!DR127-INDEX('active-future'!$C:$C,MATCH('basis-cash-crude'!DS$1,'active-future'!$A:$A,0),1),""),"")</f>
        <v>-3.5499999999999972</v>
      </c>
      <c r="DT127">
        <f>+IFERROR(IF(VALUE('data-cash-crude'!DS127)&gt;0,'data-cash-crude'!DS127-INDEX('active-future'!$C:$C,MATCH('basis-cash-crude'!DT$1,'active-future'!$A:$A,0),1),""),"")</f>
        <v>-3.5900000000000034</v>
      </c>
      <c r="DU127">
        <f>+IFERROR(IF(VALUE('data-cash-crude'!DT127)&gt;0,'data-cash-crude'!DT127-INDEX('active-future'!$C:$C,MATCH('basis-cash-crude'!DU$1,'active-future'!$A:$A,0),1),""),"")</f>
        <v>-3.5700000000000003</v>
      </c>
      <c r="DV127">
        <f>+IFERROR(IF(VALUE('data-cash-crude'!DU127)&gt;0,'data-cash-crude'!DU127-INDEX('active-future'!$C:$C,MATCH('basis-cash-crude'!DV$1,'active-future'!$A:$A,0),1),""),"")</f>
        <v>-3.6300000000000026</v>
      </c>
      <c r="DW127">
        <f>+IFERROR(IF(VALUE('data-cash-crude'!DV127)&gt;0,'data-cash-crude'!DV127-INDEX('active-future'!$C:$C,MATCH('basis-cash-crude'!DW$1,'active-future'!$A:$A,0),1),""),"")</f>
        <v>-3.5800000000000054</v>
      </c>
      <c r="DX127">
        <f>+IFERROR(IF(VALUE('data-cash-crude'!DW127)&gt;0,'data-cash-crude'!DW127-INDEX('active-future'!$C:$C,MATCH('basis-cash-crude'!DX$1,'active-future'!$A:$A,0),1),""),"")</f>
        <v>-3.6299999999999955</v>
      </c>
      <c r="DY127">
        <f>+IFERROR(IF(VALUE('data-cash-crude'!DX127)&gt;0,'data-cash-crude'!DX127-INDEX('active-future'!$C:$C,MATCH('basis-cash-crude'!DY$1,'active-future'!$A:$A,0),1),""),"")</f>
        <v>-3.6000000000000014</v>
      </c>
      <c r="DZ127">
        <f>+IFERROR(IF(VALUE('data-cash-crude'!DY127)&gt;0,'data-cash-crude'!DY127-INDEX('active-future'!$C:$C,MATCH('basis-cash-crude'!DZ$1,'active-future'!$A:$A,0),1),""),"")</f>
        <v>-3.6300000000000026</v>
      </c>
      <c r="EA127">
        <f>+IFERROR(IF(VALUE('data-cash-crude'!DZ127)&gt;0,'data-cash-crude'!DZ127-INDEX('active-future'!$C:$C,MATCH('basis-cash-crude'!EA$1,'active-future'!$A:$A,0),1),""),"")</f>
        <v>-3.9699999999999989</v>
      </c>
      <c r="EB127">
        <f>+IFERROR(IF(VALUE('data-cash-crude'!EA127)&gt;0,'data-cash-crude'!EA127-INDEX('active-future'!$C:$C,MATCH('basis-cash-crude'!EB$1,'active-future'!$A:$A,0),1),""),"")</f>
        <v>-3.769999999999996</v>
      </c>
      <c r="EC127">
        <f>+IFERROR(IF(VALUE('data-cash-crude'!EB127)&gt;0,'data-cash-crude'!EB127-INDEX('active-future'!$C:$C,MATCH('basis-cash-crude'!EC$1,'active-future'!$A:$A,0),1),""),"")</f>
        <v>-3.8100000000000023</v>
      </c>
      <c r="ED127">
        <f>+IFERROR(IF(VALUE('data-cash-crude'!EC127)&gt;0,'data-cash-crude'!EC127-INDEX('active-future'!$C:$C,MATCH('basis-cash-crude'!ED$1,'active-future'!$A:$A,0),1),""),"")</f>
        <v>-3.6300000000000026</v>
      </c>
      <c r="EE127">
        <f>+IFERROR(IF(VALUE('data-cash-crude'!ED127)&gt;0,'data-cash-crude'!ED127-INDEX('active-future'!$C:$C,MATCH('basis-cash-crude'!EE$1,'active-future'!$A:$A,0),1),""),"")</f>
        <v>-3.6099999999999994</v>
      </c>
      <c r="EF127">
        <f>+IFERROR(IF(VALUE('data-cash-crude'!EE127)&gt;0,'data-cash-crude'!EE127-INDEX('active-future'!$C:$C,MATCH('basis-cash-crude'!EF$1,'active-future'!$A:$A,0),1),""),"")</f>
        <v>-3.5799999999999983</v>
      </c>
      <c r="EG127">
        <f>+IFERROR(IF(VALUE('data-cash-crude'!EF127)&gt;0,'data-cash-crude'!EF127-INDEX('active-future'!$C:$C,MATCH('basis-cash-crude'!EG$1,'active-future'!$A:$A,0),1),""),"")</f>
        <v>-3.5399999999999991</v>
      </c>
      <c r="EH127">
        <f>+IFERROR(IF(VALUE('data-cash-crude'!EG127)&gt;0,'data-cash-crude'!EG127-INDEX('active-future'!$C:$C,MATCH('basis-cash-crude'!EH$1,'active-future'!$A:$A,0),1),""),"")</f>
        <v>-3.5700000000000003</v>
      </c>
      <c r="EI127">
        <f>+IFERROR(IF(VALUE('data-cash-crude'!EH127)&gt;0,'data-cash-crude'!EH127-INDEX('active-future'!$C:$C,MATCH('basis-cash-crude'!EI$1,'active-future'!$A:$A,0),1),""),"")</f>
        <v>-3.5599999999999952</v>
      </c>
      <c r="EJ127">
        <f>+IFERROR(IF(VALUE('data-cash-crude'!EI127)&gt;0,'data-cash-crude'!EI127-INDEX('active-future'!$C:$C,MATCH('basis-cash-crude'!EJ$1,'active-future'!$A:$A,0),1),""),"")</f>
        <v>-3.5900000000000034</v>
      </c>
      <c r="EK127">
        <f>+IFERROR(IF(VALUE('data-cash-crude'!EJ127)&gt;0,'data-cash-crude'!EJ127-INDEX('active-future'!$C:$C,MATCH('basis-cash-crude'!EK$1,'active-future'!$A:$A,0),1),""),"")</f>
        <v>-3.5900000000000034</v>
      </c>
      <c r="EL127">
        <f>+IFERROR(IF(VALUE('data-cash-crude'!EK127)&gt;0,'data-cash-crude'!EK127-INDEX('active-future'!$C:$C,MATCH('basis-cash-crude'!EL$1,'active-future'!$A:$A,0),1),""),"")</f>
        <v>-3.5799999999999983</v>
      </c>
      <c r="EM127">
        <f>+IFERROR(IF(VALUE('data-cash-crude'!EL127)&gt;0,'data-cash-crude'!EL127-INDEX('active-future'!$C:$C,MATCH('basis-cash-crude'!EM$1,'active-future'!$A:$A,0),1),""),"")</f>
        <v>-3.5799999999999983</v>
      </c>
      <c r="EN127">
        <f>+IFERROR(IF(VALUE('data-cash-crude'!EM127)&gt;0,'data-cash-crude'!EM127-INDEX('active-future'!$C:$C,MATCH('basis-cash-crude'!EN$1,'active-future'!$A:$A,0),1),""),"")</f>
        <v>-3.5499999999999972</v>
      </c>
      <c r="EO127">
        <f>+IFERROR(IF(VALUE('data-cash-crude'!EN127)&gt;0,'data-cash-crude'!EN127-INDEX('active-future'!$C:$C,MATCH('basis-cash-crude'!EO$1,'active-future'!$A:$A,0),1),""),"")</f>
        <v>-3.6000000000000014</v>
      </c>
      <c r="EP127">
        <f>+IFERROR(IF(VALUE('data-cash-crude'!EO127)&gt;0,'data-cash-crude'!EO127-INDEX('active-future'!$C:$C,MATCH('basis-cash-crude'!EP$1,'active-future'!$A:$A,0),1),""),"")</f>
        <v>-3.5900000000000034</v>
      </c>
      <c r="EQ127">
        <f>+IFERROR(IF(VALUE('data-cash-crude'!EP127)&gt;0,'data-cash-crude'!EP127-INDEX('active-future'!$C:$C,MATCH('basis-cash-crude'!EQ$1,'active-future'!$A:$A,0),1),""),"")</f>
        <v>-3.6099999999999994</v>
      </c>
      <c r="ER127">
        <f>+IFERROR(IF(VALUE('data-cash-crude'!EQ127)&gt;0,'data-cash-crude'!EQ127-INDEX('active-future'!$C:$C,MATCH('basis-cash-crude'!ER$1,'active-future'!$A:$A,0),1),""),"")</f>
        <v>-3.5399999999999991</v>
      </c>
      <c r="ES127">
        <f>+IFERROR(IF(VALUE('data-cash-crude'!ER127)&gt;0,'data-cash-crude'!ER127-INDEX('active-future'!$C:$C,MATCH('basis-cash-crude'!ES$1,'active-future'!$A:$A,0),1),""),"")</f>
        <v>-3.6300000000000026</v>
      </c>
      <c r="ET127">
        <f>+IFERROR(IF(VALUE('data-cash-crude'!ES127)&gt;0,'data-cash-crude'!ES127-INDEX('active-future'!$C:$C,MATCH('basis-cash-crude'!ET$1,'active-future'!$A:$A,0),1),""),"")</f>
        <v>-3.6099999999999994</v>
      </c>
      <c r="EU127">
        <f>+IFERROR(IF(VALUE('data-cash-crude'!ET127)&gt;0,'data-cash-crude'!ET127-INDEX('active-future'!$C:$C,MATCH('basis-cash-crude'!EU$1,'active-future'!$A:$A,0),1),""),"")</f>
        <v>-3.6200000000000045</v>
      </c>
      <c r="EV127">
        <f>+IFERROR(IF(VALUE('data-cash-crude'!EU127)&gt;0,'data-cash-crude'!EU127-INDEX('active-future'!$C:$C,MATCH('basis-cash-crude'!EV$1,'active-future'!$A:$A,0),1),""),"")</f>
        <v>-3.730000000000004</v>
      </c>
      <c r="EW127">
        <f>+IFERROR(IF(VALUE('data-cash-crude'!EV127)&gt;0,'data-cash-crude'!EV127-INDEX('active-future'!$C:$C,MATCH('basis-cash-crude'!EW$1,'active-future'!$A:$A,0),1),""),"")</f>
        <v>-3.7100000000000009</v>
      </c>
      <c r="EX127">
        <f>+IFERROR(IF(VALUE('data-cash-crude'!EW127)&gt;0,'data-cash-crude'!EW127-INDEX('active-future'!$C:$C,MATCH('basis-cash-crude'!EX$1,'active-future'!$A:$A,0),1),""),"")</f>
        <v>-3.7199999999999989</v>
      </c>
      <c r="EY127">
        <f>+IFERROR(IF(VALUE('data-cash-crude'!EX127)&gt;0,'data-cash-crude'!EX127-INDEX('active-future'!$C:$C,MATCH('basis-cash-crude'!EY$1,'active-future'!$A:$A,0),1),""),"")</f>
        <v>-3.5700000000000003</v>
      </c>
      <c r="EZ127">
        <f>+IFERROR(IF(VALUE('data-cash-crude'!EY127)&gt;0,'data-cash-crude'!EY127-INDEX('active-future'!$C:$C,MATCH('basis-cash-crude'!EZ$1,'active-future'!$A:$A,0),1),""),"")</f>
        <v>-3.6200000000000045</v>
      </c>
      <c r="FA127">
        <f>+IFERROR(IF(VALUE('data-cash-crude'!EZ127)&gt;0,'data-cash-crude'!EZ127-INDEX('active-future'!$C:$C,MATCH('basis-cash-crude'!FA$1,'active-future'!$A:$A,0),1),""),"")</f>
        <v>-3.5799999999999983</v>
      </c>
      <c r="FB127">
        <f>+IFERROR(IF(VALUE('data-cash-crude'!FA127)&gt;0,'data-cash-crude'!FA127-INDEX('active-future'!$C:$C,MATCH('basis-cash-crude'!FB$1,'active-future'!$A:$A,0),1),""),"")</f>
        <v>-3.5399999999999991</v>
      </c>
      <c r="FC127">
        <f>+IFERROR(IF(VALUE('data-cash-crude'!FB127)&gt;0,'data-cash-crude'!FB127-INDEX('active-future'!$C:$C,MATCH('basis-cash-crude'!FC$1,'active-future'!$A:$A,0),1),""),"")</f>
        <v>-3.5599999999999952</v>
      </c>
      <c r="FD127">
        <f>+IFERROR(IF(VALUE('data-cash-crude'!FC127)&gt;0,'data-cash-crude'!FC127-INDEX('active-future'!$C:$C,MATCH('basis-cash-crude'!FD$1,'active-future'!$A:$A,0),1),""),"")</f>
        <v>-3.6000000000000014</v>
      </c>
      <c r="FE127">
        <f>+IFERROR(IF(VALUE('data-cash-crude'!FD127)&gt;0,'data-cash-crude'!FD127-INDEX('active-future'!$C:$C,MATCH('basis-cash-crude'!FE$1,'active-future'!$A:$A,0),1),""),"")</f>
        <v>-3.6199999999999974</v>
      </c>
      <c r="FF127">
        <f>+IFERROR(IF(VALUE('data-cash-crude'!FE127)&gt;0,'data-cash-crude'!FE127-INDEX('active-future'!$C:$C,MATCH('basis-cash-crude'!FF$1,'active-future'!$A:$A,0),1),""),"")</f>
        <v>-3.6000000000000014</v>
      </c>
      <c r="FG127">
        <f>+IFERROR(IF(VALUE('data-cash-crude'!FF127)&gt;0,'data-cash-crude'!FF127-INDEX('active-future'!$C:$C,MATCH('basis-cash-crude'!FG$1,'active-future'!$A:$A,0),1),""),"")</f>
        <v>-3.5499999999999972</v>
      </c>
      <c r="FH127">
        <f>+IFERROR(IF(VALUE('data-cash-crude'!FG127)&gt;0,'data-cash-crude'!FG127-INDEX('active-future'!$C:$C,MATCH('basis-cash-crude'!FH$1,'active-future'!$A:$A,0),1),""),"")</f>
        <v>-3.5399999999999991</v>
      </c>
      <c r="FI127">
        <f>+IFERROR(IF(VALUE('data-cash-crude'!FH127)&gt;0,'data-cash-crude'!FH127-INDEX('active-future'!$C:$C,MATCH('basis-cash-crude'!FI$1,'active-future'!$A:$A,0),1),""),"")</f>
        <v>-3.6099999999999994</v>
      </c>
      <c r="FJ127">
        <f>+IFERROR(IF(VALUE('data-cash-crude'!FI127)&gt;0,'data-cash-crude'!FI127-INDEX('active-future'!$C:$C,MATCH('basis-cash-crude'!FJ$1,'active-future'!$A:$A,0),1),""),"")</f>
        <v>-3.6000000000000014</v>
      </c>
      <c r="FK127">
        <f>+IFERROR(IF(VALUE('data-cash-crude'!FJ127)&gt;0,'data-cash-crude'!FJ127-INDEX('active-future'!$C:$C,MATCH('basis-cash-crude'!FK$1,'active-future'!$A:$A,0),1),""),"")</f>
        <v>-3.6099999999999994</v>
      </c>
      <c r="FL127">
        <f>+IFERROR(IF(VALUE('data-cash-crude'!FK127)&gt;0,'data-cash-crude'!FK127-INDEX('active-future'!$C:$C,MATCH('basis-cash-crude'!FL$1,'active-future'!$A:$A,0),1),""),"")</f>
        <v>-3.6000000000000014</v>
      </c>
    </row>
    <row r="128" spans="1:168" x14ac:dyDescent="0.2">
      <c r="A128">
        <f t="shared" si="3"/>
        <v>-9.91</v>
      </c>
      <c r="B128">
        <f t="shared" si="4"/>
        <v>-9.7843999999999998</v>
      </c>
      <c r="C128">
        <f t="shared" si="5"/>
        <v>-9.8764197530864131</v>
      </c>
      <c r="D128" s="10" t="str">
        <f>+'data-cash-crude'!B128</f>
        <v>CLPA-7-115.CM</v>
      </c>
      <c r="E128">
        <f>+IFERROR(IF(VALUE('data-cash-crude'!D128)&gt;0,'data-cash-crude'!D128-INDEX('active-future'!$C:$C,MATCH('basis-cash-crude'!E$1,'active-future'!$A:$A,0),1),""),"")</f>
        <v>-9.8800000000000026</v>
      </c>
      <c r="F128">
        <f>+IFERROR(IF(VALUE('data-cash-crude'!E128)&gt;0,'data-cash-crude'!E128-INDEX('active-future'!$C:$C,MATCH('basis-cash-crude'!F$1,'active-future'!$A:$A,0),1),""),"")</f>
        <v>-9.8999999999999986</v>
      </c>
      <c r="G128">
        <f>+IFERROR(IF(VALUE('data-cash-crude'!F128)&gt;0,'data-cash-crude'!F128-INDEX('active-future'!$C:$C,MATCH('basis-cash-crude'!G$1,'active-future'!$A:$A,0),1),""),"")</f>
        <v>-9.9399999999999977</v>
      </c>
      <c r="H128">
        <f>+IFERROR(IF(VALUE('data-cash-crude'!G128)&gt;0,'data-cash-crude'!G128-INDEX('active-future'!$C:$C,MATCH('basis-cash-crude'!H$1,'active-future'!$A:$A,0),1),""),"")</f>
        <v>-9.8999999999999986</v>
      </c>
      <c r="I128" t="str">
        <f>+IFERROR(IF(VALUE('data-cash-crude'!H128)&gt;0,'data-cash-crude'!H128-INDEX('active-future'!$C:$C,MATCH('basis-cash-crude'!I$1,'active-future'!$A:$A,0),1),""),"")</f>
        <v/>
      </c>
      <c r="J128">
        <f>+IFERROR(IF(VALUE('data-cash-crude'!I128)&gt;0,'data-cash-crude'!I128-INDEX('active-future'!$C:$C,MATCH('basis-cash-crude'!J$1,'active-future'!$A:$A,0),1),""),"")</f>
        <v>-9.93</v>
      </c>
      <c r="K128" t="str">
        <f>+IFERROR(IF(VALUE('data-cash-crude'!J128)&gt;0,'data-cash-crude'!J128-INDEX('active-future'!$C:$C,MATCH('basis-cash-crude'!K$1,'active-future'!$A:$A,0),1),""),"")</f>
        <v/>
      </c>
      <c r="L128" t="str">
        <f>+IFERROR(IF(VALUE('data-cash-crude'!K128)&gt;0,'data-cash-crude'!K128-INDEX('active-future'!$C:$C,MATCH('basis-cash-crude'!L$1,'active-future'!$A:$A,0),1),""),"")</f>
        <v/>
      </c>
      <c r="M128">
        <f>+IFERROR(IF(VALUE('data-cash-crude'!L128)&gt;0,'data-cash-crude'!L128-INDEX('active-future'!$C:$C,MATCH('basis-cash-crude'!M$1,'active-future'!$A:$A,0),1),""),"")</f>
        <v>-9.8999999999999986</v>
      </c>
      <c r="N128">
        <f>+IFERROR(IF(VALUE('data-cash-crude'!M128)&gt;0,'data-cash-crude'!M128-INDEX('active-future'!$C:$C,MATCH('basis-cash-crude'!N$1,'active-future'!$A:$A,0),1),""),"")</f>
        <v>-9.8700000000000045</v>
      </c>
      <c r="O128">
        <f>+IFERROR(IF(VALUE('data-cash-crude'!N128)&gt;0,'data-cash-crude'!N128-INDEX('active-future'!$C:$C,MATCH('basis-cash-crude'!O$1,'active-future'!$A:$A,0),1),""),"")</f>
        <v>-9.7899999999999991</v>
      </c>
      <c r="P128">
        <f>+IFERROR(IF(VALUE('data-cash-crude'!O128)&gt;0,'data-cash-crude'!O128-INDEX('active-future'!$C:$C,MATCH('basis-cash-crude'!P$1,'active-future'!$A:$A,0),1),""),"")</f>
        <v>-9.93</v>
      </c>
      <c r="Q128">
        <f>+IFERROR(IF(VALUE('data-cash-crude'!P128)&gt;0,'data-cash-crude'!P128-INDEX('active-future'!$C:$C,MATCH('basis-cash-crude'!Q$1,'active-future'!$A:$A,0),1),""),"")</f>
        <v>-9.89</v>
      </c>
      <c r="R128">
        <f>+IFERROR(IF(VALUE('data-cash-crude'!Q128)&gt;0,'data-cash-crude'!Q128-INDEX('active-future'!$C:$C,MATCH('basis-cash-crude'!R$1,'active-future'!$A:$A,0),1),""),"")</f>
        <v>-9.8999999999999986</v>
      </c>
      <c r="S128">
        <f>+IFERROR(IF(VALUE('data-cash-crude'!R128)&gt;0,'data-cash-crude'!R128-INDEX('active-future'!$C:$C,MATCH('basis-cash-crude'!S$1,'active-future'!$A:$A,0),1),""),"")</f>
        <v>-9.8799999999999955</v>
      </c>
      <c r="T128">
        <f>+IFERROR(IF(VALUE('data-cash-crude'!S128)&gt;0,'data-cash-crude'!S128-INDEX('active-future'!$C:$C,MATCH('basis-cash-crude'!T$1,'active-future'!$A:$A,0),1),""),"")</f>
        <v>-9.86</v>
      </c>
      <c r="U128">
        <f>+IFERROR(IF(VALUE('data-cash-crude'!T128)&gt;0,'data-cash-crude'!T128-INDEX('active-future'!$C:$C,MATCH('basis-cash-crude'!U$1,'active-future'!$A:$A,0),1),""),"")</f>
        <v>-9.9400000000000048</v>
      </c>
      <c r="V128">
        <f>+IFERROR(IF(VALUE('data-cash-crude'!U128)&gt;0,'data-cash-crude'!U128-INDEX('active-future'!$C:$C,MATCH('basis-cash-crude'!V$1,'active-future'!$A:$A,0),1),""),"")</f>
        <v>-9.9200000000000017</v>
      </c>
      <c r="W128">
        <f>+IFERROR(IF(VALUE('data-cash-crude'!V128)&gt;0,'data-cash-crude'!V128-INDEX('active-future'!$C:$C,MATCH('basis-cash-crude'!W$1,'active-future'!$A:$A,0),1),""),"")</f>
        <v>-9.9500000000000028</v>
      </c>
      <c r="X128">
        <f>+IFERROR(IF(VALUE('data-cash-crude'!W128)&gt;0,'data-cash-crude'!W128-INDEX('active-future'!$C:$C,MATCH('basis-cash-crude'!X$1,'active-future'!$A:$A,0),1),""),"")</f>
        <v>-9.9500000000000028</v>
      </c>
      <c r="Y128" t="str">
        <f>+IFERROR(IF(VALUE('data-cash-crude'!X128)&gt;0,'data-cash-crude'!X128-INDEX('active-future'!$C:$C,MATCH('basis-cash-crude'!Y$1,'active-future'!$A:$A,0),1),""),"")</f>
        <v/>
      </c>
      <c r="Z128">
        <f>+IFERROR(IF(VALUE('data-cash-crude'!Y128)&gt;0,'data-cash-crude'!Y128-INDEX('active-future'!$C:$C,MATCH('basis-cash-crude'!Z$1,'active-future'!$A:$A,0),1),""),"")</f>
        <v>-9.8800000000000026</v>
      </c>
      <c r="AA128">
        <f>+IFERROR(IF(VALUE('data-cash-crude'!Z128)&gt;0,'data-cash-crude'!Z128-INDEX('active-future'!$C:$C,MATCH('basis-cash-crude'!AA$1,'active-future'!$A:$A,0),1),""),"")</f>
        <v>-6.990000000000002</v>
      </c>
      <c r="AB128" t="str">
        <f>+IFERROR(IF(VALUE('data-cash-crude'!AA128)&gt;0,'data-cash-crude'!AA128-INDEX('active-future'!$C:$C,MATCH('basis-cash-crude'!AB$1,'active-future'!$A:$A,0),1),""),"")</f>
        <v/>
      </c>
      <c r="AC128">
        <f>+IFERROR(IF(VALUE('data-cash-crude'!AB128)&gt;0,'data-cash-crude'!AB128-INDEX('active-future'!$C:$C,MATCH('basis-cash-crude'!AC$1,'active-future'!$A:$A,0),1),""),"")</f>
        <v>-9.93</v>
      </c>
      <c r="AD128">
        <f>+IFERROR(IF(VALUE('data-cash-crude'!AC128)&gt;0,'data-cash-crude'!AC128-INDEX('active-future'!$C:$C,MATCH('basis-cash-crude'!AD$1,'active-future'!$A:$A,0),1),""),"")</f>
        <v>-9.93</v>
      </c>
      <c r="AE128">
        <f>+IFERROR(IF(VALUE('data-cash-crude'!AD128)&gt;0,'data-cash-crude'!AD128-INDEX('active-future'!$C:$C,MATCH('basis-cash-crude'!AE$1,'active-future'!$A:$A,0),1),""),"")</f>
        <v>-9.93</v>
      </c>
      <c r="AF128">
        <f>+IFERROR(IF(VALUE('data-cash-crude'!AE128)&gt;0,'data-cash-crude'!AE128-INDEX('active-future'!$C:$C,MATCH('basis-cash-crude'!AF$1,'active-future'!$A:$A,0),1),""),"")</f>
        <v>-9.89</v>
      </c>
      <c r="AG128">
        <f>+IFERROR(IF(VALUE('data-cash-crude'!AF128)&gt;0,'data-cash-crude'!AF128-INDEX('active-future'!$C:$C,MATCH('basis-cash-crude'!AG$1,'active-future'!$A:$A,0),1),""),"")</f>
        <v>-9.8999999999999986</v>
      </c>
      <c r="AH128">
        <f>+IFERROR(IF(VALUE('data-cash-crude'!AG128)&gt;0,'data-cash-crude'!AG128-INDEX('active-future'!$C:$C,MATCH('basis-cash-crude'!AH$1,'active-future'!$A:$A,0),1),""),"")</f>
        <v>-9.8299999999999983</v>
      </c>
      <c r="AI128">
        <f>+IFERROR(IF(VALUE('data-cash-crude'!AH128)&gt;0,'data-cash-crude'!AH128-INDEX('active-future'!$C:$C,MATCH('basis-cash-crude'!AI$1,'active-future'!$A:$A,0),1),""),"")</f>
        <v>-10.07</v>
      </c>
      <c r="AJ128">
        <f>+IFERROR(IF(VALUE('data-cash-crude'!AI128)&gt;0,'data-cash-crude'!AI128-INDEX('active-future'!$C:$C,MATCH('basis-cash-crude'!AJ$1,'active-future'!$A:$A,0),1),""),"")</f>
        <v>-9.9600000000000009</v>
      </c>
      <c r="AK128">
        <f>+IFERROR(IF(VALUE('data-cash-crude'!AJ128)&gt;0,'data-cash-crude'!AJ128-INDEX('active-future'!$C:$C,MATCH('basis-cash-crude'!AK$1,'active-future'!$A:$A,0),1),""),"")</f>
        <v>-9.9399999999999977</v>
      </c>
      <c r="AL128">
        <f>+IFERROR(IF(VALUE('data-cash-crude'!AK128)&gt;0,'data-cash-crude'!AK128-INDEX('active-future'!$C:$C,MATCH('basis-cash-crude'!AL$1,'active-future'!$A:$A,0),1),""),"")</f>
        <v>-9.89</v>
      </c>
      <c r="AM128">
        <f>+IFERROR(IF(VALUE('data-cash-crude'!AL128)&gt;0,'data-cash-crude'!AL128-INDEX('active-future'!$C:$C,MATCH('basis-cash-crude'!AM$1,'active-future'!$A:$A,0),1),""),"")</f>
        <v>-9.9399999999999977</v>
      </c>
      <c r="AN128">
        <f>+IFERROR(IF(VALUE('data-cash-crude'!AM128)&gt;0,'data-cash-crude'!AM128-INDEX('active-future'!$C:$C,MATCH('basis-cash-crude'!AN$1,'active-future'!$A:$A,0),1),""),"")</f>
        <v>-9.9199999999999946</v>
      </c>
      <c r="AO128">
        <f>+IFERROR(IF(VALUE('data-cash-crude'!AN128)&gt;0,'data-cash-crude'!AN128-INDEX('active-future'!$C:$C,MATCH('basis-cash-crude'!AO$1,'active-future'!$A:$A,0),1),""),"")</f>
        <v>-9.8800000000000026</v>
      </c>
      <c r="AP128">
        <f>+IFERROR(IF(VALUE('data-cash-crude'!AO128)&gt;0,'data-cash-crude'!AO128-INDEX('active-future'!$C:$C,MATCH('basis-cash-crude'!AP$1,'active-future'!$A:$A,0),1),""),"")</f>
        <v>-9.86</v>
      </c>
      <c r="AQ128">
        <f>+IFERROR(IF(VALUE('data-cash-crude'!AP128)&gt;0,'data-cash-crude'!AP128-INDEX('active-future'!$C:$C,MATCH('basis-cash-crude'!AQ$1,'active-future'!$A:$A,0),1),""),"")</f>
        <v>-9.8699999999999974</v>
      </c>
      <c r="AR128">
        <f>+IFERROR(IF(VALUE('data-cash-crude'!AQ128)&gt;0,'data-cash-crude'!AQ128-INDEX('active-future'!$C:$C,MATCH('basis-cash-crude'!AR$1,'active-future'!$A:$A,0),1),""),"")</f>
        <v>-9.8700000000000045</v>
      </c>
      <c r="AS128">
        <f>+IFERROR(IF(VALUE('data-cash-crude'!AR128)&gt;0,'data-cash-crude'!AR128-INDEX('active-future'!$C:$C,MATCH('basis-cash-crude'!AS$1,'active-future'!$A:$A,0),1),""),"")</f>
        <v>-9.9499999999999957</v>
      </c>
      <c r="AT128">
        <f>+IFERROR(IF(VALUE('data-cash-crude'!AS128)&gt;0,'data-cash-crude'!AS128-INDEX('active-future'!$C:$C,MATCH('basis-cash-crude'!AT$1,'active-future'!$A:$A,0),1),""),"")</f>
        <v>-9.86</v>
      </c>
      <c r="AU128">
        <f>+IFERROR(IF(VALUE('data-cash-crude'!AT128)&gt;0,'data-cash-crude'!AT128-INDEX('active-future'!$C:$C,MATCH('basis-cash-crude'!AU$1,'active-future'!$A:$A,0),1),""),"")</f>
        <v>-9.9200000000000017</v>
      </c>
      <c r="AV128">
        <f>+IFERROR(IF(VALUE('data-cash-crude'!AU128)&gt;0,'data-cash-crude'!AU128-INDEX('active-future'!$C:$C,MATCH('basis-cash-crude'!AV$1,'active-future'!$A:$A,0),1),""),"")</f>
        <v>-9.8999999999999986</v>
      </c>
      <c r="AW128">
        <f>+IFERROR(IF(VALUE('data-cash-crude'!AV128)&gt;0,'data-cash-crude'!AV128-INDEX('active-future'!$C:$C,MATCH('basis-cash-crude'!AW$1,'active-future'!$A:$A,0),1),""),"")</f>
        <v>-9.8800000000000026</v>
      </c>
      <c r="AX128">
        <f>+IFERROR(IF(VALUE('data-cash-crude'!AW128)&gt;0,'data-cash-crude'!AW128-INDEX('active-future'!$C:$C,MATCH('basis-cash-crude'!AX$1,'active-future'!$A:$A,0),1),""),"")</f>
        <v>-9.86</v>
      </c>
      <c r="AY128">
        <f>+IFERROR(IF(VALUE('data-cash-crude'!AX128)&gt;0,'data-cash-crude'!AX128-INDEX('active-future'!$C:$C,MATCH('basis-cash-crude'!AY$1,'active-future'!$A:$A,0),1),""),"")</f>
        <v>-9.93</v>
      </c>
      <c r="AZ128">
        <f>+IFERROR(IF(VALUE('data-cash-crude'!AY128)&gt;0,'data-cash-crude'!AY128-INDEX('active-future'!$C:$C,MATCH('basis-cash-crude'!AZ$1,'active-future'!$A:$A,0),1),""),"")</f>
        <v>-9.8799999999999955</v>
      </c>
      <c r="BA128">
        <f>+IFERROR(IF(VALUE('data-cash-crude'!AZ128)&gt;0,'data-cash-crude'!AZ128-INDEX('active-future'!$C:$C,MATCH('basis-cash-crude'!BA$1,'active-future'!$A:$A,0),1),""),"")</f>
        <v>-9.9499999999999957</v>
      </c>
      <c r="BB128">
        <f>+IFERROR(IF(VALUE('data-cash-crude'!BA128)&gt;0,'data-cash-crude'!BA128-INDEX('active-future'!$C:$C,MATCH('basis-cash-crude'!BB$1,'active-future'!$A:$A,0),1),""),"")</f>
        <v>-9.89</v>
      </c>
      <c r="BC128">
        <f>+IFERROR(IF(VALUE('data-cash-crude'!BB128)&gt;0,'data-cash-crude'!BB128-INDEX('active-future'!$C:$C,MATCH('basis-cash-crude'!BC$1,'active-future'!$A:$A,0),1),""),"")</f>
        <v>-10.199999999999996</v>
      </c>
      <c r="BD128">
        <f>+IFERROR(IF(VALUE('data-cash-crude'!BC128)&gt;0,'data-cash-crude'!BC128-INDEX('active-future'!$C:$C,MATCH('basis-cash-crude'!BD$1,'active-future'!$A:$A,0),1),""),"")</f>
        <v>-10.129999999999995</v>
      </c>
      <c r="BE128">
        <f>+IFERROR(IF(VALUE('data-cash-crude'!BD128)&gt;0,'data-cash-crude'!BD128-INDEX('active-future'!$C:$C,MATCH('basis-cash-crude'!BE$1,'active-future'!$A:$A,0),1),""),"")</f>
        <v>-9.9899999999999949</v>
      </c>
      <c r="BF128">
        <f>+IFERROR(IF(VALUE('data-cash-crude'!BE128)&gt;0,'data-cash-crude'!BE128-INDEX('active-future'!$C:$C,MATCH('basis-cash-crude'!BF$1,'active-future'!$A:$A,0),1),""),"")</f>
        <v>-9.9500000000000028</v>
      </c>
      <c r="BG128">
        <f>+IFERROR(IF(VALUE('data-cash-crude'!BF128)&gt;0,'data-cash-crude'!BF128-INDEX('active-future'!$C:$C,MATCH('basis-cash-crude'!BG$1,'active-future'!$A:$A,0),1),""),"")</f>
        <v>-9.8800000000000026</v>
      </c>
      <c r="BH128">
        <f>+IFERROR(IF(VALUE('data-cash-crude'!BG128)&gt;0,'data-cash-crude'!BG128-INDEX('active-future'!$C:$C,MATCH('basis-cash-crude'!BH$1,'active-future'!$A:$A,0),1),""),"")</f>
        <v>-9.93</v>
      </c>
      <c r="BI128">
        <f>+IFERROR(IF(VALUE('data-cash-crude'!BH128)&gt;0,'data-cash-crude'!BH128-INDEX('active-future'!$C:$C,MATCH('basis-cash-crude'!BI$1,'active-future'!$A:$A,0),1),""),"")</f>
        <v>-9.9100000000000037</v>
      </c>
      <c r="BJ128">
        <f>+IFERROR(IF(VALUE('data-cash-crude'!BI128)&gt;0,'data-cash-crude'!BI128-INDEX('active-future'!$C:$C,MATCH('basis-cash-crude'!BJ$1,'active-future'!$A:$A,0),1),""),"")</f>
        <v>-9.9200000000000017</v>
      </c>
      <c r="BK128">
        <f>+IFERROR(IF(VALUE('data-cash-crude'!BJ128)&gt;0,'data-cash-crude'!BJ128-INDEX('active-future'!$C:$C,MATCH('basis-cash-crude'!BK$1,'active-future'!$A:$A,0),1),""),"")</f>
        <v>-9.8699999999999974</v>
      </c>
      <c r="BL128">
        <f>+IFERROR(IF(VALUE('data-cash-crude'!BK128)&gt;0,'data-cash-crude'!BK128-INDEX('active-future'!$C:$C,MATCH('basis-cash-crude'!BL$1,'active-future'!$A:$A,0),1),""),"")</f>
        <v>-9.9100000000000037</v>
      </c>
      <c r="BM128">
        <f>+IFERROR(IF(VALUE('data-cash-crude'!BL128)&gt;0,'data-cash-crude'!BL128-INDEX('active-future'!$C:$C,MATCH('basis-cash-crude'!BM$1,'active-future'!$A:$A,0),1),""),"")</f>
        <v>-9.9500000000000028</v>
      </c>
      <c r="BN128">
        <f>+IFERROR(IF(VALUE('data-cash-crude'!BM128)&gt;0,'data-cash-crude'!BM128-INDEX('active-future'!$C:$C,MATCH('basis-cash-crude'!BN$1,'active-future'!$A:$A,0),1),""),"")</f>
        <v>-9.8699999999999974</v>
      </c>
      <c r="BO128">
        <f>+IFERROR(IF(VALUE('data-cash-crude'!BN128)&gt;0,'data-cash-crude'!BN128-INDEX('active-future'!$C:$C,MATCH('basis-cash-crude'!BO$1,'active-future'!$A:$A,0),1),""),"")</f>
        <v>-9.93</v>
      </c>
      <c r="BP128">
        <f>+IFERROR(IF(VALUE('data-cash-crude'!BO128)&gt;0,'data-cash-crude'!BO128-INDEX('active-future'!$C:$C,MATCH('basis-cash-crude'!BP$1,'active-future'!$A:$A,0),1),""),"")</f>
        <v>-9.8700000000000045</v>
      </c>
      <c r="BQ128">
        <f>+IFERROR(IF(VALUE('data-cash-crude'!BP128)&gt;0,'data-cash-crude'!BP128-INDEX('active-future'!$C:$C,MATCH('basis-cash-crude'!BQ$1,'active-future'!$A:$A,0),1),""),"")</f>
        <v>-9.86</v>
      </c>
      <c r="BR128">
        <f>+IFERROR(IF(VALUE('data-cash-crude'!BQ128)&gt;0,'data-cash-crude'!BQ128-INDEX('active-future'!$C:$C,MATCH('basis-cash-crude'!BR$1,'active-future'!$A:$A,0),1),""),"")</f>
        <v>-9.9399999999999977</v>
      </c>
      <c r="BS128">
        <f>+IFERROR(IF(VALUE('data-cash-crude'!BR128)&gt;0,'data-cash-crude'!BR128-INDEX('active-future'!$C:$C,MATCH('basis-cash-crude'!BS$1,'active-future'!$A:$A,0),1),""),"")</f>
        <v>-9.89</v>
      </c>
      <c r="BT128">
        <f>+IFERROR(IF(VALUE('data-cash-crude'!BS128)&gt;0,'data-cash-crude'!BS128-INDEX('active-future'!$C:$C,MATCH('basis-cash-crude'!BT$1,'active-future'!$A:$A,0),1),""),"")</f>
        <v>-9.93</v>
      </c>
      <c r="BU128">
        <f>+IFERROR(IF(VALUE('data-cash-crude'!BT128)&gt;0,'data-cash-crude'!BT128-INDEX('active-future'!$C:$C,MATCH('basis-cash-crude'!BU$1,'active-future'!$A:$A,0),1),""),"")</f>
        <v>-9.93</v>
      </c>
      <c r="BV128">
        <f>+IFERROR(IF(VALUE('data-cash-crude'!BU128)&gt;0,'data-cash-crude'!BU128-INDEX('active-future'!$C:$C,MATCH('basis-cash-crude'!BV$1,'active-future'!$A:$A,0),1),""),"")</f>
        <v>-9.9100000000000037</v>
      </c>
      <c r="BW128">
        <f>+IFERROR(IF(VALUE('data-cash-crude'!BV128)&gt;0,'data-cash-crude'!BV128-INDEX('active-future'!$C:$C,MATCH('basis-cash-crude'!BW$1,'active-future'!$A:$A,0),1),""),"")</f>
        <v>-9.9099999999999966</v>
      </c>
      <c r="BX128">
        <f>+IFERROR(IF(VALUE('data-cash-crude'!BW128)&gt;0,'data-cash-crude'!BW128-INDEX('active-future'!$C:$C,MATCH('basis-cash-crude'!BX$1,'active-future'!$A:$A,0),1),""),"")</f>
        <v>-9.86</v>
      </c>
      <c r="BY128">
        <f>+IFERROR(IF(VALUE('data-cash-crude'!BX128)&gt;0,'data-cash-crude'!BX128-INDEX('active-future'!$C:$C,MATCH('basis-cash-crude'!BY$1,'active-future'!$A:$A,0),1),""),"")</f>
        <v>-9.9100000000000037</v>
      </c>
      <c r="BZ128">
        <f>+IFERROR(IF(VALUE('data-cash-crude'!BY128)&gt;0,'data-cash-crude'!BY128-INDEX('active-future'!$C:$C,MATCH('basis-cash-crude'!BZ$1,'active-future'!$A:$A,0),1),""),"")</f>
        <v>-10.009999999999998</v>
      </c>
      <c r="CA128">
        <f>+IFERROR(IF(VALUE('data-cash-crude'!BZ128)&gt;0,'data-cash-crude'!BZ128-INDEX('active-future'!$C:$C,MATCH('basis-cash-crude'!CA$1,'active-future'!$A:$A,0),1),""),"")</f>
        <v>-9.86</v>
      </c>
      <c r="CB128">
        <f>+IFERROR(IF(VALUE('data-cash-crude'!CA128)&gt;0,'data-cash-crude'!CA128-INDEX('active-future'!$C:$C,MATCH('basis-cash-crude'!CB$1,'active-future'!$A:$A,0),1),""),"")</f>
        <v>-9.8600000000000065</v>
      </c>
      <c r="CC128">
        <f>+IFERROR(IF(VALUE('data-cash-crude'!CB128)&gt;0,'data-cash-crude'!CB128-INDEX('active-future'!$C:$C,MATCH('basis-cash-crude'!CC$1,'active-future'!$A:$A,0),1),""),"")</f>
        <v>-9.9200000000000017</v>
      </c>
      <c r="CD128">
        <f>+IFERROR(IF(VALUE('data-cash-crude'!CC128)&gt;0,'data-cash-crude'!CC128-INDEX('active-future'!$C:$C,MATCH('basis-cash-crude'!CD$1,'active-future'!$A:$A,0),1),""),"")</f>
        <v>-9.8700000000000045</v>
      </c>
      <c r="CE128">
        <f>+IFERROR(IF(VALUE('data-cash-crude'!CD128)&gt;0,'data-cash-crude'!CD128-INDEX('active-future'!$C:$C,MATCH('basis-cash-crude'!CE$1,'active-future'!$A:$A,0),1),""),"")</f>
        <v>-9.9100000000000037</v>
      </c>
      <c r="CF128">
        <f>+IFERROR(IF(VALUE('data-cash-crude'!CE128)&gt;0,'data-cash-crude'!CE128-INDEX('active-future'!$C:$C,MATCH('basis-cash-crude'!CF$1,'active-future'!$A:$A,0),1),""),"")</f>
        <v>-9.8699999999999974</v>
      </c>
      <c r="CG128" t="str">
        <f>+IFERROR(IF(VALUE('data-cash-crude'!CF128)&gt;0,'data-cash-crude'!CF128-INDEX('active-future'!$C:$C,MATCH('basis-cash-crude'!CG$1,'active-future'!$A:$A,0),1),""),"")</f>
        <v/>
      </c>
      <c r="CH128" t="str">
        <f>+IFERROR(IF(VALUE('data-cash-crude'!CG128)&gt;0,'data-cash-crude'!CG128-INDEX('active-future'!$C:$C,MATCH('basis-cash-crude'!CH$1,'active-future'!$A:$A,0),1),""),"")</f>
        <v/>
      </c>
      <c r="CI128" t="str">
        <f>+IFERROR(IF(VALUE('data-cash-crude'!CH128)&gt;0,'data-cash-crude'!CH128-INDEX('active-future'!$C:$C,MATCH('basis-cash-crude'!CI$1,'active-future'!$A:$A,0),1),""),"")</f>
        <v/>
      </c>
      <c r="CJ128">
        <f>+IFERROR(IF(VALUE('data-cash-crude'!CI128)&gt;0,'data-cash-crude'!CI128-INDEX('active-future'!$C:$C,MATCH('basis-cash-crude'!CJ$1,'active-future'!$A:$A,0),1),""),"")</f>
        <v>-9.9199999999999946</v>
      </c>
      <c r="CK128">
        <f>+IFERROR(IF(VALUE('data-cash-crude'!CJ128)&gt;0,'data-cash-crude'!CJ128-INDEX('active-future'!$C:$C,MATCH('basis-cash-crude'!CK$1,'active-future'!$A:$A,0),1),""),"")</f>
        <v>-9.8799999999999955</v>
      </c>
      <c r="CL128">
        <f>+IFERROR(IF(VALUE('data-cash-crude'!CK128)&gt;0,'data-cash-crude'!CK128-INDEX('active-future'!$C:$C,MATCH('basis-cash-crude'!CL$1,'active-future'!$A:$A,0),1),""),"")</f>
        <v>-9.86</v>
      </c>
      <c r="CM128" t="str">
        <f>+IFERROR(IF(VALUE('data-cash-crude'!CL128)&gt;0,'data-cash-crude'!CL128-INDEX('active-future'!$C:$C,MATCH('basis-cash-crude'!CM$1,'active-future'!$A:$A,0),1),""),"")</f>
        <v/>
      </c>
      <c r="CN128">
        <f>+IFERROR(IF(VALUE('data-cash-crude'!CM128)&gt;0,'data-cash-crude'!CM128-INDEX('active-future'!$C:$C,MATCH('basis-cash-crude'!CN$1,'active-future'!$A:$A,0),1),""),"")</f>
        <v>-9.9200000000000017</v>
      </c>
      <c r="CO128">
        <f>+IFERROR(IF(VALUE('data-cash-crude'!CN128)&gt;0,'data-cash-crude'!CN128-INDEX('active-future'!$C:$C,MATCH('basis-cash-crude'!CO$1,'active-future'!$A:$A,0),1),""),"")</f>
        <v>-9.93</v>
      </c>
      <c r="CP128">
        <f>+IFERROR(IF(VALUE('data-cash-crude'!CO128)&gt;0,'data-cash-crude'!CO128-INDEX('active-future'!$C:$C,MATCH('basis-cash-crude'!CP$1,'active-future'!$A:$A,0),1),""),"")</f>
        <v>-9.8999999999999986</v>
      </c>
      <c r="CQ128">
        <f>+IFERROR(IF(VALUE('data-cash-crude'!CP128)&gt;0,'data-cash-crude'!CP128-INDEX('active-future'!$C:$C,MATCH('basis-cash-crude'!CQ$1,'active-future'!$A:$A,0),1),""),"")</f>
        <v>-9.9500000000000028</v>
      </c>
      <c r="CR128">
        <f>+IFERROR(IF(VALUE('data-cash-crude'!CQ128)&gt;0,'data-cash-crude'!CQ128-INDEX('active-future'!$C:$C,MATCH('basis-cash-crude'!CR$1,'active-future'!$A:$A,0),1),""),"")</f>
        <v>-9.86</v>
      </c>
      <c r="CS128">
        <f>+IFERROR(IF(VALUE('data-cash-crude'!CR128)&gt;0,'data-cash-crude'!CR128-INDEX('active-future'!$C:$C,MATCH('basis-cash-crude'!CS$1,'active-future'!$A:$A,0),1),""),"")</f>
        <v>-9.89</v>
      </c>
      <c r="CT128">
        <f>+IFERROR(IF(VALUE('data-cash-crude'!CS128)&gt;0,'data-cash-crude'!CS128-INDEX('active-future'!$C:$C,MATCH('basis-cash-crude'!CT$1,'active-future'!$A:$A,0),1),""),"")</f>
        <v>-9.8700000000000045</v>
      </c>
      <c r="CU128">
        <f>+IFERROR(IF(VALUE('data-cash-crude'!CT128)&gt;0,'data-cash-crude'!CT128-INDEX('active-future'!$C:$C,MATCH('basis-cash-crude'!CU$1,'active-future'!$A:$A,0),1),""),"")</f>
        <v>-9.8999999999999986</v>
      </c>
      <c r="CV128">
        <f>+IFERROR(IF(VALUE('data-cash-crude'!CU128)&gt;0,'data-cash-crude'!CU128-INDEX('active-future'!$C:$C,MATCH('basis-cash-crude'!CV$1,'active-future'!$A:$A,0),1),""),"")</f>
        <v>-9.6500000000000057</v>
      </c>
      <c r="CW128">
        <f>+IFERROR(IF(VALUE('data-cash-crude'!CV128)&gt;0,'data-cash-crude'!CV128-INDEX('active-future'!$C:$C,MATCH('basis-cash-crude'!CW$1,'active-future'!$A:$A,0),1),""),"")</f>
        <v>-9.86</v>
      </c>
      <c r="CX128">
        <f>+IFERROR(IF(VALUE('data-cash-crude'!CW128)&gt;0,'data-cash-crude'!CW128-INDEX('active-future'!$C:$C,MATCH('basis-cash-crude'!CX$1,'active-future'!$A:$A,0),1),""),"")</f>
        <v>-9.8300000000000054</v>
      </c>
      <c r="CY128">
        <f>+IFERROR(IF(VALUE('data-cash-crude'!CX128)&gt;0,'data-cash-crude'!CX128-INDEX('active-future'!$C:$C,MATCH('basis-cash-crude'!CY$1,'active-future'!$A:$A,0),1),""),"")</f>
        <v>-9.89</v>
      </c>
      <c r="CZ128">
        <f>+IFERROR(IF(VALUE('data-cash-crude'!CY128)&gt;0,'data-cash-crude'!CY128-INDEX('active-future'!$C:$C,MATCH('basis-cash-crude'!CZ$1,'active-future'!$A:$A,0),1),""),"")</f>
        <v>-9.9499999999999957</v>
      </c>
      <c r="DA128">
        <f>+IFERROR(IF(VALUE('data-cash-crude'!CZ128)&gt;0,'data-cash-crude'!CZ128-INDEX('active-future'!$C:$C,MATCH('basis-cash-crude'!DA$1,'active-future'!$A:$A,0),1),""),"")</f>
        <v>-9.9200000000000017</v>
      </c>
      <c r="DB128">
        <f>+IFERROR(IF(VALUE('data-cash-crude'!DA128)&gt;0,'data-cash-crude'!DA128-INDEX('active-future'!$C:$C,MATCH('basis-cash-crude'!DB$1,'active-future'!$A:$A,0),1),""),"")</f>
        <v>-9.9500000000000028</v>
      </c>
      <c r="DC128">
        <f>+IFERROR(IF(VALUE('data-cash-crude'!DB128)&gt;0,'data-cash-crude'!DB128-INDEX('active-future'!$C:$C,MATCH('basis-cash-crude'!DC$1,'active-future'!$A:$A,0),1),""),"")</f>
        <v>-9.9200000000000017</v>
      </c>
      <c r="DD128">
        <f>+IFERROR(IF(VALUE('data-cash-crude'!DC128)&gt;0,'data-cash-crude'!DC128-INDEX('active-future'!$C:$C,MATCH('basis-cash-crude'!DD$1,'active-future'!$A:$A,0),1),""),"")</f>
        <v>-9.86</v>
      </c>
      <c r="DE128">
        <f>+IFERROR(IF(VALUE('data-cash-crude'!DD128)&gt;0,'data-cash-crude'!DD128-INDEX('active-future'!$C:$C,MATCH('basis-cash-crude'!DE$1,'active-future'!$A:$A,0),1),""),"")</f>
        <v>-9.9100000000000037</v>
      </c>
      <c r="DF128">
        <f>+IFERROR(IF(VALUE('data-cash-crude'!DE128)&gt;0,'data-cash-crude'!DE128-INDEX('active-future'!$C:$C,MATCH('basis-cash-crude'!DF$1,'active-future'!$A:$A,0),1),""),"")</f>
        <v>-9.9500000000000028</v>
      </c>
      <c r="DG128">
        <f>+IFERROR(IF(VALUE('data-cash-crude'!DF128)&gt;0,'data-cash-crude'!DF128-INDEX('active-future'!$C:$C,MATCH('basis-cash-crude'!DG$1,'active-future'!$A:$A,0),1),""),"")</f>
        <v>-9.9099999999999966</v>
      </c>
      <c r="DH128">
        <f>+IFERROR(IF(VALUE('data-cash-crude'!DG128)&gt;0,'data-cash-crude'!DG128-INDEX('active-future'!$C:$C,MATCH('basis-cash-crude'!DH$1,'active-future'!$A:$A,0),1),""),"")</f>
        <v>-9.8799999999999955</v>
      </c>
      <c r="DI128">
        <f>+IFERROR(IF(VALUE('data-cash-crude'!DH128)&gt;0,'data-cash-crude'!DH128-INDEX('active-future'!$C:$C,MATCH('basis-cash-crude'!DI$1,'active-future'!$A:$A,0),1),""),"")</f>
        <v>-9.8700000000000045</v>
      </c>
      <c r="DJ128">
        <f>+IFERROR(IF(VALUE('data-cash-crude'!DI128)&gt;0,'data-cash-crude'!DI128-INDEX('active-future'!$C:$C,MATCH('basis-cash-crude'!DJ$1,'active-future'!$A:$A,0),1),""),"")</f>
        <v>-9.8999999999999986</v>
      </c>
      <c r="DK128">
        <f>+IFERROR(IF(VALUE('data-cash-crude'!DJ128)&gt;0,'data-cash-crude'!DJ128-INDEX('active-future'!$C:$C,MATCH('basis-cash-crude'!DK$1,'active-future'!$A:$A,0),1),""),"")</f>
        <v>-9.8699999999999974</v>
      </c>
      <c r="DL128">
        <f>+IFERROR(IF(VALUE('data-cash-crude'!DK128)&gt;0,'data-cash-crude'!DK128-INDEX('active-future'!$C:$C,MATCH('basis-cash-crude'!DL$1,'active-future'!$A:$A,0),1),""),"")</f>
        <v>-9.89</v>
      </c>
      <c r="DM128" t="str">
        <f>+IFERROR(IF(VALUE('data-cash-crude'!DL128)&gt;0,'data-cash-crude'!DL128-INDEX('active-future'!$C:$C,MATCH('basis-cash-crude'!DM$1,'active-future'!$A:$A,0),1),""),"")</f>
        <v/>
      </c>
      <c r="DN128" t="str">
        <f>+IFERROR(IF(VALUE('data-cash-crude'!DM128)&gt;0,'data-cash-crude'!DM128-INDEX('active-future'!$C:$C,MATCH('basis-cash-crude'!DN$1,'active-future'!$A:$A,0),1),""),"")</f>
        <v/>
      </c>
      <c r="DO128">
        <f>+IFERROR(IF(VALUE('data-cash-crude'!DN128)&gt;0,'data-cash-crude'!DN128-INDEX('active-future'!$C:$C,MATCH('basis-cash-crude'!DO$1,'active-future'!$A:$A,0),1),""),"")</f>
        <v>-9.9499999999999957</v>
      </c>
      <c r="DP128">
        <f>+IFERROR(IF(VALUE('data-cash-crude'!DO128)&gt;0,'data-cash-crude'!DO128-INDEX('active-future'!$C:$C,MATCH('basis-cash-crude'!DP$1,'active-future'!$A:$A,0),1),""),"")</f>
        <v>-9.8799999999999955</v>
      </c>
      <c r="DQ128">
        <f>+IFERROR(IF(VALUE('data-cash-crude'!DP128)&gt;0,'data-cash-crude'!DP128-INDEX('active-future'!$C:$C,MATCH('basis-cash-crude'!DQ$1,'active-future'!$A:$A,0),1),""),"")</f>
        <v>-9.93</v>
      </c>
      <c r="DR128">
        <f>+IFERROR(IF(VALUE('data-cash-crude'!DQ128)&gt;0,'data-cash-crude'!DQ128-INDEX('active-future'!$C:$C,MATCH('basis-cash-crude'!DR$1,'active-future'!$A:$A,0),1),""),"")</f>
        <v>-9.8600000000000065</v>
      </c>
      <c r="DS128">
        <f>+IFERROR(IF(VALUE('data-cash-crude'!DR128)&gt;0,'data-cash-crude'!DR128-INDEX('active-future'!$C:$C,MATCH('basis-cash-crude'!DS$1,'active-future'!$A:$A,0),1),""),"")</f>
        <v>-9.8699999999999974</v>
      </c>
      <c r="DT128">
        <f>+IFERROR(IF(VALUE('data-cash-crude'!DS128)&gt;0,'data-cash-crude'!DS128-INDEX('active-future'!$C:$C,MATCH('basis-cash-crude'!DT$1,'active-future'!$A:$A,0),1),""),"")</f>
        <v>-9.9100000000000037</v>
      </c>
      <c r="DU128">
        <f>+IFERROR(IF(VALUE('data-cash-crude'!DT128)&gt;0,'data-cash-crude'!DT128-INDEX('active-future'!$C:$C,MATCH('basis-cash-crude'!DU$1,'active-future'!$A:$A,0),1),""),"")</f>
        <v>-9.89</v>
      </c>
      <c r="DV128">
        <f>+IFERROR(IF(VALUE('data-cash-crude'!DU128)&gt;0,'data-cash-crude'!DU128-INDEX('active-future'!$C:$C,MATCH('basis-cash-crude'!DV$1,'active-future'!$A:$A,0),1),""),"")</f>
        <v>-9.9500000000000028</v>
      </c>
      <c r="DW128">
        <f>+IFERROR(IF(VALUE('data-cash-crude'!DV128)&gt;0,'data-cash-crude'!DV128-INDEX('active-future'!$C:$C,MATCH('basis-cash-crude'!DW$1,'active-future'!$A:$A,0),1),""),"")</f>
        <v>-9.9000000000000057</v>
      </c>
      <c r="DX128">
        <f>+IFERROR(IF(VALUE('data-cash-crude'!DW128)&gt;0,'data-cash-crude'!DW128-INDEX('active-future'!$C:$C,MATCH('basis-cash-crude'!DX$1,'active-future'!$A:$A,0),1),""),"")</f>
        <v>-9.9499999999999957</v>
      </c>
      <c r="DY128">
        <f>+IFERROR(IF(VALUE('data-cash-crude'!DX128)&gt;0,'data-cash-crude'!DX128-INDEX('active-future'!$C:$C,MATCH('basis-cash-crude'!DY$1,'active-future'!$A:$A,0),1),""),"")</f>
        <v>-9.9200000000000017</v>
      </c>
      <c r="DZ128">
        <f>+IFERROR(IF(VALUE('data-cash-crude'!DY128)&gt;0,'data-cash-crude'!DY128-INDEX('active-future'!$C:$C,MATCH('basis-cash-crude'!DZ$1,'active-future'!$A:$A,0),1),""),"")</f>
        <v>-9.9500000000000028</v>
      </c>
      <c r="EA128">
        <f>+IFERROR(IF(VALUE('data-cash-crude'!DZ128)&gt;0,'data-cash-crude'!DZ128-INDEX('active-future'!$C:$C,MATCH('basis-cash-crude'!EA$1,'active-future'!$A:$A,0),1),""),"")</f>
        <v>-10.29</v>
      </c>
      <c r="EB128">
        <f>+IFERROR(IF(VALUE('data-cash-crude'!EA128)&gt;0,'data-cash-crude'!EA128-INDEX('active-future'!$C:$C,MATCH('basis-cash-crude'!EB$1,'active-future'!$A:$A,0),1),""),"")</f>
        <v>-10.089999999999996</v>
      </c>
      <c r="EC128">
        <f>+IFERROR(IF(VALUE('data-cash-crude'!EB128)&gt;0,'data-cash-crude'!EB128-INDEX('active-future'!$C:$C,MATCH('basis-cash-crude'!EC$1,'active-future'!$A:$A,0),1),""),"")</f>
        <v>-10.130000000000003</v>
      </c>
      <c r="ED128">
        <f>+IFERROR(IF(VALUE('data-cash-crude'!EC128)&gt;0,'data-cash-crude'!EC128-INDEX('active-future'!$C:$C,MATCH('basis-cash-crude'!ED$1,'active-future'!$A:$A,0),1),""),"")</f>
        <v>-9.9500000000000028</v>
      </c>
      <c r="EE128">
        <f>+IFERROR(IF(VALUE('data-cash-crude'!ED128)&gt;0,'data-cash-crude'!ED128-INDEX('active-future'!$C:$C,MATCH('basis-cash-crude'!EE$1,'active-future'!$A:$A,0),1),""),"")</f>
        <v>-9.93</v>
      </c>
      <c r="EF128">
        <f>+IFERROR(IF(VALUE('data-cash-crude'!EE128)&gt;0,'data-cash-crude'!EE128-INDEX('active-future'!$C:$C,MATCH('basis-cash-crude'!EF$1,'active-future'!$A:$A,0),1),""),"")</f>
        <v>-9.8999999999999986</v>
      </c>
      <c r="EG128">
        <f>+IFERROR(IF(VALUE('data-cash-crude'!EF128)&gt;0,'data-cash-crude'!EF128-INDEX('active-future'!$C:$C,MATCH('basis-cash-crude'!EG$1,'active-future'!$A:$A,0),1),""),"")</f>
        <v>-9.86</v>
      </c>
      <c r="EH128">
        <f>+IFERROR(IF(VALUE('data-cash-crude'!EG128)&gt;0,'data-cash-crude'!EG128-INDEX('active-future'!$C:$C,MATCH('basis-cash-crude'!EH$1,'active-future'!$A:$A,0),1),""),"")</f>
        <v>-9.89</v>
      </c>
      <c r="EI128">
        <f>+IFERROR(IF(VALUE('data-cash-crude'!EH128)&gt;0,'data-cash-crude'!EH128-INDEX('active-future'!$C:$C,MATCH('basis-cash-crude'!EI$1,'active-future'!$A:$A,0),1),""),"")</f>
        <v>-9.8799999999999955</v>
      </c>
      <c r="EJ128">
        <f>+IFERROR(IF(VALUE('data-cash-crude'!EI128)&gt;0,'data-cash-crude'!EI128-INDEX('active-future'!$C:$C,MATCH('basis-cash-crude'!EJ$1,'active-future'!$A:$A,0),1),""),"")</f>
        <v>-9.9100000000000037</v>
      </c>
      <c r="EK128">
        <f>+IFERROR(IF(VALUE('data-cash-crude'!EJ128)&gt;0,'data-cash-crude'!EJ128-INDEX('active-future'!$C:$C,MATCH('basis-cash-crude'!EK$1,'active-future'!$A:$A,0),1),""),"")</f>
        <v>-9.9100000000000037</v>
      </c>
      <c r="EL128">
        <f>+IFERROR(IF(VALUE('data-cash-crude'!EK128)&gt;0,'data-cash-crude'!EK128-INDEX('active-future'!$C:$C,MATCH('basis-cash-crude'!EL$1,'active-future'!$A:$A,0),1),""),"")</f>
        <v>-9.8999999999999986</v>
      </c>
      <c r="EM128">
        <f>+IFERROR(IF(VALUE('data-cash-crude'!EL128)&gt;0,'data-cash-crude'!EL128-INDEX('active-future'!$C:$C,MATCH('basis-cash-crude'!EM$1,'active-future'!$A:$A,0),1),""),"")</f>
        <v>-9.8999999999999986</v>
      </c>
      <c r="EN128">
        <f>+IFERROR(IF(VALUE('data-cash-crude'!EM128)&gt;0,'data-cash-crude'!EM128-INDEX('active-future'!$C:$C,MATCH('basis-cash-crude'!EN$1,'active-future'!$A:$A,0),1),""),"")</f>
        <v>-9.8699999999999974</v>
      </c>
      <c r="EO128">
        <f>+IFERROR(IF(VALUE('data-cash-crude'!EN128)&gt;0,'data-cash-crude'!EN128-INDEX('active-future'!$C:$C,MATCH('basis-cash-crude'!EO$1,'active-future'!$A:$A,0),1),""),"")</f>
        <v>-9.9200000000000017</v>
      </c>
      <c r="EP128">
        <f>+IFERROR(IF(VALUE('data-cash-crude'!EO128)&gt;0,'data-cash-crude'!EO128-INDEX('active-future'!$C:$C,MATCH('basis-cash-crude'!EP$1,'active-future'!$A:$A,0),1),""),"")</f>
        <v>-9.9100000000000037</v>
      </c>
      <c r="EQ128">
        <f>+IFERROR(IF(VALUE('data-cash-crude'!EP128)&gt;0,'data-cash-crude'!EP128-INDEX('active-future'!$C:$C,MATCH('basis-cash-crude'!EQ$1,'active-future'!$A:$A,0),1),""),"")</f>
        <v>-9.93</v>
      </c>
      <c r="ER128">
        <f>+IFERROR(IF(VALUE('data-cash-crude'!EQ128)&gt;0,'data-cash-crude'!EQ128-INDEX('active-future'!$C:$C,MATCH('basis-cash-crude'!ER$1,'active-future'!$A:$A,0),1),""),"")</f>
        <v>-9.86</v>
      </c>
      <c r="ES128">
        <f>+IFERROR(IF(VALUE('data-cash-crude'!ER128)&gt;0,'data-cash-crude'!ER128-INDEX('active-future'!$C:$C,MATCH('basis-cash-crude'!ES$1,'active-future'!$A:$A,0),1),""),"")</f>
        <v>-9.9500000000000028</v>
      </c>
      <c r="ET128">
        <f>+IFERROR(IF(VALUE('data-cash-crude'!ES128)&gt;0,'data-cash-crude'!ES128-INDEX('active-future'!$C:$C,MATCH('basis-cash-crude'!ET$1,'active-future'!$A:$A,0),1),""),"")</f>
        <v>-9.93</v>
      </c>
      <c r="EU128">
        <f>+IFERROR(IF(VALUE('data-cash-crude'!ET128)&gt;0,'data-cash-crude'!ET128-INDEX('active-future'!$C:$C,MATCH('basis-cash-crude'!EU$1,'active-future'!$A:$A,0),1),""),"")</f>
        <v>-9.9400000000000048</v>
      </c>
      <c r="EV128">
        <f>+IFERROR(IF(VALUE('data-cash-crude'!EU128)&gt;0,'data-cash-crude'!EU128-INDEX('active-future'!$C:$C,MATCH('basis-cash-crude'!EV$1,'active-future'!$A:$A,0),1),""),"")</f>
        <v>-10.050000000000004</v>
      </c>
      <c r="EW128">
        <f>+IFERROR(IF(VALUE('data-cash-crude'!EV128)&gt;0,'data-cash-crude'!EV128-INDEX('active-future'!$C:$C,MATCH('basis-cash-crude'!EW$1,'active-future'!$A:$A,0),1),""),"")</f>
        <v>-10.030000000000001</v>
      </c>
      <c r="EX128">
        <f>+IFERROR(IF(VALUE('data-cash-crude'!EW128)&gt;0,'data-cash-crude'!EW128-INDEX('active-future'!$C:$C,MATCH('basis-cash-crude'!EX$1,'active-future'!$A:$A,0),1),""),"")</f>
        <v>-10.039999999999999</v>
      </c>
      <c r="EY128">
        <f>+IFERROR(IF(VALUE('data-cash-crude'!EX128)&gt;0,'data-cash-crude'!EX128-INDEX('active-future'!$C:$C,MATCH('basis-cash-crude'!EY$1,'active-future'!$A:$A,0),1),""),"")</f>
        <v>-9.89</v>
      </c>
      <c r="EZ128">
        <f>+IFERROR(IF(VALUE('data-cash-crude'!EY128)&gt;0,'data-cash-crude'!EY128-INDEX('active-future'!$C:$C,MATCH('basis-cash-crude'!EZ$1,'active-future'!$A:$A,0),1),""),"")</f>
        <v>-9.9400000000000048</v>
      </c>
      <c r="FA128">
        <f>+IFERROR(IF(VALUE('data-cash-crude'!EZ128)&gt;0,'data-cash-crude'!EZ128-INDEX('active-future'!$C:$C,MATCH('basis-cash-crude'!FA$1,'active-future'!$A:$A,0),1),""),"")</f>
        <v>-9.8999999999999986</v>
      </c>
      <c r="FB128">
        <f>+IFERROR(IF(VALUE('data-cash-crude'!FA128)&gt;0,'data-cash-crude'!FA128-INDEX('active-future'!$C:$C,MATCH('basis-cash-crude'!FB$1,'active-future'!$A:$A,0),1),""),"")</f>
        <v>-9.86</v>
      </c>
      <c r="FC128">
        <f>+IFERROR(IF(VALUE('data-cash-crude'!FB128)&gt;0,'data-cash-crude'!FB128-INDEX('active-future'!$C:$C,MATCH('basis-cash-crude'!FC$1,'active-future'!$A:$A,0),1),""),"")</f>
        <v>-9.8799999999999955</v>
      </c>
      <c r="FD128">
        <f>+IFERROR(IF(VALUE('data-cash-crude'!FC128)&gt;0,'data-cash-crude'!FC128-INDEX('active-future'!$C:$C,MATCH('basis-cash-crude'!FD$1,'active-future'!$A:$A,0),1),""),"")</f>
        <v>-9.9200000000000017</v>
      </c>
      <c r="FE128">
        <f>+IFERROR(IF(VALUE('data-cash-crude'!FD128)&gt;0,'data-cash-crude'!FD128-INDEX('active-future'!$C:$C,MATCH('basis-cash-crude'!FE$1,'active-future'!$A:$A,0),1),""),"")</f>
        <v>-9.9399999999999977</v>
      </c>
      <c r="FF128">
        <f>+IFERROR(IF(VALUE('data-cash-crude'!FE128)&gt;0,'data-cash-crude'!FE128-INDEX('active-future'!$C:$C,MATCH('basis-cash-crude'!FF$1,'active-future'!$A:$A,0),1),""),"")</f>
        <v>-9.9200000000000017</v>
      </c>
      <c r="FG128">
        <f>+IFERROR(IF(VALUE('data-cash-crude'!FF128)&gt;0,'data-cash-crude'!FF128-INDEX('active-future'!$C:$C,MATCH('basis-cash-crude'!FG$1,'active-future'!$A:$A,0),1),""),"")</f>
        <v>-9.8699999999999974</v>
      </c>
      <c r="FH128">
        <f>+IFERROR(IF(VALUE('data-cash-crude'!FG128)&gt;0,'data-cash-crude'!FG128-INDEX('active-future'!$C:$C,MATCH('basis-cash-crude'!FH$1,'active-future'!$A:$A,0),1),""),"")</f>
        <v>-9.86</v>
      </c>
      <c r="FI128">
        <f>+IFERROR(IF(VALUE('data-cash-crude'!FH128)&gt;0,'data-cash-crude'!FH128-INDEX('active-future'!$C:$C,MATCH('basis-cash-crude'!FI$1,'active-future'!$A:$A,0),1),""),"")</f>
        <v>-9.93</v>
      </c>
      <c r="FJ128">
        <f>+IFERROR(IF(VALUE('data-cash-crude'!FI128)&gt;0,'data-cash-crude'!FI128-INDEX('active-future'!$C:$C,MATCH('basis-cash-crude'!FJ$1,'active-future'!$A:$A,0),1),""),"")</f>
        <v>-9.9200000000000017</v>
      </c>
      <c r="FK128">
        <f>+IFERROR(IF(VALUE('data-cash-crude'!FJ128)&gt;0,'data-cash-crude'!FJ128-INDEX('active-future'!$C:$C,MATCH('basis-cash-crude'!FK$1,'active-future'!$A:$A,0),1),""),"")</f>
        <v>-9.93</v>
      </c>
      <c r="FL128">
        <f>+IFERROR(IF(VALUE('data-cash-crude'!FK128)&gt;0,'data-cash-crude'!FK128-INDEX('active-future'!$C:$C,MATCH('basis-cash-crude'!FL$1,'active-future'!$A:$A,0),1),""),"")</f>
        <v>-9.9200000000000017</v>
      </c>
    </row>
    <row r="129" spans="1:168" x14ac:dyDescent="0.2">
      <c r="A129">
        <f t="shared" si="3"/>
        <v>-9.91</v>
      </c>
      <c r="B129">
        <f t="shared" si="4"/>
        <v>-9.7795833333333348</v>
      </c>
      <c r="C129">
        <f t="shared" si="5"/>
        <v>-9.8761249999999947</v>
      </c>
      <c r="D129" s="10" t="str">
        <f>+'data-cash-crude'!B129</f>
        <v>CLPA-7-116.CM</v>
      </c>
      <c r="E129">
        <f>+IFERROR(IF(VALUE('data-cash-crude'!D129)&gt;0,'data-cash-crude'!D129-INDEX('active-future'!$C:$C,MATCH('basis-cash-crude'!E$1,'active-future'!$A:$A,0),1),""),"")</f>
        <v>-9.8800000000000026</v>
      </c>
      <c r="F129">
        <f>+IFERROR(IF(VALUE('data-cash-crude'!E129)&gt;0,'data-cash-crude'!E129-INDEX('active-future'!$C:$C,MATCH('basis-cash-crude'!F$1,'active-future'!$A:$A,0),1),""),"")</f>
        <v>-9.8999999999999986</v>
      </c>
      <c r="G129">
        <f>+IFERROR(IF(VALUE('data-cash-crude'!F129)&gt;0,'data-cash-crude'!F129-INDEX('active-future'!$C:$C,MATCH('basis-cash-crude'!G$1,'active-future'!$A:$A,0),1),""),"")</f>
        <v>-9.9399999999999977</v>
      </c>
      <c r="H129">
        <f>+IFERROR(IF(VALUE('data-cash-crude'!G129)&gt;0,'data-cash-crude'!G129-INDEX('active-future'!$C:$C,MATCH('basis-cash-crude'!H$1,'active-future'!$A:$A,0),1),""),"")</f>
        <v>-9.8999999999999986</v>
      </c>
      <c r="I129" t="str">
        <f>+IFERROR(IF(VALUE('data-cash-crude'!H129)&gt;0,'data-cash-crude'!H129-INDEX('active-future'!$C:$C,MATCH('basis-cash-crude'!I$1,'active-future'!$A:$A,0),1),""),"")</f>
        <v/>
      </c>
      <c r="J129">
        <f>+IFERROR(IF(VALUE('data-cash-crude'!I129)&gt;0,'data-cash-crude'!I129-INDEX('active-future'!$C:$C,MATCH('basis-cash-crude'!J$1,'active-future'!$A:$A,0),1),""),"")</f>
        <v>-9.93</v>
      </c>
      <c r="K129" t="str">
        <f>+IFERROR(IF(VALUE('data-cash-crude'!J129)&gt;0,'data-cash-crude'!J129-INDEX('active-future'!$C:$C,MATCH('basis-cash-crude'!K$1,'active-future'!$A:$A,0),1),""),"")</f>
        <v/>
      </c>
      <c r="L129" t="str">
        <f>+IFERROR(IF(VALUE('data-cash-crude'!K129)&gt;0,'data-cash-crude'!K129-INDEX('active-future'!$C:$C,MATCH('basis-cash-crude'!L$1,'active-future'!$A:$A,0),1),""),"")</f>
        <v/>
      </c>
      <c r="M129" t="str">
        <f>+IFERROR(IF(VALUE('data-cash-crude'!L129)&gt;0,'data-cash-crude'!L129-INDEX('active-future'!$C:$C,MATCH('basis-cash-crude'!M$1,'active-future'!$A:$A,0),1),""),"")</f>
        <v/>
      </c>
      <c r="N129">
        <f>+IFERROR(IF(VALUE('data-cash-crude'!M129)&gt;0,'data-cash-crude'!M129-INDEX('active-future'!$C:$C,MATCH('basis-cash-crude'!N$1,'active-future'!$A:$A,0),1),""),"")</f>
        <v>-9.8700000000000045</v>
      </c>
      <c r="O129">
        <f>+IFERROR(IF(VALUE('data-cash-crude'!N129)&gt;0,'data-cash-crude'!N129-INDEX('active-future'!$C:$C,MATCH('basis-cash-crude'!O$1,'active-future'!$A:$A,0),1),""),"")</f>
        <v>-9.7899999999999991</v>
      </c>
      <c r="P129">
        <f>+IFERROR(IF(VALUE('data-cash-crude'!O129)&gt;0,'data-cash-crude'!O129-INDEX('active-future'!$C:$C,MATCH('basis-cash-crude'!P$1,'active-future'!$A:$A,0),1),""),"")</f>
        <v>-9.93</v>
      </c>
      <c r="Q129">
        <f>+IFERROR(IF(VALUE('data-cash-crude'!P129)&gt;0,'data-cash-crude'!P129-INDEX('active-future'!$C:$C,MATCH('basis-cash-crude'!Q$1,'active-future'!$A:$A,0),1),""),"")</f>
        <v>-9.89</v>
      </c>
      <c r="R129">
        <f>+IFERROR(IF(VALUE('data-cash-crude'!Q129)&gt;0,'data-cash-crude'!Q129-INDEX('active-future'!$C:$C,MATCH('basis-cash-crude'!R$1,'active-future'!$A:$A,0),1),""),"")</f>
        <v>-9.8999999999999986</v>
      </c>
      <c r="S129">
        <f>+IFERROR(IF(VALUE('data-cash-crude'!R129)&gt;0,'data-cash-crude'!R129-INDEX('active-future'!$C:$C,MATCH('basis-cash-crude'!S$1,'active-future'!$A:$A,0),1),""),"")</f>
        <v>-9.8799999999999955</v>
      </c>
      <c r="T129">
        <f>+IFERROR(IF(VALUE('data-cash-crude'!S129)&gt;0,'data-cash-crude'!S129-INDEX('active-future'!$C:$C,MATCH('basis-cash-crude'!T$1,'active-future'!$A:$A,0),1),""),"")</f>
        <v>-9.86</v>
      </c>
      <c r="U129">
        <f>+IFERROR(IF(VALUE('data-cash-crude'!T129)&gt;0,'data-cash-crude'!T129-INDEX('active-future'!$C:$C,MATCH('basis-cash-crude'!U$1,'active-future'!$A:$A,0),1),""),"")</f>
        <v>-9.9400000000000048</v>
      </c>
      <c r="V129">
        <f>+IFERROR(IF(VALUE('data-cash-crude'!U129)&gt;0,'data-cash-crude'!U129-INDEX('active-future'!$C:$C,MATCH('basis-cash-crude'!V$1,'active-future'!$A:$A,0),1),""),"")</f>
        <v>-9.9200000000000017</v>
      </c>
      <c r="W129">
        <f>+IFERROR(IF(VALUE('data-cash-crude'!V129)&gt;0,'data-cash-crude'!V129-INDEX('active-future'!$C:$C,MATCH('basis-cash-crude'!W$1,'active-future'!$A:$A,0),1),""),"")</f>
        <v>-9.9500000000000028</v>
      </c>
      <c r="X129">
        <f>+IFERROR(IF(VALUE('data-cash-crude'!W129)&gt;0,'data-cash-crude'!W129-INDEX('active-future'!$C:$C,MATCH('basis-cash-crude'!X$1,'active-future'!$A:$A,0),1),""),"")</f>
        <v>-9.9500000000000028</v>
      </c>
      <c r="Y129" t="str">
        <f>+IFERROR(IF(VALUE('data-cash-crude'!X129)&gt;0,'data-cash-crude'!X129-INDEX('active-future'!$C:$C,MATCH('basis-cash-crude'!Y$1,'active-future'!$A:$A,0),1),""),"")</f>
        <v/>
      </c>
      <c r="Z129">
        <f>+IFERROR(IF(VALUE('data-cash-crude'!Y129)&gt;0,'data-cash-crude'!Y129-INDEX('active-future'!$C:$C,MATCH('basis-cash-crude'!Z$1,'active-future'!$A:$A,0),1),""),"")</f>
        <v>-9.8800000000000026</v>
      </c>
      <c r="AA129">
        <f>+IFERROR(IF(VALUE('data-cash-crude'!Z129)&gt;0,'data-cash-crude'!Z129-INDEX('active-future'!$C:$C,MATCH('basis-cash-crude'!AA$1,'active-future'!$A:$A,0),1),""),"")</f>
        <v>-6.990000000000002</v>
      </c>
      <c r="AB129" t="str">
        <f>+IFERROR(IF(VALUE('data-cash-crude'!AA129)&gt;0,'data-cash-crude'!AA129-INDEX('active-future'!$C:$C,MATCH('basis-cash-crude'!AB$1,'active-future'!$A:$A,0),1),""),"")</f>
        <v/>
      </c>
      <c r="AC129">
        <f>+IFERROR(IF(VALUE('data-cash-crude'!AB129)&gt;0,'data-cash-crude'!AB129-INDEX('active-future'!$C:$C,MATCH('basis-cash-crude'!AC$1,'active-future'!$A:$A,0),1),""),"")</f>
        <v>-9.93</v>
      </c>
      <c r="AD129">
        <f>+IFERROR(IF(VALUE('data-cash-crude'!AC129)&gt;0,'data-cash-crude'!AC129-INDEX('active-future'!$C:$C,MATCH('basis-cash-crude'!AD$1,'active-future'!$A:$A,0),1),""),"")</f>
        <v>-9.93</v>
      </c>
      <c r="AE129">
        <f>+IFERROR(IF(VALUE('data-cash-crude'!AD129)&gt;0,'data-cash-crude'!AD129-INDEX('active-future'!$C:$C,MATCH('basis-cash-crude'!AE$1,'active-future'!$A:$A,0),1),""),"")</f>
        <v>-9.93</v>
      </c>
      <c r="AF129">
        <f>+IFERROR(IF(VALUE('data-cash-crude'!AE129)&gt;0,'data-cash-crude'!AE129-INDEX('active-future'!$C:$C,MATCH('basis-cash-crude'!AF$1,'active-future'!$A:$A,0),1),""),"")</f>
        <v>-9.89</v>
      </c>
      <c r="AG129">
        <f>+IFERROR(IF(VALUE('data-cash-crude'!AF129)&gt;0,'data-cash-crude'!AF129-INDEX('active-future'!$C:$C,MATCH('basis-cash-crude'!AG$1,'active-future'!$A:$A,0),1),""),"")</f>
        <v>-9.8999999999999986</v>
      </c>
      <c r="AH129">
        <f>+IFERROR(IF(VALUE('data-cash-crude'!AG129)&gt;0,'data-cash-crude'!AG129-INDEX('active-future'!$C:$C,MATCH('basis-cash-crude'!AH$1,'active-future'!$A:$A,0),1),""),"")</f>
        <v>-9.8299999999999983</v>
      </c>
      <c r="AI129">
        <f>+IFERROR(IF(VALUE('data-cash-crude'!AH129)&gt;0,'data-cash-crude'!AH129-INDEX('active-future'!$C:$C,MATCH('basis-cash-crude'!AI$1,'active-future'!$A:$A,0),1),""),"")</f>
        <v>-10.07</v>
      </c>
      <c r="AJ129">
        <f>+IFERROR(IF(VALUE('data-cash-crude'!AI129)&gt;0,'data-cash-crude'!AI129-INDEX('active-future'!$C:$C,MATCH('basis-cash-crude'!AJ$1,'active-future'!$A:$A,0),1),""),"")</f>
        <v>-9.9600000000000009</v>
      </c>
      <c r="AK129">
        <f>+IFERROR(IF(VALUE('data-cash-crude'!AJ129)&gt;0,'data-cash-crude'!AJ129-INDEX('active-future'!$C:$C,MATCH('basis-cash-crude'!AK$1,'active-future'!$A:$A,0),1),""),"")</f>
        <v>-9.9399999999999977</v>
      </c>
      <c r="AL129">
        <f>+IFERROR(IF(VALUE('data-cash-crude'!AK129)&gt;0,'data-cash-crude'!AK129-INDEX('active-future'!$C:$C,MATCH('basis-cash-crude'!AL$1,'active-future'!$A:$A,0),1),""),"")</f>
        <v>-9.89</v>
      </c>
      <c r="AM129">
        <f>+IFERROR(IF(VALUE('data-cash-crude'!AL129)&gt;0,'data-cash-crude'!AL129-INDEX('active-future'!$C:$C,MATCH('basis-cash-crude'!AM$1,'active-future'!$A:$A,0),1),""),"")</f>
        <v>-9.9399999999999977</v>
      </c>
      <c r="AN129">
        <f>+IFERROR(IF(VALUE('data-cash-crude'!AM129)&gt;0,'data-cash-crude'!AM129-INDEX('active-future'!$C:$C,MATCH('basis-cash-crude'!AN$1,'active-future'!$A:$A,0),1),""),"")</f>
        <v>-9.9199999999999946</v>
      </c>
      <c r="AO129">
        <f>+IFERROR(IF(VALUE('data-cash-crude'!AN129)&gt;0,'data-cash-crude'!AN129-INDEX('active-future'!$C:$C,MATCH('basis-cash-crude'!AO$1,'active-future'!$A:$A,0),1),""),"")</f>
        <v>-9.8800000000000026</v>
      </c>
      <c r="AP129">
        <f>+IFERROR(IF(VALUE('data-cash-crude'!AO129)&gt;0,'data-cash-crude'!AO129-INDEX('active-future'!$C:$C,MATCH('basis-cash-crude'!AP$1,'active-future'!$A:$A,0),1),""),"")</f>
        <v>-9.86</v>
      </c>
      <c r="AQ129">
        <f>+IFERROR(IF(VALUE('data-cash-crude'!AP129)&gt;0,'data-cash-crude'!AP129-INDEX('active-future'!$C:$C,MATCH('basis-cash-crude'!AQ$1,'active-future'!$A:$A,0),1),""),"")</f>
        <v>-9.8699999999999974</v>
      </c>
      <c r="AR129">
        <f>+IFERROR(IF(VALUE('data-cash-crude'!AQ129)&gt;0,'data-cash-crude'!AQ129-INDEX('active-future'!$C:$C,MATCH('basis-cash-crude'!AR$1,'active-future'!$A:$A,0),1),""),"")</f>
        <v>-9.8700000000000045</v>
      </c>
      <c r="AS129">
        <f>+IFERROR(IF(VALUE('data-cash-crude'!AR129)&gt;0,'data-cash-crude'!AR129-INDEX('active-future'!$C:$C,MATCH('basis-cash-crude'!AS$1,'active-future'!$A:$A,0),1),""),"")</f>
        <v>-9.9499999999999957</v>
      </c>
      <c r="AT129">
        <f>+IFERROR(IF(VALUE('data-cash-crude'!AS129)&gt;0,'data-cash-crude'!AS129-INDEX('active-future'!$C:$C,MATCH('basis-cash-crude'!AT$1,'active-future'!$A:$A,0),1),""),"")</f>
        <v>-9.86</v>
      </c>
      <c r="AU129">
        <f>+IFERROR(IF(VALUE('data-cash-crude'!AT129)&gt;0,'data-cash-crude'!AT129-INDEX('active-future'!$C:$C,MATCH('basis-cash-crude'!AU$1,'active-future'!$A:$A,0),1),""),"")</f>
        <v>-9.9200000000000017</v>
      </c>
      <c r="AV129">
        <f>+IFERROR(IF(VALUE('data-cash-crude'!AU129)&gt;0,'data-cash-crude'!AU129-INDEX('active-future'!$C:$C,MATCH('basis-cash-crude'!AV$1,'active-future'!$A:$A,0),1),""),"")</f>
        <v>-9.8999999999999986</v>
      </c>
      <c r="AW129">
        <f>+IFERROR(IF(VALUE('data-cash-crude'!AV129)&gt;0,'data-cash-crude'!AV129-INDEX('active-future'!$C:$C,MATCH('basis-cash-crude'!AW$1,'active-future'!$A:$A,0),1),""),"")</f>
        <v>-9.8800000000000026</v>
      </c>
      <c r="AX129">
        <f>+IFERROR(IF(VALUE('data-cash-crude'!AW129)&gt;0,'data-cash-crude'!AW129-INDEX('active-future'!$C:$C,MATCH('basis-cash-crude'!AX$1,'active-future'!$A:$A,0),1),""),"")</f>
        <v>-9.86</v>
      </c>
      <c r="AY129">
        <f>+IFERROR(IF(VALUE('data-cash-crude'!AX129)&gt;0,'data-cash-crude'!AX129-INDEX('active-future'!$C:$C,MATCH('basis-cash-crude'!AY$1,'active-future'!$A:$A,0),1),""),"")</f>
        <v>-9.93</v>
      </c>
      <c r="AZ129">
        <f>+IFERROR(IF(VALUE('data-cash-crude'!AY129)&gt;0,'data-cash-crude'!AY129-INDEX('active-future'!$C:$C,MATCH('basis-cash-crude'!AZ$1,'active-future'!$A:$A,0),1),""),"")</f>
        <v>-9.8799999999999955</v>
      </c>
      <c r="BA129">
        <f>+IFERROR(IF(VALUE('data-cash-crude'!AZ129)&gt;0,'data-cash-crude'!AZ129-INDEX('active-future'!$C:$C,MATCH('basis-cash-crude'!BA$1,'active-future'!$A:$A,0),1),""),"")</f>
        <v>-9.9499999999999957</v>
      </c>
      <c r="BB129">
        <f>+IFERROR(IF(VALUE('data-cash-crude'!BA129)&gt;0,'data-cash-crude'!BA129-INDEX('active-future'!$C:$C,MATCH('basis-cash-crude'!BB$1,'active-future'!$A:$A,0),1),""),"")</f>
        <v>-9.89</v>
      </c>
      <c r="BC129">
        <f>+IFERROR(IF(VALUE('data-cash-crude'!BB129)&gt;0,'data-cash-crude'!BB129-INDEX('active-future'!$C:$C,MATCH('basis-cash-crude'!BC$1,'active-future'!$A:$A,0),1),""),"")</f>
        <v>-10.199999999999996</v>
      </c>
      <c r="BD129">
        <f>+IFERROR(IF(VALUE('data-cash-crude'!BC129)&gt;0,'data-cash-crude'!BC129-INDEX('active-future'!$C:$C,MATCH('basis-cash-crude'!BD$1,'active-future'!$A:$A,0),1),""),"")</f>
        <v>-10.129999999999995</v>
      </c>
      <c r="BE129">
        <f>+IFERROR(IF(VALUE('data-cash-crude'!BD129)&gt;0,'data-cash-crude'!BD129-INDEX('active-future'!$C:$C,MATCH('basis-cash-crude'!BE$1,'active-future'!$A:$A,0),1),""),"")</f>
        <v>-9.9899999999999949</v>
      </c>
      <c r="BF129">
        <f>+IFERROR(IF(VALUE('data-cash-crude'!BE129)&gt;0,'data-cash-crude'!BE129-INDEX('active-future'!$C:$C,MATCH('basis-cash-crude'!BF$1,'active-future'!$A:$A,0),1),""),"")</f>
        <v>-9.9500000000000028</v>
      </c>
      <c r="BG129">
        <f>+IFERROR(IF(VALUE('data-cash-crude'!BF129)&gt;0,'data-cash-crude'!BF129-INDEX('active-future'!$C:$C,MATCH('basis-cash-crude'!BG$1,'active-future'!$A:$A,0),1),""),"")</f>
        <v>-9.8800000000000026</v>
      </c>
      <c r="BH129">
        <f>+IFERROR(IF(VALUE('data-cash-crude'!BG129)&gt;0,'data-cash-crude'!BG129-INDEX('active-future'!$C:$C,MATCH('basis-cash-crude'!BH$1,'active-future'!$A:$A,0),1),""),"")</f>
        <v>-9.93</v>
      </c>
      <c r="BI129">
        <f>+IFERROR(IF(VALUE('data-cash-crude'!BH129)&gt;0,'data-cash-crude'!BH129-INDEX('active-future'!$C:$C,MATCH('basis-cash-crude'!BI$1,'active-future'!$A:$A,0),1),""),"")</f>
        <v>-9.9100000000000037</v>
      </c>
      <c r="BJ129">
        <f>+IFERROR(IF(VALUE('data-cash-crude'!BI129)&gt;0,'data-cash-crude'!BI129-INDEX('active-future'!$C:$C,MATCH('basis-cash-crude'!BJ$1,'active-future'!$A:$A,0),1),""),"")</f>
        <v>-9.9200000000000017</v>
      </c>
      <c r="BK129">
        <f>+IFERROR(IF(VALUE('data-cash-crude'!BJ129)&gt;0,'data-cash-crude'!BJ129-INDEX('active-future'!$C:$C,MATCH('basis-cash-crude'!BK$1,'active-future'!$A:$A,0),1),""),"")</f>
        <v>-9.8699999999999974</v>
      </c>
      <c r="BL129">
        <f>+IFERROR(IF(VALUE('data-cash-crude'!BK129)&gt;0,'data-cash-crude'!BK129-INDEX('active-future'!$C:$C,MATCH('basis-cash-crude'!BL$1,'active-future'!$A:$A,0),1),""),"")</f>
        <v>-9.9100000000000037</v>
      </c>
      <c r="BM129">
        <f>+IFERROR(IF(VALUE('data-cash-crude'!BL129)&gt;0,'data-cash-crude'!BL129-INDEX('active-future'!$C:$C,MATCH('basis-cash-crude'!BM$1,'active-future'!$A:$A,0),1),""),"")</f>
        <v>-9.9500000000000028</v>
      </c>
      <c r="BN129">
        <f>+IFERROR(IF(VALUE('data-cash-crude'!BM129)&gt;0,'data-cash-crude'!BM129-INDEX('active-future'!$C:$C,MATCH('basis-cash-crude'!BN$1,'active-future'!$A:$A,0),1),""),"")</f>
        <v>-9.8699999999999974</v>
      </c>
      <c r="BO129">
        <f>+IFERROR(IF(VALUE('data-cash-crude'!BN129)&gt;0,'data-cash-crude'!BN129-INDEX('active-future'!$C:$C,MATCH('basis-cash-crude'!BO$1,'active-future'!$A:$A,0),1),""),"")</f>
        <v>-9.93</v>
      </c>
      <c r="BP129">
        <f>+IFERROR(IF(VALUE('data-cash-crude'!BO129)&gt;0,'data-cash-crude'!BO129-INDEX('active-future'!$C:$C,MATCH('basis-cash-crude'!BP$1,'active-future'!$A:$A,0),1),""),"")</f>
        <v>-9.8700000000000045</v>
      </c>
      <c r="BQ129">
        <f>+IFERROR(IF(VALUE('data-cash-crude'!BP129)&gt;0,'data-cash-crude'!BP129-INDEX('active-future'!$C:$C,MATCH('basis-cash-crude'!BQ$1,'active-future'!$A:$A,0),1),""),"")</f>
        <v>-9.86</v>
      </c>
      <c r="BR129">
        <f>+IFERROR(IF(VALUE('data-cash-crude'!BQ129)&gt;0,'data-cash-crude'!BQ129-INDEX('active-future'!$C:$C,MATCH('basis-cash-crude'!BR$1,'active-future'!$A:$A,0),1),""),"")</f>
        <v>-9.9399999999999977</v>
      </c>
      <c r="BS129">
        <f>+IFERROR(IF(VALUE('data-cash-crude'!BR129)&gt;0,'data-cash-crude'!BR129-INDEX('active-future'!$C:$C,MATCH('basis-cash-crude'!BS$1,'active-future'!$A:$A,0),1),""),"")</f>
        <v>-9.89</v>
      </c>
      <c r="BT129">
        <f>+IFERROR(IF(VALUE('data-cash-crude'!BS129)&gt;0,'data-cash-crude'!BS129-INDEX('active-future'!$C:$C,MATCH('basis-cash-crude'!BT$1,'active-future'!$A:$A,0),1),""),"")</f>
        <v>-9.93</v>
      </c>
      <c r="BU129">
        <f>+IFERROR(IF(VALUE('data-cash-crude'!BT129)&gt;0,'data-cash-crude'!BT129-INDEX('active-future'!$C:$C,MATCH('basis-cash-crude'!BU$1,'active-future'!$A:$A,0),1),""),"")</f>
        <v>-9.93</v>
      </c>
      <c r="BV129">
        <f>+IFERROR(IF(VALUE('data-cash-crude'!BU129)&gt;0,'data-cash-crude'!BU129-INDEX('active-future'!$C:$C,MATCH('basis-cash-crude'!BV$1,'active-future'!$A:$A,0),1),""),"")</f>
        <v>-9.9100000000000037</v>
      </c>
      <c r="BW129">
        <f>+IFERROR(IF(VALUE('data-cash-crude'!BV129)&gt;0,'data-cash-crude'!BV129-INDEX('active-future'!$C:$C,MATCH('basis-cash-crude'!BW$1,'active-future'!$A:$A,0),1),""),"")</f>
        <v>-9.9099999999999966</v>
      </c>
      <c r="BX129">
        <f>+IFERROR(IF(VALUE('data-cash-crude'!BW129)&gt;0,'data-cash-crude'!BW129-INDEX('active-future'!$C:$C,MATCH('basis-cash-crude'!BX$1,'active-future'!$A:$A,0),1),""),"")</f>
        <v>-9.86</v>
      </c>
      <c r="BY129">
        <f>+IFERROR(IF(VALUE('data-cash-crude'!BX129)&gt;0,'data-cash-crude'!BX129-INDEX('active-future'!$C:$C,MATCH('basis-cash-crude'!BY$1,'active-future'!$A:$A,0),1),""),"")</f>
        <v>-9.9100000000000037</v>
      </c>
      <c r="BZ129">
        <f>+IFERROR(IF(VALUE('data-cash-crude'!BY129)&gt;0,'data-cash-crude'!BY129-INDEX('active-future'!$C:$C,MATCH('basis-cash-crude'!BZ$1,'active-future'!$A:$A,0),1),""),"")</f>
        <v>-10.009999999999998</v>
      </c>
      <c r="CA129">
        <f>+IFERROR(IF(VALUE('data-cash-crude'!BZ129)&gt;0,'data-cash-crude'!BZ129-INDEX('active-future'!$C:$C,MATCH('basis-cash-crude'!CA$1,'active-future'!$A:$A,0),1),""),"")</f>
        <v>-9.86</v>
      </c>
      <c r="CB129">
        <f>+IFERROR(IF(VALUE('data-cash-crude'!CA129)&gt;0,'data-cash-crude'!CA129-INDEX('active-future'!$C:$C,MATCH('basis-cash-crude'!CB$1,'active-future'!$A:$A,0),1),""),"")</f>
        <v>-9.8600000000000065</v>
      </c>
      <c r="CC129">
        <f>+IFERROR(IF(VALUE('data-cash-crude'!CB129)&gt;0,'data-cash-crude'!CB129-INDEX('active-future'!$C:$C,MATCH('basis-cash-crude'!CC$1,'active-future'!$A:$A,0),1),""),"")</f>
        <v>-9.9200000000000017</v>
      </c>
      <c r="CD129">
        <f>+IFERROR(IF(VALUE('data-cash-crude'!CC129)&gt;0,'data-cash-crude'!CC129-INDEX('active-future'!$C:$C,MATCH('basis-cash-crude'!CD$1,'active-future'!$A:$A,0),1),""),"")</f>
        <v>-9.8700000000000045</v>
      </c>
      <c r="CE129">
        <f>+IFERROR(IF(VALUE('data-cash-crude'!CD129)&gt;0,'data-cash-crude'!CD129-INDEX('active-future'!$C:$C,MATCH('basis-cash-crude'!CE$1,'active-future'!$A:$A,0),1),""),"")</f>
        <v>-9.9100000000000037</v>
      </c>
      <c r="CF129">
        <f>+IFERROR(IF(VALUE('data-cash-crude'!CE129)&gt;0,'data-cash-crude'!CE129-INDEX('active-future'!$C:$C,MATCH('basis-cash-crude'!CF$1,'active-future'!$A:$A,0),1),""),"")</f>
        <v>-9.8699999999999974</v>
      </c>
      <c r="CG129" t="str">
        <f>+IFERROR(IF(VALUE('data-cash-crude'!CF129)&gt;0,'data-cash-crude'!CF129-INDEX('active-future'!$C:$C,MATCH('basis-cash-crude'!CG$1,'active-future'!$A:$A,0),1),""),"")</f>
        <v/>
      </c>
      <c r="CH129" t="str">
        <f>+IFERROR(IF(VALUE('data-cash-crude'!CG129)&gt;0,'data-cash-crude'!CG129-INDEX('active-future'!$C:$C,MATCH('basis-cash-crude'!CH$1,'active-future'!$A:$A,0),1),""),"")</f>
        <v/>
      </c>
      <c r="CI129" t="str">
        <f>+IFERROR(IF(VALUE('data-cash-crude'!CH129)&gt;0,'data-cash-crude'!CH129-INDEX('active-future'!$C:$C,MATCH('basis-cash-crude'!CI$1,'active-future'!$A:$A,0),1),""),"")</f>
        <v/>
      </c>
      <c r="CJ129">
        <f>+IFERROR(IF(VALUE('data-cash-crude'!CI129)&gt;0,'data-cash-crude'!CI129-INDEX('active-future'!$C:$C,MATCH('basis-cash-crude'!CJ$1,'active-future'!$A:$A,0),1),""),"")</f>
        <v>-9.9199999999999946</v>
      </c>
      <c r="CK129">
        <f>+IFERROR(IF(VALUE('data-cash-crude'!CJ129)&gt;0,'data-cash-crude'!CJ129-INDEX('active-future'!$C:$C,MATCH('basis-cash-crude'!CK$1,'active-future'!$A:$A,0),1),""),"")</f>
        <v>-9.8799999999999955</v>
      </c>
      <c r="CL129">
        <f>+IFERROR(IF(VALUE('data-cash-crude'!CK129)&gt;0,'data-cash-crude'!CK129-INDEX('active-future'!$C:$C,MATCH('basis-cash-crude'!CL$1,'active-future'!$A:$A,0),1),""),"")</f>
        <v>-9.86</v>
      </c>
      <c r="CM129" t="str">
        <f>+IFERROR(IF(VALUE('data-cash-crude'!CL129)&gt;0,'data-cash-crude'!CL129-INDEX('active-future'!$C:$C,MATCH('basis-cash-crude'!CM$1,'active-future'!$A:$A,0),1),""),"")</f>
        <v/>
      </c>
      <c r="CN129">
        <f>+IFERROR(IF(VALUE('data-cash-crude'!CM129)&gt;0,'data-cash-crude'!CM129-INDEX('active-future'!$C:$C,MATCH('basis-cash-crude'!CN$1,'active-future'!$A:$A,0),1),""),"")</f>
        <v>-9.9200000000000017</v>
      </c>
      <c r="CO129">
        <f>+IFERROR(IF(VALUE('data-cash-crude'!CN129)&gt;0,'data-cash-crude'!CN129-INDEX('active-future'!$C:$C,MATCH('basis-cash-crude'!CO$1,'active-future'!$A:$A,0),1),""),"")</f>
        <v>-9.93</v>
      </c>
      <c r="CP129">
        <f>+IFERROR(IF(VALUE('data-cash-crude'!CO129)&gt;0,'data-cash-crude'!CO129-INDEX('active-future'!$C:$C,MATCH('basis-cash-crude'!CP$1,'active-future'!$A:$A,0),1),""),"")</f>
        <v>-9.8999999999999986</v>
      </c>
      <c r="CQ129">
        <f>+IFERROR(IF(VALUE('data-cash-crude'!CP129)&gt;0,'data-cash-crude'!CP129-INDEX('active-future'!$C:$C,MATCH('basis-cash-crude'!CQ$1,'active-future'!$A:$A,0),1),""),"")</f>
        <v>-9.9500000000000028</v>
      </c>
      <c r="CR129">
        <f>+IFERROR(IF(VALUE('data-cash-crude'!CQ129)&gt;0,'data-cash-crude'!CQ129-INDEX('active-future'!$C:$C,MATCH('basis-cash-crude'!CR$1,'active-future'!$A:$A,0),1),""),"")</f>
        <v>-9.86</v>
      </c>
      <c r="CS129">
        <f>+IFERROR(IF(VALUE('data-cash-crude'!CR129)&gt;0,'data-cash-crude'!CR129-INDEX('active-future'!$C:$C,MATCH('basis-cash-crude'!CS$1,'active-future'!$A:$A,0),1),""),"")</f>
        <v>-9.89</v>
      </c>
      <c r="CT129">
        <f>+IFERROR(IF(VALUE('data-cash-crude'!CS129)&gt;0,'data-cash-crude'!CS129-INDEX('active-future'!$C:$C,MATCH('basis-cash-crude'!CT$1,'active-future'!$A:$A,0),1),""),"")</f>
        <v>-9.8700000000000045</v>
      </c>
      <c r="CU129">
        <f>+IFERROR(IF(VALUE('data-cash-crude'!CT129)&gt;0,'data-cash-crude'!CT129-INDEX('active-future'!$C:$C,MATCH('basis-cash-crude'!CU$1,'active-future'!$A:$A,0),1),""),"")</f>
        <v>-9.8999999999999986</v>
      </c>
      <c r="CV129">
        <f>+IFERROR(IF(VALUE('data-cash-crude'!CU129)&gt;0,'data-cash-crude'!CU129-INDEX('active-future'!$C:$C,MATCH('basis-cash-crude'!CV$1,'active-future'!$A:$A,0),1),""),"")</f>
        <v>-9.6500000000000057</v>
      </c>
      <c r="CW129">
        <f>+IFERROR(IF(VALUE('data-cash-crude'!CV129)&gt;0,'data-cash-crude'!CV129-INDEX('active-future'!$C:$C,MATCH('basis-cash-crude'!CW$1,'active-future'!$A:$A,0),1),""),"")</f>
        <v>-9.86</v>
      </c>
      <c r="CX129">
        <f>+IFERROR(IF(VALUE('data-cash-crude'!CW129)&gt;0,'data-cash-crude'!CW129-INDEX('active-future'!$C:$C,MATCH('basis-cash-crude'!CX$1,'active-future'!$A:$A,0),1),""),"")</f>
        <v>-9.8300000000000054</v>
      </c>
      <c r="CY129">
        <f>+IFERROR(IF(VALUE('data-cash-crude'!CX129)&gt;0,'data-cash-crude'!CX129-INDEX('active-future'!$C:$C,MATCH('basis-cash-crude'!CY$1,'active-future'!$A:$A,0),1),""),"")</f>
        <v>-9.89</v>
      </c>
      <c r="CZ129">
        <f>+IFERROR(IF(VALUE('data-cash-crude'!CY129)&gt;0,'data-cash-crude'!CY129-INDEX('active-future'!$C:$C,MATCH('basis-cash-crude'!CZ$1,'active-future'!$A:$A,0),1),""),"")</f>
        <v>-9.9499999999999957</v>
      </c>
      <c r="DA129">
        <f>+IFERROR(IF(VALUE('data-cash-crude'!CZ129)&gt;0,'data-cash-crude'!CZ129-INDEX('active-future'!$C:$C,MATCH('basis-cash-crude'!DA$1,'active-future'!$A:$A,0),1),""),"")</f>
        <v>-9.9200000000000017</v>
      </c>
      <c r="DB129">
        <f>+IFERROR(IF(VALUE('data-cash-crude'!DA129)&gt;0,'data-cash-crude'!DA129-INDEX('active-future'!$C:$C,MATCH('basis-cash-crude'!DB$1,'active-future'!$A:$A,0),1),""),"")</f>
        <v>-9.9500000000000028</v>
      </c>
      <c r="DC129">
        <f>+IFERROR(IF(VALUE('data-cash-crude'!DB129)&gt;0,'data-cash-crude'!DB129-INDEX('active-future'!$C:$C,MATCH('basis-cash-crude'!DC$1,'active-future'!$A:$A,0),1),""),"")</f>
        <v>-9.9200000000000017</v>
      </c>
      <c r="DD129">
        <f>+IFERROR(IF(VALUE('data-cash-crude'!DC129)&gt;0,'data-cash-crude'!DC129-INDEX('active-future'!$C:$C,MATCH('basis-cash-crude'!DD$1,'active-future'!$A:$A,0),1),""),"")</f>
        <v>-9.86</v>
      </c>
      <c r="DE129">
        <f>+IFERROR(IF(VALUE('data-cash-crude'!DD129)&gt;0,'data-cash-crude'!DD129-INDEX('active-future'!$C:$C,MATCH('basis-cash-crude'!DE$1,'active-future'!$A:$A,0),1),""),"")</f>
        <v>-9.9100000000000037</v>
      </c>
      <c r="DF129">
        <f>+IFERROR(IF(VALUE('data-cash-crude'!DE129)&gt;0,'data-cash-crude'!DE129-INDEX('active-future'!$C:$C,MATCH('basis-cash-crude'!DF$1,'active-future'!$A:$A,0),1),""),"")</f>
        <v>-9.9500000000000028</v>
      </c>
      <c r="DG129">
        <f>+IFERROR(IF(VALUE('data-cash-crude'!DF129)&gt;0,'data-cash-crude'!DF129-INDEX('active-future'!$C:$C,MATCH('basis-cash-crude'!DG$1,'active-future'!$A:$A,0),1),""),"")</f>
        <v>-9.9099999999999966</v>
      </c>
      <c r="DH129">
        <f>+IFERROR(IF(VALUE('data-cash-crude'!DG129)&gt;0,'data-cash-crude'!DG129-INDEX('active-future'!$C:$C,MATCH('basis-cash-crude'!DH$1,'active-future'!$A:$A,0),1),""),"")</f>
        <v>-9.8799999999999955</v>
      </c>
      <c r="DI129">
        <f>+IFERROR(IF(VALUE('data-cash-crude'!DH129)&gt;0,'data-cash-crude'!DH129-INDEX('active-future'!$C:$C,MATCH('basis-cash-crude'!DI$1,'active-future'!$A:$A,0),1),""),"")</f>
        <v>-9.8700000000000045</v>
      </c>
      <c r="DJ129">
        <f>+IFERROR(IF(VALUE('data-cash-crude'!DI129)&gt;0,'data-cash-crude'!DI129-INDEX('active-future'!$C:$C,MATCH('basis-cash-crude'!DJ$1,'active-future'!$A:$A,0),1),""),"")</f>
        <v>-9.8999999999999986</v>
      </c>
      <c r="DK129">
        <f>+IFERROR(IF(VALUE('data-cash-crude'!DJ129)&gt;0,'data-cash-crude'!DJ129-INDEX('active-future'!$C:$C,MATCH('basis-cash-crude'!DK$1,'active-future'!$A:$A,0),1),""),"")</f>
        <v>-9.8699999999999974</v>
      </c>
      <c r="DL129">
        <f>+IFERROR(IF(VALUE('data-cash-crude'!DK129)&gt;0,'data-cash-crude'!DK129-INDEX('active-future'!$C:$C,MATCH('basis-cash-crude'!DL$1,'active-future'!$A:$A,0),1),""),"")</f>
        <v>-9.89</v>
      </c>
      <c r="DM129" t="str">
        <f>+IFERROR(IF(VALUE('data-cash-crude'!DL129)&gt;0,'data-cash-crude'!DL129-INDEX('active-future'!$C:$C,MATCH('basis-cash-crude'!DM$1,'active-future'!$A:$A,0),1),""),"")</f>
        <v/>
      </c>
      <c r="DN129" t="str">
        <f>+IFERROR(IF(VALUE('data-cash-crude'!DM129)&gt;0,'data-cash-crude'!DM129-INDEX('active-future'!$C:$C,MATCH('basis-cash-crude'!DN$1,'active-future'!$A:$A,0),1),""),"")</f>
        <v/>
      </c>
      <c r="DO129">
        <f>+IFERROR(IF(VALUE('data-cash-crude'!DN129)&gt;0,'data-cash-crude'!DN129-INDEX('active-future'!$C:$C,MATCH('basis-cash-crude'!DO$1,'active-future'!$A:$A,0),1),""),"")</f>
        <v>-9.9499999999999957</v>
      </c>
      <c r="DP129">
        <f>+IFERROR(IF(VALUE('data-cash-crude'!DO129)&gt;0,'data-cash-crude'!DO129-INDEX('active-future'!$C:$C,MATCH('basis-cash-crude'!DP$1,'active-future'!$A:$A,0),1),""),"")</f>
        <v>-9.8799999999999955</v>
      </c>
      <c r="DQ129">
        <f>+IFERROR(IF(VALUE('data-cash-crude'!DP129)&gt;0,'data-cash-crude'!DP129-INDEX('active-future'!$C:$C,MATCH('basis-cash-crude'!DQ$1,'active-future'!$A:$A,0),1),""),"")</f>
        <v>-9.93</v>
      </c>
      <c r="DR129">
        <f>+IFERROR(IF(VALUE('data-cash-crude'!DQ129)&gt;0,'data-cash-crude'!DQ129-INDEX('active-future'!$C:$C,MATCH('basis-cash-crude'!DR$1,'active-future'!$A:$A,0),1),""),"")</f>
        <v>-9.8600000000000065</v>
      </c>
      <c r="DS129">
        <f>+IFERROR(IF(VALUE('data-cash-crude'!DR129)&gt;0,'data-cash-crude'!DR129-INDEX('active-future'!$C:$C,MATCH('basis-cash-crude'!DS$1,'active-future'!$A:$A,0),1),""),"")</f>
        <v>-9.8699999999999974</v>
      </c>
      <c r="DT129">
        <f>+IFERROR(IF(VALUE('data-cash-crude'!DS129)&gt;0,'data-cash-crude'!DS129-INDEX('active-future'!$C:$C,MATCH('basis-cash-crude'!DT$1,'active-future'!$A:$A,0),1),""),"")</f>
        <v>-9.9100000000000037</v>
      </c>
      <c r="DU129">
        <f>+IFERROR(IF(VALUE('data-cash-crude'!DT129)&gt;0,'data-cash-crude'!DT129-INDEX('active-future'!$C:$C,MATCH('basis-cash-crude'!DU$1,'active-future'!$A:$A,0),1),""),"")</f>
        <v>-9.89</v>
      </c>
      <c r="DV129">
        <f>+IFERROR(IF(VALUE('data-cash-crude'!DU129)&gt;0,'data-cash-crude'!DU129-INDEX('active-future'!$C:$C,MATCH('basis-cash-crude'!DV$1,'active-future'!$A:$A,0),1),""),"")</f>
        <v>-9.9500000000000028</v>
      </c>
      <c r="DW129">
        <f>+IFERROR(IF(VALUE('data-cash-crude'!DV129)&gt;0,'data-cash-crude'!DV129-INDEX('active-future'!$C:$C,MATCH('basis-cash-crude'!DW$1,'active-future'!$A:$A,0),1),""),"")</f>
        <v>-9.9000000000000057</v>
      </c>
      <c r="DX129">
        <f>+IFERROR(IF(VALUE('data-cash-crude'!DW129)&gt;0,'data-cash-crude'!DW129-INDEX('active-future'!$C:$C,MATCH('basis-cash-crude'!DX$1,'active-future'!$A:$A,0),1),""),"")</f>
        <v>-9.9499999999999957</v>
      </c>
      <c r="DY129">
        <f>+IFERROR(IF(VALUE('data-cash-crude'!DX129)&gt;0,'data-cash-crude'!DX129-INDEX('active-future'!$C:$C,MATCH('basis-cash-crude'!DY$1,'active-future'!$A:$A,0),1),""),"")</f>
        <v>-9.9200000000000017</v>
      </c>
      <c r="DZ129">
        <f>+IFERROR(IF(VALUE('data-cash-crude'!DY129)&gt;0,'data-cash-crude'!DY129-INDEX('active-future'!$C:$C,MATCH('basis-cash-crude'!DZ$1,'active-future'!$A:$A,0),1),""),"")</f>
        <v>-9.9500000000000028</v>
      </c>
      <c r="EA129">
        <f>+IFERROR(IF(VALUE('data-cash-crude'!DZ129)&gt;0,'data-cash-crude'!DZ129-INDEX('active-future'!$C:$C,MATCH('basis-cash-crude'!EA$1,'active-future'!$A:$A,0),1),""),"")</f>
        <v>-10.29</v>
      </c>
      <c r="EB129">
        <f>+IFERROR(IF(VALUE('data-cash-crude'!EA129)&gt;0,'data-cash-crude'!EA129-INDEX('active-future'!$C:$C,MATCH('basis-cash-crude'!EB$1,'active-future'!$A:$A,0),1),""),"")</f>
        <v>-10.089999999999996</v>
      </c>
      <c r="EC129">
        <f>+IFERROR(IF(VALUE('data-cash-crude'!EB129)&gt;0,'data-cash-crude'!EB129-INDEX('active-future'!$C:$C,MATCH('basis-cash-crude'!EC$1,'active-future'!$A:$A,0),1),""),"")</f>
        <v>-10.130000000000003</v>
      </c>
      <c r="ED129">
        <f>+IFERROR(IF(VALUE('data-cash-crude'!EC129)&gt;0,'data-cash-crude'!EC129-INDEX('active-future'!$C:$C,MATCH('basis-cash-crude'!ED$1,'active-future'!$A:$A,0),1),""),"")</f>
        <v>-9.9500000000000028</v>
      </c>
      <c r="EE129">
        <f>+IFERROR(IF(VALUE('data-cash-crude'!ED129)&gt;0,'data-cash-crude'!ED129-INDEX('active-future'!$C:$C,MATCH('basis-cash-crude'!EE$1,'active-future'!$A:$A,0),1),""),"")</f>
        <v>-9.93</v>
      </c>
      <c r="EF129">
        <f>+IFERROR(IF(VALUE('data-cash-crude'!EE129)&gt;0,'data-cash-crude'!EE129-INDEX('active-future'!$C:$C,MATCH('basis-cash-crude'!EF$1,'active-future'!$A:$A,0),1),""),"")</f>
        <v>-9.8999999999999986</v>
      </c>
      <c r="EG129">
        <f>+IFERROR(IF(VALUE('data-cash-crude'!EF129)&gt;0,'data-cash-crude'!EF129-INDEX('active-future'!$C:$C,MATCH('basis-cash-crude'!EG$1,'active-future'!$A:$A,0),1),""),"")</f>
        <v>-9.86</v>
      </c>
      <c r="EH129">
        <f>+IFERROR(IF(VALUE('data-cash-crude'!EG129)&gt;0,'data-cash-crude'!EG129-INDEX('active-future'!$C:$C,MATCH('basis-cash-crude'!EH$1,'active-future'!$A:$A,0),1),""),"")</f>
        <v>-9.89</v>
      </c>
      <c r="EI129">
        <f>+IFERROR(IF(VALUE('data-cash-crude'!EH129)&gt;0,'data-cash-crude'!EH129-INDEX('active-future'!$C:$C,MATCH('basis-cash-crude'!EI$1,'active-future'!$A:$A,0),1),""),"")</f>
        <v>-9.8799999999999955</v>
      </c>
      <c r="EJ129">
        <f>+IFERROR(IF(VALUE('data-cash-crude'!EI129)&gt;0,'data-cash-crude'!EI129-INDEX('active-future'!$C:$C,MATCH('basis-cash-crude'!EJ$1,'active-future'!$A:$A,0),1),""),"")</f>
        <v>-9.9100000000000037</v>
      </c>
      <c r="EK129">
        <f>+IFERROR(IF(VALUE('data-cash-crude'!EJ129)&gt;0,'data-cash-crude'!EJ129-INDEX('active-future'!$C:$C,MATCH('basis-cash-crude'!EK$1,'active-future'!$A:$A,0),1),""),"")</f>
        <v>-9.9100000000000037</v>
      </c>
      <c r="EL129">
        <f>+IFERROR(IF(VALUE('data-cash-crude'!EK129)&gt;0,'data-cash-crude'!EK129-INDEX('active-future'!$C:$C,MATCH('basis-cash-crude'!EL$1,'active-future'!$A:$A,0),1),""),"")</f>
        <v>-9.8999999999999986</v>
      </c>
      <c r="EM129">
        <f>+IFERROR(IF(VALUE('data-cash-crude'!EL129)&gt;0,'data-cash-crude'!EL129-INDEX('active-future'!$C:$C,MATCH('basis-cash-crude'!EM$1,'active-future'!$A:$A,0),1),""),"")</f>
        <v>-9.8999999999999986</v>
      </c>
      <c r="EN129">
        <f>+IFERROR(IF(VALUE('data-cash-crude'!EM129)&gt;0,'data-cash-crude'!EM129-INDEX('active-future'!$C:$C,MATCH('basis-cash-crude'!EN$1,'active-future'!$A:$A,0),1),""),"")</f>
        <v>-9.8699999999999974</v>
      </c>
      <c r="EO129">
        <f>+IFERROR(IF(VALUE('data-cash-crude'!EN129)&gt;0,'data-cash-crude'!EN129-INDEX('active-future'!$C:$C,MATCH('basis-cash-crude'!EO$1,'active-future'!$A:$A,0),1),""),"")</f>
        <v>-9.9200000000000017</v>
      </c>
      <c r="EP129">
        <f>+IFERROR(IF(VALUE('data-cash-crude'!EO129)&gt;0,'data-cash-crude'!EO129-INDEX('active-future'!$C:$C,MATCH('basis-cash-crude'!EP$1,'active-future'!$A:$A,0),1),""),"")</f>
        <v>-9.9100000000000037</v>
      </c>
      <c r="EQ129">
        <f>+IFERROR(IF(VALUE('data-cash-crude'!EP129)&gt;0,'data-cash-crude'!EP129-INDEX('active-future'!$C:$C,MATCH('basis-cash-crude'!EQ$1,'active-future'!$A:$A,0),1),""),"")</f>
        <v>-9.93</v>
      </c>
      <c r="ER129">
        <f>+IFERROR(IF(VALUE('data-cash-crude'!EQ129)&gt;0,'data-cash-crude'!EQ129-INDEX('active-future'!$C:$C,MATCH('basis-cash-crude'!ER$1,'active-future'!$A:$A,0),1),""),"")</f>
        <v>-9.86</v>
      </c>
      <c r="ES129">
        <f>+IFERROR(IF(VALUE('data-cash-crude'!ER129)&gt;0,'data-cash-crude'!ER129-INDEX('active-future'!$C:$C,MATCH('basis-cash-crude'!ES$1,'active-future'!$A:$A,0),1),""),"")</f>
        <v>-9.9500000000000028</v>
      </c>
      <c r="ET129">
        <f>+IFERROR(IF(VALUE('data-cash-crude'!ES129)&gt;0,'data-cash-crude'!ES129-INDEX('active-future'!$C:$C,MATCH('basis-cash-crude'!ET$1,'active-future'!$A:$A,0),1),""),"")</f>
        <v>-9.93</v>
      </c>
      <c r="EU129">
        <f>+IFERROR(IF(VALUE('data-cash-crude'!ET129)&gt;0,'data-cash-crude'!ET129-INDEX('active-future'!$C:$C,MATCH('basis-cash-crude'!EU$1,'active-future'!$A:$A,0),1),""),"")</f>
        <v>-9.9400000000000048</v>
      </c>
      <c r="EV129">
        <f>+IFERROR(IF(VALUE('data-cash-crude'!EU129)&gt;0,'data-cash-crude'!EU129-INDEX('active-future'!$C:$C,MATCH('basis-cash-crude'!EV$1,'active-future'!$A:$A,0),1),""),"")</f>
        <v>-10.050000000000004</v>
      </c>
      <c r="EW129">
        <f>+IFERROR(IF(VALUE('data-cash-crude'!EV129)&gt;0,'data-cash-crude'!EV129-INDEX('active-future'!$C:$C,MATCH('basis-cash-crude'!EW$1,'active-future'!$A:$A,0),1),""),"")</f>
        <v>-10.030000000000001</v>
      </c>
      <c r="EX129">
        <f>+IFERROR(IF(VALUE('data-cash-crude'!EW129)&gt;0,'data-cash-crude'!EW129-INDEX('active-future'!$C:$C,MATCH('basis-cash-crude'!EX$1,'active-future'!$A:$A,0),1),""),"")</f>
        <v>-10.039999999999999</v>
      </c>
      <c r="EY129">
        <f>+IFERROR(IF(VALUE('data-cash-crude'!EX129)&gt;0,'data-cash-crude'!EX129-INDEX('active-future'!$C:$C,MATCH('basis-cash-crude'!EY$1,'active-future'!$A:$A,0),1),""),"")</f>
        <v>-9.89</v>
      </c>
      <c r="EZ129">
        <f>+IFERROR(IF(VALUE('data-cash-crude'!EY129)&gt;0,'data-cash-crude'!EY129-INDEX('active-future'!$C:$C,MATCH('basis-cash-crude'!EZ$1,'active-future'!$A:$A,0),1),""),"")</f>
        <v>-9.9400000000000048</v>
      </c>
      <c r="FA129">
        <f>+IFERROR(IF(VALUE('data-cash-crude'!EZ129)&gt;0,'data-cash-crude'!EZ129-INDEX('active-future'!$C:$C,MATCH('basis-cash-crude'!FA$1,'active-future'!$A:$A,0),1),""),"")</f>
        <v>-9.8999999999999986</v>
      </c>
      <c r="FB129">
        <f>+IFERROR(IF(VALUE('data-cash-crude'!FA129)&gt;0,'data-cash-crude'!FA129-INDEX('active-future'!$C:$C,MATCH('basis-cash-crude'!FB$1,'active-future'!$A:$A,0),1),""),"")</f>
        <v>-9.86</v>
      </c>
      <c r="FC129">
        <f>+IFERROR(IF(VALUE('data-cash-crude'!FB129)&gt;0,'data-cash-crude'!FB129-INDEX('active-future'!$C:$C,MATCH('basis-cash-crude'!FC$1,'active-future'!$A:$A,0),1),""),"")</f>
        <v>-9.8799999999999955</v>
      </c>
      <c r="FD129">
        <f>+IFERROR(IF(VALUE('data-cash-crude'!FC129)&gt;0,'data-cash-crude'!FC129-INDEX('active-future'!$C:$C,MATCH('basis-cash-crude'!FD$1,'active-future'!$A:$A,0),1),""),"")</f>
        <v>-9.9200000000000017</v>
      </c>
      <c r="FE129">
        <f>+IFERROR(IF(VALUE('data-cash-crude'!FD129)&gt;0,'data-cash-crude'!FD129-INDEX('active-future'!$C:$C,MATCH('basis-cash-crude'!FE$1,'active-future'!$A:$A,0),1),""),"")</f>
        <v>-9.9399999999999977</v>
      </c>
      <c r="FF129">
        <f>+IFERROR(IF(VALUE('data-cash-crude'!FE129)&gt;0,'data-cash-crude'!FE129-INDEX('active-future'!$C:$C,MATCH('basis-cash-crude'!FF$1,'active-future'!$A:$A,0),1),""),"")</f>
        <v>-9.9200000000000017</v>
      </c>
      <c r="FG129">
        <f>+IFERROR(IF(VALUE('data-cash-crude'!FF129)&gt;0,'data-cash-crude'!FF129-INDEX('active-future'!$C:$C,MATCH('basis-cash-crude'!FG$1,'active-future'!$A:$A,0),1),""),"")</f>
        <v>-9.8699999999999974</v>
      </c>
      <c r="FH129">
        <f>+IFERROR(IF(VALUE('data-cash-crude'!FG129)&gt;0,'data-cash-crude'!FG129-INDEX('active-future'!$C:$C,MATCH('basis-cash-crude'!FH$1,'active-future'!$A:$A,0),1),""),"")</f>
        <v>-9.86</v>
      </c>
      <c r="FI129">
        <f>+IFERROR(IF(VALUE('data-cash-crude'!FH129)&gt;0,'data-cash-crude'!FH129-INDEX('active-future'!$C:$C,MATCH('basis-cash-crude'!FI$1,'active-future'!$A:$A,0),1),""),"")</f>
        <v>-9.93</v>
      </c>
      <c r="FJ129">
        <f>+IFERROR(IF(VALUE('data-cash-crude'!FI129)&gt;0,'data-cash-crude'!FI129-INDEX('active-future'!$C:$C,MATCH('basis-cash-crude'!FJ$1,'active-future'!$A:$A,0),1),""),"")</f>
        <v>-9.9200000000000017</v>
      </c>
      <c r="FK129">
        <f>+IFERROR(IF(VALUE('data-cash-crude'!FJ129)&gt;0,'data-cash-crude'!FJ129-INDEX('active-future'!$C:$C,MATCH('basis-cash-crude'!FK$1,'active-future'!$A:$A,0),1),""),"")</f>
        <v>-9.93</v>
      </c>
      <c r="FL129">
        <f>+IFERROR(IF(VALUE('data-cash-crude'!FK129)&gt;0,'data-cash-crude'!FK129-INDEX('active-future'!$C:$C,MATCH('basis-cash-crude'!FL$1,'active-future'!$A:$A,0),1),""),"")</f>
        <v>-9.9200000000000017</v>
      </c>
    </row>
    <row r="130" spans="1:168" x14ac:dyDescent="0.2">
      <c r="A130">
        <f t="shared" si="3"/>
        <v>-17.239999999999998</v>
      </c>
      <c r="B130">
        <f t="shared" si="4"/>
        <v>-17.10958333333333</v>
      </c>
      <c r="C130">
        <f t="shared" si="5"/>
        <v>-17.206125000000007</v>
      </c>
      <c r="D130" s="10" t="str">
        <f>+'data-cash-crude'!B130</f>
        <v>CLPA-7-118.CM</v>
      </c>
      <c r="E130">
        <f>+IFERROR(IF(VALUE('data-cash-crude'!D130)&gt;0,'data-cash-crude'!D130-INDEX('active-future'!$C:$C,MATCH('basis-cash-crude'!E$1,'active-future'!$A:$A,0),1),""),"")</f>
        <v>-17.21</v>
      </c>
      <c r="F130">
        <f>+IFERROR(IF(VALUE('data-cash-crude'!E130)&gt;0,'data-cash-crude'!E130-INDEX('active-future'!$C:$C,MATCH('basis-cash-crude'!F$1,'active-future'!$A:$A,0),1),""),"")</f>
        <v>-17.229999999999997</v>
      </c>
      <c r="G130">
        <f>+IFERROR(IF(VALUE('data-cash-crude'!F130)&gt;0,'data-cash-crude'!F130-INDEX('active-future'!$C:$C,MATCH('basis-cash-crude'!G$1,'active-future'!$A:$A,0),1),""),"")</f>
        <v>-17.269999999999996</v>
      </c>
      <c r="H130">
        <f>+IFERROR(IF(VALUE('data-cash-crude'!G130)&gt;0,'data-cash-crude'!G130-INDEX('active-future'!$C:$C,MATCH('basis-cash-crude'!H$1,'active-future'!$A:$A,0),1),""),"")</f>
        <v>-17.229999999999997</v>
      </c>
      <c r="I130" t="str">
        <f>+IFERROR(IF(VALUE('data-cash-crude'!H130)&gt;0,'data-cash-crude'!H130-INDEX('active-future'!$C:$C,MATCH('basis-cash-crude'!I$1,'active-future'!$A:$A,0),1),""),"")</f>
        <v/>
      </c>
      <c r="J130">
        <f>+IFERROR(IF(VALUE('data-cash-crude'!I130)&gt;0,'data-cash-crude'!I130-INDEX('active-future'!$C:$C,MATCH('basis-cash-crude'!J$1,'active-future'!$A:$A,0),1),""),"")</f>
        <v>-17.259999999999998</v>
      </c>
      <c r="K130" t="str">
        <f>+IFERROR(IF(VALUE('data-cash-crude'!J130)&gt;0,'data-cash-crude'!J130-INDEX('active-future'!$C:$C,MATCH('basis-cash-crude'!K$1,'active-future'!$A:$A,0),1),""),"")</f>
        <v/>
      </c>
      <c r="L130" t="str">
        <f>+IFERROR(IF(VALUE('data-cash-crude'!K130)&gt;0,'data-cash-crude'!K130-INDEX('active-future'!$C:$C,MATCH('basis-cash-crude'!L$1,'active-future'!$A:$A,0),1),""),"")</f>
        <v/>
      </c>
      <c r="M130" t="str">
        <f>+IFERROR(IF(VALUE('data-cash-crude'!L130)&gt;0,'data-cash-crude'!L130-INDEX('active-future'!$C:$C,MATCH('basis-cash-crude'!M$1,'active-future'!$A:$A,0),1),""),"")</f>
        <v/>
      </c>
      <c r="N130">
        <f>+IFERROR(IF(VALUE('data-cash-crude'!M130)&gt;0,'data-cash-crude'!M130-INDEX('active-future'!$C:$C,MATCH('basis-cash-crude'!N$1,'active-future'!$A:$A,0),1),""),"")</f>
        <v>-17.200000000000003</v>
      </c>
      <c r="O130">
        <f>+IFERROR(IF(VALUE('data-cash-crude'!N130)&gt;0,'data-cash-crude'!N130-INDEX('active-future'!$C:$C,MATCH('basis-cash-crude'!O$1,'active-future'!$A:$A,0),1),""),"")</f>
        <v>-17.119999999999997</v>
      </c>
      <c r="P130">
        <f>+IFERROR(IF(VALUE('data-cash-crude'!O130)&gt;0,'data-cash-crude'!O130-INDEX('active-future'!$C:$C,MATCH('basis-cash-crude'!P$1,'active-future'!$A:$A,0),1),""),"")</f>
        <v>-17.259999999999998</v>
      </c>
      <c r="Q130">
        <f>+IFERROR(IF(VALUE('data-cash-crude'!P130)&gt;0,'data-cash-crude'!P130-INDEX('active-future'!$C:$C,MATCH('basis-cash-crude'!Q$1,'active-future'!$A:$A,0),1),""),"")</f>
        <v>-17.22</v>
      </c>
      <c r="R130">
        <f>+IFERROR(IF(VALUE('data-cash-crude'!Q130)&gt;0,'data-cash-crude'!Q130-INDEX('active-future'!$C:$C,MATCH('basis-cash-crude'!R$1,'active-future'!$A:$A,0),1),""),"")</f>
        <v>-17.229999999999997</v>
      </c>
      <c r="S130">
        <f>+IFERROR(IF(VALUE('data-cash-crude'!R130)&gt;0,'data-cash-crude'!R130-INDEX('active-future'!$C:$C,MATCH('basis-cash-crude'!S$1,'active-future'!$A:$A,0),1),""),"")</f>
        <v>-17.21</v>
      </c>
      <c r="T130">
        <f>+IFERROR(IF(VALUE('data-cash-crude'!S130)&gt;0,'data-cash-crude'!S130-INDEX('active-future'!$C:$C,MATCH('basis-cash-crude'!T$1,'active-future'!$A:$A,0),1),""),"")</f>
        <v>-17.190000000000005</v>
      </c>
      <c r="U130">
        <f>+IFERROR(IF(VALUE('data-cash-crude'!T130)&gt;0,'data-cash-crude'!T130-INDEX('active-future'!$C:$C,MATCH('basis-cash-crude'!U$1,'active-future'!$A:$A,0),1),""),"")</f>
        <v>-17.270000000000003</v>
      </c>
      <c r="V130">
        <f>+IFERROR(IF(VALUE('data-cash-crude'!U130)&gt;0,'data-cash-crude'!U130-INDEX('active-future'!$C:$C,MATCH('basis-cash-crude'!V$1,'active-future'!$A:$A,0),1),""),"")</f>
        <v>-17.25</v>
      </c>
      <c r="W130">
        <f>+IFERROR(IF(VALUE('data-cash-crude'!V130)&gt;0,'data-cash-crude'!V130-INDEX('active-future'!$C:$C,MATCH('basis-cash-crude'!W$1,'active-future'!$A:$A,0),1),""),"")</f>
        <v>-17.28</v>
      </c>
      <c r="X130">
        <f>+IFERROR(IF(VALUE('data-cash-crude'!W130)&gt;0,'data-cash-crude'!W130-INDEX('active-future'!$C:$C,MATCH('basis-cash-crude'!X$1,'active-future'!$A:$A,0),1),""),"")</f>
        <v>-17.28</v>
      </c>
      <c r="Y130" t="str">
        <f>+IFERROR(IF(VALUE('data-cash-crude'!X130)&gt;0,'data-cash-crude'!X130-INDEX('active-future'!$C:$C,MATCH('basis-cash-crude'!Y$1,'active-future'!$A:$A,0),1),""),"")</f>
        <v/>
      </c>
      <c r="Z130">
        <f>+IFERROR(IF(VALUE('data-cash-crude'!Y130)&gt;0,'data-cash-crude'!Y130-INDEX('active-future'!$C:$C,MATCH('basis-cash-crude'!Z$1,'active-future'!$A:$A,0),1),""),"")</f>
        <v>-17.21</v>
      </c>
      <c r="AA130">
        <f>+IFERROR(IF(VALUE('data-cash-crude'!Z130)&gt;0,'data-cash-crude'!Z130-INDEX('active-future'!$C:$C,MATCH('basis-cash-crude'!AA$1,'active-future'!$A:$A,0),1),""),"")</f>
        <v>-14.32</v>
      </c>
      <c r="AB130" t="str">
        <f>+IFERROR(IF(VALUE('data-cash-crude'!AA130)&gt;0,'data-cash-crude'!AA130-INDEX('active-future'!$C:$C,MATCH('basis-cash-crude'!AB$1,'active-future'!$A:$A,0),1),""),"")</f>
        <v/>
      </c>
      <c r="AC130">
        <f>+IFERROR(IF(VALUE('data-cash-crude'!AB130)&gt;0,'data-cash-crude'!AB130-INDEX('active-future'!$C:$C,MATCH('basis-cash-crude'!AC$1,'active-future'!$A:$A,0),1),""),"")</f>
        <v>-17.259999999999998</v>
      </c>
      <c r="AD130">
        <f>+IFERROR(IF(VALUE('data-cash-crude'!AC130)&gt;0,'data-cash-crude'!AC130-INDEX('active-future'!$C:$C,MATCH('basis-cash-crude'!AD$1,'active-future'!$A:$A,0),1),""),"")</f>
        <v>-17.259999999999998</v>
      </c>
      <c r="AE130">
        <f>+IFERROR(IF(VALUE('data-cash-crude'!AD130)&gt;0,'data-cash-crude'!AD130-INDEX('active-future'!$C:$C,MATCH('basis-cash-crude'!AE$1,'active-future'!$A:$A,0),1),""),"")</f>
        <v>-17.259999999999998</v>
      </c>
      <c r="AF130">
        <f>+IFERROR(IF(VALUE('data-cash-crude'!AE130)&gt;0,'data-cash-crude'!AE130-INDEX('active-future'!$C:$C,MATCH('basis-cash-crude'!AF$1,'active-future'!$A:$A,0),1),""),"")</f>
        <v>-17.220000000000006</v>
      </c>
      <c r="AG130">
        <f>+IFERROR(IF(VALUE('data-cash-crude'!AF130)&gt;0,'data-cash-crude'!AF130-INDEX('active-future'!$C:$C,MATCH('basis-cash-crude'!AG$1,'active-future'!$A:$A,0),1),""),"")</f>
        <v>-17.229999999999997</v>
      </c>
      <c r="AH130">
        <f>+IFERROR(IF(VALUE('data-cash-crude'!AG130)&gt;0,'data-cash-crude'!AG130-INDEX('active-future'!$C:$C,MATCH('basis-cash-crude'!AH$1,'active-future'!$A:$A,0),1),""),"")</f>
        <v>-17.159999999999997</v>
      </c>
      <c r="AI130">
        <f>+IFERROR(IF(VALUE('data-cash-crude'!AH130)&gt;0,'data-cash-crude'!AH130-INDEX('active-future'!$C:$C,MATCH('basis-cash-crude'!AI$1,'active-future'!$A:$A,0),1),""),"")</f>
        <v>-17.399999999999999</v>
      </c>
      <c r="AJ130">
        <f>+IFERROR(IF(VALUE('data-cash-crude'!AI130)&gt;0,'data-cash-crude'!AI130-INDEX('active-future'!$C:$C,MATCH('basis-cash-crude'!AJ$1,'active-future'!$A:$A,0),1),""),"")</f>
        <v>-17.29</v>
      </c>
      <c r="AK130">
        <f>+IFERROR(IF(VALUE('data-cash-crude'!AJ130)&gt;0,'data-cash-crude'!AJ130-INDEX('active-future'!$C:$C,MATCH('basis-cash-crude'!AK$1,'active-future'!$A:$A,0),1),""),"")</f>
        <v>-17.269999999999996</v>
      </c>
      <c r="AL130">
        <f>+IFERROR(IF(VALUE('data-cash-crude'!AK130)&gt;0,'data-cash-crude'!AK130-INDEX('active-future'!$C:$C,MATCH('basis-cash-crude'!AL$1,'active-future'!$A:$A,0),1),""),"")</f>
        <v>-17.220000000000006</v>
      </c>
      <c r="AM130">
        <f>+IFERROR(IF(VALUE('data-cash-crude'!AL130)&gt;0,'data-cash-crude'!AL130-INDEX('active-future'!$C:$C,MATCH('basis-cash-crude'!AM$1,'active-future'!$A:$A,0),1),""),"")</f>
        <v>-17.269999999999996</v>
      </c>
      <c r="AN130">
        <f>+IFERROR(IF(VALUE('data-cash-crude'!AM130)&gt;0,'data-cash-crude'!AM130-INDEX('active-future'!$C:$C,MATCH('basis-cash-crude'!AN$1,'active-future'!$A:$A,0),1),""),"")</f>
        <v>-17.25</v>
      </c>
      <c r="AO130">
        <f>+IFERROR(IF(VALUE('data-cash-crude'!AN130)&gt;0,'data-cash-crude'!AN130-INDEX('active-future'!$C:$C,MATCH('basis-cash-crude'!AO$1,'active-future'!$A:$A,0),1),""),"")</f>
        <v>-17.21</v>
      </c>
      <c r="AP130">
        <f>+IFERROR(IF(VALUE('data-cash-crude'!AO130)&gt;0,'data-cash-crude'!AO130-INDEX('active-future'!$C:$C,MATCH('basis-cash-crude'!AP$1,'active-future'!$A:$A,0),1),""),"")</f>
        <v>-17.190000000000005</v>
      </c>
      <c r="AQ130">
        <f>+IFERROR(IF(VALUE('data-cash-crude'!AP130)&gt;0,'data-cash-crude'!AP130-INDEX('active-future'!$C:$C,MATCH('basis-cash-crude'!AQ$1,'active-future'!$A:$A,0),1),""),"")</f>
        <v>-17.199999999999996</v>
      </c>
      <c r="AR130">
        <f>+IFERROR(IF(VALUE('data-cash-crude'!AQ130)&gt;0,'data-cash-crude'!AQ130-INDEX('active-future'!$C:$C,MATCH('basis-cash-crude'!AR$1,'active-future'!$A:$A,0),1),""),"")</f>
        <v>-17.200000000000003</v>
      </c>
      <c r="AS130">
        <f>+IFERROR(IF(VALUE('data-cash-crude'!AR130)&gt;0,'data-cash-crude'!AR130-INDEX('active-future'!$C:$C,MATCH('basis-cash-crude'!AS$1,'active-future'!$A:$A,0),1),""),"")</f>
        <v>-17.279999999999994</v>
      </c>
      <c r="AT130">
        <f>+IFERROR(IF(VALUE('data-cash-crude'!AS130)&gt;0,'data-cash-crude'!AS130-INDEX('active-future'!$C:$C,MATCH('basis-cash-crude'!AT$1,'active-future'!$A:$A,0),1),""),"")</f>
        <v>-17.189999999999998</v>
      </c>
      <c r="AU130">
        <f>+IFERROR(IF(VALUE('data-cash-crude'!AT130)&gt;0,'data-cash-crude'!AT130-INDEX('active-future'!$C:$C,MATCH('basis-cash-crude'!AU$1,'active-future'!$A:$A,0),1),""),"")</f>
        <v>-17.25</v>
      </c>
      <c r="AV130">
        <f>+IFERROR(IF(VALUE('data-cash-crude'!AU130)&gt;0,'data-cash-crude'!AU130-INDEX('active-future'!$C:$C,MATCH('basis-cash-crude'!AV$1,'active-future'!$A:$A,0),1),""),"")</f>
        <v>-17.229999999999997</v>
      </c>
      <c r="AW130">
        <f>+IFERROR(IF(VALUE('data-cash-crude'!AV130)&gt;0,'data-cash-crude'!AV130-INDEX('active-future'!$C:$C,MATCH('basis-cash-crude'!AW$1,'active-future'!$A:$A,0),1),""),"")</f>
        <v>-17.21</v>
      </c>
      <c r="AX130">
        <f>+IFERROR(IF(VALUE('data-cash-crude'!AW130)&gt;0,'data-cash-crude'!AW130-INDEX('active-future'!$C:$C,MATCH('basis-cash-crude'!AX$1,'active-future'!$A:$A,0),1),""),"")</f>
        <v>-17.189999999999998</v>
      </c>
      <c r="AY130">
        <f>+IFERROR(IF(VALUE('data-cash-crude'!AX130)&gt;0,'data-cash-crude'!AX130-INDEX('active-future'!$C:$C,MATCH('basis-cash-crude'!AY$1,'active-future'!$A:$A,0),1),""),"")</f>
        <v>-17.260000000000005</v>
      </c>
      <c r="AZ130">
        <f>+IFERROR(IF(VALUE('data-cash-crude'!AY130)&gt;0,'data-cash-crude'!AY130-INDEX('active-future'!$C:$C,MATCH('basis-cash-crude'!AZ$1,'active-future'!$A:$A,0),1),""),"")</f>
        <v>-17.209999999999994</v>
      </c>
      <c r="BA130">
        <f>+IFERROR(IF(VALUE('data-cash-crude'!AZ130)&gt;0,'data-cash-crude'!AZ130-INDEX('active-future'!$C:$C,MATCH('basis-cash-crude'!BA$1,'active-future'!$A:$A,0),1),""),"")</f>
        <v>-17.279999999999994</v>
      </c>
      <c r="BB130">
        <f>+IFERROR(IF(VALUE('data-cash-crude'!BA130)&gt;0,'data-cash-crude'!BA130-INDEX('active-future'!$C:$C,MATCH('basis-cash-crude'!BB$1,'active-future'!$A:$A,0),1),""),"")</f>
        <v>-17.22</v>
      </c>
      <c r="BC130">
        <f>+IFERROR(IF(VALUE('data-cash-crude'!BB130)&gt;0,'data-cash-crude'!BB130-INDEX('active-future'!$C:$C,MATCH('basis-cash-crude'!BC$1,'active-future'!$A:$A,0),1),""),"")</f>
        <v>-17.529999999999994</v>
      </c>
      <c r="BD130">
        <f>+IFERROR(IF(VALUE('data-cash-crude'!BC130)&gt;0,'data-cash-crude'!BC130-INDEX('active-future'!$C:$C,MATCH('basis-cash-crude'!BD$1,'active-future'!$A:$A,0),1),""),"")</f>
        <v>-17.46</v>
      </c>
      <c r="BE130">
        <f>+IFERROR(IF(VALUE('data-cash-crude'!BD130)&gt;0,'data-cash-crude'!BD130-INDEX('active-future'!$C:$C,MATCH('basis-cash-crude'!BE$1,'active-future'!$A:$A,0),1),""),"")</f>
        <v>-17.32</v>
      </c>
      <c r="BF130">
        <f>+IFERROR(IF(VALUE('data-cash-crude'!BE130)&gt;0,'data-cash-crude'!BE130-INDEX('active-future'!$C:$C,MATCH('basis-cash-crude'!BF$1,'active-future'!$A:$A,0),1),""),"")</f>
        <v>-17.28</v>
      </c>
      <c r="BG130">
        <f>+IFERROR(IF(VALUE('data-cash-crude'!BF130)&gt;0,'data-cash-crude'!BF130-INDEX('active-future'!$C:$C,MATCH('basis-cash-crude'!BG$1,'active-future'!$A:$A,0),1),""),"")</f>
        <v>-17.21</v>
      </c>
      <c r="BH130">
        <f>+IFERROR(IF(VALUE('data-cash-crude'!BG130)&gt;0,'data-cash-crude'!BG130-INDEX('active-future'!$C:$C,MATCH('basis-cash-crude'!BH$1,'active-future'!$A:$A,0),1),""),"")</f>
        <v>-17.260000000000005</v>
      </c>
      <c r="BI130">
        <f>+IFERROR(IF(VALUE('data-cash-crude'!BH130)&gt;0,'data-cash-crude'!BH130-INDEX('active-future'!$C:$C,MATCH('basis-cash-crude'!BI$1,'active-future'!$A:$A,0),1),""),"")</f>
        <v>-17.240000000000002</v>
      </c>
      <c r="BJ130">
        <f>+IFERROR(IF(VALUE('data-cash-crude'!BI130)&gt;0,'data-cash-crude'!BI130-INDEX('active-future'!$C:$C,MATCH('basis-cash-crude'!BJ$1,'active-future'!$A:$A,0),1),""),"")</f>
        <v>-17.25</v>
      </c>
      <c r="BK130">
        <f>+IFERROR(IF(VALUE('data-cash-crude'!BJ130)&gt;0,'data-cash-crude'!BJ130-INDEX('active-future'!$C:$C,MATCH('basis-cash-crude'!BK$1,'active-future'!$A:$A,0),1),""),"")</f>
        <v>-17.199999999999996</v>
      </c>
      <c r="BL130">
        <f>+IFERROR(IF(VALUE('data-cash-crude'!BK130)&gt;0,'data-cash-crude'!BK130-INDEX('active-future'!$C:$C,MATCH('basis-cash-crude'!BL$1,'active-future'!$A:$A,0),1),""),"")</f>
        <v>-17.240000000000002</v>
      </c>
      <c r="BM130">
        <f>+IFERROR(IF(VALUE('data-cash-crude'!BL130)&gt;0,'data-cash-crude'!BL130-INDEX('active-future'!$C:$C,MATCH('basis-cash-crude'!BM$1,'active-future'!$A:$A,0),1),""),"")</f>
        <v>-17.28</v>
      </c>
      <c r="BN130">
        <f>+IFERROR(IF(VALUE('data-cash-crude'!BM130)&gt;0,'data-cash-crude'!BM130-INDEX('active-future'!$C:$C,MATCH('basis-cash-crude'!BN$1,'active-future'!$A:$A,0),1),""),"")</f>
        <v>-17.200000000000003</v>
      </c>
      <c r="BO130">
        <f>+IFERROR(IF(VALUE('data-cash-crude'!BN130)&gt;0,'data-cash-crude'!BN130-INDEX('active-future'!$C:$C,MATCH('basis-cash-crude'!BO$1,'active-future'!$A:$A,0),1),""),"")</f>
        <v>-17.260000000000005</v>
      </c>
      <c r="BP130">
        <f>+IFERROR(IF(VALUE('data-cash-crude'!BO130)&gt;0,'data-cash-crude'!BO130-INDEX('active-future'!$C:$C,MATCH('basis-cash-crude'!BP$1,'active-future'!$A:$A,0),1),""),"")</f>
        <v>-17.200000000000003</v>
      </c>
      <c r="BQ130">
        <f>+IFERROR(IF(VALUE('data-cash-crude'!BP130)&gt;0,'data-cash-crude'!BP130-INDEX('active-future'!$C:$C,MATCH('basis-cash-crude'!BQ$1,'active-future'!$A:$A,0),1),""),"")</f>
        <v>-17.189999999999998</v>
      </c>
      <c r="BR130">
        <f>+IFERROR(IF(VALUE('data-cash-crude'!BQ130)&gt;0,'data-cash-crude'!BQ130-INDEX('active-future'!$C:$C,MATCH('basis-cash-crude'!BR$1,'active-future'!$A:$A,0),1),""),"")</f>
        <v>-17.269999999999996</v>
      </c>
      <c r="BS130">
        <f>+IFERROR(IF(VALUE('data-cash-crude'!BR130)&gt;0,'data-cash-crude'!BR130-INDEX('active-future'!$C:$C,MATCH('basis-cash-crude'!BS$1,'active-future'!$A:$A,0),1),""),"")</f>
        <v>-17.22</v>
      </c>
      <c r="BT130">
        <f>+IFERROR(IF(VALUE('data-cash-crude'!BS130)&gt;0,'data-cash-crude'!BS130-INDEX('active-future'!$C:$C,MATCH('basis-cash-crude'!BT$1,'active-future'!$A:$A,0),1),""),"")</f>
        <v>-17.259999999999998</v>
      </c>
      <c r="BU130">
        <f>+IFERROR(IF(VALUE('data-cash-crude'!BT130)&gt;0,'data-cash-crude'!BT130-INDEX('active-future'!$C:$C,MATCH('basis-cash-crude'!BU$1,'active-future'!$A:$A,0),1),""),"")</f>
        <v>-17.259999999999998</v>
      </c>
      <c r="BV130">
        <f>+IFERROR(IF(VALUE('data-cash-crude'!BU130)&gt;0,'data-cash-crude'!BU130-INDEX('active-future'!$C:$C,MATCH('basis-cash-crude'!BV$1,'active-future'!$A:$A,0),1),""),"")</f>
        <v>-17.240000000000002</v>
      </c>
      <c r="BW130">
        <f>+IFERROR(IF(VALUE('data-cash-crude'!BV130)&gt;0,'data-cash-crude'!BV130-INDEX('active-future'!$C:$C,MATCH('basis-cash-crude'!BW$1,'active-future'!$A:$A,0),1),""),"")</f>
        <v>-17.240000000000002</v>
      </c>
      <c r="BX130">
        <f>+IFERROR(IF(VALUE('data-cash-crude'!BW130)&gt;0,'data-cash-crude'!BW130-INDEX('active-future'!$C:$C,MATCH('basis-cash-crude'!BX$1,'active-future'!$A:$A,0),1),""),"")</f>
        <v>-17.189999999999998</v>
      </c>
      <c r="BY130">
        <f>+IFERROR(IF(VALUE('data-cash-crude'!BX130)&gt;0,'data-cash-crude'!BX130-INDEX('active-future'!$C:$C,MATCH('basis-cash-crude'!BY$1,'active-future'!$A:$A,0),1),""),"")</f>
        <v>-17.240000000000002</v>
      </c>
      <c r="BZ130">
        <f>+IFERROR(IF(VALUE('data-cash-crude'!BY130)&gt;0,'data-cash-crude'!BY130-INDEX('active-future'!$C:$C,MATCH('basis-cash-crude'!BZ$1,'active-future'!$A:$A,0),1),""),"")</f>
        <v>-17.339999999999996</v>
      </c>
      <c r="CA130">
        <f>+IFERROR(IF(VALUE('data-cash-crude'!BZ130)&gt;0,'data-cash-crude'!BZ130-INDEX('active-future'!$C:$C,MATCH('basis-cash-crude'!CA$1,'active-future'!$A:$A,0),1),""),"")</f>
        <v>-17.189999999999998</v>
      </c>
      <c r="CB130">
        <f>+IFERROR(IF(VALUE('data-cash-crude'!CA130)&gt;0,'data-cash-crude'!CA130-INDEX('active-future'!$C:$C,MATCH('basis-cash-crude'!CB$1,'active-future'!$A:$A,0),1),""),"")</f>
        <v>-17.190000000000005</v>
      </c>
      <c r="CC130">
        <f>+IFERROR(IF(VALUE('data-cash-crude'!CB130)&gt;0,'data-cash-crude'!CB130-INDEX('active-future'!$C:$C,MATCH('basis-cash-crude'!CC$1,'active-future'!$A:$A,0),1),""),"")</f>
        <v>-17.25</v>
      </c>
      <c r="CD130">
        <f>+IFERROR(IF(VALUE('data-cash-crude'!CC130)&gt;0,'data-cash-crude'!CC130-INDEX('active-future'!$C:$C,MATCH('basis-cash-crude'!CD$1,'active-future'!$A:$A,0),1),""),"")</f>
        <v>-17.200000000000003</v>
      </c>
      <c r="CE130">
        <f>+IFERROR(IF(VALUE('data-cash-crude'!CD130)&gt;0,'data-cash-crude'!CD130-INDEX('active-future'!$C:$C,MATCH('basis-cash-crude'!CE$1,'active-future'!$A:$A,0),1),""),"")</f>
        <v>-17.240000000000002</v>
      </c>
      <c r="CF130">
        <f>+IFERROR(IF(VALUE('data-cash-crude'!CE130)&gt;0,'data-cash-crude'!CE130-INDEX('active-future'!$C:$C,MATCH('basis-cash-crude'!CF$1,'active-future'!$A:$A,0),1),""),"")</f>
        <v>-17.200000000000003</v>
      </c>
      <c r="CG130" t="str">
        <f>+IFERROR(IF(VALUE('data-cash-crude'!CF130)&gt;0,'data-cash-crude'!CF130-INDEX('active-future'!$C:$C,MATCH('basis-cash-crude'!CG$1,'active-future'!$A:$A,0),1),""),"")</f>
        <v/>
      </c>
      <c r="CH130" t="str">
        <f>+IFERROR(IF(VALUE('data-cash-crude'!CG130)&gt;0,'data-cash-crude'!CG130-INDEX('active-future'!$C:$C,MATCH('basis-cash-crude'!CH$1,'active-future'!$A:$A,0),1),""),"")</f>
        <v/>
      </c>
      <c r="CI130" t="str">
        <f>+IFERROR(IF(VALUE('data-cash-crude'!CH130)&gt;0,'data-cash-crude'!CH130-INDEX('active-future'!$C:$C,MATCH('basis-cash-crude'!CI$1,'active-future'!$A:$A,0),1),""),"")</f>
        <v/>
      </c>
      <c r="CJ130">
        <f>+IFERROR(IF(VALUE('data-cash-crude'!CI130)&gt;0,'data-cash-crude'!CI130-INDEX('active-future'!$C:$C,MATCH('basis-cash-crude'!CJ$1,'active-future'!$A:$A,0),1),""),"")</f>
        <v>-17.25</v>
      </c>
      <c r="CK130">
        <f>+IFERROR(IF(VALUE('data-cash-crude'!CJ130)&gt;0,'data-cash-crude'!CJ130-INDEX('active-future'!$C:$C,MATCH('basis-cash-crude'!CK$1,'active-future'!$A:$A,0),1),""),"")</f>
        <v>-17.21</v>
      </c>
      <c r="CL130">
        <f>+IFERROR(IF(VALUE('data-cash-crude'!CK130)&gt;0,'data-cash-crude'!CK130-INDEX('active-future'!$C:$C,MATCH('basis-cash-crude'!CL$1,'active-future'!$A:$A,0),1),""),"")</f>
        <v>-17.189999999999998</v>
      </c>
      <c r="CM130" t="str">
        <f>+IFERROR(IF(VALUE('data-cash-crude'!CL130)&gt;0,'data-cash-crude'!CL130-INDEX('active-future'!$C:$C,MATCH('basis-cash-crude'!CM$1,'active-future'!$A:$A,0),1),""),"")</f>
        <v/>
      </c>
      <c r="CN130">
        <f>+IFERROR(IF(VALUE('data-cash-crude'!CM130)&gt;0,'data-cash-crude'!CM130-INDEX('active-future'!$C:$C,MATCH('basis-cash-crude'!CN$1,'active-future'!$A:$A,0),1),""),"")</f>
        <v>-17.25</v>
      </c>
      <c r="CO130">
        <f>+IFERROR(IF(VALUE('data-cash-crude'!CN130)&gt;0,'data-cash-crude'!CN130-INDEX('active-future'!$C:$C,MATCH('basis-cash-crude'!CO$1,'active-future'!$A:$A,0),1),""),"")</f>
        <v>-17.259999999999998</v>
      </c>
      <c r="CP130">
        <f>+IFERROR(IF(VALUE('data-cash-crude'!CO130)&gt;0,'data-cash-crude'!CO130-INDEX('active-future'!$C:$C,MATCH('basis-cash-crude'!CP$1,'active-future'!$A:$A,0),1),""),"")</f>
        <v>-17.230000000000004</v>
      </c>
      <c r="CQ130">
        <f>+IFERROR(IF(VALUE('data-cash-crude'!CP130)&gt;0,'data-cash-crude'!CP130-INDEX('active-future'!$C:$C,MATCH('basis-cash-crude'!CQ$1,'active-future'!$A:$A,0),1),""),"")</f>
        <v>-17.28</v>
      </c>
      <c r="CR130">
        <f>+IFERROR(IF(VALUE('data-cash-crude'!CQ130)&gt;0,'data-cash-crude'!CQ130-INDEX('active-future'!$C:$C,MATCH('basis-cash-crude'!CR$1,'active-future'!$A:$A,0),1),""),"")</f>
        <v>-17.189999999999998</v>
      </c>
      <c r="CS130">
        <f>+IFERROR(IF(VALUE('data-cash-crude'!CR130)&gt;0,'data-cash-crude'!CR130-INDEX('active-future'!$C:$C,MATCH('basis-cash-crude'!CS$1,'active-future'!$A:$A,0),1),""),"")</f>
        <v>-17.22</v>
      </c>
      <c r="CT130">
        <f>+IFERROR(IF(VALUE('data-cash-crude'!CS130)&gt;0,'data-cash-crude'!CS130-INDEX('active-future'!$C:$C,MATCH('basis-cash-crude'!CT$1,'active-future'!$A:$A,0),1),""),"")</f>
        <v>-17.200000000000003</v>
      </c>
      <c r="CU130">
        <f>+IFERROR(IF(VALUE('data-cash-crude'!CT130)&gt;0,'data-cash-crude'!CT130-INDEX('active-future'!$C:$C,MATCH('basis-cash-crude'!CU$1,'active-future'!$A:$A,0),1),""),"")</f>
        <v>-17.229999999999997</v>
      </c>
      <c r="CV130">
        <f>+IFERROR(IF(VALUE('data-cash-crude'!CU130)&gt;0,'data-cash-crude'!CU130-INDEX('active-future'!$C:$C,MATCH('basis-cash-crude'!CV$1,'active-future'!$A:$A,0),1),""),"")</f>
        <v>-16.980000000000004</v>
      </c>
      <c r="CW130">
        <f>+IFERROR(IF(VALUE('data-cash-crude'!CV130)&gt;0,'data-cash-crude'!CV130-INDEX('active-future'!$C:$C,MATCH('basis-cash-crude'!CW$1,'active-future'!$A:$A,0),1),""),"")</f>
        <v>-17.189999999999998</v>
      </c>
      <c r="CX130">
        <f>+IFERROR(IF(VALUE('data-cash-crude'!CW130)&gt;0,'data-cash-crude'!CW130-INDEX('active-future'!$C:$C,MATCH('basis-cash-crude'!CX$1,'active-future'!$A:$A,0),1),""),"")</f>
        <v>-17.160000000000004</v>
      </c>
      <c r="CY130">
        <f>+IFERROR(IF(VALUE('data-cash-crude'!CX130)&gt;0,'data-cash-crude'!CX130-INDEX('active-future'!$C:$C,MATCH('basis-cash-crude'!CY$1,'active-future'!$A:$A,0),1),""),"")</f>
        <v>-17.22</v>
      </c>
      <c r="CZ130">
        <f>+IFERROR(IF(VALUE('data-cash-crude'!CY130)&gt;0,'data-cash-crude'!CY130-INDEX('active-future'!$C:$C,MATCH('basis-cash-crude'!CZ$1,'active-future'!$A:$A,0),1),""),"")</f>
        <v>-17.279999999999994</v>
      </c>
      <c r="DA130">
        <f>+IFERROR(IF(VALUE('data-cash-crude'!CZ130)&gt;0,'data-cash-crude'!CZ130-INDEX('active-future'!$C:$C,MATCH('basis-cash-crude'!DA$1,'active-future'!$A:$A,0),1),""),"")</f>
        <v>-17.25</v>
      </c>
      <c r="DB130">
        <f>+IFERROR(IF(VALUE('data-cash-crude'!DA130)&gt;0,'data-cash-crude'!DA130-INDEX('active-future'!$C:$C,MATCH('basis-cash-crude'!DB$1,'active-future'!$A:$A,0),1),""),"")</f>
        <v>-17.28</v>
      </c>
      <c r="DC130">
        <f>+IFERROR(IF(VALUE('data-cash-crude'!DB130)&gt;0,'data-cash-crude'!DB130-INDEX('active-future'!$C:$C,MATCH('basis-cash-crude'!DC$1,'active-future'!$A:$A,0),1),""),"")</f>
        <v>-17.25</v>
      </c>
      <c r="DD130">
        <f>+IFERROR(IF(VALUE('data-cash-crude'!DC130)&gt;0,'data-cash-crude'!DC130-INDEX('active-future'!$C:$C,MATCH('basis-cash-crude'!DD$1,'active-future'!$A:$A,0),1),""),"")</f>
        <v>-17.189999999999998</v>
      </c>
      <c r="DE130">
        <f>+IFERROR(IF(VALUE('data-cash-crude'!DD130)&gt;0,'data-cash-crude'!DD130-INDEX('active-future'!$C:$C,MATCH('basis-cash-crude'!DE$1,'active-future'!$A:$A,0),1),""),"")</f>
        <v>-17.240000000000002</v>
      </c>
      <c r="DF130">
        <f>+IFERROR(IF(VALUE('data-cash-crude'!DE130)&gt;0,'data-cash-crude'!DE130-INDEX('active-future'!$C:$C,MATCH('basis-cash-crude'!DF$1,'active-future'!$A:$A,0),1),""),"")</f>
        <v>-17.28</v>
      </c>
      <c r="DG130">
        <f>+IFERROR(IF(VALUE('data-cash-crude'!DF130)&gt;0,'data-cash-crude'!DF130-INDEX('active-future'!$C:$C,MATCH('basis-cash-crude'!DG$1,'active-future'!$A:$A,0),1),""),"")</f>
        <v>-17.239999999999995</v>
      </c>
      <c r="DH130">
        <f>+IFERROR(IF(VALUE('data-cash-crude'!DG130)&gt;0,'data-cash-crude'!DG130-INDEX('active-future'!$C:$C,MATCH('basis-cash-crude'!DH$1,'active-future'!$A:$A,0),1),""),"")</f>
        <v>-17.209999999999994</v>
      </c>
      <c r="DI130">
        <f>+IFERROR(IF(VALUE('data-cash-crude'!DH130)&gt;0,'data-cash-crude'!DH130-INDEX('active-future'!$C:$C,MATCH('basis-cash-crude'!DI$1,'active-future'!$A:$A,0),1),""),"")</f>
        <v>-17.200000000000003</v>
      </c>
      <c r="DJ130">
        <f>+IFERROR(IF(VALUE('data-cash-crude'!DI130)&gt;0,'data-cash-crude'!DI130-INDEX('active-future'!$C:$C,MATCH('basis-cash-crude'!DJ$1,'active-future'!$A:$A,0),1),""),"")</f>
        <v>-17.229999999999997</v>
      </c>
      <c r="DK130">
        <f>+IFERROR(IF(VALUE('data-cash-crude'!DJ130)&gt;0,'data-cash-crude'!DJ130-INDEX('active-future'!$C:$C,MATCH('basis-cash-crude'!DK$1,'active-future'!$A:$A,0),1),""),"")</f>
        <v>-17.199999999999996</v>
      </c>
      <c r="DL130">
        <f>+IFERROR(IF(VALUE('data-cash-crude'!DK130)&gt;0,'data-cash-crude'!DK130-INDEX('active-future'!$C:$C,MATCH('basis-cash-crude'!DL$1,'active-future'!$A:$A,0),1),""),"")</f>
        <v>-17.22</v>
      </c>
      <c r="DM130" t="str">
        <f>+IFERROR(IF(VALUE('data-cash-crude'!DL130)&gt;0,'data-cash-crude'!DL130-INDEX('active-future'!$C:$C,MATCH('basis-cash-crude'!DM$1,'active-future'!$A:$A,0),1),""),"")</f>
        <v/>
      </c>
      <c r="DN130" t="str">
        <f>+IFERROR(IF(VALUE('data-cash-crude'!DM130)&gt;0,'data-cash-crude'!DM130-INDEX('active-future'!$C:$C,MATCH('basis-cash-crude'!DN$1,'active-future'!$A:$A,0),1),""),"")</f>
        <v/>
      </c>
      <c r="DO130">
        <f>+IFERROR(IF(VALUE('data-cash-crude'!DN130)&gt;0,'data-cash-crude'!DN130-INDEX('active-future'!$C:$C,MATCH('basis-cash-crude'!DO$1,'active-future'!$A:$A,0),1),""),"")</f>
        <v>-17.28</v>
      </c>
      <c r="DP130">
        <f>+IFERROR(IF(VALUE('data-cash-crude'!DO130)&gt;0,'data-cash-crude'!DO130-INDEX('active-future'!$C:$C,MATCH('basis-cash-crude'!DP$1,'active-future'!$A:$A,0),1),""),"")</f>
        <v>-17.209999999999994</v>
      </c>
      <c r="DQ130">
        <f>+IFERROR(IF(VALUE('data-cash-crude'!DP130)&gt;0,'data-cash-crude'!DP130-INDEX('active-future'!$C:$C,MATCH('basis-cash-crude'!DQ$1,'active-future'!$A:$A,0),1),""),"")</f>
        <v>-17.259999999999998</v>
      </c>
      <c r="DR130">
        <f>+IFERROR(IF(VALUE('data-cash-crude'!DQ130)&gt;0,'data-cash-crude'!DQ130-INDEX('active-future'!$C:$C,MATCH('basis-cash-crude'!DR$1,'active-future'!$A:$A,0),1),""),"")</f>
        <v>-17.190000000000005</v>
      </c>
      <c r="DS130">
        <f>+IFERROR(IF(VALUE('data-cash-crude'!DR130)&gt;0,'data-cash-crude'!DR130-INDEX('active-future'!$C:$C,MATCH('basis-cash-crude'!DS$1,'active-future'!$A:$A,0),1),""),"")</f>
        <v>-17.200000000000003</v>
      </c>
      <c r="DT130">
        <f>+IFERROR(IF(VALUE('data-cash-crude'!DS130)&gt;0,'data-cash-crude'!DS130-INDEX('active-future'!$C:$C,MATCH('basis-cash-crude'!DT$1,'active-future'!$A:$A,0),1),""),"")</f>
        <v>-17.240000000000002</v>
      </c>
      <c r="DU130">
        <f>+IFERROR(IF(VALUE('data-cash-crude'!DT130)&gt;0,'data-cash-crude'!DT130-INDEX('active-future'!$C:$C,MATCH('basis-cash-crude'!DU$1,'active-future'!$A:$A,0),1),""),"")</f>
        <v>-17.22</v>
      </c>
      <c r="DV130">
        <f>+IFERROR(IF(VALUE('data-cash-crude'!DU130)&gt;0,'data-cash-crude'!DU130-INDEX('active-future'!$C:$C,MATCH('basis-cash-crude'!DV$1,'active-future'!$A:$A,0),1),""),"")</f>
        <v>-17.28</v>
      </c>
      <c r="DW130">
        <f>+IFERROR(IF(VALUE('data-cash-crude'!DV130)&gt;0,'data-cash-crude'!DV130-INDEX('active-future'!$C:$C,MATCH('basis-cash-crude'!DW$1,'active-future'!$A:$A,0),1),""),"")</f>
        <v>-17.230000000000004</v>
      </c>
      <c r="DX130">
        <f>+IFERROR(IF(VALUE('data-cash-crude'!DW130)&gt;0,'data-cash-crude'!DW130-INDEX('active-future'!$C:$C,MATCH('basis-cash-crude'!DX$1,'active-future'!$A:$A,0),1),""),"")</f>
        <v>-17.28</v>
      </c>
      <c r="DY130">
        <f>+IFERROR(IF(VALUE('data-cash-crude'!DX130)&gt;0,'data-cash-crude'!DX130-INDEX('active-future'!$C:$C,MATCH('basis-cash-crude'!DY$1,'active-future'!$A:$A,0),1),""),"")</f>
        <v>-17.25</v>
      </c>
      <c r="DZ130">
        <f>+IFERROR(IF(VALUE('data-cash-crude'!DY130)&gt;0,'data-cash-crude'!DY130-INDEX('active-future'!$C:$C,MATCH('basis-cash-crude'!DZ$1,'active-future'!$A:$A,0),1),""),"")</f>
        <v>-17.28</v>
      </c>
      <c r="EA130">
        <f>+IFERROR(IF(VALUE('data-cash-crude'!DZ130)&gt;0,'data-cash-crude'!DZ130-INDEX('active-future'!$C:$C,MATCH('basis-cash-crude'!EA$1,'active-future'!$A:$A,0),1),""),"")</f>
        <v>-17.619999999999997</v>
      </c>
      <c r="EB130">
        <f>+IFERROR(IF(VALUE('data-cash-crude'!EA130)&gt;0,'data-cash-crude'!EA130-INDEX('active-future'!$C:$C,MATCH('basis-cash-crude'!EB$1,'active-future'!$A:$A,0),1),""),"")</f>
        <v>-17.420000000000002</v>
      </c>
      <c r="EC130">
        <f>+IFERROR(IF(VALUE('data-cash-crude'!EB130)&gt;0,'data-cash-crude'!EB130-INDEX('active-future'!$C:$C,MATCH('basis-cash-crude'!EC$1,'active-future'!$A:$A,0),1),""),"")</f>
        <v>-17.46</v>
      </c>
      <c r="ED130">
        <f>+IFERROR(IF(VALUE('data-cash-crude'!EC130)&gt;0,'data-cash-crude'!EC130-INDEX('active-future'!$C:$C,MATCH('basis-cash-crude'!ED$1,'active-future'!$A:$A,0),1),""),"")</f>
        <v>-17.28</v>
      </c>
      <c r="EE130">
        <f>+IFERROR(IF(VALUE('data-cash-crude'!ED130)&gt;0,'data-cash-crude'!ED130-INDEX('active-future'!$C:$C,MATCH('basis-cash-crude'!EE$1,'active-future'!$A:$A,0),1),""),"")</f>
        <v>-17.259999999999998</v>
      </c>
      <c r="EF130">
        <f>+IFERROR(IF(VALUE('data-cash-crude'!EE130)&gt;0,'data-cash-crude'!EE130-INDEX('active-future'!$C:$C,MATCH('basis-cash-crude'!EF$1,'active-future'!$A:$A,0),1),""),"")</f>
        <v>-17.230000000000004</v>
      </c>
      <c r="EG130">
        <f>+IFERROR(IF(VALUE('data-cash-crude'!EF130)&gt;0,'data-cash-crude'!EF130-INDEX('active-future'!$C:$C,MATCH('basis-cash-crude'!EG$1,'active-future'!$A:$A,0),1),""),"")</f>
        <v>-17.189999999999998</v>
      </c>
      <c r="EH130">
        <f>+IFERROR(IF(VALUE('data-cash-crude'!EG130)&gt;0,'data-cash-crude'!EG130-INDEX('active-future'!$C:$C,MATCH('basis-cash-crude'!EH$1,'active-future'!$A:$A,0),1),""),"")</f>
        <v>-17.220000000000006</v>
      </c>
      <c r="EI130">
        <f>+IFERROR(IF(VALUE('data-cash-crude'!EH130)&gt;0,'data-cash-crude'!EH130-INDEX('active-future'!$C:$C,MATCH('basis-cash-crude'!EI$1,'active-future'!$A:$A,0),1),""),"")</f>
        <v>-17.21</v>
      </c>
      <c r="EJ130">
        <f>+IFERROR(IF(VALUE('data-cash-crude'!EI130)&gt;0,'data-cash-crude'!EI130-INDEX('active-future'!$C:$C,MATCH('basis-cash-crude'!EJ$1,'active-future'!$A:$A,0),1),""),"")</f>
        <v>-17.240000000000002</v>
      </c>
      <c r="EK130">
        <f>+IFERROR(IF(VALUE('data-cash-crude'!EJ130)&gt;0,'data-cash-crude'!EJ130-INDEX('active-future'!$C:$C,MATCH('basis-cash-crude'!EK$1,'active-future'!$A:$A,0),1),""),"")</f>
        <v>-17.240000000000002</v>
      </c>
      <c r="EL130">
        <f>+IFERROR(IF(VALUE('data-cash-crude'!EK130)&gt;0,'data-cash-crude'!EK130-INDEX('active-future'!$C:$C,MATCH('basis-cash-crude'!EL$1,'active-future'!$A:$A,0),1),""),"")</f>
        <v>-17.229999999999997</v>
      </c>
      <c r="EM130">
        <f>+IFERROR(IF(VALUE('data-cash-crude'!EL130)&gt;0,'data-cash-crude'!EL130-INDEX('active-future'!$C:$C,MATCH('basis-cash-crude'!EM$1,'active-future'!$A:$A,0),1),""),"")</f>
        <v>-17.229999999999997</v>
      </c>
      <c r="EN130">
        <f>+IFERROR(IF(VALUE('data-cash-crude'!EM130)&gt;0,'data-cash-crude'!EM130-INDEX('active-future'!$C:$C,MATCH('basis-cash-crude'!EN$1,'active-future'!$A:$A,0),1),""),"")</f>
        <v>-17.200000000000003</v>
      </c>
      <c r="EO130">
        <f>+IFERROR(IF(VALUE('data-cash-crude'!EN130)&gt;0,'data-cash-crude'!EN130-INDEX('active-future'!$C:$C,MATCH('basis-cash-crude'!EO$1,'active-future'!$A:$A,0),1),""),"")</f>
        <v>-17.25</v>
      </c>
      <c r="EP130">
        <f>+IFERROR(IF(VALUE('data-cash-crude'!EO130)&gt;0,'data-cash-crude'!EO130-INDEX('active-future'!$C:$C,MATCH('basis-cash-crude'!EP$1,'active-future'!$A:$A,0),1),""),"")</f>
        <v>-17.240000000000002</v>
      </c>
      <c r="EQ130">
        <f>+IFERROR(IF(VALUE('data-cash-crude'!EP130)&gt;0,'data-cash-crude'!EP130-INDEX('active-future'!$C:$C,MATCH('basis-cash-crude'!EQ$1,'active-future'!$A:$A,0),1),""),"")</f>
        <v>-17.260000000000005</v>
      </c>
      <c r="ER130">
        <f>+IFERROR(IF(VALUE('data-cash-crude'!EQ130)&gt;0,'data-cash-crude'!EQ130-INDEX('active-future'!$C:$C,MATCH('basis-cash-crude'!ER$1,'active-future'!$A:$A,0),1),""),"")</f>
        <v>-17.189999999999998</v>
      </c>
      <c r="ES130">
        <f>+IFERROR(IF(VALUE('data-cash-crude'!ER130)&gt;0,'data-cash-crude'!ER130-INDEX('active-future'!$C:$C,MATCH('basis-cash-crude'!ES$1,'active-future'!$A:$A,0),1),""),"")</f>
        <v>-17.28</v>
      </c>
      <c r="ET130">
        <f>+IFERROR(IF(VALUE('data-cash-crude'!ES130)&gt;0,'data-cash-crude'!ES130-INDEX('active-future'!$C:$C,MATCH('basis-cash-crude'!ET$1,'active-future'!$A:$A,0),1),""),"")</f>
        <v>-17.259999999999998</v>
      </c>
      <c r="EU130">
        <f>+IFERROR(IF(VALUE('data-cash-crude'!ET130)&gt;0,'data-cash-crude'!ET130-INDEX('active-future'!$C:$C,MATCH('basis-cash-crude'!EU$1,'active-future'!$A:$A,0),1),""),"")</f>
        <v>-17.270000000000003</v>
      </c>
      <c r="EV130">
        <f>+IFERROR(IF(VALUE('data-cash-crude'!EU130)&gt;0,'data-cash-crude'!EU130-INDEX('active-future'!$C:$C,MATCH('basis-cash-crude'!EV$1,'active-future'!$A:$A,0),1),""),"")</f>
        <v>-17.380000000000003</v>
      </c>
      <c r="EW130">
        <f>+IFERROR(IF(VALUE('data-cash-crude'!EV130)&gt;0,'data-cash-crude'!EV130-INDEX('active-future'!$C:$C,MATCH('basis-cash-crude'!EW$1,'active-future'!$A:$A,0),1),""),"")</f>
        <v>-17.36</v>
      </c>
      <c r="EX130">
        <f>+IFERROR(IF(VALUE('data-cash-crude'!EW130)&gt;0,'data-cash-crude'!EW130-INDEX('active-future'!$C:$C,MATCH('basis-cash-crude'!EX$1,'active-future'!$A:$A,0),1),""),"")</f>
        <v>-17.370000000000005</v>
      </c>
      <c r="EY130">
        <f>+IFERROR(IF(VALUE('data-cash-crude'!EX130)&gt;0,'data-cash-crude'!EX130-INDEX('active-future'!$C:$C,MATCH('basis-cash-crude'!EY$1,'active-future'!$A:$A,0),1),""),"")</f>
        <v>-17.22</v>
      </c>
      <c r="EZ130">
        <f>+IFERROR(IF(VALUE('data-cash-crude'!EY130)&gt;0,'data-cash-crude'!EY130-INDEX('active-future'!$C:$C,MATCH('basis-cash-crude'!EZ$1,'active-future'!$A:$A,0),1),""),"")</f>
        <v>-17.270000000000003</v>
      </c>
      <c r="FA130">
        <f>+IFERROR(IF(VALUE('data-cash-crude'!EZ130)&gt;0,'data-cash-crude'!EZ130-INDEX('active-future'!$C:$C,MATCH('basis-cash-crude'!FA$1,'active-future'!$A:$A,0),1),""),"")</f>
        <v>-17.230000000000004</v>
      </c>
      <c r="FB130">
        <f>+IFERROR(IF(VALUE('data-cash-crude'!FA130)&gt;0,'data-cash-crude'!FA130-INDEX('active-future'!$C:$C,MATCH('basis-cash-crude'!FB$1,'active-future'!$A:$A,0),1),""),"")</f>
        <v>-17.189999999999998</v>
      </c>
      <c r="FC130">
        <f>+IFERROR(IF(VALUE('data-cash-crude'!FB130)&gt;0,'data-cash-crude'!FB130-INDEX('active-future'!$C:$C,MATCH('basis-cash-crude'!FC$1,'active-future'!$A:$A,0),1),""),"")</f>
        <v>-17.209999999999994</v>
      </c>
      <c r="FD130">
        <f>+IFERROR(IF(VALUE('data-cash-crude'!FC130)&gt;0,'data-cash-crude'!FC130-INDEX('active-future'!$C:$C,MATCH('basis-cash-crude'!FD$1,'active-future'!$A:$A,0),1),""),"")</f>
        <v>-17.25</v>
      </c>
      <c r="FE130">
        <f>+IFERROR(IF(VALUE('data-cash-crude'!FD130)&gt;0,'data-cash-crude'!FD130-INDEX('active-future'!$C:$C,MATCH('basis-cash-crude'!FE$1,'active-future'!$A:$A,0),1),""),"")</f>
        <v>-17.269999999999996</v>
      </c>
      <c r="FF130">
        <f>+IFERROR(IF(VALUE('data-cash-crude'!FE130)&gt;0,'data-cash-crude'!FE130-INDEX('active-future'!$C:$C,MATCH('basis-cash-crude'!FF$1,'active-future'!$A:$A,0),1),""),"")</f>
        <v>-17.25</v>
      </c>
      <c r="FG130">
        <f>+IFERROR(IF(VALUE('data-cash-crude'!FF130)&gt;0,'data-cash-crude'!FF130-INDEX('active-future'!$C:$C,MATCH('basis-cash-crude'!FG$1,'active-future'!$A:$A,0),1),""),"")</f>
        <v>-17.200000000000003</v>
      </c>
      <c r="FH130">
        <f>+IFERROR(IF(VALUE('data-cash-crude'!FG130)&gt;0,'data-cash-crude'!FG130-INDEX('active-future'!$C:$C,MATCH('basis-cash-crude'!FH$1,'active-future'!$A:$A,0),1),""),"")</f>
        <v>-17.189999999999998</v>
      </c>
      <c r="FI130">
        <f>+IFERROR(IF(VALUE('data-cash-crude'!FH130)&gt;0,'data-cash-crude'!FH130-INDEX('active-future'!$C:$C,MATCH('basis-cash-crude'!FI$1,'active-future'!$A:$A,0),1),""),"")</f>
        <v>-17.260000000000005</v>
      </c>
      <c r="FJ130">
        <f>+IFERROR(IF(VALUE('data-cash-crude'!FI130)&gt;0,'data-cash-crude'!FI130-INDEX('active-future'!$C:$C,MATCH('basis-cash-crude'!FJ$1,'active-future'!$A:$A,0),1),""),"")</f>
        <v>-17.25</v>
      </c>
      <c r="FK130">
        <f>+IFERROR(IF(VALUE('data-cash-crude'!FJ130)&gt;0,'data-cash-crude'!FJ130-INDEX('active-future'!$C:$C,MATCH('basis-cash-crude'!FK$1,'active-future'!$A:$A,0),1),""),"")</f>
        <v>-17.259999999999998</v>
      </c>
      <c r="FL130">
        <f>+IFERROR(IF(VALUE('data-cash-crude'!FK130)&gt;0,'data-cash-crude'!FK130-INDEX('active-future'!$C:$C,MATCH('basis-cash-crude'!FL$1,'active-future'!$A:$A,0),1),""),"")</f>
        <v>-17.25</v>
      </c>
    </row>
    <row r="131" spans="1:168" x14ac:dyDescent="0.2">
      <c r="A131">
        <f t="shared" ref="A131:A194" si="6">+IFERROR(AVERAGE(E131:K131),"")</f>
        <v>-4.089999999999999</v>
      </c>
      <c r="B131">
        <f t="shared" ref="B131:B194" si="7">+IFERROR(AVERAGE(E131:AH131),"")</f>
        <v>-3.9643999999999995</v>
      </c>
      <c r="C131">
        <f t="shared" ref="C131:C194" si="8">+IFERROR(AVERAGE(E131:CP131),"")</f>
        <v>-4.0564197530864199</v>
      </c>
      <c r="D131" s="10" t="str">
        <f>+'data-cash-crude'!B131</f>
        <v>CLPA-7-121.CM</v>
      </c>
      <c r="E131">
        <f>+IFERROR(IF(VALUE('data-cash-crude'!D131)&gt;0,'data-cash-crude'!D131-INDEX('active-future'!$C:$C,MATCH('basis-cash-crude'!E$1,'active-future'!$A:$A,0),1),""),"")</f>
        <v>-4.0600000000000023</v>
      </c>
      <c r="F131">
        <f>+IFERROR(IF(VALUE('data-cash-crude'!E131)&gt;0,'data-cash-crude'!E131-INDEX('active-future'!$C:$C,MATCH('basis-cash-crude'!F$1,'active-future'!$A:$A,0),1),""),"")</f>
        <v>-4.0799999999999983</v>
      </c>
      <c r="G131">
        <f>+IFERROR(IF(VALUE('data-cash-crude'!F131)&gt;0,'data-cash-crude'!F131-INDEX('active-future'!$C:$C,MATCH('basis-cash-crude'!G$1,'active-future'!$A:$A,0),1),""),"")</f>
        <v>-4.1199999999999974</v>
      </c>
      <c r="H131">
        <f>+IFERROR(IF(VALUE('data-cash-crude'!G131)&gt;0,'data-cash-crude'!G131-INDEX('active-future'!$C:$C,MATCH('basis-cash-crude'!H$1,'active-future'!$A:$A,0),1),""),"")</f>
        <v>-4.0799999999999983</v>
      </c>
      <c r="I131" t="str">
        <f>+IFERROR(IF(VALUE('data-cash-crude'!H131)&gt;0,'data-cash-crude'!H131-INDEX('active-future'!$C:$C,MATCH('basis-cash-crude'!I$1,'active-future'!$A:$A,0),1),""),"")</f>
        <v/>
      </c>
      <c r="J131">
        <f>+IFERROR(IF(VALUE('data-cash-crude'!I131)&gt;0,'data-cash-crude'!I131-INDEX('active-future'!$C:$C,MATCH('basis-cash-crude'!J$1,'active-future'!$A:$A,0),1),""),"")</f>
        <v>-4.1099999999999994</v>
      </c>
      <c r="K131" t="str">
        <f>+IFERROR(IF(VALUE('data-cash-crude'!J131)&gt;0,'data-cash-crude'!J131-INDEX('active-future'!$C:$C,MATCH('basis-cash-crude'!K$1,'active-future'!$A:$A,0),1),""),"")</f>
        <v/>
      </c>
      <c r="L131" t="str">
        <f>+IFERROR(IF(VALUE('data-cash-crude'!K131)&gt;0,'data-cash-crude'!K131-INDEX('active-future'!$C:$C,MATCH('basis-cash-crude'!L$1,'active-future'!$A:$A,0),1),""),"")</f>
        <v/>
      </c>
      <c r="M131">
        <f>+IFERROR(IF(VALUE('data-cash-crude'!L131)&gt;0,'data-cash-crude'!L131-INDEX('active-future'!$C:$C,MATCH('basis-cash-crude'!M$1,'active-future'!$A:$A,0),1),""),"")</f>
        <v>-4.0799999999999983</v>
      </c>
      <c r="N131">
        <f>+IFERROR(IF(VALUE('data-cash-crude'!M131)&gt;0,'data-cash-crude'!M131-INDEX('active-future'!$C:$C,MATCH('basis-cash-crude'!N$1,'active-future'!$A:$A,0),1),""),"")</f>
        <v>-4.0500000000000043</v>
      </c>
      <c r="O131">
        <f>+IFERROR(IF(VALUE('data-cash-crude'!N131)&gt;0,'data-cash-crude'!N131-INDEX('active-future'!$C:$C,MATCH('basis-cash-crude'!O$1,'active-future'!$A:$A,0),1),""),"")</f>
        <v>-3.9699999999999989</v>
      </c>
      <c r="P131">
        <f>+IFERROR(IF(VALUE('data-cash-crude'!O131)&gt;0,'data-cash-crude'!O131-INDEX('active-future'!$C:$C,MATCH('basis-cash-crude'!P$1,'active-future'!$A:$A,0),1),""),"")</f>
        <v>-4.1099999999999994</v>
      </c>
      <c r="Q131">
        <f>+IFERROR(IF(VALUE('data-cash-crude'!P131)&gt;0,'data-cash-crude'!P131-INDEX('active-future'!$C:$C,MATCH('basis-cash-crude'!Q$1,'active-future'!$A:$A,0),1),""),"")</f>
        <v>-4.07</v>
      </c>
      <c r="R131">
        <f>+IFERROR(IF(VALUE('data-cash-crude'!Q131)&gt;0,'data-cash-crude'!Q131-INDEX('active-future'!$C:$C,MATCH('basis-cash-crude'!R$1,'active-future'!$A:$A,0),1),""),"")</f>
        <v>-4.0799999999999983</v>
      </c>
      <c r="S131">
        <f>+IFERROR(IF(VALUE('data-cash-crude'!R131)&gt;0,'data-cash-crude'!R131-INDEX('active-future'!$C:$C,MATCH('basis-cash-crude'!S$1,'active-future'!$A:$A,0),1),""),"")</f>
        <v>-4.0599999999999952</v>
      </c>
      <c r="T131">
        <f>+IFERROR(IF(VALUE('data-cash-crude'!S131)&gt;0,'data-cash-crude'!S131-INDEX('active-future'!$C:$C,MATCH('basis-cash-crude'!T$1,'active-future'!$A:$A,0),1),""),"")</f>
        <v>-4.0399999999999991</v>
      </c>
      <c r="U131">
        <f>+IFERROR(IF(VALUE('data-cash-crude'!T131)&gt;0,'data-cash-crude'!T131-INDEX('active-future'!$C:$C,MATCH('basis-cash-crude'!U$1,'active-future'!$A:$A,0),1),""),"")</f>
        <v>-4.1200000000000045</v>
      </c>
      <c r="V131">
        <f>+IFERROR(IF(VALUE('data-cash-crude'!U131)&gt;0,'data-cash-crude'!U131-INDEX('active-future'!$C:$C,MATCH('basis-cash-crude'!V$1,'active-future'!$A:$A,0),1),""),"")</f>
        <v>-4.1000000000000014</v>
      </c>
      <c r="W131">
        <f>+IFERROR(IF(VALUE('data-cash-crude'!V131)&gt;0,'data-cash-crude'!V131-INDEX('active-future'!$C:$C,MATCH('basis-cash-crude'!W$1,'active-future'!$A:$A,0),1),""),"")</f>
        <v>-4.1300000000000026</v>
      </c>
      <c r="X131">
        <f>+IFERROR(IF(VALUE('data-cash-crude'!W131)&gt;0,'data-cash-crude'!W131-INDEX('active-future'!$C:$C,MATCH('basis-cash-crude'!X$1,'active-future'!$A:$A,0),1),""),"")</f>
        <v>-4.1300000000000026</v>
      </c>
      <c r="Y131" t="str">
        <f>+IFERROR(IF(VALUE('data-cash-crude'!X131)&gt;0,'data-cash-crude'!X131-INDEX('active-future'!$C:$C,MATCH('basis-cash-crude'!Y$1,'active-future'!$A:$A,0),1),""),"")</f>
        <v/>
      </c>
      <c r="Z131">
        <f>+IFERROR(IF(VALUE('data-cash-crude'!Y131)&gt;0,'data-cash-crude'!Y131-INDEX('active-future'!$C:$C,MATCH('basis-cash-crude'!Z$1,'active-future'!$A:$A,0),1),""),"")</f>
        <v>-4.0600000000000023</v>
      </c>
      <c r="AA131">
        <f>+IFERROR(IF(VALUE('data-cash-crude'!Z131)&gt;0,'data-cash-crude'!Z131-INDEX('active-future'!$C:$C,MATCH('basis-cash-crude'!AA$1,'active-future'!$A:$A,0),1),""),"")</f>
        <v>-1.1700000000000017</v>
      </c>
      <c r="AB131" t="str">
        <f>+IFERROR(IF(VALUE('data-cash-crude'!AA131)&gt;0,'data-cash-crude'!AA131-INDEX('active-future'!$C:$C,MATCH('basis-cash-crude'!AB$1,'active-future'!$A:$A,0),1),""),"")</f>
        <v/>
      </c>
      <c r="AC131">
        <f>+IFERROR(IF(VALUE('data-cash-crude'!AB131)&gt;0,'data-cash-crude'!AB131-INDEX('active-future'!$C:$C,MATCH('basis-cash-crude'!AC$1,'active-future'!$A:$A,0),1),""),"")</f>
        <v>-4.1099999999999994</v>
      </c>
      <c r="AD131">
        <f>+IFERROR(IF(VALUE('data-cash-crude'!AC131)&gt;0,'data-cash-crude'!AC131-INDEX('active-future'!$C:$C,MATCH('basis-cash-crude'!AD$1,'active-future'!$A:$A,0),1),""),"")</f>
        <v>-4.1099999999999994</v>
      </c>
      <c r="AE131">
        <f>+IFERROR(IF(VALUE('data-cash-crude'!AD131)&gt;0,'data-cash-crude'!AD131-INDEX('active-future'!$C:$C,MATCH('basis-cash-crude'!AE$1,'active-future'!$A:$A,0),1),""),"")</f>
        <v>-4.1099999999999994</v>
      </c>
      <c r="AF131">
        <f>+IFERROR(IF(VALUE('data-cash-crude'!AE131)&gt;0,'data-cash-crude'!AE131-INDEX('active-future'!$C:$C,MATCH('basis-cash-crude'!AF$1,'active-future'!$A:$A,0),1),""),"")</f>
        <v>-4.07</v>
      </c>
      <c r="AG131">
        <f>+IFERROR(IF(VALUE('data-cash-crude'!AF131)&gt;0,'data-cash-crude'!AF131-INDEX('active-future'!$C:$C,MATCH('basis-cash-crude'!AG$1,'active-future'!$A:$A,0),1),""),"")</f>
        <v>-4.0799999999999983</v>
      </c>
      <c r="AH131">
        <f>+IFERROR(IF(VALUE('data-cash-crude'!AG131)&gt;0,'data-cash-crude'!AG131-INDEX('active-future'!$C:$C,MATCH('basis-cash-crude'!AH$1,'active-future'!$A:$A,0),1),""),"")</f>
        <v>-4.009999999999998</v>
      </c>
      <c r="AI131">
        <f>+IFERROR(IF(VALUE('data-cash-crude'!AH131)&gt;0,'data-cash-crude'!AH131-INDEX('active-future'!$C:$C,MATCH('basis-cash-crude'!AI$1,'active-future'!$A:$A,0),1),""),"")</f>
        <v>-4.25</v>
      </c>
      <c r="AJ131">
        <f>+IFERROR(IF(VALUE('data-cash-crude'!AI131)&gt;0,'data-cash-crude'!AI131-INDEX('active-future'!$C:$C,MATCH('basis-cash-crude'!AJ$1,'active-future'!$A:$A,0),1),""),"")</f>
        <v>-4.1400000000000006</v>
      </c>
      <c r="AK131">
        <f>+IFERROR(IF(VALUE('data-cash-crude'!AJ131)&gt;0,'data-cash-crude'!AJ131-INDEX('active-future'!$C:$C,MATCH('basis-cash-crude'!AK$1,'active-future'!$A:$A,0),1),""),"")</f>
        <v>-4.1199999999999974</v>
      </c>
      <c r="AL131">
        <f>+IFERROR(IF(VALUE('data-cash-crude'!AK131)&gt;0,'data-cash-crude'!AK131-INDEX('active-future'!$C:$C,MATCH('basis-cash-crude'!AL$1,'active-future'!$A:$A,0),1),""),"")</f>
        <v>-4.07</v>
      </c>
      <c r="AM131">
        <f>+IFERROR(IF(VALUE('data-cash-crude'!AL131)&gt;0,'data-cash-crude'!AL131-INDEX('active-future'!$C:$C,MATCH('basis-cash-crude'!AM$1,'active-future'!$A:$A,0),1),""),"")</f>
        <v>-4.1199999999999974</v>
      </c>
      <c r="AN131">
        <f>+IFERROR(IF(VALUE('data-cash-crude'!AM131)&gt;0,'data-cash-crude'!AM131-INDEX('active-future'!$C:$C,MATCH('basis-cash-crude'!AN$1,'active-future'!$A:$A,0),1),""),"")</f>
        <v>-4.0999999999999943</v>
      </c>
      <c r="AO131">
        <f>+IFERROR(IF(VALUE('data-cash-crude'!AN131)&gt;0,'data-cash-crude'!AN131-INDEX('active-future'!$C:$C,MATCH('basis-cash-crude'!AO$1,'active-future'!$A:$A,0),1),""),"")</f>
        <v>-4.0600000000000023</v>
      </c>
      <c r="AP131">
        <f>+IFERROR(IF(VALUE('data-cash-crude'!AO131)&gt;0,'data-cash-crude'!AO131-INDEX('active-future'!$C:$C,MATCH('basis-cash-crude'!AP$1,'active-future'!$A:$A,0),1),""),"")</f>
        <v>-4.0399999999999991</v>
      </c>
      <c r="AQ131">
        <f>+IFERROR(IF(VALUE('data-cash-crude'!AP131)&gt;0,'data-cash-crude'!AP131-INDEX('active-future'!$C:$C,MATCH('basis-cash-crude'!AQ$1,'active-future'!$A:$A,0),1),""),"")</f>
        <v>-4.0499999999999972</v>
      </c>
      <c r="AR131">
        <f>+IFERROR(IF(VALUE('data-cash-crude'!AQ131)&gt;0,'data-cash-crude'!AQ131-INDEX('active-future'!$C:$C,MATCH('basis-cash-crude'!AR$1,'active-future'!$A:$A,0),1),""),"")</f>
        <v>-4.0500000000000043</v>
      </c>
      <c r="AS131">
        <f>+IFERROR(IF(VALUE('data-cash-crude'!AR131)&gt;0,'data-cash-crude'!AR131-INDEX('active-future'!$C:$C,MATCH('basis-cash-crude'!AS$1,'active-future'!$A:$A,0),1),""),"")</f>
        <v>-4.1299999999999955</v>
      </c>
      <c r="AT131">
        <f>+IFERROR(IF(VALUE('data-cash-crude'!AS131)&gt;0,'data-cash-crude'!AS131-INDEX('active-future'!$C:$C,MATCH('basis-cash-crude'!AT$1,'active-future'!$A:$A,0),1),""),"")</f>
        <v>-4.0399999999999991</v>
      </c>
      <c r="AU131">
        <f>+IFERROR(IF(VALUE('data-cash-crude'!AT131)&gt;0,'data-cash-crude'!AT131-INDEX('active-future'!$C:$C,MATCH('basis-cash-crude'!AU$1,'active-future'!$A:$A,0),1),""),"")</f>
        <v>-4.1000000000000014</v>
      </c>
      <c r="AV131">
        <f>+IFERROR(IF(VALUE('data-cash-crude'!AU131)&gt;0,'data-cash-crude'!AU131-INDEX('active-future'!$C:$C,MATCH('basis-cash-crude'!AV$1,'active-future'!$A:$A,0),1),""),"")</f>
        <v>-4.0799999999999983</v>
      </c>
      <c r="AW131">
        <f>+IFERROR(IF(VALUE('data-cash-crude'!AV131)&gt;0,'data-cash-crude'!AV131-INDEX('active-future'!$C:$C,MATCH('basis-cash-crude'!AW$1,'active-future'!$A:$A,0),1),""),"")</f>
        <v>-4.0600000000000023</v>
      </c>
      <c r="AX131">
        <f>+IFERROR(IF(VALUE('data-cash-crude'!AW131)&gt;0,'data-cash-crude'!AW131-INDEX('active-future'!$C:$C,MATCH('basis-cash-crude'!AX$1,'active-future'!$A:$A,0),1),""),"")</f>
        <v>-4.0399999999999991</v>
      </c>
      <c r="AY131">
        <f>+IFERROR(IF(VALUE('data-cash-crude'!AX131)&gt;0,'data-cash-crude'!AX131-INDEX('active-future'!$C:$C,MATCH('basis-cash-crude'!AY$1,'active-future'!$A:$A,0),1),""),"")</f>
        <v>-4.1099999999999994</v>
      </c>
      <c r="AZ131">
        <f>+IFERROR(IF(VALUE('data-cash-crude'!AY131)&gt;0,'data-cash-crude'!AY131-INDEX('active-future'!$C:$C,MATCH('basis-cash-crude'!AZ$1,'active-future'!$A:$A,0),1),""),"")</f>
        <v>-4.0599999999999952</v>
      </c>
      <c r="BA131">
        <f>+IFERROR(IF(VALUE('data-cash-crude'!AZ131)&gt;0,'data-cash-crude'!AZ131-INDEX('active-future'!$C:$C,MATCH('basis-cash-crude'!BA$1,'active-future'!$A:$A,0),1),""),"")</f>
        <v>-4.1299999999999955</v>
      </c>
      <c r="BB131">
        <f>+IFERROR(IF(VALUE('data-cash-crude'!BA131)&gt;0,'data-cash-crude'!BA131-INDEX('active-future'!$C:$C,MATCH('basis-cash-crude'!BB$1,'active-future'!$A:$A,0),1),""),"")</f>
        <v>-4.07</v>
      </c>
      <c r="BC131">
        <f>+IFERROR(IF(VALUE('data-cash-crude'!BB131)&gt;0,'data-cash-crude'!BB131-INDEX('active-future'!$C:$C,MATCH('basis-cash-crude'!BC$1,'active-future'!$A:$A,0),1),""),"")</f>
        <v>-4.3799999999999955</v>
      </c>
      <c r="BD131">
        <f>+IFERROR(IF(VALUE('data-cash-crude'!BC131)&gt;0,'data-cash-crude'!BC131-INDEX('active-future'!$C:$C,MATCH('basis-cash-crude'!BD$1,'active-future'!$A:$A,0),1),""),"")</f>
        <v>-4.3099999999999952</v>
      </c>
      <c r="BE131">
        <f>+IFERROR(IF(VALUE('data-cash-crude'!BD131)&gt;0,'data-cash-crude'!BD131-INDEX('active-future'!$C:$C,MATCH('basis-cash-crude'!BE$1,'active-future'!$A:$A,0),1),""),"")</f>
        <v>-4.1699999999999946</v>
      </c>
      <c r="BF131">
        <f>+IFERROR(IF(VALUE('data-cash-crude'!BE131)&gt;0,'data-cash-crude'!BE131-INDEX('active-future'!$C:$C,MATCH('basis-cash-crude'!BF$1,'active-future'!$A:$A,0),1),""),"")</f>
        <v>-4.1300000000000026</v>
      </c>
      <c r="BG131">
        <f>+IFERROR(IF(VALUE('data-cash-crude'!BF131)&gt;0,'data-cash-crude'!BF131-INDEX('active-future'!$C:$C,MATCH('basis-cash-crude'!BG$1,'active-future'!$A:$A,0),1),""),"")</f>
        <v>-4.0600000000000023</v>
      </c>
      <c r="BH131">
        <f>+IFERROR(IF(VALUE('data-cash-crude'!BG131)&gt;0,'data-cash-crude'!BG131-INDEX('active-future'!$C:$C,MATCH('basis-cash-crude'!BH$1,'active-future'!$A:$A,0),1),""),"")</f>
        <v>-4.1099999999999994</v>
      </c>
      <c r="BI131">
        <f>+IFERROR(IF(VALUE('data-cash-crude'!BH131)&gt;0,'data-cash-crude'!BH131-INDEX('active-future'!$C:$C,MATCH('basis-cash-crude'!BI$1,'active-future'!$A:$A,0),1),""),"")</f>
        <v>-4.0900000000000034</v>
      </c>
      <c r="BJ131">
        <f>+IFERROR(IF(VALUE('data-cash-crude'!BI131)&gt;0,'data-cash-crude'!BI131-INDEX('active-future'!$C:$C,MATCH('basis-cash-crude'!BJ$1,'active-future'!$A:$A,0),1),""),"")</f>
        <v>-4.1000000000000014</v>
      </c>
      <c r="BK131">
        <f>+IFERROR(IF(VALUE('data-cash-crude'!BJ131)&gt;0,'data-cash-crude'!BJ131-INDEX('active-future'!$C:$C,MATCH('basis-cash-crude'!BK$1,'active-future'!$A:$A,0),1),""),"")</f>
        <v>-4.0499999999999972</v>
      </c>
      <c r="BL131">
        <f>+IFERROR(IF(VALUE('data-cash-crude'!BK131)&gt;0,'data-cash-crude'!BK131-INDEX('active-future'!$C:$C,MATCH('basis-cash-crude'!BL$1,'active-future'!$A:$A,0),1),""),"")</f>
        <v>-4.0900000000000034</v>
      </c>
      <c r="BM131">
        <f>+IFERROR(IF(VALUE('data-cash-crude'!BL131)&gt;0,'data-cash-crude'!BL131-INDEX('active-future'!$C:$C,MATCH('basis-cash-crude'!BM$1,'active-future'!$A:$A,0),1),""),"")</f>
        <v>-4.1300000000000026</v>
      </c>
      <c r="BN131">
        <f>+IFERROR(IF(VALUE('data-cash-crude'!BM131)&gt;0,'data-cash-crude'!BM131-INDEX('active-future'!$C:$C,MATCH('basis-cash-crude'!BN$1,'active-future'!$A:$A,0),1),""),"")</f>
        <v>-4.0499999999999972</v>
      </c>
      <c r="BO131">
        <f>+IFERROR(IF(VALUE('data-cash-crude'!BN131)&gt;0,'data-cash-crude'!BN131-INDEX('active-future'!$C:$C,MATCH('basis-cash-crude'!BO$1,'active-future'!$A:$A,0),1),""),"")</f>
        <v>-4.1099999999999994</v>
      </c>
      <c r="BP131">
        <f>+IFERROR(IF(VALUE('data-cash-crude'!BO131)&gt;0,'data-cash-crude'!BO131-INDEX('active-future'!$C:$C,MATCH('basis-cash-crude'!BP$1,'active-future'!$A:$A,0),1),""),"")</f>
        <v>-4.0500000000000043</v>
      </c>
      <c r="BQ131">
        <f>+IFERROR(IF(VALUE('data-cash-crude'!BP131)&gt;0,'data-cash-crude'!BP131-INDEX('active-future'!$C:$C,MATCH('basis-cash-crude'!BQ$1,'active-future'!$A:$A,0),1),""),"")</f>
        <v>-4.0399999999999991</v>
      </c>
      <c r="BR131">
        <f>+IFERROR(IF(VALUE('data-cash-crude'!BQ131)&gt;0,'data-cash-crude'!BQ131-INDEX('active-future'!$C:$C,MATCH('basis-cash-crude'!BR$1,'active-future'!$A:$A,0),1),""),"")</f>
        <v>-4.1199999999999974</v>
      </c>
      <c r="BS131">
        <f>+IFERROR(IF(VALUE('data-cash-crude'!BR131)&gt;0,'data-cash-crude'!BR131-INDEX('active-future'!$C:$C,MATCH('basis-cash-crude'!BS$1,'active-future'!$A:$A,0),1),""),"")</f>
        <v>-4.07</v>
      </c>
      <c r="BT131">
        <f>+IFERROR(IF(VALUE('data-cash-crude'!BS131)&gt;0,'data-cash-crude'!BS131-INDEX('active-future'!$C:$C,MATCH('basis-cash-crude'!BT$1,'active-future'!$A:$A,0),1),""),"")</f>
        <v>-4.1099999999999994</v>
      </c>
      <c r="BU131">
        <f>+IFERROR(IF(VALUE('data-cash-crude'!BT131)&gt;0,'data-cash-crude'!BT131-INDEX('active-future'!$C:$C,MATCH('basis-cash-crude'!BU$1,'active-future'!$A:$A,0),1),""),"")</f>
        <v>-4.1099999999999994</v>
      </c>
      <c r="BV131">
        <f>+IFERROR(IF(VALUE('data-cash-crude'!BU131)&gt;0,'data-cash-crude'!BU131-INDEX('active-future'!$C:$C,MATCH('basis-cash-crude'!BV$1,'active-future'!$A:$A,0),1),""),"")</f>
        <v>-4.0900000000000034</v>
      </c>
      <c r="BW131">
        <f>+IFERROR(IF(VALUE('data-cash-crude'!BV131)&gt;0,'data-cash-crude'!BV131-INDEX('active-future'!$C:$C,MATCH('basis-cash-crude'!BW$1,'active-future'!$A:$A,0),1),""),"")</f>
        <v>-4.0899999999999963</v>
      </c>
      <c r="BX131">
        <f>+IFERROR(IF(VALUE('data-cash-crude'!BW131)&gt;0,'data-cash-crude'!BW131-INDEX('active-future'!$C:$C,MATCH('basis-cash-crude'!BX$1,'active-future'!$A:$A,0),1),""),"")</f>
        <v>-4.0399999999999991</v>
      </c>
      <c r="BY131">
        <f>+IFERROR(IF(VALUE('data-cash-crude'!BX131)&gt;0,'data-cash-crude'!BX131-INDEX('active-future'!$C:$C,MATCH('basis-cash-crude'!BY$1,'active-future'!$A:$A,0),1),""),"")</f>
        <v>-4.0900000000000034</v>
      </c>
      <c r="BZ131">
        <f>+IFERROR(IF(VALUE('data-cash-crude'!BY131)&gt;0,'data-cash-crude'!BY131-INDEX('active-future'!$C:$C,MATCH('basis-cash-crude'!BZ$1,'active-future'!$A:$A,0),1),""),"")</f>
        <v>-4.1899999999999977</v>
      </c>
      <c r="CA131">
        <f>+IFERROR(IF(VALUE('data-cash-crude'!BZ131)&gt;0,'data-cash-crude'!BZ131-INDEX('active-future'!$C:$C,MATCH('basis-cash-crude'!CA$1,'active-future'!$A:$A,0),1),""),"")</f>
        <v>-4.0399999999999991</v>
      </c>
      <c r="CB131">
        <f>+IFERROR(IF(VALUE('data-cash-crude'!CA131)&gt;0,'data-cash-crude'!CA131-INDEX('active-future'!$C:$C,MATCH('basis-cash-crude'!CB$1,'active-future'!$A:$A,0),1),""),"")</f>
        <v>-4.0400000000000063</v>
      </c>
      <c r="CC131">
        <f>+IFERROR(IF(VALUE('data-cash-crude'!CB131)&gt;0,'data-cash-crude'!CB131-INDEX('active-future'!$C:$C,MATCH('basis-cash-crude'!CC$1,'active-future'!$A:$A,0),1),""),"")</f>
        <v>-4.1000000000000014</v>
      </c>
      <c r="CD131">
        <f>+IFERROR(IF(VALUE('data-cash-crude'!CC131)&gt;0,'data-cash-crude'!CC131-INDEX('active-future'!$C:$C,MATCH('basis-cash-crude'!CD$1,'active-future'!$A:$A,0),1),""),"")</f>
        <v>-4.0500000000000043</v>
      </c>
      <c r="CE131">
        <f>+IFERROR(IF(VALUE('data-cash-crude'!CD131)&gt;0,'data-cash-crude'!CD131-INDEX('active-future'!$C:$C,MATCH('basis-cash-crude'!CE$1,'active-future'!$A:$A,0),1),""),"")</f>
        <v>-4.0900000000000034</v>
      </c>
      <c r="CF131">
        <f>+IFERROR(IF(VALUE('data-cash-crude'!CE131)&gt;0,'data-cash-crude'!CE131-INDEX('active-future'!$C:$C,MATCH('basis-cash-crude'!CF$1,'active-future'!$A:$A,0),1),""),"")</f>
        <v>-4.0499999999999972</v>
      </c>
      <c r="CG131" t="str">
        <f>+IFERROR(IF(VALUE('data-cash-crude'!CF131)&gt;0,'data-cash-crude'!CF131-INDEX('active-future'!$C:$C,MATCH('basis-cash-crude'!CG$1,'active-future'!$A:$A,0),1),""),"")</f>
        <v/>
      </c>
      <c r="CH131" t="str">
        <f>+IFERROR(IF(VALUE('data-cash-crude'!CG131)&gt;0,'data-cash-crude'!CG131-INDEX('active-future'!$C:$C,MATCH('basis-cash-crude'!CH$1,'active-future'!$A:$A,0),1),""),"")</f>
        <v/>
      </c>
      <c r="CI131" t="str">
        <f>+IFERROR(IF(VALUE('data-cash-crude'!CH131)&gt;0,'data-cash-crude'!CH131-INDEX('active-future'!$C:$C,MATCH('basis-cash-crude'!CI$1,'active-future'!$A:$A,0),1),""),"")</f>
        <v/>
      </c>
      <c r="CJ131">
        <f>+IFERROR(IF(VALUE('data-cash-crude'!CI131)&gt;0,'data-cash-crude'!CI131-INDEX('active-future'!$C:$C,MATCH('basis-cash-crude'!CJ$1,'active-future'!$A:$A,0),1),""),"")</f>
        <v>-4.0999999999999943</v>
      </c>
      <c r="CK131">
        <f>+IFERROR(IF(VALUE('data-cash-crude'!CJ131)&gt;0,'data-cash-crude'!CJ131-INDEX('active-future'!$C:$C,MATCH('basis-cash-crude'!CK$1,'active-future'!$A:$A,0),1),""),"")</f>
        <v>-4.0599999999999952</v>
      </c>
      <c r="CL131">
        <f>+IFERROR(IF(VALUE('data-cash-crude'!CK131)&gt;0,'data-cash-crude'!CK131-INDEX('active-future'!$C:$C,MATCH('basis-cash-crude'!CL$1,'active-future'!$A:$A,0),1),""),"")</f>
        <v>-4.0399999999999991</v>
      </c>
      <c r="CM131" t="str">
        <f>+IFERROR(IF(VALUE('data-cash-crude'!CL131)&gt;0,'data-cash-crude'!CL131-INDEX('active-future'!$C:$C,MATCH('basis-cash-crude'!CM$1,'active-future'!$A:$A,0),1),""),"")</f>
        <v/>
      </c>
      <c r="CN131">
        <f>+IFERROR(IF(VALUE('data-cash-crude'!CM131)&gt;0,'data-cash-crude'!CM131-INDEX('active-future'!$C:$C,MATCH('basis-cash-crude'!CN$1,'active-future'!$A:$A,0),1),""),"")</f>
        <v>-4.1000000000000014</v>
      </c>
      <c r="CO131">
        <f>+IFERROR(IF(VALUE('data-cash-crude'!CN131)&gt;0,'data-cash-crude'!CN131-INDEX('active-future'!$C:$C,MATCH('basis-cash-crude'!CO$1,'active-future'!$A:$A,0),1),""),"")</f>
        <v>-4.1099999999999994</v>
      </c>
      <c r="CP131">
        <f>+IFERROR(IF(VALUE('data-cash-crude'!CO131)&gt;0,'data-cash-crude'!CO131-INDEX('active-future'!$C:$C,MATCH('basis-cash-crude'!CP$1,'active-future'!$A:$A,0),1),""),"")</f>
        <v>-4.0799999999999983</v>
      </c>
      <c r="CQ131">
        <f>+IFERROR(IF(VALUE('data-cash-crude'!CP131)&gt;0,'data-cash-crude'!CP131-INDEX('active-future'!$C:$C,MATCH('basis-cash-crude'!CQ$1,'active-future'!$A:$A,0),1),""),"")</f>
        <v>-4.1300000000000026</v>
      </c>
      <c r="CR131">
        <f>+IFERROR(IF(VALUE('data-cash-crude'!CQ131)&gt;0,'data-cash-crude'!CQ131-INDEX('active-future'!$C:$C,MATCH('basis-cash-crude'!CR$1,'active-future'!$A:$A,0),1),""),"")</f>
        <v>-4.0399999999999991</v>
      </c>
      <c r="CS131">
        <f>+IFERROR(IF(VALUE('data-cash-crude'!CR131)&gt;0,'data-cash-crude'!CR131-INDEX('active-future'!$C:$C,MATCH('basis-cash-crude'!CS$1,'active-future'!$A:$A,0),1),""),"")</f>
        <v>-4.07</v>
      </c>
      <c r="CT131">
        <f>+IFERROR(IF(VALUE('data-cash-crude'!CS131)&gt;0,'data-cash-crude'!CS131-INDEX('active-future'!$C:$C,MATCH('basis-cash-crude'!CT$1,'active-future'!$A:$A,0),1),""),"")</f>
        <v>-4.0500000000000043</v>
      </c>
      <c r="CU131">
        <f>+IFERROR(IF(VALUE('data-cash-crude'!CT131)&gt;0,'data-cash-crude'!CT131-INDEX('active-future'!$C:$C,MATCH('basis-cash-crude'!CU$1,'active-future'!$A:$A,0),1),""),"")</f>
        <v>-4.0799999999999983</v>
      </c>
      <c r="CV131">
        <f>+IFERROR(IF(VALUE('data-cash-crude'!CU131)&gt;0,'data-cash-crude'!CU131-INDEX('active-future'!$C:$C,MATCH('basis-cash-crude'!CV$1,'active-future'!$A:$A,0),1),""),"")</f>
        <v>-3.8300000000000054</v>
      </c>
      <c r="CW131">
        <f>+IFERROR(IF(VALUE('data-cash-crude'!CV131)&gt;0,'data-cash-crude'!CV131-INDEX('active-future'!$C:$C,MATCH('basis-cash-crude'!CW$1,'active-future'!$A:$A,0),1),""),"")</f>
        <v>-4.0399999999999991</v>
      </c>
      <c r="CX131">
        <f>+IFERROR(IF(VALUE('data-cash-crude'!CW131)&gt;0,'data-cash-crude'!CW131-INDEX('active-future'!$C:$C,MATCH('basis-cash-crude'!CX$1,'active-future'!$A:$A,0),1),""),"")</f>
        <v>-4.0100000000000051</v>
      </c>
      <c r="CY131">
        <f>+IFERROR(IF(VALUE('data-cash-crude'!CX131)&gt;0,'data-cash-crude'!CX131-INDEX('active-future'!$C:$C,MATCH('basis-cash-crude'!CY$1,'active-future'!$A:$A,0),1),""),"")</f>
        <v>-4.07</v>
      </c>
      <c r="CZ131">
        <f>+IFERROR(IF(VALUE('data-cash-crude'!CY131)&gt;0,'data-cash-crude'!CY131-INDEX('active-future'!$C:$C,MATCH('basis-cash-crude'!CZ$1,'active-future'!$A:$A,0),1),""),"")</f>
        <v>-4.1299999999999955</v>
      </c>
      <c r="DA131">
        <f>+IFERROR(IF(VALUE('data-cash-crude'!CZ131)&gt;0,'data-cash-crude'!CZ131-INDEX('active-future'!$C:$C,MATCH('basis-cash-crude'!DA$1,'active-future'!$A:$A,0),1),""),"")</f>
        <v>-4.1000000000000014</v>
      </c>
      <c r="DB131">
        <f>+IFERROR(IF(VALUE('data-cash-crude'!DA131)&gt;0,'data-cash-crude'!DA131-INDEX('active-future'!$C:$C,MATCH('basis-cash-crude'!DB$1,'active-future'!$A:$A,0),1),""),"")</f>
        <v>-4.1300000000000026</v>
      </c>
      <c r="DC131">
        <f>+IFERROR(IF(VALUE('data-cash-crude'!DB131)&gt;0,'data-cash-crude'!DB131-INDEX('active-future'!$C:$C,MATCH('basis-cash-crude'!DC$1,'active-future'!$A:$A,0),1),""),"")</f>
        <v>-4.1000000000000014</v>
      </c>
      <c r="DD131">
        <f>+IFERROR(IF(VALUE('data-cash-crude'!DC131)&gt;0,'data-cash-crude'!DC131-INDEX('active-future'!$C:$C,MATCH('basis-cash-crude'!DD$1,'active-future'!$A:$A,0),1),""),"")</f>
        <v>-4.0399999999999991</v>
      </c>
      <c r="DE131">
        <f>+IFERROR(IF(VALUE('data-cash-crude'!DD131)&gt;0,'data-cash-crude'!DD131-INDEX('active-future'!$C:$C,MATCH('basis-cash-crude'!DE$1,'active-future'!$A:$A,0),1),""),"")</f>
        <v>-4.0900000000000034</v>
      </c>
      <c r="DF131">
        <f>+IFERROR(IF(VALUE('data-cash-crude'!DE131)&gt;0,'data-cash-crude'!DE131-INDEX('active-future'!$C:$C,MATCH('basis-cash-crude'!DF$1,'active-future'!$A:$A,0),1),""),"")</f>
        <v>-4.1300000000000026</v>
      </c>
      <c r="DG131">
        <f>+IFERROR(IF(VALUE('data-cash-crude'!DF131)&gt;0,'data-cash-crude'!DF131-INDEX('active-future'!$C:$C,MATCH('basis-cash-crude'!DG$1,'active-future'!$A:$A,0),1),""),"")</f>
        <v>-4.0899999999999963</v>
      </c>
      <c r="DH131">
        <f>+IFERROR(IF(VALUE('data-cash-crude'!DG131)&gt;0,'data-cash-crude'!DG131-INDEX('active-future'!$C:$C,MATCH('basis-cash-crude'!DH$1,'active-future'!$A:$A,0),1),""),"")</f>
        <v>-4.0599999999999952</v>
      </c>
      <c r="DI131">
        <f>+IFERROR(IF(VALUE('data-cash-crude'!DH131)&gt;0,'data-cash-crude'!DH131-INDEX('active-future'!$C:$C,MATCH('basis-cash-crude'!DI$1,'active-future'!$A:$A,0),1),""),"")</f>
        <v>-4.0500000000000043</v>
      </c>
      <c r="DJ131">
        <f>+IFERROR(IF(VALUE('data-cash-crude'!DI131)&gt;0,'data-cash-crude'!DI131-INDEX('active-future'!$C:$C,MATCH('basis-cash-crude'!DJ$1,'active-future'!$A:$A,0),1),""),"")</f>
        <v>-4.0799999999999983</v>
      </c>
      <c r="DK131">
        <f>+IFERROR(IF(VALUE('data-cash-crude'!DJ131)&gt;0,'data-cash-crude'!DJ131-INDEX('active-future'!$C:$C,MATCH('basis-cash-crude'!DK$1,'active-future'!$A:$A,0),1),""),"")</f>
        <v>-4.0499999999999972</v>
      </c>
      <c r="DL131">
        <f>+IFERROR(IF(VALUE('data-cash-crude'!DK131)&gt;0,'data-cash-crude'!DK131-INDEX('active-future'!$C:$C,MATCH('basis-cash-crude'!DL$1,'active-future'!$A:$A,0),1),""),"")</f>
        <v>-4.07</v>
      </c>
      <c r="DM131" t="str">
        <f>+IFERROR(IF(VALUE('data-cash-crude'!DL131)&gt;0,'data-cash-crude'!DL131-INDEX('active-future'!$C:$C,MATCH('basis-cash-crude'!DM$1,'active-future'!$A:$A,0),1),""),"")</f>
        <v/>
      </c>
      <c r="DN131" t="str">
        <f>+IFERROR(IF(VALUE('data-cash-crude'!DM131)&gt;0,'data-cash-crude'!DM131-INDEX('active-future'!$C:$C,MATCH('basis-cash-crude'!DN$1,'active-future'!$A:$A,0),1),""),"")</f>
        <v/>
      </c>
      <c r="DO131">
        <f>+IFERROR(IF(VALUE('data-cash-crude'!DN131)&gt;0,'data-cash-crude'!DN131-INDEX('active-future'!$C:$C,MATCH('basis-cash-crude'!DO$1,'active-future'!$A:$A,0),1),""),"")</f>
        <v>-4.1299999999999955</v>
      </c>
      <c r="DP131">
        <f>+IFERROR(IF(VALUE('data-cash-crude'!DO131)&gt;0,'data-cash-crude'!DO131-INDEX('active-future'!$C:$C,MATCH('basis-cash-crude'!DP$1,'active-future'!$A:$A,0),1),""),"")</f>
        <v>-4.0599999999999952</v>
      </c>
      <c r="DQ131">
        <f>+IFERROR(IF(VALUE('data-cash-crude'!DP131)&gt;0,'data-cash-crude'!DP131-INDEX('active-future'!$C:$C,MATCH('basis-cash-crude'!DQ$1,'active-future'!$A:$A,0),1),""),"")</f>
        <v>-4.1099999999999994</v>
      </c>
      <c r="DR131">
        <f>+IFERROR(IF(VALUE('data-cash-crude'!DQ131)&gt;0,'data-cash-crude'!DQ131-INDEX('active-future'!$C:$C,MATCH('basis-cash-crude'!DR$1,'active-future'!$A:$A,0),1),""),"")</f>
        <v>-4.0400000000000063</v>
      </c>
      <c r="DS131">
        <f>+IFERROR(IF(VALUE('data-cash-crude'!DR131)&gt;0,'data-cash-crude'!DR131-INDEX('active-future'!$C:$C,MATCH('basis-cash-crude'!DS$1,'active-future'!$A:$A,0),1),""),"")</f>
        <v>-4.0499999999999972</v>
      </c>
      <c r="DT131">
        <f>+IFERROR(IF(VALUE('data-cash-crude'!DS131)&gt;0,'data-cash-crude'!DS131-INDEX('active-future'!$C:$C,MATCH('basis-cash-crude'!DT$1,'active-future'!$A:$A,0),1),""),"")</f>
        <v>-4.0900000000000034</v>
      </c>
      <c r="DU131">
        <f>+IFERROR(IF(VALUE('data-cash-crude'!DT131)&gt;0,'data-cash-crude'!DT131-INDEX('active-future'!$C:$C,MATCH('basis-cash-crude'!DU$1,'active-future'!$A:$A,0),1),""),"")</f>
        <v>-4.07</v>
      </c>
      <c r="DV131">
        <f>+IFERROR(IF(VALUE('data-cash-crude'!DU131)&gt;0,'data-cash-crude'!DU131-INDEX('active-future'!$C:$C,MATCH('basis-cash-crude'!DV$1,'active-future'!$A:$A,0),1),""),"")</f>
        <v>-4.1300000000000026</v>
      </c>
      <c r="DW131">
        <f>+IFERROR(IF(VALUE('data-cash-crude'!DV131)&gt;0,'data-cash-crude'!DV131-INDEX('active-future'!$C:$C,MATCH('basis-cash-crude'!DW$1,'active-future'!$A:$A,0),1),""),"")</f>
        <v>-4.0800000000000054</v>
      </c>
      <c r="DX131">
        <f>+IFERROR(IF(VALUE('data-cash-crude'!DW131)&gt;0,'data-cash-crude'!DW131-INDEX('active-future'!$C:$C,MATCH('basis-cash-crude'!DX$1,'active-future'!$A:$A,0),1),""),"")</f>
        <v>-4.1299999999999955</v>
      </c>
      <c r="DY131">
        <f>+IFERROR(IF(VALUE('data-cash-crude'!DX131)&gt;0,'data-cash-crude'!DX131-INDEX('active-future'!$C:$C,MATCH('basis-cash-crude'!DY$1,'active-future'!$A:$A,0),1),""),"")</f>
        <v>-4.1000000000000014</v>
      </c>
      <c r="DZ131">
        <f>+IFERROR(IF(VALUE('data-cash-crude'!DY131)&gt;0,'data-cash-crude'!DY131-INDEX('active-future'!$C:$C,MATCH('basis-cash-crude'!DZ$1,'active-future'!$A:$A,0),1),""),"")</f>
        <v>-4.1300000000000026</v>
      </c>
      <c r="EA131">
        <f>+IFERROR(IF(VALUE('data-cash-crude'!DZ131)&gt;0,'data-cash-crude'!DZ131-INDEX('active-future'!$C:$C,MATCH('basis-cash-crude'!EA$1,'active-future'!$A:$A,0),1),""),"")</f>
        <v>-4.4699999999999989</v>
      </c>
      <c r="EB131">
        <f>+IFERROR(IF(VALUE('data-cash-crude'!EA131)&gt;0,'data-cash-crude'!EA131-INDEX('active-future'!$C:$C,MATCH('basis-cash-crude'!EB$1,'active-future'!$A:$A,0),1),""),"")</f>
        <v>-4.269999999999996</v>
      </c>
      <c r="EC131">
        <f>+IFERROR(IF(VALUE('data-cash-crude'!EB131)&gt;0,'data-cash-crude'!EB131-INDEX('active-future'!$C:$C,MATCH('basis-cash-crude'!EC$1,'active-future'!$A:$A,0),1),""),"")</f>
        <v>-4.3100000000000023</v>
      </c>
      <c r="ED131">
        <f>+IFERROR(IF(VALUE('data-cash-crude'!EC131)&gt;0,'data-cash-crude'!EC131-INDEX('active-future'!$C:$C,MATCH('basis-cash-crude'!ED$1,'active-future'!$A:$A,0),1),""),"")</f>
        <v>-4.1300000000000026</v>
      </c>
      <c r="EE131">
        <f>+IFERROR(IF(VALUE('data-cash-crude'!ED131)&gt;0,'data-cash-crude'!ED131-INDEX('active-future'!$C:$C,MATCH('basis-cash-crude'!EE$1,'active-future'!$A:$A,0),1),""),"")</f>
        <v>-4.1099999999999994</v>
      </c>
      <c r="EF131">
        <f>+IFERROR(IF(VALUE('data-cash-crude'!EE131)&gt;0,'data-cash-crude'!EE131-INDEX('active-future'!$C:$C,MATCH('basis-cash-crude'!EF$1,'active-future'!$A:$A,0),1),""),"")</f>
        <v>-4.0799999999999983</v>
      </c>
      <c r="EG131">
        <f>+IFERROR(IF(VALUE('data-cash-crude'!EF131)&gt;0,'data-cash-crude'!EF131-INDEX('active-future'!$C:$C,MATCH('basis-cash-crude'!EG$1,'active-future'!$A:$A,0),1),""),"")</f>
        <v>-4.0399999999999991</v>
      </c>
      <c r="EH131">
        <f>+IFERROR(IF(VALUE('data-cash-crude'!EG131)&gt;0,'data-cash-crude'!EG131-INDEX('active-future'!$C:$C,MATCH('basis-cash-crude'!EH$1,'active-future'!$A:$A,0),1),""),"")</f>
        <v>-4.07</v>
      </c>
      <c r="EI131">
        <f>+IFERROR(IF(VALUE('data-cash-crude'!EH131)&gt;0,'data-cash-crude'!EH131-INDEX('active-future'!$C:$C,MATCH('basis-cash-crude'!EI$1,'active-future'!$A:$A,0),1),""),"")</f>
        <v>-4.0599999999999952</v>
      </c>
      <c r="EJ131">
        <f>+IFERROR(IF(VALUE('data-cash-crude'!EI131)&gt;0,'data-cash-crude'!EI131-INDEX('active-future'!$C:$C,MATCH('basis-cash-crude'!EJ$1,'active-future'!$A:$A,0),1),""),"")</f>
        <v>-4.0900000000000034</v>
      </c>
      <c r="EK131">
        <f>+IFERROR(IF(VALUE('data-cash-crude'!EJ131)&gt;0,'data-cash-crude'!EJ131-INDEX('active-future'!$C:$C,MATCH('basis-cash-crude'!EK$1,'active-future'!$A:$A,0),1),""),"")</f>
        <v>-4.0900000000000034</v>
      </c>
      <c r="EL131">
        <f>+IFERROR(IF(VALUE('data-cash-crude'!EK131)&gt;0,'data-cash-crude'!EK131-INDEX('active-future'!$C:$C,MATCH('basis-cash-crude'!EL$1,'active-future'!$A:$A,0),1),""),"")</f>
        <v>-4.0799999999999983</v>
      </c>
      <c r="EM131">
        <f>+IFERROR(IF(VALUE('data-cash-crude'!EL131)&gt;0,'data-cash-crude'!EL131-INDEX('active-future'!$C:$C,MATCH('basis-cash-crude'!EM$1,'active-future'!$A:$A,0),1),""),"")</f>
        <v>-4.0799999999999983</v>
      </c>
      <c r="EN131">
        <f>+IFERROR(IF(VALUE('data-cash-crude'!EM131)&gt;0,'data-cash-crude'!EM131-INDEX('active-future'!$C:$C,MATCH('basis-cash-crude'!EN$1,'active-future'!$A:$A,0),1),""),"")</f>
        <v>-4.0499999999999972</v>
      </c>
      <c r="EO131">
        <f>+IFERROR(IF(VALUE('data-cash-crude'!EN131)&gt;0,'data-cash-crude'!EN131-INDEX('active-future'!$C:$C,MATCH('basis-cash-crude'!EO$1,'active-future'!$A:$A,0),1),""),"")</f>
        <v>-4.1000000000000014</v>
      </c>
      <c r="EP131">
        <f>+IFERROR(IF(VALUE('data-cash-crude'!EO131)&gt;0,'data-cash-crude'!EO131-INDEX('active-future'!$C:$C,MATCH('basis-cash-crude'!EP$1,'active-future'!$A:$A,0),1),""),"")</f>
        <v>-4.0900000000000034</v>
      </c>
      <c r="EQ131">
        <f>+IFERROR(IF(VALUE('data-cash-crude'!EP131)&gt;0,'data-cash-crude'!EP131-INDEX('active-future'!$C:$C,MATCH('basis-cash-crude'!EQ$1,'active-future'!$A:$A,0),1),""),"")</f>
        <v>-4.1099999999999994</v>
      </c>
      <c r="ER131">
        <f>+IFERROR(IF(VALUE('data-cash-crude'!EQ131)&gt;0,'data-cash-crude'!EQ131-INDEX('active-future'!$C:$C,MATCH('basis-cash-crude'!ER$1,'active-future'!$A:$A,0),1),""),"")</f>
        <v>-4.0399999999999991</v>
      </c>
      <c r="ES131">
        <f>+IFERROR(IF(VALUE('data-cash-crude'!ER131)&gt;0,'data-cash-crude'!ER131-INDEX('active-future'!$C:$C,MATCH('basis-cash-crude'!ES$1,'active-future'!$A:$A,0),1),""),"")</f>
        <v>-4.1300000000000026</v>
      </c>
      <c r="ET131">
        <f>+IFERROR(IF(VALUE('data-cash-crude'!ES131)&gt;0,'data-cash-crude'!ES131-INDEX('active-future'!$C:$C,MATCH('basis-cash-crude'!ET$1,'active-future'!$A:$A,0),1),""),"")</f>
        <v>-4.1099999999999994</v>
      </c>
      <c r="EU131">
        <f>+IFERROR(IF(VALUE('data-cash-crude'!ET131)&gt;0,'data-cash-crude'!ET131-INDEX('active-future'!$C:$C,MATCH('basis-cash-crude'!EU$1,'active-future'!$A:$A,0),1),""),"")</f>
        <v>-4.1200000000000045</v>
      </c>
      <c r="EV131">
        <f>+IFERROR(IF(VALUE('data-cash-crude'!EU131)&gt;0,'data-cash-crude'!EU131-INDEX('active-future'!$C:$C,MATCH('basis-cash-crude'!EV$1,'active-future'!$A:$A,0),1),""),"")</f>
        <v>-4.230000000000004</v>
      </c>
      <c r="EW131">
        <f>+IFERROR(IF(VALUE('data-cash-crude'!EV131)&gt;0,'data-cash-crude'!EV131-INDEX('active-future'!$C:$C,MATCH('basis-cash-crude'!EW$1,'active-future'!$A:$A,0),1),""),"")</f>
        <v>-4.2100000000000009</v>
      </c>
      <c r="EX131">
        <f>+IFERROR(IF(VALUE('data-cash-crude'!EW131)&gt;0,'data-cash-crude'!EW131-INDEX('active-future'!$C:$C,MATCH('basis-cash-crude'!EX$1,'active-future'!$A:$A,0),1),""),"")</f>
        <v>-4.2199999999999989</v>
      </c>
      <c r="EY131">
        <f>+IFERROR(IF(VALUE('data-cash-crude'!EX131)&gt;0,'data-cash-crude'!EX131-INDEX('active-future'!$C:$C,MATCH('basis-cash-crude'!EY$1,'active-future'!$A:$A,0),1),""),"")</f>
        <v>-4.07</v>
      </c>
      <c r="EZ131">
        <f>+IFERROR(IF(VALUE('data-cash-crude'!EY131)&gt;0,'data-cash-crude'!EY131-INDEX('active-future'!$C:$C,MATCH('basis-cash-crude'!EZ$1,'active-future'!$A:$A,0),1),""),"")</f>
        <v>-4.1200000000000045</v>
      </c>
      <c r="FA131">
        <f>+IFERROR(IF(VALUE('data-cash-crude'!EZ131)&gt;0,'data-cash-crude'!EZ131-INDEX('active-future'!$C:$C,MATCH('basis-cash-crude'!FA$1,'active-future'!$A:$A,0),1),""),"")</f>
        <v>-4.0799999999999983</v>
      </c>
      <c r="FB131">
        <f>+IFERROR(IF(VALUE('data-cash-crude'!FA131)&gt;0,'data-cash-crude'!FA131-INDEX('active-future'!$C:$C,MATCH('basis-cash-crude'!FB$1,'active-future'!$A:$A,0),1),""),"")</f>
        <v>-4.0399999999999991</v>
      </c>
      <c r="FC131">
        <f>+IFERROR(IF(VALUE('data-cash-crude'!FB131)&gt;0,'data-cash-crude'!FB131-INDEX('active-future'!$C:$C,MATCH('basis-cash-crude'!FC$1,'active-future'!$A:$A,0),1),""),"")</f>
        <v>-4.0599999999999952</v>
      </c>
      <c r="FD131">
        <f>+IFERROR(IF(VALUE('data-cash-crude'!FC131)&gt;0,'data-cash-crude'!FC131-INDEX('active-future'!$C:$C,MATCH('basis-cash-crude'!FD$1,'active-future'!$A:$A,0),1),""),"")</f>
        <v>-4.1000000000000014</v>
      </c>
      <c r="FE131">
        <f>+IFERROR(IF(VALUE('data-cash-crude'!FD131)&gt;0,'data-cash-crude'!FD131-INDEX('active-future'!$C:$C,MATCH('basis-cash-crude'!FE$1,'active-future'!$A:$A,0),1),""),"")</f>
        <v>-4.1199999999999974</v>
      </c>
      <c r="FF131">
        <f>+IFERROR(IF(VALUE('data-cash-crude'!FE131)&gt;0,'data-cash-crude'!FE131-INDEX('active-future'!$C:$C,MATCH('basis-cash-crude'!FF$1,'active-future'!$A:$A,0),1),""),"")</f>
        <v>-4.1000000000000014</v>
      </c>
      <c r="FG131">
        <f>+IFERROR(IF(VALUE('data-cash-crude'!FF131)&gt;0,'data-cash-crude'!FF131-INDEX('active-future'!$C:$C,MATCH('basis-cash-crude'!FG$1,'active-future'!$A:$A,0),1),""),"")</f>
        <v>-4.0499999999999972</v>
      </c>
      <c r="FH131">
        <f>+IFERROR(IF(VALUE('data-cash-crude'!FG131)&gt;0,'data-cash-crude'!FG131-INDEX('active-future'!$C:$C,MATCH('basis-cash-crude'!FH$1,'active-future'!$A:$A,0),1),""),"")</f>
        <v>-4.0399999999999991</v>
      </c>
      <c r="FI131">
        <f>+IFERROR(IF(VALUE('data-cash-crude'!FH131)&gt;0,'data-cash-crude'!FH131-INDEX('active-future'!$C:$C,MATCH('basis-cash-crude'!FI$1,'active-future'!$A:$A,0),1),""),"")</f>
        <v>-4.1099999999999994</v>
      </c>
      <c r="FJ131">
        <f>+IFERROR(IF(VALUE('data-cash-crude'!FI131)&gt;0,'data-cash-crude'!FI131-INDEX('active-future'!$C:$C,MATCH('basis-cash-crude'!FJ$1,'active-future'!$A:$A,0),1),""),"")</f>
        <v>-4.1000000000000014</v>
      </c>
      <c r="FK131">
        <f>+IFERROR(IF(VALUE('data-cash-crude'!FJ131)&gt;0,'data-cash-crude'!FJ131-INDEX('active-future'!$C:$C,MATCH('basis-cash-crude'!FK$1,'active-future'!$A:$A,0),1),""),"")</f>
        <v>-4.1099999999999994</v>
      </c>
      <c r="FL131">
        <f>+IFERROR(IF(VALUE('data-cash-crude'!FK131)&gt;0,'data-cash-crude'!FK131-INDEX('active-future'!$C:$C,MATCH('basis-cash-crude'!FL$1,'active-future'!$A:$A,0),1),""),"")</f>
        <v>-4.1000000000000014</v>
      </c>
    </row>
    <row r="132" spans="1:168" x14ac:dyDescent="0.2">
      <c r="A132">
        <f t="shared" si="6"/>
        <v>-2.6100000000000021</v>
      </c>
      <c r="B132">
        <f t="shared" si="7"/>
        <v>-2.4844000000000008</v>
      </c>
      <c r="C132">
        <f t="shared" si="8"/>
        <v>-2.5764197530864208</v>
      </c>
      <c r="D132" s="10" t="str">
        <f>+'data-cash-crude'!B132</f>
        <v>CLPA-7-125.CM</v>
      </c>
      <c r="E132">
        <f>+IFERROR(IF(VALUE('data-cash-crude'!D132)&gt;0,'data-cash-crude'!D132-INDEX('active-future'!$C:$C,MATCH('basis-cash-crude'!E$1,'active-future'!$A:$A,0),1),""),"")</f>
        <v>-2.5800000000000054</v>
      </c>
      <c r="F132">
        <f>+IFERROR(IF(VALUE('data-cash-crude'!E132)&gt;0,'data-cash-crude'!E132-INDEX('active-future'!$C:$C,MATCH('basis-cash-crude'!F$1,'active-future'!$A:$A,0),1),""),"")</f>
        <v>-2.6000000000000014</v>
      </c>
      <c r="G132">
        <f>+IFERROR(IF(VALUE('data-cash-crude'!F132)&gt;0,'data-cash-crude'!F132-INDEX('active-future'!$C:$C,MATCH('basis-cash-crude'!G$1,'active-future'!$A:$A,0),1),""),"")</f>
        <v>-2.6400000000000006</v>
      </c>
      <c r="H132">
        <f>+IFERROR(IF(VALUE('data-cash-crude'!G132)&gt;0,'data-cash-crude'!G132-INDEX('active-future'!$C:$C,MATCH('basis-cash-crude'!H$1,'active-future'!$A:$A,0),1),""),"")</f>
        <v>-2.6000000000000014</v>
      </c>
      <c r="I132" t="str">
        <f>+IFERROR(IF(VALUE('data-cash-crude'!H132)&gt;0,'data-cash-crude'!H132-INDEX('active-future'!$C:$C,MATCH('basis-cash-crude'!I$1,'active-future'!$A:$A,0),1),""),"")</f>
        <v/>
      </c>
      <c r="J132">
        <f>+IFERROR(IF(VALUE('data-cash-crude'!I132)&gt;0,'data-cash-crude'!I132-INDEX('active-future'!$C:$C,MATCH('basis-cash-crude'!J$1,'active-future'!$A:$A,0),1),""),"")</f>
        <v>-2.6300000000000026</v>
      </c>
      <c r="K132" t="str">
        <f>+IFERROR(IF(VALUE('data-cash-crude'!J132)&gt;0,'data-cash-crude'!J132-INDEX('active-future'!$C:$C,MATCH('basis-cash-crude'!K$1,'active-future'!$A:$A,0),1),""),"")</f>
        <v/>
      </c>
      <c r="L132" t="str">
        <f>+IFERROR(IF(VALUE('data-cash-crude'!K132)&gt;0,'data-cash-crude'!K132-INDEX('active-future'!$C:$C,MATCH('basis-cash-crude'!L$1,'active-future'!$A:$A,0),1),""),"")</f>
        <v/>
      </c>
      <c r="M132">
        <f>+IFERROR(IF(VALUE('data-cash-crude'!L132)&gt;0,'data-cash-crude'!L132-INDEX('active-future'!$C:$C,MATCH('basis-cash-crude'!M$1,'active-future'!$A:$A,0),1),""),"")</f>
        <v>-2.6000000000000014</v>
      </c>
      <c r="N132">
        <f>+IFERROR(IF(VALUE('data-cash-crude'!M132)&gt;0,'data-cash-crude'!M132-INDEX('active-future'!$C:$C,MATCH('basis-cash-crude'!N$1,'active-future'!$A:$A,0),1),""),"")</f>
        <v>-2.5700000000000003</v>
      </c>
      <c r="O132">
        <f>+IFERROR(IF(VALUE('data-cash-crude'!N132)&gt;0,'data-cash-crude'!N132-INDEX('active-future'!$C:$C,MATCH('basis-cash-crude'!O$1,'active-future'!$A:$A,0),1),""),"")</f>
        <v>-2.4899999999999949</v>
      </c>
      <c r="P132">
        <f>+IFERROR(IF(VALUE('data-cash-crude'!O132)&gt;0,'data-cash-crude'!O132-INDEX('active-future'!$C:$C,MATCH('basis-cash-crude'!P$1,'active-future'!$A:$A,0),1),""),"")</f>
        <v>-2.6300000000000026</v>
      </c>
      <c r="Q132">
        <f>+IFERROR(IF(VALUE('data-cash-crude'!P132)&gt;0,'data-cash-crude'!P132-INDEX('active-future'!$C:$C,MATCH('basis-cash-crude'!Q$1,'active-future'!$A:$A,0),1),""),"")</f>
        <v>-2.5900000000000034</v>
      </c>
      <c r="R132">
        <f>+IFERROR(IF(VALUE('data-cash-crude'!Q132)&gt;0,'data-cash-crude'!Q132-INDEX('active-future'!$C:$C,MATCH('basis-cash-crude'!R$1,'active-future'!$A:$A,0),1),""),"")</f>
        <v>-2.6000000000000014</v>
      </c>
      <c r="S132">
        <f>+IFERROR(IF(VALUE('data-cash-crude'!R132)&gt;0,'data-cash-crude'!R132-INDEX('active-future'!$C:$C,MATCH('basis-cash-crude'!S$1,'active-future'!$A:$A,0),1),""),"")</f>
        <v>-2.5799999999999983</v>
      </c>
      <c r="T132">
        <f>+IFERROR(IF(VALUE('data-cash-crude'!S132)&gt;0,'data-cash-crude'!S132-INDEX('active-future'!$C:$C,MATCH('basis-cash-crude'!T$1,'active-future'!$A:$A,0),1),""),"")</f>
        <v>-2.5600000000000023</v>
      </c>
      <c r="U132">
        <f>+IFERROR(IF(VALUE('data-cash-crude'!T132)&gt;0,'data-cash-crude'!T132-INDEX('active-future'!$C:$C,MATCH('basis-cash-crude'!U$1,'active-future'!$A:$A,0),1),""),"")</f>
        <v>-2.6400000000000006</v>
      </c>
      <c r="V132">
        <f>+IFERROR(IF(VALUE('data-cash-crude'!U132)&gt;0,'data-cash-crude'!U132-INDEX('active-future'!$C:$C,MATCH('basis-cash-crude'!V$1,'active-future'!$A:$A,0),1),""),"")</f>
        <v>-2.6200000000000045</v>
      </c>
      <c r="W132">
        <f>+IFERROR(IF(VALUE('data-cash-crude'!V132)&gt;0,'data-cash-crude'!V132-INDEX('active-future'!$C:$C,MATCH('basis-cash-crude'!W$1,'active-future'!$A:$A,0),1),""),"")</f>
        <v>-2.6499999999999986</v>
      </c>
      <c r="X132">
        <f>+IFERROR(IF(VALUE('data-cash-crude'!W132)&gt;0,'data-cash-crude'!W132-INDEX('active-future'!$C:$C,MATCH('basis-cash-crude'!X$1,'active-future'!$A:$A,0),1),""),"")</f>
        <v>-2.6499999999999986</v>
      </c>
      <c r="Y132" t="str">
        <f>+IFERROR(IF(VALUE('data-cash-crude'!X132)&gt;0,'data-cash-crude'!X132-INDEX('active-future'!$C:$C,MATCH('basis-cash-crude'!Y$1,'active-future'!$A:$A,0),1),""),"")</f>
        <v/>
      </c>
      <c r="Z132">
        <f>+IFERROR(IF(VALUE('data-cash-crude'!Y132)&gt;0,'data-cash-crude'!Y132-INDEX('active-future'!$C:$C,MATCH('basis-cash-crude'!Z$1,'active-future'!$A:$A,0),1),""),"")</f>
        <v>-2.5799999999999983</v>
      </c>
      <c r="AA132">
        <f>+IFERROR(IF(VALUE('data-cash-crude'!Z132)&gt;0,'data-cash-crude'!Z132-INDEX('active-future'!$C:$C,MATCH('basis-cash-crude'!AA$1,'active-future'!$A:$A,0),1),""),"")</f>
        <v>0.30999999999999517</v>
      </c>
      <c r="AB132" t="str">
        <f>+IFERROR(IF(VALUE('data-cash-crude'!AA132)&gt;0,'data-cash-crude'!AA132-INDEX('active-future'!$C:$C,MATCH('basis-cash-crude'!AB$1,'active-future'!$A:$A,0),1),""),"")</f>
        <v/>
      </c>
      <c r="AC132">
        <f>+IFERROR(IF(VALUE('data-cash-crude'!AB132)&gt;0,'data-cash-crude'!AB132-INDEX('active-future'!$C:$C,MATCH('basis-cash-crude'!AC$1,'active-future'!$A:$A,0),1),""),"")</f>
        <v>-2.6300000000000026</v>
      </c>
      <c r="AD132">
        <f>+IFERROR(IF(VALUE('data-cash-crude'!AC132)&gt;0,'data-cash-crude'!AC132-INDEX('active-future'!$C:$C,MATCH('basis-cash-crude'!AD$1,'active-future'!$A:$A,0),1),""),"")</f>
        <v>-2.6299999999999955</v>
      </c>
      <c r="AE132">
        <f>+IFERROR(IF(VALUE('data-cash-crude'!AD132)&gt;0,'data-cash-crude'!AD132-INDEX('active-future'!$C:$C,MATCH('basis-cash-crude'!AE$1,'active-future'!$A:$A,0),1),""),"")</f>
        <v>-2.6299999999999955</v>
      </c>
      <c r="AF132">
        <f>+IFERROR(IF(VALUE('data-cash-crude'!AE132)&gt;0,'data-cash-crude'!AE132-INDEX('active-future'!$C:$C,MATCH('basis-cash-crude'!AF$1,'active-future'!$A:$A,0),1),""),"")</f>
        <v>-2.5900000000000034</v>
      </c>
      <c r="AG132">
        <f>+IFERROR(IF(VALUE('data-cash-crude'!AF132)&gt;0,'data-cash-crude'!AF132-INDEX('active-future'!$C:$C,MATCH('basis-cash-crude'!AG$1,'active-future'!$A:$A,0),1),""),"")</f>
        <v>-2.6000000000000014</v>
      </c>
      <c r="AH132">
        <f>+IFERROR(IF(VALUE('data-cash-crude'!AG132)&gt;0,'data-cash-crude'!AG132-INDEX('active-future'!$C:$C,MATCH('basis-cash-crude'!AH$1,'active-future'!$A:$A,0),1),""),"")</f>
        <v>-2.5300000000000011</v>
      </c>
      <c r="AI132">
        <f>+IFERROR(IF(VALUE('data-cash-crude'!AH132)&gt;0,'data-cash-crude'!AH132-INDEX('active-future'!$C:$C,MATCH('basis-cash-crude'!AI$1,'active-future'!$A:$A,0),1),""),"")</f>
        <v>-2.7700000000000031</v>
      </c>
      <c r="AJ132">
        <f>+IFERROR(IF(VALUE('data-cash-crude'!AI132)&gt;0,'data-cash-crude'!AI132-INDEX('active-future'!$C:$C,MATCH('basis-cash-crude'!AJ$1,'active-future'!$A:$A,0),1),""),"")</f>
        <v>-2.6600000000000037</v>
      </c>
      <c r="AK132">
        <f>+IFERROR(IF(VALUE('data-cash-crude'!AJ132)&gt;0,'data-cash-crude'!AJ132-INDEX('active-future'!$C:$C,MATCH('basis-cash-crude'!AK$1,'active-future'!$A:$A,0),1),""),"")</f>
        <v>-2.6400000000000006</v>
      </c>
      <c r="AL132">
        <f>+IFERROR(IF(VALUE('data-cash-crude'!AK132)&gt;0,'data-cash-crude'!AK132-INDEX('active-future'!$C:$C,MATCH('basis-cash-crude'!AL$1,'active-future'!$A:$A,0),1),""),"")</f>
        <v>-2.5900000000000034</v>
      </c>
      <c r="AM132">
        <f>+IFERROR(IF(VALUE('data-cash-crude'!AL132)&gt;0,'data-cash-crude'!AL132-INDEX('active-future'!$C:$C,MATCH('basis-cash-crude'!AM$1,'active-future'!$A:$A,0),1),""),"")</f>
        <v>-2.6400000000000006</v>
      </c>
      <c r="AN132">
        <f>+IFERROR(IF(VALUE('data-cash-crude'!AM132)&gt;0,'data-cash-crude'!AM132-INDEX('active-future'!$C:$C,MATCH('basis-cash-crude'!AN$1,'active-future'!$A:$A,0),1),""),"")</f>
        <v>-2.6199999999999974</v>
      </c>
      <c r="AO132">
        <f>+IFERROR(IF(VALUE('data-cash-crude'!AN132)&gt;0,'data-cash-crude'!AN132-INDEX('active-future'!$C:$C,MATCH('basis-cash-crude'!AO$1,'active-future'!$A:$A,0),1),""),"")</f>
        <v>-2.5799999999999983</v>
      </c>
      <c r="AP132">
        <f>+IFERROR(IF(VALUE('data-cash-crude'!AO132)&gt;0,'data-cash-crude'!AO132-INDEX('active-future'!$C:$C,MATCH('basis-cash-crude'!AP$1,'active-future'!$A:$A,0),1),""),"")</f>
        <v>-2.5600000000000023</v>
      </c>
      <c r="AQ132">
        <f>+IFERROR(IF(VALUE('data-cash-crude'!AP132)&gt;0,'data-cash-crude'!AP132-INDEX('active-future'!$C:$C,MATCH('basis-cash-crude'!AQ$1,'active-future'!$A:$A,0),1),""),"")</f>
        <v>-2.5700000000000003</v>
      </c>
      <c r="AR132">
        <f>+IFERROR(IF(VALUE('data-cash-crude'!AQ132)&gt;0,'data-cash-crude'!AQ132-INDEX('active-future'!$C:$C,MATCH('basis-cash-crude'!AR$1,'active-future'!$A:$A,0),1),""),"")</f>
        <v>-2.5700000000000003</v>
      </c>
      <c r="AS132">
        <f>+IFERROR(IF(VALUE('data-cash-crude'!AR132)&gt;0,'data-cash-crude'!AR132-INDEX('active-future'!$C:$C,MATCH('basis-cash-crude'!AS$1,'active-future'!$A:$A,0),1),""),"")</f>
        <v>-2.6499999999999986</v>
      </c>
      <c r="AT132">
        <f>+IFERROR(IF(VALUE('data-cash-crude'!AS132)&gt;0,'data-cash-crude'!AS132-INDEX('active-future'!$C:$C,MATCH('basis-cash-crude'!AT$1,'active-future'!$A:$A,0),1),""),"")</f>
        <v>-2.5600000000000023</v>
      </c>
      <c r="AU132">
        <f>+IFERROR(IF(VALUE('data-cash-crude'!AT132)&gt;0,'data-cash-crude'!AT132-INDEX('active-future'!$C:$C,MATCH('basis-cash-crude'!AU$1,'active-future'!$A:$A,0),1),""),"")</f>
        <v>-2.6200000000000045</v>
      </c>
      <c r="AV132">
        <f>+IFERROR(IF(VALUE('data-cash-crude'!AU132)&gt;0,'data-cash-crude'!AU132-INDEX('active-future'!$C:$C,MATCH('basis-cash-crude'!AV$1,'active-future'!$A:$A,0),1),""),"")</f>
        <v>-2.6000000000000014</v>
      </c>
      <c r="AW132">
        <f>+IFERROR(IF(VALUE('data-cash-crude'!AV132)&gt;0,'data-cash-crude'!AV132-INDEX('active-future'!$C:$C,MATCH('basis-cash-crude'!AW$1,'active-future'!$A:$A,0),1),""),"")</f>
        <v>-2.5800000000000054</v>
      </c>
      <c r="AX132">
        <f>+IFERROR(IF(VALUE('data-cash-crude'!AW132)&gt;0,'data-cash-crude'!AW132-INDEX('active-future'!$C:$C,MATCH('basis-cash-crude'!AX$1,'active-future'!$A:$A,0),1),""),"")</f>
        <v>-2.5600000000000023</v>
      </c>
      <c r="AY132">
        <f>+IFERROR(IF(VALUE('data-cash-crude'!AX132)&gt;0,'data-cash-crude'!AX132-INDEX('active-future'!$C:$C,MATCH('basis-cash-crude'!AY$1,'active-future'!$A:$A,0),1),""),"")</f>
        <v>-2.6300000000000026</v>
      </c>
      <c r="AZ132">
        <f>+IFERROR(IF(VALUE('data-cash-crude'!AY132)&gt;0,'data-cash-crude'!AY132-INDEX('active-future'!$C:$C,MATCH('basis-cash-crude'!AZ$1,'active-future'!$A:$A,0),1),""),"")</f>
        <v>-2.5799999999999983</v>
      </c>
      <c r="BA132">
        <f>+IFERROR(IF(VALUE('data-cash-crude'!AZ132)&gt;0,'data-cash-crude'!AZ132-INDEX('active-future'!$C:$C,MATCH('basis-cash-crude'!BA$1,'active-future'!$A:$A,0),1),""),"")</f>
        <v>-2.6499999999999986</v>
      </c>
      <c r="BB132">
        <f>+IFERROR(IF(VALUE('data-cash-crude'!BA132)&gt;0,'data-cash-crude'!BA132-INDEX('active-future'!$C:$C,MATCH('basis-cash-crude'!BB$1,'active-future'!$A:$A,0),1),""),"")</f>
        <v>-2.5899999999999963</v>
      </c>
      <c r="BC132">
        <f>+IFERROR(IF(VALUE('data-cash-crude'!BB132)&gt;0,'data-cash-crude'!BB132-INDEX('active-future'!$C:$C,MATCH('basis-cash-crude'!BC$1,'active-future'!$A:$A,0),1),""),"")</f>
        <v>-2.8999999999999986</v>
      </c>
      <c r="BD132">
        <f>+IFERROR(IF(VALUE('data-cash-crude'!BC132)&gt;0,'data-cash-crude'!BC132-INDEX('active-future'!$C:$C,MATCH('basis-cash-crude'!BD$1,'active-future'!$A:$A,0),1),""),"")</f>
        <v>-2.8299999999999983</v>
      </c>
      <c r="BE132">
        <f>+IFERROR(IF(VALUE('data-cash-crude'!BD132)&gt;0,'data-cash-crude'!BD132-INDEX('active-future'!$C:$C,MATCH('basis-cash-crude'!BE$1,'active-future'!$A:$A,0),1),""),"")</f>
        <v>-2.6899999999999977</v>
      </c>
      <c r="BF132">
        <f>+IFERROR(IF(VALUE('data-cash-crude'!BE132)&gt;0,'data-cash-crude'!BE132-INDEX('active-future'!$C:$C,MATCH('basis-cash-crude'!BF$1,'active-future'!$A:$A,0),1),""),"")</f>
        <v>-2.6499999999999986</v>
      </c>
      <c r="BG132">
        <f>+IFERROR(IF(VALUE('data-cash-crude'!BF132)&gt;0,'data-cash-crude'!BF132-INDEX('active-future'!$C:$C,MATCH('basis-cash-crude'!BG$1,'active-future'!$A:$A,0),1),""),"")</f>
        <v>-2.5799999999999983</v>
      </c>
      <c r="BH132">
        <f>+IFERROR(IF(VALUE('data-cash-crude'!BG132)&gt;0,'data-cash-crude'!BG132-INDEX('active-future'!$C:$C,MATCH('basis-cash-crude'!BH$1,'active-future'!$A:$A,0),1),""),"")</f>
        <v>-2.6300000000000026</v>
      </c>
      <c r="BI132">
        <f>+IFERROR(IF(VALUE('data-cash-crude'!BH132)&gt;0,'data-cash-crude'!BH132-INDEX('active-future'!$C:$C,MATCH('basis-cash-crude'!BI$1,'active-future'!$A:$A,0),1),""),"")</f>
        <v>-2.6100000000000065</v>
      </c>
      <c r="BJ132">
        <f>+IFERROR(IF(VALUE('data-cash-crude'!BI132)&gt;0,'data-cash-crude'!BI132-INDEX('active-future'!$C:$C,MATCH('basis-cash-crude'!BJ$1,'active-future'!$A:$A,0),1),""),"")</f>
        <v>-2.6200000000000045</v>
      </c>
      <c r="BK132">
        <f>+IFERROR(IF(VALUE('data-cash-crude'!BJ132)&gt;0,'data-cash-crude'!BJ132-INDEX('active-future'!$C:$C,MATCH('basis-cash-crude'!BK$1,'active-future'!$A:$A,0),1),""),"")</f>
        <v>-2.5700000000000003</v>
      </c>
      <c r="BL132">
        <f>+IFERROR(IF(VALUE('data-cash-crude'!BK132)&gt;0,'data-cash-crude'!BK132-INDEX('active-future'!$C:$C,MATCH('basis-cash-crude'!BL$1,'active-future'!$A:$A,0),1),""),"")</f>
        <v>-2.6100000000000065</v>
      </c>
      <c r="BM132">
        <f>+IFERROR(IF(VALUE('data-cash-crude'!BL132)&gt;0,'data-cash-crude'!BL132-INDEX('active-future'!$C:$C,MATCH('basis-cash-crude'!BM$1,'active-future'!$A:$A,0),1),""),"")</f>
        <v>-2.6500000000000057</v>
      </c>
      <c r="BN132">
        <f>+IFERROR(IF(VALUE('data-cash-crude'!BM132)&gt;0,'data-cash-crude'!BM132-INDEX('active-future'!$C:$C,MATCH('basis-cash-crude'!BN$1,'active-future'!$A:$A,0),1),""),"")</f>
        <v>-2.5700000000000003</v>
      </c>
      <c r="BO132">
        <f>+IFERROR(IF(VALUE('data-cash-crude'!BN132)&gt;0,'data-cash-crude'!BN132-INDEX('active-future'!$C:$C,MATCH('basis-cash-crude'!BO$1,'active-future'!$A:$A,0),1),""),"")</f>
        <v>-2.6300000000000026</v>
      </c>
      <c r="BP132">
        <f>+IFERROR(IF(VALUE('data-cash-crude'!BO132)&gt;0,'data-cash-crude'!BO132-INDEX('active-future'!$C:$C,MATCH('basis-cash-crude'!BP$1,'active-future'!$A:$A,0),1),""),"")</f>
        <v>-2.5700000000000003</v>
      </c>
      <c r="BQ132">
        <f>+IFERROR(IF(VALUE('data-cash-crude'!BP132)&gt;0,'data-cash-crude'!BP132-INDEX('active-future'!$C:$C,MATCH('basis-cash-crude'!BQ$1,'active-future'!$A:$A,0),1),""),"")</f>
        <v>-2.5600000000000023</v>
      </c>
      <c r="BR132">
        <f>+IFERROR(IF(VALUE('data-cash-crude'!BQ132)&gt;0,'data-cash-crude'!BQ132-INDEX('active-future'!$C:$C,MATCH('basis-cash-crude'!BR$1,'active-future'!$A:$A,0),1),""),"")</f>
        <v>-2.6400000000000006</v>
      </c>
      <c r="BS132">
        <f>+IFERROR(IF(VALUE('data-cash-crude'!BR132)&gt;0,'data-cash-crude'!BR132-INDEX('active-future'!$C:$C,MATCH('basis-cash-crude'!BS$1,'active-future'!$A:$A,0),1),""),"")</f>
        <v>-2.5900000000000034</v>
      </c>
      <c r="BT132">
        <f>+IFERROR(IF(VALUE('data-cash-crude'!BS132)&gt;0,'data-cash-crude'!BS132-INDEX('active-future'!$C:$C,MATCH('basis-cash-crude'!BT$1,'active-future'!$A:$A,0),1),""),"")</f>
        <v>-2.6299999999999955</v>
      </c>
      <c r="BU132">
        <f>+IFERROR(IF(VALUE('data-cash-crude'!BT132)&gt;0,'data-cash-crude'!BT132-INDEX('active-future'!$C:$C,MATCH('basis-cash-crude'!BU$1,'active-future'!$A:$A,0),1),""),"")</f>
        <v>-2.6299999999999955</v>
      </c>
      <c r="BV132">
        <f>+IFERROR(IF(VALUE('data-cash-crude'!BU132)&gt;0,'data-cash-crude'!BU132-INDEX('active-future'!$C:$C,MATCH('basis-cash-crude'!BV$1,'active-future'!$A:$A,0),1),""),"")</f>
        <v>-2.6099999999999994</v>
      </c>
      <c r="BW132">
        <f>+IFERROR(IF(VALUE('data-cash-crude'!BV132)&gt;0,'data-cash-crude'!BV132-INDEX('active-future'!$C:$C,MATCH('basis-cash-crude'!BW$1,'active-future'!$A:$A,0),1),""),"")</f>
        <v>-2.6099999999999994</v>
      </c>
      <c r="BX132">
        <f>+IFERROR(IF(VALUE('data-cash-crude'!BW132)&gt;0,'data-cash-crude'!BW132-INDEX('active-future'!$C:$C,MATCH('basis-cash-crude'!BX$1,'active-future'!$A:$A,0),1),""),"")</f>
        <v>-2.5600000000000023</v>
      </c>
      <c r="BY132">
        <f>+IFERROR(IF(VALUE('data-cash-crude'!BX132)&gt;0,'data-cash-crude'!BX132-INDEX('active-future'!$C:$C,MATCH('basis-cash-crude'!BY$1,'active-future'!$A:$A,0),1),""),"")</f>
        <v>-2.6100000000000065</v>
      </c>
      <c r="BZ132">
        <f>+IFERROR(IF(VALUE('data-cash-crude'!BY132)&gt;0,'data-cash-crude'!BY132-INDEX('active-future'!$C:$C,MATCH('basis-cash-crude'!BZ$1,'active-future'!$A:$A,0),1),""),"")</f>
        <v>-2.7100000000000009</v>
      </c>
      <c r="CA132">
        <f>+IFERROR(IF(VALUE('data-cash-crude'!BZ132)&gt;0,'data-cash-crude'!BZ132-INDEX('active-future'!$C:$C,MATCH('basis-cash-crude'!CA$1,'active-future'!$A:$A,0),1),""),"")</f>
        <v>-2.5600000000000023</v>
      </c>
      <c r="CB132">
        <f>+IFERROR(IF(VALUE('data-cash-crude'!CA132)&gt;0,'data-cash-crude'!CA132-INDEX('active-future'!$C:$C,MATCH('basis-cash-crude'!CB$1,'active-future'!$A:$A,0),1),""),"")</f>
        <v>-2.5600000000000023</v>
      </c>
      <c r="CC132">
        <f>+IFERROR(IF(VALUE('data-cash-crude'!CB132)&gt;0,'data-cash-crude'!CB132-INDEX('active-future'!$C:$C,MATCH('basis-cash-crude'!CC$1,'active-future'!$A:$A,0),1),""),"")</f>
        <v>-2.6199999999999974</v>
      </c>
      <c r="CD132">
        <f>+IFERROR(IF(VALUE('data-cash-crude'!CC132)&gt;0,'data-cash-crude'!CC132-INDEX('active-future'!$C:$C,MATCH('basis-cash-crude'!CD$1,'active-future'!$A:$A,0),1),""),"")</f>
        <v>-2.5700000000000003</v>
      </c>
      <c r="CE132">
        <f>+IFERROR(IF(VALUE('data-cash-crude'!CD132)&gt;0,'data-cash-crude'!CD132-INDEX('active-future'!$C:$C,MATCH('basis-cash-crude'!CE$1,'active-future'!$A:$A,0),1),""),"")</f>
        <v>-2.6100000000000065</v>
      </c>
      <c r="CF132">
        <f>+IFERROR(IF(VALUE('data-cash-crude'!CE132)&gt;0,'data-cash-crude'!CE132-INDEX('active-future'!$C:$C,MATCH('basis-cash-crude'!CF$1,'active-future'!$A:$A,0),1),""),"")</f>
        <v>-2.5700000000000003</v>
      </c>
      <c r="CG132" t="str">
        <f>+IFERROR(IF(VALUE('data-cash-crude'!CF132)&gt;0,'data-cash-crude'!CF132-INDEX('active-future'!$C:$C,MATCH('basis-cash-crude'!CG$1,'active-future'!$A:$A,0),1),""),"")</f>
        <v/>
      </c>
      <c r="CH132" t="str">
        <f>+IFERROR(IF(VALUE('data-cash-crude'!CG132)&gt;0,'data-cash-crude'!CG132-INDEX('active-future'!$C:$C,MATCH('basis-cash-crude'!CH$1,'active-future'!$A:$A,0),1),""),"")</f>
        <v/>
      </c>
      <c r="CI132" t="str">
        <f>+IFERROR(IF(VALUE('data-cash-crude'!CH132)&gt;0,'data-cash-crude'!CH132-INDEX('active-future'!$C:$C,MATCH('basis-cash-crude'!CI$1,'active-future'!$A:$A,0),1),""),"")</f>
        <v/>
      </c>
      <c r="CJ132">
        <f>+IFERROR(IF(VALUE('data-cash-crude'!CI132)&gt;0,'data-cash-crude'!CI132-INDEX('active-future'!$C:$C,MATCH('basis-cash-crude'!CJ$1,'active-future'!$A:$A,0),1),""),"")</f>
        <v>-2.6199999999999974</v>
      </c>
      <c r="CK132">
        <f>+IFERROR(IF(VALUE('data-cash-crude'!CJ132)&gt;0,'data-cash-crude'!CJ132-INDEX('active-future'!$C:$C,MATCH('basis-cash-crude'!CK$1,'active-future'!$A:$A,0),1),""),"")</f>
        <v>-2.5799999999999983</v>
      </c>
      <c r="CL132">
        <f>+IFERROR(IF(VALUE('data-cash-crude'!CK132)&gt;0,'data-cash-crude'!CK132-INDEX('active-future'!$C:$C,MATCH('basis-cash-crude'!CL$1,'active-future'!$A:$A,0),1),""),"")</f>
        <v>-2.5599999999999952</v>
      </c>
      <c r="CM132" t="str">
        <f>+IFERROR(IF(VALUE('data-cash-crude'!CL132)&gt;0,'data-cash-crude'!CL132-INDEX('active-future'!$C:$C,MATCH('basis-cash-crude'!CM$1,'active-future'!$A:$A,0),1),""),"")</f>
        <v/>
      </c>
      <c r="CN132">
        <f>+IFERROR(IF(VALUE('data-cash-crude'!CM132)&gt;0,'data-cash-crude'!CM132-INDEX('active-future'!$C:$C,MATCH('basis-cash-crude'!CN$1,'active-future'!$A:$A,0),1),""),"")</f>
        <v>-2.6200000000000045</v>
      </c>
      <c r="CO132">
        <f>+IFERROR(IF(VALUE('data-cash-crude'!CN132)&gt;0,'data-cash-crude'!CN132-INDEX('active-future'!$C:$C,MATCH('basis-cash-crude'!CO$1,'active-future'!$A:$A,0),1),""),"")</f>
        <v>-2.6300000000000026</v>
      </c>
      <c r="CP132">
        <f>+IFERROR(IF(VALUE('data-cash-crude'!CO132)&gt;0,'data-cash-crude'!CO132-INDEX('active-future'!$C:$C,MATCH('basis-cash-crude'!CP$1,'active-future'!$A:$A,0),1),""),"")</f>
        <v>-2.6000000000000014</v>
      </c>
      <c r="CQ132">
        <f>+IFERROR(IF(VALUE('data-cash-crude'!CP132)&gt;0,'data-cash-crude'!CP132-INDEX('active-future'!$C:$C,MATCH('basis-cash-crude'!CQ$1,'active-future'!$A:$A,0),1),""),"")</f>
        <v>-2.6499999999999986</v>
      </c>
      <c r="CR132">
        <f>+IFERROR(IF(VALUE('data-cash-crude'!CQ132)&gt;0,'data-cash-crude'!CQ132-INDEX('active-future'!$C:$C,MATCH('basis-cash-crude'!CR$1,'active-future'!$A:$A,0),1),""),"")</f>
        <v>-2.5600000000000023</v>
      </c>
      <c r="CS132">
        <f>+IFERROR(IF(VALUE('data-cash-crude'!CR132)&gt;0,'data-cash-crude'!CR132-INDEX('active-future'!$C:$C,MATCH('basis-cash-crude'!CS$1,'active-future'!$A:$A,0),1),""),"")</f>
        <v>-2.5900000000000034</v>
      </c>
      <c r="CT132">
        <f>+IFERROR(IF(VALUE('data-cash-crude'!CS132)&gt;0,'data-cash-crude'!CS132-INDEX('active-future'!$C:$C,MATCH('basis-cash-crude'!CT$1,'active-future'!$A:$A,0),1),""),"")</f>
        <v>-2.5700000000000003</v>
      </c>
      <c r="CU132">
        <f>+IFERROR(IF(VALUE('data-cash-crude'!CT132)&gt;0,'data-cash-crude'!CT132-INDEX('active-future'!$C:$C,MATCH('basis-cash-crude'!CU$1,'active-future'!$A:$A,0),1),""),"")</f>
        <v>-2.6000000000000014</v>
      </c>
      <c r="CV132">
        <f>+IFERROR(IF(VALUE('data-cash-crude'!CU132)&gt;0,'data-cash-crude'!CU132-INDEX('active-future'!$C:$C,MATCH('basis-cash-crude'!CV$1,'active-future'!$A:$A,0),1),""),"")</f>
        <v>-2.3500000000000014</v>
      </c>
      <c r="CW132">
        <f>+IFERROR(IF(VALUE('data-cash-crude'!CV132)&gt;0,'data-cash-crude'!CV132-INDEX('active-future'!$C:$C,MATCH('basis-cash-crude'!CW$1,'active-future'!$A:$A,0),1),""),"")</f>
        <v>-2.5600000000000023</v>
      </c>
      <c r="CX132">
        <f>+IFERROR(IF(VALUE('data-cash-crude'!CW132)&gt;0,'data-cash-crude'!CW132-INDEX('active-future'!$C:$C,MATCH('basis-cash-crude'!CX$1,'active-future'!$A:$A,0),1),""),"")</f>
        <v>-2.5300000000000011</v>
      </c>
      <c r="CY132">
        <f>+IFERROR(IF(VALUE('data-cash-crude'!CX132)&gt;0,'data-cash-crude'!CX132-INDEX('active-future'!$C:$C,MATCH('basis-cash-crude'!CY$1,'active-future'!$A:$A,0),1),""),"")</f>
        <v>-2.5899999999999963</v>
      </c>
      <c r="CZ132">
        <f>+IFERROR(IF(VALUE('data-cash-crude'!CY132)&gt;0,'data-cash-crude'!CY132-INDEX('active-future'!$C:$C,MATCH('basis-cash-crude'!CZ$1,'active-future'!$A:$A,0),1),""),"")</f>
        <v>-2.6499999999999986</v>
      </c>
      <c r="DA132">
        <f>+IFERROR(IF(VALUE('data-cash-crude'!CZ132)&gt;0,'data-cash-crude'!CZ132-INDEX('active-future'!$C:$C,MATCH('basis-cash-crude'!DA$1,'active-future'!$A:$A,0),1),""),"")</f>
        <v>-2.6200000000000045</v>
      </c>
      <c r="DB132">
        <f>+IFERROR(IF(VALUE('data-cash-crude'!DA132)&gt;0,'data-cash-crude'!DA132-INDEX('active-future'!$C:$C,MATCH('basis-cash-crude'!DB$1,'active-future'!$A:$A,0),1),""),"")</f>
        <v>-2.6499999999999986</v>
      </c>
      <c r="DC132">
        <f>+IFERROR(IF(VALUE('data-cash-crude'!DB132)&gt;0,'data-cash-crude'!DB132-INDEX('active-future'!$C:$C,MATCH('basis-cash-crude'!DC$1,'active-future'!$A:$A,0),1),""),"")</f>
        <v>-2.6199999999999974</v>
      </c>
      <c r="DD132">
        <f>+IFERROR(IF(VALUE('data-cash-crude'!DC132)&gt;0,'data-cash-crude'!DC132-INDEX('active-future'!$C:$C,MATCH('basis-cash-crude'!DD$1,'active-future'!$A:$A,0),1),""),"")</f>
        <v>-2.5600000000000023</v>
      </c>
      <c r="DE132">
        <f>+IFERROR(IF(VALUE('data-cash-crude'!DD132)&gt;0,'data-cash-crude'!DD132-INDEX('active-future'!$C:$C,MATCH('basis-cash-crude'!DE$1,'active-future'!$A:$A,0),1),""),"")</f>
        <v>-2.6100000000000065</v>
      </c>
      <c r="DF132">
        <f>+IFERROR(IF(VALUE('data-cash-crude'!DE132)&gt;0,'data-cash-crude'!DE132-INDEX('active-future'!$C:$C,MATCH('basis-cash-crude'!DF$1,'active-future'!$A:$A,0),1),""),"")</f>
        <v>-2.6500000000000057</v>
      </c>
      <c r="DG132">
        <f>+IFERROR(IF(VALUE('data-cash-crude'!DF132)&gt;0,'data-cash-crude'!DF132-INDEX('active-future'!$C:$C,MATCH('basis-cash-crude'!DG$1,'active-future'!$A:$A,0),1),""),"")</f>
        <v>-2.6099999999999994</v>
      </c>
      <c r="DH132">
        <f>+IFERROR(IF(VALUE('data-cash-crude'!DG132)&gt;0,'data-cash-crude'!DG132-INDEX('active-future'!$C:$C,MATCH('basis-cash-crude'!DH$1,'active-future'!$A:$A,0),1),""),"")</f>
        <v>-2.5799999999999983</v>
      </c>
      <c r="DI132">
        <f>+IFERROR(IF(VALUE('data-cash-crude'!DH132)&gt;0,'data-cash-crude'!DH132-INDEX('active-future'!$C:$C,MATCH('basis-cash-crude'!DI$1,'active-future'!$A:$A,0),1),""),"")</f>
        <v>-2.5700000000000003</v>
      </c>
      <c r="DJ132">
        <f>+IFERROR(IF(VALUE('data-cash-crude'!DI132)&gt;0,'data-cash-crude'!DI132-INDEX('active-future'!$C:$C,MATCH('basis-cash-crude'!DJ$1,'active-future'!$A:$A,0),1),""),"")</f>
        <v>-2.6000000000000014</v>
      </c>
      <c r="DK132">
        <f>+IFERROR(IF(VALUE('data-cash-crude'!DJ132)&gt;0,'data-cash-crude'!DJ132-INDEX('active-future'!$C:$C,MATCH('basis-cash-crude'!DK$1,'active-future'!$A:$A,0),1),""),"")</f>
        <v>-2.5700000000000003</v>
      </c>
      <c r="DL132">
        <f>+IFERROR(IF(VALUE('data-cash-crude'!DK132)&gt;0,'data-cash-crude'!DK132-INDEX('active-future'!$C:$C,MATCH('basis-cash-crude'!DL$1,'active-future'!$A:$A,0),1),""),"")</f>
        <v>-2.5899999999999963</v>
      </c>
      <c r="DM132" t="str">
        <f>+IFERROR(IF(VALUE('data-cash-crude'!DL132)&gt;0,'data-cash-crude'!DL132-INDEX('active-future'!$C:$C,MATCH('basis-cash-crude'!DM$1,'active-future'!$A:$A,0),1),""),"")</f>
        <v/>
      </c>
      <c r="DN132" t="str">
        <f>+IFERROR(IF(VALUE('data-cash-crude'!DM132)&gt;0,'data-cash-crude'!DM132-INDEX('active-future'!$C:$C,MATCH('basis-cash-crude'!DN$1,'active-future'!$A:$A,0),1),""),"")</f>
        <v/>
      </c>
      <c r="DO132">
        <f>+IFERROR(IF(VALUE('data-cash-crude'!DN132)&gt;0,'data-cash-crude'!DN132-INDEX('active-future'!$C:$C,MATCH('basis-cash-crude'!DO$1,'active-future'!$A:$A,0),1),""),"")</f>
        <v>-2.6499999999999986</v>
      </c>
      <c r="DP132">
        <f>+IFERROR(IF(VALUE('data-cash-crude'!DO132)&gt;0,'data-cash-crude'!DO132-INDEX('active-future'!$C:$C,MATCH('basis-cash-crude'!DP$1,'active-future'!$A:$A,0),1),""),"")</f>
        <v>-2.5799999999999983</v>
      </c>
      <c r="DQ132">
        <f>+IFERROR(IF(VALUE('data-cash-crude'!DP132)&gt;0,'data-cash-crude'!DP132-INDEX('active-future'!$C:$C,MATCH('basis-cash-crude'!DQ$1,'active-future'!$A:$A,0),1),""),"")</f>
        <v>-2.6299999999999955</v>
      </c>
      <c r="DR132">
        <f>+IFERROR(IF(VALUE('data-cash-crude'!DQ132)&gt;0,'data-cash-crude'!DQ132-INDEX('active-future'!$C:$C,MATCH('basis-cash-crude'!DR$1,'active-future'!$A:$A,0),1),""),"")</f>
        <v>-2.5600000000000023</v>
      </c>
      <c r="DS132">
        <f>+IFERROR(IF(VALUE('data-cash-crude'!DR132)&gt;0,'data-cash-crude'!DR132-INDEX('active-future'!$C:$C,MATCH('basis-cash-crude'!DS$1,'active-future'!$A:$A,0),1),""),"")</f>
        <v>-2.5700000000000003</v>
      </c>
      <c r="DT132">
        <f>+IFERROR(IF(VALUE('data-cash-crude'!DS132)&gt;0,'data-cash-crude'!DS132-INDEX('active-future'!$C:$C,MATCH('basis-cash-crude'!DT$1,'active-future'!$A:$A,0),1),""),"")</f>
        <v>-2.6100000000000065</v>
      </c>
      <c r="DU132">
        <f>+IFERROR(IF(VALUE('data-cash-crude'!DT132)&gt;0,'data-cash-crude'!DT132-INDEX('active-future'!$C:$C,MATCH('basis-cash-crude'!DU$1,'active-future'!$A:$A,0),1),""),"")</f>
        <v>-2.5899999999999963</v>
      </c>
      <c r="DV132">
        <f>+IFERROR(IF(VALUE('data-cash-crude'!DU132)&gt;0,'data-cash-crude'!DU132-INDEX('active-future'!$C:$C,MATCH('basis-cash-crude'!DV$1,'active-future'!$A:$A,0),1),""),"")</f>
        <v>-2.6499999999999986</v>
      </c>
      <c r="DW132">
        <f>+IFERROR(IF(VALUE('data-cash-crude'!DV132)&gt;0,'data-cash-crude'!DV132-INDEX('active-future'!$C:$C,MATCH('basis-cash-crude'!DW$1,'active-future'!$A:$A,0),1),""),"")</f>
        <v>-2.6000000000000014</v>
      </c>
      <c r="DX132">
        <f>+IFERROR(IF(VALUE('data-cash-crude'!DW132)&gt;0,'data-cash-crude'!DW132-INDEX('active-future'!$C:$C,MATCH('basis-cash-crude'!DX$1,'active-future'!$A:$A,0),1),""),"")</f>
        <v>-2.6499999999999986</v>
      </c>
      <c r="DY132">
        <f>+IFERROR(IF(VALUE('data-cash-crude'!DX132)&gt;0,'data-cash-crude'!DX132-INDEX('active-future'!$C:$C,MATCH('basis-cash-crude'!DY$1,'active-future'!$A:$A,0),1),""),"")</f>
        <v>-2.6199999999999974</v>
      </c>
      <c r="DZ132">
        <f>+IFERROR(IF(VALUE('data-cash-crude'!DY132)&gt;0,'data-cash-crude'!DY132-INDEX('active-future'!$C:$C,MATCH('basis-cash-crude'!DZ$1,'active-future'!$A:$A,0),1),""),"")</f>
        <v>-2.6499999999999986</v>
      </c>
      <c r="EA132">
        <f>+IFERROR(IF(VALUE('data-cash-crude'!DZ132)&gt;0,'data-cash-crude'!DZ132-INDEX('active-future'!$C:$C,MATCH('basis-cash-crude'!EA$1,'active-future'!$A:$A,0),1),""),"")</f>
        <v>-2.990000000000002</v>
      </c>
      <c r="EB132">
        <f>+IFERROR(IF(VALUE('data-cash-crude'!EA132)&gt;0,'data-cash-crude'!EA132-INDEX('active-future'!$C:$C,MATCH('basis-cash-crude'!EB$1,'active-future'!$A:$A,0),1),""),"")</f>
        <v>-2.7899999999999991</v>
      </c>
      <c r="EC132">
        <f>+IFERROR(IF(VALUE('data-cash-crude'!EB132)&gt;0,'data-cash-crude'!EB132-INDEX('active-future'!$C:$C,MATCH('basis-cash-crude'!EC$1,'active-future'!$A:$A,0),1),""),"")</f>
        <v>-2.8299999999999983</v>
      </c>
      <c r="ED132">
        <f>+IFERROR(IF(VALUE('data-cash-crude'!EC132)&gt;0,'data-cash-crude'!EC132-INDEX('active-future'!$C:$C,MATCH('basis-cash-crude'!ED$1,'active-future'!$A:$A,0),1),""),"")</f>
        <v>-2.6499999999999986</v>
      </c>
      <c r="EE132">
        <f>+IFERROR(IF(VALUE('data-cash-crude'!ED132)&gt;0,'data-cash-crude'!ED132-INDEX('active-future'!$C:$C,MATCH('basis-cash-crude'!EE$1,'active-future'!$A:$A,0),1),""),"")</f>
        <v>-2.6299999999999955</v>
      </c>
      <c r="EF132">
        <f>+IFERROR(IF(VALUE('data-cash-crude'!EE132)&gt;0,'data-cash-crude'!EE132-INDEX('active-future'!$C:$C,MATCH('basis-cash-crude'!EF$1,'active-future'!$A:$A,0),1),""),"")</f>
        <v>-2.6000000000000014</v>
      </c>
      <c r="EG132">
        <f>+IFERROR(IF(VALUE('data-cash-crude'!EF132)&gt;0,'data-cash-crude'!EF132-INDEX('active-future'!$C:$C,MATCH('basis-cash-crude'!EG$1,'active-future'!$A:$A,0),1),""),"")</f>
        <v>-2.5600000000000023</v>
      </c>
      <c r="EH132">
        <f>+IFERROR(IF(VALUE('data-cash-crude'!EG132)&gt;0,'data-cash-crude'!EG132-INDEX('active-future'!$C:$C,MATCH('basis-cash-crude'!EH$1,'active-future'!$A:$A,0),1),""),"")</f>
        <v>-2.5900000000000034</v>
      </c>
      <c r="EI132">
        <f>+IFERROR(IF(VALUE('data-cash-crude'!EH132)&gt;0,'data-cash-crude'!EH132-INDEX('active-future'!$C:$C,MATCH('basis-cash-crude'!EI$1,'active-future'!$A:$A,0),1),""),"")</f>
        <v>-2.5799999999999983</v>
      </c>
      <c r="EJ132">
        <f>+IFERROR(IF(VALUE('data-cash-crude'!EI132)&gt;0,'data-cash-crude'!EI132-INDEX('active-future'!$C:$C,MATCH('basis-cash-crude'!EJ$1,'active-future'!$A:$A,0),1),""),"")</f>
        <v>-2.6099999999999994</v>
      </c>
      <c r="EK132">
        <f>+IFERROR(IF(VALUE('data-cash-crude'!EJ132)&gt;0,'data-cash-crude'!EJ132-INDEX('active-future'!$C:$C,MATCH('basis-cash-crude'!EK$1,'active-future'!$A:$A,0),1),""),"")</f>
        <v>-2.6100000000000065</v>
      </c>
      <c r="EL132">
        <f>+IFERROR(IF(VALUE('data-cash-crude'!EK132)&gt;0,'data-cash-crude'!EK132-INDEX('active-future'!$C:$C,MATCH('basis-cash-crude'!EL$1,'active-future'!$A:$A,0),1),""),"")</f>
        <v>-2.6000000000000014</v>
      </c>
      <c r="EM132">
        <f>+IFERROR(IF(VALUE('data-cash-crude'!EL132)&gt;0,'data-cash-crude'!EL132-INDEX('active-future'!$C:$C,MATCH('basis-cash-crude'!EM$1,'active-future'!$A:$A,0),1),""),"")</f>
        <v>-2.5999999999999943</v>
      </c>
      <c r="EN132">
        <f>+IFERROR(IF(VALUE('data-cash-crude'!EM132)&gt;0,'data-cash-crude'!EM132-INDEX('active-future'!$C:$C,MATCH('basis-cash-crude'!EN$1,'active-future'!$A:$A,0),1),""),"")</f>
        <v>-2.5700000000000003</v>
      </c>
      <c r="EO132">
        <f>+IFERROR(IF(VALUE('data-cash-crude'!EN132)&gt;0,'data-cash-crude'!EN132-INDEX('active-future'!$C:$C,MATCH('basis-cash-crude'!EO$1,'active-future'!$A:$A,0),1),""),"")</f>
        <v>-2.6199999999999974</v>
      </c>
      <c r="EP132">
        <f>+IFERROR(IF(VALUE('data-cash-crude'!EO132)&gt;0,'data-cash-crude'!EO132-INDEX('active-future'!$C:$C,MATCH('basis-cash-crude'!EP$1,'active-future'!$A:$A,0),1),""),"")</f>
        <v>-2.6100000000000065</v>
      </c>
      <c r="EQ132">
        <f>+IFERROR(IF(VALUE('data-cash-crude'!EP132)&gt;0,'data-cash-crude'!EP132-INDEX('active-future'!$C:$C,MATCH('basis-cash-crude'!EQ$1,'active-future'!$A:$A,0),1),""),"")</f>
        <v>-2.6300000000000026</v>
      </c>
      <c r="ER132">
        <f>+IFERROR(IF(VALUE('data-cash-crude'!EQ132)&gt;0,'data-cash-crude'!EQ132-INDEX('active-future'!$C:$C,MATCH('basis-cash-crude'!ER$1,'active-future'!$A:$A,0),1),""),"")</f>
        <v>-2.5600000000000023</v>
      </c>
      <c r="ES132">
        <f>+IFERROR(IF(VALUE('data-cash-crude'!ER132)&gt;0,'data-cash-crude'!ER132-INDEX('active-future'!$C:$C,MATCH('basis-cash-crude'!ES$1,'active-future'!$A:$A,0),1),""),"")</f>
        <v>-2.6500000000000057</v>
      </c>
      <c r="ET132">
        <f>+IFERROR(IF(VALUE('data-cash-crude'!ES132)&gt;0,'data-cash-crude'!ES132-INDEX('active-future'!$C:$C,MATCH('basis-cash-crude'!ET$1,'active-future'!$A:$A,0),1),""),"")</f>
        <v>-2.6299999999999955</v>
      </c>
      <c r="EU132">
        <f>+IFERROR(IF(VALUE('data-cash-crude'!ET132)&gt;0,'data-cash-crude'!ET132-INDEX('active-future'!$C:$C,MATCH('basis-cash-crude'!EU$1,'active-future'!$A:$A,0),1),""),"")</f>
        <v>-2.6400000000000006</v>
      </c>
      <c r="EV132">
        <f>+IFERROR(IF(VALUE('data-cash-crude'!EU132)&gt;0,'data-cash-crude'!EU132-INDEX('active-future'!$C:$C,MATCH('basis-cash-crude'!EV$1,'active-future'!$A:$A,0),1),""),"")</f>
        <v>-2.75</v>
      </c>
      <c r="EW132">
        <f>+IFERROR(IF(VALUE('data-cash-crude'!EV132)&gt;0,'data-cash-crude'!EV132-INDEX('active-future'!$C:$C,MATCH('basis-cash-crude'!EW$1,'active-future'!$A:$A,0),1),""),"")</f>
        <v>-2.730000000000004</v>
      </c>
      <c r="EX132">
        <f>+IFERROR(IF(VALUE('data-cash-crude'!EW132)&gt;0,'data-cash-crude'!EW132-INDEX('active-future'!$C:$C,MATCH('basis-cash-crude'!EX$1,'active-future'!$A:$A,0),1),""),"")</f>
        <v>-2.740000000000002</v>
      </c>
      <c r="EY132">
        <f>+IFERROR(IF(VALUE('data-cash-crude'!EX132)&gt;0,'data-cash-crude'!EX132-INDEX('active-future'!$C:$C,MATCH('basis-cash-crude'!EY$1,'active-future'!$A:$A,0),1),""),"")</f>
        <v>-2.5899999999999963</v>
      </c>
      <c r="EZ132">
        <f>+IFERROR(IF(VALUE('data-cash-crude'!EY132)&gt;0,'data-cash-crude'!EY132-INDEX('active-future'!$C:$C,MATCH('basis-cash-crude'!EZ$1,'active-future'!$A:$A,0),1),""),"")</f>
        <v>-2.6400000000000006</v>
      </c>
      <c r="FA132">
        <f>+IFERROR(IF(VALUE('data-cash-crude'!EZ132)&gt;0,'data-cash-crude'!EZ132-INDEX('active-future'!$C:$C,MATCH('basis-cash-crude'!FA$1,'active-future'!$A:$A,0),1),""),"")</f>
        <v>-2.6000000000000014</v>
      </c>
      <c r="FB132">
        <f>+IFERROR(IF(VALUE('data-cash-crude'!FA132)&gt;0,'data-cash-crude'!FA132-INDEX('active-future'!$C:$C,MATCH('basis-cash-crude'!FB$1,'active-future'!$A:$A,0),1),""),"")</f>
        <v>-2.5600000000000023</v>
      </c>
      <c r="FC132">
        <f>+IFERROR(IF(VALUE('data-cash-crude'!FB132)&gt;0,'data-cash-crude'!FB132-INDEX('active-future'!$C:$C,MATCH('basis-cash-crude'!FC$1,'active-future'!$A:$A,0),1),""),"")</f>
        <v>-2.5799999999999983</v>
      </c>
      <c r="FD132">
        <f>+IFERROR(IF(VALUE('data-cash-crude'!FC132)&gt;0,'data-cash-crude'!FC132-INDEX('active-future'!$C:$C,MATCH('basis-cash-crude'!FD$1,'active-future'!$A:$A,0),1),""),"")</f>
        <v>-2.6200000000000045</v>
      </c>
      <c r="FE132">
        <f>+IFERROR(IF(VALUE('data-cash-crude'!FD132)&gt;0,'data-cash-crude'!FD132-INDEX('active-future'!$C:$C,MATCH('basis-cash-crude'!FE$1,'active-future'!$A:$A,0),1),""),"")</f>
        <v>-2.6400000000000006</v>
      </c>
      <c r="FF132">
        <f>+IFERROR(IF(VALUE('data-cash-crude'!FE132)&gt;0,'data-cash-crude'!FE132-INDEX('active-future'!$C:$C,MATCH('basis-cash-crude'!FF$1,'active-future'!$A:$A,0),1),""),"")</f>
        <v>-2.6199999999999974</v>
      </c>
      <c r="FG132">
        <f>+IFERROR(IF(VALUE('data-cash-crude'!FF132)&gt;0,'data-cash-crude'!FF132-INDEX('active-future'!$C:$C,MATCH('basis-cash-crude'!FG$1,'active-future'!$A:$A,0),1),""),"")</f>
        <v>-2.5700000000000003</v>
      </c>
      <c r="FH132">
        <f>+IFERROR(IF(VALUE('data-cash-crude'!FG132)&gt;0,'data-cash-crude'!FG132-INDEX('active-future'!$C:$C,MATCH('basis-cash-crude'!FH$1,'active-future'!$A:$A,0),1),""),"")</f>
        <v>-2.5599999999999952</v>
      </c>
      <c r="FI132">
        <f>+IFERROR(IF(VALUE('data-cash-crude'!FH132)&gt;0,'data-cash-crude'!FH132-INDEX('active-future'!$C:$C,MATCH('basis-cash-crude'!FI$1,'active-future'!$A:$A,0),1),""),"")</f>
        <v>-2.6300000000000026</v>
      </c>
      <c r="FJ132">
        <f>+IFERROR(IF(VALUE('data-cash-crude'!FI132)&gt;0,'data-cash-crude'!FI132-INDEX('active-future'!$C:$C,MATCH('basis-cash-crude'!FJ$1,'active-future'!$A:$A,0),1),""),"")</f>
        <v>-2.6200000000000045</v>
      </c>
      <c r="FK132">
        <f>+IFERROR(IF(VALUE('data-cash-crude'!FJ132)&gt;0,'data-cash-crude'!FJ132-INDEX('active-future'!$C:$C,MATCH('basis-cash-crude'!FK$1,'active-future'!$A:$A,0),1),""),"")</f>
        <v>-2.6299999999999955</v>
      </c>
      <c r="FL132">
        <f>+IFERROR(IF(VALUE('data-cash-crude'!FK132)&gt;0,'data-cash-crude'!FK132-INDEX('active-future'!$C:$C,MATCH('basis-cash-crude'!FL$1,'active-future'!$A:$A,0),1),""),"")</f>
        <v>-2.6199999999999974</v>
      </c>
    </row>
    <row r="133" spans="1:168" x14ac:dyDescent="0.2">
      <c r="A133">
        <f t="shared" si="6"/>
        <v>-3.3900000000000006</v>
      </c>
      <c r="B133">
        <f t="shared" si="7"/>
        <v>-3.2644000000000006</v>
      </c>
      <c r="C133">
        <f t="shared" si="8"/>
        <v>-3.3564197530864206</v>
      </c>
      <c r="D133" s="10" t="str">
        <f>+'data-cash-crude'!B133</f>
        <v>CLPA-7-130.CM</v>
      </c>
      <c r="E133">
        <f>+IFERROR(IF(VALUE('data-cash-crude'!D133)&gt;0,'data-cash-crude'!D133-INDEX('active-future'!$C:$C,MATCH('basis-cash-crude'!E$1,'active-future'!$A:$A,0),1),""),"")</f>
        <v>-3.3599999999999994</v>
      </c>
      <c r="F133">
        <f>+IFERROR(IF(VALUE('data-cash-crude'!E133)&gt;0,'data-cash-crude'!E133-INDEX('active-future'!$C:$C,MATCH('basis-cash-crude'!F$1,'active-future'!$A:$A,0),1),""),"")</f>
        <v>-3.3800000000000026</v>
      </c>
      <c r="G133">
        <f>+IFERROR(IF(VALUE('data-cash-crude'!F133)&gt;0,'data-cash-crude'!F133-INDEX('active-future'!$C:$C,MATCH('basis-cash-crude'!G$1,'active-future'!$A:$A,0),1),""),"")</f>
        <v>-3.4200000000000017</v>
      </c>
      <c r="H133">
        <f>+IFERROR(IF(VALUE('data-cash-crude'!G133)&gt;0,'data-cash-crude'!G133-INDEX('active-future'!$C:$C,MATCH('basis-cash-crude'!H$1,'active-future'!$A:$A,0),1),""),"")</f>
        <v>-3.3800000000000026</v>
      </c>
      <c r="I133" t="str">
        <f>+IFERROR(IF(VALUE('data-cash-crude'!H133)&gt;0,'data-cash-crude'!H133-INDEX('active-future'!$C:$C,MATCH('basis-cash-crude'!I$1,'active-future'!$A:$A,0),1),""),"")</f>
        <v/>
      </c>
      <c r="J133">
        <f>+IFERROR(IF(VALUE('data-cash-crude'!I133)&gt;0,'data-cash-crude'!I133-INDEX('active-future'!$C:$C,MATCH('basis-cash-crude'!J$1,'active-future'!$A:$A,0),1),""),"")</f>
        <v>-3.4099999999999966</v>
      </c>
      <c r="K133" t="str">
        <f>+IFERROR(IF(VALUE('data-cash-crude'!J133)&gt;0,'data-cash-crude'!J133-INDEX('active-future'!$C:$C,MATCH('basis-cash-crude'!K$1,'active-future'!$A:$A,0),1),""),"")</f>
        <v/>
      </c>
      <c r="L133" t="str">
        <f>+IFERROR(IF(VALUE('data-cash-crude'!K133)&gt;0,'data-cash-crude'!K133-INDEX('active-future'!$C:$C,MATCH('basis-cash-crude'!L$1,'active-future'!$A:$A,0),1),""),"")</f>
        <v/>
      </c>
      <c r="M133">
        <f>+IFERROR(IF(VALUE('data-cash-crude'!L133)&gt;0,'data-cash-crude'!L133-INDEX('active-future'!$C:$C,MATCH('basis-cash-crude'!M$1,'active-future'!$A:$A,0),1),""),"")</f>
        <v>-3.3800000000000026</v>
      </c>
      <c r="N133">
        <f>+IFERROR(IF(VALUE('data-cash-crude'!M133)&gt;0,'data-cash-crude'!M133-INDEX('active-future'!$C:$C,MATCH('basis-cash-crude'!N$1,'active-future'!$A:$A,0),1),""),"")</f>
        <v>-3.3500000000000014</v>
      </c>
      <c r="O133">
        <f>+IFERROR(IF(VALUE('data-cash-crude'!N133)&gt;0,'data-cash-crude'!N133-INDEX('active-future'!$C:$C,MATCH('basis-cash-crude'!O$1,'active-future'!$A:$A,0),1),""),"")</f>
        <v>-3.269999999999996</v>
      </c>
      <c r="P133">
        <f>+IFERROR(IF(VALUE('data-cash-crude'!O133)&gt;0,'data-cash-crude'!O133-INDEX('active-future'!$C:$C,MATCH('basis-cash-crude'!P$1,'active-future'!$A:$A,0),1),""),"")</f>
        <v>-3.4100000000000037</v>
      </c>
      <c r="Q133">
        <f>+IFERROR(IF(VALUE('data-cash-crude'!P133)&gt;0,'data-cash-crude'!P133-INDEX('active-future'!$C:$C,MATCH('basis-cash-crude'!Q$1,'active-future'!$A:$A,0),1),""),"")</f>
        <v>-3.3699999999999974</v>
      </c>
      <c r="R133">
        <f>+IFERROR(IF(VALUE('data-cash-crude'!Q133)&gt;0,'data-cash-crude'!Q133-INDEX('active-future'!$C:$C,MATCH('basis-cash-crude'!R$1,'active-future'!$A:$A,0),1),""),"")</f>
        <v>-3.3800000000000026</v>
      </c>
      <c r="S133">
        <f>+IFERROR(IF(VALUE('data-cash-crude'!R133)&gt;0,'data-cash-crude'!R133-INDEX('active-future'!$C:$C,MATCH('basis-cash-crude'!S$1,'active-future'!$A:$A,0),1),""),"")</f>
        <v>-3.3599999999999994</v>
      </c>
      <c r="T133">
        <f>+IFERROR(IF(VALUE('data-cash-crude'!S133)&gt;0,'data-cash-crude'!S133-INDEX('active-future'!$C:$C,MATCH('basis-cash-crude'!T$1,'active-future'!$A:$A,0),1),""),"")</f>
        <v>-3.3400000000000034</v>
      </c>
      <c r="U133">
        <f>+IFERROR(IF(VALUE('data-cash-crude'!T133)&gt;0,'data-cash-crude'!T133-INDEX('active-future'!$C:$C,MATCH('basis-cash-crude'!U$1,'active-future'!$A:$A,0),1),""),"")</f>
        <v>-3.4200000000000017</v>
      </c>
      <c r="V133">
        <f>+IFERROR(IF(VALUE('data-cash-crude'!U133)&gt;0,'data-cash-crude'!U133-INDEX('active-future'!$C:$C,MATCH('basis-cash-crude'!V$1,'active-future'!$A:$A,0),1),""),"")</f>
        <v>-3.4000000000000057</v>
      </c>
      <c r="W133">
        <f>+IFERROR(IF(VALUE('data-cash-crude'!V133)&gt;0,'data-cash-crude'!V133-INDEX('active-future'!$C:$C,MATCH('basis-cash-crude'!W$1,'active-future'!$A:$A,0),1),""),"")</f>
        <v>-3.4299999999999997</v>
      </c>
      <c r="X133">
        <f>+IFERROR(IF(VALUE('data-cash-crude'!W133)&gt;0,'data-cash-crude'!W133-INDEX('active-future'!$C:$C,MATCH('basis-cash-crude'!X$1,'active-future'!$A:$A,0),1),""),"")</f>
        <v>-3.4299999999999997</v>
      </c>
      <c r="Y133" t="str">
        <f>+IFERROR(IF(VALUE('data-cash-crude'!X133)&gt;0,'data-cash-crude'!X133-INDEX('active-future'!$C:$C,MATCH('basis-cash-crude'!Y$1,'active-future'!$A:$A,0),1),""),"")</f>
        <v/>
      </c>
      <c r="Z133">
        <f>+IFERROR(IF(VALUE('data-cash-crude'!Y133)&gt;0,'data-cash-crude'!Y133-INDEX('active-future'!$C:$C,MATCH('basis-cash-crude'!Z$1,'active-future'!$A:$A,0),1),""),"")</f>
        <v>-3.3599999999999994</v>
      </c>
      <c r="AA133">
        <f>+IFERROR(IF(VALUE('data-cash-crude'!Z133)&gt;0,'data-cash-crude'!Z133-INDEX('active-future'!$C:$C,MATCH('basis-cash-crude'!AA$1,'active-future'!$A:$A,0),1),""),"")</f>
        <v>-0.46999999999999886</v>
      </c>
      <c r="AB133" t="str">
        <f>+IFERROR(IF(VALUE('data-cash-crude'!AA133)&gt;0,'data-cash-crude'!AA133-INDEX('active-future'!$C:$C,MATCH('basis-cash-crude'!AB$1,'active-future'!$A:$A,0),1),""),"")</f>
        <v/>
      </c>
      <c r="AC133">
        <f>+IFERROR(IF(VALUE('data-cash-crude'!AB133)&gt;0,'data-cash-crude'!AB133-INDEX('active-future'!$C:$C,MATCH('basis-cash-crude'!AC$1,'active-future'!$A:$A,0),1),""),"")</f>
        <v>-3.4099999999999966</v>
      </c>
      <c r="AD133">
        <f>+IFERROR(IF(VALUE('data-cash-crude'!AC133)&gt;0,'data-cash-crude'!AC133-INDEX('active-future'!$C:$C,MATCH('basis-cash-crude'!AD$1,'active-future'!$A:$A,0),1),""),"")</f>
        <v>-3.4099999999999966</v>
      </c>
      <c r="AE133">
        <f>+IFERROR(IF(VALUE('data-cash-crude'!AD133)&gt;0,'data-cash-crude'!AD133-INDEX('active-future'!$C:$C,MATCH('basis-cash-crude'!AE$1,'active-future'!$A:$A,0),1),""),"")</f>
        <v>-3.4099999999999966</v>
      </c>
      <c r="AF133">
        <f>+IFERROR(IF(VALUE('data-cash-crude'!AE133)&gt;0,'data-cash-crude'!AE133-INDEX('active-future'!$C:$C,MATCH('basis-cash-crude'!AF$1,'active-future'!$A:$A,0),1),""),"")</f>
        <v>-3.3700000000000045</v>
      </c>
      <c r="AG133">
        <f>+IFERROR(IF(VALUE('data-cash-crude'!AF133)&gt;0,'data-cash-crude'!AF133-INDEX('active-future'!$C:$C,MATCH('basis-cash-crude'!AG$1,'active-future'!$A:$A,0),1),""),"")</f>
        <v>-3.3799999999999955</v>
      </c>
      <c r="AH133">
        <f>+IFERROR(IF(VALUE('data-cash-crude'!AG133)&gt;0,'data-cash-crude'!AG133-INDEX('active-future'!$C:$C,MATCH('basis-cash-crude'!AH$1,'active-future'!$A:$A,0),1),""),"")</f>
        <v>-3.3099999999999952</v>
      </c>
      <c r="AI133">
        <f>+IFERROR(IF(VALUE('data-cash-crude'!AH133)&gt;0,'data-cash-crude'!AH133-INDEX('active-future'!$C:$C,MATCH('basis-cash-crude'!AI$1,'active-future'!$A:$A,0),1),""),"")</f>
        <v>-3.5500000000000043</v>
      </c>
      <c r="AJ133">
        <f>+IFERROR(IF(VALUE('data-cash-crude'!AI133)&gt;0,'data-cash-crude'!AI133-INDEX('active-future'!$C:$C,MATCH('basis-cash-crude'!AJ$1,'active-future'!$A:$A,0),1),""),"")</f>
        <v>-3.4399999999999977</v>
      </c>
      <c r="AK133">
        <f>+IFERROR(IF(VALUE('data-cash-crude'!AJ133)&gt;0,'data-cash-crude'!AJ133-INDEX('active-future'!$C:$C,MATCH('basis-cash-crude'!AK$1,'active-future'!$A:$A,0),1),""),"")</f>
        <v>-3.4200000000000017</v>
      </c>
      <c r="AL133">
        <f>+IFERROR(IF(VALUE('data-cash-crude'!AK133)&gt;0,'data-cash-crude'!AK133-INDEX('active-future'!$C:$C,MATCH('basis-cash-crude'!AL$1,'active-future'!$A:$A,0),1),""),"")</f>
        <v>-3.3700000000000045</v>
      </c>
      <c r="AM133">
        <f>+IFERROR(IF(VALUE('data-cash-crude'!AL133)&gt;0,'data-cash-crude'!AL133-INDEX('active-future'!$C:$C,MATCH('basis-cash-crude'!AM$1,'active-future'!$A:$A,0),1),""),"")</f>
        <v>-3.4199999999999946</v>
      </c>
      <c r="AN133">
        <f>+IFERROR(IF(VALUE('data-cash-crude'!AM133)&gt;0,'data-cash-crude'!AM133-INDEX('active-future'!$C:$C,MATCH('basis-cash-crude'!AN$1,'active-future'!$A:$A,0),1),""),"")</f>
        <v>-3.3999999999999986</v>
      </c>
      <c r="AO133">
        <f>+IFERROR(IF(VALUE('data-cash-crude'!AN133)&gt;0,'data-cash-crude'!AN133-INDEX('active-future'!$C:$C,MATCH('basis-cash-crude'!AO$1,'active-future'!$A:$A,0),1),""),"")</f>
        <v>-3.3599999999999994</v>
      </c>
      <c r="AP133">
        <f>+IFERROR(IF(VALUE('data-cash-crude'!AO133)&gt;0,'data-cash-crude'!AO133-INDEX('active-future'!$C:$C,MATCH('basis-cash-crude'!AP$1,'active-future'!$A:$A,0),1),""),"")</f>
        <v>-3.3400000000000034</v>
      </c>
      <c r="AQ133">
        <f>+IFERROR(IF(VALUE('data-cash-crude'!AP133)&gt;0,'data-cash-crude'!AP133-INDEX('active-future'!$C:$C,MATCH('basis-cash-crude'!AQ$1,'active-future'!$A:$A,0),1),""),"")</f>
        <v>-3.3500000000000014</v>
      </c>
      <c r="AR133">
        <f>+IFERROR(IF(VALUE('data-cash-crude'!AQ133)&gt;0,'data-cash-crude'!AQ133-INDEX('active-future'!$C:$C,MATCH('basis-cash-crude'!AR$1,'active-future'!$A:$A,0),1),""),"")</f>
        <v>-3.3500000000000014</v>
      </c>
      <c r="AS133">
        <f>+IFERROR(IF(VALUE('data-cash-crude'!AR133)&gt;0,'data-cash-crude'!AR133-INDEX('active-future'!$C:$C,MATCH('basis-cash-crude'!AS$1,'active-future'!$A:$A,0),1),""),"")</f>
        <v>-3.4299999999999997</v>
      </c>
      <c r="AT133">
        <f>+IFERROR(IF(VALUE('data-cash-crude'!AS133)&gt;0,'data-cash-crude'!AS133-INDEX('active-future'!$C:$C,MATCH('basis-cash-crude'!AT$1,'active-future'!$A:$A,0),1),""),"")</f>
        <v>-3.3399999999999963</v>
      </c>
      <c r="AU133">
        <f>+IFERROR(IF(VALUE('data-cash-crude'!AT133)&gt;0,'data-cash-crude'!AT133-INDEX('active-future'!$C:$C,MATCH('basis-cash-crude'!AU$1,'active-future'!$A:$A,0),1),""),"")</f>
        <v>-3.4000000000000057</v>
      </c>
      <c r="AV133">
        <f>+IFERROR(IF(VALUE('data-cash-crude'!AU133)&gt;0,'data-cash-crude'!AU133-INDEX('active-future'!$C:$C,MATCH('basis-cash-crude'!AV$1,'active-future'!$A:$A,0),1),""),"")</f>
        <v>-3.3800000000000026</v>
      </c>
      <c r="AW133">
        <f>+IFERROR(IF(VALUE('data-cash-crude'!AV133)&gt;0,'data-cash-crude'!AV133-INDEX('active-future'!$C:$C,MATCH('basis-cash-crude'!AW$1,'active-future'!$A:$A,0),1),""),"")</f>
        <v>-3.3599999999999994</v>
      </c>
      <c r="AX133">
        <f>+IFERROR(IF(VALUE('data-cash-crude'!AW133)&gt;0,'data-cash-crude'!AW133-INDEX('active-future'!$C:$C,MATCH('basis-cash-crude'!AX$1,'active-future'!$A:$A,0),1),""),"")</f>
        <v>-3.3399999999999963</v>
      </c>
      <c r="AY133">
        <f>+IFERROR(IF(VALUE('data-cash-crude'!AX133)&gt;0,'data-cash-crude'!AX133-INDEX('active-future'!$C:$C,MATCH('basis-cash-crude'!AY$1,'active-future'!$A:$A,0),1),""),"")</f>
        <v>-3.4100000000000037</v>
      </c>
      <c r="AZ133">
        <f>+IFERROR(IF(VALUE('data-cash-crude'!AY133)&gt;0,'data-cash-crude'!AY133-INDEX('active-future'!$C:$C,MATCH('basis-cash-crude'!AZ$1,'active-future'!$A:$A,0),1),""),"")</f>
        <v>-3.3599999999999994</v>
      </c>
      <c r="BA133">
        <f>+IFERROR(IF(VALUE('data-cash-crude'!AZ133)&gt;0,'data-cash-crude'!AZ133-INDEX('active-future'!$C:$C,MATCH('basis-cash-crude'!BA$1,'active-future'!$A:$A,0),1),""),"")</f>
        <v>-3.4299999999999997</v>
      </c>
      <c r="BB133">
        <f>+IFERROR(IF(VALUE('data-cash-crude'!BA133)&gt;0,'data-cash-crude'!BA133-INDEX('active-future'!$C:$C,MATCH('basis-cash-crude'!BB$1,'active-future'!$A:$A,0),1),""),"")</f>
        <v>-3.3699999999999974</v>
      </c>
      <c r="BC133">
        <f>+IFERROR(IF(VALUE('data-cash-crude'!BB133)&gt;0,'data-cash-crude'!BB133-INDEX('active-future'!$C:$C,MATCH('basis-cash-crude'!BC$1,'active-future'!$A:$A,0),1),""),"")</f>
        <v>-3.6799999999999997</v>
      </c>
      <c r="BD133">
        <f>+IFERROR(IF(VALUE('data-cash-crude'!BC133)&gt;0,'data-cash-crude'!BC133-INDEX('active-future'!$C:$C,MATCH('basis-cash-crude'!BD$1,'active-future'!$A:$A,0),1),""),"")</f>
        <v>-3.6099999999999994</v>
      </c>
      <c r="BE133">
        <f>+IFERROR(IF(VALUE('data-cash-crude'!BD133)&gt;0,'data-cash-crude'!BD133-INDEX('active-future'!$C:$C,MATCH('basis-cash-crude'!BE$1,'active-future'!$A:$A,0),1),""),"")</f>
        <v>-3.4699999999999989</v>
      </c>
      <c r="BF133">
        <f>+IFERROR(IF(VALUE('data-cash-crude'!BE133)&gt;0,'data-cash-crude'!BE133-INDEX('active-future'!$C:$C,MATCH('basis-cash-crude'!BF$1,'active-future'!$A:$A,0),1),""),"")</f>
        <v>-3.4299999999999997</v>
      </c>
      <c r="BG133">
        <f>+IFERROR(IF(VALUE('data-cash-crude'!BF133)&gt;0,'data-cash-crude'!BF133-INDEX('active-future'!$C:$C,MATCH('basis-cash-crude'!BG$1,'active-future'!$A:$A,0),1),""),"")</f>
        <v>-3.3599999999999994</v>
      </c>
      <c r="BH133">
        <f>+IFERROR(IF(VALUE('data-cash-crude'!BG133)&gt;0,'data-cash-crude'!BG133-INDEX('active-future'!$C:$C,MATCH('basis-cash-crude'!BH$1,'active-future'!$A:$A,0),1),""),"")</f>
        <v>-3.4100000000000037</v>
      </c>
      <c r="BI133">
        <f>+IFERROR(IF(VALUE('data-cash-crude'!BH133)&gt;0,'data-cash-crude'!BH133-INDEX('active-future'!$C:$C,MATCH('basis-cash-crude'!BI$1,'active-future'!$A:$A,0),1),""),"")</f>
        <v>-3.3900000000000006</v>
      </c>
      <c r="BJ133">
        <f>+IFERROR(IF(VALUE('data-cash-crude'!BI133)&gt;0,'data-cash-crude'!BI133-INDEX('active-future'!$C:$C,MATCH('basis-cash-crude'!BJ$1,'active-future'!$A:$A,0),1),""),"")</f>
        <v>-3.4000000000000057</v>
      </c>
      <c r="BK133">
        <f>+IFERROR(IF(VALUE('data-cash-crude'!BJ133)&gt;0,'data-cash-crude'!BJ133-INDEX('active-future'!$C:$C,MATCH('basis-cash-crude'!BK$1,'active-future'!$A:$A,0),1),""),"")</f>
        <v>-3.3499999999999943</v>
      </c>
      <c r="BL133">
        <f>+IFERROR(IF(VALUE('data-cash-crude'!BK133)&gt;0,'data-cash-crude'!BK133-INDEX('active-future'!$C:$C,MATCH('basis-cash-crude'!BL$1,'active-future'!$A:$A,0),1),""),"")</f>
        <v>-3.3900000000000006</v>
      </c>
      <c r="BM133">
        <f>+IFERROR(IF(VALUE('data-cash-crude'!BL133)&gt;0,'data-cash-crude'!BL133-INDEX('active-future'!$C:$C,MATCH('basis-cash-crude'!BM$1,'active-future'!$A:$A,0),1),""),"")</f>
        <v>-3.4299999999999997</v>
      </c>
      <c r="BN133">
        <f>+IFERROR(IF(VALUE('data-cash-crude'!BM133)&gt;0,'data-cash-crude'!BM133-INDEX('active-future'!$C:$C,MATCH('basis-cash-crude'!BN$1,'active-future'!$A:$A,0),1),""),"")</f>
        <v>-3.3500000000000014</v>
      </c>
      <c r="BO133">
        <f>+IFERROR(IF(VALUE('data-cash-crude'!BN133)&gt;0,'data-cash-crude'!BN133-INDEX('active-future'!$C:$C,MATCH('basis-cash-crude'!BO$1,'active-future'!$A:$A,0),1),""),"")</f>
        <v>-3.4100000000000037</v>
      </c>
      <c r="BP133">
        <f>+IFERROR(IF(VALUE('data-cash-crude'!BO133)&gt;0,'data-cash-crude'!BO133-INDEX('active-future'!$C:$C,MATCH('basis-cash-crude'!BP$1,'active-future'!$A:$A,0),1),""),"")</f>
        <v>-3.3500000000000014</v>
      </c>
      <c r="BQ133">
        <f>+IFERROR(IF(VALUE('data-cash-crude'!BP133)&gt;0,'data-cash-crude'!BP133-INDEX('active-future'!$C:$C,MATCH('basis-cash-crude'!BQ$1,'active-future'!$A:$A,0),1),""),"")</f>
        <v>-3.3400000000000034</v>
      </c>
      <c r="BR133">
        <f>+IFERROR(IF(VALUE('data-cash-crude'!BQ133)&gt;0,'data-cash-crude'!BQ133-INDEX('active-future'!$C:$C,MATCH('basis-cash-crude'!BR$1,'active-future'!$A:$A,0),1),""),"")</f>
        <v>-3.4199999999999946</v>
      </c>
      <c r="BS133">
        <f>+IFERROR(IF(VALUE('data-cash-crude'!BR133)&gt;0,'data-cash-crude'!BR133-INDEX('active-future'!$C:$C,MATCH('basis-cash-crude'!BS$1,'active-future'!$A:$A,0),1),""),"")</f>
        <v>-3.3699999999999974</v>
      </c>
      <c r="BT133">
        <f>+IFERROR(IF(VALUE('data-cash-crude'!BS133)&gt;0,'data-cash-crude'!BS133-INDEX('active-future'!$C:$C,MATCH('basis-cash-crude'!BT$1,'active-future'!$A:$A,0),1),""),"")</f>
        <v>-3.4099999999999966</v>
      </c>
      <c r="BU133">
        <f>+IFERROR(IF(VALUE('data-cash-crude'!BT133)&gt;0,'data-cash-crude'!BT133-INDEX('active-future'!$C:$C,MATCH('basis-cash-crude'!BU$1,'active-future'!$A:$A,0),1),""),"")</f>
        <v>-3.4099999999999966</v>
      </c>
      <c r="BV133">
        <f>+IFERROR(IF(VALUE('data-cash-crude'!BU133)&gt;0,'data-cash-crude'!BU133-INDEX('active-future'!$C:$C,MATCH('basis-cash-crude'!BV$1,'active-future'!$A:$A,0),1),""),"")</f>
        <v>-3.3900000000000006</v>
      </c>
      <c r="BW133">
        <f>+IFERROR(IF(VALUE('data-cash-crude'!BV133)&gt;0,'data-cash-crude'!BV133-INDEX('active-future'!$C:$C,MATCH('basis-cash-crude'!BW$1,'active-future'!$A:$A,0),1),""),"")</f>
        <v>-3.3900000000000006</v>
      </c>
      <c r="BX133">
        <f>+IFERROR(IF(VALUE('data-cash-crude'!BW133)&gt;0,'data-cash-crude'!BW133-INDEX('active-future'!$C:$C,MATCH('basis-cash-crude'!BX$1,'active-future'!$A:$A,0),1),""),"")</f>
        <v>-3.3400000000000034</v>
      </c>
      <c r="BY133">
        <f>+IFERROR(IF(VALUE('data-cash-crude'!BX133)&gt;0,'data-cash-crude'!BX133-INDEX('active-future'!$C:$C,MATCH('basis-cash-crude'!BY$1,'active-future'!$A:$A,0),1),""),"")</f>
        <v>-3.3900000000000006</v>
      </c>
      <c r="BZ133">
        <f>+IFERROR(IF(VALUE('data-cash-crude'!BY133)&gt;0,'data-cash-crude'!BY133-INDEX('active-future'!$C:$C,MATCH('basis-cash-crude'!BZ$1,'active-future'!$A:$A,0),1),""),"")</f>
        <v>-3.4899999999999949</v>
      </c>
      <c r="CA133">
        <f>+IFERROR(IF(VALUE('data-cash-crude'!BZ133)&gt;0,'data-cash-crude'!BZ133-INDEX('active-future'!$C:$C,MATCH('basis-cash-crude'!CA$1,'active-future'!$A:$A,0),1),""),"")</f>
        <v>-3.3399999999999963</v>
      </c>
      <c r="CB133">
        <f>+IFERROR(IF(VALUE('data-cash-crude'!CA133)&gt;0,'data-cash-crude'!CA133-INDEX('active-future'!$C:$C,MATCH('basis-cash-crude'!CB$1,'active-future'!$A:$A,0),1),""),"")</f>
        <v>-3.3400000000000034</v>
      </c>
      <c r="CC133">
        <f>+IFERROR(IF(VALUE('data-cash-crude'!CB133)&gt;0,'data-cash-crude'!CB133-INDEX('active-future'!$C:$C,MATCH('basis-cash-crude'!CC$1,'active-future'!$A:$A,0),1),""),"")</f>
        <v>-3.3999999999999986</v>
      </c>
      <c r="CD133">
        <f>+IFERROR(IF(VALUE('data-cash-crude'!CC133)&gt;0,'data-cash-crude'!CC133-INDEX('active-future'!$C:$C,MATCH('basis-cash-crude'!CD$1,'active-future'!$A:$A,0),1),""),"")</f>
        <v>-3.3500000000000014</v>
      </c>
      <c r="CE133">
        <f>+IFERROR(IF(VALUE('data-cash-crude'!CD133)&gt;0,'data-cash-crude'!CD133-INDEX('active-future'!$C:$C,MATCH('basis-cash-crude'!CE$1,'active-future'!$A:$A,0),1),""),"")</f>
        <v>-3.3900000000000006</v>
      </c>
      <c r="CF133">
        <f>+IFERROR(IF(VALUE('data-cash-crude'!CE133)&gt;0,'data-cash-crude'!CE133-INDEX('active-future'!$C:$C,MATCH('basis-cash-crude'!CF$1,'active-future'!$A:$A,0),1),""),"")</f>
        <v>-3.3500000000000014</v>
      </c>
      <c r="CG133" t="str">
        <f>+IFERROR(IF(VALUE('data-cash-crude'!CF133)&gt;0,'data-cash-crude'!CF133-INDEX('active-future'!$C:$C,MATCH('basis-cash-crude'!CG$1,'active-future'!$A:$A,0),1),""),"")</f>
        <v/>
      </c>
      <c r="CH133" t="str">
        <f>+IFERROR(IF(VALUE('data-cash-crude'!CG133)&gt;0,'data-cash-crude'!CG133-INDEX('active-future'!$C:$C,MATCH('basis-cash-crude'!CH$1,'active-future'!$A:$A,0),1),""),"")</f>
        <v/>
      </c>
      <c r="CI133" t="str">
        <f>+IFERROR(IF(VALUE('data-cash-crude'!CH133)&gt;0,'data-cash-crude'!CH133-INDEX('active-future'!$C:$C,MATCH('basis-cash-crude'!CI$1,'active-future'!$A:$A,0),1),""),"")</f>
        <v/>
      </c>
      <c r="CJ133">
        <f>+IFERROR(IF(VALUE('data-cash-crude'!CI133)&gt;0,'data-cash-crude'!CI133-INDEX('active-future'!$C:$C,MATCH('basis-cash-crude'!CJ$1,'active-future'!$A:$A,0),1),""),"")</f>
        <v>-3.3999999999999986</v>
      </c>
      <c r="CK133">
        <f>+IFERROR(IF(VALUE('data-cash-crude'!CJ133)&gt;0,'data-cash-crude'!CJ133-INDEX('active-future'!$C:$C,MATCH('basis-cash-crude'!CK$1,'active-future'!$A:$A,0),1),""),"")</f>
        <v>-3.3599999999999994</v>
      </c>
      <c r="CL133">
        <f>+IFERROR(IF(VALUE('data-cash-crude'!CK133)&gt;0,'data-cash-crude'!CK133-INDEX('active-future'!$C:$C,MATCH('basis-cash-crude'!CL$1,'active-future'!$A:$A,0),1),""),"")</f>
        <v>-3.3399999999999963</v>
      </c>
      <c r="CM133" t="str">
        <f>+IFERROR(IF(VALUE('data-cash-crude'!CL133)&gt;0,'data-cash-crude'!CL133-INDEX('active-future'!$C:$C,MATCH('basis-cash-crude'!CM$1,'active-future'!$A:$A,0),1),""),"")</f>
        <v/>
      </c>
      <c r="CN133">
        <f>+IFERROR(IF(VALUE('data-cash-crude'!CM133)&gt;0,'data-cash-crude'!CM133-INDEX('active-future'!$C:$C,MATCH('basis-cash-crude'!CN$1,'active-future'!$A:$A,0),1),""),"")</f>
        <v>-3.3999999999999986</v>
      </c>
      <c r="CO133">
        <f>+IFERROR(IF(VALUE('data-cash-crude'!CN133)&gt;0,'data-cash-crude'!CN133-INDEX('active-future'!$C:$C,MATCH('basis-cash-crude'!CO$1,'active-future'!$A:$A,0),1),""),"")</f>
        <v>-3.4100000000000037</v>
      </c>
      <c r="CP133">
        <f>+IFERROR(IF(VALUE('data-cash-crude'!CO133)&gt;0,'data-cash-crude'!CO133-INDEX('active-future'!$C:$C,MATCH('basis-cash-crude'!CP$1,'active-future'!$A:$A,0),1),""),"")</f>
        <v>-3.3800000000000026</v>
      </c>
      <c r="CQ133">
        <f>+IFERROR(IF(VALUE('data-cash-crude'!CP133)&gt;0,'data-cash-crude'!CP133-INDEX('active-future'!$C:$C,MATCH('basis-cash-crude'!CQ$1,'active-future'!$A:$A,0),1),""),"")</f>
        <v>-3.4299999999999997</v>
      </c>
      <c r="CR133">
        <f>+IFERROR(IF(VALUE('data-cash-crude'!CQ133)&gt;0,'data-cash-crude'!CQ133-INDEX('active-future'!$C:$C,MATCH('basis-cash-crude'!CR$1,'active-future'!$A:$A,0),1),""),"")</f>
        <v>-3.3400000000000034</v>
      </c>
      <c r="CS133">
        <f>+IFERROR(IF(VALUE('data-cash-crude'!CR133)&gt;0,'data-cash-crude'!CR133-INDEX('active-future'!$C:$C,MATCH('basis-cash-crude'!CS$1,'active-future'!$A:$A,0),1),""),"")</f>
        <v>-3.3700000000000045</v>
      </c>
      <c r="CT133">
        <f>+IFERROR(IF(VALUE('data-cash-crude'!CS133)&gt;0,'data-cash-crude'!CS133-INDEX('active-future'!$C:$C,MATCH('basis-cash-crude'!CT$1,'active-future'!$A:$A,0),1),""),"")</f>
        <v>-3.3500000000000014</v>
      </c>
      <c r="CU133">
        <f>+IFERROR(IF(VALUE('data-cash-crude'!CT133)&gt;0,'data-cash-crude'!CT133-INDEX('active-future'!$C:$C,MATCH('basis-cash-crude'!CU$1,'active-future'!$A:$A,0),1),""),"")</f>
        <v>-3.3800000000000026</v>
      </c>
      <c r="CV133">
        <f>+IFERROR(IF(VALUE('data-cash-crude'!CU133)&gt;0,'data-cash-crude'!CU133-INDEX('active-future'!$C:$C,MATCH('basis-cash-crude'!CV$1,'active-future'!$A:$A,0),1),""),"")</f>
        <v>-3.1300000000000026</v>
      </c>
      <c r="CW133">
        <f>+IFERROR(IF(VALUE('data-cash-crude'!CV133)&gt;0,'data-cash-crude'!CV133-INDEX('active-future'!$C:$C,MATCH('basis-cash-crude'!CW$1,'active-future'!$A:$A,0),1),""),"")</f>
        <v>-3.3400000000000034</v>
      </c>
      <c r="CX133">
        <f>+IFERROR(IF(VALUE('data-cash-crude'!CW133)&gt;0,'data-cash-crude'!CW133-INDEX('active-future'!$C:$C,MATCH('basis-cash-crude'!CX$1,'active-future'!$A:$A,0),1),""),"")</f>
        <v>-3.3100000000000023</v>
      </c>
      <c r="CY133">
        <f>+IFERROR(IF(VALUE('data-cash-crude'!CX133)&gt;0,'data-cash-crude'!CX133-INDEX('active-future'!$C:$C,MATCH('basis-cash-crude'!CY$1,'active-future'!$A:$A,0),1),""),"")</f>
        <v>-3.3699999999999974</v>
      </c>
      <c r="CZ133">
        <f>+IFERROR(IF(VALUE('data-cash-crude'!CY133)&gt;0,'data-cash-crude'!CY133-INDEX('active-future'!$C:$C,MATCH('basis-cash-crude'!CZ$1,'active-future'!$A:$A,0),1),""),"")</f>
        <v>-3.4299999999999997</v>
      </c>
      <c r="DA133">
        <f>+IFERROR(IF(VALUE('data-cash-crude'!CZ133)&gt;0,'data-cash-crude'!CZ133-INDEX('active-future'!$C:$C,MATCH('basis-cash-crude'!DA$1,'active-future'!$A:$A,0),1),""),"")</f>
        <v>-3.3999999999999986</v>
      </c>
      <c r="DB133">
        <f>+IFERROR(IF(VALUE('data-cash-crude'!DA133)&gt;0,'data-cash-crude'!DA133-INDEX('active-future'!$C:$C,MATCH('basis-cash-crude'!DB$1,'active-future'!$A:$A,0),1),""),"")</f>
        <v>-3.4299999999999997</v>
      </c>
      <c r="DC133">
        <f>+IFERROR(IF(VALUE('data-cash-crude'!DB133)&gt;0,'data-cash-crude'!DB133-INDEX('active-future'!$C:$C,MATCH('basis-cash-crude'!DC$1,'active-future'!$A:$A,0),1),""),"")</f>
        <v>-3.3999999999999986</v>
      </c>
      <c r="DD133">
        <f>+IFERROR(IF(VALUE('data-cash-crude'!DC133)&gt;0,'data-cash-crude'!DC133-INDEX('active-future'!$C:$C,MATCH('basis-cash-crude'!DD$1,'active-future'!$A:$A,0),1),""),"")</f>
        <v>-3.3399999999999963</v>
      </c>
      <c r="DE133">
        <f>+IFERROR(IF(VALUE('data-cash-crude'!DD133)&gt;0,'data-cash-crude'!DD133-INDEX('active-future'!$C:$C,MATCH('basis-cash-crude'!DE$1,'active-future'!$A:$A,0),1),""),"")</f>
        <v>-3.3900000000000006</v>
      </c>
      <c r="DF133">
        <f>+IFERROR(IF(VALUE('data-cash-crude'!DE133)&gt;0,'data-cash-crude'!DE133-INDEX('active-future'!$C:$C,MATCH('basis-cash-crude'!DF$1,'active-future'!$A:$A,0),1),""),"")</f>
        <v>-3.4299999999999997</v>
      </c>
      <c r="DG133">
        <f>+IFERROR(IF(VALUE('data-cash-crude'!DF133)&gt;0,'data-cash-crude'!DF133-INDEX('active-future'!$C:$C,MATCH('basis-cash-crude'!DG$1,'active-future'!$A:$A,0),1),""),"")</f>
        <v>-3.3900000000000006</v>
      </c>
      <c r="DH133">
        <f>+IFERROR(IF(VALUE('data-cash-crude'!DG133)&gt;0,'data-cash-crude'!DG133-INDEX('active-future'!$C:$C,MATCH('basis-cash-crude'!DH$1,'active-future'!$A:$A,0),1),""),"")</f>
        <v>-3.3599999999999994</v>
      </c>
      <c r="DI133">
        <f>+IFERROR(IF(VALUE('data-cash-crude'!DH133)&gt;0,'data-cash-crude'!DH133-INDEX('active-future'!$C:$C,MATCH('basis-cash-crude'!DI$1,'active-future'!$A:$A,0),1),""),"")</f>
        <v>-3.3500000000000014</v>
      </c>
      <c r="DJ133">
        <f>+IFERROR(IF(VALUE('data-cash-crude'!DI133)&gt;0,'data-cash-crude'!DI133-INDEX('active-future'!$C:$C,MATCH('basis-cash-crude'!DJ$1,'active-future'!$A:$A,0),1),""),"")</f>
        <v>-3.3799999999999955</v>
      </c>
      <c r="DK133">
        <f>+IFERROR(IF(VALUE('data-cash-crude'!DJ133)&gt;0,'data-cash-crude'!DJ133-INDEX('active-future'!$C:$C,MATCH('basis-cash-crude'!DK$1,'active-future'!$A:$A,0),1),""),"")</f>
        <v>-3.3499999999999943</v>
      </c>
      <c r="DL133">
        <f>+IFERROR(IF(VALUE('data-cash-crude'!DK133)&gt;0,'data-cash-crude'!DK133-INDEX('active-future'!$C:$C,MATCH('basis-cash-crude'!DL$1,'active-future'!$A:$A,0),1),""),"")</f>
        <v>-3.3699999999999974</v>
      </c>
      <c r="DM133" t="str">
        <f>+IFERROR(IF(VALUE('data-cash-crude'!DL133)&gt;0,'data-cash-crude'!DL133-INDEX('active-future'!$C:$C,MATCH('basis-cash-crude'!DM$1,'active-future'!$A:$A,0),1),""),"")</f>
        <v/>
      </c>
      <c r="DN133" t="str">
        <f>+IFERROR(IF(VALUE('data-cash-crude'!DM133)&gt;0,'data-cash-crude'!DM133-INDEX('active-future'!$C:$C,MATCH('basis-cash-crude'!DN$1,'active-future'!$A:$A,0),1),""),"")</f>
        <v/>
      </c>
      <c r="DO133">
        <f>+IFERROR(IF(VALUE('data-cash-crude'!DN133)&gt;0,'data-cash-crude'!DN133-INDEX('active-future'!$C:$C,MATCH('basis-cash-crude'!DO$1,'active-future'!$A:$A,0),1),""),"")</f>
        <v>-3.4299999999999997</v>
      </c>
      <c r="DP133">
        <f>+IFERROR(IF(VALUE('data-cash-crude'!DO133)&gt;0,'data-cash-crude'!DO133-INDEX('active-future'!$C:$C,MATCH('basis-cash-crude'!DP$1,'active-future'!$A:$A,0),1),""),"")</f>
        <v>-3.3599999999999994</v>
      </c>
      <c r="DQ133">
        <f>+IFERROR(IF(VALUE('data-cash-crude'!DP133)&gt;0,'data-cash-crude'!DP133-INDEX('active-future'!$C:$C,MATCH('basis-cash-crude'!DQ$1,'active-future'!$A:$A,0),1),""),"")</f>
        <v>-3.4099999999999966</v>
      </c>
      <c r="DR133">
        <f>+IFERROR(IF(VALUE('data-cash-crude'!DQ133)&gt;0,'data-cash-crude'!DQ133-INDEX('active-future'!$C:$C,MATCH('basis-cash-crude'!DR$1,'active-future'!$A:$A,0),1),""),"")</f>
        <v>-3.3400000000000034</v>
      </c>
      <c r="DS133">
        <f>+IFERROR(IF(VALUE('data-cash-crude'!DR133)&gt;0,'data-cash-crude'!DR133-INDEX('active-future'!$C:$C,MATCH('basis-cash-crude'!DS$1,'active-future'!$A:$A,0),1),""),"")</f>
        <v>-3.3500000000000014</v>
      </c>
      <c r="DT133">
        <f>+IFERROR(IF(VALUE('data-cash-crude'!DS133)&gt;0,'data-cash-crude'!DS133-INDEX('active-future'!$C:$C,MATCH('basis-cash-crude'!DT$1,'active-future'!$A:$A,0),1),""),"")</f>
        <v>-3.3900000000000006</v>
      </c>
      <c r="DU133">
        <f>+IFERROR(IF(VALUE('data-cash-crude'!DT133)&gt;0,'data-cash-crude'!DT133-INDEX('active-future'!$C:$C,MATCH('basis-cash-crude'!DU$1,'active-future'!$A:$A,0),1),""),"")</f>
        <v>-3.3699999999999974</v>
      </c>
      <c r="DV133">
        <f>+IFERROR(IF(VALUE('data-cash-crude'!DU133)&gt;0,'data-cash-crude'!DU133-INDEX('active-future'!$C:$C,MATCH('basis-cash-crude'!DV$1,'active-future'!$A:$A,0),1),""),"")</f>
        <v>-3.4299999999999997</v>
      </c>
      <c r="DW133">
        <f>+IFERROR(IF(VALUE('data-cash-crude'!DV133)&gt;0,'data-cash-crude'!DV133-INDEX('active-future'!$C:$C,MATCH('basis-cash-crude'!DW$1,'active-future'!$A:$A,0),1),""),"")</f>
        <v>-3.3800000000000026</v>
      </c>
      <c r="DX133">
        <f>+IFERROR(IF(VALUE('data-cash-crude'!DW133)&gt;0,'data-cash-crude'!DW133-INDEX('active-future'!$C:$C,MATCH('basis-cash-crude'!DX$1,'active-future'!$A:$A,0),1),""),"")</f>
        <v>-3.4299999999999997</v>
      </c>
      <c r="DY133">
        <f>+IFERROR(IF(VALUE('data-cash-crude'!DX133)&gt;0,'data-cash-crude'!DX133-INDEX('active-future'!$C:$C,MATCH('basis-cash-crude'!DY$1,'active-future'!$A:$A,0),1),""),"")</f>
        <v>-3.3999999999999986</v>
      </c>
      <c r="DZ133">
        <f>+IFERROR(IF(VALUE('data-cash-crude'!DY133)&gt;0,'data-cash-crude'!DY133-INDEX('active-future'!$C:$C,MATCH('basis-cash-crude'!DZ$1,'active-future'!$A:$A,0),1),""),"")</f>
        <v>-3.4299999999999997</v>
      </c>
      <c r="EA133">
        <f>+IFERROR(IF(VALUE('data-cash-crude'!DZ133)&gt;0,'data-cash-crude'!DZ133-INDEX('active-future'!$C:$C,MATCH('basis-cash-crude'!EA$1,'active-future'!$A:$A,0),1),""),"")</f>
        <v>-3.7700000000000031</v>
      </c>
      <c r="EB133">
        <f>+IFERROR(IF(VALUE('data-cash-crude'!EA133)&gt;0,'data-cash-crude'!EA133-INDEX('active-future'!$C:$C,MATCH('basis-cash-crude'!EB$1,'active-future'!$A:$A,0),1),""),"")</f>
        <v>-3.5700000000000003</v>
      </c>
      <c r="EC133">
        <f>+IFERROR(IF(VALUE('data-cash-crude'!EB133)&gt;0,'data-cash-crude'!EB133-INDEX('active-future'!$C:$C,MATCH('basis-cash-crude'!EC$1,'active-future'!$A:$A,0),1),""),"")</f>
        <v>-3.6099999999999994</v>
      </c>
      <c r="ED133">
        <f>+IFERROR(IF(VALUE('data-cash-crude'!EC133)&gt;0,'data-cash-crude'!EC133-INDEX('active-future'!$C:$C,MATCH('basis-cash-crude'!ED$1,'active-future'!$A:$A,0),1),""),"")</f>
        <v>-3.4299999999999997</v>
      </c>
      <c r="EE133">
        <f>+IFERROR(IF(VALUE('data-cash-crude'!ED133)&gt;0,'data-cash-crude'!ED133-INDEX('active-future'!$C:$C,MATCH('basis-cash-crude'!EE$1,'active-future'!$A:$A,0),1),""),"")</f>
        <v>-3.4099999999999966</v>
      </c>
      <c r="EF133">
        <f>+IFERROR(IF(VALUE('data-cash-crude'!EE133)&gt;0,'data-cash-crude'!EE133-INDEX('active-future'!$C:$C,MATCH('basis-cash-crude'!EF$1,'active-future'!$A:$A,0),1),""),"")</f>
        <v>-3.3800000000000026</v>
      </c>
      <c r="EG133">
        <f>+IFERROR(IF(VALUE('data-cash-crude'!EF133)&gt;0,'data-cash-crude'!EF133-INDEX('active-future'!$C:$C,MATCH('basis-cash-crude'!EG$1,'active-future'!$A:$A,0),1),""),"")</f>
        <v>-3.3400000000000034</v>
      </c>
      <c r="EH133">
        <f>+IFERROR(IF(VALUE('data-cash-crude'!EG133)&gt;0,'data-cash-crude'!EG133-INDEX('active-future'!$C:$C,MATCH('basis-cash-crude'!EH$1,'active-future'!$A:$A,0),1),""),"")</f>
        <v>-3.3700000000000045</v>
      </c>
      <c r="EI133">
        <f>+IFERROR(IF(VALUE('data-cash-crude'!EH133)&gt;0,'data-cash-crude'!EH133-INDEX('active-future'!$C:$C,MATCH('basis-cash-crude'!EI$1,'active-future'!$A:$A,0),1),""),"")</f>
        <v>-3.3599999999999994</v>
      </c>
      <c r="EJ133">
        <f>+IFERROR(IF(VALUE('data-cash-crude'!EI133)&gt;0,'data-cash-crude'!EI133-INDEX('active-future'!$C:$C,MATCH('basis-cash-crude'!EJ$1,'active-future'!$A:$A,0),1),""),"")</f>
        <v>-3.3900000000000006</v>
      </c>
      <c r="EK133">
        <f>+IFERROR(IF(VALUE('data-cash-crude'!EJ133)&gt;0,'data-cash-crude'!EJ133-INDEX('active-future'!$C:$C,MATCH('basis-cash-crude'!EK$1,'active-future'!$A:$A,0),1),""),"")</f>
        <v>-3.3900000000000006</v>
      </c>
      <c r="EL133">
        <f>+IFERROR(IF(VALUE('data-cash-crude'!EK133)&gt;0,'data-cash-crude'!EK133-INDEX('active-future'!$C:$C,MATCH('basis-cash-crude'!EL$1,'active-future'!$A:$A,0),1),""),"")</f>
        <v>-3.3800000000000026</v>
      </c>
      <c r="EM133">
        <f>+IFERROR(IF(VALUE('data-cash-crude'!EL133)&gt;0,'data-cash-crude'!EL133-INDEX('active-future'!$C:$C,MATCH('basis-cash-crude'!EM$1,'active-future'!$A:$A,0),1),""),"")</f>
        <v>-3.3799999999999955</v>
      </c>
      <c r="EN133">
        <f>+IFERROR(IF(VALUE('data-cash-crude'!EM133)&gt;0,'data-cash-crude'!EM133-INDEX('active-future'!$C:$C,MATCH('basis-cash-crude'!EN$1,'active-future'!$A:$A,0),1),""),"")</f>
        <v>-3.3500000000000014</v>
      </c>
      <c r="EO133">
        <f>+IFERROR(IF(VALUE('data-cash-crude'!EN133)&gt;0,'data-cash-crude'!EN133-INDEX('active-future'!$C:$C,MATCH('basis-cash-crude'!EO$1,'active-future'!$A:$A,0),1),""),"")</f>
        <v>-3.3999999999999986</v>
      </c>
      <c r="EP133">
        <f>+IFERROR(IF(VALUE('data-cash-crude'!EO133)&gt;0,'data-cash-crude'!EO133-INDEX('active-future'!$C:$C,MATCH('basis-cash-crude'!EP$1,'active-future'!$A:$A,0),1),""),"")</f>
        <v>-3.3900000000000006</v>
      </c>
      <c r="EQ133">
        <f>+IFERROR(IF(VALUE('data-cash-crude'!EP133)&gt;0,'data-cash-crude'!EP133-INDEX('active-future'!$C:$C,MATCH('basis-cash-crude'!EQ$1,'active-future'!$A:$A,0),1),""),"")</f>
        <v>-3.4100000000000037</v>
      </c>
      <c r="ER133">
        <f>+IFERROR(IF(VALUE('data-cash-crude'!EQ133)&gt;0,'data-cash-crude'!EQ133-INDEX('active-future'!$C:$C,MATCH('basis-cash-crude'!ER$1,'active-future'!$A:$A,0),1),""),"")</f>
        <v>-3.3400000000000034</v>
      </c>
      <c r="ES133">
        <f>+IFERROR(IF(VALUE('data-cash-crude'!ER133)&gt;0,'data-cash-crude'!ER133-INDEX('active-future'!$C:$C,MATCH('basis-cash-crude'!ES$1,'active-future'!$A:$A,0),1),""),"")</f>
        <v>-3.4299999999999997</v>
      </c>
      <c r="ET133">
        <f>+IFERROR(IF(VALUE('data-cash-crude'!ES133)&gt;0,'data-cash-crude'!ES133-INDEX('active-future'!$C:$C,MATCH('basis-cash-crude'!ET$1,'active-future'!$A:$A,0),1),""),"")</f>
        <v>-3.4099999999999966</v>
      </c>
      <c r="EU133">
        <f>+IFERROR(IF(VALUE('data-cash-crude'!ET133)&gt;0,'data-cash-crude'!ET133-INDEX('active-future'!$C:$C,MATCH('basis-cash-crude'!EU$1,'active-future'!$A:$A,0),1),""),"")</f>
        <v>-3.4200000000000017</v>
      </c>
      <c r="EV133">
        <f>+IFERROR(IF(VALUE('data-cash-crude'!EU133)&gt;0,'data-cash-crude'!EU133-INDEX('active-future'!$C:$C,MATCH('basis-cash-crude'!EV$1,'active-future'!$A:$A,0),1),""),"")</f>
        <v>-3.5300000000000011</v>
      </c>
      <c r="EW133">
        <f>+IFERROR(IF(VALUE('data-cash-crude'!EV133)&gt;0,'data-cash-crude'!EV133-INDEX('active-future'!$C:$C,MATCH('basis-cash-crude'!EW$1,'active-future'!$A:$A,0),1),""),"")</f>
        <v>-3.509999999999998</v>
      </c>
      <c r="EX133">
        <f>+IFERROR(IF(VALUE('data-cash-crude'!EW133)&gt;0,'data-cash-crude'!EW133-INDEX('active-future'!$C:$C,MATCH('basis-cash-crude'!EX$1,'active-future'!$A:$A,0),1),""),"")</f>
        <v>-3.5200000000000031</v>
      </c>
      <c r="EY133">
        <f>+IFERROR(IF(VALUE('data-cash-crude'!EX133)&gt;0,'data-cash-crude'!EX133-INDEX('active-future'!$C:$C,MATCH('basis-cash-crude'!EY$1,'active-future'!$A:$A,0),1),""),"")</f>
        <v>-3.3699999999999974</v>
      </c>
      <c r="EZ133">
        <f>+IFERROR(IF(VALUE('data-cash-crude'!EY133)&gt;0,'data-cash-crude'!EY133-INDEX('active-future'!$C:$C,MATCH('basis-cash-crude'!EZ$1,'active-future'!$A:$A,0),1),""),"")</f>
        <v>-3.4200000000000017</v>
      </c>
      <c r="FA133">
        <f>+IFERROR(IF(VALUE('data-cash-crude'!EZ133)&gt;0,'data-cash-crude'!EZ133-INDEX('active-future'!$C:$C,MATCH('basis-cash-crude'!FA$1,'active-future'!$A:$A,0),1),""),"")</f>
        <v>-3.3800000000000026</v>
      </c>
      <c r="FB133">
        <f>+IFERROR(IF(VALUE('data-cash-crude'!FA133)&gt;0,'data-cash-crude'!FA133-INDEX('active-future'!$C:$C,MATCH('basis-cash-crude'!FB$1,'active-future'!$A:$A,0),1),""),"")</f>
        <v>-3.3399999999999963</v>
      </c>
      <c r="FC133">
        <f>+IFERROR(IF(VALUE('data-cash-crude'!FB133)&gt;0,'data-cash-crude'!FB133-INDEX('active-future'!$C:$C,MATCH('basis-cash-crude'!FC$1,'active-future'!$A:$A,0),1),""),"")</f>
        <v>-3.3599999999999994</v>
      </c>
      <c r="FD133">
        <f>+IFERROR(IF(VALUE('data-cash-crude'!FC133)&gt;0,'data-cash-crude'!FC133-INDEX('active-future'!$C:$C,MATCH('basis-cash-crude'!FD$1,'active-future'!$A:$A,0),1),""),"")</f>
        <v>-3.4000000000000057</v>
      </c>
      <c r="FE133">
        <f>+IFERROR(IF(VALUE('data-cash-crude'!FD133)&gt;0,'data-cash-crude'!FD133-INDEX('active-future'!$C:$C,MATCH('basis-cash-crude'!FE$1,'active-future'!$A:$A,0),1),""),"")</f>
        <v>-3.4199999999999946</v>
      </c>
      <c r="FF133">
        <f>+IFERROR(IF(VALUE('data-cash-crude'!FE133)&gt;0,'data-cash-crude'!FE133-INDEX('active-future'!$C:$C,MATCH('basis-cash-crude'!FF$1,'active-future'!$A:$A,0),1),""),"")</f>
        <v>-3.3999999999999986</v>
      </c>
      <c r="FG133">
        <f>+IFERROR(IF(VALUE('data-cash-crude'!FF133)&gt;0,'data-cash-crude'!FF133-INDEX('active-future'!$C:$C,MATCH('basis-cash-crude'!FG$1,'active-future'!$A:$A,0),1),""),"")</f>
        <v>-3.3500000000000014</v>
      </c>
      <c r="FH133">
        <f>+IFERROR(IF(VALUE('data-cash-crude'!FG133)&gt;0,'data-cash-crude'!FG133-INDEX('active-future'!$C:$C,MATCH('basis-cash-crude'!FH$1,'active-future'!$A:$A,0),1),""),"")</f>
        <v>-3.3399999999999963</v>
      </c>
      <c r="FI133">
        <f>+IFERROR(IF(VALUE('data-cash-crude'!FH133)&gt;0,'data-cash-crude'!FH133-INDEX('active-future'!$C:$C,MATCH('basis-cash-crude'!FI$1,'active-future'!$A:$A,0),1),""),"")</f>
        <v>-3.4100000000000037</v>
      </c>
      <c r="FJ133">
        <f>+IFERROR(IF(VALUE('data-cash-crude'!FI133)&gt;0,'data-cash-crude'!FI133-INDEX('active-future'!$C:$C,MATCH('basis-cash-crude'!FJ$1,'active-future'!$A:$A,0),1),""),"")</f>
        <v>-3.3999999999999986</v>
      </c>
      <c r="FK133">
        <f>+IFERROR(IF(VALUE('data-cash-crude'!FJ133)&gt;0,'data-cash-crude'!FJ133-INDEX('active-future'!$C:$C,MATCH('basis-cash-crude'!FK$1,'active-future'!$A:$A,0),1),""),"")</f>
        <v>-3.4099999999999966</v>
      </c>
      <c r="FL133">
        <f>+IFERROR(IF(VALUE('data-cash-crude'!FK133)&gt;0,'data-cash-crude'!FK133-INDEX('active-future'!$C:$C,MATCH('basis-cash-crude'!FL$1,'active-future'!$A:$A,0),1),""),"")</f>
        <v>-3.3999999999999986</v>
      </c>
    </row>
    <row r="134" spans="1:168" x14ac:dyDescent="0.2">
      <c r="A134">
        <f t="shared" si="6"/>
        <v>-3.05</v>
      </c>
      <c r="B134">
        <f t="shared" si="7"/>
        <v>-2.9195833333333332</v>
      </c>
      <c r="C134">
        <f t="shared" si="8"/>
        <v>-3.0161249999999997</v>
      </c>
      <c r="D134" s="10" t="str">
        <f>+'data-cash-crude'!B134</f>
        <v>CLPA-7-131.CM</v>
      </c>
      <c r="E134">
        <f>+IFERROR(IF(VALUE('data-cash-crude'!D134)&gt;0,'data-cash-crude'!D134-INDEX('active-future'!$C:$C,MATCH('basis-cash-crude'!E$1,'active-future'!$A:$A,0),1),""),"")</f>
        <v>-3.0200000000000031</v>
      </c>
      <c r="F134">
        <f>+IFERROR(IF(VALUE('data-cash-crude'!E134)&gt;0,'data-cash-crude'!E134-INDEX('active-future'!$C:$C,MATCH('basis-cash-crude'!F$1,'active-future'!$A:$A,0),1),""),"")</f>
        <v>-3.0399999999999991</v>
      </c>
      <c r="G134">
        <f>+IFERROR(IF(VALUE('data-cash-crude'!F134)&gt;0,'data-cash-crude'!F134-INDEX('active-future'!$C:$C,MATCH('basis-cash-crude'!G$1,'active-future'!$A:$A,0),1),""),"")</f>
        <v>-3.0799999999999983</v>
      </c>
      <c r="H134">
        <f>+IFERROR(IF(VALUE('data-cash-crude'!G134)&gt;0,'data-cash-crude'!G134-INDEX('active-future'!$C:$C,MATCH('basis-cash-crude'!H$1,'active-future'!$A:$A,0),1),""),"")</f>
        <v>-3.0399999999999991</v>
      </c>
      <c r="I134" t="str">
        <f>+IFERROR(IF(VALUE('data-cash-crude'!H134)&gt;0,'data-cash-crude'!H134-INDEX('active-future'!$C:$C,MATCH('basis-cash-crude'!I$1,'active-future'!$A:$A,0),1),""),"")</f>
        <v/>
      </c>
      <c r="J134">
        <f>+IFERROR(IF(VALUE('data-cash-crude'!I134)&gt;0,'data-cash-crude'!I134-INDEX('active-future'!$C:$C,MATCH('basis-cash-crude'!J$1,'active-future'!$A:$A,0),1),""),"")</f>
        <v>-3.0700000000000003</v>
      </c>
      <c r="K134" t="str">
        <f>+IFERROR(IF(VALUE('data-cash-crude'!J134)&gt;0,'data-cash-crude'!J134-INDEX('active-future'!$C:$C,MATCH('basis-cash-crude'!K$1,'active-future'!$A:$A,0),1),""),"")</f>
        <v/>
      </c>
      <c r="L134" t="str">
        <f>+IFERROR(IF(VALUE('data-cash-crude'!K134)&gt;0,'data-cash-crude'!K134-INDEX('active-future'!$C:$C,MATCH('basis-cash-crude'!L$1,'active-future'!$A:$A,0),1),""),"")</f>
        <v/>
      </c>
      <c r="M134" t="str">
        <f>+IFERROR(IF(VALUE('data-cash-crude'!L134)&gt;0,'data-cash-crude'!L134-INDEX('active-future'!$C:$C,MATCH('basis-cash-crude'!M$1,'active-future'!$A:$A,0),1),""),"")</f>
        <v/>
      </c>
      <c r="N134">
        <f>+IFERROR(IF(VALUE('data-cash-crude'!M134)&gt;0,'data-cash-crude'!M134-INDEX('active-future'!$C:$C,MATCH('basis-cash-crude'!N$1,'active-future'!$A:$A,0),1),""),"")</f>
        <v>-3.009999999999998</v>
      </c>
      <c r="O134">
        <f>+IFERROR(IF(VALUE('data-cash-crude'!N134)&gt;0,'data-cash-crude'!N134-INDEX('active-future'!$C:$C,MATCH('basis-cash-crude'!O$1,'active-future'!$A:$A,0),1),""),"")</f>
        <v>-2.9299999999999997</v>
      </c>
      <c r="P134">
        <f>+IFERROR(IF(VALUE('data-cash-crude'!O134)&gt;0,'data-cash-crude'!O134-INDEX('active-future'!$C:$C,MATCH('basis-cash-crude'!P$1,'active-future'!$A:$A,0),1),""),"")</f>
        <v>-3.0700000000000003</v>
      </c>
      <c r="Q134">
        <f>+IFERROR(IF(VALUE('data-cash-crude'!P134)&gt;0,'data-cash-crude'!P134-INDEX('active-future'!$C:$C,MATCH('basis-cash-crude'!Q$1,'active-future'!$A:$A,0),1),""),"")</f>
        <v>-3.0300000000000011</v>
      </c>
      <c r="R134">
        <f>+IFERROR(IF(VALUE('data-cash-crude'!Q134)&gt;0,'data-cash-crude'!Q134-INDEX('active-future'!$C:$C,MATCH('basis-cash-crude'!R$1,'active-future'!$A:$A,0),1),""),"")</f>
        <v>-3.0399999999999991</v>
      </c>
      <c r="S134">
        <f>+IFERROR(IF(VALUE('data-cash-crude'!R134)&gt;0,'data-cash-crude'!R134-INDEX('active-future'!$C:$C,MATCH('basis-cash-crude'!S$1,'active-future'!$A:$A,0),1),""),"")</f>
        <v>-3.019999999999996</v>
      </c>
      <c r="T134">
        <f>+IFERROR(IF(VALUE('data-cash-crude'!S134)&gt;0,'data-cash-crude'!S134-INDEX('active-future'!$C:$C,MATCH('basis-cash-crude'!T$1,'active-future'!$A:$A,0),1),""),"")</f>
        <v>-3</v>
      </c>
      <c r="U134">
        <f>+IFERROR(IF(VALUE('data-cash-crude'!T134)&gt;0,'data-cash-crude'!T134-INDEX('active-future'!$C:$C,MATCH('basis-cash-crude'!U$1,'active-future'!$A:$A,0),1),""),"")</f>
        <v>-3.0800000000000054</v>
      </c>
      <c r="V134">
        <f>+IFERROR(IF(VALUE('data-cash-crude'!U134)&gt;0,'data-cash-crude'!U134-INDEX('active-future'!$C:$C,MATCH('basis-cash-crude'!V$1,'active-future'!$A:$A,0),1),""),"")</f>
        <v>-3.0600000000000023</v>
      </c>
      <c r="W134">
        <f>+IFERROR(IF(VALUE('data-cash-crude'!V134)&gt;0,'data-cash-crude'!V134-INDEX('active-future'!$C:$C,MATCH('basis-cash-crude'!W$1,'active-future'!$A:$A,0),1),""),"")</f>
        <v>-3.0899999999999963</v>
      </c>
      <c r="X134">
        <f>+IFERROR(IF(VALUE('data-cash-crude'!W134)&gt;0,'data-cash-crude'!W134-INDEX('active-future'!$C:$C,MATCH('basis-cash-crude'!X$1,'active-future'!$A:$A,0),1),""),"")</f>
        <v>-3.0899999999999963</v>
      </c>
      <c r="Y134" t="str">
        <f>+IFERROR(IF(VALUE('data-cash-crude'!X134)&gt;0,'data-cash-crude'!X134-INDEX('active-future'!$C:$C,MATCH('basis-cash-crude'!Y$1,'active-future'!$A:$A,0),1),""),"")</f>
        <v/>
      </c>
      <c r="Z134">
        <f>+IFERROR(IF(VALUE('data-cash-crude'!Y134)&gt;0,'data-cash-crude'!Y134-INDEX('active-future'!$C:$C,MATCH('basis-cash-crude'!Z$1,'active-future'!$A:$A,0),1),""),"")</f>
        <v>-3.0200000000000031</v>
      </c>
      <c r="AA134">
        <f>+IFERROR(IF(VALUE('data-cash-crude'!Z134)&gt;0,'data-cash-crude'!Z134-INDEX('active-future'!$C:$C,MATCH('basis-cash-crude'!AA$1,'active-future'!$A:$A,0),1),""),"")</f>
        <v>-0.13000000000000256</v>
      </c>
      <c r="AB134" t="str">
        <f>+IFERROR(IF(VALUE('data-cash-crude'!AA134)&gt;0,'data-cash-crude'!AA134-INDEX('active-future'!$C:$C,MATCH('basis-cash-crude'!AB$1,'active-future'!$A:$A,0),1),""),"")</f>
        <v/>
      </c>
      <c r="AC134">
        <f>+IFERROR(IF(VALUE('data-cash-crude'!AB134)&gt;0,'data-cash-crude'!AB134-INDEX('active-future'!$C:$C,MATCH('basis-cash-crude'!AC$1,'active-future'!$A:$A,0),1),""),"")</f>
        <v>-3.0700000000000003</v>
      </c>
      <c r="AD134">
        <f>+IFERROR(IF(VALUE('data-cash-crude'!AC134)&gt;0,'data-cash-crude'!AC134-INDEX('active-future'!$C:$C,MATCH('basis-cash-crude'!AD$1,'active-future'!$A:$A,0),1),""),"")</f>
        <v>-3.0699999999999932</v>
      </c>
      <c r="AE134">
        <f>+IFERROR(IF(VALUE('data-cash-crude'!AD134)&gt;0,'data-cash-crude'!AD134-INDEX('active-future'!$C:$C,MATCH('basis-cash-crude'!AE$1,'active-future'!$A:$A,0),1),""),"")</f>
        <v>-3.0700000000000003</v>
      </c>
      <c r="AF134">
        <f>+IFERROR(IF(VALUE('data-cash-crude'!AE134)&gt;0,'data-cash-crude'!AE134-INDEX('active-future'!$C:$C,MATCH('basis-cash-crude'!AF$1,'active-future'!$A:$A,0),1),""),"")</f>
        <v>-3.0300000000000011</v>
      </c>
      <c r="AG134">
        <f>+IFERROR(IF(VALUE('data-cash-crude'!AF134)&gt;0,'data-cash-crude'!AF134-INDEX('active-future'!$C:$C,MATCH('basis-cash-crude'!AG$1,'active-future'!$A:$A,0),1),""),"")</f>
        <v>-3.0399999999999991</v>
      </c>
      <c r="AH134">
        <f>+IFERROR(IF(VALUE('data-cash-crude'!AG134)&gt;0,'data-cash-crude'!AG134-INDEX('active-future'!$C:$C,MATCH('basis-cash-crude'!AH$1,'active-future'!$A:$A,0),1),""),"")</f>
        <v>-2.9699999999999989</v>
      </c>
      <c r="AI134">
        <f>+IFERROR(IF(VALUE('data-cash-crude'!AH134)&gt;0,'data-cash-crude'!AH134-INDEX('active-future'!$C:$C,MATCH('basis-cash-crude'!AI$1,'active-future'!$A:$A,0),1),""),"")</f>
        <v>-3.2100000000000009</v>
      </c>
      <c r="AJ134">
        <f>+IFERROR(IF(VALUE('data-cash-crude'!AI134)&gt;0,'data-cash-crude'!AI134-INDEX('active-future'!$C:$C,MATCH('basis-cash-crude'!AJ$1,'active-future'!$A:$A,0),1),""),"")</f>
        <v>-3.1000000000000014</v>
      </c>
      <c r="AK134">
        <f>+IFERROR(IF(VALUE('data-cash-crude'!AJ134)&gt;0,'data-cash-crude'!AJ134-INDEX('active-future'!$C:$C,MATCH('basis-cash-crude'!AK$1,'active-future'!$A:$A,0),1),""),"")</f>
        <v>-3.0799999999999983</v>
      </c>
      <c r="AL134">
        <f>+IFERROR(IF(VALUE('data-cash-crude'!AK134)&gt;0,'data-cash-crude'!AK134-INDEX('active-future'!$C:$C,MATCH('basis-cash-crude'!AL$1,'active-future'!$A:$A,0),1),""),"")</f>
        <v>-3.0300000000000011</v>
      </c>
      <c r="AM134">
        <f>+IFERROR(IF(VALUE('data-cash-crude'!AL134)&gt;0,'data-cash-crude'!AL134-INDEX('active-future'!$C:$C,MATCH('basis-cash-crude'!AM$1,'active-future'!$A:$A,0),1),""),"")</f>
        <v>-3.0799999999999983</v>
      </c>
      <c r="AN134">
        <f>+IFERROR(IF(VALUE('data-cash-crude'!AM134)&gt;0,'data-cash-crude'!AM134-INDEX('active-future'!$C:$C,MATCH('basis-cash-crude'!AN$1,'active-future'!$A:$A,0),1),""),"")</f>
        <v>-3.0599999999999952</v>
      </c>
      <c r="AO134">
        <f>+IFERROR(IF(VALUE('data-cash-crude'!AN134)&gt;0,'data-cash-crude'!AN134-INDEX('active-future'!$C:$C,MATCH('basis-cash-crude'!AO$1,'active-future'!$A:$A,0),1),""),"")</f>
        <v>-3.019999999999996</v>
      </c>
      <c r="AP134">
        <f>+IFERROR(IF(VALUE('data-cash-crude'!AO134)&gt;0,'data-cash-crude'!AO134-INDEX('active-future'!$C:$C,MATCH('basis-cash-crude'!AP$1,'active-future'!$A:$A,0),1),""),"")</f>
        <v>-3</v>
      </c>
      <c r="AQ134">
        <f>+IFERROR(IF(VALUE('data-cash-crude'!AP134)&gt;0,'data-cash-crude'!AP134-INDEX('active-future'!$C:$C,MATCH('basis-cash-crude'!AQ$1,'active-future'!$A:$A,0),1),""),"")</f>
        <v>-3.009999999999998</v>
      </c>
      <c r="AR134">
        <f>+IFERROR(IF(VALUE('data-cash-crude'!AQ134)&gt;0,'data-cash-crude'!AQ134-INDEX('active-future'!$C:$C,MATCH('basis-cash-crude'!AR$1,'active-future'!$A:$A,0),1),""),"")</f>
        <v>-3.009999999999998</v>
      </c>
      <c r="AS134">
        <f>+IFERROR(IF(VALUE('data-cash-crude'!AR134)&gt;0,'data-cash-crude'!AR134-INDEX('active-future'!$C:$C,MATCH('basis-cash-crude'!AS$1,'active-future'!$A:$A,0),1),""),"")</f>
        <v>-3.0899999999999963</v>
      </c>
      <c r="AT134">
        <f>+IFERROR(IF(VALUE('data-cash-crude'!AS134)&gt;0,'data-cash-crude'!AS134-INDEX('active-future'!$C:$C,MATCH('basis-cash-crude'!AT$1,'active-future'!$A:$A,0),1),""),"")</f>
        <v>-3</v>
      </c>
      <c r="AU134">
        <f>+IFERROR(IF(VALUE('data-cash-crude'!AT134)&gt;0,'data-cash-crude'!AT134-INDEX('active-future'!$C:$C,MATCH('basis-cash-crude'!AU$1,'active-future'!$A:$A,0),1),""),"")</f>
        <v>-3.0600000000000023</v>
      </c>
      <c r="AV134">
        <f>+IFERROR(IF(VALUE('data-cash-crude'!AU134)&gt;0,'data-cash-crude'!AU134-INDEX('active-future'!$C:$C,MATCH('basis-cash-crude'!AV$1,'active-future'!$A:$A,0),1),""),"")</f>
        <v>-3.0399999999999991</v>
      </c>
      <c r="AW134">
        <f>+IFERROR(IF(VALUE('data-cash-crude'!AV134)&gt;0,'data-cash-crude'!AV134-INDEX('active-future'!$C:$C,MATCH('basis-cash-crude'!AW$1,'active-future'!$A:$A,0),1),""),"")</f>
        <v>-3.0200000000000031</v>
      </c>
      <c r="AX134">
        <f>+IFERROR(IF(VALUE('data-cash-crude'!AW134)&gt;0,'data-cash-crude'!AW134-INDEX('active-future'!$C:$C,MATCH('basis-cash-crude'!AX$1,'active-future'!$A:$A,0),1),""),"")</f>
        <v>-3</v>
      </c>
      <c r="AY134">
        <f>+IFERROR(IF(VALUE('data-cash-crude'!AX134)&gt;0,'data-cash-crude'!AX134-INDEX('active-future'!$C:$C,MATCH('basis-cash-crude'!AY$1,'active-future'!$A:$A,0),1),""),"")</f>
        <v>-3.0700000000000003</v>
      </c>
      <c r="AZ134">
        <f>+IFERROR(IF(VALUE('data-cash-crude'!AY134)&gt;0,'data-cash-crude'!AY134-INDEX('active-future'!$C:$C,MATCH('basis-cash-crude'!AZ$1,'active-future'!$A:$A,0),1),""),"")</f>
        <v>-3.019999999999996</v>
      </c>
      <c r="BA134">
        <f>+IFERROR(IF(VALUE('data-cash-crude'!AZ134)&gt;0,'data-cash-crude'!AZ134-INDEX('active-future'!$C:$C,MATCH('basis-cash-crude'!BA$1,'active-future'!$A:$A,0),1),""),"")</f>
        <v>-3.0899999999999963</v>
      </c>
      <c r="BB134">
        <f>+IFERROR(IF(VALUE('data-cash-crude'!BA134)&gt;0,'data-cash-crude'!BA134-INDEX('active-future'!$C:$C,MATCH('basis-cash-crude'!BB$1,'active-future'!$A:$A,0),1),""),"")</f>
        <v>-3.0300000000000011</v>
      </c>
      <c r="BC134">
        <f>+IFERROR(IF(VALUE('data-cash-crude'!BB134)&gt;0,'data-cash-crude'!BB134-INDEX('active-future'!$C:$C,MATCH('basis-cash-crude'!BC$1,'active-future'!$A:$A,0),1),""),"")</f>
        <v>-3.3399999999999963</v>
      </c>
      <c r="BD134">
        <f>+IFERROR(IF(VALUE('data-cash-crude'!BC134)&gt;0,'data-cash-crude'!BC134-INDEX('active-future'!$C:$C,MATCH('basis-cash-crude'!BD$1,'active-future'!$A:$A,0),1),""),"")</f>
        <v>-3.269999999999996</v>
      </c>
      <c r="BE134">
        <f>+IFERROR(IF(VALUE('data-cash-crude'!BD134)&gt;0,'data-cash-crude'!BD134-INDEX('active-future'!$C:$C,MATCH('basis-cash-crude'!BE$1,'active-future'!$A:$A,0),1),""),"")</f>
        <v>-3.1299999999999955</v>
      </c>
      <c r="BF134">
        <f>+IFERROR(IF(VALUE('data-cash-crude'!BE134)&gt;0,'data-cash-crude'!BE134-INDEX('active-future'!$C:$C,MATCH('basis-cash-crude'!BF$1,'active-future'!$A:$A,0),1),""),"")</f>
        <v>-3.0899999999999963</v>
      </c>
      <c r="BG134">
        <f>+IFERROR(IF(VALUE('data-cash-crude'!BF134)&gt;0,'data-cash-crude'!BF134-INDEX('active-future'!$C:$C,MATCH('basis-cash-crude'!BG$1,'active-future'!$A:$A,0),1),""),"")</f>
        <v>-3.019999999999996</v>
      </c>
      <c r="BH134">
        <f>+IFERROR(IF(VALUE('data-cash-crude'!BG134)&gt;0,'data-cash-crude'!BG134-INDEX('active-future'!$C:$C,MATCH('basis-cash-crude'!BH$1,'active-future'!$A:$A,0),1),""),"")</f>
        <v>-3.0700000000000003</v>
      </c>
      <c r="BI134">
        <f>+IFERROR(IF(VALUE('data-cash-crude'!BH134)&gt;0,'data-cash-crude'!BH134-INDEX('active-future'!$C:$C,MATCH('basis-cash-crude'!BI$1,'active-future'!$A:$A,0),1),""),"")</f>
        <v>-3.0500000000000043</v>
      </c>
      <c r="BJ134">
        <f>+IFERROR(IF(VALUE('data-cash-crude'!BI134)&gt;0,'data-cash-crude'!BI134-INDEX('active-future'!$C:$C,MATCH('basis-cash-crude'!BJ$1,'active-future'!$A:$A,0),1),""),"")</f>
        <v>-3.0600000000000023</v>
      </c>
      <c r="BK134">
        <f>+IFERROR(IF(VALUE('data-cash-crude'!BJ134)&gt;0,'data-cash-crude'!BJ134-INDEX('active-future'!$C:$C,MATCH('basis-cash-crude'!BK$1,'active-future'!$A:$A,0),1),""),"")</f>
        <v>-3.009999999999998</v>
      </c>
      <c r="BL134">
        <f>+IFERROR(IF(VALUE('data-cash-crude'!BK134)&gt;0,'data-cash-crude'!BK134-INDEX('active-future'!$C:$C,MATCH('basis-cash-crude'!BL$1,'active-future'!$A:$A,0),1),""),"")</f>
        <v>-3.0500000000000043</v>
      </c>
      <c r="BM134">
        <f>+IFERROR(IF(VALUE('data-cash-crude'!BL134)&gt;0,'data-cash-crude'!BL134-INDEX('active-future'!$C:$C,MATCH('basis-cash-crude'!BM$1,'active-future'!$A:$A,0),1),""),"")</f>
        <v>-3.0900000000000034</v>
      </c>
      <c r="BN134">
        <f>+IFERROR(IF(VALUE('data-cash-crude'!BM134)&gt;0,'data-cash-crude'!BM134-INDEX('active-future'!$C:$C,MATCH('basis-cash-crude'!BN$1,'active-future'!$A:$A,0),1),""),"")</f>
        <v>-3.009999999999998</v>
      </c>
      <c r="BO134">
        <f>+IFERROR(IF(VALUE('data-cash-crude'!BN134)&gt;0,'data-cash-crude'!BN134-INDEX('active-future'!$C:$C,MATCH('basis-cash-crude'!BO$1,'active-future'!$A:$A,0),1),""),"")</f>
        <v>-3.0700000000000003</v>
      </c>
      <c r="BP134">
        <f>+IFERROR(IF(VALUE('data-cash-crude'!BO134)&gt;0,'data-cash-crude'!BO134-INDEX('active-future'!$C:$C,MATCH('basis-cash-crude'!BP$1,'active-future'!$A:$A,0),1),""),"")</f>
        <v>-3.0100000000000051</v>
      </c>
      <c r="BQ134">
        <f>+IFERROR(IF(VALUE('data-cash-crude'!BP134)&gt;0,'data-cash-crude'!BP134-INDEX('active-future'!$C:$C,MATCH('basis-cash-crude'!BQ$1,'active-future'!$A:$A,0),1),""),"")</f>
        <v>-3</v>
      </c>
      <c r="BR134">
        <f>+IFERROR(IF(VALUE('data-cash-crude'!BQ134)&gt;0,'data-cash-crude'!BQ134-INDEX('active-future'!$C:$C,MATCH('basis-cash-crude'!BR$1,'active-future'!$A:$A,0),1),""),"")</f>
        <v>-3.0799999999999983</v>
      </c>
      <c r="BS134">
        <f>+IFERROR(IF(VALUE('data-cash-crude'!BR134)&gt;0,'data-cash-crude'!BR134-INDEX('active-future'!$C:$C,MATCH('basis-cash-crude'!BS$1,'active-future'!$A:$A,0),1),""),"")</f>
        <v>-3.0300000000000011</v>
      </c>
      <c r="BT134">
        <f>+IFERROR(IF(VALUE('data-cash-crude'!BS134)&gt;0,'data-cash-crude'!BS134-INDEX('active-future'!$C:$C,MATCH('basis-cash-crude'!BT$1,'active-future'!$A:$A,0),1),""),"")</f>
        <v>-3.0699999999999932</v>
      </c>
      <c r="BU134">
        <f>+IFERROR(IF(VALUE('data-cash-crude'!BT134)&gt;0,'data-cash-crude'!BT134-INDEX('active-future'!$C:$C,MATCH('basis-cash-crude'!BU$1,'active-future'!$A:$A,0),1),""),"")</f>
        <v>-3.0699999999999932</v>
      </c>
      <c r="BV134">
        <f>+IFERROR(IF(VALUE('data-cash-crude'!BU134)&gt;0,'data-cash-crude'!BU134-INDEX('active-future'!$C:$C,MATCH('basis-cash-crude'!BV$1,'active-future'!$A:$A,0),1),""),"")</f>
        <v>-3.0500000000000043</v>
      </c>
      <c r="BW134">
        <f>+IFERROR(IF(VALUE('data-cash-crude'!BV134)&gt;0,'data-cash-crude'!BV134-INDEX('active-future'!$C:$C,MATCH('basis-cash-crude'!BW$1,'active-future'!$A:$A,0),1),""),"")</f>
        <v>-3.0499999999999972</v>
      </c>
      <c r="BX134">
        <f>+IFERROR(IF(VALUE('data-cash-crude'!BW134)&gt;0,'data-cash-crude'!BW134-INDEX('active-future'!$C:$C,MATCH('basis-cash-crude'!BX$1,'active-future'!$A:$A,0),1),""),"")</f>
        <v>-3</v>
      </c>
      <c r="BY134">
        <f>+IFERROR(IF(VALUE('data-cash-crude'!BX134)&gt;0,'data-cash-crude'!BX134-INDEX('active-future'!$C:$C,MATCH('basis-cash-crude'!BY$1,'active-future'!$A:$A,0),1),""),"")</f>
        <v>-3.0500000000000043</v>
      </c>
      <c r="BZ134">
        <f>+IFERROR(IF(VALUE('data-cash-crude'!BY134)&gt;0,'data-cash-crude'!BY134-INDEX('active-future'!$C:$C,MATCH('basis-cash-crude'!BZ$1,'active-future'!$A:$A,0),1),""),"")</f>
        <v>-3.1499999999999986</v>
      </c>
      <c r="CA134">
        <f>+IFERROR(IF(VALUE('data-cash-crude'!BZ134)&gt;0,'data-cash-crude'!BZ134-INDEX('active-future'!$C:$C,MATCH('basis-cash-crude'!CA$1,'active-future'!$A:$A,0),1),""),"")</f>
        <v>-3</v>
      </c>
      <c r="CB134">
        <f>+IFERROR(IF(VALUE('data-cash-crude'!CA134)&gt;0,'data-cash-crude'!CA134-INDEX('active-future'!$C:$C,MATCH('basis-cash-crude'!CB$1,'active-future'!$A:$A,0),1),""),"")</f>
        <v>-3</v>
      </c>
      <c r="CC134">
        <f>+IFERROR(IF(VALUE('data-cash-crude'!CB134)&gt;0,'data-cash-crude'!CB134-INDEX('active-future'!$C:$C,MATCH('basis-cash-crude'!CC$1,'active-future'!$A:$A,0),1),""),"")</f>
        <v>-3.0599999999999952</v>
      </c>
      <c r="CD134">
        <f>+IFERROR(IF(VALUE('data-cash-crude'!CC134)&gt;0,'data-cash-crude'!CC134-INDEX('active-future'!$C:$C,MATCH('basis-cash-crude'!CD$1,'active-future'!$A:$A,0),1),""),"")</f>
        <v>-3.009999999999998</v>
      </c>
      <c r="CE134">
        <f>+IFERROR(IF(VALUE('data-cash-crude'!CD134)&gt;0,'data-cash-crude'!CD134-INDEX('active-future'!$C:$C,MATCH('basis-cash-crude'!CE$1,'active-future'!$A:$A,0),1),""),"")</f>
        <v>-3.0500000000000043</v>
      </c>
      <c r="CF134">
        <f>+IFERROR(IF(VALUE('data-cash-crude'!CE134)&gt;0,'data-cash-crude'!CE134-INDEX('active-future'!$C:$C,MATCH('basis-cash-crude'!CF$1,'active-future'!$A:$A,0),1),""),"")</f>
        <v>-3.009999999999998</v>
      </c>
      <c r="CG134" t="str">
        <f>+IFERROR(IF(VALUE('data-cash-crude'!CF134)&gt;0,'data-cash-crude'!CF134-INDEX('active-future'!$C:$C,MATCH('basis-cash-crude'!CG$1,'active-future'!$A:$A,0),1),""),"")</f>
        <v/>
      </c>
      <c r="CH134" t="str">
        <f>+IFERROR(IF(VALUE('data-cash-crude'!CG134)&gt;0,'data-cash-crude'!CG134-INDEX('active-future'!$C:$C,MATCH('basis-cash-crude'!CH$1,'active-future'!$A:$A,0),1),""),"")</f>
        <v/>
      </c>
      <c r="CI134" t="str">
        <f>+IFERROR(IF(VALUE('data-cash-crude'!CH134)&gt;0,'data-cash-crude'!CH134-INDEX('active-future'!$C:$C,MATCH('basis-cash-crude'!CI$1,'active-future'!$A:$A,0),1),""),"")</f>
        <v/>
      </c>
      <c r="CJ134">
        <f>+IFERROR(IF(VALUE('data-cash-crude'!CI134)&gt;0,'data-cash-crude'!CI134-INDEX('active-future'!$C:$C,MATCH('basis-cash-crude'!CJ$1,'active-future'!$A:$A,0),1),""),"")</f>
        <v>-3.0599999999999952</v>
      </c>
      <c r="CK134">
        <f>+IFERROR(IF(VALUE('data-cash-crude'!CJ134)&gt;0,'data-cash-crude'!CJ134-INDEX('active-future'!$C:$C,MATCH('basis-cash-crude'!CK$1,'active-future'!$A:$A,0),1),""),"")</f>
        <v>-3.019999999999996</v>
      </c>
      <c r="CL134">
        <f>+IFERROR(IF(VALUE('data-cash-crude'!CK134)&gt;0,'data-cash-crude'!CK134-INDEX('active-future'!$C:$C,MATCH('basis-cash-crude'!CL$1,'active-future'!$A:$A,0),1),""),"")</f>
        <v>-3</v>
      </c>
      <c r="CM134" t="str">
        <f>+IFERROR(IF(VALUE('data-cash-crude'!CL134)&gt;0,'data-cash-crude'!CL134-INDEX('active-future'!$C:$C,MATCH('basis-cash-crude'!CM$1,'active-future'!$A:$A,0),1),""),"")</f>
        <v/>
      </c>
      <c r="CN134">
        <f>+IFERROR(IF(VALUE('data-cash-crude'!CM134)&gt;0,'data-cash-crude'!CM134-INDEX('active-future'!$C:$C,MATCH('basis-cash-crude'!CN$1,'active-future'!$A:$A,0),1),""),"")</f>
        <v>-3.0600000000000023</v>
      </c>
      <c r="CO134">
        <f>+IFERROR(IF(VALUE('data-cash-crude'!CN134)&gt;0,'data-cash-crude'!CN134-INDEX('active-future'!$C:$C,MATCH('basis-cash-crude'!CO$1,'active-future'!$A:$A,0),1),""),"")</f>
        <v>-3.0700000000000003</v>
      </c>
      <c r="CP134">
        <f>+IFERROR(IF(VALUE('data-cash-crude'!CO134)&gt;0,'data-cash-crude'!CO134-INDEX('active-future'!$C:$C,MATCH('basis-cash-crude'!CP$1,'active-future'!$A:$A,0),1),""),"")</f>
        <v>-3.0399999999999991</v>
      </c>
      <c r="CQ134">
        <f>+IFERROR(IF(VALUE('data-cash-crude'!CP134)&gt;0,'data-cash-crude'!CP134-INDEX('active-future'!$C:$C,MATCH('basis-cash-crude'!CQ$1,'active-future'!$A:$A,0),1),""),"")</f>
        <v>-3.0899999999999963</v>
      </c>
      <c r="CR134">
        <f>+IFERROR(IF(VALUE('data-cash-crude'!CQ134)&gt;0,'data-cash-crude'!CQ134-INDEX('active-future'!$C:$C,MATCH('basis-cash-crude'!CR$1,'active-future'!$A:$A,0),1),""),"")</f>
        <v>-3</v>
      </c>
      <c r="CS134">
        <f>+IFERROR(IF(VALUE('data-cash-crude'!CR134)&gt;0,'data-cash-crude'!CR134-INDEX('active-future'!$C:$C,MATCH('basis-cash-crude'!CS$1,'active-future'!$A:$A,0),1),""),"")</f>
        <v>-3.0300000000000011</v>
      </c>
      <c r="CT134">
        <f>+IFERROR(IF(VALUE('data-cash-crude'!CS134)&gt;0,'data-cash-crude'!CS134-INDEX('active-future'!$C:$C,MATCH('basis-cash-crude'!CT$1,'active-future'!$A:$A,0),1),""),"")</f>
        <v>-3.009999999999998</v>
      </c>
      <c r="CU134">
        <f>+IFERROR(IF(VALUE('data-cash-crude'!CT134)&gt;0,'data-cash-crude'!CT134-INDEX('active-future'!$C:$C,MATCH('basis-cash-crude'!CU$1,'active-future'!$A:$A,0),1),""),"")</f>
        <v>-3.0399999999999991</v>
      </c>
      <c r="CV134">
        <f>+IFERROR(IF(VALUE('data-cash-crude'!CU134)&gt;0,'data-cash-crude'!CU134-INDEX('active-future'!$C:$C,MATCH('basis-cash-crude'!CV$1,'active-future'!$A:$A,0),1),""),"")</f>
        <v>-2.7899999999999991</v>
      </c>
      <c r="CW134">
        <f>+IFERROR(IF(VALUE('data-cash-crude'!CV134)&gt;0,'data-cash-crude'!CV134-INDEX('active-future'!$C:$C,MATCH('basis-cash-crude'!CW$1,'active-future'!$A:$A,0),1),""),"")</f>
        <v>-3</v>
      </c>
      <c r="CX134">
        <f>+IFERROR(IF(VALUE('data-cash-crude'!CW134)&gt;0,'data-cash-crude'!CW134-INDEX('active-future'!$C:$C,MATCH('basis-cash-crude'!CX$1,'active-future'!$A:$A,0),1),""),"")</f>
        <v>-2.9699999999999989</v>
      </c>
      <c r="CY134">
        <f>+IFERROR(IF(VALUE('data-cash-crude'!CX134)&gt;0,'data-cash-crude'!CX134-INDEX('active-future'!$C:$C,MATCH('basis-cash-crude'!CY$1,'active-future'!$A:$A,0),1),""),"")</f>
        <v>-3.0300000000000011</v>
      </c>
      <c r="CZ134">
        <f>+IFERROR(IF(VALUE('data-cash-crude'!CY134)&gt;0,'data-cash-crude'!CY134-INDEX('active-future'!$C:$C,MATCH('basis-cash-crude'!CZ$1,'active-future'!$A:$A,0),1),""),"")</f>
        <v>-3.0899999999999963</v>
      </c>
      <c r="DA134">
        <f>+IFERROR(IF(VALUE('data-cash-crude'!CZ134)&gt;0,'data-cash-crude'!CZ134-INDEX('active-future'!$C:$C,MATCH('basis-cash-crude'!DA$1,'active-future'!$A:$A,0),1),""),"")</f>
        <v>-3.0600000000000023</v>
      </c>
      <c r="DB134">
        <f>+IFERROR(IF(VALUE('data-cash-crude'!DA134)&gt;0,'data-cash-crude'!DA134-INDEX('active-future'!$C:$C,MATCH('basis-cash-crude'!DB$1,'active-future'!$A:$A,0),1),""),"")</f>
        <v>-3.0899999999999963</v>
      </c>
      <c r="DC134">
        <f>+IFERROR(IF(VALUE('data-cash-crude'!DB134)&gt;0,'data-cash-crude'!DB134-INDEX('active-future'!$C:$C,MATCH('basis-cash-crude'!DC$1,'active-future'!$A:$A,0),1),""),"")</f>
        <v>-3.0600000000000023</v>
      </c>
      <c r="DD134">
        <f>+IFERROR(IF(VALUE('data-cash-crude'!DC134)&gt;0,'data-cash-crude'!DC134-INDEX('active-future'!$C:$C,MATCH('basis-cash-crude'!DD$1,'active-future'!$A:$A,0),1),""),"")</f>
        <v>-3</v>
      </c>
      <c r="DE134">
        <f>+IFERROR(IF(VALUE('data-cash-crude'!DD134)&gt;0,'data-cash-crude'!DD134-INDEX('active-future'!$C:$C,MATCH('basis-cash-crude'!DE$1,'active-future'!$A:$A,0),1),""),"")</f>
        <v>-3.0500000000000043</v>
      </c>
      <c r="DF134">
        <f>+IFERROR(IF(VALUE('data-cash-crude'!DE134)&gt;0,'data-cash-crude'!DE134-INDEX('active-future'!$C:$C,MATCH('basis-cash-crude'!DF$1,'active-future'!$A:$A,0),1),""),"")</f>
        <v>-3.0900000000000034</v>
      </c>
      <c r="DG134">
        <f>+IFERROR(IF(VALUE('data-cash-crude'!DF134)&gt;0,'data-cash-crude'!DF134-INDEX('active-future'!$C:$C,MATCH('basis-cash-crude'!DG$1,'active-future'!$A:$A,0),1),""),"")</f>
        <v>-3.0499999999999972</v>
      </c>
      <c r="DH134">
        <f>+IFERROR(IF(VALUE('data-cash-crude'!DG134)&gt;0,'data-cash-crude'!DG134-INDEX('active-future'!$C:$C,MATCH('basis-cash-crude'!DH$1,'active-future'!$A:$A,0),1),""),"")</f>
        <v>-3.019999999999996</v>
      </c>
      <c r="DI134">
        <f>+IFERROR(IF(VALUE('data-cash-crude'!DH134)&gt;0,'data-cash-crude'!DH134-INDEX('active-future'!$C:$C,MATCH('basis-cash-crude'!DI$1,'active-future'!$A:$A,0),1),""),"")</f>
        <v>-3.0100000000000051</v>
      </c>
      <c r="DJ134">
        <f>+IFERROR(IF(VALUE('data-cash-crude'!DI134)&gt;0,'data-cash-crude'!DI134-INDEX('active-future'!$C:$C,MATCH('basis-cash-crude'!DJ$1,'active-future'!$A:$A,0),1),""),"")</f>
        <v>-3.0399999999999991</v>
      </c>
      <c r="DK134">
        <f>+IFERROR(IF(VALUE('data-cash-crude'!DJ134)&gt;0,'data-cash-crude'!DJ134-INDEX('active-future'!$C:$C,MATCH('basis-cash-crude'!DK$1,'active-future'!$A:$A,0),1),""),"")</f>
        <v>-3.009999999999998</v>
      </c>
      <c r="DL134">
        <f>+IFERROR(IF(VALUE('data-cash-crude'!DK134)&gt;0,'data-cash-crude'!DK134-INDEX('active-future'!$C:$C,MATCH('basis-cash-crude'!DL$1,'active-future'!$A:$A,0),1),""),"")</f>
        <v>-3.029999999999994</v>
      </c>
      <c r="DM134" t="str">
        <f>+IFERROR(IF(VALUE('data-cash-crude'!DL134)&gt;0,'data-cash-crude'!DL134-INDEX('active-future'!$C:$C,MATCH('basis-cash-crude'!DM$1,'active-future'!$A:$A,0),1),""),"")</f>
        <v/>
      </c>
      <c r="DN134" t="str">
        <f>+IFERROR(IF(VALUE('data-cash-crude'!DM134)&gt;0,'data-cash-crude'!DM134-INDEX('active-future'!$C:$C,MATCH('basis-cash-crude'!DN$1,'active-future'!$A:$A,0),1),""),"")</f>
        <v/>
      </c>
      <c r="DO134">
        <f>+IFERROR(IF(VALUE('data-cash-crude'!DN134)&gt;0,'data-cash-crude'!DN134-INDEX('active-future'!$C:$C,MATCH('basis-cash-crude'!DO$1,'active-future'!$A:$A,0),1),""),"")</f>
        <v>-3.0899999999999963</v>
      </c>
      <c r="DP134">
        <f>+IFERROR(IF(VALUE('data-cash-crude'!DO134)&gt;0,'data-cash-crude'!DO134-INDEX('active-future'!$C:$C,MATCH('basis-cash-crude'!DP$1,'active-future'!$A:$A,0),1),""),"")</f>
        <v>-3.019999999999996</v>
      </c>
      <c r="DQ134">
        <f>+IFERROR(IF(VALUE('data-cash-crude'!DP134)&gt;0,'data-cash-crude'!DP134-INDEX('active-future'!$C:$C,MATCH('basis-cash-crude'!DQ$1,'active-future'!$A:$A,0),1),""),"")</f>
        <v>-3.0700000000000003</v>
      </c>
      <c r="DR134">
        <f>+IFERROR(IF(VALUE('data-cash-crude'!DQ134)&gt;0,'data-cash-crude'!DQ134-INDEX('active-future'!$C:$C,MATCH('basis-cash-crude'!DR$1,'active-future'!$A:$A,0),1),""),"")</f>
        <v>-3</v>
      </c>
      <c r="DS134">
        <f>+IFERROR(IF(VALUE('data-cash-crude'!DR134)&gt;0,'data-cash-crude'!DR134-INDEX('active-future'!$C:$C,MATCH('basis-cash-crude'!DS$1,'active-future'!$A:$A,0),1),""),"")</f>
        <v>-3.009999999999998</v>
      </c>
      <c r="DT134">
        <f>+IFERROR(IF(VALUE('data-cash-crude'!DS134)&gt;0,'data-cash-crude'!DS134-INDEX('active-future'!$C:$C,MATCH('basis-cash-crude'!DT$1,'active-future'!$A:$A,0),1),""),"")</f>
        <v>-3.0500000000000043</v>
      </c>
      <c r="DU134">
        <f>+IFERROR(IF(VALUE('data-cash-crude'!DT134)&gt;0,'data-cash-crude'!DT134-INDEX('active-future'!$C:$C,MATCH('basis-cash-crude'!DU$1,'active-future'!$A:$A,0),1),""),"")</f>
        <v>-3.0300000000000011</v>
      </c>
      <c r="DV134">
        <f>+IFERROR(IF(VALUE('data-cash-crude'!DU134)&gt;0,'data-cash-crude'!DU134-INDEX('active-future'!$C:$C,MATCH('basis-cash-crude'!DV$1,'active-future'!$A:$A,0),1),""),"")</f>
        <v>-3.0899999999999963</v>
      </c>
      <c r="DW134">
        <f>+IFERROR(IF(VALUE('data-cash-crude'!DV134)&gt;0,'data-cash-crude'!DV134-INDEX('active-future'!$C:$C,MATCH('basis-cash-crude'!DW$1,'active-future'!$A:$A,0),1),""),"")</f>
        <v>-3.0399999999999991</v>
      </c>
      <c r="DX134">
        <f>+IFERROR(IF(VALUE('data-cash-crude'!DW134)&gt;0,'data-cash-crude'!DW134-INDEX('active-future'!$C:$C,MATCH('basis-cash-crude'!DX$1,'active-future'!$A:$A,0),1),""),"")</f>
        <v>-3.0899999999999963</v>
      </c>
      <c r="DY134">
        <f>+IFERROR(IF(VALUE('data-cash-crude'!DX134)&gt;0,'data-cash-crude'!DX134-INDEX('active-future'!$C:$C,MATCH('basis-cash-crude'!DY$1,'active-future'!$A:$A,0),1),""),"")</f>
        <v>-3.0599999999999952</v>
      </c>
      <c r="DZ134">
        <f>+IFERROR(IF(VALUE('data-cash-crude'!DY134)&gt;0,'data-cash-crude'!DY134-INDEX('active-future'!$C:$C,MATCH('basis-cash-crude'!DZ$1,'active-future'!$A:$A,0),1),""),"")</f>
        <v>-3.0899999999999963</v>
      </c>
      <c r="EA134">
        <f>+IFERROR(IF(VALUE('data-cash-crude'!DZ134)&gt;0,'data-cash-crude'!DZ134-INDEX('active-future'!$C:$C,MATCH('basis-cash-crude'!EA$1,'active-future'!$A:$A,0),1),""),"")</f>
        <v>-3.4299999999999997</v>
      </c>
      <c r="EB134">
        <f>+IFERROR(IF(VALUE('data-cash-crude'!EA134)&gt;0,'data-cash-crude'!EA134-INDEX('active-future'!$C:$C,MATCH('basis-cash-crude'!EB$1,'active-future'!$A:$A,0),1),""),"")</f>
        <v>-3.2299999999999969</v>
      </c>
      <c r="EC134">
        <f>+IFERROR(IF(VALUE('data-cash-crude'!EB134)&gt;0,'data-cash-crude'!EB134-INDEX('active-future'!$C:$C,MATCH('basis-cash-crude'!EC$1,'active-future'!$A:$A,0),1),""),"")</f>
        <v>-3.269999999999996</v>
      </c>
      <c r="ED134">
        <f>+IFERROR(IF(VALUE('data-cash-crude'!EC134)&gt;0,'data-cash-crude'!EC134-INDEX('active-future'!$C:$C,MATCH('basis-cash-crude'!ED$1,'active-future'!$A:$A,0),1),""),"")</f>
        <v>-3.0899999999999963</v>
      </c>
      <c r="EE134">
        <f>+IFERROR(IF(VALUE('data-cash-crude'!ED134)&gt;0,'data-cash-crude'!ED134-INDEX('active-future'!$C:$C,MATCH('basis-cash-crude'!EE$1,'active-future'!$A:$A,0),1),""),"")</f>
        <v>-3.0700000000000003</v>
      </c>
      <c r="EF134">
        <f>+IFERROR(IF(VALUE('data-cash-crude'!EE134)&gt;0,'data-cash-crude'!EE134-INDEX('active-future'!$C:$C,MATCH('basis-cash-crude'!EF$1,'active-future'!$A:$A,0),1),""),"")</f>
        <v>-3.0399999999999991</v>
      </c>
      <c r="EG134">
        <f>+IFERROR(IF(VALUE('data-cash-crude'!EF134)&gt;0,'data-cash-crude'!EF134-INDEX('active-future'!$C:$C,MATCH('basis-cash-crude'!EG$1,'active-future'!$A:$A,0),1),""),"")</f>
        <v>-3</v>
      </c>
      <c r="EH134">
        <f>+IFERROR(IF(VALUE('data-cash-crude'!EG134)&gt;0,'data-cash-crude'!EG134-INDEX('active-future'!$C:$C,MATCH('basis-cash-crude'!EH$1,'active-future'!$A:$A,0),1),""),"")</f>
        <v>-3.0300000000000011</v>
      </c>
      <c r="EI134">
        <f>+IFERROR(IF(VALUE('data-cash-crude'!EH134)&gt;0,'data-cash-crude'!EH134-INDEX('active-future'!$C:$C,MATCH('basis-cash-crude'!EI$1,'active-future'!$A:$A,0),1),""),"")</f>
        <v>-3.019999999999996</v>
      </c>
      <c r="EJ134">
        <f>+IFERROR(IF(VALUE('data-cash-crude'!EI134)&gt;0,'data-cash-crude'!EI134-INDEX('active-future'!$C:$C,MATCH('basis-cash-crude'!EJ$1,'active-future'!$A:$A,0),1),""),"")</f>
        <v>-3.0500000000000043</v>
      </c>
      <c r="EK134">
        <f>+IFERROR(IF(VALUE('data-cash-crude'!EJ134)&gt;0,'data-cash-crude'!EJ134-INDEX('active-future'!$C:$C,MATCH('basis-cash-crude'!EK$1,'active-future'!$A:$A,0),1),""),"")</f>
        <v>-3.0500000000000043</v>
      </c>
      <c r="EL134">
        <f>+IFERROR(IF(VALUE('data-cash-crude'!EK134)&gt;0,'data-cash-crude'!EK134-INDEX('active-future'!$C:$C,MATCH('basis-cash-crude'!EL$1,'active-future'!$A:$A,0),1),""),"")</f>
        <v>-3.0399999999999991</v>
      </c>
      <c r="EM134">
        <f>+IFERROR(IF(VALUE('data-cash-crude'!EL134)&gt;0,'data-cash-crude'!EL134-INDEX('active-future'!$C:$C,MATCH('basis-cash-crude'!EM$1,'active-future'!$A:$A,0),1),""),"")</f>
        <v>-3.0399999999999991</v>
      </c>
      <c r="EN134">
        <f>+IFERROR(IF(VALUE('data-cash-crude'!EM134)&gt;0,'data-cash-crude'!EM134-INDEX('active-future'!$C:$C,MATCH('basis-cash-crude'!EN$1,'active-future'!$A:$A,0),1),""),"")</f>
        <v>-3.009999999999998</v>
      </c>
      <c r="EO134">
        <f>+IFERROR(IF(VALUE('data-cash-crude'!EN134)&gt;0,'data-cash-crude'!EN134-INDEX('active-future'!$C:$C,MATCH('basis-cash-crude'!EO$1,'active-future'!$A:$A,0),1),""),"")</f>
        <v>-3.0600000000000023</v>
      </c>
      <c r="EP134">
        <f>+IFERROR(IF(VALUE('data-cash-crude'!EO134)&gt;0,'data-cash-crude'!EO134-INDEX('active-future'!$C:$C,MATCH('basis-cash-crude'!EP$1,'active-future'!$A:$A,0),1),""),"")</f>
        <v>-3.0500000000000043</v>
      </c>
      <c r="EQ134">
        <f>+IFERROR(IF(VALUE('data-cash-crude'!EP134)&gt;0,'data-cash-crude'!EP134-INDEX('active-future'!$C:$C,MATCH('basis-cash-crude'!EQ$1,'active-future'!$A:$A,0),1),""),"")</f>
        <v>-3.0700000000000003</v>
      </c>
      <c r="ER134">
        <f>+IFERROR(IF(VALUE('data-cash-crude'!EQ134)&gt;0,'data-cash-crude'!EQ134-INDEX('active-future'!$C:$C,MATCH('basis-cash-crude'!ER$1,'active-future'!$A:$A,0),1),""),"")</f>
        <v>-3</v>
      </c>
      <c r="ES134">
        <f>+IFERROR(IF(VALUE('data-cash-crude'!ER134)&gt;0,'data-cash-crude'!ER134-INDEX('active-future'!$C:$C,MATCH('basis-cash-crude'!ES$1,'active-future'!$A:$A,0),1),""),"")</f>
        <v>-3.0900000000000034</v>
      </c>
      <c r="ET134">
        <f>+IFERROR(IF(VALUE('data-cash-crude'!ES134)&gt;0,'data-cash-crude'!ES134-INDEX('active-future'!$C:$C,MATCH('basis-cash-crude'!ET$1,'active-future'!$A:$A,0),1),""),"")</f>
        <v>-3.0699999999999932</v>
      </c>
      <c r="EU134">
        <f>+IFERROR(IF(VALUE('data-cash-crude'!ET134)&gt;0,'data-cash-crude'!ET134-INDEX('active-future'!$C:$C,MATCH('basis-cash-crude'!EU$1,'active-future'!$A:$A,0),1),""),"")</f>
        <v>-3.0799999999999983</v>
      </c>
      <c r="EV134">
        <f>+IFERROR(IF(VALUE('data-cash-crude'!EU134)&gt;0,'data-cash-crude'!EU134-INDEX('active-future'!$C:$C,MATCH('basis-cash-crude'!EV$1,'active-future'!$A:$A,0),1),""),"")</f>
        <v>-3.1900000000000048</v>
      </c>
      <c r="EW134">
        <f>+IFERROR(IF(VALUE('data-cash-crude'!EV134)&gt;0,'data-cash-crude'!EV134-INDEX('active-future'!$C:$C,MATCH('basis-cash-crude'!EW$1,'active-future'!$A:$A,0),1),""),"")</f>
        <v>-3.1700000000000017</v>
      </c>
      <c r="EX134">
        <f>+IFERROR(IF(VALUE('data-cash-crude'!EW134)&gt;0,'data-cash-crude'!EW134-INDEX('active-future'!$C:$C,MATCH('basis-cash-crude'!EX$1,'active-future'!$A:$A,0),1),""),"")</f>
        <v>-3.1799999999999997</v>
      </c>
      <c r="EY134">
        <f>+IFERROR(IF(VALUE('data-cash-crude'!EX134)&gt;0,'data-cash-crude'!EX134-INDEX('active-future'!$C:$C,MATCH('basis-cash-crude'!EY$1,'active-future'!$A:$A,0),1),""),"")</f>
        <v>-3.029999999999994</v>
      </c>
      <c r="EZ134">
        <f>+IFERROR(IF(VALUE('data-cash-crude'!EY134)&gt;0,'data-cash-crude'!EY134-INDEX('active-future'!$C:$C,MATCH('basis-cash-crude'!EZ$1,'active-future'!$A:$A,0),1),""),"")</f>
        <v>-3.0800000000000054</v>
      </c>
      <c r="FA134">
        <f>+IFERROR(IF(VALUE('data-cash-crude'!EZ134)&gt;0,'data-cash-crude'!EZ134-INDEX('active-future'!$C:$C,MATCH('basis-cash-crude'!FA$1,'active-future'!$A:$A,0),1),""),"")</f>
        <v>-3.0399999999999991</v>
      </c>
      <c r="FB134">
        <f>+IFERROR(IF(VALUE('data-cash-crude'!FA134)&gt;0,'data-cash-crude'!FA134-INDEX('active-future'!$C:$C,MATCH('basis-cash-crude'!FB$1,'active-future'!$A:$A,0),1),""),"")</f>
        <v>-3</v>
      </c>
      <c r="FC134">
        <f>+IFERROR(IF(VALUE('data-cash-crude'!FB134)&gt;0,'data-cash-crude'!FB134-INDEX('active-future'!$C:$C,MATCH('basis-cash-crude'!FC$1,'active-future'!$A:$A,0),1),""),"")</f>
        <v>-3.019999999999996</v>
      </c>
      <c r="FD134">
        <f>+IFERROR(IF(VALUE('data-cash-crude'!FC134)&gt;0,'data-cash-crude'!FC134-INDEX('active-future'!$C:$C,MATCH('basis-cash-crude'!FD$1,'active-future'!$A:$A,0),1),""),"")</f>
        <v>-3.0600000000000023</v>
      </c>
      <c r="FE134">
        <f>+IFERROR(IF(VALUE('data-cash-crude'!FD134)&gt;0,'data-cash-crude'!FD134-INDEX('active-future'!$C:$C,MATCH('basis-cash-crude'!FE$1,'active-future'!$A:$A,0),1),""),"")</f>
        <v>-3.0799999999999983</v>
      </c>
      <c r="FF134">
        <f>+IFERROR(IF(VALUE('data-cash-crude'!FE134)&gt;0,'data-cash-crude'!FE134-INDEX('active-future'!$C:$C,MATCH('basis-cash-crude'!FF$1,'active-future'!$A:$A,0),1),""),"")</f>
        <v>-3.0599999999999952</v>
      </c>
      <c r="FG134">
        <f>+IFERROR(IF(VALUE('data-cash-crude'!FF134)&gt;0,'data-cash-crude'!FF134-INDEX('active-future'!$C:$C,MATCH('basis-cash-crude'!FG$1,'active-future'!$A:$A,0),1),""),"")</f>
        <v>-3.009999999999998</v>
      </c>
      <c r="FH134">
        <f>+IFERROR(IF(VALUE('data-cash-crude'!FG134)&gt;0,'data-cash-crude'!FG134-INDEX('active-future'!$C:$C,MATCH('basis-cash-crude'!FH$1,'active-future'!$A:$A,0),1),""),"")</f>
        <v>-3</v>
      </c>
      <c r="FI134">
        <f>+IFERROR(IF(VALUE('data-cash-crude'!FH134)&gt;0,'data-cash-crude'!FH134-INDEX('active-future'!$C:$C,MATCH('basis-cash-crude'!FI$1,'active-future'!$A:$A,0),1),""),"")</f>
        <v>-3.0700000000000003</v>
      </c>
      <c r="FJ134">
        <f>+IFERROR(IF(VALUE('data-cash-crude'!FI134)&gt;0,'data-cash-crude'!FI134-INDEX('active-future'!$C:$C,MATCH('basis-cash-crude'!FJ$1,'active-future'!$A:$A,0),1),""),"")</f>
        <v>-3.0600000000000023</v>
      </c>
      <c r="FK134">
        <f>+IFERROR(IF(VALUE('data-cash-crude'!FJ134)&gt;0,'data-cash-crude'!FJ134-INDEX('active-future'!$C:$C,MATCH('basis-cash-crude'!FK$1,'active-future'!$A:$A,0),1),""),"")</f>
        <v>-3.0699999999999932</v>
      </c>
      <c r="FL134">
        <f>+IFERROR(IF(VALUE('data-cash-crude'!FK134)&gt;0,'data-cash-crude'!FK134-INDEX('active-future'!$C:$C,MATCH('basis-cash-crude'!FL$1,'active-future'!$A:$A,0),1),""),"")</f>
        <v>-3.0600000000000023</v>
      </c>
    </row>
    <row r="135" spans="1:168" x14ac:dyDescent="0.2">
      <c r="A135">
        <f t="shared" si="6"/>
        <v>-4.2200000000000015</v>
      </c>
      <c r="B135">
        <f t="shared" si="7"/>
        <v>-4.0895833333333345</v>
      </c>
      <c r="C135">
        <f t="shared" si="8"/>
        <v>-4.1861250000000032</v>
      </c>
      <c r="D135" s="10" t="str">
        <f>+'data-cash-crude'!B135</f>
        <v>CLPA-7-154.CM</v>
      </c>
      <c r="E135">
        <f>+IFERROR(IF(VALUE('data-cash-crude'!D135)&gt;0,'data-cash-crude'!D135-INDEX('active-future'!$C:$C,MATCH('basis-cash-crude'!E$1,'active-future'!$A:$A,0),1),""),"")</f>
        <v>-4.1900000000000048</v>
      </c>
      <c r="F135">
        <f>+IFERROR(IF(VALUE('data-cash-crude'!E135)&gt;0,'data-cash-crude'!E135-INDEX('active-future'!$C:$C,MATCH('basis-cash-crude'!F$1,'active-future'!$A:$A,0),1),""),"")</f>
        <v>-4.2100000000000009</v>
      </c>
      <c r="G135">
        <f>+IFERROR(IF(VALUE('data-cash-crude'!F135)&gt;0,'data-cash-crude'!F135-INDEX('active-future'!$C:$C,MATCH('basis-cash-crude'!G$1,'active-future'!$A:$A,0),1),""),"")</f>
        <v>-4.25</v>
      </c>
      <c r="H135">
        <f>+IFERROR(IF(VALUE('data-cash-crude'!G135)&gt;0,'data-cash-crude'!G135-INDEX('active-future'!$C:$C,MATCH('basis-cash-crude'!H$1,'active-future'!$A:$A,0),1),""),"")</f>
        <v>-4.2100000000000009</v>
      </c>
      <c r="I135" t="str">
        <f>+IFERROR(IF(VALUE('data-cash-crude'!H135)&gt;0,'data-cash-crude'!H135-INDEX('active-future'!$C:$C,MATCH('basis-cash-crude'!I$1,'active-future'!$A:$A,0),1),""),"")</f>
        <v/>
      </c>
      <c r="J135">
        <f>+IFERROR(IF(VALUE('data-cash-crude'!I135)&gt;0,'data-cash-crude'!I135-INDEX('active-future'!$C:$C,MATCH('basis-cash-crude'!J$1,'active-future'!$A:$A,0),1),""),"")</f>
        <v>-4.240000000000002</v>
      </c>
      <c r="K135" t="str">
        <f>+IFERROR(IF(VALUE('data-cash-crude'!J135)&gt;0,'data-cash-crude'!J135-INDEX('active-future'!$C:$C,MATCH('basis-cash-crude'!K$1,'active-future'!$A:$A,0),1),""),"")</f>
        <v/>
      </c>
      <c r="L135" t="str">
        <f>+IFERROR(IF(VALUE('data-cash-crude'!K135)&gt;0,'data-cash-crude'!K135-INDEX('active-future'!$C:$C,MATCH('basis-cash-crude'!L$1,'active-future'!$A:$A,0),1),""),"")</f>
        <v/>
      </c>
      <c r="M135" t="str">
        <f>+IFERROR(IF(VALUE('data-cash-crude'!L135)&gt;0,'data-cash-crude'!L135-INDEX('active-future'!$C:$C,MATCH('basis-cash-crude'!M$1,'active-future'!$A:$A,0),1),""),"")</f>
        <v/>
      </c>
      <c r="N135">
        <f>+IFERROR(IF(VALUE('data-cash-crude'!M135)&gt;0,'data-cash-crude'!M135-INDEX('active-future'!$C:$C,MATCH('basis-cash-crude'!N$1,'active-future'!$A:$A,0),1),""),"")</f>
        <v>-4.18</v>
      </c>
      <c r="O135">
        <f>+IFERROR(IF(VALUE('data-cash-crude'!N135)&gt;0,'data-cash-crude'!N135-INDEX('active-future'!$C:$C,MATCH('basis-cash-crude'!O$1,'active-future'!$A:$A,0),1),""),"")</f>
        <v>-4.0999999999999943</v>
      </c>
      <c r="P135">
        <f>+IFERROR(IF(VALUE('data-cash-crude'!O135)&gt;0,'data-cash-crude'!O135-INDEX('active-future'!$C:$C,MATCH('basis-cash-crude'!P$1,'active-future'!$A:$A,0),1),""),"")</f>
        <v>-4.240000000000002</v>
      </c>
      <c r="Q135">
        <f>+IFERROR(IF(VALUE('data-cash-crude'!P135)&gt;0,'data-cash-crude'!P135-INDEX('active-future'!$C:$C,MATCH('basis-cash-crude'!Q$1,'active-future'!$A:$A,0),1),""),"")</f>
        <v>-4.2000000000000028</v>
      </c>
      <c r="R135">
        <f>+IFERROR(IF(VALUE('data-cash-crude'!Q135)&gt;0,'data-cash-crude'!Q135-INDEX('active-future'!$C:$C,MATCH('basis-cash-crude'!R$1,'active-future'!$A:$A,0),1),""),"")</f>
        <v>-4.2100000000000009</v>
      </c>
      <c r="S135">
        <f>+IFERROR(IF(VALUE('data-cash-crude'!R135)&gt;0,'data-cash-crude'!R135-INDEX('active-future'!$C:$C,MATCH('basis-cash-crude'!S$1,'active-future'!$A:$A,0),1),""),"")</f>
        <v>-4.1899999999999977</v>
      </c>
      <c r="T135">
        <f>+IFERROR(IF(VALUE('data-cash-crude'!S135)&gt;0,'data-cash-crude'!S135-INDEX('active-future'!$C:$C,MATCH('basis-cash-crude'!T$1,'active-future'!$A:$A,0),1),""),"")</f>
        <v>-4.1700000000000017</v>
      </c>
      <c r="U135">
        <f>+IFERROR(IF(VALUE('data-cash-crude'!T135)&gt;0,'data-cash-crude'!T135-INDEX('active-future'!$C:$C,MATCH('basis-cash-crude'!U$1,'active-future'!$A:$A,0),1),""),"")</f>
        <v>-4.25</v>
      </c>
      <c r="V135">
        <f>+IFERROR(IF(VALUE('data-cash-crude'!U135)&gt;0,'data-cash-crude'!U135-INDEX('active-future'!$C:$C,MATCH('basis-cash-crude'!V$1,'active-future'!$A:$A,0),1),""),"")</f>
        <v>-4.230000000000004</v>
      </c>
      <c r="W135">
        <f>+IFERROR(IF(VALUE('data-cash-crude'!V135)&gt;0,'data-cash-crude'!V135-INDEX('active-future'!$C:$C,MATCH('basis-cash-crude'!W$1,'active-future'!$A:$A,0),1),""),"")</f>
        <v>-4.259999999999998</v>
      </c>
      <c r="X135">
        <f>+IFERROR(IF(VALUE('data-cash-crude'!W135)&gt;0,'data-cash-crude'!W135-INDEX('active-future'!$C:$C,MATCH('basis-cash-crude'!X$1,'active-future'!$A:$A,0),1),""),"")</f>
        <v>-4.259999999999998</v>
      </c>
      <c r="Y135" t="str">
        <f>+IFERROR(IF(VALUE('data-cash-crude'!X135)&gt;0,'data-cash-crude'!X135-INDEX('active-future'!$C:$C,MATCH('basis-cash-crude'!Y$1,'active-future'!$A:$A,0),1),""),"")</f>
        <v/>
      </c>
      <c r="Z135">
        <f>+IFERROR(IF(VALUE('data-cash-crude'!Y135)&gt;0,'data-cash-crude'!Y135-INDEX('active-future'!$C:$C,MATCH('basis-cash-crude'!Z$1,'active-future'!$A:$A,0),1),""),"")</f>
        <v>-4.1899999999999977</v>
      </c>
      <c r="AA135">
        <f>+IFERROR(IF(VALUE('data-cash-crude'!Z135)&gt;0,'data-cash-crude'!Z135-INDEX('active-future'!$C:$C,MATCH('basis-cash-crude'!AA$1,'active-future'!$A:$A,0),1),""),"")</f>
        <v>-1.3000000000000043</v>
      </c>
      <c r="AB135" t="str">
        <f>+IFERROR(IF(VALUE('data-cash-crude'!AA135)&gt;0,'data-cash-crude'!AA135-INDEX('active-future'!$C:$C,MATCH('basis-cash-crude'!AB$1,'active-future'!$A:$A,0),1),""),"")</f>
        <v/>
      </c>
      <c r="AC135">
        <f>+IFERROR(IF(VALUE('data-cash-crude'!AB135)&gt;0,'data-cash-crude'!AB135-INDEX('active-future'!$C:$C,MATCH('basis-cash-crude'!AC$1,'active-future'!$A:$A,0),1),""),"")</f>
        <v>-4.240000000000002</v>
      </c>
      <c r="AD135">
        <f>+IFERROR(IF(VALUE('data-cash-crude'!AC135)&gt;0,'data-cash-crude'!AC135-INDEX('active-future'!$C:$C,MATCH('basis-cash-crude'!AD$1,'active-future'!$A:$A,0),1),""),"")</f>
        <v>-4.2399999999999949</v>
      </c>
      <c r="AE135">
        <f>+IFERROR(IF(VALUE('data-cash-crude'!AD135)&gt;0,'data-cash-crude'!AD135-INDEX('active-future'!$C:$C,MATCH('basis-cash-crude'!AE$1,'active-future'!$A:$A,0),1),""),"")</f>
        <v>-4.2399999999999949</v>
      </c>
      <c r="AF135">
        <f>+IFERROR(IF(VALUE('data-cash-crude'!AE135)&gt;0,'data-cash-crude'!AE135-INDEX('active-future'!$C:$C,MATCH('basis-cash-crude'!AF$1,'active-future'!$A:$A,0),1),""),"")</f>
        <v>-4.2000000000000028</v>
      </c>
      <c r="AG135">
        <f>+IFERROR(IF(VALUE('data-cash-crude'!AF135)&gt;0,'data-cash-crude'!AF135-INDEX('active-future'!$C:$C,MATCH('basis-cash-crude'!AG$1,'active-future'!$A:$A,0),1),""),"")</f>
        <v>-4.2100000000000009</v>
      </c>
      <c r="AH135">
        <f>+IFERROR(IF(VALUE('data-cash-crude'!AG135)&gt;0,'data-cash-crude'!AG135-INDEX('active-future'!$C:$C,MATCH('basis-cash-crude'!AH$1,'active-future'!$A:$A,0),1),""),"")</f>
        <v>-4.1400000000000006</v>
      </c>
      <c r="AI135">
        <f>+IFERROR(IF(VALUE('data-cash-crude'!AH135)&gt;0,'data-cash-crude'!AH135-INDEX('active-future'!$C:$C,MATCH('basis-cash-crude'!AI$1,'active-future'!$A:$A,0),1),""),"")</f>
        <v>-4.3800000000000026</v>
      </c>
      <c r="AJ135">
        <f>+IFERROR(IF(VALUE('data-cash-crude'!AI135)&gt;0,'data-cash-crude'!AI135-INDEX('active-future'!$C:$C,MATCH('basis-cash-crude'!AJ$1,'active-future'!$A:$A,0),1),""),"")</f>
        <v>-4.2700000000000031</v>
      </c>
      <c r="AK135">
        <f>+IFERROR(IF(VALUE('data-cash-crude'!AJ135)&gt;0,'data-cash-crude'!AJ135-INDEX('active-future'!$C:$C,MATCH('basis-cash-crude'!AK$1,'active-future'!$A:$A,0),1),""),"")</f>
        <v>-4.25</v>
      </c>
      <c r="AL135">
        <f>+IFERROR(IF(VALUE('data-cash-crude'!AK135)&gt;0,'data-cash-crude'!AK135-INDEX('active-future'!$C:$C,MATCH('basis-cash-crude'!AL$1,'active-future'!$A:$A,0),1),""),"")</f>
        <v>-4.2000000000000028</v>
      </c>
      <c r="AM135">
        <f>+IFERROR(IF(VALUE('data-cash-crude'!AL135)&gt;0,'data-cash-crude'!AL135-INDEX('active-future'!$C:$C,MATCH('basis-cash-crude'!AM$1,'active-future'!$A:$A,0),1),""),"")</f>
        <v>-4.25</v>
      </c>
      <c r="AN135">
        <f>+IFERROR(IF(VALUE('data-cash-crude'!AM135)&gt;0,'data-cash-crude'!AM135-INDEX('active-future'!$C:$C,MATCH('basis-cash-crude'!AN$1,'active-future'!$A:$A,0),1),""),"")</f>
        <v>-4.2299999999999969</v>
      </c>
      <c r="AO135">
        <f>+IFERROR(IF(VALUE('data-cash-crude'!AN135)&gt;0,'data-cash-crude'!AN135-INDEX('active-future'!$C:$C,MATCH('basis-cash-crude'!AO$1,'active-future'!$A:$A,0),1),""),"")</f>
        <v>-4.1899999999999977</v>
      </c>
      <c r="AP135">
        <f>+IFERROR(IF(VALUE('data-cash-crude'!AO135)&gt;0,'data-cash-crude'!AO135-INDEX('active-future'!$C:$C,MATCH('basis-cash-crude'!AP$1,'active-future'!$A:$A,0),1),""),"")</f>
        <v>-4.1700000000000017</v>
      </c>
      <c r="AQ135">
        <f>+IFERROR(IF(VALUE('data-cash-crude'!AP135)&gt;0,'data-cash-crude'!AP135-INDEX('active-future'!$C:$C,MATCH('basis-cash-crude'!AQ$1,'active-future'!$A:$A,0),1),""),"")</f>
        <v>-4.18</v>
      </c>
      <c r="AR135">
        <f>+IFERROR(IF(VALUE('data-cash-crude'!AQ135)&gt;0,'data-cash-crude'!AQ135-INDEX('active-future'!$C:$C,MATCH('basis-cash-crude'!AR$1,'active-future'!$A:$A,0),1),""),"")</f>
        <v>-4.18</v>
      </c>
      <c r="AS135">
        <f>+IFERROR(IF(VALUE('data-cash-crude'!AR135)&gt;0,'data-cash-crude'!AR135-INDEX('active-future'!$C:$C,MATCH('basis-cash-crude'!AS$1,'active-future'!$A:$A,0),1),""),"")</f>
        <v>-4.259999999999998</v>
      </c>
      <c r="AT135">
        <f>+IFERROR(IF(VALUE('data-cash-crude'!AS135)&gt;0,'data-cash-crude'!AS135-INDEX('active-future'!$C:$C,MATCH('basis-cash-crude'!AT$1,'active-future'!$A:$A,0),1),""),"")</f>
        <v>-4.1700000000000017</v>
      </c>
      <c r="AU135">
        <f>+IFERROR(IF(VALUE('data-cash-crude'!AT135)&gt;0,'data-cash-crude'!AT135-INDEX('active-future'!$C:$C,MATCH('basis-cash-crude'!AU$1,'active-future'!$A:$A,0),1),""),"")</f>
        <v>-4.230000000000004</v>
      </c>
      <c r="AV135">
        <f>+IFERROR(IF(VALUE('data-cash-crude'!AU135)&gt;0,'data-cash-crude'!AU135-INDEX('active-future'!$C:$C,MATCH('basis-cash-crude'!AV$1,'active-future'!$A:$A,0),1),""),"")</f>
        <v>-4.2100000000000009</v>
      </c>
      <c r="AW135">
        <f>+IFERROR(IF(VALUE('data-cash-crude'!AV135)&gt;0,'data-cash-crude'!AV135-INDEX('active-future'!$C:$C,MATCH('basis-cash-crude'!AW$1,'active-future'!$A:$A,0),1),""),"")</f>
        <v>-4.1900000000000048</v>
      </c>
      <c r="AX135">
        <f>+IFERROR(IF(VALUE('data-cash-crude'!AW135)&gt;0,'data-cash-crude'!AW135-INDEX('active-future'!$C:$C,MATCH('basis-cash-crude'!AX$1,'active-future'!$A:$A,0),1),""),"")</f>
        <v>-4.1700000000000017</v>
      </c>
      <c r="AY135">
        <f>+IFERROR(IF(VALUE('data-cash-crude'!AX135)&gt;0,'data-cash-crude'!AX135-INDEX('active-future'!$C:$C,MATCH('basis-cash-crude'!AY$1,'active-future'!$A:$A,0),1),""),"")</f>
        <v>-4.240000000000002</v>
      </c>
      <c r="AZ135">
        <f>+IFERROR(IF(VALUE('data-cash-crude'!AY135)&gt;0,'data-cash-crude'!AY135-INDEX('active-future'!$C:$C,MATCH('basis-cash-crude'!AZ$1,'active-future'!$A:$A,0),1),""),"")</f>
        <v>-4.1899999999999977</v>
      </c>
      <c r="BA135">
        <f>+IFERROR(IF(VALUE('data-cash-crude'!AZ135)&gt;0,'data-cash-crude'!AZ135-INDEX('active-future'!$C:$C,MATCH('basis-cash-crude'!BA$1,'active-future'!$A:$A,0),1),""),"")</f>
        <v>-4.259999999999998</v>
      </c>
      <c r="BB135">
        <f>+IFERROR(IF(VALUE('data-cash-crude'!BA135)&gt;0,'data-cash-crude'!BA135-INDEX('active-future'!$C:$C,MATCH('basis-cash-crude'!BB$1,'active-future'!$A:$A,0),1),""),"")</f>
        <v>-4.1999999999999957</v>
      </c>
      <c r="BC135">
        <f>+IFERROR(IF(VALUE('data-cash-crude'!BB135)&gt;0,'data-cash-crude'!BB135-INDEX('active-future'!$C:$C,MATCH('basis-cash-crude'!BC$1,'active-future'!$A:$A,0),1),""),"")</f>
        <v>-4.509999999999998</v>
      </c>
      <c r="BD135">
        <f>+IFERROR(IF(VALUE('data-cash-crude'!BC135)&gt;0,'data-cash-crude'!BC135-INDEX('active-future'!$C:$C,MATCH('basis-cash-crude'!BD$1,'active-future'!$A:$A,0),1),""),"")</f>
        <v>-4.4399999999999977</v>
      </c>
      <c r="BE135">
        <f>+IFERROR(IF(VALUE('data-cash-crude'!BD135)&gt;0,'data-cash-crude'!BD135-INDEX('active-future'!$C:$C,MATCH('basis-cash-crude'!BE$1,'active-future'!$A:$A,0),1),""),"")</f>
        <v>-4.2999999999999972</v>
      </c>
      <c r="BF135">
        <f>+IFERROR(IF(VALUE('data-cash-crude'!BE135)&gt;0,'data-cash-crude'!BE135-INDEX('active-future'!$C:$C,MATCH('basis-cash-crude'!BF$1,'active-future'!$A:$A,0),1),""),"")</f>
        <v>-4.259999999999998</v>
      </c>
      <c r="BG135">
        <f>+IFERROR(IF(VALUE('data-cash-crude'!BF135)&gt;0,'data-cash-crude'!BF135-INDEX('active-future'!$C:$C,MATCH('basis-cash-crude'!BG$1,'active-future'!$A:$A,0),1),""),"")</f>
        <v>-4.1899999999999977</v>
      </c>
      <c r="BH135">
        <f>+IFERROR(IF(VALUE('data-cash-crude'!BG135)&gt;0,'data-cash-crude'!BG135-INDEX('active-future'!$C:$C,MATCH('basis-cash-crude'!BH$1,'active-future'!$A:$A,0),1),""),"")</f>
        <v>-4.240000000000002</v>
      </c>
      <c r="BI135">
        <f>+IFERROR(IF(VALUE('data-cash-crude'!BH135)&gt;0,'data-cash-crude'!BH135-INDEX('active-future'!$C:$C,MATCH('basis-cash-crude'!BI$1,'active-future'!$A:$A,0),1),""),"")</f>
        <v>-4.220000000000006</v>
      </c>
      <c r="BJ135">
        <f>+IFERROR(IF(VALUE('data-cash-crude'!BI135)&gt;0,'data-cash-crude'!BI135-INDEX('active-future'!$C:$C,MATCH('basis-cash-crude'!BJ$1,'active-future'!$A:$A,0),1),""),"")</f>
        <v>-4.230000000000004</v>
      </c>
      <c r="BK135">
        <f>+IFERROR(IF(VALUE('data-cash-crude'!BJ135)&gt;0,'data-cash-crude'!BJ135-INDEX('active-future'!$C:$C,MATCH('basis-cash-crude'!BK$1,'active-future'!$A:$A,0),1),""),"")</f>
        <v>-4.18</v>
      </c>
      <c r="BL135">
        <f>+IFERROR(IF(VALUE('data-cash-crude'!BK135)&gt;0,'data-cash-crude'!BK135-INDEX('active-future'!$C:$C,MATCH('basis-cash-crude'!BL$1,'active-future'!$A:$A,0),1),""),"")</f>
        <v>-4.220000000000006</v>
      </c>
      <c r="BM135">
        <f>+IFERROR(IF(VALUE('data-cash-crude'!BL135)&gt;0,'data-cash-crude'!BL135-INDEX('active-future'!$C:$C,MATCH('basis-cash-crude'!BM$1,'active-future'!$A:$A,0),1),""),"")</f>
        <v>-4.2600000000000051</v>
      </c>
      <c r="BN135">
        <f>+IFERROR(IF(VALUE('data-cash-crude'!BM135)&gt;0,'data-cash-crude'!BM135-INDEX('active-future'!$C:$C,MATCH('basis-cash-crude'!BN$1,'active-future'!$A:$A,0),1),""),"")</f>
        <v>-4.18</v>
      </c>
      <c r="BO135">
        <f>+IFERROR(IF(VALUE('data-cash-crude'!BN135)&gt;0,'data-cash-crude'!BN135-INDEX('active-future'!$C:$C,MATCH('basis-cash-crude'!BO$1,'active-future'!$A:$A,0),1),""),"")</f>
        <v>-4.240000000000002</v>
      </c>
      <c r="BP135">
        <f>+IFERROR(IF(VALUE('data-cash-crude'!BO135)&gt;0,'data-cash-crude'!BO135-INDEX('active-future'!$C:$C,MATCH('basis-cash-crude'!BP$1,'active-future'!$A:$A,0),1),""),"")</f>
        <v>-4.18</v>
      </c>
      <c r="BQ135">
        <f>+IFERROR(IF(VALUE('data-cash-crude'!BP135)&gt;0,'data-cash-crude'!BP135-INDEX('active-future'!$C:$C,MATCH('basis-cash-crude'!BQ$1,'active-future'!$A:$A,0),1),""),"")</f>
        <v>-4.1700000000000017</v>
      </c>
      <c r="BR135">
        <f>+IFERROR(IF(VALUE('data-cash-crude'!BQ135)&gt;0,'data-cash-crude'!BQ135-INDEX('active-future'!$C:$C,MATCH('basis-cash-crude'!BR$1,'active-future'!$A:$A,0),1),""),"")</f>
        <v>-4.25</v>
      </c>
      <c r="BS135">
        <f>+IFERROR(IF(VALUE('data-cash-crude'!BR135)&gt;0,'data-cash-crude'!BR135-INDEX('active-future'!$C:$C,MATCH('basis-cash-crude'!BS$1,'active-future'!$A:$A,0),1),""),"")</f>
        <v>-4.2000000000000028</v>
      </c>
      <c r="BT135">
        <f>+IFERROR(IF(VALUE('data-cash-crude'!BS135)&gt;0,'data-cash-crude'!BS135-INDEX('active-future'!$C:$C,MATCH('basis-cash-crude'!BT$1,'active-future'!$A:$A,0),1),""),"")</f>
        <v>-4.2399999999999949</v>
      </c>
      <c r="BU135">
        <f>+IFERROR(IF(VALUE('data-cash-crude'!BT135)&gt;0,'data-cash-crude'!BT135-INDEX('active-future'!$C:$C,MATCH('basis-cash-crude'!BU$1,'active-future'!$A:$A,0),1),""),"")</f>
        <v>-4.2399999999999949</v>
      </c>
      <c r="BV135">
        <f>+IFERROR(IF(VALUE('data-cash-crude'!BU135)&gt;0,'data-cash-crude'!BU135-INDEX('active-future'!$C:$C,MATCH('basis-cash-crude'!BV$1,'active-future'!$A:$A,0),1),""),"")</f>
        <v>-4.2199999999999989</v>
      </c>
      <c r="BW135">
        <f>+IFERROR(IF(VALUE('data-cash-crude'!BV135)&gt;0,'data-cash-crude'!BV135-INDEX('active-future'!$C:$C,MATCH('basis-cash-crude'!BW$1,'active-future'!$A:$A,0),1),""),"")</f>
        <v>-4.2199999999999989</v>
      </c>
      <c r="BX135">
        <f>+IFERROR(IF(VALUE('data-cash-crude'!BW135)&gt;0,'data-cash-crude'!BW135-INDEX('active-future'!$C:$C,MATCH('basis-cash-crude'!BX$1,'active-future'!$A:$A,0),1),""),"")</f>
        <v>-4.1700000000000017</v>
      </c>
      <c r="BY135">
        <f>+IFERROR(IF(VALUE('data-cash-crude'!BX135)&gt;0,'data-cash-crude'!BX135-INDEX('active-future'!$C:$C,MATCH('basis-cash-crude'!BY$1,'active-future'!$A:$A,0),1),""),"")</f>
        <v>-4.220000000000006</v>
      </c>
      <c r="BZ135">
        <f>+IFERROR(IF(VALUE('data-cash-crude'!BY135)&gt;0,'data-cash-crude'!BY135-INDEX('active-future'!$C:$C,MATCH('basis-cash-crude'!BZ$1,'active-future'!$A:$A,0),1),""),"")</f>
        <v>-4.32</v>
      </c>
      <c r="CA135">
        <f>+IFERROR(IF(VALUE('data-cash-crude'!BZ135)&gt;0,'data-cash-crude'!BZ135-INDEX('active-future'!$C:$C,MATCH('basis-cash-crude'!CA$1,'active-future'!$A:$A,0),1),""),"")</f>
        <v>-4.1700000000000017</v>
      </c>
      <c r="CB135">
        <f>+IFERROR(IF(VALUE('data-cash-crude'!CA135)&gt;0,'data-cash-crude'!CA135-INDEX('active-future'!$C:$C,MATCH('basis-cash-crude'!CB$1,'active-future'!$A:$A,0),1),""),"")</f>
        <v>-4.1700000000000017</v>
      </c>
      <c r="CC135">
        <f>+IFERROR(IF(VALUE('data-cash-crude'!CB135)&gt;0,'data-cash-crude'!CB135-INDEX('active-future'!$C:$C,MATCH('basis-cash-crude'!CC$1,'active-future'!$A:$A,0),1),""),"")</f>
        <v>-4.2299999999999969</v>
      </c>
      <c r="CD135">
        <f>+IFERROR(IF(VALUE('data-cash-crude'!CC135)&gt;0,'data-cash-crude'!CC135-INDEX('active-future'!$C:$C,MATCH('basis-cash-crude'!CD$1,'active-future'!$A:$A,0),1),""),"")</f>
        <v>-4.18</v>
      </c>
      <c r="CE135">
        <f>+IFERROR(IF(VALUE('data-cash-crude'!CD135)&gt;0,'data-cash-crude'!CD135-INDEX('active-future'!$C:$C,MATCH('basis-cash-crude'!CE$1,'active-future'!$A:$A,0),1),""),"")</f>
        <v>-4.220000000000006</v>
      </c>
      <c r="CF135">
        <f>+IFERROR(IF(VALUE('data-cash-crude'!CE135)&gt;0,'data-cash-crude'!CE135-INDEX('active-future'!$C:$C,MATCH('basis-cash-crude'!CF$1,'active-future'!$A:$A,0),1),""),"")</f>
        <v>-4.18</v>
      </c>
      <c r="CG135" t="str">
        <f>+IFERROR(IF(VALUE('data-cash-crude'!CF135)&gt;0,'data-cash-crude'!CF135-INDEX('active-future'!$C:$C,MATCH('basis-cash-crude'!CG$1,'active-future'!$A:$A,0),1),""),"")</f>
        <v/>
      </c>
      <c r="CH135" t="str">
        <f>+IFERROR(IF(VALUE('data-cash-crude'!CG135)&gt;0,'data-cash-crude'!CG135-INDEX('active-future'!$C:$C,MATCH('basis-cash-crude'!CH$1,'active-future'!$A:$A,0),1),""),"")</f>
        <v/>
      </c>
      <c r="CI135" t="str">
        <f>+IFERROR(IF(VALUE('data-cash-crude'!CH135)&gt;0,'data-cash-crude'!CH135-INDEX('active-future'!$C:$C,MATCH('basis-cash-crude'!CI$1,'active-future'!$A:$A,0),1),""),"")</f>
        <v/>
      </c>
      <c r="CJ135">
        <f>+IFERROR(IF(VALUE('data-cash-crude'!CI135)&gt;0,'data-cash-crude'!CI135-INDEX('active-future'!$C:$C,MATCH('basis-cash-crude'!CJ$1,'active-future'!$A:$A,0),1),""),"")</f>
        <v>-4.2299999999999969</v>
      </c>
      <c r="CK135">
        <f>+IFERROR(IF(VALUE('data-cash-crude'!CJ135)&gt;0,'data-cash-crude'!CJ135-INDEX('active-future'!$C:$C,MATCH('basis-cash-crude'!CK$1,'active-future'!$A:$A,0),1),""),"")</f>
        <v>-4.1899999999999977</v>
      </c>
      <c r="CL135">
        <f>+IFERROR(IF(VALUE('data-cash-crude'!CK135)&gt;0,'data-cash-crude'!CK135-INDEX('active-future'!$C:$C,MATCH('basis-cash-crude'!CL$1,'active-future'!$A:$A,0),1),""),"")</f>
        <v>-4.1699999999999946</v>
      </c>
      <c r="CM135" t="str">
        <f>+IFERROR(IF(VALUE('data-cash-crude'!CL135)&gt;0,'data-cash-crude'!CL135-INDEX('active-future'!$C:$C,MATCH('basis-cash-crude'!CM$1,'active-future'!$A:$A,0),1),""),"")</f>
        <v/>
      </c>
      <c r="CN135">
        <f>+IFERROR(IF(VALUE('data-cash-crude'!CM135)&gt;0,'data-cash-crude'!CM135-INDEX('active-future'!$C:$C,MATCH('basis-cash-crude'!CN$1,'active-future'!$A:$A,0),1),""),"")</f>
        <v>-4.230000000000004</v>
      </c>
      <c r="CO135">
        <f>+IFERROR(IF(VALUE('data-cash-crude'!CN135)&gt;0,'data-cash-crude'!CN135-INDEX('active-future'!$C:$C,MATCH('basis-cash-crude'!CO$1,'active-future'!$A:$A,0),1),""),"")</f>
        <v>-4.240000000000002</v>
      </c>
      <c r="CP135">
        <f>+IFERROR(IF(VALUE('data-cash-crude'!CO135)&gt;0,'data-cash-crude'!CO135-INDEX('active-future'!$C:$C,MATCH('basis-cash-crude'!CP$1,'active-future'!$A:$A,0),1),""),"")</f>
        <v>-4.2100000000000009</v>
      </c>
      <c r="CQ135">
        <f>+IFERROR(IF(VALUE('data-cash-crude'!CP135)&gt;0,'data-cash-crude'!CP135-INDEX('active-future'!$C:$C,MATCH('basis-cash-crude'!CQ$1,'active-future'!$A:$A,0),1),""),"")</f>
        <v>-4.259999999999998</v>
      </c>
      <c r="CR135">
        <f>+IFERROR(IF(VALUE('data-cash-crude'!CQ135)&gt;0,'data-cash-crude'!CQ135-INDEX('active-future'!$C:$C,MATCH('basis-cash-crude'!CR$1,'active-future'!$A:$A,0),1),""),"")</f>
        <v>-4.1700000000000017</v>
      </c>
      <c r="CS135">
        <f>+IFERROR(IF(VALUE('data-cash-crude'!CR135)&gt;0,'data-cash-crude'!CR135-INDEX('active-future'!$C:$C,MATCH('basis-cash-crude'!CS$1,'active-future'!$A:$A,0),1),""),"")</f>
        <v>-4.2000000000000028</v>
      </c>
      <c r="CT135">
        <f>+IFERROR(IF(VALUE('data-cash-crude'!CS135)&gt;0,'data-cash-crude'!CS135-INDEX('active-future'!$C:$C,MATCH('basis-cash-crude'!CT$1,'active-future'!$A:$A,0),1),""),"")</f>
        <v>-4.18</v>
      </c>
      <c r="CU135">
        <f>+IFERROR(IF(VALUE('data-cash-crude'!CT135)&gt;0,'data-cash-crude'!CT135-INDEX('active-future'!$C:$C,MATCH('basis-cash-crude'!CU$1,'active-future'!$A:$A,0),1),""),"")</f>
        <v>-4.2100000000000009</v>
      </c>
      <c r="CV135">
        <f>+IFERROR(IF(VALUE('data-cash-crude'!CU135)&gt;0,'data-cash-crude'!CU135-INDEX('active-future'!$C:$C,MATCH('basis-cash-crude'!CV$1,'active-future'!$A:$A,0),1),""),"")</f>
        <v>-3.9600000000000009</v>
      </c>
      <c r="CW135">
        <f>+IFERROR(IF(VALUE('data-cash-crude'!CV135)&gt;0,'data-cash-crude'!CV135-INDEX('active-future'!$C:$C,MATCH('basis-cash-crude'!CW$1,'active-future'!$A:$A,0),1),""),"")</f>
        <v>-4.1700000000000017</v>
      </c>
      <c r="CX135">
        <f>+IFERROR(IF(VALUE('data-cash-crude'!CW135)&gt;0,'data-cash-crude'!CW135-INDEX('active-future'!$C:$C,MATCH('basis-cash-crude'!CX$1,'active-future'!$A:$A,0),1),""),"")</f>
        <v>-4.1400000000000006</v>
      </c>
      <c r="CY135">
        <f>+IFERROR(IF(VALUE('data-cash-crude'!CX135)&gt;0,'data-cash-crude'!CX135-INDEX('active-future'!$C:$C,MATCH('basis-cash-crude'!CY$1,'active-future'!$A:$A,0),1),""),"")</f>
        <v>-4.1999999999999957</v>
      </c>
      <c r="CZ135">
        <f>+IFERROR(IF(VALUE('data-cash-crude'!CY135)&gt;0,'data-cash-crude'!CY135-INDEX('active-future'!$C:$C,MATCH('basis-cash-crude'!CZ$1,'active-future'!$A:$A,0),1),""),"")</f>
        <v>-4.259999999999998</v>
      </c>
      <c r="DA135">
        <f>+IFERROR(IF(VALUE('data-cash-crude'!CZ135)&gt;0,'data-cash-crude'!CZ135-INDEX('active-future'!$C:$C,MATCH('basis-cash-crude'!DA$1,'active-future'!$A:$A,0),1),""),"")</f>
        <v>-4.230000000000004</v>
      </c>
      <c r="DB135">
        <f>+IFERROR(IF(VALUE('data-cash-crude'!DA135)&gt;0,'data-cash-crude'!DA135-INDEX('active-future'!$C:$C,MATCH('basis-cash-crude'!DB$1,'active-future'!$A:$A,0),1),""),"")</f>
        <v>-4.259999999999998</v>
      </c>
      <c r="DC135">
        <f>+IFERROR(IF(VALUE('data-cash-crude'!DB135)&gt;0,'data-cash-crude'!DB135-INDEX('active-future'!$C:$C,MATCH('basis-cash-crude'!DC$1,'active-future'!$A:$A,0),1),""),"")</f>
        <v>-4.2299999999999969</v>
      </c>
      <c r="DD135">
        <f>+IFERROR(IF(VALUE('data-cash-crude'!DC135)&gt;0,'data-cash-crude'!DC135-INDEX('active-future'!$C:$C,MATCH('basis-cash-crude'!DD$1,'active-future'!$A:$A,0),1),""),"")</f>
        <v>-4.1700000000000017</v>
      </c>
      <c r="DE135">
        <f>+IFERROR(IF(VALUE('data-cash-crude'!DD135)&gt;0,'data-cash-crude'!DD135-INDEX('active-future'!$C:$C,MATCH('basis-cash-crude'!DE$1,'active-future'!$A:$A,0),1),""),"")</f>
        <v>-4.220000000000006</v>
      </c>
      <c r="DF135">
        <f>+IFERROR(IF(VALUE('data-cash-crude'!DE135)&gt;0,'data-cash-crude'!DE135-INDEX('active-future'!$C:$C,MATCH('basis-cash-crude'!DF$1,'active-future'!$A:$A,0),1),""),"")</f>
        <v>-4.2600000000000051</v>
      </c>
      <c r="DG135">
        <f>+IFERROR(IF(VALUE('data-cash-crude'!DF135)&gt;0,'data-cash-crude'!DF135-INDEX('active-future'!$C:$C,MATCH('basis-cash-crude'!DG$1,'active-future'!$A:$A,0),1),""),"")</f>
        <v>-4.2199999999999989</v>
      </c>
      <c r="DH135">
        <f>+IFERROR(IF(VALUE('data-cash-crude'!DG135)&gt;0,'data-cash-crude'!DG135-INDEX('active-future'!$C:$C,MATCH('basis-cash-crude'!DH$1,'active-future'!$A:$A,0),1),""),"")</f>
        <v>-4.1899999999999977</v>
      </c>
      <c r="DI135">
        <f>+IFERROR(IF(VALUE('data-cash-crude'!DH135)&gt;0,'data-cash-crude'!DH135-INDEX('active-future'!$C:$C,MATCH('basis-cash-crude'!DI$1,'active-future'!$A:$A,0),1),""),"")</f>
        <v>-4.18</v>
      </c>
      <c r="DJ135">
        <f>+IFERROR(IF(VALUE('data-cash-crude'!DI135)&gt;0,'data-cash-crude'!DI135-INDEX('active-future'!$C:$C,MATCH('basis-cash-crude'!DJ$1,'active-future'!$A:$A,0),1),""),"")</f>
        <v>-4.2100000000000009</v>
      </c>
      <c r="DK135">
        <f>+IFERROR(IF(VALUE('data-cash-crude'!DJ135)&gt;0,'data-cash-crude'!DJ135-INDEX('active-future'!$C:$C,MATCH('basis-cash-crude'!DK$1,'active-future'!$A:$A,0),1),""),"")</f>
        <v>-4.18</v>
      </c>
      <c r="DL135">
        <f>+IFERROR(IF(VALUE('data-cash-crude'!DK135)&gt;0,'data-cash-crude'!DK135-INDEX('active-future'!$C:$C,MATCH('basis-cash-crude'!DL$1,'active-future'!$A:$A,0),1),""),"")</f>
        <v>-4.1999999999999957</v>
      </c>
      <c r="DM135" t="str">
        <f>+IFERROR(IF(VALUE('data-cash-crude'!DL135)&gt;0,'data-cash-crude'!DL135-INDEX('active-future'!$C:$C,MATCH('basis-cash-crude'!DM$1,'active-future'!$A:$A,0),1),""),"")</f>
        <v/>
      </c>
      <c r="DN135" t="str">
        <f>+IFERROR(IF(VALUE('data-cash-crude'!DM135)&gt;0,'data-cash-crude'!DM135-INDEX('active-future'!$C:$C,MATCH('basis-cash-crude'!DN$1,'active-future'!$A:$A,0),1),""),"")</f>
        <v/>
      </c>
      <c r="DO135" t="str">
        <f>+IFERROR(IF(VALUE('data-cash-crude'!DN135)&gt;0,'data-cash-crude'!DN135-INDEX('active-future'!$C:$C,MATCH('basis-cash-crude'!DO$1,'active-future'!$A:$A,0),1),""),"")</f>
        <v/>
      </c>
      <c r="DP135" t="str">
        <f>+IFERROR(IF(VALUE('data-cash-crude'!DO135)&gt;0,'data-cash-crude'!DO135-INDEX('active-future'!$C:$C,MATCH('basis-cash-crude'!DP$1,'active-future'!$A:$A,0),1),""),"")</f>
        <v/>
      </c>
      <c r="DQ135" t="str">
        <f>+IFERROR(IF(VALUE('data-cash-crude'!DP135)&gt;0,'data-cash-crude'!DP135-INDEX('active-future'!$C:$C,MATCH('basis-cash-crude'!DQ$1,'active-future'!$A:$A,0),1),""),"")</f>
        <v/>
      </c>
      <c r="DR135" t="str">
        <f>+IFERROR(IF(VALUE('data-cash-crude'!DQ135)&gt;0,'data-cash-crude'!DQ135-INDEX('active-future'!$C:$C,MATCH('basis-cash-crude'!DR$1,'active-future'!$A:$A,0),1),""),"")</f>
        <v/>
      </c>
      <c r="DS135" t="str">
        <f>+IFERROR(IF(VALUE('data-cash-crude'!DR135)&gt;0,'data-cash-crude'!DR135-INDEX('active-future'!$C:$C,MATCH('basis-cash-crude'!DS$1,'active-future'!$A:$A,0),1),""),"")</f>
        <v/>
      </c>
      <c r="DT135" t="str">
        <f>+IFERROR(IF(VALUE('data-cash-crude'!DS135)&gt;0,'data-cash-crude'!DS135-INDEX('active-future'!$C:$C,MATCH('basis-cash-crude'!DT$1,'active-future'!$A:$A,0),1),""),"")</f>
        <v/>
      </c>
      <c r="DU135" t="str">
        <f>+IFERROR(IF(VALUE('data-cash-crude'!DT135)&gt;0,'data-cash-crude'!DT135-INDEX('active-future'!$C:$C,MATCH('basis-cash-crude'!DU$1,'active-future'!$A:$A,0),1),""),"")</f>
        <v/>
      </c>
      <c r="DV135" t="str">
        <f>+IFERROR(IF(VALUE('data-cash-crude'!DU135)&gt;0,'data-cash-crude'!DU135-INDEX('active-future'!$C:$C,MATCH('basis-cash-crude'!DV$1,'active-future'!$A:$A,0),1),""),"")</f>
        <v/>
      </c>
      <c r="DW135" t="str">
        <f>+IFERROR(IF(VALUE('data-cash-crude'!DV135)&gt;0,'data-cash-crude'!DV135-INDEX('active-future'!$C:$C,MATCH('basis-cash-crude'!DW$1,'active-future'!$A:$A,0),1),""),"")</f>
        <v/>
      </c>
      <c r="DX135" t="str">
        <f>+IFERROR(IF(VALUE('data-cash-crude'!DW135)&gt;0,'data-cash-crude'!DW135-INDEX('active-future'!$C:$C,MATCH('basis-cash-crude'!DX$1,'active-future'!$A:$A,0),1),""),"")</f>
        <v/>
      </c>
      <c r="DY135" t="str">
        <f>+IFERROR(IF(VALUE('data-cash-crude'!DX135)&gt;0,'data-cash-crude'!DX135-INDEX('active-future'!$C:$C,MATCH('basis-cash-crude'!DY$1,'active-future'!$A:$A,0),1),""),"")</f>
        <v/>
      </c>
      <c r="DZ135" t="str">
        <f>+IFERROR(IF(VALUE('data-cash-crude'!DY135)&gt;0,'data-cash-crude'!DY135-INDEX('active-future'!$C:$C,MATCH('basis-cash-crude'!DZ$1,'active-future'!$A:$A,0),1),""),"")</f>
        <v/>
      </c>
      <c r="EA135" t="str">
        <f>+IFERROR(IF(VALUE('data-cash-crude'!DZ135)&gt;0,'data-cash-crude'!DZ135-INDEX('active-future'!$C:$C,MATCH('basis-cash-crude'!EA$1,'active-future'!$A:$A,0),1),""),"")</f>
        <v/>
      </c>
      <c r="EB135" t="str">
        <f>+IFERROR(IF(VALUE('data-cash-crude'!EA135)&gt;0,'data-cash-crude'!EA135-INDEX('active-future'!$C:$C,MATCH('basis-cash-crude'!EB$1,'active-future'!$A:$A,0),1),""),"")</f>
        <v/>
      </c>
      <c r="EC135" t="str">
        <f>+IFERROR(IF(VALUE('data-cash-crude'!EB135)&gt;0,'data-cash-crude'!EB135-INDEX('active-future'!$C:$C,MATCH('basis-cash-crude'!EC$1,'active-future'!$A:$A,0),1),""),"")</f>
        <v/>
      </c>
      <c r="ED135" t="str">
        <f>+IFERROR(IF(VALUE('data-cash-crude'!EC135)&gt;0,'data-cash-crude'!EC135-INDEX('active-future'!$C:$C,MATCH('basis-cash-crude'!ED$1,'active-future'!$A:$A,0),1),""),"")</f>
        <v/>
      </c>
      <c r="EE135" t="str">
        <f>+IFERROR(IF(VALUE('data-cash-crude'!ED135)&gt;0,'data-cash-crude'!ED135-INDEX('active-future'!$C:$C,MATCH('basis-cash-crude'!EE$1,'active-future'!$A:$A,0),1),""),"")</f>
        <v/>
      </c>
      <c r="EF135" t="str">
        <f>+IFERROR(IF(VALUE('data-cash-crude'!EE135)&gt;0,'data-cash-crude'!EE135-INDEX('active-future'!$C:$C,MATCH('basis-cash-crude'!EF$1,'active-future'!$A:$A,0),1),""),"")</f>
        <v/>
      </c>
      <c r="EG135" t="str">
        <f>+IFERROR(IF(VALUE('data-cash-crude'!EF135)&gt;0,'data-cash-crude'!EF135-INDEX('active-future'!$C:$C,MATCH('basis-cash-crude'!EG$1,'active-future'!$A:$A,0),1),""),"")</f>
        <v/>
      </c>
      <c r="EH135" t="str">
        <f>+IFERROR(IF(VALUE('data-cash-crude'!EG135)&gt;0,'data-cash-crude'!EG135-INDEX('active-future'!$C:$C,MATCH('basis-cash-crude'!EH$1,'active-future'!$A:$A,0),1),""),"")</f>
        <v/>
      </c>
      <c r="EI135" t="str">
        <f>+IFERROR(IF(VALUE('data-cash-crude'!EH135)&gt;0,'data-cash-crude'!EH135-INDEX('active-future'!$C:$C,MATCH('basis-cash-crude'!EI$1,'active-future'!$A:$A,0),1),""),"")</f>
        <v/>
      </c>
      <c r="EJ135" t="str">
        <f>+IFERROR(IF(VALUE('data-cash-crude'!EI135)&gt;0,'data-cash-crude'!EI135-INDEX('active-future'!$C:$C,MATCH('basis-cash-crude'!EJ$1,'active-future'!$A:$A,0),1),""),"")</f>
        <v/>
      </c>
      <c r="EK135" t="str">
        <f>+IFERROR(IF(VALUE('data-cash-crude'!EJ135)&gt;0,'data-cash-crude'!EJ135-INDEX('active-future'!$C:$C,MATCH('basis-cash-crude'!EK$1,'active-future'!$A:$A,0),1),""),"")</f>
        <v/>
      </c>
      <c r="EL135" t="str">
        <f>+IFERROR(IF(VALUE('data-cash-crude'!EK135)&gt;0,'data-cash-crude'!EK135-INDEX('active-future'!$C:$C,MATCH('basis-cash-crude'!EL$1,'active-future'!$A:$A,0),1),""),"")</f>
        <v/>
      </c>
      <c r="EM135" t="str">
        <f>+IFERROR(IF(VALUE('data-cash-crude'!EL135)&gt;0,'data-cash-crude'!EL135-INDEX('active-future'!$C:$C,MATCH('basis-cash-crude'!EM$1,'active-future'!$A:$A,0),1),""),"")</f>
        <v/>
      </c>
      <c r="EN135" t="str">
        <f>+IFERROR(IF(VALUE('data-cash-crude'!EM135)&gt;0,'data-cash-crude'!EM135-INDEX('active-future'!$C:$C,MATCH('basis-cash-crude'!EN$1,'active-future'!$A:$A,0),1),""),"")</f>
        <v/>
      </c>
      <c r="EO135" t="str">
        <f>+IFERROR(IF(VALUE('data-cash-crude'!EN135)&gt;0,'data-cash-crude'!EN135-INDEX('active-future'!$C:$C,MATCH('basis-cash-crude'!EO$1,'active-future'!$A:$A,0),1),""),"")</f>
        <v/>
      </c>
      <c r="EP135" t="str">
        <f>+IFERROR(IF(VALUE('data-cash-crude'!EO135)&gt;0,'data-cash-crude'!EO135-INDEX('active-future'!$C:$C,MATCH('basis-cash-crude'!EP$1,'active-future'!$A:$A,0),1),""),"")</f>
        <v/>
      </c>
      <c r="EQ135" t="str">
        <f>+IFERROR(IF(VALUE('data-cash-crude'!EP135)&gt;0,'data-cash-crude'!EP135-INDEX('active-future'!$C:$C,MATCH('basis-cash-crude'!EQ$1,'active-future'!$A:$A,0),1),""),"")</f>
        <v/>
      </c>
      <c r="ER135" t="str">
        <f>+IFERROR(IF(VALUE('data-cash-crude'!EQ135)&gt;0,'data-cash-crude'!EQ135-INDEX('active-future'!$C:$C,MATCH('basis-cash-crude'!ER$1,'active-future'!$A:$A,0),1),""),"")</f>
        <v/>
      </c>
      <c r="ES135" t="str">
        <f>+IFERROR(IF(VALUE('data-cash-crude'!ER135)&gt;0,'data-cash-crude'!ER135-INDEX('active-future'!$C:$C,MATCH('basis-cash-crude'!ES$1,'active-future'!$A:$A,0),1),""),"")</f>
        <v/>
      </c>
      <c r="ET135" t="str">
        <f>+IFERROR(IF(VALUE('data-cash-crude'!ES135)&gt;0,'data-cash-crude'!ES135-INDEX('active-future'!$C:$C,MATCH('basis-cash-crude'!ET$1,'active-future'!$A:$A,0),1),""),"")</f>
        <v/>
      </c>
      <c r="EU135" t="str">
        <f>+IFERROR(IF(VALUE('data-cash-crude'!ET135)&gt;0,'data-cash-crude'!ET135-INDEX('active-future'!$C:$C,MATCH('basis-cash-crude'!EU$1,'active-future'!$A:$A,0),1),""),"")</f>
        <v/>
      </c>
      <c r="EV135" t="str">
        <f>+IFERROR(IF(VALUE('data-cash-crude'!EU135)&gt;0,'data-cash-crude'!EU135-INDEX('active-future'!$C:$C,MATCH('basis-cash-crude'!EV$1,'active-future'!$A:$A,0),1),""),"")</f>
        <v/>
      </c>
      <c r="EW135" t="str">
        <f>+IFERROR(IF(VALUE('data-cash-crude'!EV135)&gt;0,'data-cash-crude'!EV135-INDEX('active-future'!$C:$C,MATCH('basis-cash-crude'!EW$1,'active-future'!$A:$A,0),1),""),"")</f>
        <v/>
      </c>
      <c r="EX135" t="str">
        <f>+IFERROR(IF(VALUE('data-cash-crude'!EW135)&gt;0,'data-cash-crude'!EW135-INDEX('active-future'!$C:$C,MATCH('basis-cash-crude'!EX$1,'active-future'!$A:$A,0),1),""),"")</f>
        <v/>
      </c>
      <c r="EY135" t="str">
        <f>+IFERROR(IF(VALUE('data-cash-crude'!EX135)&gt;0,'data-cash-crude'!EX135-INDEX('active-future'!$C:$C,MATCH('basis-cash-crude'!EY$1,'active-future'!$A:$A,0),1),""),"")</f>
        <v/>
      </c>
      <c r="EZ135" t="str">
        <f>+IFERROR(IF(VALUE('data-cash-crude'!EY135)&gt;0,'data-cash-crude'!EY135-INDEX('active-future'!$C:$C,MATCH('basis-cash-crude'!EZ$1,'active-future'!$A:$A,0),1),""),"")</f>
        <v/>
      </c>
      <c r="FA135" t="str">
        <f>+IFERROR(IF(VALUE('data-cash-crude'!EZ135)&gt;0,'data-cash-crude'!EZ135-INDEX('active-future'!$C:$C,MATCH('basis-cash-crude'!FA$1,'active-future'!$A:$A,0),1),""),"")</f>
        <v/>
      </c>
      <c r="FB135" t="str">
        <f>+IFERROR(IF(VALUE('data-cash-crude'!FA135)&gt;0,'data-cash-crude'!FA135-INDEX('active-future'!$C:$C,MATCH('basis-cash-crude'!FB$1,'active-future'!$A:$A,0),1),""),"")</f>
        <v/>
      </c>
      <c r="FC135" t="str">
        <f>+IFERROR(IF(VALUE('data-cash-crude'!FB135)&gt;0,'data-cash-crude'!FB135-INDEX('active-future'!$C:$C,MATCH('basis-cash-crude'!FC$1,'active-future'!$A:$A,0),1),""),"")</f>
        <v/>
      </c>
      <c r="FD135" t="str">
        <f>+IFERROR(IF(VALUE('data-cash-crude'!FC135)&gt;0,'data-cash-crude'!FC135-INDEX('active-future'!$C:$C,MATCH('basis-cash-crude'!FD$1,'active-future'!$A:$A,0),1),""),"")</f>
        <v/>
      </c>
      <c r="FE135" t="str">
        <f>+IFERROR(IF(VALUE('data-cash-crude'!FD135)&gt;0,'data-cash-crude'!FD135-INDEX('active-future'!$C:$C,MATCH('basis-cash-crude'!FE$1,'active-future'!$A:$A,0),1),""),"")</f>
        <v/>
      </c>
      <c r="FF135" t="str">
        <f>+IFERROR(IF(VALUE('data-cash-crude'!FE135)&gt;0,'data-cash-crude'!FE135-INDEX('active-future'!$C:$C,MATCH('basis-cash-crude'!FF$1,'active-future'!$A:$A,0),1),""),"")</f>
        <v/>
      </c>
      <c r="FG135" t="str">
        <f>+IFERROR(IF(VALUE('data-cash-crude'!FF135)&gt;0,'data-cash-crude'!FF135-INDEX('active-future'!$C:$C,MATCH('basis-cash-crude'!FG$1,'active-future'!$A:$A,0),1),""),"")</f>
        <v/>
      </c>
      <c r="FH135" t="str">
        <f>+IFERROR(IF(VALUE('data-cash-crude'!FG135)&gt;0,'data-cash-crude'!FG135-INDEX('active-future'!$C:$C,MATCH('basis-cash-crude'!FH$1,'active-future'!$A:$A,0),1),""),"")</f>
        <v/>
      </c>
      <c r="FI135" t="str">
        <f>+IFERROR(IF(VALUE('data-cash-crude'!FH135)&gt;0,'data-cash-crude'!FH135-INDEX('active-future'!$C:$C,MATCH('basis-cash-crude'!FI$1,'active-future'!$A:$A,0),1),""),"")</f>
        <v/>
      </c>
      <c r="FJ135" t="str">
        <f>+IFERROR(IF(VALUE('data-cash-crude'!FI135)&gt;0,'data-cash-crude'!FI135-INDEX('active-future'!$C:$C,MATCH('basis-cash-crude'!FJ$1,'active-future'!$A:$A,0),1),""),"")</f>
        <v/>
      </c>
      <c r="FK135" t="str">
        <f>+IFERROR(IF(VALUE('data-cash-crude'!FJ135)&gt;0,'data-cash-crude'!FJ135-INDEX('active-future'!$C:$C,MATCH('basis-cash-crude'!FK$1,'active-future'!$A:$A,0),1),""),"")</f>
        <v/>
      </c>
      <c r="FL135" t="str">
        <f>+IFERROR(IF(VALUE('data-cash-crude'!FK135)&gt;0,'data-cash-crude'!FK135-INDEX('active-future'!$C:$C,MATCH('basis-cash-crude'!FL$1,'active-future'!$A:$A,0),1),""),"")</f>
        <v/>
      </c>
    </row>
    <row r="136" spans="1:168" x14ac:dyDescent="0.2">
      <c r="A136">
        <f t="shared" si="6"/>
        <v>-4.7100000000000009</v>
      </c>
      <c r="B136">
        <f t="shared" si="7"/>
        <v>-4.5843999999999987</v>
      </c>
      <c r="C136">
        <f t="shared" si="8"/>
        <v>-4.6764197530864218</v>
      </c>
      <c r="D136" s="10" t="str">
        <f>+'data-cash-crude'!B136</f>
        <v>CLPA-7-155.CM</v>
      </c>
      <c r="E136">
        <f>+IFERROR(IF(VALUE('data-cash-crude'!D136)&gt;0,'data-cash-crude'!D136-INDEX('active-future'!$C:$C,MATCH('basis-cash-crude'!E$1,'active-future'!$A:$A,0),1),""),"")</f>
        <v>-4.68</v>
      </c>
      <c r="F136">
        <f>+IFERROR(IF(VALUE('data-cash-crude'!E136)&gt;0,'data-cash-crude'!E136-INDEX('active-future'!$C:$C,MATCH('basis-cash-crude'!F$1,'active-future'!$A:$A,0),1),""),"")</f>
        <v>-4.7000000000000028</v>
      </c>
      <c r="G136">
        <f>+IFERROR(IF(VALUE('data-cash-crude'!F136)&gt;0,'data-cash-crude'!F136-INDEX('active-future'!$C:$C,MATCH('basis-cash-crude'!G$1,'active-future'!$A:$A,0),1),""),"")</f>
        <v>-4.740000000000002</v>
      </c>
      <c r="H136">
        <f>+IFERROR(IF(VALUE('data-cash-crude'!G136)&gt;0,'data-cash-crude'!G136-INDEX('active-future'!$C:$C,MATCH('basis-cash-crude'!H$1,'active-future'!$A:$A,0),1),""),"")</f>
        <v>-4.7000000000000028</v>
      </c>
      <c r="I136" t="str">
        <f>+IFERROR(IF(VALUE('data-cash-crude'!H136)&gt;0,'data-cash-crude'!H136-INDEX('active-future'!$C:$C,MATCH('basis-cash-crude'!I$1,'active-future'!$A:$A,0),1),""),"")</f>
        <v/>
      </c>
      <c r="J136">
        <f>+IFERROR(IF(VALUE('data-cash-crude'!I136)&gt;0,'data-cash-crude'!I136-INDEX('active-future'!$C:$C,MATCH('basis-cash-crude'!J$1,'active-future'!$A:$A,0),1),""),"")</f>
        <v>-4.7299999999999969</v>
      </c>
      <c r="K136" t="str">
        <f>+IFERROR(IF(VALUE('data-cash-crude'!J136)&gt;0,'data-cash-crude'!J136-INDEX('active-future'!$C:$C,MATCH('basis-cash-crude'!K$1,'active-future'!$A:$A,0),1),""),"")</f>
        <v/>
      </c>
      <c r="L136" t="str">
        <f>+IFERROR(IF(VALUE('data-cash-crude'!K136)&gt;0,'data-cash-crude'!K136-INDEX('active-future'!$C:$C,MATCH('basis-cash-crude'!L$1,'active-future'!$A:$A,0),1),""),"")</f>
        <v/>
      </c>
      <c r="M136">
        <f>+IFERROR(IF(VALUE('data-cash-crude'!L136)&gt;0,'data-cash-crude'!L136-INDEX('active-future'!$C:$C,MATCH('basis-cash-crude'!M$1,'active-future'!$A:$A,0),1),""),"")</f>
        <v>-4.7000000000000028</v>
      </c>
      <c r="N136">
        <f>+IFERROR(IF(VALUE('data-cash-crude'!M136)&gt;0,'data-cash-crude'!M136-INDEX('active-future'!$C:$C,MATCH('basis-cash-crude'!N$1,'active-future'!$A:$A,0),1),""),"")</f>
        <v>-4.6700000000000017</v>
      </c>
      <c r="O136">
        <f>+IFERROR(IF(VALUE('data-cash-crude'!N136)&gt;0,'data-cash-crude'!N136-INDEX('active-future'!$C:$C,MATCH('basis-cash-crude'!O$1,'active-future'!$A:$A,0),1),""),"")</f>
        <v>-4.5899999999999963</v>
      </c>
      <c r="P136">
        <f>+IFERROR(IF(VALUE('data-cash-crude'!O136)&gt;0,'data-cash-crude'!O136-INDEX('active-future'!$C:$C,MATCH('basis-cash-crude'!P$1,'active-future'!$A:$A,0),1),""),"")</f>
        <v>-4.730000000000004</v>
      </c>
      <c r="Q136">
        <f>+IFERROR(IF(VALUE('data-cash-crude'!P136)&gt;0,'data-cash-crude'!P136-INDEX('active-future'!$C:$C,MATCH('basis-cash-crude'!Q$1,'active-future'!$A:$A,0),1),""),"")</f>
        <v>-4.6899999999999977</v>
      </c>
      <c r="R136">
        <f>+IFERROR(IF(VALUE('data-cash-crude'!Q136)&gt;0,'data-cash-crude'!Q136-INDEX('active-future'!$C:$C,MATCH('basis-cash-crude'!R$1,'active-future'!$A:$A,0),1),""),"")</f>
        <v>-4.7000000000000028</v>
      </c>
      <c r="S136">
        <f>+IFERROR(IF(VALUE('data-cash-crude'!R136)&gt;0,'data-cash-crude'!R136-INDEX('active-future'!$C:$C,MATCH('basis-cash-crude'!S$1,'active-future'!$A:$A,0),1),""),"")</f>
        <v>-4.68</v>
      </c>
      <c r="T136">
        <f>+IFERROR(IF(VALUE('data-cash-crude'!S136)&gt;0,'data-cash-crude'!S136-INDEX('active-future'!$C:$C,MATCH('basis-cash-crude'!T$1,'active-future'!$A:$A,0),1),""),"")</f>
        <v>-4.6600000000000037</v>
      </c>
      <c r="U136">
        <f>+IFERROR(IF(VALUE('data-cash-crude'!T136)&gt;0,'data-cash-crude'!T136-INDEX('active-future'!$C:$C,MATCH('basis-cash-crude'!U$1,'active-future'!$A:$A,0),1),""),"")</f>
        <v>-4.740000000000002</v>
      </c>
      <c r="V136">
        <f>+IFERROR(IF(VALUE('data-cash-crude'!U136)&gt;0,'data-cash-crude'!U136-INDEX('active-future'!$C:$C,MATCH('basis-cash-crude'!V$1,'active-future'!$A:$A,0),1),""),"")</f>
        <v>-4.720000000000006</v>
      </c>
      <c r="W136">
        <f>+IFERROR(IF(VALUE('data-cash-crude'!V136)&gt;0,'data-cash-crude'!V136-INDEX('active-future'!$C:$C,MATCH('basis-cash-crude'!W$1,'active-future'!$A:$A,0),1),""),"")</f>
        <v>-4.75</v>
      </c>
      <c r="X136">
        <f>+IFERROR(IF(VALUE('data-cash-crude'!W136)&gt;0,'data-cash-crude'!W136-INDEX('active-future'!$C:$C,MATCH('basis-cash-crude'!X$1,'active-future'!$A:$A,0),1),""),"")</f>
        <v>-4.75</v>
      </c>
      <c r="Y136" t="str">
        <f>+IFERROR(IF(VALUE('data-cash-crude'!X136)&gt;0,'data-cash-crude'!X136-INDEX('active-future'!$C:$C,MATCH('basis-cash-crude'!Y$1,'active-future'!$A:$A,0),1),""),"")</f>
        <v/>
      </c>
      <c r="Z136">
        <f>+IFERROR(IF(VALUE('data-cash-crude'!Y136)&gt;0,'data-cash-crude'!Y136-INDEX('active-future'!$C:$C,MATCH('basis-cash-crude'!Z$1,'active-future'!$A:$A,0),1),""),"")</f>
        <v>-4.68</v>
      </c>
      <c r="AA136">
        <f>+IFERROR(IF(VALUE('data-cash-crude'!Z136)&gt;0,'data-cash-crude'!Z136-INDEX('active-future'!$C:$C,MATCH('basis-cash-crude'!AA$1,'active-future'!$A:$A,0),1),""),"")</f>
        <v>-1.7899999999999991</v>
      </c>
      <c r="AB136" t="str">
        <f>+IFERROR(IF(VALUE('data-cash-crude'!AA136)&gt;0,'data-cash-crude'!AA136-INDEX('active-future'!$C:$C,MATCH('basis-cash-crude'!AB$1,'active-future'!$A:$A,0),1),""),"")</f>
        <v/>
      </c>
      <c r="AC136">
        <f>+IFERROR(IF(VALUE('data-cash-crude'!AB136)&gt;0,'data-cash-crude'!AB136-INDEX('active-future'!$C:$C,MATCH('basis-cash-crude'!AC$1,'active-future'!$A:$A,0),1),""),"")</f>
        <v>-4.7299999999999969</v>
      </c>
      <c r="AD136">
        <f>+IFERROR(IF(VALUE('data-cash-crude'!AC136)&gt;0,'data-cash-crude'!AC136-INDEX('active-future'!$C:$C,MATCH('basis-cash-crude'!AD$1,'active-future'!$A:$A,0),1),""),"")</f>
        <v>-4.7299999999999969</v>
      </c>
      <c r="AE136">
        <f>+IFERROR(IF(VALUE('data-cash-crude'!AD136)&gt;0,'data-cash-crude'!AD136-INDEX('active-future'!$C:$C,MATCH('basis-cash-crude'!AE$1,'active-future'!$A:$A,0),1),""),"")</f>
        <v>-4.7299999999999969</v>
      </c>
      <c r="AF136">
        <f>+IFERROR(IF(VALUE('data-cash-crude'!AE136)&gt;0,'data-cash-crude'!AE136-INDEX('active-future'!$C:$C,MATCH('basis-cash-crude'!AF$1,'active-future'!$A:$A,0),1),""),"")</f>
        <v>-4.6900000000000048</v>
      </c>
      <c r="AG136">
        <f>+IFERROR(IF(VALUE('data-cash-crude'!AF136)&gt;0,'data-cash-crude'!AF136-INDEX('active-future'!$C:$C,MATCH('basis-cash-crude'!AG$1,'active-future'!$A:$A,0),1),""),"")</f>
        <v>-4.6999999999999957</v>
      </c>
      <c r="AH136">
        <f>+IFERROR(IF(VALUE('data-cash-crude'!AG136)&gt;0,'data-cash-crude'!AG136-INDEX('active-future'!$C:$C,MATCH('basis-cash-crude'!AH$1,'active-future'!$A:$A,0),1),""),"")</f>
        <v>-4.6299999999999955</v>
      </c>
      <c r="AI136">
        <f>+IFERROR(IF(VALUE('data-cash-crude'!AH136)&gt;0,'data-cash-crude'!AH136-INDEX('active-future'!$C:$C,MATCH('basis-cash-crude'!AI$1,'active-future'!$A:$A,0),1),""),"")</f>
        <v>-4.8700000000000045</v>
      </c>
      <c r="AJ136">
        <f>+IFERROR(IF(VALUE('data-cash-crude'!AI136)&gt;0,'data-cash-crude'!AI136-INDEX('active-future'!$C:$C,MATCH('basis-cash-crude'!AJ$1,'active-future'!$A:$A,0),1),""),"")</f>
        <v>-4.759999999999998</v>
      </c>
      <c r="AK136">
        <f>+IFERROR(IF(VALUE('data-cash-crude'!AJ136)&gt;0,'data-cash-crude'!AJ136-INDEX('active-future'!$C:$C,MATCH('basis-cash-crude'!AK$1,'active-future'!$A:$A,0),1),""),"")</f>
        <v>-4.740000000000002</v>
      </c>
      <c r="AL136">
        <f>+IFERROR(IF(VALUE('data-cash-crude'!AK136)&gt;0,'data-cash-crude'!AK136-INDEX('active-future'!$C:$C,MATCH('basis-cash-crude'!AL$1,'active-future'!$A:$A,0),1),""),"")</f>
        <v>-4.6900000000000048</v>
      </c>
      <c r="AM136">
        <f>+IFERROR(IF(VALUE('data-cash-crude'!AL136)&gt;0,'data-cash-crude'!AL136-INDEX('active-future'!$C:$C,MATCH('basis-cash-crude'!AM$1,'active-future'!$A:$A,0),1),""),"")</f>
        <v>-4.7399999999999949</v>
      </c>
      <c r="AN136">
        <f>+IFERROR(IF(VALUE('data-cash-crude'!AM136)&gt;0,'data-cash-crude'!AM136-INDEX('active-future'!$C:$C,MATCH('basis-cash-crude'!AN$1,'active-future'!$A:$A,0),1),""),"")</f>
        <v>-4.7199999999999989</v>
      </c>
      <c r="AO136">
        <f>+IFERROR(IF(VALUE('data-cash-crude'!AN136)&gt;0,'data-cash-crude'!AN136-INDEX('active-future'!$C:$C,MATCH('basis-cash-crude'!AO$1,'active-future'!$A:$A,0),1),""),"")</f>
        <v>-4.68</v>
      </c>
      <c r="AP136">
        <f>+IFERROR(IF(VALUE('data-cash-crude'!AO136)&gt;0,'data-cash-crude'!AO136-INDEX('active-future'!$C:$C,MATCH('basis-cash-crude'!AP$1,'active-future'!$A:$A,0),1),""),"")</f>
        <v>-4.6600000000000037</v>
      </c>
      <c r="AQ136">
        <f>+IFERROR(IF(VALUE('data-cash-crude'!AP136)&gt;0,'data-cash-crude'!AP136-INDEX('active-future'!$C:$C,MATCH('basis-cash-crude'!AQ$1,'active-future'!$A:$A,0),1),""),"")</f>
        <v>-4.6700000000000017</v>
      </c>
      <c r="AR136">
        <f>+IFERROR(IF(VALUE('data-cash-crude'!AQ136)&gt;0,'data-cash-crude'!AQ136-INDEX('active-future'!$C:$C,MATCH('basis-cash-crude'!AR$1,'active-future'!$A:$A,0),1),""),"")</f>
        <v>-4.6700000000000017</v>
      </c>
      <c r="AS136">
        <f>+IFERROR(IF(VALUE('data-cash-crude'!AR136)&gt;0,'data-cash-crude'!AR136-INDEX('active-future'!$C:$C,MATCH('basis-cash-crude'!AS$1,'active-future'!$A:$A,0),1),""),"")</f>
        <v>-4.75</v>
      </c>
      <c r="AT136">
        <f>+IFERROR(IF(VALUE('data-cash-crude'!AS136)&gt;0,'data-cash-crude'!AS136-INDEX('active-future'!$C:$C,MATCH('basis-cash-crude'!AT$1,'active-future'!$A:$A,0),1),""),"")</f>
        <v>-4.6599999999999966</v>
      </c>
      <c r="AU136">
        <f>+IFERROR(IF(VALUE('data-cash-crude'!AT136)&gt;0,'data-cash-crude'!AT136-INDEX('active-future'!$C:$C,MATCH('basis-cash-crude'!AU$1,'active-future'!$A:$A,0),1),""),"")</f>
        <v>-4.720000000000006</v>
      </c>
      <c r="AV136">
        <f>+IFERROR(IF(VALUE('data-cash-crude'!AU136)&gt;0,'data-cash-crude'!AU136-INDEX('active-future'!$C:$C,MATCH('basis-cash-crude'!AV$1,'active-future'!$A:$A,0),1),""),"")</f>
        <v>-4.7000000000000028</v>
      </c>
      <c r="AW136">
        <f>+IFERROR(IF(VALUE('data-cash-crude'!AV136)&gt;0,'data-cash-crude'!AV136-INDEX('active-future'!$C:$C,MATCH('basis-cash-crude'!AW$1,'active-future'!$A:$A,0),1),""),"")</f>
        <v>-4.68</v>
      </c>
      <c r="AX136">
        <f>+IFERROR(IF(VALUE('data-cash-crude'!AW136)&gt;0,'data-cash-crude'!AW136-INDEX('active-future'!$C:$C,MATCH('basis-cash-crude'!AX$1,'active-future'!$A:$A,0),1),""),"")</f>
        <v>-4.6599999999999966</v>
      </c>
      <c r="AY136">
        <f>+IFERROR(IF(VALUE('data-cash-crude'!AX136)&gt;0,'data-cash-crude'!AX136-INDEX('active-future'!$C:$C,MATCH('basis-cash-crude'!AY$1,'active-future'!$A:$A,0),1),""),"")</f>
        <v>-4.730000000000004</v>
      </c>
      <c r="AZ136">
        <f>+IFERROR(IF(VALUE('data-cash-crude'!AY136)&gt;0,'data-cash-crude'!AY136-INDEX('active-future'!$C:$C,MATCH('basis-cash-crude'!AZ$1,'active-future'!$A:$A,0),1),""),"")</f>
        <v>-4.68</v>
      </c>
      <c r="BA136">
        <f>+IFERROR(IF(VALUE('data-cash-crude'!AZ136)&gt;0,'data-cash-crude'!AZ136-INDEX('active-future'!$C:$C,MATCH('basis-cash-crude'!BA$1,'active-future'!$A:$A,0),1),""),"")</f>
        <v>-4.75</v>
      </c>
      <c r="BB136">
        <f>+IFERROR(IF(VALUE('data-cash-crude'!BA136)&gt;0,'data-cash-crude'!BA136-INDEX('active-future'!$C:$C,MATCH('basis-cash-crude'!BB$1,'active-future'!$A:$A,0),1),""),"")</f>
        <v>-4.6899999999999977</v>
      </c>
      <c r="BC136">
        <f>+IFERROR(IF(VALUE('data-cash-crude'!BB136)&gt;0,'data-cash-crude'!BB136-INDEX('active-future'!$C:$C,MATCH('basis-cash-crude'!BC$1,'active-future'!$A:$A,0),1),""),"")</f>
        <v>-5</v>
      </c>
      <c r="BD136">
        <f>+IFERROR(IF(VALUE('data-cash-crude'!BC136)&gt;0,'data-cash-crude'!BC136-INDEX('active-future'!$C:$C,MATCH('basis-cash-crude'!BD$1,'active-future'!$A:$A,0),1),""),"")</f>
        <v>-4.93</v>
      </c>
      <c r="BE136">
        <f>+IFERROR(IF(VALUE('data-cash-crude'!BD136)&gt;0,'data-cash-crude'!BD136-INDEX('active-future'!$C:$C,MATCH('basis-cash-crude'!BE$1,'active-future'!$A:$A,0),1),""),"")</f>
        <v>-4.7899999999999991</v>
      </c>
      <c r="BF136">
        <f>+IFERROR(IF(VALUE('data-cash-crude'!BE136)&gt;0,'data-cash-crude'!BE136-INDEX('active-future'!$C:$C,MATCH('basis-cash-crude'!BF$1,'active-future'!$A:$A,0),1),""),"")</f>
        <v>-4.75</v>
      </c>
      <c r="BG136">
        <f>+IFERROR(IF(VALUE('data-cash-crude'!BF136)&gt;0,'data-cash-crude'!BF136-INDEX('active-future'!$C:$C,MATCH('basis-cash-crude'!BG$1,'active-future'!$A:$A,0),1),""),"")</f>
        <v>-4.68</v>
      </c>
      <c r="BH136">
        <f>+IFERROR(IF(VALUE('data-cash-crude'!BG136)&gt;0,'data-cash-crude'!BG136-INDEX('active-future'!$C:$C,MATCH('basis-cash-crude'!BH$1,'active-future'!$A:$A,0),1),""),"")</f>
        <v>-4.730000000000004</v>
      </c>
      <c r="BI136">
        <f>+IFERROR(IF(VALUE('data-cash-crude'!BH136)&gt;0,'data-cash-crude'!BH136-INDEX('active-future'!$C:$C,MATCH('basis-cash-crude'!BI$1,'active-future'!$A:$A,0),1),""),"")</f>
        <v>-4.7100000000000009</v>
      </c>
      <c r="BJ136">
        <f>+IFERROR(IF(VALUE('data-cash-crude'!BI136)&gt;0,'data-cash-crude'!BI136-INDEX('active-future'!$C:$C,MATCH('basis-cash-crude'!BJ$1,'active-future'!$A:$A,0),1),""),"")</f>
        <v>-4.720000000000006</v>
      </c>
      <c r="BK136">
        <f>+IFERROR(IF(VALUE('data-cash-crude'!BJ136)&gt;0,'data-cash-crude'!BJ136-INDEX('active-future'!$C:$C,MATCH('basis-cash-crude'!BK$1,'active-future'!$A:$A,0),1),""),"")</f>
        <v>-4.6699999999999946</v>
      </c>
      <c r="BL136">
        <f>+IFERROR(IF(VALUE('data-cash-crude'!BK136)&gt;0,'data-cash-crude'!BK136-INDEX('active-future'!$C:$C,MATCH('basis-cash-crude'!BL$1,'active-future'!$A:$A,0),1),""),"")</f>
        <v>-4.7100000000000009</v>
      </c>
      <c r="BM136">
        <f>+IFERROR(IF(VALUE('data-cash-crude'!BL136)&gt;0,'data-cash-crude'!BL136-INDEX('active-future'!$C:$C,MATCH('basis-cash-crude'!BM$1,'active-future'!$A:$A,0),1),""),"")</f>
        <v>-4.75</v>
      </c>
      <c r="BN136">
        <f>+IFERROR(IF(VALUE('data-cash-crude'!BM136)&gt;0,'data-cash-crude'!BM136-INDEX('active-future'!$C:$C,MATCH('basis-cash-crude'!BN$1,'active-future'!$A:$A,0),1),""),"")</f>
        <v>-4.6700000000000017</v>
      </c>
      <c r="BO136">
        <f>+IFERROR(IF(VALUE('data-cash-crude'!BN136)&gt;0,'data-cash-crude'!BN136-INDEX('active-future'!$C:$C,MATCH('basis-cash-crude'!BO$1,'active-future'!$A:$A,0),1),""),"")</f>
        <v>-4.730000000000004</v>
      </c>
      <c r="BP136">
        <f>+IFERROR(IF(VALUE('data-cash-crude'!BO136)&gt;0,'data-cash-crude'!BO136-INDEX('active-future'!$C:$C,MATCH('basis-cash-crude'!BP$1,'active-future'!$A:$A,0),1),""),"")</f>
        <v>-4.6700000000000017</v>
      </c>
      <c r="BQ136">
        <f>+IFERROR(IF(VALUE('data-cash-crude'!BP136)&gt;0,'data-cash-crude'!BP136-INDEX('active-future'!$C:$C,MATCH('basis-cash-crude'!BQ$1,'active-future'!$A:$A,0),1),""),"")</f>
        <v>-4.6600000000000037</v>
      </c>
      <c r="BR136">
        <f>+IFERROR(IF(VALUE('data-cash-crude'!BQ136)&gt;0,'data-cash-crude'!BQ136-INDEX('active-future'!$C:$C,MATCH('basis-cash-crude'!BR$1,'active-future'!$A:$A,0),1),""),"")</f>
        <v>-4.7399999999999949</v>
      </c>
      <c r="BS136">
        <f>+IFERROR(IF(VALUE('data-cash-crude'!BR136)&gt;0,'data-cash-crude'!BR136-INDEX('active-future'!$C:$C,MATCH('basis-cash-crude'!BS$1,'active-future'!$A:$A,0),1),""),"")</f>
        <v>-4.6899999999999977</v>
      </c>
      <c r="BT136">
        <f>+IFERROR(IF(VALUE('data-cash-crude'!BS136)&gt;0,'data-cash-crude'!BS136-INDEX('active-future'!$C:$C,MATCH('basis-cash-crude'!BT$1,'active-future'!$A:$A,0),1),""),"")</f>
        <v>-4.7299999999999969</v>
      </c>
      <c r="BU136">
        <f>+IFERROR(IF(VALUE('data-cash-crude'!BT136)&gt;0,'data-cash-crude'!BT136-INDEX('active-future'!$C:$C,MATCH('basis-cash-crude'!BU$1,'active-future'!$A:$A,0),1),""),"")</f>
        <v>-4.7299999999999969</v>
      </c>
      <c r="BV136">
        <f>+IFERROR(IF(VALUE('data-cash-crude'!BU136)&gt;0,'data-cash-crude'!BU136-INDEX('active-future'!$C:$C,MATCH('basis-cash-crude'!BV$1,'active-future'!$A:$A,0),1),""),"")</f>
        <v>-4.7100000000000009</v>
      </c>
      <c r="BW136">
        <f>+IFERROR(IF(VALUE('data-cash-crude'!BV136)&gt;0,'data-cash-crude'!BV136-INDEX('active-future'!$C:$C,MATCH('basis-cash-crude'!BW$1,'active-future'!$A:$A,0),1),""),"")</f>
        <v>-4.7100000000000009</v>
      </c>
      <c r="BX136">
        <f>+IFERROR(IF(VALUE('data-cash-crude'!BW136)&gt;0,'data-cash-crude'!BW136-INDEX('active-future'!$C:$C,MATCH('basis-cash-crude'!BX$1,'active-future'!$A:$A,0),1),""),"")</f>
        <v>-4.6600000000000037</v>
      </c>
      <c r="BY136">
        <f>+IFERROR(IF(VALUE('data-cash-crude'!BX136)&gt;0,'data-cash-crude'!BX136-INDEX('active-future'!$C:$C,MATCH('basis-cash-crude'!BY$1,'active-future'!$A:$A,0),1),""),"")</f>
        <v>-4.7100000000000009</v>
      </c>
      <c r="BZ136">
        <f>+IFERROR(IF(VALUE('data-cash-crude'!BY136)&gt;0,'data-cash-crude'!BY136-INDEX('active-future'!$C:$C,MATCH('basis-cash-crude'!BZ$1,'active-future'!$A:$A,0),1),""),"")</f>
        <v>-4.8099999999999952</v>
      </c>
      <c r="CA136">
        <f>+IFERROR(IF(VALUE('data-cash-crude'!BZ136)&gt;0,'data-cash-crude'!BZ136-INDEX('active-future'!$C:$C,MATCH('basis-cash-crude'!CA$1,'active-future'!$A:$A,0),1),""),"")</f>
        <v>-4.6599999999999966</v>
      </c>
      <c r="CB136">
        <f>+IFERROR(IF(VALUE('data-cash-crude'!CA136)&gt;0,'data-cash-crude'!CA136-INDEX('active-future'!$C:$C,MATCH('basis-cash-crude'!CB$1,'active-future'!$A:$A,0),1),""),"")</f>
        <v>-4.6600000000000037</v>
      </c>
      <c r="CC136">
        <f>+IFERROR(IF(VALUE('data-cash-crude'!CB136)&gt;0,'data-cash-crude'!CB136-INDEX('active-future'!$C:$C,MATCH('basis-cash-crude'!CC$1,'active-future'!$A:$A,0),1),""),"")</f>
        <v>-4.7199999999999989</v>
      </c>
      <c r="CD136">
        <f>+IFERROR(IF(VALUE('data-cash-crude'!CC136)&gt;0,'data-cash-crude'!CC136-INDEX('active-future'!$C:$C,MATCH('basis-cash-crude'!CD$1,'active-future'!$A:$A,0),1),""),"")</f>
        <v>-4.6700000000000017</v>
      </c>
      <c r="CE136">
        <f>+IFERROR(IF(VALUE('data-cash-crude'!CD136)&gt;0,'data-cash-crude'!CD136-INDEX('active-future'!$C:$C,MATCH('basis-cash-crude'!CE$1,'active-future'!$A:$A,0),1),""),"")</f>
        <v>-4.7100000000000009</v>
      </c>
      <c r="CF136">
        <f>+IFERROR(IF(VALUE('data-cash-crude'!CE136)&gt;0,'data-cash-crude'!CE136-INDEX('active-future'!$C:$C,MATCH('basis-cash-crude'!CF$1,'active-future'!$A:$A,0),1),""),"")</f>
        <v>-4.6700000000000017</v>
      </c>
      <c r="CG136" t="str">
        <f>+IFERROR(IF(VALUE('data-cash-crude'!CF136)&gt;0,'data-cash-crude'!CF136-INDEX('active-future'!$C:$C,MATCH('basis-cash-crude'!CG$1,'active-future'!$A:$A,0),1),""),"")</f>
        <v/>
      </c>
      <c r="CH136" t="str">
        <f>+IFERROR(IF(VALUE('data-cash-crude'!CG136)&gt;0,'data-cash-crude'!CG136-INDEX('active-future'!$C:$C,MATCH('basis-cash-crude'!CH$1,'active-future'!$A:$A,0),1),""),"")</f>
        <v/>
      </c>
      <c r="CI136" t="str">
        <f>+IFERROR(IF(VALUE('data-cash-crude'!CH136)&gt;0,'data-cash-crude'!CH136-INDEX('active-future'!$C:$C,MATCH('basis-cash-crude'!CI$1,'active-future'!$A:$A,0),1),""),"")</f>
        <v/>
      </c>
      <c r="CJ136">
        <f>+IFERROR(IF(VALUE('data-cash-crude'!CI136)&gt;0,'data-cash-crude'!CI136-INDEX('active-future'!$C:$C,MATCH('basis-cash-crude'!CJ$1,'active-future'!$A:$A,0),1),""),"")</f>
        <v>-4.7199999999999989</v>
      </c>
      <c r="CK136">
        <f>+IFERROR(IF(VALUE('data-cash-crude'!CJ136)&gt;0,'data-cash-crude'!CJ136-INDEX('active-future'!$C:$C,MATCH('basis-cash-crude'!CK$1,'active-future'!$A:$A,0),1),""),"")</f>
        <v>-4.68</v>
      </c>
      <c r="CL136">
        <f>+IFERROR(IF(VALUE('data-cash-crude'!CK136)&gt;0,'data-cash-crude'!CK136-INDEX('active-future'!$C:$C,MATCH('basis-cash-crude'!CL$1,'active-future'!$A:$A,0),1),""),"")</f>
        <v>-4.6599999999999966</v>
      </c>
      <c r="CM136" t="str">
        <f>+IFERROR(IF(VALUE('data-cash-crude'!CL136)&gt;0,'data-cash-crude'!CL136-INDEX('active-future'!$C:$C,MATCH('basis-cash-crude'!CM$1,'active-future'!$A:$A,0),1),""),"")</f>
        <v/>
      </c>
      <c r="CN136">
        <f>+IFERROR(IF(VALUE('data-cash-crude'!CM136)&gt;0,'data-cash-crude'!CM136-INDEX('active-future'!$C:$C,MATCH('basis-cash-crude'!CN$1,'active-future'!$A:$A,0),1),""),"")</f>
        <v>-4.7199999999999989</v>
      </c>
      <c r="CO136">
        <f>+IFERROR(IF(VALUE('data-cash-crude'!CN136)&gt;0,'data-cash-crude'!CN136-INDEX('active-future'!$C:$C,MATCH('basis-cash-crude'!CO$1,'active-future'!$A:$A,0),1),""),"")</f>
        <v>-4.730000000000004</v>
      </c>
      <c r="CP136">
        <f>+IFERROR(IF(VALUE('data-cash-crude'!CO136)&gt;0,'data-cash-crude'!CO136-INDEX('active-future'!$C:$C,MATCH('basis-cash-crude'!CP$1,'active-future'!$A:$A,0),1),""),"")</f>
        <v>-4.7000000000000028</v>
      </c>
      <c r="CQ136">
        <f>+IFERROR(IF(VALUE('data-cash-crude'!CP136)&gt;0,'data-cash-crude'!CP136-INDEX('active-future'!$C:$C,MATCH('basis-cash-crude'!CQ$1,'active-future'!$A:$A,0),1),""),"")</f>
        <v>-4.75</v>
      </c>
      <c r="CR136">
        <f>+IFERROR(IF(VALUE('data-cash-crude'!CQ136)&gt;0,'data-cash-crude'!CQ136-INDEX('active-future'!$C:$C,MATCH('basis-cash-crude'!CR$1,'active-future'!$A:$A,0),1),""),"")</f>
        <v>-4.6600000000000037</v>
      </c>
      <c r="CS136">
        <f>+IFERROR(IF(VALUE('data-cash-crude'!CR136)&gt;0,'data-cash-crude'!CR136-INDEX('active-future'!$C:$C,MATCH('basis-cash-crude'!CS$1,'active-future'!$A:$A,0),1),""),"")</f>
        <v>-4.6900000000000048</v>
      </c>
      <c r="CT136">
        <f>+IFERROR(IF(VALUE('data-cash-crude'!CS136)&gt;0,'data-cash-crude'!CS136-INDEX('active-future'!$C:$C,MATCH('basis-cash-crude'!CT$1,'active-future'!$A:$A,0),1),""),"")</f>
        <v>-4.6700000000000017</v>
      </c>
      <c r="CU136">
        <f>+IFERROR(IF(VALUE('data-cash-crude'!CT136)&gt;0,'data-cash-crude'!CT136-INDEX('active-future'!$C:$C,MATCH('basis-cash-crude'!CU$1,'active-future'!$A:$A,0),1),""),"")</f>
        <v>-4.7000000000000028</v>
      </c>
      <c r="CV136">
        <f>+IFERROR(IF(VALUE('data-cash-crude'!CU136)&gt;0,'data-cash-crude'!CU136-INDEX('active-future'!$C:$C,MATCH('basis-cash-crude'!CV$1,'active-future'!$A:$A,0),1),""),"")</f>
        <v>-4.4500000000000028</v>
      </c>
      <c r="CW136">
        <f>+IFERROR(IF(VALUE('data-cash-crude'!CV136)&gt;0,'data-cash-crude'!CV136-INDEX('active-future'!$C:$C,MATCH('basis-cash-crude'!CW$1,'active-future'!$A:$A,0),1),""),"")</f>
        <v>-4.6600000000000037</v>
      </c>
      <c r="CX136">
        <f>+IFERROR(IF(VALUE('data-cash-crude'!CW136)&gt;0,'data-cash-crude'!CW136-INDEX('active-future'!$C:$C,MATCH('basis-cash-crude'!CX$1,'active-future'!$A:$A,0),1),""),"")</f>
        <v>-4.6300000000000026</v>
      </c>
      <c r="CY136">
        <f>+IFERROR(IF(VALUE('data-cash-crude'!CX136)&gt;0,'data-cash-crude'!CX136-INDEX('active-future'!$C:$C,MATCH('basis-cash-crude'!CY$1,'active-future'!$A:$A,0),1),""),"")</f>
        <v>-4.6899999999999977</v>
      </c>
      <c r="CZ136">
        <f>+IFERROR(IF(VALUE('data-cash-crude'!CY136)&gt;0,'data-cash-crude'!CY136-INDEX('active-future'!$C:$C,MATCH('basis-cash-crude'!CZ$1,'active-future'!$A:$A,0),1),""),"")</f>
        <v>-4.75</v>
      </c>
      <c r="DA136">
        <f>+IFERROR(IF(VALUE('data-cash-crude'!CZ136)&gt;0,'data-cash-crude'!CZ136-INDEX('active-future'!$C:$C,MATCH('basis-cash-crude'!DA$1,'active-future'!$A:$A,0),1),""),"")</f>
        <v>-4.7199999999999989</v>
      </c>
      <c r="DB136">
        <f>+IFERROR(IF(VALUE('data-cash-crude'!DA136)&gt;0,'data-cash-crude'!DA136-INDEX('active-future'!$C:$C,MATCH('basis-cash-crude'!DB$1,'active-future'!$A:$A,0),1),""),"")</f>
        <v>-4.75</v>
      </c>
      <c r="DC136">
        <f>+IFERROR(IF(VALUE('data-cash-crude'!DB136)&gt;0,'data-cash-crude'!DB136-INDEX('active-future'!$C:$C,MATCH('basis-cash-crude'!DC$1,'active-future'!$A:$A,0),1),""),"")</f>
        <v>-4.7199999999999989</v>
      </c>
      <c r="DD136">
        <f>+IFERROR(IF(VALUE('data-cash-crude'!DC136)&gt;0,'data-cash-crude'!DC136-INDEX('active-future'!$C:$C,MATCH('basis-cash-crude'!DD$1,'active-future'!$A:$A,0),1),""),"")</f>
        <v>-4.6599999999999966</v>
      </c>
      <c r="DE136">
        <f>+IFERROR(IF(VALUE('data-cash-crude'!DD136)&gt;0,'data-cash-crude'!DD136-INDEX('active-future'!$C:$C,MATCH('basis-cash-crude'!DE$1,'active-future'!$A:$A,0),1),""),"")</f>
        <v>-4.7100000000000009</v>
      </c>
      <c r="DF136">
        <f>+IFERROR(IF(VALUE('data-cash-crude'!DE136)&gt;0,'data-cash-crude'!DE136-INDEX('active-future'!$C:$C,MATCH('basis-cash-crude'!DF$1,'active-future'!$A:$A,0),1),""),"")</f>
        <v>-4.75</v>
      </c>
      <c r="DG136">
        <f>+IFERROR(IF(VALUE('data-cash-crude'!DF136)&gt;0,'data-cash-crude'!DF136-INDEX('active-future'!$C:$C,MATCH('basis-cash-crude'!DG$1,'active-future'!$A:$A,0),1),""),"")</f>
        <v>-4.7100000000000009</v>
      </c>
      <c r="DH136">
        <f>+IFERROR(IF(VALUE('data-cash-crude'!DG136)&gt;0,'data-cash-crude'!DG136-INDEX('active-future'!$C:$C,MATCH('basis-cash-crude'!DH$1,'active-future'!$A:$A,0),1),""),"")</f>
        <v>-4.68</v>
      </c>
      <c r="DI136">
        <f>+IFERROR(IF(VALUE('data-cash-crude'!DH136)&gt;0,'data-cash-crude'!DH136-INDEX('active-future'!$C:$C,MATCH('basis-cash-crude'!DI$1,'active-future'!$A:$A,0),1),""),"")</f>
        <v>-4.6700000000000017</v>
      </c>
      <c r="DJ136">
        <f>+IFERROR(IF(VALUE('data-cash-crude'!DI136)&gt;0,'data-cash-crude'!DI136-INDEX('active-future'!$C:$C,MATCH('basis-cash-crude'!DJ$1,'active-future'!$A:$A,0),1),""),"")</f>
        <v>-4.6999999999999957</v>
      </c>
      <c r="DK136">
        <f>+IFERROR(IF(VALUE('data-cash-crude'!DJ136)&gt;0,'data-cash-crude'!DJ136-INDEX('active-future'!$C:$C,MATCH('basis-cash-crude'!DK$1,'active-future'!$A:$A,0),1),""),"")</f>
        <v>-4.6699999999999946</v>
      </c>
      <c r="DL136">
        <f>+IFERROR(IF(VALUE('data-cash-crude'!DK136)&gt;0,'data-cash-crude'!DK136-INDEX('active-future'!$C:$C,MATCH('basis-cash-crude'!DL$1,'active-future'!$A:$A,0),1),""),"")</f>
        <v>-4.6899999999999977</v>
      </c>
      <c r="DM136" t="str">
        <f>+IFERROR(IF(VALUE('data-cash-crude'!DL136)&gt;0,'data-cash-crude'!DL136-INDEX('active-future'!$C:$C,MATCH('basis-cash-crude'!DM$1,'active-future'!$A:$A,0),1),""),"")</f>
        <v/>
      </c>
      <c r="DN136" t="str">
        <f>+IFERROR(IF(VALUE('data-cash-crude'!DM136)&gt;0,'data-cash-crude'!DM136-INDEX('active-future'!$C:$C,MATCH('basis-cash-crude'!DN$1,'active-future'!$A:$A,0),1),""),"")</f>
        <v/>
      </c>
      <c r="DO136">
        <f>+IFERROR(IF(VALUE('data-cash-crude'!DN136)&gt;0,'data-cash-crude'!DN136-INDEX('active-future'!$C:$C,MATCH('basis-cash-crude'!DO$1,'active-future'!$A:$A,0),1),""),"")</f>
        <v>-4.75</v>
      </c>
      <c r="DP136">
        <f>+IFERROR(IF(VALUE('data-cash-crude'!DO136)&gt;0,'data-cash-crude'!DO136-INDEX('active-future'!$C:$C,MATCH('basis-cash-crude'!DP$1,'active-future'!$A:$A,0),1),""),"")</f>
        <v>-4.68</v>
      </c>
      <c r="DQ136">
        <f>+IFERROR(IF(VALUE('data-cash-crude'!DP136)&gt;0,'data-cash-crude'!DP136-INDEX('active-future'!$C:$C,MATCH('basis-cash-crude'!DQ$1,'active-future'!$A:$A,0),1),""),"")</f>
        <v>-4.7299999999999969</v>
      </c>
      <c r="DR136">
        <f>+IFERROR(IF(VALUE('data-cash-crude'!DQ136)&gt;0,'data-cash-crude'!DQ136-INDEX('active-future'!$C:$C,MATCH('basis-cash-crude'!DR$1,'active-future'!$A:$A,0),1),""),"")</f>
        <v>-4.6600000000000037</v>
      </c>
      <c r="DS136">
        <f>+IFERROR(IF(VALUE('data-cash-crude'!DR136)&gt;0,'data-cash-crude'!DR136-INDEX('active-future'!$C:$C,MATCH('basis-cash-crude'!DS$1,'active-future'!$A:$A,0),1),""),"")</f>
        <v>-4.6700000000000017</v>
      </c>
      <c r="DT136">
        <f>+IFERROR(IF(VALUE('data-cash-crude'!DS136)&gt;0,'data-cash-crude'!DS136-INDEX('active-future'!$C:$C,MATCH('basis-cash-crude'!DT$1,'active-future'!$A:$A,0),1),""),"")</f>
        <v>-4.7100000000000009</v>
      </c>
      <c r="DU136">
        <f>+IFERROR(IF(VALUE('data-cash-crude'!DT136)&gt;0,'data-cash-crude'!DT136-INDEX('active-future'!$C:$C,MATCH('basis-cash-crude'!DU$1,'active-future'!$A:$A,0),1),""),"")</f>
        <v>-4.6899999999999977</v>
      </c>
      <c r="DV136">
        <f>+IFERROR(IF(VALUE('data-cash-crude'!DU136)&gt;0,'data-cash-crude'!DU136-INDEX('active-future'!$C:$C,MATCH('basis-cash-crude'!DV$1,'active-future'!$A:$A,0),1),""),"")</f>
        <v>-4.75</v>
      </c>
      <c r="DW136">
        <f>+IFERROR(IF(VALUE('data-cash-crude'!DV136)&gt;0,'data-cash-crude'!DV136-INDEX('active-future'!$C:$C,MATCH('basis-cash-crude'!DW$1,'active-future'!$A:$A,0),1),""),"")</f>
        <v>-4.7000000000000028</v>
      </c>
      <c r="DX136">
        <f>+IFERROR(IF(VALUE('data-cash-crude'!DW136)&gt;0,'data-cash-crude'!DW136-INDEX('active-future'!$C:$C,MATCH('basis-cash-crude'!DX$1,'active-future'!$A:$A,0),1),""),"")</f>
        <v>-4.75</v>
      </c>
      <c r="DY136">
        <f>+IFERROR(IF(VALUE('data-cash-crude'!DX136)&gt;0,'data-cash-crude'!DX136-INDEX('active-future'!$C:$C,MATCH('basis-cash-crude'!DY$1,'active-future'!$A:$A,0),1),""),"")</f>
        <v>-4.7199999999999989</v>
      </c>
      <c r="DZ136">
        <f>+IFERROR(IF(VALUE('data-cash-crude'!DY136)&gt;0,'data-cash-crude'!DY136-INDEX('active-future'!$C:$C,MATCH('basis-cash-crude'!DZ$1,'active-future'!$A:$A,0),1),""),"")</f>
        <v>-4.75</v>
      </c>
      <c r="EA136">
        <f>+IFERROR(IF(VALUE('data-cash-crude'!DZ136)&gt;0,'data-cash-crude'!DZ136-INDEX('active-future'!$C:$C,MATCH('basis-cash-crude'!EA$1,'active-future'!$A:$A,0),1),""),"")</f>
        <v>-5.0900000000000034</v>
      </c>
      <c r="EB136">
        <f>+IFERROR(IF(VALUE('data-cash-crude'!EA136)&gt;0,'data-cash-crude'!EA136-INDEX('active-future'!$C:$C,MATCH('basis-cash-crude'!EB$1,'active-future'!$A:$A,0),1),""),"")</f>
        <v>-4.8900000000000006</v>
      </c>
      <c r="EC136">
        <f>+IFERROR(IF(VALUE('data-cash-crude'!EB136)&gt;0,'data-cash-crude'!EB136-INDEX('active-future'!$C:$C,MATCH('basis-cash-crude'!EC$1,'active-future'!$A:$A,0),1),""),"")</f>
        <v>-4.93</v>
      </c>
      <c r="ED136">
        <f>+IFERROR(IF(VALUE('data-cash-crude'!EC136)&gt;0,'data-cash-crude'!EC136-INDEX('active-future'!$C:$C,MATCH('basis-cash-crude'!ED$1,'active-future'!$A:$A,0),1),""),"")</f>
        <v>-4.75</v>
      </c>
      <c r="EE136">
        <f>+IFERROR(IF(VALUE('data-cash-crude'!ED136)&gt;0,'data-cash-crude'!ED136-INDEX('active-future'!$C:$C,MATCH('basis-cash-crude'!EE$1,'active-future'!$A:$A,0),1),""),"")</f>
        <v>-4.7299999999999969</v>
      </c>
      <c r="EF136">
        <f>+IFERROR(IF(VALUE('data-cash-crude'!EE136)&gt;0,'data-cash-crude'!EE136-INDEX('active-future'!$C:$C,MATCH('basis-cash-crude'!EF$1,'active-future'!$A:$A,0),1),""),"")</f>
        <v>-4.7000000000000028</v>
      </c>
      <c r="EG136">
        <f>+IFERROR(IF(VALUE('data-cash-crude'!EF136)&gt;0,'data-cash-crude'!EF136-INDEX('active-future'!$C:$C,MATCH('basis-cash-crude'!EG$1,'active-future'!$A:$A,0),1),""),"")</f>
        <v>-4.6600000000000037</v>
      </c>
      <c r="EH136">
        <f>+IFERROR(IF(VALUE('data-cash-crude'!EG136)&gt;0,'data-cash-crude'!EG136-INDEX('active-future'!$C:$C,MATCH('basis-cash-crude'!EH$1,'active-future'!$A:$A,0),1),""),"")</f>
        <v>-4.6900000000000048</v>
      </c>
      <c r="EI136">
        <f>+IFERROR(IF(VALUE('data-cash-crude'!EH136)&gt;0,'data-cash-crude'!EH136-INDEX('active-future'!$C:$C,MATCH('basis-cash-crude'!EI$1,'active-future'!$A:$A,0),1),""),"")</f>
        <v>-4.68</v>
      </c>
      <c r="EJ136">
        <f>+IFERROR(IF(VALUE('data-cash-crude'!EI136)&gt;0,'data-cash-crude'!EI136-INDEX('active-future'!$C:$C,MATCH('basis-cash-crude'!EJ$1,'active-future'!$A:$A,0),1),""),"")</f>
        <v>-4.7100000000000009</v>
      </c>
      <c r="EK136">
        <f>+IFERROR(IF(VALUE('data-cash-crude'!EJ136)&gt;0,'data-cash-crude'!EJ136-INDEX('active-future'!$C:$C,MATCH('basis-cash-crude'!EK$1,'active-future'!$A:$A,0),1),""),"")</f>
        <v>-4.7100000000000009</v>
      </c>
      <c r="EL136">
        <f>+IFERROR(IF(VALUE('data-cash-crude'!EK136)&gt;0,'data-cash-crude'!EK136-INDEX('active-future'!$C:$C,MATCH('basis-cash-crude'!EL$1,'active-future'!$A:$A,0),1),""),"")</f>
        <v>-4.7000000000000028</v>
      </c>
      <c r="EM136">
        <f>+IFERROR(IF(VALUE('data-cash-crude'!EL136)&gt;0,'data-cash-crude'!EL136-INDEX('active-future'!$C:$C,MATCH('basis-cash-crude'!EM$1,'active-future'!$A:$A,0),1),""),"")</f>
        <v>-4.6999999999999957</v>
      </c>
      <c r="EN136">
        <f>+IFERROR(IF(VALUE('data-cash-crude'!EM136)&gt;0,'data-cash-crude'!EM136-INDEX('active-future'!$C:$C,MATCH('basis-cash-crude'!EN$1,'active-future'!$A:$A,0),1),""),"")</f>
        <v>-4.6700000000000017</v>
      </c>
      <c r="EO136">
        <f>+IFERROR(IF(VALUE('data-cash-crude'!EN136)&gt;0,'data-cash-crude'!EN136-INDEX('active-future'!$C:$C,MATCH('basis-cash-crude'!EO$1,'active-future'!$A:$A,0),1),""),"")</f>
        <v>-4.7199999999999989</v>
      </c>
      <c r="EP136">
        <f>+IFERROR(IF(VALUE('data-cash-crude'!EO136)&gt;0,'data-cash-crude'!EO136-INDEX('active-future'!$C:$C,MATCH('basis-cash-crude'!EP$1,'active-future'!$A:$A,0),1),""),"")</f>
        <v>-4.7100000000000009</v>
      </c>
      <c r="EQ136">
        <f>+IFERROR(IF(VALUE('data-cash-crude'!EP136)&gt;0,'data-cash-crude'!EP136-INDEX('active-future'!$C:$C,MATCH('basis-cash-crude'!EQ$1,'active-future'!$A:$A,0),1),""),"")</f>
        <v>-4.730000000000004</v>
      </c>
      <c r="ER136">
        <f>+IFERROR(IF(VALUE('data-cash-crude'!EQ136)&gt;0,'data-cash-crude'!EQ136-INDEX('active-future'!$C:$C,MATCH('basis-cash-crude'!ER$1,'active-future'!$A:$A,0),1),""),"")</f>
        <v>-4.6600000000000037</v>
      </c>
      <c r="ES136">
        <f>+IFERROR(IF(VALUE('data-cash-crude'!ER136)&gt;0,'data-cash-crude'!ER136-INDEX('active-future'!$C:$C,MATCH('basis-cash-crude'!ES$1,'active-future'!$A:$A,0),1),""),"")</f>
        <v>-4.75</v>
      </c>
      <c r="ET136">
        <f>+IFERROR(IF(VALUE('data-cash-crude'!ES136)&gt;0,'data-cash-crude'!ES136-INDEX('active-future'!$C:$C,MATCH('basis-cash-crude'!ET$1,'active-future'!$A:$A,0),1),""),"")</f>
        <v>-4.7299999999999969</v>
      </c>
      <c r="EU136">
        <f>+IFERROR(IF(VALUE('data-cash-crude'!ET136)&gt;0,'data-cash-crude'!ET136-INDEX('active-future'!$C:$C,MATCH('basis-cash-crude'!EU$1,'active-future'!$A:$A,0),1),""),"")</f>
        <v>-4.740000000000002</v>
      </c>
      <c r="EV136">
        <f>+IFERROR(IF(VALUE('data-cash-crude'!EU136)&gt;0,'data-cash-crude'!EU136-INDEX('active-future'!$C:$C,MATCH('basis-cash-crude'!EV$1,'active-future'!$A:$A,0),1),""),"")</f>
        <v>-4.8500000000000014</v>
      </c>
      <c r="EW136">
        <f>+IFERROR(IF(VALUE('data-cash-crude'!EV136)&gt;0,'data-cash-crude'!EV136-INDEX('active-future'!$C:$C,MATCH('basis-cash-crude'!EW$1,'active-future'!$A:$A,0),1),""),"")</f>
        <v>-4.8299999999999983</v>
      </c>
      <c r="EX136">
        <f>+IFERROR(IF(VALUE('data-cash-crude'!EW136)&gt;0,'data-cash-crude'!EW136-INDEX('active-future'!$C:$C,MATCH('basis-cash-crude'!EX$1,'active-future'!$A:$A,0),1),""),"")</f>
        <v>-4.8400000000000034</v>
      </c>
      <c r="EY136">
        <f>+IFERROR(IF(VALUE('data-cash-crude'!EX136)&gt;0,'data-cash-crude'!EX136-INDEX('active-future'!$C:$C,MATCH('basis-cash-crude'!EY$1,'active-future'!$A:$A,0),1),""),"")</f>
        <v>-4.6899999999999977</v>
      </c>
      <c r="EZ136">
        <f>+IFERROR(IF(VALUE('data-cash-crude'!EY136)&gt;0,'data-cash-crude'!EY136-INDEX('active-future'!$C:$C,MATCH('basis-cash-crude'!EZ$1,'active-future'!$A:$A,0),1),""),"")</f>
        <v>-4.740000000000002</v>
      </c>
      <c r="FA136">
        <f>+IFERROR(IF(VALUE('data-cash-crude'!EZ136)&gt;0,'data-cash-crude'!EZ136-INDEX('active-future'!$C:$C,MATCH('basis-cash-crude'!FA$1,'active-future'!$A:$A,0),1),""),"")</f>
        <v>-4.7000000000000028</v>
      </c>
      <c r="FB136">
        <f>+IFERROR(IF(VALUE('data-cash-crude'!FA136)&gt;0,'data-cash-crude'!FA136-INDEX('active-future'!$C:$C,MATCH('basis-cash-crude'!FB$1,'active-future'!$A:$A,0),1),""),"")</f>
        <v>-4.6599999999999966</v>
      </c>
      <c r="FC136">
        <f>+IFERROR(IF(VALUE('data-cash-crude'!FB136)&gt;0,'data-cash-crude'!FB136-INDEX('active-future'!$C:$C,MATCH('basis-cash-crude'!FC$1,'active-future'!$A:$A,0),1),""),"")</f>
        <v>-4.68</v>
      </c>
      <c r="FD136">
        <f>+IFERROR(IF(VALUE('data-cash-crude'!FC136)&gt;0,'data-cash-crude'!FC136-INDEX('active-future'!$C:$C,MATCH('basis-cash-crude'!FD$1,'active-future'!$A:$A,0),1),""),"")</f>
        <v>-4.720000000000006</v>
      </c>
      <c r="FE136">
        <f>+IFERROR(IF(VALUE('data-cash-crude'!FD136)&gt;0,'data-cash-crude'!FD136-INDEX('active-future'!$C:$C,MATCH('basis-cash-crude'!FE$1,'active-future'!$A:$A,0),1),""),"")</f>
        <v>-4.7399999999999949</v>
      </c>
      <c r="FF136">
        <f>+IFERROR(IF(VALUE('data-cash-crude'!FE136)&gt;0,'data-cash-crude'!FE136-INDEX('active-future'!$C:$C,MATCH('basis-cash-crude'!FF$1,'active-future'!$A:$A,0),1),""),"")</f>
        <v>-4.7199999999999989</v>
      </c>
      <c r="FG136">
        <f>+IFERROR(IF(VALUE('data-cash-crude'!FF136)&gt;0,'data-cash-crude'!FF136-INDEX('active-future'!$C:$C,MATCH('basis-cash-crude'!FG$1,'active-future'!$A:$A,0),1),""),"")</f>
        <v>-4.6700000000000017</v>
      </c>
      <c r="FH136">
        <f>+IFERROR(IF(VALUE('data-cash-crude'!FG136)&gt;0,'data-cash-crude'!FG136-INDEX('active-future'!$C:$C,MATCH('basis-cash-crude'!FH$1,'active-future'!$A:$A,0),1),""),"")</f>
        <v>-4.6599999999999966</v>
      </c>
      <c r="FI136">
        <f>+IFERROR(IF(VALUE('data-cash-crude'!FH136)&gt;0,'data-cash-crude'!FH136-INDEX('active-future'!$C:$C,MATCH('basis-cash-crude'!FI$1,'active-future'!$A:$A,0),1),""),"")</f>
        <v>-4.730000000000004</v>
      </c>
      <c r="FJ136">
        <f>+IFERROR(IF(VALUE('data-cash-crude'!FI136)&gt;0,'data-cash-crude'!FI136-INDEX('active-future'!$C:$C,MATCH('basis-cash-crude'!FJ$1,'active-future'!$A:$A,0),1),""),"")</f>
        <v>-4.7199999999999989</v>
      </c>
      <c r="FK136">
        <f>+IFERROR(IF(VALUE('data-cash-crude'!FJ136)&gt;0,'data-cash-crude'!FJ136-INDEX('active-future'!$C:$C,MATCH('basis-cash-crude'!FK$1,'active-future'!$A:$A,0),1),""),"")</f>
        <v>-4.7299999999999969</v>
      </c>
      <c r="FL136">
        <f>+IFERROR(IF(VALUE('data-cash-crude'!FK136)&gt;0,'data-cash-crude'!FK136-INDEX('active-future'!$C:$C,MATCH('basis-cash-crude'!FL$1,'active-future'!$A:$A,0),1),""),"")</f>
        <v>-4.7199999999999989</v>
      </c>
    </row>
    <row r="137" spans="1:168" x14ac:dyDescent="0.2">
      <c r="A137">
        <f t="shared" si="6"/>
        <v>-10.91</v>
      </c>
      <c r="B137">
        <f t="shared" si="7"/>
        <v>-10.784399999999998</v>
      </c>
      <c r="C137">
        <f t="shared" si="8"/>
        <v>-10.876419753086413</v>
      </c>
      <c r="D137" s="10" t="str">
        <f>+'data-cash-crude'!B137</f>
        <v>CLPA-7-38.CM</v>
      </c>
      <c r="E137">
        <f>+IFERROR(IF(VALUE('data-cash-crude'!D137)&gt;0,'data-cash-crude'!D137-INDEX('active-future'!$C:$C,MATCH('basis-cash-crude'!E$1,'active-future'!$A:$A,0),1),""),"")</f>
        <v>-10.880000000000003</v>
      </c>
      <c r="F137">
        <f>+IFERROR(IF(VALUE('data-cash-crude'!E137)&gt;0,'data-cash-crude'!E137-INDEX('active-future'!$C:$C,MATCH('basis-cash-crude'!F$1,'active-future'!$A:$A,0),1),""),"")</f>
        <v>-10.899999999999999</v>
      </c>
      <c r="G137">
        <f>+IFERROR(IF(VALUE('data-cash-crude'!F137)&gt;0,'data-cash-crude'!F137-INDEX('active-future'!$C:$C,MATCH('basis-cash-crude'!G$1,'active-future'!$A:$A,0),1),""),"")</f>
        <v>-10.939999999999998</v>
      </c>
      <c r="H137">
        <f>+IFERROR(IF(VALUE('data-cash-crude'!G137)&gt;0,'data-cash-crude'!G137-INDEX('active-future'!$C:$C,MATCH('basis-cash-crude'!H$1,'active-future'!$A:$A,0),1),""),"")</f>
        <v>-10.899999999999999</v>
      </c>
      <c r="I137" t="str">
        <f>+IFERROR(IF(VALUE('data-cash-crude'!H137)&gt;0,'data-cash-crude'!H137-INDEX('active-future'!$C:$C,MATCH('basis-cash-crude'!I$1,'active-future'!$A:$A,0),1),""),"")</f>
        <v/>
      </c>
      <c r="J137">
        <f>+IFERROR(IF(VALUE('data-cash-crude'!I137)&gt;0,'data-cash-crude'!I137-INDEX('active-future'!$C:$C,MATCH('basis-cash-crude'!J$1,'active-future'!$A:$A,0),1),""),"")</f>
        <v>-10.93</v>
      </c>
      <c r="K137" t="str">
        <f>+IFERROR(IF(VALUE('data-cash-crude'!J137)&gt;0,'data-cash-crude'!J137-INDEX('active-future'!$C:$C,MATCH('basis-cash-crude'!K$1,'active-future'!$A:$A,0),1),""),"")</f>
        <v/>
      </c>
      <c r="L137" t="str">
        <f>+IFERROR(IF(VALUE('data-cash-crude'!K137)&gt;0,'data-cash-crude'!K137-INDEX('active-future'!$C:$C,MATCH('basis-cash-crude'!L$1,'active-future'!$A:$A,0),1),""),"")</f>
        <v/>
      </c>
      <c r="M137">
        <f>+IFERROR(IF(VALUE('data-cash-crude'!L137)&gt;0,'data-cash-crude'!L137-INDEX('active-future'!$C:$C,MATCH('basis-cash-crude'!M$1,'active-future'!$A:$A,0),1),""),"")</f>
        <v>-10.899999999999999</v>
      </c>
      <c r="N137">
        <f>+IFERROR(IF(VALUE('data-cash-crude'!M137)&gt;0,'data-cash-crude'!M137-INDEX('active-future'!$C:$C,MATCH('basis-cash-crude'!N$1,'active-future'!$A:$A,0),1),""),"")</f>
        <v>-10.870000000000005</v>
      </c>
      <c r="O137">
        <f>+IFERROR(IF(VALUE('data-cash-crude'!N137)&gt;0,'data-cash-crude'!N137-INDEX('active-future'!$C:$C,MATCH('basis-cash-crude'!O$1,'active-future'!$A:$A,0),1),""),"")</f>
        <v>-10.79</v>
      </c>
      <c r="P137">
        <f>+IFERROR(IF(VALUE('data-cash-crude'!O137)&gt;0,'data-cash-crude'!O137-INDEX('active-future'!$C:$C,MATCH('basis-cash-crude'!P$1,'active-future'!$A:$A,0),1),""),"")</f>
        <v>-10.93</v>
      </c>
      <c r="Q137">
        <f>+IFERROR(IF(VALUE('data-cash-crude'!P137)&gt;0,'data-cash-crude'!P137-INDEX('active-future'!$C:$C,MATCH('basis-cash-crude'!Q$1,'active-future'!$A:$A,0),1),""),"")</f>
        <v>-10.89</v>
      </c>
      <c r="R137">
        <f>+IFERROR(IF(VALUE('data-cash-crude'!Q137)&gt;0,'data-cash-crude'!Q137-INDEX('active-future'!$C:$C,MATCH('basis-cash-crude'!R$1,'active-future'!$A:$A,0),1),""),"")</f>
        <v>-10.899999999999999</v>
      </c>
      <c r="S137">
        <f>+IFERROR(IF(VALUE('data-cash-crude'!R137)&gt;0,'data-cash-crude'!R137-INDEX('active-future'!$C:$C,MATCH('basis-cash-crude'!S$1,'active-future'!$A:$A,0),1),""),"")</f>
        <v>-10.879999999999995</v>
      </c>
      <c r="T137">
        <f>+IFERROR(IF(VALUE('data-cash-crude'!S137)&gt;0,'data-cash-crude'!S137-INDEX('active-future'!$C:$C,MATCH('basis-cash-crude'!T$1,'active-future'!$A:$A,0),1),""),"")</f>
        <v>-10.86</v>
      </c>
      <c r="U137">
        <f>+IFERROR(IF(VALUE('data-cash-crude'!T137)&gt;0,'data-cash-crude'!T137-INDEX('active-future'!$C:$C,MATCH('basis-cash-crude'!U$1,'active-future'!$A:$A,0),1),""),"")</f>
        <v>-10.940000000000005</v>
      </c>
      <c r="V137">
        <f>+IFERROR(IF(VALUE('data-cash-crude'!U137)&gt;0,'data-cash-crude'!U137-INDEX('active-future'!$C:$C,MATCH('basis-cash-crude'!V$1,'active-future'!$A:$A,0),1),""),"")</f>
        <v>-10.920000000000002</v>
      </c>
      <c r="W137">
        <f>+IFERROR(IF(VALUE('data-cash-crude'!V137)&gt;0,'data-cash-crude'!V137-INDEX('active-future'!$C:$C,MATCH('basis-cash-crude'!W$1,'active-future'!$A:$A,0),1),""),"")</f>
        <v>-10.950000000000003</v>
      </c>
      <c r="X137">
        <f>+IFERROR(IF(VALUE('data-cash-crude'!W137)&gt;0,'data-cash-crude'!W137-INDEX('active-future'!$C:$C,MATCH('basis-cash-crude'!X$1,'active-future'!$A:$A,0),1),""),"")</f>
        <v>-10.950000000000003</v>
      </c>
      <c r="Y137" t="str">
        <f>+IFERROR(IF(VALUE('data-cash-crude'!X137)&gt;0,'data-cash-crude'!X137-INDEX('active-future'!$C:$C,MATCH('basis-cash-crude'!Y$1,'active-future'!$A:$A,0),1),""),"")</f>
        <v/>
      </c>
      <c r="Z137">
        <f>+IFERROR(IF(VALUE('data-cash-crude'!Y137)&gt;0,'data-cash-crude'!Y137-INDEX('active-future'!$C:$C,MATCH('basis-cash-crude'!Z$1,'active-future'!$A:$A,0),1),""),"")</f>
        <v>-10.880000000000003</v>
      </c>
      <c r="AA137">
        <f>+IFERROR(IF(VALUE('data-cash-crude'!Z137)&gt;0,'data-cash-crude'!Z137-INDEX('active-future'!$C:$C,MATCH('basis-cash-crude'!AA$1,'active-future'!$A:$A,0),1),""),"")</f>
        <v>-7.990000000000002</v>
      </c>
      <c r="AB137" t="str">
        <f>+IFERROR(IF(VALUE('data-cash-crude'!AA137)&gt;0,'data-cash-crude'!AA137-INDEX('active-future'!$C:$C,MATCH('basis-cash-crude'!AB$1,'active-future'!$A:$A,0),1),""),"")</f>
        <v/>
      </c>
      <c r="AC137">
        <f>+IFERROR(IF(VALUE('data-cash-crude'!AB137)&gt;0,'data-cash-crude'!AB137-INDEX('active-future'!$C:$C,MATCH('basis-cash-crude'!AC$1,'active-future'!$A:$A,0),1),""),"")</f>
        <v>-10.93</v>
      </c>
      <c r="AD137">
        <f>+IFERROR(IF(VALUE('data-cash-crude'!AC137)&gt;0,'data-cash-crude'!AC137-INDEX('active-future'!$C:$C,MATCH('basis-cash-crude'!AD$1,'active-future'!$A:$A,0),1),""),"")</f>
        <v>-10.93</v>
      </c>
      <c r="AE137">
        <f>+IFERROR(IF(VALUE('data-cash-crude'!AD137)&gt;0,'data-cash-crude'!AD137-INDEX('active-future'!$C:$C,MATCH('basis-cash-crude'!AE$1,'active-future'!$A:$A,0),1),""),"")</f>
        <v>-10.93</v>
      </c>
      <c r="AF137">
        <f>+IFERROR(IF(VALUE('data-cash-crude'!AE137)&gt;0,'data-cash-crude'!AE137-INDEX('active-future'!$C:$C,MATCH('basis-cash-crude'!AF$1,'active-future'!$A:$A,0),1),""),"")</f>
        <v>-10.89</v>
      </c>
      <c r="AG137">
        <f>+IFERROR(IF(VALUE('data-cash-crude'!AF137)&gt;0,'data-cash-crude'!AF137-INDEX('active-future'!$C:$C,MATCH('basis-cash-crude'!AG$1,'active-future'!$A:$A,0),1),""),"")</f>
        <v>-10.899999999999999</v>
      </c>
      <c r="AH137">
        <f>+IFERROR(IF(VALUE('data-cash-crude'!AG137)&gt;0,'data-cash-crude'!AG137-INDEX('active-future'!$C:$C,MATCH('basis-cash-crude'!AH$1,'active-future'!$A:$A,0),1),""),"")</f>
        <v>-10.829999999999998</v>
      </c>
      <c r="AI137">
        <f>+IFERROR(IF(VALUE('data-cash-crude'!AH137)&gt;0,'data-cash-crude'!AH137-INDEX('active-future'!$C:$C,MATCH('basis-cash-crude'!AI$1,'active-future'!$A:$A,0),1),""),"")</f>
        <v>-11.07</v>
      </c>
      <c r="AJ137">
        <f>+IFERROR(IF(VALUE('data-cash-crude'!AI137)&gt;0,'data-cash-crude'!AI137-INDEX('active-future'!$C:$C,MATCH('basis-cash-crude'!AJ$1,'active-future'!$A:$A,0),1),""),"")</f>
        <v>-10.96</v>
      </c>
      <c r="AK137">
        <f>+IFERROR(IF(VALUE('data-cash-crude'!AJ137)&gt;0,'data-cash-crude'!AJ137-INDEX('active-future'!$C:$C,MATCH('basis-cash-crude'!AK$1,'active-future'!$A:$A,0),1),""),"")</f>
        <v>-10.939999999999998</v>
      </c>
      <c r="AL137">
        <f>+IFERROR(IF(VALUE('data-cash-crude'!AK137)&gt;0,'data-cash-crude'!AK137-INDEX('active-future'!$C:$C,MATCH('basis-cash-crude'!AL$1,'active-future'!$A:$A,0),1),""),"")</f>
        <v>-10.89</v>
      </c>
      <c r="AM137">
        <f>+IFERROR(IF(VALUE('data-cash-crude'!AL137)&gt;0,'data-cash-crude'!AL137-INDEX('active-future'!$C:$C,MATCH('basis-cash-crude'!AM$1,'active-future'!$A:$A,0),1),""),"")</f>
        <v>-10.939999999999998</v>
      </c>
      <c r="AN137">
        <f>+IFERROR(IF(VALUE('data-cash-crude'!AM137)&gt;0,'data-cash-crude'!AM137-INDEX('active-future'!$C:$C,MATCH('basis-cash-crude'!AN$1,'active-future'!$A:$A,0),1),""),"")</f>
        <v>-10.919999999999995</v>
      </c>
      <c r="AO137">
        <f>+IFERROR(IF(VALUE('data-cash-crude'!AN137)&gt;0,'data-cash-crude'!AN137-INDEX('active-future'!$C:$C,MATCH('basis-cash-crude'!AO$1,'active-future'!$A:$A,0),1),""),"")</f>
        <v>-10.880000000000003</v>
      </c>
      <c r="AP137">
        <f>+IFERROR(IF(VALUE('data-cash-crude'!AO137)&gt;0,'data-cash-crude'!AO137-INDEX('active-future'!$C:$C,MATCH('basis-cash-crude'!AP$1,'active-future'!$A:$A,0),1),""),"")</f>
        <v>-10.86</v>
      </c>
      <c r="AQ137">
        <f>+IFERROR(IF(VALUE('data-cash-crude'!AP137)&gt;0,'data-cash-crude'!AP137-INDEX('active-future'!$C:$C,MATCH('basis-cash-crude'!AQ$1,'active-future'!$A:$A,0),1),""),"")</f>
        <v>-10.869999999999997</v>
      </c>
      <c r="AR137">
        <f>+IFERROR(IF(VALUE('data-cash-crude'!AQ137)&gt;0,'data-cash-crude'!AQ137-INDEX('active-future'!$C:$C,MATCH('basis-cash-crude'!AR$1,'active-future'!$A:$A,0),1),""),"")</f>
        <v>-10.870000000000005</v>
      </c>
      <c r="AS137">
        <f>+IFERROR(IF(VALUE('data-cash-crude'!AR137)&gt;0,'data-cash-crude'!AR137-INDEX('active-future'!$C:$C,MATCH('basis-cash-crude'!AS$1,'active-future'!$A:$A,0),1),""),"")</f>
        <v>-10.949999999999996</v>
      </c>
      <c r="AT137">
        <f>+IFERROR(IF(VALUE('data-cash-crude'!AS137)&gt;0,'data-cash-crude'!AS137-INDEX('active-future'!$C:$C,MATCH('basis-cash-crude'!AT$1,'active-future'!$A:$A,0),1),""),"")</f>
        <v>-10.86</v>
      </c>
      <c r="AU137">
        <f>+IFERROR(IF(VALUE('data-cash-crude'!AT137)&gt;0,'data-cash-crude'!AT137-INDEX('active-future'!$C:$C,MATCH('basis-cash-crude'!AU$1,'active-future'!$A:$A,0),1),""),"")</f>
        <v>-10.920000000000002</v>
      </c>
      <c r="AV137">
        <f>+IFERROR(IF(VALUE('data-cash-crude'!AU137)&gt;0,'data-cash-crude'!AU137-INDEX('active-future'!$C:$C,MATCH('basis-cash-crude'!AV$1,'active-future'!$A:$A,0),1),""),"")</f>
        <v>-10.899999999999999</v>
      </c>
      <c r="AW137">
        <f>+IFERROR(IF(VALUE('data-cash-crude'!AV137)&gt;0,'data-cash-crude'!AV137-INDEX('active-future'!$C:$C,MATCH('basis-cash-crude'!AW$1,'active-future'!$A:$A,0),1),""),"")</f>
        <v>-10.880000000000003</v>
      </c>
      <c r="AX137">
        <f>+IFERROR(IF(VALUE('data-cash-crude'!AW137)&gt;0,'data-cash-crude'!AW137-INDEX('active-future'!$C:$C,MATCH('basis-cash-crude'!AX$1,'active-future'!$A:$A,0),1),""),"")</f>
        <v>-10.86</v>
      </c>
      <c r="AY137">
        <f>+IFERROR(IF(VALUE('data-cash-crude'!AX137)&gt;0,'data-cash-crude'!AX137-INDEX('active-future'!$C:$C,MATCH('basis-cash-crude'!AY$1,'active-future'!$A:$A,0),1),""),"")</f>
        <v>-10.93</v>
      </c>
      <c r="AZ137">
        <f>+IFERROR(IF(VALUE('data-cash-crude'!AY137)&gt;0,'data-cash-crude'!AY137-INDEX('active-future'!$C:$C,MATCH('basis-cash-crude'!AZ$1,'active-future'!$A:$A,0),1),""),"")</f>
        <v>-10.879999999999995</v>
      </c>
      <c r="BA137">
        <f>+IFERROR(IF(VALUE('data-cash-crude'!AZ137)&gt;0,'data-cash-crude'!AZ137-INDEX('active-future'!$C:$C,MATCH('basis-cash-crude'!BA$1,'active-future'!$A:$A,0),1),""),"")</f>
        <v>-10.949999999999996</v>
      </c>
      <c r="BB137">
        <f>+IFERROR(IF(VALUE('data-cash-crude'!BA137)&gt;0,'data-cash-crude'!BA137-INDEX('active-future'!$C:$C,MATCH('basis-cash-crude'!BB$1,'active-future'!$A:$A,0),1),""),"")</f>
        <v>-10.89</v>
      </c>
      <c r="BC137">
        <f>+IFERROR(IF(VALUE('data-cash-crude'!BB137)&gt;0,'data-cash-crude'!BB137-INDEX('active-future'!$C:$C,MATCH('basis-cash-crude'!BC$1,'active-future'!$A:$A,0),1),""),"")</f>
        <v>-11.199999999999996</v>
      </c>
      <c r="BD137">
        <f>+IFERROR(IF(VALUE('data-cash-crude'!BC137)&gt;0,'data-cash-crude'!BC137-INDEX('active-future'!$C:$C,MATCH('basis-cash-crude'!BD$1,'active-future'!$A:$A,0),1),""),"")</f>
        <v>-11.129999999999995</v>
      </c>
      <c r="BE137">
        <f>+IFERROR(IF(VALUE('data-cash-crude'!BD137)&gt;0,'data-cash-crude'!BD137-INDEX('active-future'!$C:$C,MATCH('basis-cash-crude'!BE$1,'active-future'!$A:$A,0),1),""),"")</f>
        <v>-10.989999999999995</v>
      </c>
      <c r="BF137">
        <f>+IFERROR(IF(VALUE('data-cash-crude'!BE137)&gt;0,'data-cash-crude'!BE137-INDEX('active-future'!$C:$C,MATCH('basis-cash-crude'!BF$1,'active-future'!$A:$A,0),1),""),"")</f>
        <v>-10.950000000000003</v>
      </c>
      <c r="BG137">
        <f>+IFERROR(IF(VALUE('data-cash-crude'!BF137)&gt;0,'data-cash-crude'!BF137-INDEX('active-future'!$C:$C,MATCH('basis-cash-crude'!BG$1,'active-future'!$A:$A,0),1),""),"")</f>
        <v>-10.880000000000003</v>
      </c>
      <c r="BH137">
        <f>+IFERROR(IF(VALUE('data-cash-crude'!BG137)&gt;0,'data-cash-crude'!BG137-INDEX('active-future'!$C:$C,MATCH('basis-cash-crude'!BH$1,'active-future'!$A:$A,0),1),""),"")</f>
        <v>-10.93</v>
      </c>
      <c r="BI137">
        <f>+IFERROR(IF(VALUE('data-cash-crude'!BH137)&gt;0,'data-cash-crude'!BH137-INDEX('active-future'!$C:$C,MATCH('basis-cash-crude'!BI$1,'active-future'!$A:$A,0),1),""),"")</f>
        <v>-10.910000000000004</v>
      </c>
      <c r="BJ137">
        <f>+IFERROR(IF(VALUE('data-cash-crude'!BI137)&gt;0,'data-cash-crude'!BI137-INDEX('active-future'!$C:$C,MATCH('basis-cash-crude'!BJ$1,'active-future'!$A:$A,0),1),""),"")</f>
        <v>-10.920000000000002</v>
      </c>
      <c r="BK137">
        <f>+IFERROR(IF(VALUE('data-cash-crude'!BJ137)&gt;0,'data-cash-crude'!BJ137-INDEX('active-future'!$C:$C,MATCH('basis-cash-crude'!BK$1,'active-future'!$A:$A,0),1),""),"")</f>
        <v>-10.869999999999997</v>
      </c>
      <c r="BL137">
        <f>+IFERROR(IF(VALUE('data-cash-crude'!BK137)&gt;0,'data-cash-crude'!BK137-INDEX('active-future'!$C:$C,MATCH('basis-cash-crude'!BL$1,'active-future'!$A:$A,0),1),""),"")</f>
        <v>-10.910000000000004</v>
      </c>
      <c r="BM137">
        <f>+IFERROR(IF(VALUE('data-cash-crude'!BL137)&gt;0,'data-cash-crude'!BL137-INDEX('active-future'!$C:$C,MATCH('basis-cash-crude'!BM$1,'active-future'!$A:$A,0),1),""),"")</f>
        <v>-10.950000000000003</v>
      </c>
      <c r="BN137">
        <f>+IFERROR(IF(VALUE('data-cash-crude'!BM137)&gt;0,'data-cash-crude'!BM137-INDEX('active-future'!$C:$C,MATCH('basis-cash-crude'!BN$1,'active-future'!$A:$A,0),1),""),"")</f>
        <v>-10.869999999999997</v>
      </c>
      <c r="BO137">
        <f>+IFERROR(IF(VALUE('data-cash-crude'!BN137)&gt;0,'data-cash-crude'!BN137-INDEX('active-future'!$C:$C,MATCH('basis-cash-crude'!BO$1,'active-future'!$A:$A,0),1),""),"")</f>
        <v>-10.93</v>
      </c>
      <c r="BP137">
        <f>+IFERROR(IF(VALUE('data-cash-crude'!BO137)&gt;0,'data-cash-crude'!BO137-INDEX('active-future'!$C:$C,MATCH('basis-cash-crude'!BP$1,'active-future'!$A:$A,0),1),""),"")</f>
        <v>-10.870000000000005</v>
      </c>
      <c r="BQ137">
        <f>+IFERROR(IF(VALUE('data-cash-crude'!BP137)&gt;0,'data-cash-crude'!BP137-INDEX('active-future'!$C:$C,MATCH('basis-cash-crude'!BQ$1,'active-future'!$A:$A,0),1),""),"")</f>
        <v>-10.86</v>
      </c>
      <c r="BR137">
        <f>+IFERROR(IF(VALUE('data-cash-crude'!BQ137)&gt;0,'data-cash-crude'!BQ137-INDEX('active-future'!$C:$C,MATCH('basis-cash-crude'!BR$1,'active-future'!$A:$A,0),1),""),"")</f>
        <v>-10.939999999999998</v>
      </c>
      <c r="BS137">
        <f>+IFERROR(IF(VALUE('data-cash-crude'!BR137)&gt;0,'data-cash-crude'!BR137-INDEX('active-future'!$C:$C,MATCH('basis-cash-crude'!BS$1,'active-future'!$A:$A,0),1),""),"")</f>
        <v>-10.89</v>
      </c>
      <c r="BT137">
        <f>+IFERROR(IF(VALUE('data-cash-crude'!BS137)&gt;0,'data-cash-crude'!BS137-INDEX('active-future'!$C:$C,MATCH('basis-cash-crude'!BT$1,'active-future'!$A:$A,0),1),""),"")</f>
        <v>-10.93</v>
      </c>
      <c r="BU137">
        <f>+IFERROR(IF(VALUE('data-cash-crude'!BT137)&gt;0,'data-cash-crude'!BT137-INDEX('active-future'!$C:$C,MATCH('basis-cash-crude'!BU$1,'active-future'!$A:$A,0),1),""),"")</f>
        <v>-10.93</v>
      </c>
      <c r="BV137">
        <f>+IFERROR(IF(VALUE('data-cash-crude'!BU137)&gt;0,'data-cash-crude'!BU137-INDEX('active-future'!$C:$C,MATCH('basis-cash-crude'!BV$1,'active-future'!$A:$A,0),1),""),"")</f>
        <v>-10.910000000000004</v>
      </c>
      <c r="BW137">
        <f>+IFERROR(IF(VALUE('data-cash-crude'!BV137)&gt;0,'data-cash-crude'!BV137-INDEX('active-future'!$C:$C,MATCH('basis-cash-crude'!BW$1,'active-future'!$A:$A,0),1),""),"")</f>
        <v>-10.909999999999997</v>
      </c>
      <c r="BX137">
        <f>+IFERROR(IF(VALUE('data-cash-crude'!BW137)&gt;0,'data-cash-crude'!BW137-INDEX('active-future'!$C:$C,MATCH('basis-cash-crude'!BX$1,'active-future'!$A:$A,0),1),""),"")</f>
        <v>-10.86</v>
      </c>
      <c r="BY137">
        <f>+IFERROR(IF(VALUE('data-cash-crude'!BX137)&gt;0,'data-cash-crude'!BX137-INDEX('active-future'!$C:$C,MATCH('basis-cash-crude'!BY$1,'active-future'!$A:$A,0),1),""),"")</f>
        <v>-10.910000000000004</v>
      </c>
      <c r="BZ137">
        <f>+IFERROR(IF(VALUE('data-cash-crude'!BY137)&gt;0,'data-cash-crude'!BY137-INDEX('active-future'!$C:$C,MATCH('basis-cash-crude'!BZ$1,'active-future'!$A:$A,0),1),""),"")</f>
        <v>-11.009999999999998</v>
      </c>
      <c r="CA137">
        <f>+IFERROR(IF(VALUE('data-cash-crude'!BZ137)&gt;0,'data-cash-crude'!BZ137-INDEX('active-future'!$C:$C,MATCH('basis-cash-crude'!CA$1,'active-future'!$A:$A,0),1),""),"")</f>
        <v>-10.86</v>
      </c>
      <c r="CB137">
        <f>+IFERROR(IF(VALUE('data-cash-crude'!CA137)&gt;0,'data-cash-crude'!CA137-INDEX('active-future'!$C:$C,MATCH('basis-cash-crude'!CB$1,'active-future'!$A:$A,0),1),""),"")</f>
        <v>-10.860000000000007</v>
      </c>
      <c r="CC137">
        <f>+IFERROR(IF(VALUE('data-cash-crude'!CB137)&gt;0,'data-cash-crude'!CB137-INDEX('active-future'!$C:$C,MATCH('basis-cash-crude'!CC$1,'active-future'!$A:$A,0),1),""),"")</f>
        <v>-10.920000000000002</v>
      </c>
      <c r="CD137">
        <f>+IFERROR(IF(VALUE('data-cash-crude'!CC137)&gt;0,'data-cash-crude'!CC137-INDEX('active-future'!$C:$C,MATCH('basis-cash-crude'!CD$1,'active-future'!$A:$A,0),1),""),"")</f>
        <v>-10.870000000000005</v>
      </c>
      <c r="CE137">
        <f>+IFERROR(IF(VALUE('data-cash-crude'!CD137)&gt;0,'data-cash-crude'!CD137-INDEX('active-future'!$C:$C,MATCH('basis-cash-crude'!CE$1,'active-future'!$A:$A,0),1),""),"")</f>
        <v>-10.910000000000004</v>
      </c>
      <c r="CF137">
        <f>+IFERROR(IF(VALUE('data-cash-crude'!CE137)&gt;0,'data-cash-crude'!CE137-INDEX('active-future'!$C:$C,MATCH('basis-cash-crude'!CF$1,'active-future'!$A:$A,0),1),""),"")</f>
        <v>-10.869999999999997</v>
      </c>
      <c r="CG137" t="str">
        <f>+IFERROR(IF(VALUE('data-cash-crude'!CF137)&gt;0,'data-cash-crude'!CF137-INDEX('active-future'!$C:$C,MATCH('basis-cash-crude'!CG$1,'active-future'!$A:$A,0),1),""),"")</f>
        <v/>
      </c>
      <c r="CH137" t="str">
        <f>+IFERROR(IF(VALUE('data-cash-crude'!CG137)&gt;0,'data-cash-crude'!CG137-INDEX('active-future'!$C:$C,MATCH('basis-cash-crude'!CH$1,'active-future'!$A:$A,0),1),""),"")</f>
        <v/>
      </c>
      <c r="CI137" t="str">
        <f>+IFERROR(IF(VALUE('data-cash-crude'!CH137)&gt;0,'data-cash-crude'!CH137-INDEX('active-future'!$C:$C,MATCH('basis-cash-crude'!CI$1,'active-future'!$A:$A,0),1),""),"")</f>
        <v/>
      </c>
      <c r="CJ137">
        <f>+IFERROR(IF(VALUE('data-cash-crude'!CI137)&gt;0,'data-cash-crude'!CI137-INDEX('active-future'!$C:$C,MATCH('basis-cash-crude'!CJ$1,'active-future'!$A:$A,0),1),""),"")</f>
        <v>-10.919999999999995</v>
      </c>
      <c r="CK137">
        <f>+IFERROR(IF(VALUE('data-cash-crude'!CJ137)&gt;0,'data-cash-crude'!CJ137-INDEX('active-future'!$C:$C,MATCH('basis-cash-crude'!CK$1,'active-future'!$A:$A,0),1),""),"")</f>
        <v>-10.879999999999995</v>
      </c>
      <c r="CL137">
        <f>+IFERROR(IF(VALUE('data-cash-crude'!CK137)&gt;0,'data-cash-crude'!CK137-INDEX('active-future'!$C:$C,MATCH('basis-cash-crude'!CL$1,'active-future'!$A:$A,0),1),""),"")</f>
        <v>-10.86</v>
      </c>
      <c r="CM137" t="str">
        <f>+IFERROR(IF(VALUE('data-cash-crude'!CL137)&gt;0,'data-cash-crude'!CL137-INDEX('active-future'!$C:$C,MATCH('basis-cash-crude'!CM$1,'active-future'!$A:$A,0),1),""),"")</f>
        <v/>
      </c>
      <c r="CN137">
        <f>+IFERROR(IF(VALUE('data-cash-crude'!CM137)&gt;0,'data-cash-crude'!CM137-INDEX('active-future'!$C:$C,MATCH('basis-cash-crude'!CN$1,'active-future'!$A:$A,0),1),""),"")</f>
        <v>-10.920000000000002</v>
      </c>
      <c r="CO137">
        <f>+IFERROR(IF(VALUE('data-cash-crude'!CN137)&gt;0,'data-cash-crude'!CN137-INDEX('active-future'!$C:$C,MATCH('basis-cash-crude'!CO$1,'active-future'!$A:$A,0),1),""),"")</f>
        <v>-10.93</v>
      </c>
      <c r="CP137">
        <f>+IFERROR(IF(VALUE('data-cash-crude'!CO137)&gt;0,'data-cash-crude'!CO137-INDEX('active-future'!$C:$C,MATCH('basis-cash-crude'!CP$1,'active-future'!$A:$A,0),1),""),"")</f>
        <v>-10.899999999999999</v>
      </c>
      <c r="CQ137">
        <f>+IFERROR(IF(VALUE('data-cash-crude'!CP137)&gt;0,'data-cash-crude'!CP137-INDEX('active-future'!$C:$C,MATCH('basis-cash-crude'!CQ$1,'active-future'!$A:$A,0),1),""),"")</f>
        <v>-10.950000000000003</v>
      </c>
      <c r="CR137">
        <f>+IFERROR(IF(VALUE('data-cash-crude'!CQ137)&gt;0,'data-cash-crude'!CQ137-INDEX('active-future'!$C:$C,MATCH('basis-cash-crude'!CR$1,'active-future'!$A:$A,0),1),""),"")</f>
        <v>-10.86</v>
      </c>
      <c r="CS137">
        <f>+IFERROR(IF(VALUE('data-cash-crude'!CR137)&gt;0,'data-cash-crude'!CR137-INDEX('active-future'!$C:$C,MATCH('basis-cash-crude'!CS$1,'active-future'!$A:$A,0),1),""),"")</f>
        <v>-10.89</v>
      </c>
      <c r="CT137">
        <f>+IFERROR(IF(VALUE('data-cash-crude'!CS137)&gt;0,'data-cash-crude'!CS137-INDEX('active-future'!$C:$C,MATCH('basis-cash-crude'!CT$1,'active-future'!$A:$A,0),1),""),"")</f>
        <v>-10.870000000000005</v>
      </c>
      <c r="CU137">
        <f>+IFERROR(IF(VALUE('data-cash-crude'!CT137)&gt;0,'data-cash-crude'!CT137-INDEX('active-future'!$C:$C,MATCH('basis-cash-crude'!CU$1,'active-future'!$A:$A,0),1),""),"")</f>
        <v>-10.899999999999999</v>
      </c>
      <c r="CV137">
        <f>+IFERROR(IF(VALUE('data-cash-crude'!CU137)&gt;0,'data-cash-crude'!CU137-INDEX('active-future'!$C:$C,MATCH('basis-cash-crude'!CV$1,'active-future'!$A:$A,0),1),""),"")</f>
        <v>-10.650000000000006</v>
      </c>
      <c r="CW137">
        <f>+IFERROR(IF(VALUE('data-cash-crude'!CV137)&gt;0,'data-cash-crude'!CV137-INDEX('active-future'!$C:$C,MATCH('basis-cash-crude'!CW$1,'active-future'!$A:$A,0),1),""),"")</f>
        <v>-10.86</v>
      </c>
      <c r="CX137">
        <f>+IFERROR(IF(VALUE('data-cash-crude'!CW137)&gt;0,'data-cash-crude'!CW137-INDEX('active-future'!$C:$C,MATCH('basis-cash-crude'!CX$1,'active-future'!$A:$A,0),1),""),"")</f>
        <v>-10.830000000000005</v>
      </c>
      <c r="CY137">
        <f>+IFERROR(IF(VALUE('data-cash-crude'!CX137)&gt;0,'data-cash-crude'!CX137-INDEX('active-future'!$C:$C,MATCH('basis-cash-crude'!CY$1,'active-future'!$A:$A,0),1),""),"")</f>
        <v>-10.89</v>
      </c>
      <c r="CZ137">
        <f>+IFERROR(IF(VALUE('data-cash-crude'!CY137)&gt;0,'data-cash-crude'!CY137-INDEX('active-future'!$C:$C,MATCH('basis-cash-crude'!CZ$1,'active-future'!$A:$A,0),1),""),"")</f>
        <v>-10.949999999999996</v>
      </c>
      <c r="DA137">
        <f>+IFERROR(IF(VALUE('data-cash-crude'!CZ137)&gt;0,'data-cash-crude'!CZ137-INDEX('active-future'!$C:$C,MATCH('basis-cash-crude'!DA$1,'active-future'!$A:$A,0),1),""),"")</f>
        <v>-10.920000000000002</v>
      </c>
      <c r="DB137">
        <f>+IFERROR(IF(VALUE('data-cash-crude'!DA137)&gt;0,'data-cash-crude'!DA137-INDEX('active-future'!$C:$C,MATCH('basis-cash-crude'!DB$1,'active-future'!$A:$A,0),1),""),"")</f>
        <v>-10.950000000000003</v>
      </c>
      <c r="DC137">
        <f>+IFERROR(IF(VALUE('data-cash-crude'!DB137)&gt;0,'data-cash-crude'!DB137-INDEX('active-future'!$C:$C,MATCH('basis-cash-crude'!DC$1,'active-future'!$A:$A,0),1),""),"")</f>
        <v>-10.920000000000002</v>
      </c>
      <c r="DD137">
        <f>+IFERROR(IF(VALUE('data-cash-crude'!DC137)&gt;0,'data-cash-crude'!DC137-INDEX('active-future'!$C:$C,MATCH('basis-cash-crude'!DD$1,'active-future'!$A:$A,0),1),""),"")</f>
        <v>-10.86</v>
      </c>
      <c r="DE137">
        <f>+IFERROR(IF(VALUE('data-cash-crude'!DD137)&gt;0,'data-cash-crude'!DD137-INDEX('active-future'!$C:$C,MATCH('basis-cash-crude'!DE$1,'active-future'!$A:$A,0),1),""),"")</f>
        <v>-10.910000000000004</v>
      </c>
      <c r="DF137">
        <f>+IFERROR(IF(VALUE('data-cash-crude'!DE137)&gt;0,'data-cash-crude'!DE137-INDEX('active-future'!$C:$C,MATCH('basis-cash-crude'!DF$1,'active-future'!$A:$A,0),1),""),"")</f>
        <v>-10.950000000000003</v>
      </c>
      <c r="DG137">
        <f>+IFERROR(IF(VALUE('data-cash-crude'!DF137)&gt;0,'data-cash-crude'!DF137-INDEX('active-future'!$C:$C,MATCH('basis-cash-crude'!DG$1,'active-future'!$A:$A,0),1),""),"")</f>
        <v>-10.909999999999997</v>
      </c>
      <c r="DH137">
        <f>+IFERROR(IF(VALUE('data-cash-crude'!DG137)&gt;0,'data-cash-crude'!DG137-INDEX('active-future'!$C:$C,MATCH('basis-cash-crude'!DH$1,'active-future'!$A:$A,0),1),""),"")</f>
        <v>-10.879999999999995</v>
      </c>
      <c r="DI137">
        <f>+IFERROR(IF(VALUE('data-cash-crude'!DH137)&gt;0,'data-cash-crude'!DH137-INDEX('active-future'!$C:$C,MATCH('basis-cash-crude'!DI$1,'active-future'!$A:$A,0),1),""),"")</f>
        <v>-10.870000000000005</v>
      </c>
      <c r="DJ137">
        <f>+IFERROR(IF(VALUE('data-cash-crude'!DI137)&gt;0,'data-cash-crude'!DI137-INDEX('active-future'!$C:$C,MATCH('basis-cash-crude'!DJ$1,'active-future'!$A:$A,0),1),""),"")</f>
        <v>-10.899999999999999</v>
      </c>
      <c r="DK137">
        <f>+IFERROR(IF(VALUE('data-cash-crude'!DJ137)&gt;0,'data-cash-crude'!DJ137-INDEX('active-future'!$C:$C,MATCH('basis-cash-crude'!DK$1,'active-future'!$A:$A,0),1),""),"")</f>
        <v>-10.869999999999997</v>
      </c>
      <c r="DL137">
        <f>+IFERROR(IF(VALUE('data-cash-crude'!DK137)&gt;0,'data-cash-crude'!DK137-INDEX('active-future'!$C:$C,MATCH('basis-cash-crude'!DL$1,'active-future'!$A:$A,0),1),""),"")</f>
        <v>-10.89</v>
      </c>
      <c r="DM137" t="str">
        <f>+IFERROR(IF(VALUE('data-cash-crude'!DL137)&gt;0,'data-cash-crude'!DL137-INDEX('active-future'!$C:$C,MATCH('basis-cash-crude'!DM$1,'active-future'!$A:$A,0),1),""),"")</f>
        <v/>
      </c>
      <c r="DN137" t="str">
        <f>+IFERROR(IF(VALUE('data-cash-crude'!DM137)&gt;0,'data-cash-crude'!DM137-INDEX('active-future'!$C:$C,MATCH('basis-cash-crude'!DN$1,'active-future'!$A:$A,0),1),""),"")</f>
        <v/>
      </c>
      <c r="DO137">
        <f>+IFERROR(IF(VALUE('data-cash-crude'!DN137)&gt;0,'data-cash-crude'!DN137-INDEX('active-future'!$C:$C,MATCH('basis-cash-crude'!DO$1,'active-future'!$A:$A,0),1),""),"")</f>
        <v>-10.949999999999996</v>
      </c>
      <c r="DP137">
        <f>+IFERROR(IF(VALUE('data-cash-crude'!DO137)&gt;0,'data-cash-crude'!DO137-INDEX('active-future'!$C:$C,MATCH('basis-cash-crude'!DP$1,'active-future'!$A:$A,0),1),""),"")</f>
        <v>-10.879999999999995</v>
      </c>
      <c r="DQ137">
        <f>+IFERROR(IF(VALUE('data-cash-crude'!DP137)&gt;0,'data-cash-crude'!DP137-INDEX('active-future'!$C:$C,MATCH('basis-cash-crude'!DQ$1,'active-future'!$A:$A,0),1),""),"")</f>
        <v>-10.93</v>
      </c>
      <c r="DR137">
        <f>+IFERROR(IF(VALUE('data-cash-crude'!DQ137)&gt;0,'data-cash-crude'!DQ137-INDEX('active-future'!$C:$C,MATCH('basis-cash-crude'!DR$1,'active-future'!$A:$A,0),1),""),"")</f>
        <v>-10.860000000000007</v>
      </c>
      <c r="DS137">
        <f>+IFERROR(IF(VALUE('data-cash-crude'!DR137)&gt;0,'data-cash-crude'!DR137-INDEX('active-future'!$C:$C,MATCH('basis-cash-crude'!DS$1,'active-future'!$A:$A,0),1),""),"")</f>
        <v>-10.869999999999997</v>
      </c>
      <c r="DT137">
        <f>+IFERROR(IF(VALUE('data-cash-crude'!DS137)&gt;0,'data-cash-crude'!DS137-INDEX('active-future'!$C:$C,MATCH('basis-cash-crude'!DT$1,'active-future'!$A:$A,0),1),""),"")</f>
        <v>-10.910000000000004</v>
      </c>
      <c r="DU137">
        <f>+IFERROR(IF(VALUE('data-cash-crude'!DT137)&gt;0,'data-cash-crude'!DT137-INDEX('active-future'!$C:$C,MATCH('basis-cash-crude'!DU$1,'active-future'!$A:$A,0),1),""),"")</f>
        <v>-10.89</v>
      </c>
      <c r="DV137">
        <f>+IFERROR(IF(VALUE('data-cash-crude'!DU137)&gt;0,'data-cash-crude'!DU137-INDEX('active-future'!$C:$C,MATCH('basis-cash-crude'!DV$1,'active-future'!$A:$A,0),1),""),"")</f>
        <v>-10.950000000000003</v>
      </c>
      <c r="DW137">
        <f>+IFERROR(IF(VALUE('data-cash-crude'!DV137)&gt;0,'data-cash-crude'!DV137-INDEX('active-future'!$C:$C,MATCH('basis-cash-crude'!DW$1,'active-future'!$A:$A,0),1),""),"")</f>
        <v>-10.900000000000006</v>
      </c>
      <c r="DX137">
        <f>+IFERROR(IF(VALUE('data-cash-crude'!DW137)&gt;0,'data-cash-crude'!DW137-INDEX('active-future'!$C:$C,MATCH('basis-cash-crude'!DX$1,'active-future'!$A:$A,0),1),""),"")</f>
        <v>-10.949999999999996</v>
      </c>
      <c r="DY137">
        <f>+IFERROR(IF(VALUE('data-cash-crude'!DX137)&gt;0,'data-cash-crude'!DX137-INDEX('active-future'!$C:$C,MATCH('basis-cash-crude'!DY$1,'active-future'!$A:$A,0),1),""),"")</f>
        <v>-10.920000000000002</v>
      </c>
      <c r="DZ137">
        <f>+IFERROR(IF(VALUE('data-cash-crude'!DY137)&gt;0,'data-cash-crude'!DY137-INDEX('active-future'!$C:$C,MATCH('basis-cash-crude'!DZ$1,'active-future'!$A:$A,0),1),""),"")</f>
        <v>-10.950000000000003</v>
      </c>
      <c r="EA137">
        <f>+IFERROR(IF(VALUE('data-cash-crude'!DZ137)&gt;0,'data-cash-crude'!DZ137-INDEX('active-future'!$C:$C,MATCH('basis-cash-crude'!EA$1,'active-future'!$A:$A,0),1),""),"")</f>
        <v>-11.29</v>
      </c>
      <c r="EB137">
        <f>+IFERROR(IF(VALUE('data-cash-crude'!EA137)&gt;0,'data-cash-crude'!EA137-INDEX('active-future'!$C:$C,MATCH('basis-cash-crude'!EB$1,'active-future'!$A:$A,0),1),""),"")</f>
        <v>-11.089999999999996</v>
      </c>
      <c r="EC137">
        <f>+IFERROR(IF(VALUE('data-cash-crude'!EB137)&gt;0,'data-cash-crude'!EB137-INDEX('active-future'!$C:$C,MATCH('basis-cash-crude'!EC$1,'active-future'!$A:$A,0),1),""),"")</f>
        <v>-11.130000000000003</v>
      </c>
      <c r="ED137">
        <f>+IFERROR(IF(VALUE('data-cash-crude'!EC137)&gt;0,'data-cash-crude'!EC137-INDEX('active-future'!$C:$C,MATCH('basis-cash-crude'!ED$1,'active-future'!$A:$A,0),1),""),"")</f>
        <v>-10.950000000000003</v>
      </c>
      <c r="EE137">
        <f>+IFERROR(IF(VALUE('data-cash-crude'!ED137)&gt;0,'data-cash-crude'!ED137-INDEX('active-future'!$C:$C,MATCH('basis-cash-crude'!EE$1,'active-future'!$A:$A,0),1),""),"")</f>
        <v>-10.93</v>
      </c>
      <c r="EF137">
        <f>+IFERROR(IF(VALUE('data-cash-crude'!EE137)&gt;0,'data-cash-crude'!EE137-INDEX('active-future'!$C:$C,MATCH('basis-cash-crude'!EF$1,'active-future'!$A:$A,0),1),""),"")</f>
        <v>-10.899999999999999</v>
      </c>
      <c r="EG137">
        <f>+IFERROR(IF(VALUE('data-cash-crude'!EF137)&gt;0,'data-cash-crude'!EF137-INDEX('active-future'!$C:$C,MATCH('basis-cash-crude'!EG$1,'active-future'!$A:$A,0),1),""),"")</f>
        <v>-10.86</v>
      </c>
      <c r="EH137">
        <f>+IFERROR(IF(VALUE('data-cash-crude'!EG137)&gt;0,'data-cash-crude'!EG137-INDEX('active-future'!$C:$C,MATCH('basis-cash-crude'!EH$1,'active-future'!$A:$A,0),1),""),"")</f>
        <v>-10.89</v>
      </c>
      <c r="EI137">
        <f>+IFERROR(IF(VALUE('data-cash-crude'!EH137)&gt;0,'data-cash-crude'!EH137-INDEX('active-future'!$C:$C,MATCH('basis-cash-crude'!EI$1,'active-future'!$A:$A,0),1),""),"")</f>
        <v>-10.879999999999995</v>
      </c>
      <c r="EJ137">
        <f>+IFERROR(IF(VALUE('data-cash-crude'!EI137)&gt;0,'data-cash-crude'!EI137-INDEX('active-future'!$C:$C,MATCH('basis-cash-crude'!EJ$1,'active-future'!$A:$A,0),1),""),"")</f>
        <v>-10.910000000000004</v>
      </c>
      <c r="EK137">
        <f>+IFERROR(IF(VALUE('data-cash-crude'!EJ137)&gt;0,'data-cash-crude'!EJ137-INDEX('active-future'!$C:$C,MATCH('basis-cash-crude'!EK$1,'active-future'!$A:$A,0),1),""),"")</f>
        <v>-10.910000000000004</v>
      </c>
      <c r="EL137">
        <f>+IFERROR(IF(VALUE('data-cash-crude'!EK137)&gt;0,'data-cash-crude'!EK137-INDEX('active-future'!$C:$C,MATCH('basis-cash-crude'!EL$1,'active-future'!$A:$A,0),1),""),"")</f>
        <v>-10.899999999999999</v>
      </c>
      <c r="EM137">
        <f>+IFERROR(IF(VALUE('data-cash-crude'!EL137)&gt;0,'data-cash-crude'!EL137-INDEX('active-future'!$C:$C,MATCH('basis-cash-crude'!EM$1,'active-future'!$A:$A,0),1),""),"")</f>
        <v>-10.899999999999999</v>
      </c>
      <c r="EN137">
        <f>+IFERROR(IF(VALUE('data-cash-crude'!EM137)&gt;0,'data-cash-crude'!EM137-INDEX('active-future'!$C:$C,MATCH('basis-cash-crude'!EN$1,'active-future'!$A:$A,0),1),""),"")</f>
        <v>-10.869999999999997</v>
      </c>
      <c r="EO137">
        <f>+IFERROR(IF(VALUE('data-cash-crude'!EN137)&gt;0,'data-cash-crude'!EN137-INDEX('active-future'!$C:$C,MATCH('basis-cash-crude'!EO$1,'active-future'!$A:$A,0),1),""),"")</f>
        <v>-10.920000000000002</v>
      </c>
      <c r="EP137">
        <f>+IFERROR(IF(VALUE('data-cash-crude'!EO137)&gt;0,'data-cash-crude'!EO137-INDEX('active-future'!$C:$C,MATCH('basis-cash-crude'!EP$1,'active-future'!$A:$A,0),1),""),"")</f>
        <v>-10.910000000000004</v>
      </c>
      <c r="EQ137">
        <f>+IFERROR(IF(VALUE('data-cash-crude'!EP137)&gt;0,'data-cash-crude'!EP137-INDEX('active-future'!$C:$C,MATCH('basis-cash-crude'!EQ$1,'active-future'!$A:$A,0),1),""),"")</f>
        <v>-10.93</v>
      </c>
      <c r="ER137">
        <f>+IFERROR(IF(VALUE('data-cash-crude'!EQ137)&gt;0,'data-cash-crude'!EQ137-INDEX('active-future'!$C:$C,MATCH('basis-cash-crude'!ER$1,'active-future'!$A:$A,0),1),""),"")</f>
        <v>-10.86</v>
      </c>
      <c r="ES137">
        <f>+IFERROR(IF(VALUE('data-cash-crude'!ER137)&gt;0,'data-cash-crude'!ER137-INDEX('active-future'!$C:$C,MATCH('basis-cash-crude'!ES$1,'active-future'!$A:$A,0),1),""),"")</f>
        <v>-10.950000000000003</v>
      </c>
      <c r="ET137">
        <f>+IFERROR(IF(VALUE('data-cash-crude'!ES137)&gt;0,'data-cash-crude'!ES137-INDEX('active-future'!$C:$C,MATCH('basis-cash-crude'!ET$1,'active-future'!$A:$A,0),1),""),"")</f>
        <v>-10.93</v>
      </c>
      <c r="EU137">
        <f>+IFERROR(IF(VALUE('data-cash-crude'!ET137)&gt;0,'data-cash-crude'!ET137-INDEX('active-future'!$C:$C,MATCH('basis-cash-crude'!EU$1,'active-future'!$A:$A,0),1),""),"")</f>
        <v>-10.940000000000005</v>
      </c>
      <c r="EV137">
        <f>+IFERROR(IF(VALUE('data-cash-crude'!EU137)&gt;0,'data-cash-crude'!EU137-INDEX('active-future'!$C:$C,MATCH('basis-cash-crude'!EV$1,'active-future'!$A:$A,0),1),""),"")</f>
        <v>-11.050000000000004</v>
      </c>
      <c r="EW137">
        <f>+IFERROR(IF(VALUE('data-cash-crude'!EV137)&gt;0,'data-cash-crude'!EV137-INDEX('active-future'!$C:$C,MATCH('basis-cash-crude'!EW$1,'active-future'!$A:$A,0),1),""),"")</f>
        <v>-11.030000000000001</v>
      </c>
      <c r="EX137">
        <f>+IFERROR(IF(VALUE('data-cash-crude'!EW137)&gt;0,'data-cash-crude'!EW137-INDEX('active-future'!$C:$C,MATCH('basis-cash-crude'!EX$1,'active-future'!$A:$A,0),1),""),"")</f>
        <v>-11.04</v>
      </c>
      <c r="EY137">
        <f>+IFERROR(IF(VALUE('data-cash-crude'!EX137)&gt;0,'data-cash-crude'!EX137-INDEX('active-future'!$C:$C,MATCH('basis-cash-crude'!EY$1,'active-future'!$A:$A,0),1),""),"")</f>
        <v>-10.89</v>
      </c>
      <c r="EZ137">
        <f>+IFERROR(IF(VALUE('data-cash-crude'!EY137)&gt;0,'data-cash-crude'!EY137-INDEX('active-future'!$C:$C,MATCH('basis-cash-crude'!EZ$1,'active-future'!$A:$A,0),1),""),"")</f>
        <v>-10.940000000000005</v>
      </c>
      <c r="FA137">
        <f>+IFERROR(IF(VALUE('data-cash-crude'!EZ137)&gt;0,'data-cash-crude'!EZ137-INDEX('active-future'!$C:$C,MATCH('basis-cash-crude'!FA$1,'active-future'!$A:$A,0),1),""),"")</f>
        <v>-10.899999999999999</v>
      </c>
      <c r="FB137">
        <f>+IFERROR(IF(VALUE('data-cash-crude'!FA137)&gt;0,'data-cash-crude'!FA137-INDEX('active-future'!$C:$C,MATCH('basis-cash-crude'!FB$1,'active-future'!$A:$A,0),1),""),"")</f>
        <v>-10.86</v>
      </c>
      <c r="FC137">
        <f>+IFERROR(IF(VALUE('data-cash-crude'!FB137)&gt;0,'data-cash-crude'!FB137-INDEX('active-future'!$C:$C,MATCH('basis-cash-crude'!FC$1,'active-future'!$A:$A,0),1),""),"")</f>
        <v>-10.879999999999995</v>
      </c>
      <c r="FD137">
        <f>+IFERROR(IF(VALUE('data-cash-crude'!FC137)&gt;0,'data-cash-crude'!FC137-INDEX('active-future'!$C:$C,MATCH('basis-cash-crude'!FD$1,'active-future'!$A:$A,0),1),""),"")</f>
        <v>-10.920000000000002</v>
      </c>
      <c r="FE137">
        <f>+IFERROR(IF(VALUE('data-cash-crude'!FD137)&gt;0,'data-cash-crude'!FD137-INDEX('active-future'!$C:$C,MATCH('basis-cash-crude'!FE$1,'active-future'!$A:$A,0),1),""),"")</f>
        <v>-10.939999999999998</v>
      </c>
      <c r="FF137">
        <f>+IFERROR(IF(VALUE('data-cash-crude'!FE137)&gt;0,'data-cash-crude'!FE137-INDEX('active-future'!$C:$C,MATCH('basis-cash-crude'!FF$1,'active-future'!$A:$A,0),1),""),"")</f>
        <v>-10.920000000000002</v>
      </c>
      <c r="FG137">
        <f>+IFERROR(IF(VALUE('data-cash-crude'!FF137)&gt;0,'data-cash-crude'!FF137-INDEX('active-future'!$C:$C,MATCH('basis-cash-crude'!FG$1,'active-future'!$A:$A,0),1),""),"")</f>
        <v>-10.869999999999997</v>
      </c>
      <c r="FH137">
        <f>+IFERROR(IF(VALUE('data-cash-crude'!FG137)&gt;0,'data-cash-crude'!FG137-INDEX('active-future'!$C:$C,MATCH('basis-cash-crude'!FH$1,'active-future'!$A:$A,0),1),""),"")</f>
        <v>-10.86</v>
      </c>
      <c r="FI137">
        <f>+IFERROR(IF(VALUE('data-cash-crude'!FH137)&gt;0,'data-cash-crude'!FH137-INDEX('active-future'!$C:$C,MATCH('basis-cash-crude'!FI$1,'active-future'!$A:$A,0),1),""),"")</f>
        <v>-10.93</v>
      </c>
      <c r="FJ137">
        <f>+IFERROR(IF(VALUE('data-cash-crude'!FI137)&gt;0,'data-cash-crude'!FI137-INDEX('active-future'!$C:$C,MATCH('basis-cash-crude'!FJ$1,'active-future'!$A:$A,0),1),""),"")</f>
        <v>-10.920000000000002</v>
      </c>
      <c r="FK137">
        <f>+IFERROR(IF(VALUE('data-cash-crude'!FJ137)&gt;0,'data-cash-crude'!FJ137-INDEX('active-future'!$C:$C,MATCH('basis-cash-crude'!FK$1,'active-future'!$A:$A,0),1),""),"")</f>
        <v>-10.93</v>
      </c>
      <c r="FL137">
        <f>+IFERROR(IF(VALUE('data-cash-crude'!FK137)&gt;0,'data-cash-crude'!FK137-INDEX('active-future'!$C:$C,MATCH('basis-cash-crude'!FL$1,'active-future'!$A:$A,0),1),""),"")</f>
        <v>-10.920000000000002</v>
      </c>
    </row>
    <row r="138" spans="1:168" x14ac:dyDescent="0.2">
      <c r="A138">
        <f t="shared" si="6"/>
        <v>-10.860000000000003</v>
      </c>
      <c r="B138">
        <f t="shared" si="7"/>
        <v>-10.729583333333332</v>
      </c>
      <c r="C138">
        <f t="shared" si="8"/>
        <v>-10.826125000000003</v>
      </c>
      <c r="D138" s="10" t="str">
        <f>+'data-cash-crude'!B138</f>
        <v>CLPA-7-41.CM</v>
      </c>
      <c r="E138">
        <f>+IFERROR(IF(VALUE('data-cash-crude'!D138)&gt;0,'data-cash-crude'!D138-INDEX('active-future'!$C:$C,MATCH('basis-cash-crude'!E$1,'active-future'!$A:$A,0),1),""),"")</f>
        <v>-10.830000000000005</v>
      </c>
      <c r="F138">
        <f>+IFERROR(IF(VALUE('data-cash-crude'!E138)&gt;0,'data-cash-crude'!E138-INDEX('active-future'!$C:$C,MATCH('basis-cash-crude'!F$1,'active-future'!$A:$A,0),1),""),"")</f>
        <v>-10.850000000000001</v>
      </c>
      <c r="G138">
        <f>+IFERROR(IF(VALUE('data-cash-crude'!F138)&gt;0,'data-cash-crude'!F138-INDEX('active-future'!$C:$C,MATCH('basis-cash-crude'!G$1,'active-future'!$A:$A,0),1),""),"")</f>
        <v>-10.89</v>
      </c>
      <c r="H138">
        <f>+IFERROR(IF(VALUE('data-cash-crude'!G138)&gt;0,'data-cash-crude'!G138-INDEX('active-future'!$C:$C,MATCH('basis-cash-crude'!H$1,'active-future'!$A:$A,0),1),""),"")</f>
        <v>-10.850000000000001</v>
      </c>
      <c r="I138" t="str">
        <f>+IFERROR(IF(VALUE('data-cash-crude'!H138)&gt;0,'data-cash-crude'!H138-INDEX('active-future'!$C:$C,MATCH('basis-cash-crude'!I$1,'active-future'!$A:$A,0),1),""),"")</f>
        <v/>
      </c>
      <c r="J138">
        <f>+IFERROR(IF(VALUE('data-cash-crude'!I138)&gt;0,'data-cash-crude'!I138-INDEX('active-future'!$C:$C,MATCH('basis-cash-crude'!J$1,'active-future'!$A:$A,0),1),""),"")</f>
        <v>-10.880000000000003</v>
      </c>
      <c r="K138" t="str">
        <f>+IFERROR(IF(VALUE('data-cash-crude'!J138)&gt;0,'data-cash-crude'!J138-INDEX('active-future'!$C:$C,MATCH('basis-cash-crude'!K$1,'active-future'!$A:$A,0),1),""),"")</f>
        <v/>
      </c>
      <c r="L138" t="str">
        <f>+IFERROR(IF(VALUE('data-cash-crude'!K138)&gt;0,'data-cash-crude'!K138-INDEX('active-future'!$C:$C,MATCH('basis-cash-crude'!L$1,'active-future'!$A:$A,0),1),""),"")</f>
        <v/>
      </c>
      <c r="M138" t="str">
        <f>+IFERROR(IF(VALUE('data-cash-crude'!L138)&gt;0,'data-cash-crude'!L138-INDEX('active-future'!$C:$C,MATCH('basis-cash-crude'!M$1,'active-future'!$A:$A,0),1),""),"")</f>
        <v/>
      </c>
      <c r="N138">
        <f>+IFERROR(IF(VALUE('data-cash-crude'!M138)&gt;0,'data-cash-crude'!M138-INDEX('active-future'!$C:$C,MATCH('basis-cash-crude'!N$1,'active-future'!$A:$A,0),1),""),"")</f>
        <v>-10.82</v>
      </c>
      <c r="O138">
        <f>+IFERROR(IF(VALUE('data-cash-crude'!N138)&gt;0,'data-cash-crude'!N138-INDEX('active-future'!$C:$C,MATCH('basis-cash-crude'!O$1,'active-future'!$A:$A,0),1),""),"")</f>
        <v>-10.739999999999995</v>
      </c>
      <c r="P138">
        <f>+IFERROR(IF(VALUE('data-cash-crude'!O138)&gt;0,'data-cash-crude'!O138-INDEX('active-future'!$C:$C,MATCH('basis-cash-crude'!P$1,'active-future'!$A:$A,0),1),""),"")</f>
        <v>-10.880000000000003</v>
      </c>
      <c r="Q138">
        <f>+IFERROR(IF(VALUE('data-cash-crude'!P138)&gt;0,'data-cash-crude'!P138-INDEX('active-future'!$C:$C,MATCH('basis-cash-crude'!Q$1,'active-future'!$A:$A,0),1),""),"")</f>
        <v>-10.840000000000003</v>
      </c>
      <c r="R138">
        <f>+IFERROR(IF(VALUE('data-cash-crude'!Q138)&gt;0,'data-cash-crude'!Q138-INDEX('active-future'!$C:$C,MATCH('basis-cash-crude'!R$1,'active-future'!$A:$A,0),1),""),"")</f>
        <v>-10.850000000000001</v>
      </c>
      <c r="S138">
        <f>+IFERROR(IF(VALUE('data-cash-crude'!R138)&gt;0,'data-cash-crude'!R138-INDEX('active-future'!$C:$C,MATCH('basis-cash-crude'!S$1,'active-future'!$A:$A,0),1),""),"")</f>
        <v>-10.829999999999998</v>
      </c>
      <c r="T138">
        <f>+IFERROR(IF(VALUE('data-cash-crude'!S138)&gt;0,'data-cash-crude'!S138-INDEX('active-future'!$C:$C,MATCH('basis-cash-crude'!T$1,'active-future'!$A:$A,0),1),""),"")</f>
        <v>-10.810000000000002</v>
      </c>
      <c r="U138">
        <f>+IFERROR(IF(VALUE('data-cash-crude'!T138)&gt;0,'data-cash-crude'!T138-INDEX('active-future'!$C:$C,MATCH('basis-cash-crude'!U$1,'active-future'!$A:$A,0),1),""),"")</f>
        <v>-10.89</v>
      </c>
      <c r="V138">
        <f>+IFERROR(IF(VALUE('data-cash-crude'!U138)&gt;0,'data-cash-crude'!U138-INDEX('active-future'!$C:$C,MATCH('basis-cash-crude'!V$1,'active-future'!$A:$A,0),1),""),"")</f>
        <v>-10.870000000000005</v>
      </c>
      <c r="W138">
        <f>+IFERROR(IF(VALUE('data-cash-crude'!V138)&gt;0,'data-cash-crude'!V138-INDEX('active-future'!$C:$C,MATCH('basis-cash-crude'!W$1,'active-future'!$A:$A,0),1),""),"")</f>
        <v>-10.899999999999999</v>
      </c>
      <c r="X138">
        <f>+IFERROR(IF(VALUE('data-cash-crude'!W138)&gt;0,'data-cash-crude'!W138-INDEX('active-future'!$C:$C,MATCH('basis-cash-crude'!X$1,'active-future'!$A:$A,0),1),""),"")</f>
        <v>-10.899999999999999</v>
      </c>
      <c r="Y138" t="str">
        <f>+IFERROR(IF(VALUE('data-cash-crude'!X138)&gt;0,'data-cash-crude'!X138-INDEX('active-future'!$C:$C,MATCH('basis-cash-crude'!Y$1,'active-future'!$A:$A,0),1),""),"")</f>
        <v/>
      </c>
      <c r="Z138">
        <f>+IFERROR(IF(VALUE('data-cash-crude'!Y138)&gt;0,'data-cash-crude'!Y138-INDEX('active-future'!$C:$C,MATCH('basis-cash-crude'!Z$1,'active-future'!$A:$A,0),1),""),"")</f>
        <v>-10.829999999999998</v>
      </c>
      <c r="AA138">
        <f>+IFERROR(IF(VALUE('data-cash-crude'!Z138)&gt;0,'data-cash-crude'!Z138-INDEX('active-future'!$C:$C,MATCH('basis-cash-crude'!AA$1,'active-future'!$A:$A,0),1),""),"")</f>
        <v>-7.9400000000000048</v>
      </c>
      <c r="AB138" t="str">
        <f>+IFERROR(IF(VALUE('data-cash-crude'!AA138)&gt;0,'data-cash-crude'!AA138-INDEX('active-future'!$C:$C,MATCH('basis-cash-crude'!AB$1,'active-future'!$A:$A,0),1),""),"")</f>
        <v/>
      </c>
      <c r="AC138">
        <f>+IFERROR(IF(VALUE('data-cash-crude'!AB138)&gt;0,'data-cash-crude'!AB138-INDEX('active-future'!$C:$C,MATCH('basis-cash-crude'!AC$1,'active-future'!$A:$A,0),1),""),"")</f>
        <v>-10.880000000000003</v>
      </c>
      <c r="AD138">
        <f>+IFERROR(IF(VALUE('data-cash-crude'!AC138)&gt;0,'data-cash-crude'!AC138-INDEX('active-future'!$C:$C,MATCH('basis-cash-crude'!AD$1,'active-future'!$A:$A,0),1),""),"")</f>
        <v>-10.879999999999995</v>
      </c>
      <c r="AE138">
        <f>+IFERROR(IF(VALUE('data-cash-crude'!AD138)&gt;0,'data-cash-crude'!AD138-INDEX('active-future'!$C:$C,MATCH('basis-cash-crude'!AE$1,'active-future'!$A:$A,0),1),""),"")</f>
        <v>-10.879999999999995</v>
      </c>
      <c r="AF138">
        <f>+IFERROR(IF(VALUE('data-cash-crude'!AE138)&gt;0,'data-cash-crude'!AE138-INDEX('active-future'!$C:$C,MATCH('basis-cash-crude'!AF$1,'active-future'!$A:$A,0),1),""),"")</f>
        <v>-10.840000000000003</v>
      </c>
      <c r="AG138">
        <f>+IFERROR(IF(VALUE('data-cash-crude'!AF138)&gt;0,'data-cash-crude'!AF138-INDEX('active-future'!$C:$C,MATCH('basis-cash-crude'!AG$1,'active-future'!$A:$A,0),1),""),"")</f>
        <v>-10.850000000000001</v>
      </c>
      <c r="AH138">
        <f>+IFERROR(IF(VALUE('data-cash-crude'!AG138)&gt;0,'data-cash-crude'!AG138-INDEX('active-future'!$C:$C,MATCH('basis-cash-crude'!AH$1,'active-future'!$A:$A,0),1),""),"")</f>
        <v>-10.780000000000001</v>
      </c>
      <c r="AI138">
        <f>+IFERROR(IF(VALUE('data-cash-crude'!AH138)&gt;0,'data-cash-crude'!AH138-INDEX('active-future'!$C:$C,MATCH('basis-cash-crude'!AI$1,'active-future'!$A:$A,0),1),""),"")</f>
        <v>-11.020000000000003</v>
      </c>
      <c r="AJ138">
        <f>+IFERROR(IF(VALUE('data-cash-crude'!AI138)&gt;0,'data-cash-crude'!AI138-INDEX('active-future'!$C:$C,MATCH('basis-cash-crude'!AJ$1,'active-future'!$A:$A,0),1),""),"")</f>
        <v>-10.910000000000004</v>
      </c>
      <c r="AK138">
        <f>+IFERROR(IF(VALUE('data-cash-crude'!AJ138)&gt;0,'data-cash-crude'!AJ138-INDEX('active-future'!$C:$C,MATCH('basis-cash-crude'!AK$1,'active-future'!$A:$A,0),1),""),"")</f>
        <v>-10.89</v>
      </c>
      <c r="AL138">
        <f>+IFERROR(IF(VALUE('data-cash-crude'!AK138)&gt;0,'data-cash-crude'!AK138-INDEX('active-future'!$C:$C,MATCH('basis-cash-crude'!AL$1,'active-future'!$A:$A,0),1),""),"")</f>
        <v>-10.840000000000003</v>
      </c>
      <c r="AM138">
        <f>+IFERROR(IF(VALUE('data-cash-crude'!AL138)&gt;0,'data-cash-crude'!AL138-INDEX('active-future'!$C:$C,MATCH('basis-cash-crude'!AM$1,'active-future'!$A:$A,0),1),""),"")</f>
        <v>-10.89</v>
      </c>
      <c r="AN138">
        <f>+IFERROR(IF(VALUE('data-cash-crude'!AM138)&gt;0,'data-cash-crude'!AM138-INDEX('active-future'!$C:$C,MATCH('basis-cash-crude'!AN$1,'active-future'!$A:$A,0),1),""),"")</f>
        <v>-10.869999999999997</v>
      </c>
      <c r="AO138">
        <f>+IFERROR(IF(VALUE('data-cash-crude'!AN138)&gt;0,'data-cash-crude'!AN138-INDEX('active-future'!$C:$C,MATCH('basis-cash-crude'!AO$1,'active-future'!$A:$A,0),1),""),"")</f>
        <v>-10.829999999999998</v>
      </c>
      <c r="AP138">
        <f>+IFERROR(IF(VALUE('data-cash-crude'!AO138)&gt;0,'data-cash-crude'!AO138-INDEX('active-future'!$C:$C,MATCH('basis-cash-crude'!AP$1,'active-future'!$A:$A,0),1),""),"")</f>
        <v>-10.810000000000002</v>
      </c>
      <c r="AQ138">
        <f>+IFERROR(IF(VALUE('data-cash-crude'!AP138)&gt;0,'data-cash-crude'!AP138-INDEX('active-future'!$C:$C,MATCH('basis-cash-crude'!AQ$1,'active-future'!$A:$A,0),1),""),"")</f>
        <v>-10.82</v>
      </c>
      <c r="AR138">
        <f>+IFERROR(IF(VALUE('data-cash-crude'!AQ138)&gt;0,'data-cash-crude'!AQ138-INDEX('active-future'!$C:$C,MATCH('basis-cash-crude'!AR$1,'active-future'!$A:$A,0),1),""),"")</f>
        <v>-10.82</v>
      </c>
      <c r="AS138">
        <f>+IFERROR(IF(VALUE('data-cash-crude'!AR138)&gt;0,'data-cash-crude'!AR138-INDEX('active-future'!$C:$C,MATCH('basis-cash-crude'!AS$1,'active-future'!$A:$A,0),1),""),"")</f>
        <v>-10.899999999999999</v>
      </c>
      <c r="AT138">
        <f>+IFERROR(IF(VALUE('data-cash-crude'!AS138)&gt;0,'data-cash-crude'!AS138-INDEX('active-future'!$C:$C,MATCH('basis-cash-crude'!AT$1,'active-future'!$A:$A,0),1),""),"")</f>
        <v>-10.810000000000002</v>
      </c>
      <c r="AU138">
        <f>+IFERROR(IF(VALUE('data-cash-crude'!AT138)&gt;0,'data-cash-crude'!AT138-INDEX('active-future'!$C:$C,MATCH('basis-cash-crude'!AU$1,'active-future'!$A:$A,0),1),""),"")</f>
        <v>-10.870000000000005</v>
      </c>
      <c r="AV138">
        <f>+IFERROR(IF(VALUE('data-cash-crude'!AU138)&gt;0,'data-cash-crude'!AU138-INDEX('active-future'!$C:$C,MATCH('basis-cash-crude'!AV$1,'active-future'!$A:$A,0),1),""),"")</f>
        <v>-10.850000000000001</v>
      </c>
      <c r="AW138">
        <f>+IFERROR(IF(VALUE('data-cash-crude'!AV138)&gt;0,'data-cash-crude'!AV138-INDEX('active-future'!$C:$C,MATCH('basis-cash-crude'!AW$1,'active-future'!$A:$A,0),1),""),"")</f>
        <v>-10.830000000000005</v>
      </c>
      <c r="AX138">
        <f>+IFERROR(IF(VALUE('data-cash-crude'!AW138)&gt;0,'data-cash-crude'!AW138-INDEX('active-future'!$C:$C,MATCH('basis-cash-crude'!AX$1,'active-future'!$A:$A,0),1),""),"")</f>
        <v>-10.810000000000002</v>
      </c>
      <c r="AY138">
        <f>+IFERROR(IF(VALUE('data-cash-crude'!AX138)&gt;0,'data-cash-crude'!AX138-INDEX('active-future'!$C:$C,MATCH('basis-cash-crude'!AY$1,'active-future'!$A:$A,0),1),""),"")</f>
        <v>-10.880000000000003</v>
      </c>
      <c r="AZ138">
        <f>+IFERROR(IF(VALUE('data-cash-crude'!AY138)&gt;0,'data-cash-crude'!AY138-INDEX('active-future'!$C:$C,MATCH('basis-cash-crude'!AZ$1,'active-future'!$A:$A,0),1),""),"")</f>
        <v>-10.829999999999998</v>
      </c>
      <c r="BA138">
        <f>+IFERROR(IF(VALUE('data-cash-crude'!AZ138)&gt;0,'data-cash-crude'!AZ138-INDEX('active-future'!$C:$C,MATCH('basis-cash-crude'!BA$1,'active-future'!$A:$A,0),1),""),"")</f>
        <v>-10.899999999999999</v>
      </c>
      <c r="BB138">
        <f>+IFERROR(IF(VALUE('data-cash-crude'!BA138)&gt;0,'data-cash-crude'!BA138-INDEX('active-future'!$C:$C,MATCH('basis-cash-crude'!BB$1,'active-future'!$A:$A,0),1),""),"")</f>
        <v>-10.839999999999996</v>
      </c>
      <c r="BC138">
        <f>+IFERROR(IF(VALUE('data-cash-crude'!BB138)&gt;0,'data-cash-crude'!BB138-INDEX('active-future'!$C:$C,MATCH('basis-cash-crude'!BC$1,'active-future'!$A:$A,0),1),""),"")</f>
        <v>-11.149999999999999</v>
      </c>
      <c r="BD138">
        <f>+IFERROR(IF(VALUE('data-cash-crude'!BC138)&gt;0,'data-cash-crude'!BC138-INDEX('active-future'!$C:$C,MATCH('basis-cash-crude'!BD$1,'active-future'!$A:$A,0),1),""),"")</f>
        <v>-11.079999999999998</v>
      </c>
      <c r="BE138">
        <f>+IFERROR(IF(VALUE('data-cash-crude'!BD138)&gt;0,'data-cash-crude'!BD138-INDEX('active-future'!$C:$C,MATCH('basis-cash-crude'!BE$1,'active-future'!$A:$A,0),1),""),"")</f>
        <v>-10.939999999999998</v>
      </c>
      <c r="BF138">
        <f>+IFERROR(IF(VALUE('data-cash-crude'!BE138)&gt;0,'data-cash-crude'!BE138-INDEX('active-future'!$C:$C,MATCH('basis-cash-crude'!BF$1,'active-future'!$A:$A,0),1),""),"")</f>
        <v>-10.899999999999999</v>
      </c>
      <c r="BG138">
        <f>+IFERROR(IF(VALUE('data-cash-crude'!BF138)&gt;0,'data-cash-crude'!BF138-INDEX('active-future'!$C:$C,MATCH('basis-cash-crude'!BG$1,'active-future'!$A:$A,0),1),""),"")</f>
        <v>-10.829999999999998</v>
      </c>
      <c r="BH138">
        <f>+IFERROR(IF(VALUE('data-cash-crude'!BG138)&gt;0,'data-cash-crude'!BG138-INDEX('active-future'!$C:$C,MATCH('basis-cash-crude'!BH$1,'active-future'!$A:$A,0),1),""),"")</f>
        <v>-10.880000000000003</v>
      </c>
      <c r="BI138">
        <f>+IFERROR(IF(VALUE('data-cash-crude'!BH138)&gt;0,'data-cash-crude'!BH138-INDEX('active-future'!$C:$C,MATCH('basis-cash-crude'!BI$1,'active-future'!$A:$A,0),1),""),"")</f>
        <v>-10.860000000000007</v>
      </c>
      <c r="BJ138">
        <f>+IFERROR(IF(VALUE('data-cash-crude'!BI138)&gt;0,'data-cash-crude'!BI138-INDEX('active-future'!$C:$C,MATCH('basis-cash-crude'!BJ$1,'active-future'!$A:$A,0),1),""),"")</f>
        <v>-10.870000000000005</v>
      </c>
      <c r="BK138">
        <f>+IFERROR(IF(VALUE('data-cash-crude'!BJ138)&gt;0,'data-cash-crude'!BJ138-INDEX('active-future'!$C:$C,MATCH('basis-cash-crude'!BK$1,'active-future'!$A:$A,0),1),""),"")</f>
        <v>-10.82</v>
      </c>
      <c r="BL138">
        <f>+IFERROR(IF(VALUE('data-cash-crude'!BK138)&gt;0,'data-cash-crude'!BK138-INDEX('active-future'!$C:$C,MATCH('basis-cash-crude'!BL$1,'active-future'!$A:$A,0),1),""),"")</f>
        <v>-10.860000000000007</v>
      </c>
      <c r="BM138">
        <f>+IFERROR(IF(VALUE('data-cash-crude'!BL138)&gt;0,'data-cash-crude'!BL138-INDEX('active-future'!$C:$C,MATCH('basis-cash-crude'!BM$1,'active-future'!$A:$A,0),1),""),"")</f>
        <v>-10.900000000000006</v>
      </c>
      <c r="BN138">
        <f>+IFERROR(IF(VALUE('data-cash-crude'!BM138)&gt;0,'data-cash-crude'!BM138-INDEX('active-future'!$C:$C,MATCH('basis-cash-crude'!BN$1,'active-future'!$A:$A,0),1),""),"")</f>
        <v>-10.82</v>
      </c>
      <c r="BO138">
        <f>+IFERROR(IF(VALUE('data-cash-crude'!BN138)&gt;0,'data-cash-crude'!BN138-INDEX('active-future'!$C:$C,MATCH('basis-cash-crude'!BO$1,'active-future'!$A:$A,0),1),""),"")</f>
        <v>-10.880000000000003</v>
      </c>
      <c r="BP138">
        <f>+IFERROR(IF(VALUE('data-cash-crude'!BO138)&gt;0,'data-cash-crude'!BO138-INDEX('active-future'!$C:$C,MATCH('basis-cash-crude'!BP$1,'active-future'!$A:$A,0),1),""),"")</f>
        <v>-10.82</v>
      </c>
      <c r="BQ138">
        <f>+IFERROR(IF(VALUE('data-cash-crude'!BP138)&gt;0,'data-cash-crude'!BP138-INDEX('active-future'!$C:$C,MATCH('basis-cash-crude'!BQ$1,'active-future'!$A:$A,0),1),""),"")</f>
        <v>-10.810000000000002</v>
      </c>
      <c r="BR138">
        <f>+IFERROR(IF(VALUE('data-cash-crude'!BQ138)&gt;0,'data-cash-crude'!BQ138-INDEX('active-future'!$C:$C,MATCH('basis-cash-crude'!BR$1,'active-future'!$A:$A,0),1),""),"")</f>
        <v>-10.89</v>
      </c>
      <c r="BS138">
        <f>+IFERROR(IF(VALUE('data-cash-crude'!BR138)&gt;0,'data-cash-crude'!BR138-INDEX('active-future'!$C:$C,MATCH('basis-cash-crude'!BS$1,'active-future'!$A:$A,0),1),""),"")</f>
        <v>-10.840000000000003</v>
      </c>
      <c r="BT138">
        <f>+IFERROR(IF(VALUE('data-cash-crude'!BS138)&gt;0,'data-cash-crude'!BS138-INDEX('active-future'!$C:$C,MATCH('basis-cash-crude'!BT$1,'active-future'!$A:$A,0),1),""),"")</f>
        <v>-10.879999999999995</v>
      </c>
      <c r="BU138">
        <f>+IFERROR(IF(VALUE('data-cash-crude'!BT138)&gt;0,'data-cash-crude'!BT138-INDEX('active-future'!$C:$C,MATCH('basis-cash-crude'!BU$1,'active-future'!$A:$A,0),1),""),"")</f>
        <v>-10.879999999999995</v>
      </c>
      <c r="BV138">
        <f>+IFERROR(IF(VALUE('data-cash-crude'!BU138)&gt;0,'data-cash-crude'!BU138-INDEX('active-future'!$C:$C,MATCH('basis-cash-crude'!BV$1,'active-future'!$A:$A,0),1),""),"")</f>
        <v>-10.86</v>
      </c>
      <c r="BW138">
        <f>+IFERROR(IF(VALUE('data-cash-crude'!BV138)&gt;0,'data-cash-crude'!BV138-INDEX('active-future'!$C:$C,MATCH('basis-cash-crude'!BW$1,'active-future'!$A:$A,0),1),""),"")</f>
        <v>-10.86</v>
      </c>
      <c r="BX138">
        <f>+IFERROR(IF(VALUE('data-cash-crude'!BW138)&gt;0,'data-cash-crude'!BW138-INDEX('active-future'!$C:$C,MATCH('basis-cash-crude'!BX$1,'active-future'!$A:$A,0),1),""),"")</f>
        <v>-10.810000000000002</v>
      </c>
      <c r="BY138">
        <f>+IFERROR(IF(VALUE('data-cash-crude'!BX138)&gt;0,'data-cash-crude'!BX138-INDEX('active-future'!$C:$C,MATCH('basis-cash-crude'!BY$1,'active-future'!$A:$A,0),1),""),"")</f>
        <v>-10.860000000000007</v>
      </c>
      <c r="BZ138">
        <f>+IFERROR(IF(VALUE('data-cash-crude'!BY138)&gt;0,'data-cash-crude'!BY138-INDEX('active-future'!$C:$C,MATCH('basis-cash-crude'!BZ$1,'active-future'!$A:$A,0),1),""),"")</f>
        <v>-10.96</v>
      </c>
      <c r="CA138">
        <f>+IFERROR(IF(VALUE('data-cash-crude'!BZ138)&gt;0,'data-cash-crude'!BZ138-INDEX('active-future'!$C:$C,MATCH('basis-cash-crude'!CA$1,'active-future'!$A:$A,0),1),""),"")</f>
        <v>-10.810000000000002</v>
      </c>
      <c r="CB138">
        <f>+IFERROR(IF(VALUE('data-cash-crude'!CA138)&gt;0,'data-cash-crude'!CA138-INDEX('active-future'!$C:$C,MATCH('basis-cash-crude'!CB$1,'active-future'!$A:$A,0),1),""),"")</f>
        <v>-10.810000000000002</v>
      </c>
      <c r="CC138">
        <f>+IFERROR(IF(VALUE('data-cash-crude'!CB138)&gt;0,'data-cash-crude'!CB138-INDEX('active-future'!$C:$C,MATCH('basis-cash-crude'!CC$1,'active-future'!$A:$A,0),1),""),"")</f>
        <v>-10.869999999999997</v>
      </c>
      <c r="CD138">
        <f>+IFERROR(IF(VALUE('data-cash-crude'!CC138)&gt;0,'data-cash-crude'!CC138-INDEX('active-future'!$C:$C,MATCH('basis-cash-crude'!CD$1,'active-future'!$A:$A,0),1),""),"")</f>
        <v>-10.82</v>
      </c>
      <c r="CE138">
        <f>+IFERROR(IF(VALUE('data-cash-crude'!CD138)&gt;0,'data-cash-crude'!CD138-INDEX('active-future'!$C:$C,MATCH('basis-cash-crude'!CE$1,'active-future'!$A:$A,0),1),""),"")</f>
        <v>-10.860000000000007</v>
      </c>
      <c r="CF138">
        <f>+IFERROR(IF(VALUE('data-cash-crude'!CE138)&gt;0,'data-cash-crude'!CE138-INDEX('active-future'!$C:$C,MATCH('basis-cash-crude'!CF$1,'active-future'!$A:$A,0),1),""),"")</f>
        <v>-10.82</v>
      </c>
      <c r="CG138" t="str">
        <f>+IFERROR(IF(VALUE('data-cash-crude'!CF138)&gt;0,'data-cash-crude'!CF138-INDEX('active-future'!$C:$C,MATCH('basis-cash-crude'!CG$1,'active-future'!$A:$A,0),1),""),"")</f>
        <v/>
      </c>
      <c r="CH138" t="str">
        <f>+IFERROR(IF(VALUE('data-cash-crude'!CG138)&gt;0,'data-cash-crude'!CG138-INDEX('active-future'!$C:$C,MATCH('basis-cash-crude'!CH$1,'active-future'!$A:$A,0),1),""),"")</f>
        <v/>
      </c>
      <c r="CI138" t="str">
        <f>+IFERROR(IF(VALUE('data-cash-crude'!CH138)&gt;0,'data-cash-crude'!CH138-INDEX('active-future'!$C:$C,MATCH('basis-cash-crude'!CI$1,'active-future'!$A:$A,0),1),""),"")</f>
        <v/>
      </c>
      <c r="CJ138">
        <f>+IFERROR(IF(VALUE('data-cash-crude'!CI138)&gt;0,'data-cash-crude'!CI138-INDEX('active-future'!$C:$C,MATCH('basis-cash-crude'!CJ$1,'active-future'!$A:$A,0),1),""),"")</f>
        <v>-10.869999999999997</v>
      </c>
      <c r="CK138">
        <f>+IFERROR(IF(VALUE('data-cash-crude'!CJ138)&gt;0,'data-cash-crude'!CJ138-INDEX('active-future'!$C:$C,MATCH('basis-cash-crude'!CK$1,'active-future'!$A:$A,0),1),""),"")</f>
        <v>-10.829999999999998</v>
      </c>
      <c r="CL138">
        <f>+IFERROR(IF(VALUE('data-cash-crude'!CK138)&gt;0,'data-cash-crude'!CK138-INDEX('active-future'!$C:$C,MATCH('basis-cash-crude'!CL$1,'active-future'!$A:$A,0),1),""),"")</f>
        <v>-10.809999999999995</v>
      </c>
      <c r="CM138" t="str">
        <f>+IFERROR(IF(VALUE('data-cash-crude'!CL138)&gt;0,'data-cash-crude'!CL138-INDEX('active-future'!$C:$C,MATCH('basis-cash-crude'!CM$1,'active-future'!$A:$A,0),1),""),"")</f>
        <v/>
      </c>
      <c r="CN138">
        <f>+IFERROR(IF(VALUE('data-cash-crude'!CM138)&gt;0,'data-cash-crude'!CM138-INDEX('active-future'!$C:$C,MATCH('basis-cash-crude'!CN$1,'active-future'!$A:$A,0),1),""),"")</f>
        <v>-10.870000000000005</v>
      </c>
      <c r="CO138">
        <f>+IFERROR(IF(VALUE('data-cash-crude'!CN138)&gt;0,'data-cash-crude'!CN138-INDEX('active-future'!$C:$C,MATCH('basis-cash-crude'!CO$1,'active-future'!$A:$A,0),1),""),"")</f>
        <v>-10.880000000000003</v>
      </c>
      <c r="CP138">
        <f>+IFERROR(IF(VALUE('data-cash-crude'!CO138)&gt;0,'data-cash-crude'!CO138-INDEX('active-future'!$C:$C,MATCH('basis-cash-crude'!CP$1,'active-future'!$A:$A,0),1),""),"")</f>
        <v>-10.850000000000001</v>
      </c>
      <c r="CQ138">
        <f>+IFERROR(IF(VALUE('data-cash-crude'!CP138)&gt;0,'data-cash-crude'!CP138-INDEX('active-future'!$C:$C,MATCH('basis-cash-crude'!CQ$1,'active-future'!$A:$A,0),1),""),"")</f>
        <v>-10.899999999999999</v>
      </c>
      <c r="CR138">
        <f>+IFERROR(IF(VALUE('data-cash-crude'!CQ138)&gt;0,'data-cash-crude'!CQ138-INDEX('active-future'!$C:$C,MATCH('basis-cash-crude'!CR$1,'active-future'!$A:$A,0),1),""),"")</f>
        <v>-10.810000000000002</v>
      </c>
      <c r="CS138">
        <f>+IFERROR(IF(VALUE('data-cash-crude'!CR138)&gt;0,'data-cash-crude'!CR138-INDEX('active-future'!$C:$C,MATCH('basis-cash-crude'!CS$1,'active-future'!$A:$A,0),1),""),"")</f>
        <v>-10.840000000000003</v>
      </c>
      <c r="CT138">
        <f>+IFERROR(IF(VALUE('data-cash-crude'!CS138)&gt;0,'data-cash-crude'!CS138-INDEX('active-future'!$C:$C,MATCH('basis-cash-crude'!CT$1,'active-future'!$A:$A,0),1),""),"")</f>
        <v>-10.82</v>
      </c>
      <c r="CU138">
        <f>+IFERROR(IF(VALUE('data-cash-crude'!CT138)&gt;0,'data-cash-crude'!CT138-INDEX('active-future'!$C:$C,MATCH('basis-cash-crude'!CU$1,'active-future'!$A:$A,0),1),""),"")</f>
        <v>-10.850000000000001</v>
      </c>
      <c r="CV138">
        <f>+IFERROR(IF(VALUE('data-cash-crude'!CU138)&gt;0,'data-cash-crude'!CU138-INDEX('active-future'!$C:$C,MATCH('basis-cash-crude'!CV$1,'active-future'!$A:$A,0),1),""),"")</f>
        <v>-10.600000000000001</v>
      </c>
      <c r="CW138">
        <f>+IFERROR(IF(VALUE('data-cash-crude'!CV138)&gt;0,'data-cash-crude'!CV138-INDEX('active-future'!$C:$C,MATCH('basis-cash-crude'!CW$1,'active-future'!$A:$A,0),1),""),"")</f>
        <v>-10.810000000000002</v>
      </c>
      <c r="CX138">
        <f>+IFERROR(IF(VALUE('data-cash-crude'!CW138)&gt;0,'data-cash-crude'!CW138-INDEX('active-future'!$C:$C,MATCH('basis-cash-crude'!CX$1,'active-future'!$A:$A,0),1),""),"")</f>
        <v>-10.780000000000001</v>
      </c>
      <c r="CY138">
        <f>+IFERROR(IF(VALUE('data-cash-crude'!CX138)&gt;0,'data-cash-crude'!CX138-INDEX('active-future'!$C:$C,MATCH('basis-cash-crude'!CY$1,'active-future'!$A:$A,0),1),""),"")</f>
        <v>-10.839999999999996</v>
      </c>
      <c r="CZ138">
        <f>+IFERROR(IF(VALUE('data-cash-crude'!CY138)&gt;0,'data-cash-crude'!CY138-INDEX('active-future'!$C:$C,MATCH('basis-cash-crude'!CZ$1,'active-future'!$A:$A,0),1),""),"")</f>
        <v>-10.899999999999999</v>
      </c>
      <c r="DA138">
        <f>+IFERROR(IF(VALUE('data-cash-crude'!CZ138)&gt;0,'data-cash-crude'!CZ138-INDEX('active-future'!$C:$C,MATCH('basis-cash-crude'!DA$1,'active-future'!$A:$A,0),1),""),"")</f>
        <v>-10.870000000000005</v>
      </c>
      <c r="DB138">
        <f>+IFERROR(IF(VALUE('data-cash-crude'!DA138)&gt;0,'data-cash-crude'!DA138-INDEX('active-future'!$C:$C,MATCH('basis-cash-crude'!DB$1,'active-future'!$A:$A,0),1),""),"")</f>
        <v>-10.899999999999999</v>
      </c>
      <c r="DC138">
        <f>+IFERROR(IF(VALUE('data-cash-crude'!DB138)&gt;0,'data-cash-crude'!DB138-INDEX('active-future'!$C:$C,MATCH('basis-cash-crude'!DC$1,'active-future'!$A:$A,0),1),""),"")</f>
        <v>-10.869999999999997</v>
      </c>
      <c r="DD138">
        <f>+IFERROR(IF(VALUE('data-cash-crude'!DC138)&gt;0,'data-cash-crude'!DC138-INDEX('active-future'!$C:$C,MATCH('basis-cash-crude'!DD$1,'active-future'!$A:$A,0),1),""),"")</f>
        <v>-10.810000000000002</v>
      </c>
      <c r="DE138">
        <f>+IFERROR(IF(VALUE('data-cash-crude'!DD138)&gt;0,'data-cash-crude'!DD138-INDEX('active-future'!$C:$C,MATCH('basis-cash-crude'!DE$1,'active-future'!$A:$A,0),1),""),"")</f>
        <v>-10.860000000000007</v>
      </c>
      <c r="DF138">
        <f>+IFERROR(IF(VALUE('data-cash-crude'!DE138)&gt;0,'data-cash-crude'!DE138-INDEX('active-future'!$C:$C,MATCH('basis-cash-crude'!DF$1,'active-future'!$A:$A,0),1),""),"")</f>
        <v>-10.900000000000006</v>
      </c>
      <c r="DG138">
        <f>+IFERROR(IF(VALUE('data-cash-crude'!DF138)&gt;0,'data-cash-crude'!DF138-INDEX('active-future'!$C:$C,MATCH('basis-cash-crude'!DG$1,'active-future'!$A:$A,0),1),""),"")</f>
        <v>-10.86</v>
      </c>
      <c r="DH138">
        <f>+IFERROR(IF(VALUE('data-cash-crude'!DG138)&gt;0,'data-cash-crude'!DG138-INDEX('active-future'!$C:$C,MATCH('basis-cash-crude'!DH$1,'active-future'!$A:$A,0),1),""),"")</f>
        <v>-10.829999999999998</v>
      </c>
      <c r="DI138">
        <f>+IFERROR(IF(VALUE('data-cash-crude'!DH138)&gt;0,'data-cash-crude'!DH138-INDEX('active-future'!$C:$C,MATCH('basis-cash-crude'!DI$1,'active-future'!$A:$A,0),1),""),"")</f>
        <v>-10.82</v>
      </c>
      <c r="DJ138">
        <f>+IFERROR(IF(VALUE('data-cash-crude'!DI138)&gt;0,'data-cash-crude'!DI138-INDEX('active-future'!$C:$C,MATCH('basis-cash-crude'!DJ$1,'active-future'!$A:$A,0),1),""),"")</f>
        <v>-10.850000000000001</v>
      </c>
      <c r="DK138">
        <f>+IFERROR(IF(VALUE('data-cash-crude'!DJ138)&gt;0,'data-cash-crude'!DJ138-INDEX('active-future'!$C:$C,MATCH('basis-cash-crude'!DK$1,'active-future'!$A:$A,0),1),""),"")</f>
        <v>-10.82</v>
      </c>
      <c r="DL138">
        <f>+IFERROR(IF(VALUE('data-cash-crude'!DK138)&gt;0,'data-cash-crude'!DK138-INDEX('active-future'!$C:$C,MATCH('basis-cash-crude'!DL$1,'active-future'!$A:$A,0),1),""),"")</f>
        <v>-10.839999999999996</v>
      </c>
      <c r="DM138" t="str">
        <f>+IFERROR(IF(VALUE('data-cash-crude'!DL138)&gt;0,'data-cash-crude'!DL138-INDEX('active-future'!$C:$C,MATCH('basis-cash-crude'!DM$1,'active-future'!$A:$A,0),1),""),"")</f>
        <v/>
      </c>
      <c r="DN138" t="str">
        <f>+IFERROR(IF(VALUE('data-cash-crude'!DM138)&gt;0,'data-cash-crude'!DM138-INDEX('active-future'!$C:$C,MATCH('basis-cash-crude'!DN$1,'active-future'!$A:$A,0),1),""),"")</f>
        <v/>
      </c>
      <c r="DO138" t="str">
        <f>+IFERROR(IF(VALUE('data-cash-crude'!DN138)&gt;0,'data-cash-crude'!DN138-INDEX('active-future'!$C:$C,MATCH('basis-cash-crude'!DO$1,'active-future'!$A:$A,0),1),""),"")</f>
        <v/>
      </c>
      <c r="DP138" t="str">
        <f>+IFERROR(IF(VALUE('data-cash-crude'!DO138)&gt;0,'data-cash-crude'!DO138-INDEX('active-future'!$C:$C,MATCH('basis-cash-crude'!DP$1,'active-future'!$A:$A,0),1),""),"")</f>
        <v/>
      </c>
      <c r="DQ138" t="str">
        <f>+IFERROR(IF(VALUE('data-cash-crude'!DP138)&gt;0,'data-cash-crude'!DP138-INDEX('active-future'!$C:$C,MATCH('basis-cash-crude'!DQ$1,'active-future'!$A:$A,0),1),""),"")</f>
        <v/>
      </c>
      <c r="DR138" t="str">
        <f>+IFERROR(IF(VALUE('data-cash-crude'!DQ138)&gt;0,'data-cash-crude'!DQ138-INDEX('active-future'!$C:$C,MATCH('basis-cash-crude'!DR$1,'active-future'!$A:$A,0),1),""),"")</f>
        <v/>
      </c>
      <c r="DS138" t="str">
        <f>+IFERROR(IF(VALUE('data-cash-crude'!DR138)&gt;0,'data-cash-crude'!DR138-INDEX('active-future'!$C:$C,MATCH('basis-cash-crude'!DS$1,'active-future'!$A:$A,0),1),""),"")</f>
        <v/>
      </c>
      <c r="DT138" t="str">
        <f>+IFERROR(IF(VALUE('data-cash-crude'!DS138)&gt;0,'data-cash-crude'!DS138-INDEX('active-future'!$C:$C,MATCH('basis-cash-crude'!DT$1,'active-future'!$A:$A,0),1),""),"")</f>
        <v/>
      </c>
      <c r="DU138" t="str">
        <f>+IFERROR(IF(VALUE('data-cash-crude'!DT138)&gt;0,'data-cash-crude'!DT138-INDEX('active-future'!$C:$C,MATCH('basis-cash-crude'!DU$1,'active-future'!$A:$A,0),1),""),"")</f>
        <v/>
      </c>
      <c r="DV138" t="str">
        <f>+IFERROR(IF(VALUE('data-cash-crude'!DU138)&gt;0,'data-cash-crude'!DU138-INDEX('active-future'!$C:$C,MATCH('basis-cash-crude'!DV$1,'active-future'!$A:$A,0),1),""),"")</f>
        <v/>
      </c>
      <c r="DW138" t="str">
        <f>+IFERROR(IF(VALUE('data-cash-crude'!DV138)&gt;0,'data-cash-crude'!DV138-INDEX('active-future'!$C:$C,MATCH('basis-cash-crude'!DW$1,'active-future'!$A:$A,0),1),""),"")</f>
        <v/>
      </c>
      <c r="DX138" t="str">
        <f>+IFERROR(IF(VALUE('data-cash-crude'!DW138)&gt;0,'data-cash-crude'!DW138-INDEX('active-future'!$C:$C,MATCH('basis-cash-crude'!DX$1,'active-future'!$A:$A,0),1),""),"")</f>
        <v/>
      </c>
      <c r="DY138" t="str">
        <f>+IFERROR(IF(VALUE('data-cash-crude'!DX138)&gt;0,'data-cash-crude'!DX138-INDEX('active-future'!$C:$C,MATCH('basis-cash-crude'!DY$1,'active-future'!$A:$A,0),1),""),"")</f>
        <v/>
      </c>
      <c r="DZ138" t="str">
        <f>+IFERROR(IF(VALUE('data-cash-crude'!DY138)&gt;0,'data-cash-crude'!DY138-INDEX('active-future'!$C:$C,MATCH('basis-cash-crude'!DZ$1,'active-future'!$A:$A,0),1),""),"")</f>
        <v/>
      </c>
      <c r="EA138" t="str">
        <f>+IFERROR(IF(VALUE('data-cash-crude'!DZ138)&gt;0,'data-cash-crude'!DZ138-INDEX('active-future'!$C:$C,MATCH('basis-cash-crude'!EA$1,'active-future'!$A:$A,0),1),""),"")</f>
        <v/>
      </c>
      <c r="EB138" t="str">
        <f>+IFERROR(IF(VALUE('data-cash-crude'!EA138)&gt;0,'data-cash-crude'!EA138-INDEX('active-future'!$C:$C,MATCH('basis-cash-crude'!EB$1,'active-future'!$A:$A,0),1),""),"")</f>
        <v/>
      </c>
      <c r="EC138" t="str">
        <f>+IFERROR(IF(VALUE('data-cash-crude'!EB138)&gt;0,'data-cash-crude'!EB138-INDEX('active-future'!$C:$C,MATCH('basis-cash-crude'!EC$1,'active-future'!$A:$A,0),1),""),"")</f>
        <v/>
      </c>
      <c r="ED138" t="str">
        <f>+IFERROR(IF(VALUE('data-cash-crude'!EC138)&gt;0,'data-cash-crude'!EC138-INDEX('active-future'!$C:$C,MATCH('basis-cash-crude'!ED$1,'active-future'!$A:$A,0),1),""),"")</f>
        <v/>
      </c>
      <c r="EE138" t="str">
        <f>+IFERROR(IF(VALUE('data-cash-crude'!ED138)&gt;0,'data-cash-crude'!ED138-INDEX('active-future'!$C:$C,MATCH('basis-cash-crude'!EE$1,'active-future'!$A:$A,0),1),""),"")</f>
        <v/>
      </c>
      <c r="EF138" t="str">
        <f>+IFERROR(IF(VALUE('data-cash-crude'!EE138)&gt;0,'data-cash-crude'!EE138-INDEX('active-future'!$C:$C,MATCH('basis-cash-crude'!EF$1,'active-future'!$A:$A,0),1),""),"")</f>
        <v/>
      </c>
      <c r="EG138" t="str">
        <f>+IFERROR(IF(VALUE('data-cash-crude'!EF138)&gt;0,'data-cash-crude'!EF138-INDEX('active-future'!$C:$C,MATCH('basis-cash-crude'!EG$1,'active-future'!$A:$A,0),1),""),"")</f>
        <v/>
      </c>
      <c r="EH138" t="str">
        <f>+IFERROR(IF(VALUE('data-cash-crude'!EG138)&gt;0,'data-cash-crude'!EG138-INDEX('active-future'!$C:$C,MATCH('basis-cash-crude'!EH$1,'active-future'!$A:$A,0),1),""),"")</f>
        <v/>
      </c>
      <c r="EI138" t="str">
        <f>+IFERROR(IF(VALUE('data-cash-crude'!EH138)&gt;0,'data-cash-crude'!EH138-INDEX('active-future'!$C:$C,MATCH('basis-cash-crude'!EI$1,'active-future'!$A:$A,0),1),""),"")</f>
        <v/>
      </c>
      <c r="EJ138" t="str">
        <f>+IFERROR(IF(VALUE('data-cash-crude'!EI138)&gt;0,'data-cash-crude'!EI138-INDEX('active-future'!$C:$C,MATCH('basis-cash-crude'!EJ$1,'active-future'!$A:$A,0),1),""),"")</f>
        <v/>
      </c>
      <c r="EK138" t="str">
        <f>+IFERROR(IF(VALUE('data-cash-crude'!EJ138)&gt;0,'data-cash-crude'!EJ138-INDEX('active-future'!$C:$C,MATCH('basis-cash-crude'!EK$1,'active-future'!$A:$A,0),1),""),"")</f>
        <v/>
      </c>
      <c r="EL138" t="str">
        <f>+IFERROR(IF(VALUE('data-cash-crude'!EK138)&gt;0,'data-cash-crude'!EK138-INDEX('active-future'!$C:$C,MATCH('basis-cash-crude'!EL$1,'active-future'!$A:$A,0),1),""),"")</f>
        <v/>
      </c>
      <c r="EM138" t="str">
        <f>+IFERROR(IF(VALUE('data-cash-crude'!EL138)&gt;0,'data-cash-crude'!EL138-INDEX('active-future'!$C:$C,MATCH('basis-cash-crude'!EM$1,'active-future'!$A:$A,0),1),""),"")</f>
        <v/>
      </c>
      <c r="EN138" t="str">
        <f>+IFERROR(IF(VALUE('data-cash-crude'!EM138)&gt;0,'data-cash-crude'!EM138-INDEX('active-future'!$C:$C,MATCH('basis-cash-crude'!EN$1,'active-future'!$A:$A,0),1),""),"")</f>
        <v/>
      </c>
      <c r="EO138" t="str">
        <f>+IFERROR(IF(VALUE('data-cash-crude'!EN138)&gt;0,'data-cash-crude'!EN138-INDEX('active-future'!$C:$C,MATCH('basis-cash-crude'!EO$1,'active-future'!$A:$A,0),1),""),"")</f>
        <v/>
      </c>
      <c r="EP138" t="str">
        <f>+IFERROR(IF(VALUE('data-cash-crude'!EO138)&gt;0,'data-cash-crude'!EO138-INDEX('active-future'!$C:$C,MATCH('basis-cash-crude'!EP$1,'active-future'!$A:$A,0),1),""),"")</f>
        <v/>
      </c>
      <c r="EQ138" t="str">
        <f>+IFERROR(IF(VALUE('data-cash-crude'!EP138)&gt;0,'data-cash-crude'!EP138-INDEX('active-future'!$C:$C,MATCH('basis-cash-crude'!EQ$1,'active-future'!$A:$A,0),1),""),"")</f>
        <v/>
      </c>
      <c r="ER138" t="str">
        <f>+IFERROR(IF(VALUE('data-cash-crude'!EQ138)&gt;0,'data-cash-crude'!EQ138-INDEX('active-future'!$C:$C,MATCH('basis-cash-crude'!ER$1,'active-future'!$A:$A,0),1),""),"")</f>
        <v/>
      </c>
      <c r="ES138" t="str">
        <f>+IFERROR(IF(VALUE('data-cash-crude'!ER138)&gt;0,'data-cash-crude'!ER138-INDEX('active-future'!$C:$C,MATCH('basis-cash-crude'!ES$1,'active-future'!$A:$A,0),1),""),"")</f>
        <v/>
      </c>
      <c r="ET138" t="str">
        <f>+IFERROR(IF(VALUE('data-cash-crude'!ES138)&gt;0,'data-cash-crude'!ES138-INDEX('active-future'!$C:$C,MATCH('basis-cash-crude'!ET$1,'active-future'!$A:$A,0),1),""),"")</f>
        <v/>
      </c>
      <c r="EU138" t="str">
        <f>+IFERROR(IF(VALUE('data-cash-crude'!ET138)&gt;0,'data-cash-crude'!ET138-INDEX('active-future'!$C:$C,MATCH('basis-cash-crude'!EU$1,'active-future'!$A:$A,0),1),""),"")</f>
        <v/>
      </c>
      <c r="EV138" t="str">
        <f>+IFERROR(IF(VALUE('data-cash-crude'!EU138)&gt;0,'data-cash-crude'!EU138-INDEX('active-future'!$C:$C,MATCH('basis-cash-crude'!EV$1,'active-future'!$A:$A,0),1),""),"")</f>
        <v/>
      </c>
      <c r="EW138" t="str">
        <f>+IFERROR(IF(VALUE('data-cash-crude'!EV138)&gt;0,'data-cash-crude'!EV138-INDEX('active-future'!$C:$C,MATCH('basis-cash-crude'!EW$1,'active-future'!$A:$A,0),1),""),"")</f>
        <v/>
      </c>
      <c r="EX138" t="str">
        <f>+IFERROR(IF(VALUE('data-cash-crude'!EW138)&gt;0,'data-cash-crude'!EW138-INDEX('active-future'!$C:$C,MATCH('basis-cash-crude'!EX$1,'active-future'!$A:$A,0),1),""),"")</f>
        <v/>
      </c>
      <c r="EY138" t="str">
        <f>+IFERROR(IF(VALUE('data-cash-crude'!EX138)&gt;0,'data-cash-crude'!EX138-INDEX('active-future'!$C:$C,MATCH('basis-cash-crude'!EY$1,'active-future'!$A:$A,0),1),""),"")</f>
        <v/>
      </c>
      <c r="EZ138" t="str">
        <f>+IFERROR(IF(VALUE('data-cash-crude'!EY138)&gt;0,'data-cash-crude'!EY138-INDEX('active-future'!$C:$C,MATCH('basis-cash-crude'!EZ$1,'active-future'!$A:$A,0),1),""),"")</f>
        <v/>
      </c>
      <c r="FA138" t="str">
        <f>+IFERROR(IF(VALUE('data-cash-crude'!EZ138)&gt;0,'data-cash-crude'!EZ138-INDEX('active-future'!$C:$C,MATCH('basis-cash-crude'!FA$1,'active-future'!$A:$A,0),1),""),"")</f>
        <v/>
      </c>
      <c r="FB138" t="str">
        <f>+IFERROR(IF(VALUE('data-cash-crude'!FA138)&gt;0,'data-cash-crude'!FA138-INDEX('active-future'!$C:$C,MATCH('basis-cash-crude'!FB$1,'active-future'!$A:$A,0),1),""),"")</f>
        <v/>
      </c>
      <c r="FC138" t="str">
        <f>+IFERROR(IF(VALUE('data-cash-crude'!FB138)&gt;0,'data-cash-crude'!FB138-INDEX('active-future'!$C:$C,MATCH('basis-cash-crude'!FC$1,'active-future'!$A:$A,0),1),""),"")</f>
        <v/>
      </c>
      <c r="FD138" t="str">
        <f>+IFERROR(IF(VALUE('data-cash-crude'!FC138)&gt;0,'data-cash-crude'!FC138-INDEX('active-future'!$C:$C,MATCH('basis-cash-crude'!FD$1,'active-future'!$A:$A,0),1),""),"")</f>
        <v/>
      </c>
      <c r="FE138" t="str">
        <f>+IFERROR(IF(VALUE('data-cash-crude'!FD138)&gt;0,'data-cash-crude'!FD138-INDEX('active-future'!$C:$C,MATCH('basis-cash-crude'!FE$1,'active-future'!$A:$A,0),1),""),"")</f>
        <v/>
      </c>
      <c r="FF138" t="str">
        <f>+IFERROR(IF(VALUE('data-cash-crude'!FE138)&gt;0,'data-cash-crude'!FE138-INDEX('active-future'!$C:$C,MATCH('basis-cash-crude'!FF$1,'active-future'!$A:$A,0),1),""),"")</f>
        <v/>
      </c>
      <c r="FG138" t="str">
        <f>+IFERROR(IF(VALUE('data-cash-crude'!FF138)&gt;0,'data-cash-crude'!FF138-INDEX('active-future'!$C:$C,MATCH('basis-cash-crude'!FG$1,'active-future'!$A:$A,0),1),""),"")</f>
        <v/>
      </c>
      <c r="FH138" t="str">
        <f>+IFERROR(IF(VALUE('data-cash-crude'!FG138)&gt;0,'data-cash-crude'!FG138-INDEX('active-future'!$C:$C,MATCH('basis-cash-crude'!FH$1,'active-future'!$A:$A,0),1),""),"")</f>
        <v/>
      </c>
      <c r="FI138" t="str">
        <f>+IFERROR(IF(VALUE('data-cash-crude'!FH138)&gt;0,'data-cash-crude'!FH138-INDEX('active-future'!$C:$C,MATCH('basis-cash-crude'!FI$1,'active-future'!$A:$A,0),1),""),"")</f>
        <v/>
      </c>
      <c r="FJ138" t="str">
        <f>+IFERROR(IF(VALUE('data-cash-crude'!FI138)&gt;0,'data-cash-crude'!FI138-INDEX('active-future'!$C:$C,MATCH('basis-cash-crude'!FJ$1,'active-future'!$A:$A,0),1),""),"")</f>
        <v/>
      </c>
      <c r="FK138" t="str">
        <f>+IFERROR(IF(VALUE('data-cash-crude'!FJ138)&gt;0,'data-cash-crude'!FJ138-INDEX('active-future'!$C:$C,MATCH('basis-cash-crude'!FK$1,'active-future'!$A:$A,0),1),""),"")</f>
        <v/>
      </c>
      <c r="FL138" t="str">
        <f>+IFERROR(IF(VALUE('data-cash-crude'!FK138)&gt;0,'data-cash-crude'!FK138-INDEX('active-future'!$C:$C,MATCH('basis-cash-crude'!FL$1,'active-future'!$A:$A,0),1),""),"")</f>
        <v/>
      </c>
    </row>
    <row r="139" spans="1:168" x14ac:dyDescent="0.2">
      <c r="A139">
        <f t="shared" si="6"/>
        <v>-6.7699999999999987</v>
      </c>
      <c r="B139">
        <f t="shared" si="7"/>
        <v>-6.6443999999999983</v>
      </c>
      <c r="C139">
        <f t="shared" si="8"/>
        <v>-6.7364197530864196</v>
      </c>
      <c r="D139" s="10" t="str">
        <f>+'data-cash-crude'!B139</f>
        <v>CLPA-7-5.CM</v>
      </c>
      <c r="E139">
        <f>+IFERROR(IF(VALUE('data-cash-crude'!D139)&gt;0,'data-cash-crude'!D139-INDEX('active-future'!$C:$C,MATCH('basis-cash-crude'!E$1,'active-future'!$A:$A,0),1),""),"")</f>
        <v>-6.740000000000002</v>
      </c>
      <c r="F139">
        <f>+IFERROR(IF(VALUE('data-cash-crude'!E139)&gt;0,'data-cash-crude'!E139-INDEX('active-future'!$C:$C,MATCH('basis-cash-crude'!F$1,'active-future'!$A:$A,0),1),""),"")</f>
        <v>-6.759999999999998</v>
      </c>
      <c r="G139">
        <f>+IFERROR(IF(VALUE('data-cash-crude'!F139)&gt;0,'data-cash-crude'!F139-INDEX('active-future'!$C:$C,MATCH('basis-cash-crude'!G$1,'active-future'!$A:$A,0),1),""),"")</f>
        <v>-6.7999999999999972</v>
      </c>
      <c r="H139">
        <f>+IFERROR(IF(VALUE('data-cash-crude'!G139)&gt;0,'data-cash-crude'!G139-INDEX('active-future'!$C:$C,MATCH('basis-cash-crude'!H$1,'active-future'!$A:$A,0),1),""),"")</f>
        <v>-6.759999999999998</v>
      </c>
      <c r="I139" t="str">
        <f>+IFERROR(IF(VALUE('data-cash-crude'!H139)&gt;0,'data-cash-crude'!H139-INDEX('active-future'!$C:$C,MATCH('basis-cash-crude'!I$1,'active-future'!$A:$A,0),1),""),"")</f>
        <v/>
      </c>
      <c r="J139">
        <f>+IFERROR(IF(VALUE('data-cash-crude'!I139)&gt;0,'data-cash-crude'!I139-INDEX('active-future'!$C:$C,MATCH('basis-cash-crude'!J$1,'active-future'!$A:$A,0),1),""),"")</f>
        <v>-6.7899999999999991</v>
      </c>
      <c r="K139" t="str">
        <f>+IFERROR(IF(VALUE('data-cash-crude'!J139)&gt;0,'data-cash-crude'!J139-INDEX('active-future'!$C:$C,MATCH('basis-cash-crude'!K$1,'active-future'!$A:$A,0),1),""),"")</f>
        <v/>
      </c>
      <c r="L139" t="str">
        <f>+IFERROR(IF(VALUE('data-cash-crude'!K139)&gt;0,'data-cash-crude'!K139-INDEX('active-future'!$C:$C,MATCH('basis-cash-crude'!L$1,'active-future'!$A:$A,0),1),""),"")</f>
        <v/>
      </c>
      <c r="M139">
        <f>+IFERROR(IF(VALUE('data-cash-crude'!L139)&gt;0,'data-cash-crude'!L139-INDEX('active-future'!$C:$C,MATCH('basis-cash-crude'!M$1,'active-future'!$A:$A,0),1),""),"")</f>
        <v>-6.759999999999998</v>
      </c>
      <c r="N139">
        <f>+IFERROR(IF(VALUE('data-cash-crude'!M139)&gt;0,'data-cash-crude'!M139-INDEX('active-future'!$C:$C,MATCH('basis-cash-crude'!N$1,'active-future'!$A:$A,0),1),""),"")</f>
        <v>-6.730000000000004</v>
      </c>
      <c r="O139">
        <f>+IFERROR(IF(VALUE('data-cash-crude'!N139)&gt;0,'data-cash-crude'!N139-INDEX('active-future'!$C:$C,MATCH('basis-cash-crude'!O$1,'active-future'!$A:$A,0),1),""),"")</f>
        <v>-6.6499999999999986</v>
      </c>
      <c r="P139">
        <f>+IFERROR(IF(VALUE('data-cash-crude'!O139)&gt;0,'data-cash-crude'!O139-INDEX('active-future'!$C:$C,MATCH('basis-cash-crude'!P$1,'active-future'!$A:$A,0),1),""),"")</f>
        <v>-6.7899999999999991</v>
      </c>
      <c r="Q139">
        <f>+IFERROR(IF(VALUE('data-cash-crude'!P139)&gt;0,'data-cash-crude'!P139-INDEX('active-future'!$C:$C,MATCH('basis-cash-crude'!Q$1,'active-future'!$A:$A,0),1),""),"")</f>
        <v>-6.75</v>
      </c>
      <c r="R139">
        <f>+IFERROR(IF(VALUE('data-cash-crude'!Q139)&gt;0,'data-cash-crude'!Q139-INDEX('active-future'!$C:$C,MATCH('basis-cash-crude'!R$1,'active-future'!$A:$A,0),1),""),"")</f>
        <v>-6.759999999999998</v>
      </c>
      <c r="S139">
        <f>+IFERROR(IF(VALUE('data-cash-crude'!R139)&gt;0,'data-cash-crude'!R139-INDEX('active-future'!$C:$C,MATCH('basis-cash-crude'!S$1,'active-future'!$A:$A,0),1),""),"")</f>
        <v>-6.7399999999999949</v>
      </c>
      <c r="T139">
        <f>+IFERROR(IF(VALUE('data-cash-crude'!S139)&gt;0,'data-cash-crude'!S139-INDEX('active-future'!$C:$C,MATCH('basis-cash-crude'!T$1,'active-future'!$A:$A,0),1),""),"")</f>
        <v>-6.7199999999999989</v>
      </c>
      <c r="U139">
        <f>+IFERROR(IF(VALUE('data-cash-crude'!T139)&gt;0,'data-cash-crude'!T139-INDEX('active-future'!$C:$C,MATCH('basis-cash-crude'!U$1,'active-future'!$A:$A,0),1),""),"")</f>
        <v>-6.8000000000000043</v>
      </c>
      <c r="V139">
        <f>+IFERROR(IF(VALUE('data-cash-crude'!U139)&gt;0,'data-cash-crude'!U139-INDEX('active-future'!$C:$C,MATCH('basis-cash-crude'!V$1,'active-future'!$A:$A,0),1),""),"")</f>
        <v>-6.7800000000000011</v>
      </c>
      <c r="W139">
        <f>+IFERROR(IF(VALUE('data-cash-crude'!V139)&gt;0,'data-cash-crude'!V139-INDEX('active-future'!$C:$C,MATCH('basis-cash-crude'!W$1,'active-future'!$A:$A,0),1),""),"")</f>
        <v>-6.8100000000000023</v>
      </c>
      <c r="X139">
        <f>+IFERROR(IF(VALUE('data-cash-crude'!W139)&gt;0,'data-cash-crude'!W139-INDEX('active-future'!$C:$C,MATCH('basis-cash-crude'!X$1,'active-future'!$A:$A,0),1),""),"")</f>
        <v>-6.8100000000000023</v>
      </c>
      <c r="Y139" t="str">
        <f>+IFERROR(IF(VALUE('data-cash-crude'!X139)&gt;0,'data-cash-crude'!X139-INDEX('active-future'!$C:$C,MATCH('basis-cash-crude'!Y$1,'active-future'!$A:$A,0),1),""),"")</f>
        <v/>
      </c>
      <c r="Z139">
        <f>+IFERROR(IF(VALUE('data-cash-crude'!Y139)&gt;0,'data-cash-crude'!Y139-INDEX('active-future'!$C:$C,MATCH('basis-cash-crude'!Z$1,'active-future'!$A:$A,0),1),""),"")</f>
        <v>-6.740000000000002</v>
      </c>
      <c r="AA139">
        <f>+IFERROR(IF(VALUE('data-cash-crude'!Z139)&gt;0,'data-cash-crude'!Z139-INDEX('active-future'!$C:$C,MATCH('basis-cash-crude'!AA$1,'active-future'!$A:$A,0),1),""),"")</f>
        <v>-3.8500000000000014</v>
      </c>
      <c r="AB139" t="str">
        <f>+IFERROR(IF(VALUE('data-cash-crude'!AA139)&gt;0,'data-cash-crude'!AA139-INDEX('active-future'!$C:$C,MATCH('basis-cash-crude'!AB$1,'active-future'!$A:$A,0),1),""),"")</f>
        <v/>
      </c>
      <c r="AC139">
        <f>+IFERROR(IF(VALUE('data-cash-crude'!AB139)&gt;0,'data-cash-crude'!AB139-INDEX('active-future'!$C:$C,MATCH('basis-cash-crude'!AC$1,'active-future'!$A:$A,0),1),""),"")</f>
        <v>-6.7899999999999991</v>
      </c>
      <c r="AD139">
        <f>+IFERROR(IF(VALUE('data-cash-crude'!AC139)&gt;0,'data-cash-crude'!AC139-INDEX('active-future'!$C:$C,MATCH('basis-cash-crude'!AD$1,'active-future'!$A:$A,0),1),""),"")</f>
        <v>-6.7899999999999991</v>
      </c>
      <c r="AE139">
        <f>+IFERROR(IF(VALUE('data-cash-crude'!AD139)&gt;0,'data-cash-crude'!AD139-INDEX('active-future'!$C:$C,MATCH('basis-cash-crude'!AE$1,'active-future'!$A:$A,0),1),""),"")</f>
        <v>-6.7899999999999991</v>
      </c>
      <c r="AF139">
        <f>+IFERROR(IF(VALUE('data-cash-crude'!AE139)&gt;0,'data-cash-crude'!AE139-INDEX('active-future'!$C:$C,MATCH('basis-cash-crude'!AF$1,'active-future'!$A:$A,0),1),""),"")</f>
        <v>-6.75</v>
      </c>
      <c r="AG139">
        <f>+IFERROR(IF(VALUE('data-cash-crude'!AF139)&gt;0,'data-cash-crude'!AF139-INDEX('active-future'!$C:$C,MATCH('basis-cash-crude'!AG$1,'active-future'!$A:$A,0),1),""),"")</f>
        <v>-6.759999999999998</v>
      </c>
      <c r="AH139">
        <f>+IFERROR(IF(VALUE('data-cash-crude'!AG139)&gt;0,'data-cash-crude'!AG139-INDEX('active-future'!$C:$C,MATCH('basis-cash-crude'!AH$1,'active-future'!$A:$A,0),1),""),"")</f>
        <v>-6.6899999999999977</v>
      </c>
      <c r="AI139">
        <f>+IFERROR(IF(VALUE('data-cash-crude'!AH139)&gt;0,'data-cash-crude'!AH139-INDEX('active-future'!$C:$C,MATCH('basis-cash-crude'!AI$1,'active-future'!$A:$A,0),1),""),"")</f>
        <v>-6.93</v>
      </c>
      <c r="AJ139">
        <f>+IFERROR(IF(VALUE('data-cash-crude'!AI139)&gt;0,'data-cash-crude'!AI139-INDEX('active-future'!$C:$C,MATCH('basis-cash-crude'!AJ$1,'active-future'!$A:$A,0),1),""),"")</f>
        <v>-6.82</v>
      </c>
      <c r="AK139">
        <f>+IFERROR(IF(VALUE('data-cash-crude'!AJ139)&gt;0,'data-cash-crude'!AJ139-INDEX('active-future'!$C:$C,MATCH('basis-cash-crude'!AK$1,'active-future'!$A:$A,0),1),""),"")</f>
        <v>-6.7999999999999972</v>
      </c>
      <c r="AL139">
        <f>+IFERROR(IF(VALUE('data-cash-crude'!AK139)&gt;0,'data-cash-crude'!AK139-INDEX('active-future'!$C:$C,MATCH('basis-cash-crude'!AL$1,'active-future'!$A:$A,0),1),""),"")</f>
        <v>-6.75</v>
      </c>
      <c r="AM139">
        <f>+IFERROR(IF(VALUE('data-cash-crude'!AL139)&gt;0,'data-cash-crude'!AL139-INDEX('active-future'!$C:$C,MATCH('basis-cash-crude'!AM$1,'active-future'!$A:$A,0),1),""),"")</f>
        <v>-6.7999999999999972</v>
      </c>
      <c r="AN139">
        <f>+IFERROR(IF(VALUE('data-cash-crude'!AM139)&gt;0,'data-cash-crude'!AM139-INDEX('active-future'!$C:$C,MATCH('basis-cash-crude'!AN$1,'active-future'!$A:$A,0),1),""),"")</f>
        <v>-6.779999999999994</v>
      </c>
      <c r="AO139">
        <f>+IFERROR(IF(VALUE('data-cash-crude'!AN139)&gt;0,'data-cash-crude'!AN139-INDEX('active-future'!$C:$C,MATCH('basis-cash-crude'!AO$1,'active-future'!$A:$A,0),1),""),"")</f>
        <v>-6.740000000000002</v>
      </c>
      <c r="AP139">
        <f>+IFERROR(IF(VALUE('data-cash-crude'!AO139)&gt;0,'data-cash-crude'!AO139-INDEX('active-future'!$C:$C,MATCH('basis-cash-crude'!AP$1,'active-future'!$A:$A,0),1),""),"")</f>
        <v>-6.7199999999999989</v>
      </c>
      <c r="AQ139">
        <f>+IFERROR(IF(VALUE('data-cash-crude'!AP139)&gt;0,'data-cash-crude'!AP139-INDEX('active-future'!$C:$C,MATCH('basis-cash-crude'!AQ$1,'active-future'!$A:$A,0),1),""),"")</f>
        <v>-6.7299999999999969</v>
      </c>
      <c r="AR139">
        <f>+IFERROR(IF(VALUE('data-cash-crude'!AQ139)&gt;0,'data-cash-crude'!AQ139-INDEX('active-future'!$C:$C,MATCH('basis-cash-crude'!AR$1,'active-future'!$A:$A,0),1),""),"")</f>
        <v>-6.730000000000004</v>
      </c>
      <c r="AS139">
        <f>+IFERROR(IF(VALUE('data-cash-crude'!AR139)&gt;0,'data-cash-crude'!AR139-INDEX('active-future'!$C:$C,MATCH('basis-cash-crude'!AS$1,'active-future'!$A:$A,0),1),""),"")</f>
        <v>-6.8099999999999952</v>
      </c>
      <c r="AT139">
        <f>+IFERROR(IF(VALUE('data-cash-crude'!AS139)&gt;0,'data-cash-crude'!AS139-INDEX('active-future'!$C:$C,MATCH('basis-cash-crude'!AT$1,'active-future'!$A:$A,0),1),""),"")</f>
        <v>-6.7199999999999989</v>
      </c>
      <c r="AU139">
        <f>+IFERROR(IF(VALUE('data-cash-crude'!AT139)&gt;0,'data-cash-crude'!AT139-INDEX('active-future'!$C:$C,MATCH('basis-cash-crude'!AU$1,'active-future'!$A:$A,0),1),""),"")</f>
        <v>-6.7800000000000011</v>
      </c>
      <c r="AV139">
        <f>+IFERROR(IF(VALUE('data-cash-crude'!AU139)&gt;0,'data-cash-crude'!AU139-INDEX('active-future'!$C:$C,MATCH('basis-cash-crude'!AV$1,'active-future'!$A:$A,0),1),""),"")</f>
        <v>-6.759999999999998</v>
      </c>
      <c r="AW139">
        <f>+IFERROR(IF(VALUE('data-cash-crude'!AV139)&gt;0,'data-cash-crude'!AV139-INDEX('active-future'!$C:$C,MATCH('basis-cash-crude'!AW$1,'active-future'!$A:$A,0),1),""),"")</f>
        <v>-6.740000000000002</v>
      </c>
      <c r="AX139">
        <f>+IFERROR(IF(VALUE('data-cash-crude'!AW139)&gt;0,'data-cash-crude'!AW139-INDEX('active-future'!$C:$C,MATCH('basis-cash-crude'!AX$1,'active-future'!$A:$A,0),1),""),"")</f>
        <v>-6.7199999999999989</v>
      </c>
      <c r="AY139">
        <f>+IFERROR(IF(VALUE('data-cash-crude'!AX139)&gt;0,'data-cash-crude'!AX139-INDEX('active-future'!$C:$C,MATCH('basis-cash-crude'!AY$1,'active-future'!$A:$A,0),1),""),"")</f>
        <v>-6.7899999999999991</v>
      </c>
      <c r="AZ139">
        <f>+IFERROR(IF(VALUE('data-cash-crude'!AY139)&gt;0,'data-cash-crude'!AY139-INDEX('active-future'!$C:$C,MATCH('basis-cash-crude'!AZ$1,'active-future'!$A:$A,0),1),""),"")</f>
        <v>-6.7399999999999949</v>
      </c>
      <c r="BA139">
        <f>+IFERROR(IF(VALUE('data-cash-crude'!AZ139)&gt;0,'data-cash-crude'!AZ139-INDEX('active-future'!$C:$C,MATCH('basis-cash-crude'!BA$1,'active-future'!$A:$A,0),1),""),"")</f>
        <v>-6.8099999999999952</v>
      </c>
      <c r="BB139">
        <f>+IFERROR(IF(VALUE('data-cash-crude'!BA139)&gt;0,'data-cash-crude'!BA139-INDEX('active-future'!$C:$C,MATCH('basis-cash-crude'!BB$1,'active-future'!$A:$A,0),1),""),"")</f>
        <v>-6.75</v>
      </c>
      <c r="BC139">
        <f>+IFERROR(IF(VALUE('data-cash-crude'!BB139)&gt;0,'data-cash-crude'!BB139-INDEX('active-future'!$C:$C,MATCH('basis-cash-crude'!BC$1,'active-future'!$A:$A,0),1),""),"")</f>
        <v>-7.0599999999999952</v>
      </c>
      <c r="BD139">
        <f>+IFERROR(IF(VALUE('data-cash-crude'!BC139)&gt;0,'data-cash-crude'!BC139-INDEX('active-future'!$C:$C,MATCH('basis-cash-crude'!BD$1,'active-future'!$A:$A,0),1),""),"")</f>
        <v>-6.9899999999999949</v>
      </c>
      <c r="BE139">
        <f>+IFERROR(IF(VALUE('data-cash-crude'!BD139)&gt;0,'data-cash-crude'!BD139-INDEX('active-future'!$C:$C,MATCH('basis-cash-crude'!BE$1,'active-future'!$A:$A,0),1),""),"")</f>
        <v>-6.8499999999999943</v>
      </c>
      <c r="BF139">
        <f>+IFERROR(IF(VALUE('data-cash-crude'!BE139)&gt;0,'data-cash-crude'!BE139-INDEX('active-future'!$C:$C,MATCH('basis-cash-crude'!BF$1,'active-future'!$A:$A,0),1),""),"")</f>
        <v>-6.8100000000000023</v>
      </c>
      <c r="BG139">
        <f>+IFERROR(IF(VALUE('data-cash-crude'!BF139)&gt;0,'data-cash-crude'!BF139-INDEX('active-future'!$C:$C,MATCH('basis-cash-crude'!BG$1,'active-future'!$A:$A,0),1),""),"")</f>
        <v>-6.740000000000002</v>
      </c>
      <c r="BH139">
        <f>+IFERROR(IF(VALUE('data-cash-crude'!BG139)&gt;0,'data-cash-crude'!BG139-INDEX('active-future'!$C:$C,MATCH('basis-cash-crude'!BH$1,'active-future'!$A:$A,0),1),""),"")</f>
        <v>-6.7899999999999991</v>
      </c>
      <c r="BI139">
        <f>+IFERROR(IF(VALUE('data-cash-crude'!BH139)&gt;0,'data-cash-crude'!BH139-INDEX('active-future'!$C:$C,MATCH('basis-cash-crude'!BI$1,'active-future'!$A:$A,0),1),""),"")</f>
        <v>-6.7700000000000031</v>
      </c>
      <c r="BJ139">
        <f>+IFERROR(IF(VALUE('data-cash-crude'!BI139)&gt;0,'data-cash-crude'!BI139-INDEX('active-future'!$C:$C,MATCH('basis-cash-crude'!BJ$1,'active-future'!$A:$A,0),1),""),"")</f>
        <v>-6.7800000000000011</v>
      </c>
      <c r="BK139">
        <f>+IFERROR(IF(VALUE('data-cash-crude'!BJ139)&gt;0,'data-cash-crude'!BJ139-INDEX('active-future'!$C:$C,MATCH('basis-cash-crude'!BK$1,'active-future'!$A:$A,0),1),""),"")</f>
        <v>-6.7299999999999969</v>
      </c>
      <c r="BL139">
        <f>+IFERROR(IF(VALUE('data-cash-crude'!BK139)&gt;0,'data-cash-crude'!BK139-INDEX('active-future'!$C:$C,MATCH('basis-cash-crude'!BL$1,'active-future'!$A:$A,0),1),""),"")</f>
        <v>-6.7700000000000031</v>
      </c>
      <c r="BM139">
        <f>+IFERROR(IF(VALUE('data-cash-crude'!BL139)&gt;0,'data-cash-crude'!BL139-INDEX('active-future'!$C:$C,MATCH('basis-cash-crude'!BM$1,'active-future'!$A:$A,0),1),""),"")</f>
        <v>-6.8100000000000023</v>
      </c>
      <c r="BN139">
        <f>+IFERROR(IF(VALUE('data-cash-crude'!BM139)&gt;0,'data-cash-crude'!BM139-INDEX('active-future'!$C:$C,MATCH('basis-cash-crude'!BN$1,'active-future'!$A:$A,0),1),""),"")</f>
        <v>-6.7299999999999969</v>
      </c>
      <c r="BO139">
        <f>+IFERROR(IF(VALUE('data-cash-crude'!BN139)&gt;0,'data-cash-crude'!BN139-INDEX('active-future'!$C:$C,MATCH('basis-cash-crude'!BO$1,'active-future'!$A:$A,0),1),""),"")</f>
        <v>-6.7899999999999991</v>
      </c>
      <c r="BP139">
        <f>+IFERROR(IF(VALUE('data-cash-crude'!BO139)&gt;0,'data-cash-crude'!BO139-INDEX('active-future'!$C:$C,MATCH('basis-cash-crude'!BP$1,'active-future'!$A:$A,0),1),""),"")</f>
        <v>-6.730000000000004</v>
      </c>
      <c r="BQ139">
        <f>+IFERROR(IF(VALUE('data-cash-crude'!BP139)&gt;0,'data-cash-crude'!BP139-INDEX('active-future'!$C:$C,MATCH('basis-cash-crude'!BQ$1,'active-future'!$A:$A,0),1),""),"")</f>
        <v>-6.7199999999999989</v>
      </c>
      <c r="BR139">
        <f>+IFERROR(IF(VALUE('data-cash-crude'!BQ139)&gt;0,'data-cash-crude'!BQ139-INDEX('active-future'!$C:$C,MATCH('basis-cash-crude'!BR$1,'active-future'!$A:$A,0),1),""),"")</f>
        <v>-6.7999999999999972</v>
      </c>
      <c r="BS139">
        <f>+IFERROR(IF(VALUE('data-cash-crude'!BR139)&gt;0,'data-cash-crude'!BR139-INDEX('active-future'!$C:$C,MATCH('basis-cash-crude'!BS$1,'active-future'!$A:$A,0),1),""),"")</f>
        <v>-6.75</v>
      </c>
      <c r="BT139">
        <f>+IFERROR(IF(VALUE('data-cash-crude'!BS139)&gt;0,'data-cash-crude'!BS139-INDEX('active-future'!$C:$C,MATCH('basis-cash-crude'!BT$1,'active-future'!$A:$A,0),1),""),"")</f>
        <v>-6.7899999999999991</v>
      </c>
      <c r="BU139">
        <f>+IFERROR(IF(VALUE('data-cash-crude'!BT139)&gt;0,'data-cash-crude'!BT139-INDEX('active-future'!$C:$C,MATCH('basis-cash-crude'!BU$1,'active-future'!$A:$A,0),1),""),"")</f>
        <v>-6.7899999999999991</v>
      </c>
      <c r="BV139">
        <f>+IFERROR(IF(VALUE('data-cash-crude'!BU139)&gt;0,'data-cash-crude'!BU139-INDEX('active-future'!$C:$C,MATCH('basis-cash-crude'!BV$1,'active-future'!$A:$A,0),1),""),"")</f>
        <v>-6.7700000000000031</v>
      </c>
      <c r="BW139">
        <f>+IFERROR(IF(VALUE('data-cash-crude'!BV139)&gt;0,'data-cash-crude'!BV139-INDEX('active-future'!$C:$C,MATCH('basis-cash-crude'!BW$1,'active-future'!$A:$A,0),1),""),"")</f>
        <v>-6.769999999999996</v>
      </c>
      <c r="BX139">
        <f>+IFERROR(IF(VALUE('data-cash-crude'!BW139)&gt;0,'data-cash-crude'!BW139-INDEX('active-future'!$C:$C,MATCH('basis-cash-crude'!BX$1,'active-future'!$A:$A,0),1),""),"")</f>
        <v>-6.7199999999999989</v>
      </c>
      <c r="BY139">
        <f>+IFERROR(IF(VALUE('data-cash-crude'!BX139)&gt;0,'data-cash-crude'!BX139-INDEX('active-future'!$C:$C,MATCH('basis-cash-crude'!BY$1,'active-future'!$A:$A,0),1),""),"")</f>
        <v>-6.7700000000000031</v>
      </c>
      <c r="BZ139">
        <f>+IFERROR(IF(VALUE('data-cash-crude'!BY139)&gt;0,'data-cash-crude'!BY139-INDEX('active-future'!$C:$C,MATCH('basis-cash-crude'!BZ$1,'active-future'!$A:$A,0),1),""),"")</f>
        <v>-6.8699999999999974</v>
      </c>
      <c r="CA139">
        <f>+IFERROR(IF(VALUE('data-cash-crude'!BZ139)&gt;0,'data-cash-crude'!BZ139-INDEX('active-future'!$C:$C,MATCH('basis-cash-crude'!CA$1,'active-future'!$A:$A,0),1),""),"")</f>
        <v>-6.7199999999999989</v>
      </c>
      <c r="CB139">
        <f>+IFERROR(IF(VALUE('data-cash-crude'!CA139)&gt;0,'data-cash-crude'!CA139-INDEX('active-future'!$C:$C,MATCH('basis-cash-crude'!CB$1,'active-future'!$A:$A,0),1),""),"")</f>
        <v>-6.720000000000006</v>
      </c>
      <c r="CC139">
        <f>+IFERROR(IF(VALUE('data-cash-crude'!CB139)&gt;0,'data-cash-crude'!CB139-INDEX('active-future'!$C:$C,MATCH('basis-cash-crude'!CC$1,'active-future'!$A:$A,0),1),""),"")</f>
        <v>-6.7800000000000011</v>
      </c>
      <c r="CD139">
        <f>+IFERROR(IF(VALUE('data-cash-crude'!CC139)&gt;0,'data-cash-crude'!CC139-INDEX('active-future'!$C:$C,MATCH('basis-cash-crude'!CD$1,'active-future'!$A:$A,0),1),""),"")</f>
        <v>-6.730000000000004</v>
      </c>
      <c r="CE139">
        <f>+IFERROR(IF(VALUE('data-cash-crude'!CD139)&gt;0,'data-cash-crude'!CD139-INDEX('active-future'!$C:$C,MATCH('basis-cash-crude'!CE$1,'active-future'!$A:$A,0),1),""),"")</f>
        <v>-6.7700000000000031</v>
      </c>
      <c r="CF139">
        <f>+IFERROR(IF(VALUE('data-cash-crude'!CE139)&gt;0,'data-cash-crude'!CE139-INDEX('active-future'!$C:$C,MATCH('basis-cash-crude'!CF$1,'active-future'!$A:$A,0),1),""),"")</f>
        <v>-6.7299999999999969</v>
      </c>
      <c r="CG139" t="str">
        <f>+IFERROR(IF(VALUE('data-cash-crude'!CF139)&gt;0,'data-cash-crude'!CF139-INDEX('active-future'!$C:$C,MATCH('basis-cash-crude'!CG$1,'active-future'!$A:$A,0),1),""),"")</f>
        <v/>
      </c>
      <c r="CH139" t="str">
        <f>+IFERROR(IF(VALUE('data-cash-crude'!CG139)&gt;0,'data-cash-crude'!CG139-INDEX('active-future'!$C:$C,MATCH('basis-cash-crude'!CH$1,'active-future'!$A:$A,0),1),""),"")</f>
        <v/>
      </c>
      <c r="CI139" t="str">
        <f>+IFERROR(IF(VALUE('data-cash-crude'!CH139)&gt;0,'data-cash-crude'!CH139-INDEX('active-future'!$C:$C,MATCH('basis-cash-crude'!CI$1,'active-future'!$A:$A,0),1),""),"")</f>
        <v/>
      </c>
      <c r="CJ139">
        <f>+IFERROR(IF(VALUE('data-cash-crude'!CI139)&gt;0,'data-cash-crude'!CI139-INDEX('active-future'!$C:$C,MATCH('basis-cash-crude'!CJ$1,'active-future'!$A:$A,0),1),""),"")</f>
        <v>-6.779999999999994</v>
      </c>
      <c r="CK139">
        <f>+IFERROR(IF(VALUE('data-cash-crude'!CJ139)&gt;0,'data-cash-crude'!CJ139-INDEX('active-future'!$C:$C,MATCH('basis-cash-crude'!CK$1,'active-future'!$A:$A,0),1),""),"")</f>
        <v>-6.7399999999999949</v>
      </c>
      <c r="CL139">
        <f>+IFERROR(IF(VALUE('data-cash-crude'!CK139)&gt;0,'data-cash-crude'!CK139-INDEX('active-future'!$C:$C,MATCH('basis-cash-crude'!CL$1,'active-future'!$A:$A,0),1),""),"")</f>
        <v>-6.7199999999999989</v>
      </c>
      <c r="CM139" t="str">
        <f>+IFERROR(IF(VALUE('data-cash-crude'!CL139)&gt;0,'data-cash-crude'!CL139-INDEX('active-future'!$C:$C,MATCH('basis-cash-crude'!CM$1,'active-future'!$A:$A,0),1),""),"")</f>
        <v/>
      </c>
      <c r="CN139">
        <f>+IFERROR(IF(VALUE('data-cash-crude'!CM139)&gt;0,'data-cash-crude'!CM139-INDEX('active-future'!$C:$C,MATCH('basis-cash-crude'!CN$1,'active-future'!$A:$A,0),1),""),"")</f>
        <v>-6.7800000000000011</v>
      </c>
      <c r="CO139">
        <f>+IFERROR(IF(VALUE('data-cash-crude'!CN139)&gt;0,'data-cash-crude'!CN139-INDEX('active-future'!$C:$C,MATCH('basis-cash-crude'!CO$1,'active-future'!$A:$A,0),1),""),"")</f>
        <v>-6.7899999999999991</v>
      </c>
      <c r="CP139">
        <f>+IFERROR(IF(VALUE('data-cash-crude'!CO139)&gt;0,'data-cash-crude'!CO139-INDEX('active-future'!$C:$C,MATCH('basis-cash-crude'!CP$1,'active-future'!$A:$A,0),1),""),"")</f>
        <v>-6.759999999999998</v>
      </c>
      <c r="CQ139">
        <f>+IFERROR(IF(VALUE('data-cash-crude'!CP139)&gt;0,'data-cash-crude'!CP139-INDEX('active-future'!$C:$C,MATCH('basis-cash-crude'!CQ$1,'active-future'!$A:$A,0),1),""),"")</f>
        <v>-6.8100000000000023</v>
      </c>
      <c r="CR139">
        <f>+IFERROR(IF(VALUE('data-cash-crude'!CQ139)&gt;0,'data-cash-crude'!CQ139-INDEX('active-future'!$C:$C,MATCH('basis-cash-crude'!CR$1,'active-future'!$A:$A,0),1),""),"")</f>
        <v>-6.7199999999999989</v>
      </c>
      <c r="CS139">
        <f>+IFERROR(IF(VALUE('data-cash-crude'!CR139)&gt;0,'data-cash-crude'!CR139-INDEX('active-future'!$C:$C,MATCH('basis-cash-crude'!CS$1,'active-future'!$A:$A,0),1),""),"")</f>
        <v>-6.75</v>
      </c>
      <c r="CT139">
        <f>+IFERROR(IF(VALUE('data-cash-crude'!CS139)&gt;0,'data-cash-crude'!CS139-INDEX('active-future'!$C:$C,MATCH('basis-cash-crude'!CT$1,'active-future'!$A:$A,0),1),""),"")</f>
        <v>-6.730000000000004</v>
      </c>
      <c r="CU139">
        <f>+IFERROR(IF(VALUE('data-cash-crude'!CT139)&gt;0,'data-cash-crude'!CT139-INDEX('active-future'!$C:$C,MATCH('basis-cash-crude'!CU$1,'active-future'!$A:$A,0),1),""),"")</f>
        <v>-6.759999999999998</v>
      </c>
      <c r="CV139">
        <f>+IFERROR(IF(VALUE('data-cash-crude'!CU139)&gt;0,'data-cash-crude'!CU139-INDEX('active-future'!$C:$C,MATCH('basis-cash-crude'!CV$1,'active-future'!$A:$A,0),1),""),"")</f>
        <v>-6.5100000000000051</v>
      </c>
      <c r="CW139">
        <f>+IFERROR(IF(VALUE('data-cash-crude'!CV139)&gt;0,'data-cash-crude'!CV139-INDEX('active-future'!$C:$C,MATCH('basis-cash-crude'!CW$1,'active-future'!$A:$A,0),1),""),"")</f>
        <v>-6.7199999999999989</v>
      </c>
      <c r="CX139">
        <f>+IFERROR(IF(VALUE('data-cash-crude'!CW139)&gt;0,'data-cash-crude'!CW139-INDEX('active-future'!$C:$C,MATCH('basis-cash-crude'!CX$1,'active-future'!$A:$A,0),1),""),"")</f>
        <v>-6.6900000000000048</v>
      </c>
      <c r="CY139">
        <f>+IFERROR(IF(VALUE('data-cash-crude'!CX139)&gt;0,'data-cash-crude'!CX139-INDEX('active-future'!$C:$C,MATCH('basis-cash-crude'!CY$1,'active-future'!$A:$A,0),1),""),"")</f>
        <v>-6.75</v>
      </c>
      <c r="CZ139">
        <f>+IFERROR(IF(VALUE('data-cash-crude'!CY139)&gt;0,'data-cash-crude'!CY139-INDEX('active-future'!$C:$C,MATCH('basis-cash-crude'!CZ$1,'active-future'!$A:$A,0),1),""),"")</f>
        <v>-6.8099999999999952</v>
      </c>
      <c r="DA139">
        <f>+IFERROR(IF(VALUE('data-cash-crude'!CZ139)&gt;0,'data-cash-crude'!CZ139-INDEX('active-future'!$C:$C,MATCH('basis-cash-crude'!DA$1,'active-future'!$A:$A,0),1),""),"")</f>
        <v>-6.7800000000000011</v>
      </c>
      <c r="DB139">
        <f>+IFERROR(IF(VALUE('data-cash-crude'!DA139)&gt;0,'data-cash-crude'!DA139-INDEX('active-future'!$C:$C,MATCH('basis-cash-crude'!DB$1,'active-future'!$A:$A,0),1),""),"")</f>
        <v>-6.8100000000000023</v>
      </c>
      <c r="DC139">
        <f>+IFERROR(IF(VALUE('data-cash-crude'!DB139)&gt;0,'data-cash-crude'!DB139-INDEX('active-future'!$C:$C,MATCH('basis-cash-crude'!DC$1,'active-future'!$A:$A,0),1),""),"")</f>
        <v>-6.7800000000000011</v>
      </c>
      <c r="DD139">
        <f>+IFERROR(IF(VALUE('data-cash-crude'!DC139)&gt;0,'data-cash-crude'!DC139-INDEX('active-future'!$C:$C,MATCH('basis-cash-crude'!DD$1,'active-future'!$A:$A,0),1),""),"")</f>
        <v>-6.7199999999999989</v>
      </c>
      <c r="DE139">
        <f>+IFERROR(IF(VALUE('data-cash-crude'!DD139)&gt;0,'data-cash-crude'!DD139-INDEX('active-future'!$C:$C,MATCH('basis-cash-crude'!DE$1,'active-future'!$A:$A,0),1),""),"")</f>
        <v>-6.7700000000000031</v>
      </c>
      <c r="DF139">
        <f>+IFERROR(IF(VALUE('data-cash-crude'!DE139)&gt;0,'data-cash-crude'!DE139-INDEX('active-future'!$C:$C,MATCH('basis-cash-crude'!DF$1,'active-future'!$A:$A,0),1),""),"")</f>
        <v>-6.8100000000000023</v>
      </c>
      <c r="DG139">
        <f>+IFERROR(IF(VALUE('data-cash-crude'!DF139)&gt;0,'data-cash-crude'!DF139-INDEX('active-future'!$C:$C,MATCH('basis-cash-crude'!DG$1,'active-future'!$A:$A,0),1),""),"")</f>
        <v>-6.769999999999996</v>
      </c>
      <c r="DH139">
        <f>+IFERROR(IF(VALUE('data-cash-crude'!DG139)&gt;0,'data-cash-crude'!DG139-INDEX('active-future'!$C:$C,MATCH('basis-cash-crude'!DH$1,'active-future'!$A:$A,0),1),""),"")</f>
        <v>-6.7399999999999949</v>
      </c>
      <c r="DI139">
        <f>+IFERROR(IF(VALUE('data-cash-crude'!DH139)&gt;0,'data-cash-crude'!DH139-INDEX('active-future'!$C:$C,MATCH('basis-cash-crude'!DI$1,'active-future'!$A:$A,0),1),""),"")</f>
        <v>-6.730000000000004</v>
      </c>
      <c r="DJ139">
        <f>+IFERROR(IF(VALUE('data-cash-crude'!DI139)&gt;0,'data-cash-crude'!DI139-INDEX('active-future'!$C:$C,MATCH('basis-cash-crude'!DJ$1,'active-future'!$A:$A,0),1),""),"")</f>
        <v>-6.759999999999998</v>
      </c>
      <c r="DK139">
        <f>+IFERROR(IF(VALUE('data-cash-crude'!DJ139)&gt;0,'data-cash-crude'!DJ139-INDEX('active-future'!$C:$C,MATCH('basis-cash-crude'!DK$1,'active-future'!$A:$A,0),1),""),"")</f>
        <v>-6.7299999999999969</v>
      </c>
      <c r="DL139">
        <f>+IFERROR(IF(VALUE('data-cash-crude'!DK139)&gt;0,'data-cash-crude'!DK139-INDEX('active-future'!$C:$C,MATCH('basis-cash-crude'!DL$1,'active-future'!$A:$A,0),1),""),"")</f>
        <v>-6.75</v>
      </c>
      <c r="DM139" t="str">
        <f>+IFERROR(IF(VALUE('data-cash-crude'!DL139)&gt;0,'data-cash-crude'!DL139-INDEX('active-future'!$C:$C,MATCH('basis-cash-crude'!DM$1,'active-future'!$A:$A,0),1),""),"")</f>
        <v/>
      </c>
      <c r="DN139" t="str">
        <f>+IFERROR(IF(VALUE('data-cash-crude'!DM139)&gt;0,'data-cash-crude'!DM139-INDEX('active-future'!$C:$C,MATCH('basis-cash-crude'!DN$1,'active-future'!$A:$A,0),1),""),"")</f>
        <v/>
      </c>
      <c r="DO139">
        <f>+IFERROR(IF(VALUE('data-cash-crude'!DN139)&gt;0,'data-cash-crude'!DN139-INDEX('active-future'!$C:$C,MATCH('basis-cash-crude'!DO$1,'active-future'!$A:$A,0),1),""),"")</f>
        <v>-6.8099999999999952</v>
      </c>
      <c r="DP139">
        <f>+IFERROR(IF(VALUE('data-cash-crude'!DO139)&gt;0,'data-cash-crude'!DO139-INDEX('active-future'!$C:$C,MATCH('basis-cash-crude'!DP$1,'active-future'!$A:$A,0),1),""),"")</f>
        <v>-6.7399999999999949</v>
      </c>
      <c r="DQ139">
        <f>+IFERROR(IF(VALUE('data-cash-crude'!DP139)&gt;0,'data-cash-crude'!DP139-INDEX('active-future'!$C:$C,MATCH('basis-cash-crude'!DQ$1,'active-future'!$A:$A,0),1),""),"")</f>
        <v>-6.7899999999999991</v>
      </c>
      <c r="DR139">
        <f>+IFERROR(IF(VALUE('data-cash-crude'!DQ139)&gt;0,'data-cash-crude'!DQ139-INDEX('active-future'!$C:$C,MATCH('basis-cash-crude'!DR$1,'active-future'!$A:$A,0),1),""),"")</f>
        <v>-6.720000000000006</v>
      </c>
      <c r="DS139">
        <f>+IFERROR(IF(VALUE('data-cash-crude'!DR139)&gt;0,'data-cash-crude'!DR139-INDEX('active-future'!$C:$C,MATCH('basis-cash-crude'!DS$1,'active-future'!$A:$A,0),1),""),"")</f>
        <v>-6.7299999999999969</v>
      </c>
      <c r="DT139">
        <f>+IFERROR(IF(VALUE('data-cash-crude'!DS139)&gt;0,'data-cash-crude'!DS139-INDEX('active-future'!$C:$C,MATCH('basis-cash-crude'!DT$1,'active-future'!$A:$A,0),1),""),"")</f>
        <v>-6.7700000000000031</v>
      </c>
      <c r="DU139">
        <f>+IFERROR(IF(VALUE('data-cash-crude'!DT139)&gt;0,'data-cash-crude'!DT139-INDEX('active-future'!$C:$C,MATCH('basis-cash-crude'!DU$1,'active-future'!$A:$A,0),1),""),"")</f>
        <v>-6.75</v>
      </c>
      <c r="DV139">
        <f>+IFERROR(IF(VALUE('data-cash-crude'!DU139)&gt;0,'data-cash-crude'!DU139-INDEX('active-future'!$C:$C,MATCH('basis-cash-crude'!DV$1,'active-future'!$A:$A,0),1),""),"")</f>
        <v>-6.8100000000000023</v>
      </c>
      <c r="DW139">
        <f>+IFERROR(IF(VALUE('data-cash-crude'!DV139)&gt;0,'data-cash-crude'!DV139-INDEX('active-future'!$C:$C,MATCH('basis-cash-crude'!DW$1,'active-future'!$A:$A,0),1),""),"")</f>
        <v>-6.7600000000000051</v>
      </c>
      <c r="DX139">
        <f>+IFERROR(IF(VALUE('data-cash-crude'!DW139)&gt;0,'data-cash-crude'!DW139-INDEX('active-future'!$C:$C,MATCH('basis-cash-crude'!DX$1,'active-future'!$A:$A,0),1),""),"")</f>
        <v>-6.8099999999999952</v>
      </c>
      <c r="DY139">
        <f>+IFERROR(IF(VALUE('data-cash-crude'!DX139)&gt;0,'data-cash-crude'!DX139-INDEX('active-future'!$C:$C,MATCH('basis-cash-crude'!DY$1,'active-future'!$A:$A,0),1),""),"")</f>
        <v>-6.7800000000000011</v>
      </c>
      <c r="DZ139">
        <f>+IFERROR(IF(VALUE('data-cash-crude'!DY139)&gt;0,'data-cash-crude'!DY139-INDEX('active-future'!$C:$C,MATCH('basis-cash-crude'!DZ$1,'active-future'!$A:$A,0),1),""),"")</f>
        <v>-6.8100000000000023</v>
      </c>
      <c r="EA139">
        <f>+IFERROR(IF(VALUE('data-cash-crude'!DZ139)&gt;0,'data-cash-crude'!DZ139-INDEX('active-future'!$C:$C,MATCH('basis-cash-crude'!EA$1,'active-future'!$A:$A,0),1),""),"")</f>
        <v>-7.1499999999999986</v>
      </c>
      <c r="EB139">
        <f>+IFERROR(IF(VALUE('data-cash-crude'!EA139)&gt;0,'data-cash-crude'!EA139-INDEX('active-future'!$C:$C,MATCH('basis-cash-crude'!EB$1,'active-future'!$A:$A,0),1),""),"")</f>
        <v>-6.9499999999999957</v>
      </c>
      <c r="EC139">
        <f>+IFERROR(IF(VALUE('data-cash-crude'!EB139)&gt;0,'data-cash-crude'!EB139-INDEX('active-future'!$C:$C,MATCH('basis-cash-crude'!EC$1,'active-future'!$A:$A,0),1),""),"")</f>
        <v>-6.990000000000002</v>
      </c>
      <c r="ED139">
        <f>+IFERROR(IF(VALUE('data-cash-crude'!EC139)&gt;0,'data-cash-crude'!EC139-INDEX('active-future'!$C:$C,MATCH('basis-cash-crude'!ED$1,'active-future'!$A:$A,0),1),""),"")</f>
        <v>-6.8100000000000023</v>
      </c>
      <c r="EE139">
        <f>+IFERROR(IF(VALUE('data-cash-crude'!ED139)&gt;0,'data-cash-crude'!ED139-INDEX('active-future'!$C:$C,MATCH('basis-cash-crude'!EE$1,'active-future'!$A:$A,0),1),""),"")</f>
        <v>-6.7899999999999991</v>
      </c>
      <c r="EF139">
        <f>+IFERROR(IF(VALUE('data-cash-crude'!EE139)&gt;0,'data-cash-crude'!EE139-INDEX('active-future'!$C:$C,MATCH('basis-cash-crude'!EF$1,'active-future'!$A:$A,0),1),""),"")</f>
        <v>-6.759999999999998</v>
      </c>
      <c r="EG139">
        <f>+IFERROR(IF(VALUE('data-cash-crude'!EF139)&gt;0,'data-cash-crude'!EF139-INDEX('active-future'!$C:$C,MATCH('basis-cash-crude'!EG$1,'active-future'!$A:$A,0),1),""),"")</f>
        <v>-6.7199999999999989</v>
      </c>
      <c r="EH139">
        <f>+IFERROR(IF(VALUE('data-cash-crude'!EG139)&gt;0,'data-cash-crude'!EG139-INDEX('active-future'!$C:$C,MATCH('basis-cash-crude'!EH$1,'active-future'!$A:$A,0),1),""),"")</f>
        <v>-6.75</v>
      </c>
      <c r="EI139">
        <f>+IFERROR(IF(VALUE('data-cash-crude'!EH139)&gt;0,'data-cash-crude'!EH139-INDEX('active-future'!$C:$C,MATCH('basis-cash-crude'!EI$1,'active-future'!$A:$A,0),1),""),"")</f>
        <v>-6.7399999999999949</v>
      </c>
      <c r="EJ139">
        <f>+IFERROR(IF(VALUE('data-cash-crude'!EI139)&gt;0,'data-cash-crude'!EI139-INDEX('active-future'!$C:$C,MATCH('basis-cash-crude'!EJ$1,'active-future'!$A:$A,0),1),""),"")</f>
        <v>-6.7700000000000031</v>
      </c>
      <c r="EK139">
        <f>+IFERROR(IF(VALUE('data-cash-crude'!EJ139)&gt;0,'data-cash-crude'!EJ139-INDEX('active-future'!$C:$C,MATCH('basis-cash-crude'!EK$1,'active-future'!$A:$A,0),1),""),"")</f>
        <v>-6.7700000000000031</v>
      </c>
      <c r="EL139">
        <f>+IFERROR(IF(VALUE('data-cash-crude'!EK139)&gt;0,'data-cash-crude'!EK139-INDEX('active-future'!$C:$C,MATCH('basis-cash-crude'!EL$1,'active-future'!$A:$A,0),1),""),"")</f>
        <v>-6.759999999999998</v>
      </c>
      <c r="EM139">
        <f>+IFERROR(IF(VALUE('data-cash-crude'!EL139)&gt;0,'data-cash-crude'!EL139-INDEX('active-future'!$C:$C,MATCH('basis-cash-crude'!EM$1,'active-future'!$A:$A,0),1),""),"")</f>
        <v>-6.759999999999998</v>
      </c>
      <c r="EN139">
        <f>+IFERROR(IF(VALUE('data-cash-crude'!EM139)&gt;0,'data-cash-crude'!EM139-INDEX('active-future'!$C:$C,MATCH('basis-cash-crude'!EN$1,'active-future'!$A:$A,0),1),""),"")</f>
        <v>-6.7299999999999969</v>
      </c>
      <c r="EO139">
        <f>+IFERROR(IF(VALUE('data-cash-crude'!EN139)&gt;0,'data-cash-crude'!EN139-INDEX('active-future'!$C:$C,MATCH('basis-cash-crude'!EO$1,'active-future'!$A:$A,0),1),""),"")</f>
        <v>-6.7800000000000011</v>
      </c>
      <c r="EP139">
        <f>+IFERROR(IF(VALUE('data-cash-crude'!EO139)&gt;0,'data-cash-crude'!EO139-INDEX('active-future'!$C:$C,MATCH('basis-cash-crude'!EP$1,'active-future'!$A:$A,0),1),""),"")</f>
        <v>-6.7700000000000031</v>
      </c>
      <c r="EQ139">
        <f>+IFERROR(IF(VALUE('data-cash-crude'!EP139)&gt;0,'data-cash-crude'!EP139-INDEX('active-future'!$C:$C,MATCH('basis-cash-crude'!EQ$1,'active-future'!$A:$A,0),1),""),"")</f>
        <v>-6.7899999999999991</v>
      </c>
      <c r="ER139">
        <f>+IFERROR(IF(VALUE('data-cash-crude'!EQ139)&gt;0,'data-cash-crude'!EQ139-INDEX('active-future'!$C:$C,MATCH('basis-cash-crude'!ER$1,'active-future'!$A:$A,0),1),""),"")</f>
        <v>-6.7199999999999989</v>
      </c>
      <c r="ES139">
        <f>+IFERROR(IF(VALUE('data-cash-crude'!ER139)&gt;0,'data-cash-crude'!ER139-INDEX('active-future'!$C:$C,MATCH('basis-cash-crude'!ES$1,'active-future'!$A:$A,0),1),""),"")</f>
        <v>-6.8100000000000023</v>
      </c>
      <c r="ET139">
        <f>+IFERROR(IF(VALUE('data-cash-crude'!ES139)&gt;0,'data-cash-crude'!ES139-INDEX('active-future'!$C:$C,MATCH('basis-cash-crude'!ET$1,'active-future'!$A:$A,0),1),""),"")</f>
        <v>-6.7899999999999991</v>
      </c>
      <c r="EU139">
        <f>+IFERROR(IF(VALUE('data-cash-crude'!ET139)&gt;0,'data-cash-crude'!ET139-INDEX('active-future'!$C:$C,MATCH('basis-cash-crude'!EU$1,'active-future'!$A:$A,0),1),""),"")</f>
        <v>-6.8000000000000043</v>
      </c>
      <c r="EV139">
        <f>+IFERROR(IF(VALUE('data-cash-crude'!EU139)&gt;0,'data-cash-crude'!EU139-INDEX('active-future'!$C:$C,MATCH('basis-cash-crude'!EV$1,'active-future'!$A:$A,0),1),""),"")</f>
        <v>-6.9100000000000037</v>
      </c>
      <c r="EW139">
        <f>+IFERROR(IF(VALUE('data-cash-crude'!EV139)&gt;0,'data-cash-crude'!EV139-INDEX('active-future'!$C:$C,MATCH('basis-cash-crude'!EW$1,'active-future'!$A:$A,0),1),""),"")</f>
        <v>-6.8900000000000006</v>
      </c>
      <c r="EX139">
        <f>+IFERROR(IF(VALUE('data-cash-crude'!EW139)&gt;0,'data-cash-crude'!EW139-INDEX('active-future'!$C:$C,MATCH('basis-cash-crude'!EX$1,'active-future'!$A:$A,0),1),""),"")</f>
        <v>-6.8999999999999986</v>
      </c>
      <c r="EY139">
        <f>+IFERROR(IF(VALUE('data-cash-crude'!EX139)&gt;0,'data-cash-crude'!EX139-INDEX('active-future'!$C:$C,MATCH('basis-cash-crude'!EY$1,'active-future'!$A:$A,0),1),""),"")</f>
        <v>-6.75</v>
      </c>
      <c r="EZ139">
        <f>+IFERROR(IF(VALUE('data-cash-crude'!EY139)&gt;0,'data-cash-crude'!EY139-INDEX('active-future'!$C:$C,MATCH('basis-cash-crude'!EZ$1,'active-future'!$A:$A,0),1),""),"")</f>
        <v>-6.8000000000000043</v>
      </c>
      <c r="FA139">
        <f>+IFERROR(IF(VALUE('data-cash-crude'!EZ139)&gt;0,'data-cash-crude'!EZ139-INDEX('active-future'!$C:$C,MATCH('basis-cash-crude'!FA$1,'active-future'!$A:$A,0),1),""),"")</f>
        <v>-6.759999999999998</v>
      </c>
      <c r="FB139">
        <f>+IFERROR(IF(VALUE('data-cash-crude'!FA139)&gt;0,'data-cash-crude'!FA139-INDEX('active-future'!$C:$C,MATCH('basis-cash-crude'!FB$1,'active-future'!$A:$A,0),1),""),"")</f>
        <v>-6.7199999999999989</v>
      </c>
      <c r="FC139">
        <f>+IFERROR(IF(VALUE('data-cash-crude'!FB139)&gt;0,'data-cash-crude'!FB139-INDEX('active-future'!$C:$C,MATCH('basis-cash-crude'!FC$1,'active-future'!$A:$A,0),1),""),"")</f>
        <v>-6.7399999999999949</v>
      </c>
      <c r="FD139">
        <f>+IFERROR(IF(VALUE('data-cash-crude'!FC139)&gt;0,'data-cash-crude'!FC139-INDEX('active-future'!$C:$C,MATCH('basis-cash-crude'!FD$1,'active-future'!$A:$A,0),1),""),"")</f>
        <v>-6.7800000000000011</v>
      </c>
      <c r="FE139">
        <f>+IFERROR(IF(VALUE('data-cash-crude'!FD139)&gt;0,'data-cash-crude'!FD139-INDEX('active-future'!$C:$C,MATCH('basis-cash-crude'!FE$1,'active-future'!$A:$A,0),1),""),"")</f>
        <v>-6.7999999999999972</v>
      </c>
      <c r="FF139">
        <f>+IFERROR(IF(VALUE('data-cash-crude'!FE139)&gt;0,'data-cash-crude'!FE139-INDEX('active-future'!$C:$C,MATCH('basis-cash-crude'!FF$1,'active-future'!$A:$A,0),1),""),"")</f>
        <v>-6.7800000000000011</v>
      </c>
      <c r="FG139">
        <f>+IFERROR(IF(VALUE('data-cash-crude'!FF139)&gt;0,'data-cash-crude'!FF139-INDEX('active-future'!$C:$C,MATCH('basis-cash-crude'!FG$1,'active-future'!$A:$A,0),1),""),"")</f>
        <v>-6.7299999999999969</v>
      </c>
      <c r="FH139">
        <f>+IFERROR(IF(VALUE('data-cash-crude'!FG139)&gt;0,'data-cash-crude'!FG139-INDEX('active-future'!$C:$C,MATCH('basis-cash-crude'!FH$1,'active-future'!$A:$A,0),1),""),"")</f>
        <v>-6.7199999999999989</v>
      </c>
      <c r="FI139">
        <f>+IFERROR(IF(VALUE('data-cash-crude'!FH139)&gt;0,'data-cash-crude'!FH139-INDEX('active-future'!$C:$C,MATCH('basis-cash-crude'!FI$1,'active-future'!$A:$A,0),1),""),"")</f>
        <v>-6.7899999999999991</v>
      </c>
      <c r="FJ139">
        <f>+IFERROR(IF(VALUE('data-cash-crude'!FI139)&gt;0,'data-cash-crude'!FI139-INDEX('active-future'!$C:$C,MATCH('basis-cash-crude'!FJ$1,'active-future'!$A:$A,0),1),""),"")</f>
        <v>-6.7800000000000011</v>
      </c>
      <c r="FK139">
        <f>+IFERROR(IF(VALUE('data-cash-crude'!FJ139)&gt;0,'data-cash-crude'!FJ139-INDEX('active-future'!$C:$C,MATCH('basis-cash-crude'!FK$1,'active-future'!$A:$A,0),1),""),"")</f>
        <v>-6.7899999999999991</v>
      </c>
      <c r="FL139">
        <f>+IFERROR(IF(VALUE('data-cash-crude'!FK139)&gt;0,'data-cash-crude'!FK139-INDEX('active-future'!$C:$C,MATCH('basis-cash-crude'!FL$1,'active-future'!$A:$A,0),1),""),"")</f>
        <v>-6.7800000000000011</v>
      </c>
    </row>
    <row r="140" spans="1:168" x14ac:dyDescent="0.2">
      <c r="A140">
        <f t="shared" si="6"/>
        <v>-3.5199999999999987</v>
      </c>
      <c r="B140">
        <f t="shared" si="7"/>
        <v>-3.3943999999999992</v>
      </c>
      <c r="C140">
        <f t="shared" si="8"/>
        <v>-3.4864197530864187</v>
      </c>
      <c r="D140" s="10" t="str">
        <f>+'data-cash-crude'!B140</f>
        <v>CLPA-7-50.CM</v>
      </c>
      <c r="E140">
        <f>+IFERROR(IF(VALUE('data-cash-crude'!D140)&gt;0,'data-cash-crude'!D140-INDEX('active-future'!$C:$C,MATCH('basis-cash-crude'!E$1,'active-future'!$A:$A,0),1),""),"")</f>
        <v>-3.490000000000002</v>
      </c>
      <c r="F140">
        <f>+IFERROR(IF(VALUE('data-cash-crude'!E140)&gt;0,'data-cash-crude'!E140-INDEX('active-future'!$C:$C,MATCH('basis-cash-crude'!F$1,'active-future'!$A:$A,0),1),""),"")</f>
        <v>-3.509999999999998</v>
      </c>
      <c r="G140">
        <f>+IFERROR(IF(VALUE('data-cash-crude'!F140)&gt;0,'data-cash-crude'!F140-INDEX('active-future'!$C:$C,MATCH('basis-cash-crude'!G$1,'active-future'!$A:$A,0),1),""),"")</f>
        <v>-3.5499999999999972</v>
      </c>
      <c r="H140">
        <f>+IFERROR(IF(VALUE('data-cash-crude'!G140)&gt;0,'data-cash-crude'!G140-INDEX('active-future'!$C:$C,MATCH('basis-cash-crude'!H$1,'active-future'!$A:$A,0),1),""),"")</f>
        <v>-3.509999999999998</v>
      </c>
      <c r="I140" t="str">
        <f>+IFERROR(IF(VALUE('data-cash-crude'!H140)&gt;0,'data-cash-crude'!H140-INDEX('active-future'!$C:$C,MATCH('basis-cash-crude'!I$1,'active-future'!$A:$A,0),1),""),"")</f>
        <v/>
      </c>
      <c r="J140">
        <f>+IFERROR(IF(VALUE('data-cash-crude'!I140)&gt;0,'data-cash-crude'!I140-INDEX('active-future'!$C:$C,MATCH('basis-cash-crude'!J$1,'active-future'!$A:$A,0),1),""),"")</f>
        <v>-3.5399999999999991</v>
      </c>
      <c r="K140" t="str">
        <f>+IFERROR(IF(VALUE('data-cash-crude'!J140)&gt;0,'data-cash-crude'!J140-INDEX('active-future'!$C:$C,MATCH('basis-cash-crude'!K$1,'active-future'!$A:$A,0),1),""),"")</f>
        <v/>
      </c>
      <c r="L140" t="str">
        <f>+IFERROR(IF(VALUE('data-cash-crude'!K140)&gt;0,'data-cash-crude'!K140-INDEX('active-future'!$C:$C,MATCH('basis-cash-crude'!L$1,'active-future'!$A:$A,0),1),""),"")</f>
        <v/>
      </c>
      <c r="M140">
        <f>+IFERROR(IF(VALUE('data-cash-crude'!L140)&gt;0,'data-cash-crude'!L140-INDEX('active-future'!$C:$C,MATCH('basis-cash-crude'!M$1,'active-future'!$A:$A,0),1),""),"")</f>
        <v>-3.509999999999998</v>
      </c>
      <c r="N140">
        <f>+IFERROR(IF(VALUE('data-cash-crude'!M140)&gt;0,'data-cash-crude'!M140-INDEX('active-future'!$C:$C,MATCH('basis-cash-crude'!N$1,'active-future'!$A:$A,0),1),""),"")</f>
        <v>-3.480000000000004</v>
      </c>
      <c r="O140">
        <f>+IFERROR(IF(VALUE('data-cash-crude'!N140)&gt;0,'data-cash-crude'!N140-INDEX('active-future'!$C:$C,MATCH('basis-cash-crude'!O$1,'active-future'!$A:$A,0),1),""),"")</f>
        <v>-3.3999999999999986</v>
      </c>
      <c r="P140">
        <f>+IFERROR(IF(VALUE('data-cash-crude'!O140)&gt;0,'data-cash-crude'!O140-INDEX('active-future'!$C:$C,MATCH('basis-cash-crude'!P$1,'active-future'!$A:$A,0),1),""),"")</f>
        <v>-3.5399999999999991</v>
      </c>
      <c r="Q140">
        <f>+IFERROR(IF(VALUE('data-cash-crude'!P140)&gt;0,'data-cash-crude'!P140-INDEX('active-future'!$C:$C,MATCH('basis-cash-crude'!Q$1,'active-future'!$A:$A,0),1),""),"")</f>
        <v>-3.5</v>
      </c>
      <c r="R140">
        <f>+IFERROR(IF(VALUE('data-cash-crude'!Q140)&gt;0,'data-cash-crude'!Q140-INDEX('active-future'!$C:$C,MATCH('basis-cash-crude'!R$1,'active-future'!$A:$A,0),1),""),"")</f>
        <v>-3.509999999999998</v>
      </c>
      <c r="S140">
        <f>+IFERROR(IF(VALUE('data-cash-crude'!R140)&gt;0,'data-cash-crude'!R140-INDEX('active-future'!$C:$C,MATCH('basis-cash-crude'!S$1,'active-future'!$A:$A,0),1),""),"")</f>
        <v>-3.4899999999999949</v>
      </c>
      <c r="T140">
        <f>+IFERROR(IF(VALUE('data-cash-crude'!S140)&gt;0,'data-cash-crude'!S140-INDEX('active-future'!$C:$C,MATCH('basis-cash-crude'!T$1,'active-future'!$A:$A,0),1),""),"")</f>
        <v>-3.4699999999999989</v>
      </c>
      <c r="U140">
        <f>+IFERROR(IF(VALUE('data-cash-crude'!T140)&gt;0,'data-cash-crude'!T140-INDEX('active-future'!$C:$C,MATCH('basis-cash-crude'!U$1,'active-future'!$A:$A,0),1),""),"")</f>
        <v>-3.5500000000000043</v>
      </c>
      <c r="V140">
        <f>+IFERROR(IF(VALUE('data-cash-crude'!U140)&gt;0,'data-cash-crude'!U140-INDEX('active-future'!$C:$C,MATCH('basis-cash-crude'!V$1,'active-future'!$A:$A,0),1),""),"")</f>
        <v>-3.5300000000000011</v>
      </c>
      <c r="W140">
        <f>+IFERROR(IF(VALUE('data-cash-crude'!V140)&gt;0,'data-cash-crude'!V140-INDEX('active-future'!$C:$C,MATCH('basis-cash-crude'!W$1,'active-future'!$A:$A,0),1),""),"")</f>
        <v>-3.5600000000000023</v>
      </c>
      <c r="X140">
        <f>+IFERROR(IF(VALUE('data-cash-crude'!W140)&gt;0,'data-cash-crude'!W140-INDEX('active-future'!$C:$C,MATCH('basis-cash-crude'!X$1,'active-future'!$A:$A,0),1),""),"")</f>
        <v>-3.5600000000000023</v>
      </c>
      <c r="Y140" t="str">
        <f>+IFERROR(IF(VALUE('data-cash-crude'!X140)&gt;0,'data-cash-crude'!X140-INDEX('active-future'!$C:$C,MATCH('basis-cash-crude'!Y$1,'active-future'!$A:$A,0),1),""),"")</f>
        <v/>
      </c>
      <c r="Z140">
        <f>+IFERROR(IF(VALUE('data-cash-crude'!Y140)&gt;0,'data-cash-crude'!Y140-INDEX('active-future'!$C:$C,MATCH('basis-cash-crude'!Z$1,'active-future'!$A:$A,0),1),""),"")</f>
        <v>-3.490000000000002</v>
      </c>
      <c r="AA140">
        <f>+IFERROR(IF(VALUE('data-cash-crude'!Z140)&gt;0,'data-cash-crude'!Z140-INDEX('active-future'!$C:$C,MATCH('basis-cash-crude'!AA$1,'active-future'!$A:$A,0),1),""),"")</f>
        <v>-0.60000000000000142</v>
      </c>
      <c r="AB140" t="str">
        <f>+IFERROR(IF(VALUE('data-cash-crude'!AA140)&gt;0,'data-cash-crude'!AA140-INDEX('active-future'!$C:$C,MATCH('basis-cash-crude'!AB$1,'active-future'!$A:$A,0),1),""),"")</f>
        <v/>
      </c>
      <c r="AC140">
        <f>+IFERROR(IF(VALUE('data-cash-crude'!AB140)&gt;0,'data-cash-crude'!AB140-INDEX('active-future'!$C:$C,MATCH('basis-cash-crude'!AC$1,'active-future'!$A:$A,0),1),""),"")</f>
        <v>-3.5399999999999991</v>
      </c>
      <c r="AD140">
        <f>+IFERROR(IF(VALUE('data-cash-crude'!AC140)&gt;0,'data-cash-crude'!AC140-INDEX('active-future'!$C:$C,MATCH('basis-cash-crude'!AD$1,'active-future'!$A:$A,0),1),""),"")</f>
        <v>-3.5399999999999991</v>
      </c>
      <c r="AE140">
        <f>+IFERROR(IF(VALUE('data-cash-crude'!AD140)&gt;0,'data-cash-crude'!AD140-INDEX('active-future'!$C:$C,MATCH('basis-cash-crude'!AE$1,'active-future'!$A:$A,0),1),""),"")</f>
        <v>-3.5399999999999991</v>
      </c>
      <c r="AF140">
        <f>+IFERROR(IF(VALUE('data-cash-crude'!AE140)&gt;0,'data-cash-crude'!AE140-INDEX('active-future'!$C:$C,MATCH('basis-cash-crude'!AF$1,'active-future'!$A:$A,0),1),""),"")</f>
        <v>-3.5</v>
      </c>
      <c r="AG140">
        <f>+IFERROR(IF(VALUE('data-cash-crude'!AF140)&gt;0,'data-cash-crude'!AF140-INDEX('active-future'!$C:$C,MATCH('basis-cash-crude'!AG$1,'active-future'!$A:$A,0),1),""),"")</f>
        <v>-3.509999999999998</v>
      </c>
      <c r="AH140">
        <f>+IFERROR(IF(VALUE('data-cash-crude'!AG140)&gt;0,'data-cash-crude'!AG140-INDEX('active-future'!$C:$C,MATCH('basis-cash-crude'!AH$1,'active-future'!$A:$A,0),1),""),"")</f>
        <v>-3.4399999999999977</v>
      </c>
      <c r="AI140">
        <f>+IFERROR(IF(VALUE('data-cash-crude'!AH140)&gt;0,'data-cash-crude'!AH140-INDEX('active-future'!$C:$C,MATCH('basis-cash-crude'!AI$1,'active-future'!$A:$A,0),1),""),"")</f>
        <v>-3.6799999999999997</v>
      </c>
      <c r="AJ140">
        <f>+IFERROR(IF(VALUE('data-cash-crude'!AI140)&gt;0,'data-cash-crude'!AI140-INDEX('active-future'!$C:$C,MATCH('basis-cash-crude'!AJ$1,'active-future'!$A:$A,0),1),""),"")</f>
        <v>-3.5700000000000003</v>
      </c>
      <c r="AK140">
        <f>+IFERROR(IF(VALUE('data-cash-crude'!AJ140)&gt;0,'data-cash-crude'!AJ140-INDEX('active-future'!$C:$C,MATCH('basis-cash-crude'!AK$1,'active-future'!$A:$A,0),1),""),"")</f>
        <v>-3.5499999999999972</v>
      </c>
      <c r="AL140">
        <f>+IFERROR(IF(VALUE('data-cash-crude'!AK140)&gt;0,'data-cash-crude'!AK140-INDEX('active-future'!$C:$C,MATCH('basis-cash-crude'!AL$1,'active-future'!$A:$A,0),1),""),"")</f>
        <v>-3.5</v>
      </c>
      <c r="AM140">
        <f>+IFERROR(IF(VALUE('data-cash-crude'!AL140)&gt;0,'data-cash-crude'!AL140-INDEX('active-future'!$C:$C,MATCH('basis-cash-crude'!AM$1,'active-future'!$A:$A,0),1),""),"")</f>
        <v>-3.5499999999999972</v>
      </c>
      <c r="AN140">
        <f>+IFERROR(IF(VALUE('data-cash-crude'!AM140)&gt;0,'data-cash-crude'!AM140-INDEX('active-future'!$C:$C,MATCH('basis-cash-crude'!AN$1,'active-future'!$A:$A,0),1),""),"")</f>
        <v>-3.529999999999994</v>
      </c>
      <c r="AO140">
        <f>+IFERROR(IF(VALUE('data-cash-crude'!AN140)&gt;0,'data-cash-crude'!AN140-INDEX('active-future'!$C:$C,MATCH('basis-cash-crude'!AO$1,'active-future'!$A:$A,0),1),""),"")</f>
        <v>-3.490000000000002</v>
      </c>
      <c r="AP140">
        <f>+IFERROR(IF(VALUE('data-cash-crude'!AO140)&gt;0,'data-cash-crude'!AO140-INDEX('active-future'!$C:$C,MATCH('basis-cash-crude'!AP$1,'active-future'!$A:$A,0),1),""),"")</f>
        <v>-3.4699999999999989</v>
      </c>
      <c r="AQ140">
        <f>+IFERROR(IF(VALUE('data-cash-crude'!AP140)&gt;0,'data-cash-crude'!AP140-INDEX('active-future'!$C:$C,MATCH('basis-cash-crude'!AQ$1,'active-future'!$A:$A,0),1),""),"")</f>
        <v>-3.4799999999999969</v>
      </c>
      <c r="AR140">
        <f>+IFERROR(IF(VALUE('data-cash-crude'!AQ140)&gt;0,'data-cash-crude'!AQ140-INDEX('active-future'!$C:$C,MATCH('basis-cash-crude'!AR$1,'active-future'!$A:$A,0),1),""),"")</f>
        <v>-3.480000000000004</v>
      </c>
      <c r="AS140">
        <f>+IFERROR(IF(VALUE('data-cash-crude'!AR140)&gt;0,'data-cash-crude'!AR140-INDEX('active-future'!$C:$C,MATCH('basis-cash-crude'!AS$1,'active-future'!$A:$A,0),1),""),"")</f>
        <v>-3.5599999999999952</v>
      </c>
      <c r="AT140">
        <f>+IFERROR(IF(VALUE('data-cash-crude'!AS140)&gt;0,'data-cash-crude'!AS140-INDEX('active-future'!$C:$C,MATCH('basis-cash-crude'!AT$1,'active-future'!$A:$A,0),1),""),"")</f>
        <v>-3.4699999999999989</v>
      </c>
      <c r="AU140">
        <f>+IFERROR(IF(VALUE('data-cash-crude'!AT140)&gt;0,'data-cash-crude'!AT140-INDEX('active-future'!$C:$C,MATCH('basis-cash-crude'!AU$1,'active-future'!$A:$A,0),1),""),"")</f>
        <v>-3.5300000000000011</v>
      </c>
      <c r="AV140">
        <f>+IFERROR(IF(VALUE('data-cash-crude'!AU140)&gt;0,'data-cash-crude'!AU140-INDEX('active-future'!$C:$C,MATCH('basis-cash-crude'!AV$1,'active-future'!$A:$A,0),1),""),"")</f>
        <v>-3.509999999999998</v>
      </c>
      <c r="AW140">
        <f>+IFERROR(IF(VALUE('data-cash-crude'!AV140)&gt;0,'data-cash-crude'!AV140-INDEX('active-future'!$C:$C,MATCH('basis-cash-crude'!AW$1,'active-future'!$A:$A,0),1),""),"")</f>
        <v>-3.490000000000002</v>
      </c>
      <c r="AX140">
        <f>+IFERROR(IF(VALUE('data-cash-crude'!AW140)&gt;0,'data-cash-crude'!AW140-INDEX('active-future'!$C:$C,MATCH('basis-cash-crude'!AX$1,'active-future'!$A:$A,0),1),""),"")</f>
        <v>-3.4699999999999989</v>
      </c>
      <c r="AY140">
        <f>+IFERROR(IF(VALUE('data-cash-crude'!AX140)&gt;0,'data-cash-crude'!AX140-INDEX('active-future'!$C:$C,MATCH('basis-cash-crude'!AY$1,'active-future'!$A:$A,0),1),""),"")</f>
        <v>-3.5399999999999991</v>
      </c>
      <c r="AZ140">
        <f>+IFERROR(IF(VALUE('data-cash-crude'!AY140)&gt;0,'data-cash-crude'!AY140-INDEX('active-future'!$C:$C,MATCH('basis-cash-crude'!AZ$1,'active-future'!$A:$A,0),1),""),"")</f>
        <v>-3.4899999999999949</v>
      </c>
      <c r="BA140">
        <f>+IFERROR(IF(VALUE('data-cash-crude'!AZ140)&gt;0,'data-cash-crude'!AZ140-INDEX('active-future'!$C:$C,MATCH('basis-cash-crude'!BA$1,'active-future'!$A:$A,0),1),""),"")</f>
        <v>-3.5599999999999952</v>
      </c>
      <c r="BB140">
        <f>+IFERROR(IF(VALUE('data-cash-crude'!BA140)&gt;0,'data-cash-crude'!BA140-INDEX('active-future'!$C:$C,MATCH('basis-cash-crude'!BB$1,'active-future'!$A:$A,0),1),""),"")</f>
        <v>-3.5</v>
      </c>
      <c r="BC140">
        <f>+IFERROR(IF(VALUE('data-cash-crude'!BB140)&gt;0,'data-cash-crude'!BB140-INDEX('active-future'!$C:$C,MATCH('basis-cash-crude'!BC$1,'active-future'!$A:$A,0),1),""),"")</f>
        <v>-3.8099999999999952</v>
      </c>
      <c r="BD140">
        <f>+IFERROR(IF(VALUE('data-cash-crude'!BC140)&gt;0,'data-cash-crude'!BC140-INDEX('active-future'!$C:$C,MATCH('basis-cash-crude'!BD$1,'active-future'!$A:$A,0),1),""),"")</f>
        <v>-3.7399999999999949</v>
      </c>
      <c r="BE140">
        <f>+IFERROR(IF(VALUE('data-cash-crude'!BD140)&gt;0,'data-cash-crude'!BD140-INDEX('active-future'!$C:$C,MATCH('basis-cash-crude'!BE$1,'active-future'!$A:$A,0),1),""),"")</f>
        <v>-3.5999999999999943</v>
      </c>
      <c r="BF140">
        <f>+IFERROR(IF(VALUE('data-cash-crude'!BE140)&gt;0,'data-cash-crude'!BE140-INDEX('active-future'!$C:$C,MATCH('basis-cash-crude'!BF$1,'active-future'!$A:$A,0),1),""),"")</f>
        <v>-3.5600000000000023</v>
      </c>
      <c r="BG140">
        <f>+IFERROR(IF(VALUE('data-cash-crude'!BF140)&gt;0,'data-cash-crude'!BF140-INDEX('active-future'!$C:$C,MATCH('basis-cash-crude'!BG$1,'active-future'!$A:$A,0),1),""),"")</f>
        <v>-3.490000000000002</v>
      </c>
      <c r="BH140">
        <f>+IFERROR(IF(VALUE('data-cash-crude'!BG140)&gt;0,'data-cash-crude'!BG140-INDEX('active-future'!$C:$C,MATCH('basis-cash-crude'!BH$1,'active-future'!$A:$A,0),1),""),"")</f>
        <v>-3.5399999999999991</v>
      </c>
      <c r="BI140">
        <f>+IFERROR(IF(VALUE('data-cash-crude'!BH140)&gt;0,'data-cash-crude'!BH140-INDEX('active-future'!$C:$C,MATCH('basis-cash-crude'!BI$1,'active-future'!$A:$A,0),1),""),"")</f>
        <v>-3.5200000000000031</v>
      </c>
      <c r="BJ140">
        <f>+IFERROR(IF(VALUE('data-cash-crude'!BI140)&gt;0,'data-cash-crude'!BI140-INDEX('active-future'!$C:$C,MATCH('basis-cash-crude'!BJ$1,'active-future'!$A:$A,0),1),""),"")</f>
        <v>-3.5300000000000011</v>
      </c>
      <c r="BK140">
        <f>+IFERROR(IF(VALUE('data-cash-crude'!BJ140)&gt;0,'data-cash-crude'!BJ140-INDEX('active-future'!$C:$C,MATCH('basis-cash-crude'!BK$1,'active-future'!$A:$A,0),1),""),"")</f>
        <v>-3.4799999999999969</v>
      </c>
      <c r="BL140">
        <f>+IFERROR(IF(VALUE('data-cash-crude'!BK140)&gt;0,'data-cash-crude'!BK140-INDEX('active-future'!$C:$C,MATCH('basis-cash-crude'!BL$1,'active-future'!$A:$A,0),1),""),"")</f>
        <v>-3.5200000000000031</v>
      </c>
      <c r="BM140">
        <f>+IFERROR(IF(VALUE('data-cash-crude'!BL140)&gt;0,'data-cash-crude'!BL140-INDEX('active-future'!$C:$C,MATCH('basis-cash-crude'!BM$1,'active-future'!$A:$A,0),1),""),"")</f>
        <v>-3.5600000000000023</v>
      </c>
      <c r="BN140">
        <f>+IFERROR(IF(VALUE('data-cash-crude'!BM140)&gt;0,'data-cash-crude'!BM140-INDEX('active-future'!$C:$C,MATCH('basis-cash-crude'!BN$1,'active-future'!$A:$A,0),1),""),"")</f>
        <v>-3.4799999999999969</v>
      </c>
      <c r="BO140">
        <f>+IFERROR(IF(VALUE('data-cash-crude'!BN140)&gt;0,'data-cash-crude'!BN140-INDEX('active-future'!$C:$C,MATCH('basis-cash-crude'!BO$1,'active-future'!$A:$A,0),1),""),"")</f>
        <v>-3.5399999999999991</v>
      </c>
      <c r="BP140">
        <f>+IFERROR(IF(VALUE('data-cash-crude'!BO140)&gt;0,'data-cash-crude'!BO140-INDEX('active-future'!$C:$C,MATCH('basis-cash-crude'!BP$1,'active-future'!$A:$A,0),1),""),"")</f>
        <v>-3.480000000000004</v>
      </c>
      <c r="BQ140">
        <f>+IFERROR(IF(VALUE('data-cash-crude'!BP140)&gt;0,'data-cash-crude'!BP140-INDEX('active-future'!$C:$C,MATCH('basis-cash-crude'!BQ$1,'active-future'!$A:$A,0),1),""),"")</f>
        <v>-3.4699999999999989</v>
      </c>
      <c r="BR140">
        <f>+IFERROR(IF(VALUE('data-cash-crude'!BQ140)&gt;0,'data-cash-crude'!BQ140-INDEX('active-future'!$C:$C,MATCH('basis-cash-crude'!BR$1,'active-future'!$A:$A,0),1),""),"")</f>
        <v>-3.5499999999999972</v>
      </c>
      <c r="BS140">
        <f>+IFERROR(IF(VALUE('data-cash-crude'!BR140)&gt;0,'data-cash-crude'!BR140-INDEX('active-future'!$C:$C,MATCH('basis-cash-crude'!BS$1,'active-future'!$A:$A,0),1),""),"")</f>
        <v>-3.5</v>
      </c>
      <c r="BT140">
        <f>+IFERROR(IF(VALUE('data-cash-crude'!BS140)&gt;0,'data-cash-crude'!BS140-INDEX('active-future'!$C:$C,MATCH('basis-cash-crude'!BT$1,'active-future'!$A:$A,0),1),""),"")</f>
        <v>-3.5399999999999991</v>
      </c>
      <c r="BU140">
        <f>+IFERROR(IF(VALUE('data-cash-crude'!BT140)&gt;0,'data-cash-crude'!BT140-INDEX('active-future'!$C:$C,MATCH('basis-cash-crude'!BU$1,'active-future'!$A:$A,0),1),""),"")</f>
        <v>-3.5399999999999991</v>
      </c>
      <c r="BV140">
        <f>+IFERROR(IF(VALUE('data-cash-crude'!BU140)&gt;0,'data-cash-crude'!BU140-INDEX('active-future'!$C:$C,MATCH('basis-cash-crude'!BV$1,'active-future'!$A:$A,0),1),""),"")</f>
        <v>-3.5200000000000031</v>
      </c>
      <c r="BW140">
        <f>+IFERROR(IF(VALUE('data-cash-crude'!BV140)&gt;0,'data-cash-crude'!BV140-INDEX('active-future'!$C:$C,MATCH('basis-cash-crude'!BW$1,'active-future'!$A:$A,0),1),""),"")</f>
        <v>-3.519999999999996</v>
      </c>
      <c r="BX140">
        <f>+IFERROR(IF(VALUE('data-cash-crude'!BW140)&gt;0,'data-cash-crude'!BW140-INDEX('active-future'!$C:$C,MATCH('basis-cash-crude'!BX$1,'active-future'!$A:$A,0),1),""),"")</f>
        <v>-3.4699999999999989</v>
      </c>
      <c r="BY140">
        <f>+IFERROR(IF(VALUE('data-cash-crude'!BX140)&gt;0,'data-cash-crude'!BX140-INDEX('active-future'!$C:$C,MATCH('basis-cash-crude'!BY$1,'active-future'!$A:$A,0),1),""),"")</f>
        <v>-3.5200000000000031</v>
      </c>
      <c r="BZ140">
        <f>+IFERROR(IF(VALUE('data-cash-crude'!BY140)&gt;0,'data-cash-crude'!BY140-INDEX('active-future'!$C:$C,MATCH('basis-cash-crude'!BZ$1,'active-future'!$A:$A,0),1),""),"")</f>
        <v>-3.6199999999999974</v>
      </c>
      <c r="CA140">
        <f>+IFERROR(IF(VALUE('data-cash-crude'!BZ140)&gt;0,'data-cash-crude'!BZ140-INDEX('active-future'!$C:$C,MATCH('basis-cash-crude'!CA$1,'active-future'!$A:$A,0),1),""),"")</f>
        <v>-3.4699999999999989</v>
      </c>
      <c r="CB140">
        <f>+IFERROR(IF(VALUE('data-cash-crude'!CA140)&gt;0,'data-cash-crude'!CA140-INDEX('active-future'!$C:$C,MATCH('basis-cash-crude'!CB$1,'active-future'!$A:$A,0),1),""),"")</f>
        <v>-3.470000000000006</v>
      </c>
      <c r="CC140">
        <f>+IFERROR(IF(VALUE('data-cash-crude'!CB140)&gt;0,'data-cash-crude'!CB140-INDEX('active-future'!$C:$C,MATCH('basis-cash-crude'!CC$1,'active-future'!$A:$A,0),1),""),"")</f>
        <v>-3.5300000000000011</v>
      </c>
      <c r="CD140">
        <f>+IFERROR(IF(VALUE('data-cash-crude'!CC140)&gt;0,'data-cash-crude'!CC140-INDEX('active-future'!$C:$C,MATCH('basis-cash-crude'!CD$1,'active-future'!$A:$A,0),1),""),"")</f>
        <v>-3.480000000000004</v>
      </c>
      <c r="CE140">
        <f>+IFERROR(IF(VALUE('data-cash-crude'!CD140)&gt;0,'data-cash-crude'!CD140-INDEX('active-future'!$C:$C,MATCH('basis-cash-crude'!CE$1,'active-future'!$A:$A,0),1),""),"")</f>
        <v>-3.5200000000000031</v>
      </c>
      <c r="CF140">
        <f>+IFERROR(IF(VALUE('data-cash-crude'!CE140)&gt;0,'data-cash-crude'!CE140-INDEX('active-future'!$C:$C,MATCH('basis-cash-crude'!CF$1,'active-future'!$A:$A,0),1),""),"")</f>
        <v>-3.4799999999999969</v>
      </c>
      <c r="CG140" t="str">
        <f>+IFERROR(IF(VALUE('data-cash-crude'!CF140)&gt;0,'data-cash-crude'!CF140-INDEX('active-future'!$C:$C,MATCH('basis-cash-crude'!CG$1,'active-future'!$A:$A,0),1),""),"")</f>
        <v/>
      </c>
      <c r="CH140" t="str">
        <f>+IFERROR(IF(VALUE('data-cash-crude'!CG140)&gt;0,'data-cash-crude'!CG140-INDEX('active-future'!$C:$C,MATCH('basis-cash-crude'!CH$1,'active-future'!$A:$A,0),1),""),"")</f>
        <v/>
      </c>
      <c r="CI140" t="str">
        <f>+IFERROR(IF(VALUE('data-cash-crude'!CH140)&gt;0,'data-cash-crude'!CH140-INDEX('active-future'!$C:$C,MATCH('basis-cash-crude'!CI$1,'active-future'!$A:$A,0),1),""),"")</f>
        <v/>
      </c>
      <c r="CJ140">
        <f>+IFERROR(IF(VALUE('data-cash-crude'!CI140)&gt;0,'data-cash-crude'!CI140-INDEX('active-future'!$C:$C,MATCH('basis-cash-crude'!CJ$1,'active-future'!$A:$A,0),1),""),"")</f>
        <v>-3.529999999999994</v>
      </c>
      <c r="CK140">
        <f>+IFERROR(IF(VALUE('data-cash-crude'!CJ140)&gt;0,'data-cash-crude'!CJ140-INDEX('active-future'!$C:$C,MATCH('basis-cash-crude'!CK$1,'active-future'!$A:$A,0),1),""),"")</f>
        <v>-3.4899999999999949</v>
      </c>
      <c r="CL140">
        <f>+IFERROR(IF(VALUE('data-cash-crude'!CK140)&gt;0,'data-cash-crude'!CK140-INDEX('active-future'!$C:$C,MATCH('basis-cash-crude'!CL$1,'active-future'!$A:$A,0),1),""),"")</f>
        <v>-3.4699999999999989</v>
      </c>
      <c r="CM140" t="str">
        <f>+IFERROR(IF(VALUE('data-cash-crude'!CL140)&gt;0,'data-cash-crude'!CL140-INDEX('active-future'!$C:$C,MATCH('basis-cash-crude'!CM$1,'active-future'!$A:$A,0),1),""),"")</f>
        <v/>
      </c>
      <c r="CN140">
        <f>+IFERROR(IF(VALUE('data-cash-crude'!CM140)&gt;0,'data-cash-crude'!CM140-INDEX('active-future'!$C:$C,MATCH('basis-cash-crude'!CN$1,'active-future'!$A:$A,0),1),""),"")</f>
        <v>-3.5300000000000011</v>
      </c>
      <c r="CO140">
        <f>+IFERROR(IF(VALUE('data-cash-crude'!CN140)&gt;0,'data-cash-crude'!CN140-INDEX('active-future'!$C:$C,MATCH('basis-cash-crude'!CO$1,'active-future'!$A:$A,0),1),""),"")</f>
        <v>-3.5399999999999991</v>
      </c>
      <c r="CP140">
        <f>+IFERROR(IF(VALUE('data-cash-crude'!CO140)&gt;0,'data-cash-crude'!CO140-INDEX('active-future'!$C:$C,MATCH('basis-cash-crude'!CP$1,'active-future'!$A:$A,0),1),""),"")</f>
        <v>-3.509999999999998</v>
      </c>
      <c r="CQ140">
        <f>+IFERROR(IF(VALUE('data-cash-crude'!CP140)&gt;0,'data-cash-crude'!CP140-INDEX('active-future'!$C:$C,MATCH('basis-cash-crude'!CQ$1,'active-future'!$A:$A,0),1),""),"")</f>
        <v>-3.5600000000000023</v>
      </c>
      <c r="CR140">
        <f>+IFERROR(IF(VALUE('data-cash-crude'!CQ140)&gt;0,'data-cash-crude'!CQ140-INDEX('active-future'!$C:$C,MATCH('basis-cash-crude'!CR$1,'active-future'!$A:$A,0),1),""),"")</f>
        <v>-3.4699999999999989</v>
      </c>
      <c r="CS140">
        <f>+IFERROR(IF(VALUE('data-cash-crude'!CR140)&gt;0,'data-cash-crude'!CR140-INDEX('active-future'!$C:$C,MATCH('basis-cash-crude'!CS$1,'active-future'!$A:$A,0),1),""),"")</f>
        <v>-3.5</v>
      </c>
      <c r="CT140">
        <f>+IFERROR(IF(VALUE('data-cash-crude'!CS140)&gt;0,'data-cash-crude'!CS140-INDEX('active-future'!$C:$C,MATCH('basis-cash-crude'!CT$1,'active-future'!$A:$A,0),1),""),"")</f>
        <v>-3.480000000000004</v>
      </c>
      <c r="CU140">
        <f>+IFERROR(IF(VALUE('data-cash-crude'!CT140)&gt;0,'data-cash-crude'!CT140-INDEX('active-future'!$C:$C,MATCH('basis-cash-crude'!CU$1,'active-future'!$A:$A,0),1),""),"")</f>
        <v>-3.509999999999998</v>
      </c>
      <c r="CV140">
        <f>+IFERROR(IF(VALUE('data-cash-crude'!CU140)&gt;0,'data-cash-crude'!CU140-INDEX('active-future'!$C:$C,MATCH('basis-cash-crude'!CV$1,'active-future'!$A:$A,0),1),""),"")</f>
        <v>-3.2600000000000051</v>
      </c>
      <c r="CW140">
        <f>+IFERROR(IF(VALUE('data-cash-crude'!CV140)&gt;0,'data-cash-crude'!CV140-INDEX('active-future'!$C:$C,MATCH('basis-cash-crude'!CW$1,'active-future'!$A:$A,0),1),""),"")</f>
        <v>-3.4699999999999989</v>
      </c>
      <c r="CX140">
        <f>+IFERROR(IF(VALUE('data-cash-crude'!CW140)&gt;0,'data-cash-crude'!CW140-INDEX('active-future'!$C:$C,MATCH('basis-cash-crude'!CX$1,'active-future'!$A:$A,0),1),""),"")</f>
        <v>-3.4400000000000048</v>
      </c>
      <c r="CY140">
        <f>+IFERROR(IF(VALUE('data-cash-crude'!CX140)&gt;0,'data-cash-crude'!CX140-INDEX('active-future'!$C:$C,MATCH('basis-cash-crude'!CY$1,'active-future'!$A:$A,0),1),""),"")</f>
        <v>-3.5</v>
      </c>
      <c r="CZ140">
        <f>+IFERROR(IF(VALUE('data-cash-crude'!CY140)&gt;0,'data-cash-crude'!CY140-INDEX('active-future'!$C:$C,MATCH('basis-cash-crude'!CZ$1,'active-future'!$A:$A,0),1),""),"")</f>
        <v>-3.5599999999999952</v>
      </c>
      <c r="DA140">
        <f>+IFERROR(IF(VALUE('data-cash-crude'!CZ140)&gt;0,'data-cash-crude'!CZ140-INDEX('active-future'!$C:$C,MATCH('basis-cash-crude'!DA$1,'active-future'!$A:$A,0),1),""),"")</f>
        <v>-3.5300000000000011</v>
      </c>
      <c r="DB140">
        <f>+IFERROR(IF(VALUE('data-cash-crude'!DA140)&gt;0,'data-cash-crude'!DA140-INDEX('active-future'!$C:$C,MATCH('basis-cash-crude'!DB$1,'active-future'!$A:$A,0),1),""),"")</f>
        <v>-3.5600000000000023</v>
      </c>
      <c r="DC140">
        <f>+IFERROR(IF(VALUE('data-cash-crude'!DB140)&gt;0,'data-cash-crude'!DB140-INDEX('active-future'!$C:$C,MATCH('basis-cash-crude'!DC$1,'active-future'!$A:$A,0),1),""),"")</f>
        <v>-3.5300000000000011</v>
      </c>
      <c r="DD140">
        <f>+IFERROR(IF(VALUE('data-cash-crude'!DC140)&gt;0,'data-cash-crude'!DC140-INDEX('active-future'!$C:$C,MATCH('basis-cash-crude'!DD$1,'active-future'!$A:$A,0),1),""),"")</f>
        <v>-3.4699999999999989</v>
      </c>
      <c r="DE140">
        <f>+IFERROR(IF(VALUE('data-cash-crude'!DD140)&gt;0,'data-cash-crude'!DD140-INDEX('active-future'!$C:$C,MATCH('basis-cash-crude'!DE$1,'active-future'!$A:$A,0),1),""),"")</f>
        <v>-3.5200000000000031</v>
      </c>
      <c r="DF140">
        <f>+IFERROR(IF(VALUE('data-cash-crude'!DE140)&gt;0,'data-cash-crude'!DE140-INDEX('active-future'!$C:$C,MATCH('basis-cash-crude'!DF$1,'active-future'!$A:$A,0),1),""),"")</f>
        <v>-3.5600000000000023</v>
      </c>
      <c r="DG140">
        <f>+IFERROR(IF(VALUE('data-cash-crude'!DF140)&gt;0,'data-cash-crude'!DF140-INDEX('active-future'!$C:$C,MATCH('basis-cash-crude'!DG$1,'active-future'!$A:$A,0),1),""),"")</f>
        <v>-3.519999999999996</v>
      </c>
      <c r="DH140">
        <f>+IFERROR(IF(VALUE('data-cash-crude'!DG140)&gt;0,'data-cash-crude'!DG140-INDEX('active-future'!$C:$C,MATCH('basis-cash-crude'!DH$1,'active-future'!$A:$A,0),1),""),"")</f>
        <v>-3.4899999999999949</v>
      </c>
      <c r="DI140">
        <f>+IFERROR(IF(VALUE('data-cash-crude'!DH140)&gt;0,'data-cash-crude'!DH140-INDEX('active-future'!$C:$C,MATCH('basis-cash-crude'!DI$1,'active-future'!$A:$A,0),1),""),"")</f>
        <v>-3.480000000000004</v>
      </c>
      <c r="DJ140">
        <f>+IFERROR(IF(VALUE('data-cash-crude'!DI140)&gt;0,'data-cash-crude'!DI140-INDEX('active-future'!$C:$C,MATCH('basis-cash-crude'!DJ$1,'active-future'!$A:$A,0),1),""),"")</f>
        <v>-3.509999999999998</v>
      </c>
      <c r="DK140">
        <f>+IFERROR(IF(VALUE('data-cash-crude'!DJ140)&gt;0,'data-cash-crude'!DJ140-INDEX('active-future'!$C:$C,MATCH('basis-cash-crude'!DK$1,'active-future'!$A:$A,0),1),""),"")</f>
        <v>-3.4799999999999969</v>
      </c>
      <c r="DL140">
        <f>+IFERROR(IF(VALUE('data-cash-crude'!DK140)&gt;0,'data-cash-crude'!DK140-INDEX('active-future'!$C:$C,MATCH('basis-cash-crude'!DL$1,'active-future'!$A:$A,0),1),""),"")</f>
        <v>-3.5</v>
      </c>
      <c r="DM140" t="str">
        <f>+IFERROR(IF(VALUE('data-cash-crude'!DL140)&gt;0,'data-cash-crude'!DL140-INDEX('active-future'!$C:$C,MATCH('basis-cash-crude'!DM$1,'active-future'!$A:$A,0),1),""),"")</f>
        <v/>
      </c>
      <c r="DN140" t="str">
        <f>+IFERROR(IF(VALUE('data-cash-crude'!DM140)&gt;0,'data-cash-crude'!DM140-INDEX('active-future'!$C:$C,MATCH('basis-cash-crude'!DN$1,'active-future'!$A:$A,0),1),""),"")</f>
        <v/>
      </c>
      <c r="DO140">
        <f>+IFERROR(IF(VALUE('data-cash-crude'!DN140)&gt;0,'data-cash-crude'!DN140-INDEX('active-future'!$C:$C,MATCH('basis-cash-crude'!DO$1,'active-future'!$A:$A,0),1),""),"")</f>
        <v>-3.5599999999999952</v>
      </c>
      <c r="DP140">
        <f>+IFERROR(IF(VALUE('data-cash-crude'!DO140)&gt;0,'data-cash-crude'!DO140-INDEX('active-future'!$C:$C,MATCH('basis-cash-crude'!DP$1,'active-future'!$A:$A,0),1),""),"")</f>
        <v>-3.4899999999999949</v>
      </c>
      <c r="DQ140">
        <f>+IFERROR(IF(VALUE('data-cash-crude'!DP140)&gt;0,'data-cash-crude'!DP140-INDEX('active-future'!$C:$C,MATCH('basis-cash-crude'!DQ$1,'active-future'!$A:$A,0),1),""),"")</f>
        <v>-3.5399999999999991</v>
      </c>
      <c r="DR140">
        <f>+IFERROR(IF(VALUE('data-cash-crude'!DQ140)&gt;0,'data-cash-crude'!DQ140-INDEX('active-future'!$C:$C,MATCH('basis-cash-crude'!DR$1,'active-future'!$A:$A,0),1),""),"")</f>
        <v>-3.470000000000006</v>
      </c>
      <c r="DS140">
        <f>+IFERROR(IF(VALUE('data-cash-crude'!DR140)&gt;0,'data-cash-crude'!DR140-INDEX('active-future'!$C:$C,MATCH('basis-cash-crude'!DS$1,'active-future'!$A:$A,0),1),""),"")</f>
        <v>-3.4799999999999969</v>
      </c>
      <c r="DT140">
        <f>+IFERROR(IF(VALUE('data-cash-crude'!DS140)&gt;0,'data-cash-crude'!DS140-INDEX('active-future'!$C:$C,MATCH('basis-cash-crude'!DT$1,'active-future'!$A:$A,0),1),""),"")</f>
        <v>-3.5200000000000031</v>
      </c>
      <c r="DU140">
        <f>+IFERROR(IF(VALUE('data-cash-crude'!DT140)&gt;0,'data-cash-crude'!DT140-INDEX('active-future'!$C:$C,MATCH('basis-cash-crude'!DU$1,'active-future'!$A:$A,0),1),""),"")</f>
        <v>-3.5</v>
      </c>
      <c r="DV140">
        <f>+IFERROR(IF(VALUE('data-cash-crude'!DU140)&gt;0,'data-cash-crude'!DU140-INDEX('active-future'!$C:$C,MATCH('basis-cash-crude'!DV$1,'active-future'!$A:$A,0),1),""),"")</f>
        <v>-3.5600000000000023</v>
      </c>
      <c r="DW140">
        <f>+IFERROR(IF(VALUE('data-cash-crude'!DV140)&gt;0,'data-cash-crude'!DV140-INDEX('active-future'!$C:$C,MATCH('basis-cash-crude'!DW$1,'active-future'!$A:$A,0),1),""),"")</f>
        <v>-3.5100000000000051</v>
      </c>
      <c r="DX140">
        <f>+IFERROR(IF(VALUE('data-cash-crude'!DW140)&gt;0,'data-cash-crude'!DW140-INDEX('active-future'!$C:$C,MATCH('basis-cash-crude'!DX$1,'active-future'!$A:$A,0),1),""),"")</f>
        <v>-3.5599999999999952</v>
      </c>
      <c r="DY140">
        <f>+IFERROR(IF(VALUE('data-cash-crude'!DX140)&gt;0,'data-cash-crude'!DX140-INDEX('active-future'!$C:$C,MATCH('basis-cash-crude'!DY$1,'active-future'!$A:$A,0),1),""),"")</f>
        <v>-3.5300000000000011</v>
      </c>
      <c r="DZ140">
        <f>+IFERROR(IF(VALUE('data-cash-crude'!DY140)&gt;0,'data-cash-crude'!DY140-INDEX('active-future'!$C:$C,MATCH('basis-cash-crude'!DZ$1,'active-future'!$A:$A,0),1),""),"")</f>
        <v>-3.5600000000000023</v>
      </c>
      <c r="EA140">
        <f>+IFERROR(IF(VALUE('data-cash-crude'!DZ140)&gt;0,'data-cash-crude'!DZ140-INDEX('active-future'!$C:$C,MATCH('basis-cash-crude'!EA$1,'active-future'!$A:$A,0),1),""),"")</f>
        <v>-3.8999999999999986</v>
      </c>
      <c r="EB140">
        <f>+IFERROR(IF(VALUE('data-cash-crude'!EA140)&gt;0,'data-cash-crude'!EA140-INDEX('active-future'!$C:$C,MATCH('basis-cash-crude'!EB$1,'active-future'!$A:$A,0),1),""),"")</f>
        <v>-3.6999999999999957</v>
      </c>
      <c r="EC140">
        <f>+IFERROR(IF(VALUE('data-cash-crude'!EB140)&gt;0,'data-cash-crude'!EB140-INDEX('active-future'!$C:$C,MATCH('basis-cash-crude'!EC$1,'active-future'!$A:$A,0),1),""),"")</f>
        <v>-3.740000000000002</v>
      </c>
      <c r="ED140">
        <f>+IFERROR(IF(VALUE('data-cash-crude'!EC140)&gt;0,'data-cash-crude'!EC140-INDEX('active-future'!$C:$C,MATCH('basis-cash-crude'!ED$1,'active-future'!$A:$A,0),1),""),"")</f>
        <v>-3.5600000000000023</v>
      </c>
      <c r="EE140">
        <f>+IFERROR(IF(VALUE('data-cash-crude'!ED140)&gt;0,'data-cash-crude'!ED140-INDEX('active-future'!$C:$C,MATCH('basis-cash-crude'!EE$1,'active-future'!$A:$A,0),1),""),"")</f>
        <v>-3.5399999999999991</v>
      </c>
      <c r="EF140">
        <f>+IFERROR(IF(VALUE('data-cash-crude'!EE140)&gt;0,'data-cash-crude'!EE140-INDEX('active-future'!$C:$C,MATCH('basis-cash-crude'!EF$1,'active-future'!$A:$A,0),1),""),"")</f>
        <v>-3.509999999999998</v>
      </c>
      <c r="EG140">
        <f>+IFERROR(IF(VALUE('data-cash-crude'!EF140)&gt;0,'data-cash-crude'!EF140-INDEX('active-future'!$C:$C,MATCH('basis-cash-crude'!EG$1,'active-future'!$A:$A,0),1),""),"")</f>
        <v>-3.4699999999999989</v>
      </c>
      <c r="EH140">
        <f>+IFERROR(IF(VALUE('data-cash-crude'!EG140)&gt;0,'data-cash-crude'!EG140-INDEX('active-future'!$C:$C,MATCH('basis-cash-crude'!EH$1,'active-future'!$A:$A,0),1),""),"")</f>
        <v>-3.5</v>
      </c>
      <c r="EI140">
        <f>+IFERROR(IF(VALUE('data-cash-crude'!EH140)&gt;0,'data-cash-crude'!EH140-INDEX('active-future'!$C:$C,MATCH('basis-cash-crude'!EI$1,'active-future'!$A:$A,0),1),""),"")</f>
        <v>-3.4899999999999949</v>
      </c>
      <c r="EJ140">
        <f>+IFERROR(IF(VALUE('data-cash-crude'!EI140)&gt;0,'data-cash-crude'!EI140-INDEX('active-future'!$C:$C,MATCH('basis-cash-crude'!EJ$1,'active-future'!$A:$A,0),1),""),"")</f>
        <v>-3.5200000000000031</v>
      </c>
      <c r="EK140">
        <f>+IFERROR(IF(VALUE('data-cash-crude'!EJ140)&gt;0,'data-cash-crude'!EJ140-INDEX('active-future'!$C:$C,MATCH('basis-cash-crude'!EK$1,'active-future'!$A:$A,0),1),""),"")</f>
        <v>-3.5200000000000031</v>
      </c>
      <c r="EL140">
        <f>+IFERROR(IF(VALUE('data-cash-crude'!EK140)&gt;0,'data-cash-crude'!EK140-INDEX('active-future'!$C:$C,MATCH('basis-cash-crude'!EL$1,'active-future'!$A:$A,0),1),""),"")</f>
        <v>-3.509999999999998</v>
      </c>
      <c r="EM140">
        <f>+IFERROR(IF(VALUE('data-cash-crude'!EL140)&gt;0,'data-cash-crude'!EL140-INDEX('active-future'!$C:$C,MATCH('basis-cash-crude'!EM$1,'active-future'!$A:$A,0),1),""),"")</f>
        <v>-3.509999999999998</v>
      </c>
      <c r="EN140">
        <f>+IFERROR(IF(VALUE('data-cash-crude'!EM140)&gt;0,'data-cash-crude'!EM140-INDEX('active-future'!$C:$C,MATCH('basis-cash-crude'!EN$1,'active-future'!$A:$A,0),1),""),"")</f>
        <v>-3.4799999999999969</v>
      </c>
      <c r="EO140">
        <f>+IFERROR(IF(VALUE('data-cash-crude'!EN140)&gt;0,'data-cash-crude'!EN140-INDEX('active-future'!$C:$C,MATCH('basis-cash-crude'!EO$1,'active-future'!$A:$A,0),1),""),"")</f>
        <v>-3.5300000000000011</v>
      </c>
      <c r="EP140">
        <f>+IFERROR(IF(VALUE('data-cash-crude'!EO140)&gt;0,'data-cash-crude'!EO140-INDEX('active-future'!$C:$C,MATCH('basis-cash-crude'!EP$1,'active-future'!$A:$A,0),1),""),"")</f>
        <v>-3.5200000000000031</v>
      </c>
      <c r="EQ140">
        <f>+IFERROR(IF(VALUE('data-cash-crude'!EP140)&gt;0,'data-cash-crude'!EP140-INDEX('active-future'!$C:$C,MATCH('basis-cash-crude'!EQ$1,'active-future'!$A:$A,0),1),""),"")</f>
        <v>-3.5399999999999991</v>
      </c>
      <c r="ER140">
        <f>+IFERROR(IF(VALUE('data-cash-crude'!EQ140)&gt;0,'data-cash-crude'!EQ140-INDEX('active-future'!$C:$C,MATCH('basis-cash-crude'!ER$1,'active-future'!$A:$A,0),1),""),"")</f>
        <v>-3.4699999999999989</v>
      </c>
      <c r="ES140">
        <f>+IFERROR(IF(VALUE('data-cash-crude'!ER140)&gt;0,'data-cash-crude'!ER140-INDEX('active-future'!$C:$C,MATCH('basis-cash-crude'!ES$1,'active-future'!$A:$A,0),1),""),"")</f>
        <v>-3.5600000000000023</v>
      </c>
      <c r="ET140">
        <f>+IFERROR(IF(VALUE('data-cash-crude'!ES140)&gt;0,'data-cash-crude'!ES140-INDEX('active-future'!$C:$C,MATCH('basis-cash-crude'!ET$1,'active-future'!$A:$A,0),1),""),"")</f>
        <v>-3.5399999999999991</v>
      </c>
      <c r="EU140">
        <f>+IFERROR(IF(VALUE('data-cash-crude'!ET140)&gt;0,'data-cash-crude'!ET140-INDEX('active-future'!$C:$C,MATCH('basis-cash-crude'!EU$1,'active-future'!$A:$A,0),1),""),"")</f>
        <v>-3.5500000000000043</v>
      </c>
      <c r="EV140">
        <f>+IFERROR(IF(VALUE('data-cash-crude'!EU140)&gt;0,'data-cash-crude'!EU140-INDEX('active-future'!$C:$C,MATCH('basis-cash-crude'!EV$1,'active-future'!$A:$A,0),1),""),"")</f>
        <v>-3.6600000000000037</v>
      </c>
      <c r="EW140">
        <f>+IFERROR(IF(VALUE('data-cash-crude'!EV140)&gt;0,'data-cash-crude'!EV140-INDEX('active-future'!$C:$C,MATCH('basis-cash-crude'!EW$1,'active-future'!$A:$A,0),1),""),"")</f>
        <v>-3.6400000000000006</v>
      </c>
      <c r="EX140">
        <f>+IFERROR(IF(VALUE('data-cash-crude'!EW140)&gt;0,'data-cash-crude'!EW140-INDEX('active-future'!$C:$C,MATCH('basis-cash-crude'!EX$1,'active-future'!$A:$A,0),1),""),"")</f>
        <v>-3.6499999999999986</v>
      </c>
      <c r="EY140">
        <f>+IFERROR(IF(VALUE('data-cash-crude'!EX140)&gt;0,'data-cash-crude'!EX140-INDEX('active-future'!$C:$C,MATCH('basis-cash-crude'!EY$1,'active-future'!$A:$A,0),1),""),"")</f>
        <v>-3.5</v>
      </c>
      <c r="EZ140">
        <f>+IFERROR(IF(VALUE('data-cash-crude'!EY140)&gt;0,'data-cash-crude'!EY140-INDEX('active-future'!$C:$C,MATCH('basis-cash-crude'!EZ$1,'active-future'!$A:$A,0),1),""),"")</f>
        <v>-3.5500000000000043</v>
      </c>
      <c r="FA140">
        <f>+IFERROR(IF(VALUE('data-cash-crude'!EZ140)&gt;0,'data-cash-crude'!EZ140-INDEX('active-future'!$C:$C,MATCH('basis-cash-crude'!FA$1,'active-future'!$A:$A,0),1),""),"")</f>
        <v>-3.509999999999998</v>
      </c>
      <c r="FB140">
        <f>+IFERROR(IF(VALUE('data-cash-crude'!FA140)&gt;0,'data-cash-crude'!FA140-INDEX('active-future'!$C:$C,MATCH('basis-cash-crude'!FB$1,'active-future'!$A:$A,0),1),""),"")</f>
        <v>-3.4699999999999989</v>
      </c>
      <c r="FC140">
        <f>+IFERROR(IF(VALUE('data-cash-crude'!FB140)&gt;0,'data-cash-crude'!FB140-INDEX('active-future'!$C:$C,MATCH('basis-cash-crude'!FC$1,'active-future'!$A:$A,0),1),""),"")</f>
        <v>-3.4899999999999949</v>
      </c>
      <c r="FD140">
        <f>+IFERROR(IF(VALUE('data-cash-crude'!FC140)&gt;0,'data-cash-crude'!FC140-INDEX('active-future'!$C:$C,MATCH('basis-cash-crude'!FD$1,'active-future'!$A:$A,0),1),""),"")</f>
        <v>-3.5300000000000011</v>
      </c>
      <c r="FE140">
        <f>+IFERROR(IF(VALUE('data-cash-crude'!FD140)&gt;0,'data-cash-crude'!FD140-INDEX('active-future'!$C:$C,MATCH('basis-cash-crude'!FE$1,'active-future'!$A:$A,0),1),""),"")</f>
        <v>-3.5499999999999972</v>
      </c>
      <c r="FF140">
        <f>+IFERROR(IF(VALUE('data-cash-crude'!FE140)&gt;0,'data-cash-crude'!FE140-INDEX('active-future'!$C:$C,MATCH('basis-cash-crude'!FF$1,'active-future'!$A:$A,0),1),""),"")</f>
        <v>-3.5300000000000011</v>
      </c>
      <c r="FG140">
        <f>+IFERROR(IF(VALUE('data-cash-crude'!FF140)&gt;0,'data-cash-crude'!FF140-INDEX('active-future'!$C:$C,MATCH('basis-cash-crude'!FG$1,'active-future'!$A:$A,0),1),""),"")</f>
        <v>-3.4799999999999969</v>
      </c>
      <c r="FH140">
        <f>+IFERROR(IF(VALUE('data-cash-crude'!FG140)&gt;0,'data-cash-crude'!FG140-INDEX('active-future'!$C:$C,MATCH('basis-cash-crude'!FH$1,'active-future'!$A:$A,0),1),""),"")</f>
        <v>-3.4699999999999989</v>
      </c>
      <c r="FI140">
        <f>+IFERROR(IF(VALUE('data-cash-crude'!FH140)&gt;0,'data-cash-crude'!FH140-INDEX('active-future'!$C:$C,MATCH('basis-cash-crude'!FI$1,'active-future'!$A:$A,0),1),""),"")</f>
        <v>-3.5399999999999991</v>
      </c>
      <c r="FJ140">
        <f>+IFERROR(IF(VALUE('data-cash-crude'!FI140)&gt;0,'data-cash-crude'!FI140-INDEX('active-future'!$C:$C,MATCH('basis-cash-crude'!FJ$1,'active-future'!$A:$A,0),1),""),"")</f>
        <v>-3.5300000000000011</v>
      </c>
      <c r="FK140">
        <f>+IFERROR(IF(VALUE('data-cash-crude'!FJ140)&gt;0,'data-cash-crude'!FJ140-INDEX('active-future'!$C:$C,MATCH('basis-cash-crude'!FK$1,'active-future'!$A:$A,0),1),""),"")</f>
        <v>-3.5399999999999991</v>
      </c>
      <c r="FL140">
        <f>+IFERROR(IF(VALUE('data-cash-crude'!FK140)&gt;0,'data-cash-crude'!FK140-INDEX('active-future'!$C:$C,MATCH('basis-cash-crude'!FL$1,'active-future'!$A:$A,0),1),""),"")</f>
        <v>-3.5300000000000011</v>
      </c>
    </row>
    <row r="141" spans="1:168" x14ac:dyDescent="0.2">
      <c r="A141">
        <f t="shared" si="6"/>
        <v>-5.05</v>
      </c>
      <c r="B141">
        <f t="shared" si="7"/>
        <v>-4.9179166666666676</v>
      </c>
      <c r="C141">
        <f t="shared" si="8"/>
        <v>-5.0017500000000013</v>
      </c>
      <c r="D141" s="10" t="str">
        <f>+'data-cash-crude'!B141</f>
        <v>CLPA-7-55.CM</v>
      </c>
      <c r="E141">
        <f>+IFERROR(IF(VALUE('data-cash-crude'!D141)&gt;0,'data-cash-crude'!D141-INDEX('active-future'!$C:$C,MATCH('basis-cash-crude'!E$1,'active-future'!$A:$A,0),1),""),"")</f>
        <v>-5.0600000000000023</v>
      </c>
      <c r="F141">
        <f>+IFERROR(IF(VALUE('data-cash-crude'!E141)&gt;0,'data-cash-crude'!E141-INDEX('active-future'!$C:$C,MATCH('basis-cash-crude'!F$1,'active-future'!$A:$A,0),1),""),"")</f>
        <v>-4.93</v>
      </c>
      <c r="G141">
        <f>+IFERROR(IF(VALUE('data-cash-crude'!F141)&gt;0,'data-cash-crude'!F141-INDEX('active-future'!$C:$C,MATCH('basis-cash-crude'!G$1,'active-future'!$A:$A,0),1),""),"")</f>
        <v>-4.9699999999999989</v>
      </c>
      <c r="H141">
        <f>+IFERROR(IF(VALUE('data-cash-crude'!G141)&gt;0,'data-cash-crude'!G141-INDEX('active-future'!$C:$C,MATCH('basis-cash-crude'!H$1,'active-future'!$A:$A,0),1),""),"")</f>
        <v>-4.93</v>
      </c>
      <c r="I141" t="str">
        <f>+IFERROR(IF(VALUE('data-cash-crude'!H141)&gt;0,'data-cash-crude'!H141-INDEX('active-future'!$C:$C,MATCH('basis-cash-crude'!I$1,'active-future'!$A:$A,0),1),""),"")</f>
        <v/>
      </c>
      <c r="J141">
        <f>+IFERROR(IF(VALUE('data-cash-crude'!I141)&gt;0,'data-cash-crude'!I141-INDEX('active-future'!$C:$C,MATCH('basis-cash-crude'!J$1,'active-future'!$A:$A,0),1),""),"")</f>
        <v>-5.3599999999999994</v>
      </c>
      <c r="K141" t="str">
        <f>+IFERROR(IF(VALUE('data-cash-crude'!J141)&gt;0,'data-cash-crude'!J141-INDEX('active-future'!$C:$C,MATCH('basis-cash-crude'!K$1,'active-future'!$A:$A,0),1),""),"")</f>
        <v/>
      </c>
      <c r="L141" t="str">
        <f>+IFERROR(IF(VALUE('data-cash-crude'!K141)&gt;0,'data-cash-crude'!K141-INDEX('active-future'!$C:$C,MATCH('basis-cash-crude'!L$1,'active-future'!$A:$A,0),1),""),"")</f>
        <v/>
      </c>
      <c r="M141" t="str">
        <f>+IFERROR(IF(VALUE('data-cash-crude'!L141)&gt;0,'data-cash-crude'!L141-INDEX('active-future'!$C:$C,MATCH('basis-cash-crude'!M$1,'active-future'!$A:$A,0),1),""),"")</f>
        <v/>
      </c>
      <c r="N141">
        <f>+IFERROR(IF(VALUE('data-cash-crude'!M141)&gt;0,'data-cash-crude'!M141-INDEX('active-future'!$C:$C,MATCH('basis-cash-crude'!N$1,'active-future'!$A:$A,0),1),""),"")</f>
        <v>-5.1000000000000014</v>
      </c>
      <c r="O141">
        <f>+IFERROR(IF(VALUE('data-cash-crude'!N141)&gt;0,'data-cash-crude'!N141-INDEX('active-future'!$C:$C,MATCH('basis-cash-crude'!O$1,'active-future'!$A:$A,0),1),""),"")</f>
        <v>-4.8699999999999974</v>
      </c>
      <c r="P141">
        <f>+IFERROR(IF(VALUE('data-cash-crude'!O141)&gt;0,'data-cash-crude'!O141-INDEX('active-future'!$C:$C,MATCH('basis-cash-crude'!P$1,'active-future'!$A:$A,0),1),""),"")</f>
        <v>-4.9600000000000009</v>
      </c>
      <c r="Q141">
        <f>+IFERROR(IF(VALUE('data-cash-crude'!P141)&gt;0,'data-cash-crude'!P141-INDEX('active-future'!$C:$C,MATCH('basis-cash-crude'!Q$1,'active-future'!$A:$A,0),1),""),"")</f>
        <v>-5.07</v>
      </c>
      <c r="R141">
        <f>+IFERROR(IF(VALUE('data-cash-crude'!Q141)&gt;0,'data-cash-crude'!Q141-INDEX('active-future'!$C:$C,MATCH('basis-cash-crude'!R$1,'active-future'!$A:$A,0),1),""),"")</f>
        <v>-4.93</v>
      </c>
      <c r="S141">
        <f>+IFERROR(IF(VALUE('data-cash-crude'!R141)&gt;0,'data-cash-crude'!R141-INDEX('active-future'!$C:$C,MATCH('basis-cash-crude'!S$1,'active-future'!$A:$A,0),1),""),"")</f>
        <v>-5.009999999999998</v>
      </c>
      <c r="T141">
        <f>+IFERROR(IF(VALUE('data-cash-crude'!S141)&gt;0,'data-cash-crude'!S141-INDEX('active-future'!$C:$C,MATCH('basis-cash-crude'!T$1,'active-future'!$A:$A,0),1),""),"")</f>
        <v>-4.990000000000002</v>
      </c>
      <c r="U141">
        <f>+IFERROR(IF(VALUE('data-cash-crude'!T141)&gt;0,'data-cash-crude'!T141-INDEX('active-future'!$C:$C,MATCH('basis-cash-crude'!U$1,'active-future'!$A:$A,0),1),""),"")</f>
        <v>-5.2700000000000031</v>
      </c>
      <c r="V141">
        <f>+IFERROR(IF(VALUE('data-cash-crude'!U141)&gt;0,'data-cash-crude'!U141-INDEX('active-future'!$C:$C,MATCH('basis-cash-crude'!V$1,'active-future'!$A:$A,0),1),""),"")</f>
        <v>-4.9500000000000028</v>
      </c>
      <c r="W141">
        <f>+IFERROR(IF(VALUE('data-cash-crude'!V141)&gt;0,'data-cash-crude'!V141-INDEX('active-future'!$C:$C,MATCH('basis-cash-crude'!W$1,'active-future'!$A:$A,0),1),""),"")</f>
        <v>-4.93</v>
      </c>
      <c r="X141">
        <f>+IFERROR(IF(VALUE('data-cash-crude'!W141)&gt;0,'data-cash-crude'!W141-INDEX('active-future'!$C:$C,MATCH('basis-cash-crude'!X$1,'active-future'!$A:$A,0),1),""),"")</f>
        <v>-5.18</v>
      </c>
      <c r="Y141" t="str">
        <f>+IFERROR(IF(VALUE('data-cash-crude'!X141)&gt;0,'data-cash-crude'!X141-INDEX('active-future'!$C:$C,MATCH('basis-cash-crude'!Y$1,'active-future'!$A:$A,0),1),""),"")</f>
        <v/>
      </c>
      <c r="Z141">
        <f>+IFERROR(IF(VALUE('data-cash-crude'!Y141)&gt;0,'data-cash-crude'!Y141-INDEX('active-future'!$C:$C,MATCH('basis-cash-crude'!Z$1,'active-future'!$A:$A,0),1),""),"")</f>
        <v>-5.2100000000000009</v>
      </c>
      <c r="AA141">
        <f>+IFERROR(IF(VALUE('data-cash-crude'!Z141)&gt;0,'data-cash-crude'!Z141-INDEX('active-future'!$C:$C,MATCH('basis-cash-crude'!AA$1,'active-future'!$A:$A,0),1),""),"")</f>
        <v>-2.1700000000000017</v>
      </c>
      <c r="AB141" t="str">
        <f>+IFERROR(IF(VALUE('data-cash-crude'!AA141)&gt;0,'data-cash-crude'!AA141-INDEX('active-future'!$C:$C,MATCH('basis-cash-crude'!AB$1,'active-future'!$A:$A,0),1),""),"")</f>
        <v/>
      </c>
      <c r="AC141">
        <f>+IFERROR(IF(VALUE('data-cash-crude'!AB141)&gt;0,'data-cash-crude'!AB141-INDEX('active-future'!$C:$C,MATCH('basis-cash-crude'!AC$1,'active-future'!$A:$A,0),1),""),"")</f>
        <v>-5.1099999999999994</v>
      </c>
      <c r="AD141">
        <f>+IFERROR(IF(VALUE('data-cash-crude'!AC141)&gt;0,'data-cash-crude'!AC141-INDEX('active-future'!$C:$C,MATCH('basis-cash-crude'!AD$1,'active-future'!$A:$A,0),1),""),"")</f>
        <v>-4.9099999999999966</v>
      </c>
      <c r="AE141">
        <f>+IFERROR(IF(VALUE('data-cash-crude'!AD141)&gt;0,'data-cash-crude'!AD141-INDEX('active-future'!$C:$C,MATCH('basis-cash-crude'!AE$1,'active-future'!$A:$A,0),1),""),"")</f>
        <v>-5.009999999999998</v>
      </c>
      <c r="AF141">
        <f>+IFERROR(IF(VALUE('data-cash-crude'!AE141)&gt;0,'data-cash-crude'!AE141-INDEX('active-future'!$C:$C,MATCH('basis-cash-crude'!AF$1,'active-future'!$A:$A,0),1),""),"")</f>
        <v>-5.0200000000000031</v>
      </c>
      <c r="AG141">
        <f>+IFERROR(IF(VALUE('data-cash-crude'!AF141)&gt;0,'data-cash-crude'!AF141-INDEX('active-future'!$C:$C,MATCH('basis-cash-crude'!AG$1,'active-future'!$A:$A,0),1),""),"")</f>
        <v>-5.0799999999999983</v>
      </c>
      <c r="AH141">
        <f>+IFERROR(IF(VALUE('data-cash-crude'!AG141)&gt;0,'data-cash-crude'!AG141-INDEX('active-future'!$C:$C,MATCH('basis-cash-crude'!AH$1,'active-future'!$A:$A,0),1),""),"")</f>
        <v>-5.009999999999998</v>
      </c>
      <c r="AI141">
        <f>+IFERROR(IF(VALUE('data-cash-crude'!AH141)&gt;0,'data-cash-crude'!AH141-INDEX('active-future'!$C:$C,MATCH('basis-cash-crude'!AI$1,'active-future'!$A:$A,0),1),""),"")</f>
        <v>-5.1000000000000014</v>
      </c>
      <c r="AJ141">
        <f>+IFERROR(IF(VALUE('data-cash-crude'!AI141)&gt;0,'data-cash-crude'!AI141-INDEX('active-future'!$C:$C,MATCH('basis-cash-crude'!AJ$1,'active-future'!$A:$A,0),1),""),"")</f>
        <v>-5.1400000000000006</v>
      </c>
      <c r="AK141">
        <f>+IFERROR(IF(VALUE('data-cash-crude'!AJ141)&gt;0,'data-cash-crude'!AJ141-INDEX('active-future'!$C:$C,MATCH('basis-cash-crude'!AK$1,'active-future'!$A:$A,0),1),""),"")</f>
        <v>-4.9699999999999989</v>
      </c>
      <c r="AL141">
        <f>+IFERROR(IF(VALUE('data-cash-crude'!AK141)&gt;0,'data-cash-crude'!AK141-INDEX('active-future'!$C:$C,MATCH('basis-cash-crude'!AL$1,'active-future'!$A:$A,0),1),""),"")</f>
        <v>-5.0200000000000031</v>
      </c>
      <c r="AM141">
        <f>+IFERROR(IF(VALUE('data-cash-crude'!AL141)&gt;0,'data-cash-crude'!AL141-INDEX('active-future'!$C:$C,MATCH('basis-cash-crude'!AM$1,'active-future'!$A:$A,0),1),""),"")</f>
        <v>-5.1199999999999974</v>
      </c>
      <c r="AN141">
        <f>+IFERROR(IF(VALUE('data-cash-crude'!AM141)&gt;0,'data-cash-crude'!AM141-INDEX('active-future'!$C:$C,MATCH('basis-cash-crude'!AN$1,'active-future'!$A:$A,0),1),""),"")</f>
        <v>-5.0499999999999972</v>
      </c>
      <c r="AO141">
        <f>+IFERROR(IF(VALUE('data-cash-crude'!AN141)&gt;0,'data-cash-crude'!AN141-INDEX('active-future'!$C:$C,MATCH('basis-cash-crude'!AO$1,'active-future'!$A:$A,0),1),""),"")</f>
        <v>-5.1099999999999994</v>
      </c>
      <c r="AP141">
        <f>+IFERROR(IF(VALUE('data-cash-crude'!AO141)&gt;0,'data-cash-crude'!AO141-INDEX('active-future'!$C:$C,MATCH('basis-cash-crude'!AP$1,'active-future'!$A:$A,0),1),""),"")</f>
        <v>-4.990000000000002</v>
      </c>
      <c r="AQ141">
        <f>+IFERROR(IF(VALUE('data-cash-crude'!AP141)&gt;0,'data-cash-crude'!AP141-INDEX('active-future'!$C:$C,MATCH('basis-cash-crude'!AQ$1,'active-future'!$A:$A,0),1),""),"")</f>
        <v>-4.8999999999999986</v>
      </c>
      <c r="AR141">
        <f>+IFERROR(IF(VALUE('data-cash-crude'!AQ141)&gt;0,'data-cash-crude'!AQ141-INDEX('active-future'!$C:$C,MATCH('basis-cash-crude'!AR$1,'active-future'!$A:$A,0),1),""),"")</f>
        <v>-5.1000000000000014</v>
      </c>
      <c r="AS141">
        <f>+IFERROR(IF(VALUE('data-cash-crude'!AR141)&gt;0,'data-cash-crude'!AR141-INDEX('active-future'!$C:$C,MATCH('basis-cash-crude'!AS$1,'active-future'!$A:$A,0),1),""),"")</f>
        <v>-4.9799999999999969</v>
      </c>
      <c r="AT141">
        <f>+IFERROR(IF(VALUE('data-cash-crude'!AS141)&gt;0,'data-cash-crude'!AS141-INDEX('active-future'!$C:$C,MATCH('basis-cash-crude'!AT$1,'active-future'!$A:$A,0),1),""),"")</f>
        <v>-5.2899999999999991</v>
      </c>
      <c r="AU141">
        <f>+IFERROR(IF(VALUE('data-cash-crude'!AT141)&gt;0,'data-cash-crude'!AT141-INDEX('active-future'!$C:$C,MATCH('basis-cash-crude'!AU$1,'active-future'!$A:$A,0),1),""),"")</f>
        <v>-4.9500000000000028</v>
      </c>
      <c r="AV141">
        <f>+IFERROR(IF(VALUE('data-cash-crude'!AU141)&gt;0,'data-cash-crude'!AU141-INDEX('active-future'!$C:$C,MATCH('basis-cash-crude'!AV$1,'active-future'!$A:$A,0),1),""),"")</f>
        <v>-4.93</v>
      </c>
      <c r="AW141">
        <f>+IFERROR(IF(VALUE('data-cash-crude'!AV141)&gt;0,'data-cash-crude'!AV141-INDEX('active-future'!$C:$C,MATCH('basis-cash-crude'!AW$1,'active-future'!$A:$A,0),1),""),"")</f>
        <v>-5.0600000000000023</v>
      </c>
      <c r="AX141">
        <f>+IFERROR(IF(VALUE('data-cash-crude'!AW141)&gt;0,'data-cash-crude'!AW141-INDEX('active-future'!$C:$C,MATCH('basis-cash-crude'!AX$1,'active-future'!$A:$A,0),1),""),"")</f>
        <v>-5.0399999999999991</v>
      </c>
      <c r="AY141">
        <f>+IFERROR(IF(VALUE('data-cash-crude'!AX141)&gt;0,'data-cash-crude'!AX141-INDEX('active-future'!$C:$C,MATCH('basis-cash-crude'!AY$1,'active-future'!$A:$A,0),1),""),"")</f>
        <v>-5.3100000000000023</v>
      </c>
      <c r="AZ141">
        <f>+IFERROR(IF(VALUE('data-cash-crude'!AY141)&gt;0,'data-cash-crude'!AY141-INDEX('active-future'!$C:$C,MATCH('basis-cash-crude'!AZ$1,'active-future'!$A:$A,0),1),""),"")</f>
        <v>-4.9099999999999966</v>
      </c>
      <c r="BA141">
        <f>+IFERROR(IF(VALUE('data-cash-crude'!AZ141)&gt;0,'data-cash-crude'!AZ141-INDEX('active-future'!$C:$C,MATCH('basis-cash-crude'!BA$1,'active-future'!$A:$A,0),1),""),"")</f>
        <v>-4.9799999999999969</v>
      </c>
      <c r="BB141">
        <f>+IFERROR(IF(VALUE('data-cash-crude'!BA141)&gt;0,'data-cash-crude'!BA141-INDEX('active-future'!$C:$C,MATCH('basis-cash-crude'!BB$1,'active-future'!$A:$A,0),1),""),"")</f>
        <v>-4.9699999999999989</v>
      </c>
      <c r="BC141">
        <f>+IFERROR(IF(VALUE('data-cash-crude'!BB141)&gt;0,'data-cash-crude'!BB141-INDEX('active-future'!$C:$C,MATCH('basis-cash-crude'!BC$1,'active-future'!$A:$A,0),1),""),"")</f>
        <v>-5.4799999999999969</v>
      </c>
      <c r="BD141">
        <f>+IFERROR(IF(VALUE('data-cash-crude'!BC141)&gt;0,'data-cash-crude'!BC141-INDEX('active-future'!$C:$C,MATCH('basis-cash-crude'!BD$1,'active-future'!$A:$A,0),1),""),"")</f>
        <v>-5.009999999999998</v>
      </c>
      <c r="BE141">
        <f>+IFERROR(IF(VALUE('data-cash-crude'!BD141)&gt;0,'data-cash-crude'!BD141-INDEX('active-future'!$C:$C,MATCH('basis-cash-crude'!BE$1,'active-future'!$A:$A,0),1),""),"")</f>
        <v>-5.1199999999999974</v>
      </c>
      <c r="BF141">
        <f>+IFERROR(IF(VALUE('data-cash-crude'!BE141)&gt;0,'data-cash-crude'!BE141-INDEX('active-future'!$C:$C,MATCH('basis-cash-crude'!BF$1,'active-future'!$A:$A,0),1),""),"")</f>
        <v>-5.18</v>
      </c>
      <c r="BG141">
        <f>+IFERROR(IF(VALUE('data-cash-crude'!BF141)&gt;0,'data-cash-crude'!BF141-INDEX('active-future'!$C:$C,MATCH('basis-cash-crude'!BG$1,'active-future'!$A:$A,0),1),""),"")</f>
        <v>-4.8599999999999994</v>
      </c>
      <c r="BH141">
        <f>+IFERROR(IF(VALUE('data-cash-crude'!BG141)&gt;0,'data-cash-crude'!BG141-INDEX('active-future'!$C:$C,MATCH('basis-cash-crude'!BH$1,'active-future'!$A:$A,0),1),""),"")</f>
        <v>-5.0600000000000023</v>
      </c>
      <c r="BI141">
        <f>+IFERROR(IF(VALUE('data-cash-crude'!BH141)&gt;0,'data-cash-crude'!BH141-INDEX('active-future'!$C:$C,MATCH('basis-cash-crude'!BI$1,'active-future'!$A:$A,0),1),""),"")</f>
        <v>-5.3400000000000034</v>
      </c>
      <c r="BJ141">
        <f>+IFERROR(IF(VALUE('data-cash-crude'!BI141)&gt;0,'data-cash-crude'!BI141-INDEX('active-future'!$C:$C,MATCH('basis-cash-crude'!BJ$1,'active-future'!$A:$A,0),1),""),"")</f>
        <v>-4.9500000000000028</v>
      </c>
      <c r="BK141">
        <f>+IFERROR(IF(VALUE('data-cash-crude'!BJ141)&gt;0,'data-cash-crude'!BJ141-INDEX('active-future'!$C:$C,MATCH('basis-cash-crude'!BK$1,'active-future'!$A:$A,0),1),""),"")</f>
        <v>-5.0499999999999972</v>
      </c>
      <c r="BL141">
        <f>+IFERROR(IF(VALUE('data-cash-crude'!BK141)&gt;0,'data-cash-crude'!BK141-INDEX('active-future'!$C:$C,MATCH('basis-cash-crude'!BL$1,'active-future'!$A:$A,0),1),""),"")</f>
        <v>-4.8400000000000034</v>
      </c>
      <c r="BM141">
        <f>+IFERROR(IF(VALUE('data-cash-crude'!BL141)&gt;0,'data-cash-crude'!BL141-INDEX('active-future'!$C:$C,MATCH('basis-cash-crude'!BM$1,'active-future'!$A:$A,0),1),""),"")</f>
        <v>-5.1300000000000026</v>
      </c>
      <c r="BN141">
        <f>+IFERROR(IF(VALUE('data-cash-crude'!BM141)&gt;0,'data-cash-crude'!BM141-INDEX('active-future'!$C:$C,MATCH('basis-cash-crude'!BN$1,'active-future'!$A:$A,0),1),""),"")</f>
        <v>-5</v>
      </c>
      <c r="BO141">
        <f>+IFERROR(IF(VALUE('data-cash-crude'!BN141)&gt;0,'data-cash-crude'!BN141-INDEX('active-future'!$C:$C,MATCH('basis-cash-crude'!BO$1,'active-future'!$A:$A,0),1),""),"")</f>
        <v>-5.0600000000000023</v>
      </c>
      <c r="BP141">
        <f>+IFERROR(IF(VALUE('data-cash-crude'!BO141)&gt;0,'data-cash-crude'!BO141-INDEX('active-future'!$C:$C,MATCH('basis-cash-crude'!BP$1,'active-future'!$A:$A,0),1),""),"")</f>
        <v>-4.9500000000000028</v>
      </c>
      <c r="BQ141">
        <f>+IFERROR(IF(VALUE('data-cash-crude'!BP141)&gt;0,'data-cash-crude'!BP141-INDEX('active-future'!$C:$C,MATCH('basis-cash-crude'!BQ$1,'active-future'!$A:$A,0),1),""),"")</f>
        <v>-4.8900000000000006</v>
      </c>
      <c r="BR141">
        <f>+IFERROR(IF(VALUE('data-cash-crude'!BQ141)&gt;0,'data-cash-crude'!BQ141-INDEX('active-future'!$C:$C,MATCH('basis-cash-crude'!BR$1,'active-future'!$A:$A,0),1),""),"")</f>
        <v>-5.1199999999999974</v>
      </c>
      <c r="BS141">
        <f>+IFERROR(IF(VALUE('data-cash-crude'!BR141)&gt;0,'data-cash-crude'!BR141-INDEX('active-future'!$C:$C,MATCH('basis-cash-crude'!BS$1,'active-future'!$A:$A,0),1),""),"")</f>
        <v>-5.32</v>
      </c>
      <c r="BT141">
        <f>+IFERROR(IF(VALUE('data-cash-crude'!BS141)&gt;0,'data-cash-crude'!BS141-INDEX('active-future'!$C:$C,MATCH('basis-cash-crude'!BT$1,'active-future'!$A:$A,0),1),""),"")</f>
        <v>-4.9099999999999966</v>
      </c>
      <c r="BU141">
        <f>+IFERROR(IF(VALUE('data-cash-crude'!BT141)&gt;0,'data-cash-crude'!BT141-INDEX('active-future'!$C:$C,MATCH('basis-cash-crude'!BU$1,'active-future'!$A:$A,0),1),""),"")</f>
        <v>-4.9099999999999966</v>
      </c>
      <c r="BV141">
        <f>+IFERROR(IF(VALUE('data-cash-crude'!BU141)&gt;0,'data-cash-crude'!BU141-INDEX('active-future'!$C:$C,MATCH('basis-cash-crude'!BV$1,'active-future'!$A:$A,0),1),""),"")</f>
        <v>-4.990000000000002</v>
      </c>
      <c r="BW141">
        <f>+IFERROR(IF(VALUE('data-cash-crude'!BV141)&gt;0,'data-cash-crude'!BV141-INDEX('active-future'!$C:$C,MATCH('basis-cash-crude'!BW$1,'active-future'!$A:$A,0),1),""),"")</f>
        <v>-5.0399999999999991</v>
      </c>
      <c r="BX141">
        <f>+IFERROR(IF(VALUE('data-cash-crude'!BW141)&gt;0,'data-cash-crude'!BW141-INDEX('active-future'!$C:$C,MATCH('basis-cash-crude'!BX$1,'active-future'!$A:$A,0),1),""),"")</f>
        <v>-4.8900000000000006</v>
      </c>
      <c r="BY141">
        <f>+IFERROR(IF(VALUE('data-cash-crude'!BX141)&gt;0,'data-cash-crude'!BX141-INDEX('active-future'!$C:$C,MATCH('basis-cash-crude'!BY$1,'active-future'!$A:$A,0),1),""),"")</f>
        <v>-5.0900000000000034</v>
      </c>
      <c r="BZ141">
        <f>+IFERROR(IF(VALUE('data-cash-crude'!BY141)&gt;0,'data-cash-crude'!BY141-INDEX('active-future'!$C:$C,MATCH('basis-cash-crude'!BZ$1,'active-future'!$A:$A,0),1),""),"")</f>
        <v>-5.1899999999999977</v>
      </c>
      <c r="CA141">
        <f>+IFERROR(IF(VALUE('data-cash-crude'!BZ141)&gt;0,'data-cash-crude'!BZ141-INDEX('active-future'!$C:$C,MATCH('basis-cash-crude'!CA$1,'active-future'!$A:$A,0),1),""),"")</f>
        <v>-4.7899999999999991</v>
      </c>
      <c r="CB141">
        <f>+IFERROR(IF(VALUE('data-cash-crude'!CA141)&gt;0,'data-cash-crude'!CA141-INDEX('active-future'!$C:$C,MATCH('basis-cash-crude'!CB$1,'active-future'!$A:$A,0),1),""),"")</f>
        <v>-5.0900000000000034</v>
      </c>
      <c r="CC141">
        <f>+IFERROR(IF(VALUE('data-cash-crude'!CB141)&gt;0,'data-cash-crude'!CB141-INDEX('active-future'!$C:$C,MATCH('basis-cash-crude'!CC$1,'active-future'!$A:$A,0),1),""),"")</f>
        <v>-4.6499999999999986</v>
      </c>
      <c r="CD141">
        <f>+IFERROR(IF(VALUE('data-cash-crude'!CC141)&gt;0,'data-cash-crude'!CC141-INDEX('active-future'!$C:$C,MATCH('basis-cash-crude'!CD$1,'active-future'!$A:$A,0),1),""),"")</f>
        <v>-5.1000000000000014</v>
      </c>
      <c r="CE141">
        <f>+IFERROR(IF(VALUE('data-cash-crude'!CD141)&gt;0,'data-cash-crude'!CD141-INDEX('active-future'!$C:$C,MATCH('basis-cash-crude'!CE$1,'active-future'!$A:$A,0),1),""),"")</f>
        <v>-5.0900000000000034</v>
      </c>
      <c r="CF141">
        <f>+IFERROR(IF(VALUE('data-cash-crude'!CE141)&gt;0,'data-cash-crude'!CE141-INDEX('active-future'!$C:$C,MATCH('basis-cash-crude'!CF$1,'active-future'!$A:$A,0),1),""),"")</f>
        <v>-5</v>
      </c>
      <c r="CG141" t="str">
        <f>+IFERROR(IF(VALUE('data-cash-crude'!CF141)&gt;0,'data-cash-crude'!CF141-INDEX('active-future'!$C:$C,MATCH('basis-cash-crude'!CG$1,'active-future'!$A:$A,0),1),""),"")</f>
        <v/>
      </c>
      <c r="CH141" t="str">
        <f>+IFERROR(IF(VALUE('data-cash-crude'!CG141)&gt;0,'data-cash-crude'!CG141-INDEX('active-future'!$C:$C,MATCH('basis-cash-crude'!CH$1,'active-future'!$A:$A,0),1),""),"")</f>
        <v/>
      </c>
      <c r="CI141" t="str">
        <f>+IFERROR(IF(VALUE('data-cash-crude'!CH141)&gt;0,'data-cash-crude'!CH141-INDEX('active-future'!$C:$C,MATCH('basis-cash-crude'!CI$1,'active-future'!$A:$A,0),1),""),"")</f>
        <v/>
      </c>
      <c r="CJ141">
        <f>+IFERROR(IF(VALUE('data-cash-crude'!CI141)&gt;0,'data-cash-crude'!CI141-INDEX('active-future'!$C:$C,MATCH('basis-cash-crude'!CJ$1,'active-future'!$A:$A,0),1),""),"")</f>
        <v>-5.0499999999999972</v>
      </c>
      <c r="CK141">
        <f>+IFERROR(IF(VALUE('data-cash-crude'!CJ141)&gt;0,'data-cash-crude'!CJ141-INDEX('active-future'!$C:$C,MATCH('basis-cash-crude'!CK$1,'active-future'!$A:$A,0),1),""),"")</f>
        <v>-5.009999999999998</v>
      </c>
      <c r="CL141">
        <f>+IFERROR(IF(VALUE('data-cash-crude'!CK141)&gt;0,'data-cash-crude'!CK141-INDEX('active-future'!$C:$C,MATCH('basis-cash-crude'!CL$1,'active-future'!$A:$A,0),1),""),"")</f>
        <v>-4.9399999999999977</v>
      </c>
      <c r="CM141" t="str">
        <f>+IFERROR(IF(VALUE('data-cash-crude'!CL141)&gt;0,'data-cash-crude'!CL141-INDEX('active-future'!$C:$C,MATCH('basis-cash-crude'!CM$1,'active-future'!$A:$A,0),1),""),"")</f>
        <v/>
      </c>
      <c r="CN141">
        <f>+IFERROR(IF(VALUE('data-cash-crude'!CM141)&gt;0,'data-cash-crude'!CM141-INDEX('active-future'!$C:$C,MATCH('basis-cash-crude'!CN$1,'active-future'!$A:$A,0),1),""),"")</f>
        <v>-5.1000000000000014</v>
      </c>
      <c r="CO141">
        <f>+IFERROR(IF(VALUE('data-cash-crude'!CN141)&gt;0,'data-cash-crude'!CN141-INDEX('active-future'!$C:$C,MATCH('basis-cash-crude'!CO$1,'active-future'!$A:$A,0),1),""),"")</f>
        <v>-4.9600000000000009</v>
      </c>
      <c r="CP141">
        <f>+IFERROR(IF(VALUE('data-cash-crude'!CO141)&gt;0,'data-cash-crude'!CO141-INDEX('active-future'!$C:$C,MATCH('basis-cash-crude'!CP$1,'active-future'!$A:$A,0),1),""),"")</f>
        <v>-5.0300000000000011</v>
      </c>
      <c r="CQ141">
        <f>+IFERROR(IF(VALUE('data-cash-crude'!CP141)&gt;0,'data-cash-crude'!CP141-INDEX('active-future'!$C:$C,MATCH('basis-cash-crude'!CQ$1,'active-future'!$A:$A,0),1),""),"")</f>
        <v>-5.18</v>
      </c>
      <c r="CR141">
        <f>+IFERROR(IF(VALUE('data-cash-crude'!CQ141)&gt;0,'data-cash-crude'!CQ141-INDEX('active-future'!$C:$C,MATCH('basis-cash-crude'!CR$1,'active-future'!$A:$A,0),1),""),"")</f>
        <v>-5.1400000000000006</v>
      </c>
      <c r="CS141">
        <f>+IFERROR(IF(VALUE('data-cash-crude'!CR141)&gt;0,'data-cash-crude'!CR141-INDEX('active-future'!$C:$C,MATCH('basis-cash-crude'!CS$1,'active-future'!$A:$A,0),1),""),"")</f>
        <v>-4.9200000000000017</v>
      </c>
      <c r="CT141">
        <f>+IFERROR(IF(VALUE('data-cash-crude'!CS141)&gt;0,'data-cash-crude'!CS141-INDEX('active-future'!$C:$C,MATCH('basis-cash-crude'!CT$1,'active-future'!$A:$A,0),1),""),"")</f>
        <v>-5.1000000000000014</v>
      </c>
      <c r="CU141">
        <f>+IFERROR(IF(VALUE('data-cash-crude'!CT141)&gt;0,'data-cash-crude'!CT141-INDEX('active-future'!$C:$C,MATCH('basis-cash-crude'!CU$1,'active-future'!$A:$A,0),1),""),"")</f>
        <v>-4.93</v>
      </c>
      <c r="CV141">
        <f>+IFERROR(IF(VALUE('data-cash-crude'!CU141)&gt;0,'data-cash-crude'!CU141-INDEX('active-future'!$C:$C,MATCH('basis-cash-crude'!CV$1,'active-future'!$A:$A,0),1),""),"")</f>
        <v>-4.8800000000000026</v>
      </c>
      <c r="CW141">
        <f>+IFERROR(IF(VALUE('data-cash-crude'!CV141)&gt;0,'data-cash-crude'!CV141-INDEX('active-future'!$C:$C,MATCH('basis-cash-crude'!CW$1,'active-future'!$A:$A,0),1),""),"")</f>
        <v>-4.6400000000000006</v>
      </c>
      <c r="CX141">
        <f>+IFERROR(IF(VALUE('data-cash-crude'!CW141)&gt;0,'data-cash-crude'!CW141-INDEX('active-future'!$C:$C,MATCH('basis-cash-crude'!CX$1,'active-future'!$A:$A,0),1),""),"")</f>
        <v>-5.0600000000000023</v>
      </c>
      <c r="CY141">
        <f>+IFERROR(IF(VALUE('data-cash-crude'!CX141)&gt;0,'data-cash-crude'!CX141-INDEX('active-future'!$C:$C,MATCH('basis-cash-crude'!CY$1,'active-future'!$A:$A,0),1),""),"")</f>
        <v>-4.9699999999999989</v>
      </c>
      <c r="CZ141">
        <f>+IFERROR(IF(VALUE('data-cash-crude'!CY141)&gt;0,'data-cash-crude'!CY141-INDEX('active-future'!$C:$C,MATCH('basis-cash-crude'!CZ$1,'active-future'!$A:$A,0),1),""),"")</f>
        <v>-5.2299999999999969</v>
      </c>
      <c r="DA141">
        <f>+IFERROR(IF(VALUE('data-cash-crude'!CZ141)&gt;0,'data-cash-crude'!CZ141-INDEX('active-future'!$C:$C,MATCH('basis-cash-crude'!DA$1,'active-future'!$A:$A,0),1),""),"")</f>
        <v>-4.8500000000000014</v>
      </c>
      <c r="DB141">
        <f>+IFERROR(IF(VALUE('data-cash-crude'!DA141)&gt;0,'data-cash-crude'!DA141-INDEX('active-future'!$C:$C,MATCH('basis-cash-crude'!DB$1,'active-future'!$A:$A,0),1),""),"")</f>
        <v>-5.18</v>
      </c>
      <c r="DC141">
        <f>+IFERROR(IF(VALUE('data-cash-crude'!DB141)&gt;0,'data-cash-crude'!DB141-INDEX('active-future'!$C:$C,MATCH('basis-cash-crude'!DC$1,'active-future'!$A:$A,0),1),""),"")</f>
        <v>-5</v>
      </c>
      <c r="DD141">
        <f>+IFERROR(IF(VALUE('data-cash-crude'!DC141)&gt;0,'data-cash-crude'!DC141-INDEX('active-future'!$C:$C,MATCH('basis-cash-crude'!DD$1,'active-future'!$A:$A,0),1),""),"")</f>
        <v>-5.0399999999999991</v>
      </c>
      <c r="DE141">
        <f>+IFERROR(IF(VALUE('data-cash-crude'!DD141)&gt;0,'data-cash-crude'!DD141-INDEX('active-future'!$C:$C,MATCH('basis-cash-crude'!DE$1,'active-future'!$A:$A,0),1),""),"")</f>
        <v>-5.0900000000000034</v>
      </c>
      <c r="DF141">
        <f>+IFERROR(IF(VALUE('data-cash-crude'!DE141)&gt;0,'data-cash-crude'!DE141-INDEX('active-future'!$C:$C,MATCH('basis-cash-crude'!DF$1,'active-future'!$A:$A,0),1),""),"")</f>
        <v>-4.8800000000000026</v>
      </c>
      <c r="DG141">
        <f>+IFERROR(IF(VALUE('data-cash-crude'!DF141)&gt;0,'data-cash-crude'!DF141-INDEX('active-future'!$C:$C,MATCH('basis-cash-crude'!DG$1,'active-future'!$A:$A,0),1),""),"")</f>
        <v>-4.6899999999999977</v>
      </c>
      <c r="DH141">
        <f>+IFERROR(IF(VALUE('data-cash-crude'!DG141)&gt;0,'data-cash-crude'!DG141-INDEX('active-future'!$C:$C,MATCH('basis-cash-crude'!DH$1,'active-future'!$A:$A,0),1),""),"")</f>
        <v>-5.1599999999999966</v>
      </c>
      <c r="DI141">
        <f>+IFERROR(IF(VALUE('data-cash-crude'!DH141)&gt;0,'data-cash-crude'!DH141-INDEX('active-future'!$C:$C,MATCH('basis-cash-crude'!DI$1,'active-future'!$A:$A,0),1),""),"")</f>
        <v>-4.9500000000000028</v>
      </c>
      <c r="DJ141">
        <f>+IFERROR(IF(VALUE('data-cash-crude'!DI141)&gt;0,'data-cash-crude'!DI141-INDEX('active-future'!$C:$C,MATCH('basis-cash-crude'!DJ$1,'active-future'!$A:$A,0),1),""),"")</f>
        <v>-5.0799999999999983</v>
      </c>
      <c r="DK141">
        <f>+IFERROR(IF(VALUE('data-cash-crude'!DJ141)&gt;0,'data-cash-crude'!DJ141-INDEX('active-future'!$C:$C,MATCH('basis-cash-crude'!DK$1,'active-future'!$A:$A,0),1),""),"")</f>
        <v>-5.0499999999999972</v>
      </c>
      <c r="DL141">
        <f>+IFERROR(IF(VALUE('data-cash-crude'!DK141)&gt;0,'data-cash-crude'!DK141-INDEX('active-future'!$C:$C,MATCH('basis-cash-crude'!DL$1,'active-future'!$A:$A,0),1),""),"")</f>
        <v>-5.1199999999999974</v>
      </c>
      <c r="DM141" t="str">
        <f>+IFERROR(IF(VALUE('data-cash-crude'!DL141)&gt;0,'data-cash-crude'!DL141-INDEX('active-future'!$C:$C,MATCH('basis-cash-crude'!DM$1,'active-future'!$A:$A,0),1),""),"")</f>
        <v/>
      </c>
      <c r="DN141" t="str">
        <f>+IFERROR(IF(VALUE('data-cash-crude'!DM141)&gt;0,'data-cash-crude'!DM141-INDEX('active-future'!$C:$C,MATCH('basis-cash-crude'!DN$1,'active-future'!$A:$A,0),1),""),"")</f>
        <v/>
      </c>
      <c r="DO141" t="str">
        <f>+IFERROR(IF(VALUE('data-cash-crude'!DN141)&gt;0,'data-cash-crude'!DN141-INDEX('active-future'!$C:$C,MATCH('basis-cash-crude'!DO$1,'active-future'!$A:$A,0),1),""),"")</f>
        <v/>
      </c>
      <c r="DP141" t="str">
        <f>+IFERROR(IF(VALUE('data-cash-crude'!DO141)&gt;0,'data-cash-crude'!DO141-INDEX('active-future'!$C:$C,MATCH('basis-cash-crude'!DP$1,'active-future'!$A:$A,0),1),""),"")</f>
        <v/>
      </c>
      <c r="DQ141" t="str">
        <f>+IFERROR(IF(VALUE('data-cash-crude'!DP141)&gt;0,'data-cash-crude'!DP141-INDEX('active-future'!$C:$C,MATCH('basis-cash-crude'!DQ$1,'active-future'!$A:$A,0),1),""),"")</f>
        <v/>
      </c>
      <c r="DR141" t="str">
        <f>+IFERROR(IF(VALUE('data-cash-crude'!DQ141)&gt;0,'data-cash-crude'!DQ141-INDEX('active-future'!$C:$C,MATCH('basis-cash-crude'!DR$1,'active-future'!$A:$A,0),1),""),"")</f>
        <v/>
      </c>
      <c r="DS141" t="str">
        <f>+IFERROR(IF(VALUE('data-cash-crude'!DR141)&gt;0,'data-cash-crude'!DR141-INDEX('active-future'!$C:$C,MATCH('basis-cash-crude'!DS$1,'active-future'!$A:$A,0),1),""),"")</f>
        <v/>
      </c>
      <c r="DT141" t="str">
        <f>+IFERROR(IF(VALUE('data-cash-crude'!DS141)&gt;0,'data-cash-crude'!DS141-INDEX('active-future'!$C:$C,MATCH('basis-cash-crude'!DT$1,'active-future'!$A:$A,0),1),""),"")</f>
        <v/>
      </c>
      <c r="DU141" t="str">
        <f>+IFERROR(IF(VALUE('data-cash-crude'!DT141)&gt;0,'data-cash-crude'!DT141-INDEX('active-future'!$C:$C,MATCH('basis-cash-crude'!DU$1,'active-future'!$A:$A,0),1),""),"")</f>
        <v/>
      </c>
      <c r="DV141" t="str">
        <f>+IFERROR(IF(VALUE('data-cash-crude'!DU141)&gt;0,'data-cash-crude'!DU141-INDEX('active-future'!$C:$C,MATCH('basis-cash-crude'!DV$1,'active-future'!$A:$A,0),1),""),"")</f>
        <v/>
      </c>
      <c r="DW141" t="str">
        <f>+IFERROR(IF(VALUE('data-cash-crude'!DV141)&gt;0,'data-cash-crude'!DV141-INDEX('active-future'!$C:$C,MATCH('basis-cash-crude'!DW$1,'active-future'!$A:$A,0),1),""),"")</f>
        <v/>
      </c>
      <c r="DX141" t="str">
        <f>+IFERROR(IF(VALUE('data-cash-crude'!DW141)&gt;0,'data-cash-crude'!DW141-INDEX('active-future'!$C:$C,MATCH('basis-cash-crude'!DX$1,'active-future'!$A:$A,0),1),""),"")</f>
        <v/>
      </c>
      <c r="DY141" t="str">
        <f>+IFERROR(IF(VALUE('data-cash-crude'!DX141)&gt;0,'data-cash-crude'!DX141-INDEX('active-future'!$C:$C,MATCH('basis-cash-crude'!DY$1,'active-future'!$A:$A,0),1),""),"")</f>
        <v/>
      </c>
      <c r="DZ141" t="str">
        <f>+IFERROR(IF(VALUE('data-cash-crude'!DY141)&gt;0,'data-cash-crude'!DY141-INDEX('active-future'!$C:$C,MATCH('basis-cash-crude'!DZ$1,'active-future'!$A:$A,0),1),""),"")</f>
        <v/>
      </c>
      <c r="EA141" t="str">
        <f>+IFERROR(IF(VALUE('data-cash-crude'!DZ141)&gt;0,'data-cash-crude'!DZ141-INDEX('active-future'!$C:$C,MATCH('basis-cash-crude'!EA$1,'active-future'!$A:$A,0),1),""),"")</f>
        <v/>
      </c>
      <c r="EB141" t="str">
        <f>+IFERROR(IF(VALUE('data-cash-crude'!EA141)&gt;0,'data-cash-crude'!EA141-INDEX('active-future'!$C:$C,MATCH('basis-cash-crude'!EB$1,'active-future'!$A:$A,0),1),""),"")</f>
        <v/>
      </c>
      <c r="EC141" t="str">
        <f>+IFERROR(IF(VALUE('data-cash-crude'!EB141)&gt;0,'data-cash-crude'!EB141-INDEX('active-future'!$C:$C,MATCH('basis-cash-crude'!EC$1,'active-future'!$A:$A,0),1),""),"")</f>
        <v/>
      </c>
      <c r="ED141" t="str">
        <f>+IFERROR(IF(VALUE('data-cash-crude'!EC141)&gt;0,'data-cash-crude'!EC141-INDEX('active-future'!$C:$C,MATCH('basis-cash-crude'!ED$1,'active-future'!$A:$A,0),1),""),"")</f>
        <v/>
      </c>
      <c r="EE141" t="str">
        <f>+IFERROR(IF(VALUE('data-cash-crude'!ED141)&gt;0,'data-cash-crude'!ED141-INDEX('active-future'!$C:$C,MATCH('basis-cash-crude'!EE$1,'active-future'!$A:$A,0),1),""),"")</f>
        <v/>
      </c>
      <c r="EF141" t="str">
        <f>+IFERROR(IF(VALUE('data-cash-crude'!EE141)&gt;0,'data-cash-crude'!EE141-INDEX('active-future'!$C:$C,MATCH('basis-cash-crude'!EF$1,'active-future'!$A:$A,0),1),""),"")</f>
        <v/>
      </c>
      <c r="EG141" t="str">
        <f>+IFERROR(IF(VALUE('data-cash-crude'!EF141)&gt;0,'data-cash-crude'!EF141-INDEX('active-future'!$C:$C,MATCH('basis-cash-crude'!EG$1,'active-future'!$A:$A,0),1),""),"")</f>
        <v/>
      </c>
      <c r="EH141" t="str">
        <f>+IFERROR(IF(VALUE('data-cash-crude'!EG141)&gt;0,'data-cash-crude'!EG141-INDEX('active-future'!$C:$C,MATCH('basis-cash-crude'!EH$1,'active-future'!$A:$A,0),1),""),"")</f>
        <v/>
      </c>
      <c r="EI141" t="str">
        <f>+IFERROR(IF(VALUE('data-cash-crude'!EH141)&gt;0,'data-cash-crude'!EH141-INDEX('active-future'!$C:$C,MATCH('basis-cash-crude'!EI$1,'active-future'!$A:$A,0),1),""),"")</f>
        <v/>
      </c>
      <c r="EJ141" t="str">
        <f>+IFERROR(IF(VALUE('data-cash-crude'!EI141)&gt;0,'data-cash-crude'!EI141-INDEX('active-future'!$C:$C,MATCH('basis-cash-crude'!EJ$1,'active-future'!$A:$A,0),1),""),"")</f>
        <v/>
      </c>
      <c r="EK141" t="str">
        <f>+IFERROR(IF(VALUE('data-cash-crude'!EJ141)&gt;0,'data-cash-crude'!EJ141-INDEX('active-future'!$C:$C,MATCH('basis-cash-crude'!EK$1,'active-future'!$A:$A,0),1),""),"")</f>
        <v/>
      </c>
      <c r="EL141" t="str">
        <f>+IFERROR(IF(VALUE('data-cash-crude'!EK141)&gt;0,'data-cash-crude'!EK141-INDEX('active-future'!$C:$C,MATCH('basis-cash-crude'!EL$1,'active-future'!$A:$A,0),1),""),"")</f>
        <v/>
      </c>
      <c r="EM141" t="str">
        <f>+IFERROR(IF(VALUE('data-cash-crude'!EL141)&gt;0,'data-cash-crude'!EL141-INDEX('active-future'!$C:$C,MATCH('basis-cash-crude'!EM$1,'active-future'!$A:$A,0),1),""),"")</f>
        <v/>
      </c>
      <c r="EN141" t="str">
        <f>+IFERROR(IF(VALUE('data-cash-crude'!EM141)&gt;0,'data-cash-crude'!EM141-INDEX('active-future'!$C:$C,MATCH('basis-cash-crude'!EN$1,'active-future'!$A:$A,0),1),""),"")</f>
        <v/>
      </c>
      <c r="EO141" t="str">
        <f>+IFERROR(IF(VALUE('data-cash-crude'!EN141)&gt;0,'data-cash-crude'!EN141-INDEX('active-future'!$C:$C,MATCH('basis-cash-crude'!EO$1,'active-future'!$A:$A,0),1),""),"")</f>
        <v/>
      </c>
      <c r="EP141" t="str">
        <f>+IFERROR(IF(VALUE('data-cash-crude'!EO141)&gt;0,'data-cash-crude'!EO141-INDEX('active-future'!$C:$C,MATCH('basis-cash-crude'!EP$1,'active-future'!$A:$A,0),1),""),"")</f>
        <v/>
      </c>
      <c r="EQ141" t="str">
        <f>+IFERROR(IF(VALUE('data-cash-crude'!EP141)&gt;0,'data-cash-crude'!EP141-INDEX('active-future'!$C:$C,MATCH('basis-cash-crude'!EQ$1,'active-future'!$A:$A,0),1),""),"")</f>
        <v/>
      </c>
      <c r="ER141" t="str">
        <f>+IFERROR(IF(VALUE('data-cash-crude'!EQ141)&gt;0,'data-cash-crude'!EQ141-INDEX('active-future'!$C:$C,MATCH('basis-cash-crude'!ER$1,'active-future'!$A:$A,0),1),""),"")</f>
        <v/>
      </c>
      <c r="ES141" t="str">
        <f>+IFERROR(IF(VALUE('data-cash-crude'!ER141)&gt;0,'data-cash-crude'!ER141-INDEX('active-future'!$C:$C,MATCH('basis-cash-crude'!ES$1,'active-future'!$A:$A,0),1),""),"")</f>
        <v/>
      </c>
      <c r="ET141" t="str">
        <f>+IFERROR(IF(VALUE('data-cash-crude'!ES141)&gt;0,'data-cash-crude'!ES141-INDEX('active-future'!$C:$C,MATCH('basis-cash-crude'!ET$1,'active-future'!$A:$A,0),1),""),"")</f>
        <v/>
      </c>
      <c r="EU141" t="str">
        <f>+IFERROR(IF(VALUE('data-cash-crude'!ET141)&gt;0,'data-cash-crude'!ET141-INDEX('active-future'!$C:$C,MATCH('basis-cash-crude'!EU$1,'active-future'!$A:$A,0),1),""),"")</f>
        <v/>
      </c>
      <c r="EV141" t="str">
        <f>+IFERROR(IF(VALUE('data-cash-crude'!EU141)&gt;0,'data-cash-crude'!EU141-INDEX('active-future'!$C:$C,MATCH('basis-cash-crude'!EV$1,'active-future'!$A:$A,0),1),""),"")</f>
        <v/>
      </c>
      <c r="EW141" t="str">
        <f>+IFERROR(IF(VALUE('data-cash-crude'!EV141)&gt;0,'data-cash-crude'!EV141-INDEX('active-future'!$C:$C,MATCH('basis-cash-crude'!EW$1,'active-future'!$A:$A,0),1),""),"")</f>
        <v/>
      </c>
      <c r="EX141" t="str">
        <f>+IFERROR(IF(VALUE('data-cash-crude'!EW141)&gt;0,'data-cash-crude'!EW141-INDEX('active-future'!$C:$C,MATCH('basis-cash-crude'!EX$1,'active-future'!$A:$A,0),1),""),"")</f>
        <v/>
      </c>
      <c r="EY141" t="str">
        <f>+IFERROR(IF(VALUE('data-cash-crude'!EX141)&gt;0,'data-cash-crude'!EX141-INDEX('active-future'!$C:$C,MATCH('basis-cash-crude'!EY$1,'active-future'!$A:$A,0),1),""),"")</f>
        <v/>
      </c>
      <c r="EZ141" t="str">
        <f>+IFERROR(IF(VALUE('data-cash-crude'!EY141)&gt;0,'data-cash-crude'!EY141-INDEX('active-future'!$C:$C,MATCH('basis-cash-crude'!EZ$1,'active-future'!$A:$A,0),1),""),"")</f>
        <v/>
      </c>
      <c r="FA141" t="str">
        <f>+IFERROR(IF(VALUE('data-cash-crude'!EZ141)&gt;0,'data-cash-crude'!EZ141-INDEX('active-future'!$C:$C,MATCH('basis-cash-crude'!FA$1,'active-future'!$A:$A,0),1),""),"")</f>
        <v/>
      </c>
      <c r="FB141" t="str">
        <f>+IFERROR(IF(VALUE('data-cash-crude'!FA141)&gt;0,'data-cash-crude'!FA141-INDEX('active-future'!$C:$C,MATCH('basis-cash-crude'!FB$1,'active-future'!$A:$A,0),1),""),"")</f>
        <v/>
      </c>
      <c r="FC141" t="str">
        <f>+IFERROR(IF(VALUE('data-cash-crude'!FB141)&gt;0,'data-cash-crude'!FB141-INDEX('active-future'!$C:$C,MATCH('basis-cash-crude'!FC$1,'active-future'!$A:$A,0),1),""),"")</f>
        <v/>
      </c>
      <c r="FD141" t="str">
        <f>+IFERROR(IF(VALUE('data-cash-crude'!FC141)&gt;0,'data-cash-crude'!FC141-INDEX('active-future'!$C:$C,MATCH('basis-cash-crude'!FD$1,'active-future'!$A:$A,0),1),""),"")</f>
        <v/>
      </c>
      <c r="FE141" t="str">
        <f>+IFERROR(IF(VALUE('data-cash-crude'!FD141)&gt;0,'data-cash-crude'!FD141-INDEX('active-future'!$C:$C,MATCH('basis-cash-crude'!FE$1,'active-future'!$A:$A,0),1),""),"")</f>
        <v/>
      </c>
      <c r="FF141" t="str">
        <f>+IFERROR(IF(VALUE('data-cash-crude'!FE141)&gt;0,'data-cash-crude'!FE141-INDEX('active-future'!$C:$C,MATCH('basis-cash-crude'!FF$1,'active-future'!$A:$A,0),1),""),"")</f>
        <v/>
      </c>
      <c r="FG141" t="str">
        <f>+IFERROR(IF(VALUE('data-cash-crude'!FF141)&gt;0,'data-cash-crude'!FF141-INDEX('active-future'!$C:$C,MATCH('basis-cash-crude'!FG$1,'active-future'!$A:$A,0),1),""),"")</f>
        <v/>
      </c>
      <c r="FH141" t="str">
        <f>+IFERROR(IF(VALUE('data-cash-crude'!FG141)&gt;0,'data-cash-crude'!FG141-INDEX('active-future'!$C:$C,MATCH('basis-cash-crude'!FH$1,'active-future'!$A:$A,0),1),""),"")</f>
        <v/>
      </c>
      <c r="FI141" t="str">
        <f>+IFERROR(IF(VALUE('data-cash-crude'!FH141)&gt;0,'data-cash-crude'!FH141-INDEX('active-future'!$C:$C,MATCH('basis-cash-crude'!FI$1,'active-future'!$A:$A,0),1),""),"")</f>
        <v/>
      </c>
      <c r="FJ141" t="str">
        <f>+IFERROR(IF(VALUE('data-cash-crude'!FI141)&gt;0,'data-cash-crude'!FI141-INDEX('active-future'!$C:$C,MATCH('basis-cash-crude'!FJ$1,'active-future'!$A:$A,0),1),""),"")</f>
        <v/>
      </c>
      <c r="FK141" t="str">
        <f>+IFERROR(IF(VALUE('data-cash-crude'!FJ141)&gt;0,'data-cash-crude'!FJ141-INDEX('active-future'!$C:$C,MATCH('basis-cash-crude'!FK$1,'active-future'!$A:$A,0),1),""),"")</f>
        <v/>
      </c>
      <c r="FL141" t="str">
        <f>+IFERROR(IF(VALUE('data-cash-crude'!FK141)&gt;0,'data-cash-crude'!FK141-INDEX('active-future'!$C:$C,MATCH('basis-cash-crude'!FL$1,'active-future'!$A:$A,0),1),""),"")</f>
        <v/>
      </c>
    </row>
    <row r="142" spans="1:168" x14ac:dyDescent="0.2">
      <c r="A142">
        <f t="shared" si="6"/>
        <v>-7.2100000000000009</v>
      </c>
      <c r="B142">
        <f t="shared" si="7"/>
        <v>-7.079583333333332</v>
      </c>
      <c r="C142">
        <f t="shared" si="8"/>
        <v>-7.1761250000000016</v>
      </c>
      <c r="D142" s="10" t="str">
        <f>+'data-cash-crude'!B142</f>
        <v>CLPA-7-57.CM</v>
      </c>
      <c r="E142">
        <f>+IFERROR(IF(VALUE('data-cash-crude'!D142)&gt;0,'data-cash-crude'!D142-INDEX('active-future'!$C:$C,MATCH('basis-cash-crude'!E$1,'active-future'!$A:$A,0),1),""),"")</f>
        <v>-7.18</v>
      </c>
      <c r="F142">
        <f>+IFERROR(IF(VALUE('data-cash-crude'!E142)&gt;0,'data-cash-crude'!E142-INDEX('active-future'!$C:$C,MATCH('basis-cash-crude'!F$1,'active-future'!$A:$A,0),1),""),"")</f>
        <v>-7.2000000000000028</v>
      </c>
      <c r="G142">
        <f>+IFERROR(IF(VALUE('data-cash-crude'!F142)&gt;0,'data-cash-crude'!F142-INDEX('active-future'!$C:$C,MATCH('basis-cash-crude'!G$1,'active-future'!$A:$A,0),1),""),"")</f>
        <v>-7.240000000000002</v>
      </c>
      <c r="H142">
        <f>+IFERROR(IF(VALUE('data-cash-crude'!G142)&gt;0,'data-cash-crude'!G142-INDEX('active-future'!$C:$C,MATCH('basis-cash-crude'!H$1,'active-future'!$A:$A,0),1),""),"")</f>
        <v>-7.2000000000000028</v>
      </c>
      <c r="I142" t="str">
        <f>+IFERROR(IF(VALUE('data-cash-crude'!H142)&gt;0,'data-cash-crude'!H142-INDEX('active-future'!$C:$C,MATCH('basis-cash-crude'!I$1,'active-future'!$A:$A,0),1),""),"")</f>
        <v/>
      </c>
      <c r="J142">
        <f>+IFERROR(IF(VALUE('data-cash-crude'!I142)&gt;0,'data-cash-crude'!I142-INDEX('active-future'!$C:$C,MATCH('basis-cash-crude'!J$1,'active-future'!$A:$A,0),1),""),"")</f>
        <v>-7.2299999999999969</v>
      </c>
      <c r="K142" t="str">
        <f>+IFERROR(IF(VALUE('data-cash-crude'!J142)&gt;0,'data-cash-crude'!J142-INDEX('active-future'!$C:$C,MATCH('basis-cash-crude'!K$1,'active-future'!$A:$A,0),1),""),"")</f>
        <v/>
      </c>
      <c r="L142" t="str">
        <f>+IFERROR(IF(VALUE('data-cash-crude'!K142)&gt;0,'data-cash-crude'!K142-INDEX('active-future'!$C:$C,MATCH('basis-cash-crude'!L$1,'active-future'!$A:$A,0),1),""),"")</f>
        <v/>
      </c>
      <c r="M142" t="str">
        <f>+IFERROR(IF(VALUE('data-cash-crude'!L142)&gt;0,'data-cash-crude'!L142-INDEX('active-future'!$C:$C,MATCH('basis-cash-crude'!M$1,'active-future'!$A:$A,0),1),""),"")</f>
        <v/>
      </c>
      <c r="N142">
        <f>+IFERROR(IF(VALUE('data-cash-crude'!M142)&gt;0,'data-cash-crude'!M142-INDEX('active-future'!$C:$C,MATCH('basis-cash-crude'!N$1,'active-future'!$A:$A,0),1),""),"")</f>
        <v>-7.1700000000000017</v>
      </c>
      <c r="O142">
        <f>+IFERROR(IF(VALUE('data-cash-crude'!N142)&gt;0,'data-cash-crude'!N142-INDEX('active-future'!$C:$C,MATCH('basis-cash-crude'!O$1,'active-future'!$A:$A,0),1),""),"")</f>
        <v>-7.0899999999999963</v>
      </c>
      <c r="P142">
        <f>+IFERROR(IF(VALUE('data-cash-crude'!O142)&gt;0,'data-cash-crude'!O142-INDEX('active-future'!$C:$C,MATCH('basis-cash-crude'!P$1,'active-future'!$A:$A,0),1),""),"")</f>
        <v>-7.230000000000004</v>
      </c>
      <c r="Q142">
        <f>+IFERROR(IF(VALUE('data-cash-crude'!P142)&gt;0,'data-cash-crude'!P142-INDEX('active-future'!$C:$C,MATCH('basis-cash-crude'!Q$1,'active-future'!$A:$A,0),1),""),"")</f>
        <v>-7.1899999999999977</v>
      </c>
      <c r="R142">
        <f>+IFERROR(IF(VALUE('data-cash-crude'!Q142)&gt;0,'data-cash-crude'!Q142-INDEX('active-future'!$C:$C,MATCH('basis-cash-crude'!R$1,'active-future'!$A:$A,0),1),""),"")</f>
        <v>-7.2000000000000028</v>
      </c>
      <c r="S142">
        <f>+IFERROR(IF(VALUE('data-cash-crude'!R142)&gt;0,'data-cash-crude'!R142-INDEX('active-future'!$C:$C,MATCH('basis-cash-crude'!S$1,'active-future'!$A:$A,0),1),""),"")</f>
        <v>-7.18</v>
      </c>
      <c r="T142">
        <f>+IFERROR(IF(VALUE('data-cash-crude'!S142)&gt;0,'data-cash-crude'!S142-INDEX('active-future'!$C:$C,MATCH('basis-cash-crude'!T$1,'active-future'!$A:$A,0),1),""),"")</f>
        <v>-7.1600000000000037</v>
      </c>
      <c r="U142">
        <f>+IFERROR(IF(VALUE('data-cash-crude'!T142)&gt;0,'data-cash-crude'!T142-INDEX('active-future'!$C:$C,MATCH('basis-cash-crude'!U$1,'active-future'!$A:$A,0),1),""),"")</f>
        <v>-7.240000000000002</v>
      </c>
      <c r="V142">
        <f>+IFERROR(IF(VALUE('data-cash-crude'!U142)&gt;0,'data-cash-crude'!U142-INDEX('active-future'!$C:$C,MATCH('basis-cash-crude'!V$1,'active-future'!$A:$A,0),1),""),"")</f>
        <v>-7.220000000000006</v>
      </c>
      <c r="W142">
        <f>+IFERROR(IF(VALUE('data-cash-crude'!V142)&gt;0,'data-cash-crude'!V142-INDEX('active-future'!$C:$C,MATCH('basis-cash-crude'!W$1,'active-future'!$A:$A,0),1),""),"")</f>
        <v>-7.25</v>
      </c>
      <c r="X142">
        <f>+IFERROR(IF(VALUE('data-cash-crude'!W142)&gt;0,'data-cash-crude'!W142-INDEX('active-future'!$C:$C,MATCH('basis-cash-crude'!X$1,'active-future'!$A:$A,0),1),""),"")</f>
        <v>-7.25</v>
      </c>
      <c r="Y142" t="str">
        <f>+IFERROR(IF(VALUE('data-cash-crude'!X142)&gt;0,'data-cash-crude'!X142-INDEX('active-future'!$C:$C,MATCH('basis-cash-crude'!Y$1,'active-future'!$A:$A,0),1),""),"")</f>
        <v/>
      </c>
      <c r="Z142">
        <f>+IFERROR(IF(VALUE('data-cash-crude'!Y142)&gt;0,'data-cash-crude'!Y142-INDEX('active-future'!$C:$C,MATCH('basis-cash-crude'!Z$1,'active-future'!$A:$A,0),1),""),"")</f>
        <v>-7.18</v>
      </c>
      <c r="AA142">
        <f>+IFERROR(IF(VALUE('data-cash-crude'!Z142)&gt;0,'data-cash-crude'!Z142-INDEX('active-future'!$C:$C,MATCH('basis-cash-crude'!AA$1,'active-future'!$A:$A,0),1),""),"")</f>
        <v>-4.2899999999999991</v>
      </c>
      <c r="AB142" t="str">
        <f>+IFERROR(IF(VALUE('data-cash-crude'!AA142)&gt;0,'data-cash-crude'!AA142-INDEX('active-future'!$C:$C,MATCH('basis-cash-crude'!AB$1,'active-future'!$A:$A,0),1),""),"")</f>
        <v/>
      </c>
      <c r="AC142">
        <f>+IFERROR(IF(VALUE('data-cash-crude'!AB142)&gt;0,'data-cash-crude'!AB142-INDEX('active-future'!$C:$C,MATCH('basis-cash-crude'!AC$1,'active-future'!$A:$A,0),1),""),"")</f>
        <v>-7.2299999999999969</v>
      </c>
      <c r="AD142">
        <f>+IFERROR(IF(VALUE('data-cash-crude'!AC142)&gt;0,'data-cash-crude'!AC142-INDEX('active-future'!$C:$C,MATCH('basis-cash-crude'!AD$1,'active-future'!$A:$A,0),1),""),"")</f>
        <v>-7.2299999999999969</v>
      </c>
      <c r="AE142">
        <f>+IFERROR(IF(VALUE('data-cash-crude'!AD142)&gt;0,'data-cash-crude'!AD142-INDEX('active-future'!$C:$C,MATCH('basis-cash-crude'!AE$1,'active-future'!$A:$A,0),1),""),"")</f>
        <v>-7.2299999999999969</v>
      </c>
      <c r="AF142">
        <f>+IFERROR(IF(VALUE('data-cash-crude'!AE142)&gt;0,'data-cash-crude'!AE142-INDEX('active-future'!$C:$C,MATCH('basis-cash-crude'!AF$1,'active-future'!$A:$A,0),1),""),"")</f>
        <v>-7.1900000000000048</v>
      </c>
      <c r="AG142">
        <f>+IFERROR(IF(VALUE('data-cash-crude'!AF142)&gt;0,'data-cash-crude'!AF142-INDEX('active-future'!$C:$C,MATCH('basis-cash-crude'!AG$1,'active-future'!$A:$A,0),1),""),"")</f>
        <v>-7.1999999999999957</v>
      </c>
      <c r="AH142">
        <f>+IFERROR(IF(VALUE('data-cash-crude'!AG142)&gt;0,'data-cash-crude'!AG142-INDEX('active-future'!$C:$C,MATCH('basis-cash-crude'!AH$1,'active-future'!$A:$A,0),1),""),"")</f>
        <v>-7.1299999999999955</v>
      </c>
      <c r="AI142">
        <f>+IFERROR(IF(VALUE('data-cash-crude'!AH142)&gt;0,'data-cash-crude'!AH142-INDEX('active-future'!$C:$C,MATCH('basis-cash-crude'!AI$1,'active-future'!$A:$A,0),1),""),"")</f>
        <v>-7.3700000000000045</v>
      </c>
      <c r="AJ142">
        <f>+IFERROR(IF(VALUE('data-cash-crude'!AI142)&gt;0,'data-cash-crude'!AI142-INDEX('active-future'!$C:$C,MATCH('basis-cash-crude'!AJ$1,'active-future'!$A:$A,0),1),""),"")</f>
        <v>-7.259999999999998</v>
      </c>
      <c r="AK142">
        <f>+IFERROR(IF(VALUE('data-cash-crude'!AJ142)&gt;0,'data-cash-crude'!AJ142-INDEX('active-future'!$C:$C,MATCH('basis-cash-crude'!AK$1,'active-future'!$A:$A,0),1),""),"")</f>
        <v>-7.240000000000002</v>
      </c>
      <c r="AL142">
        <f>+IFERROR(IF(VALUE('data-cash-crude'!AK142)&gt;0,'data-cash-crude'!AK142-INDEX('active-future'!$C:$C,MATCH('basis-cash-crude'!AL$1,'active-future'!$A:$A,0),1),""),"")</f>
        <v>-7.1900000000000048</v>
      </c>
      <c r="AM142">
        <f>+IFERROR(IF(VALUE('data-cash-crude'!AL142)&gt;0,'data-cash-crude'!AL142-INDEX('active-future'!$C:$C,MATCH('basis-cash-crude'!AM$1,'active-future'!$A:$A,0),1),""),"")</f>
        <v>-7.2399999999999949</v>
      </c>
      <c r="AN142">
        <f>+IFERROR(IF(VALUE('data-cash-crude'!AM142)&gt;0,'data-cash-crude'!AM142-INDEX('active-future'!$C:$C,MATCH('basis-cash-crude'!AN$1,'active-future'!$A:$A,0),1),""),"")</f>
        <v>-7.2199999999999989</v>
      </c>
      <c r="AO142">
        <f>+IFERROR(IF(VALUE('data-cash-crude'!AN142)&gt;0,'data-cash-crude'!AN142-INDEX('active-future'!$C:$C,MATCH('basis-cash-crude'!AO$1,'active-future'!$A:$A,0),1),""),"")</f>
        <v>-7.18</v>
      </c>
      <c r="AP142">
        <f>+IFERROR(IF(VALUE('data-cash-crude'!AO142)&gt;0,'data-cash-crude'!AO142-INDEX('active-future'!$C:$C,MATCH('basis-cash-crude'!AP$1,'active-future'!$A:$A,0),1),""),"")</f>
        <v>-7.1600000000000037</v>
      </c>
      <c r="AQ142">
        <f>+IFERROR(IF(VALUE('data-cash-crude'!AP142)&gt;0,'data-cash-crude'!AP142-INDEX('active-future'!$C:$C,MATCH('basis-cash-crude'!AQ$1,'active-future'!$A:$A,0),1),""),"")</f>
        <v>-7.1700000000000017</v>
      </c>
      <c r="AR142">
        <f>+IFERROR(IF(VALUE('data-cash-crude'!AQ142)&gt;0,'data-cash-crude'!AQ142-INDEX('active-future'!$C:$C,MATCH('basis-cash-crude'!AR$1,'active-future'!$A:$A,0),1),""),"")</f>
        <v>-7.1700000000000017</v>
      </c>
      <c r="AS142">
        <f>+IFERROR(IF(VALUE('data-cash-crude'!AR142)&gt;0,'data-cash-crude'!AR142-INDEX('active-future'!$C:$C,MATCH('basis-cash-crude'!AS$1,'active-future'!$A:$A,0),1),""),"")</f>
        <v>-7.25</v>
      </c>
      <c r="AT142">
        <f>+IFERROR(IF(VALUE('data-cash-crude'!AS142)&gt;0,'data-cash-crude'!AS142-INDEX('active-future'!$C:$C,MATCH('basis-cash-crude'!AT$1,'active-future'!$A:$A,0),1),""),"")</f>
        <v>-7.1599999999999966</v>
      </c>
      <c r="AU142">
        <f>+IFERROR(IF(VALUE('data-cash-crude'!AT142)&gt;0,'data-cash-crude'!AT142-INDEX('active-future'!$C:$C,MATCH('basis-cash-crude'!AU$1,'active-future'!$A:$A,0),1),""),"")</f>
        <v>-7.220000000000006</v>
      </c>
      <c r="AV142">
        <f>+IFERROR(IF(VALUE('data-cash-crude'!AU142)&gt;0,'data-cash-crude'!AU142-INDEX('active-future'!$C:$C,MATCH('basis-cash-crude'!AV$1,'active-future'!$A:$A,0),1),""),"")</f>
        <v>-7.2000000000000028</v>
      </c>
      <c r="AW142">
        <f>+IFERROR(IF(VALUE('data-cash-crude'!AV142)&gt;0,'data-cash-crude'!AV142-INDEX('active-future'!$C:$C,MATCH('basis-cash-crude'!AW$1,'active-future'!$A:$A,0),1),""),"")</f>
        <v>-7.18</v>
      </c>
      <c r="AX142">
        <f>+IFERROR(IF(VALUE('data-cash-crude'!AW142)&gt;0,'data-cash-crude'!AW142-INDEX('active-future'!$C:$C,MATCH('basis-cash-crude'!AX$1,'active-future'!$A:$A,0),1),""),"")</f>
        <v>-7.1599999999999966</v>
      </c>
      <c r="AY142">
        <f>+IFERROR(IF(VALUE('data-cash-crude'!AX142)&gt;0,'data-cash-crude'!AX142-INDEX('active-future'!$C:$C,MATCH('basis-cash-crude'!AY$1,'active-future'!$A:$A,0),1),""),"")</f>
        <v>-7.230000000000004</v>
      </c>
      <c r="AZ142">
        <f>+IFERROR(IF(VALUE('data-cash-crude'!AY142)&gt;0,'data-cash-crude'!AY142-INDEX('active-future'!$C:$C,MATCH('basis-cash-crude'!AZ$1,'active-future'!$A:$A,0),1),""),"")</f>
        <v>-7.18</v>
      </c>
      <c r="BA142">
        <f>+IFERROR(IF(VALUE('data-cash-crude'!AZ142)&gt;0,'data-cash-crude'!AZ142-INDEX('active-future'!$C:$C,MATCH('basis-cash-crude'!BA$1,'active-future'!$A:$A,0),1),""),"")</f>
        <v>-7.25</v>
      </c>
      <c r="BB142">
        <f>+IFERROR(IF(VALUE('data-cash-crude'!BA142)&gt;0,'data-cash-crude'!BA142-INDEX('active-future'!$C:$C,MATCH('basis-cash-crude'!BB$1,'active-future'!$A:$A,0),1),""),"")</f>
        <v>-7.1899999999999977</v>
      </c>
      <c r="BC142">
        <f>+IFERROR(IF(VALUE('data-cash-crude'!BB142)&gt;0,'data-cash-crude'!BB142-INDEX('active-future'!$C:$C,MATCH('basis-cash-crude'!BC$1,'active-future'!$A:$A,0),1),""),"")</f>
        <v>-7.5</v>
      </c>
      <c r="BD142">
        <f>+IFERROR(IF(VALUE('data-cash-crude'!BC142)&gt;0,'data-cash-crude'!BC142-INDEX('active-future'!$C:$C,MATCH('basis-cash-crude'!BD$1,'active-future'!$A:$A,0),1),""),"")</f>
        <v>-7.43</v>
      </c>
      <c r="BE142">
        <f>+IFERROR(IF(VALUE('data-cash-crude'!BD142)&gt;0,'data-cash-crude'!BD142-INDEX('active-future'!$C:$C,MATCH('basis-cash-crude'!BE$1,'active-future'!$A:$A,0),1),""),"")</f>
        <v>-7.2899999999999991</v>
      </c>
      <c r="BF142">
        <f>+IFERROR(IF(VALUE('data-cash-crude'!BE142)&gt;0,'data-cash-crude'!BE142-INDEX('active-future'!$C:$C,MATCH('basis-cash-crude'!BF$1,'active-future'!$A:$A,0),1),""),"")</f>
        <v>-7.25</v>
      </c>
      <c r="BG142">
        <f>+IFERROR(IF(VALUE('data-cash-crude'!BF142)&gt;0,'data-cash-crude'!BF142-INDEX('active-future'!$C:$C,MATCH('basis-cash-crude'!BG$1,'active-future'!$A:$A,0),1),""),"")</f>
        <v>-7.18</v>
      </c>
      <c r="BH142">
        <f>+IFERROR(IF(VALUE('data-cash-crude'!BG142)&gt;0,'data-cash-crude'!BG142-INDEX('active-future'!$C:$C,MATCH('basis-cash-crude'!BH$1,'active-future'!$A:$A,0),1),""),"")</f>
        <v>-7.230000000000004</v>
      </c>
      <c r="BI142">
        <f>+IFERROR(IF(VALUE('data-cash-crude'!BH142)&gt;0,'data-cash-crude'!BH142-INDEX('active-future'!$C:$C,MATCH('basis-cash-crude'!BI$1,'active-future'!$A:$A,0),1),""),"")</f>
        <v>-7.2100000000000009</v>
      </c>
      <c r="BJ142">
        <f>+IFERROR(IF(VALUE('data-cash-crude'!BI142)&gt;0,'data-cash-crude'!BI142-INDEX('active-future'!$C:$C,MATCH('basis-cash-crude'!BJ$1,'active-future'!$A:$A,0),1),""),"")</f>
        <v>-7.220000000000006</v>
      </c>
      <c r="BK142">
        <f>+IFERROR(IF(VALUE('data-cash-crude'!BJ142)&gt;0,'data-cash-crude'!BJ142-INDEX('active-future'!$C:$C,MATCH('basis-cash-crude'!BK$1,'active-future'!$A:$A,0),1),""),"")</f>
        <v>-7.1699999999999946</v>
      </c>
      <c r="BL142">
        <f>+IFERROR(IF(VALUE('data-cash-crude'!BK142)&gt;0,'data-cash-crude'!BK142-INDEX('active-future'!$C:$C,MATCH('basis-cash-crude'!BL$1,'active-future'!$A:$A,0),1),""),"")</f>
        <v>-7.2100000000000009</v>
      </c>
      <c r="BM142">
        <f>+IFERROR(IF(VALUE('data-cash-crude'!BL142)&gt;0,'data-cash-crude'!BL142-INDEX('active-future'!$C:$C,MATCH('basis-cash-crude'!BM$1,'active-future'!$A:$A,0),1),""),"")</f>
        <v>-7.25</v>
      </c>
      <c r="BN142">
        <f>+IFERROR(IF(VALUE('data-cash-crude'!BM142)&gt;0,'data-cash-crude'!BM142-INDEX('active-future'!$C:$C,MATCH('basis-cash-crude'!BN$1,'active-future'!$A:$A,0),1),""),"")</f>
        <v>-7.1700000000000017</v>
      </c>
      <c r="BO142">
        <f>+IFERROR(IF(VALUE('data-cash-crude'!BN142)&gt;0,'data-cash-crude'!BN142-INDEX('active-future'!$C:$C,MATCH('basis-cash-crude'!BO$1,'active-future'!$A:$A,0),1),""),"")</f>
        <v>-7.230000000000004</v>
      </c>
      <c r="BP142">
        <f>+IFERROR(IF(VALUE('data-cash-crude'!BO142)&gt;0,'data-cash-crude'!BO142-INDEX('active-future'!$C:$C,MATCH('basis-cash-crude'!BP$1,'active-future'!$A:$A,0),1),""),"")</f>
        <v>-7.1700000000000017</v>
      </c>
      <c r="BQ142">
        <f>+IFERROR(IF(VALUE('data-cash-crude'!BP142)&gt;0,'data-cash-crude'!BP142-INDEX('active-future'!$C:$C,MATCH('basis-cash-crude'!BQ$1,'active-future'!$A:$A,0),1),""),"")</f>
        <v>-7.1600000000000037</v>
      </c>
      <c r="BR142">
        <f>+IFERROR(IF(VALUE('data-cash-crude'!BQ142)&gt;0,'data-cash-crude'!BQ142-INDEX('active-future'!$C:$C,MATCH('basis-cash-crude'!BR$1,'active-future'!$A:$A,0),1),""),"")</f>
        <v>-7.2399999999999949</v>
      </c>
      <c r="BS142">
        <f>+IFERROR(IF(VALUE('data-cash-crude'!BR142)&gt;0,'data-cash-crude'!BR142-INDEX('active-future'!$C:$C,MATCH('basis-cash-crude'!BS$1,'active-future'!$A:$A,0),1),""),"")</f>
        <v>-7.1899999999999977</v>
      </c>
      <c r="BT142">
        <f>+IFERROR(IF(VALUE('data-cash-crude'!BS142)&gt;0,'data-cash-crude'!BS142-INDEX('active-future'!$C:$C,MATCH('basis-cash-crude'!BT$1,'active-future'!$A:$A,0),1),""),"")</f>
        <v>-7.2299999999999969</v>
      </c>
      <c r="BU142">
        <f>+IFERROR(IF(VALUE('data-cash-crude'!BT142)&gt;0,'data-cash-crude'!BT142-INDEX('active-future'!$C:$C,MATCH('basis-cash-crude'!BU$1,'active-future'!$A:$A,0),1),""),"")</f>
        <v>-7.2299999999999969</v>
      </c>
      <c r="BV142">
        <f>+IFERROR(IF(VALUE('data-cash-crude'!BU142)&gt;0,'data-cash-crude'!BU142-INDEX('active-future'!$C:$C,MATCH('basis-cash-crude'!BV$1,'active-future'!$A:$A,0),1),""),"")</f>
        <v>-7.2100000000000009</v>
      </c>
      <c r="BW142">
        <f>+IFERROR(IF(VALUE('data-cash-crude'!BV142)&gt;0,'data-cash-crude'!BV142-INDEX('active-future'!$C:$C,MATCH('basis-cash-crude'!BW$1,'active-future'!$A:$A,0),1),""),"")</f>
        <v>-7.2100000000000009</v>
      </c>
      <c r="BX142">
        <f>+IFERROR(IF(VALUE('data-cash-crude'!BW142)&gt;0,'data-cash-crude'!BW142-INDEX('active-future'!$C:$C,MATCH('basis-cash-crude'!BX$1,'active-future'!$A:$A,0),1),""),"")</f>
        <v>-7.1600000000000037</v>
      </c>
      <c r="BY142">
        <f>+IFERROR(IF(VALUE('data-cash-crude'!BX142)&gt;0,'data-cash-crude'!BX142-INDEX('active-future'!$C:$C,MATCH('basis-cash-crude'!BY$1,'active-future'!$A:$A,0),1),""),"")</f>
        <v>-7.2100000000000009</v>
      </c>
      <c r="BZ142">
        <f>+IFERROR(IF(VALUE('data-cash-crude'!BY142)&gt;0,'data-cash-crude'!BY142-INDEX('active-future'!$C:$C,MATCH('basis-cash-crude'!BZ$1,'active-future'!$A:$A,0),1),""),"")</f>
        <v>-7.3099999999999952</v>
      </c>
      <c r="CA142">
        <f>+IFERROR(IF(VALUE('data-cash-crude'!BZ142)&gt;0,'data-cash-crude'!BZ142-INDEX('active-future'!$C:$C,MATCH('basis-cash-crude'!CA$1,'active-future'!$A:$A,0),1),""),"")</f>
        <v>-7.1599999999999966</v>
      </c>
      <c r="CB142">
        <f>+IFERROR(IF(VALUE('data-cash-crude'!CA142)&gt;0,'data-cash-crude'!CA142-INDEX('active-future'!$C:$C,MATCH('basis-cash-crude'!CB$1,'active-future'!$A:$A,0),1),""),"")</f>
        <v>-7.1600000000000037</v>
      </c>
      <c r="CC142">
        <f>+IFERROR(IF(VALUE('data-cash-crude'!CB142)&gt;0,'data-cash-crude'!CB142-INDEX('active-future'!$C:$C,MATCH('basis-cash-crude'!CC$1,'active-future'!$A:$A,0),1),""),"")</f>
        <v>-7.2199999999999989</v>
      </c>
      <c r="CD142">
        <f>+IFERROR(IF(VALUE('data-cash-crude'!CC142)&gt;0,'data-cash-crude'!CC142-INDEX('active-future'!$C:$C,MATCH('basis-cash-crude'!CD$1,'active-future'!$A:$A,0),1),""),"")</f>
        <v>-7.1700000000000017</v>
      </c>
      <c r="CE142">
        <f>+IFERROR(IF(VALUE('data-cash-crude'!CD142)&gt;0,'data-cash-crude'!CD142-INDEX('active-future'!$C:$C,MATCH('basis-cash-crude'!CE$1,'active-future'!$A:$A,0),1),""),"")</f>
        <v>-7.2100000000000009</v>
      </c>
      <c r="CF142">
        <f>+IFERROR(IF(VALUE('data-cash-crude'!CE142)&gt;0,'data-cash-crude'!CE142-INDEX('active-future'!$C:$C,MATCH('basis-cash-crude'!CF$1,'active-future'!$A:$A,0),1),""),"")</f>
        <v>-7.1700000000000017</v>
      </c>
      <c r="CG142" t="str">
        <f>+IFERROR(IF(VALUE('data-cash-crude'!CF142)&gt;0,'data-cash-crude'!CF142-INDEX('active-future'!$C:$C,MATCH('basis-cash-crude'!CG$1,'active-future'!$A:$A,0),1),""),"")</f>
        <v/>
      </c>
      <c r="CH142" t="str">
        <f>+IFERROR(IF(VALUE('data-cash-crude'!CG142)&gt;0,'data-cash-crude'!CG142-INDEX('active-future'!$C:$C,MATCH('basis-cash-crude'!CH$1,'active-future'!$A:$A,0),1),""),"")</f>
        <v/>
      </c>
      <c r="CI142" t="str">
        <f>+IFERROR(IF(VALUE('data-cash-crude'!CH142)&gt;0,'data-cash-crude'!CH142-INDEX('active-future'!$C:$C,MATCH('basis-cash-crude'!CI$1,'active-future'!$A:$A,0),1),""),"")</f>
        <v/>
      </c>
      <c r="CJ142">
        <f>+IFERROR(IF(VALUE('data-cash-crude'!CI142)&gt;0,'data-cash-crude'!CI142-INDEX('active-future'!$C:$C,MATCH('basis-cash-crude'!CJ$1,'active-future'!$A:$A,0),1),""),"")</f>
        <v>-7.2199999999999989</v>
      </c>
      <c r="CK142">
        <f>+IFERROR(IF(VALUE('data-cash-crude'!CJ142)&gt;0,'data-cash-crude'!CJ142-INDEX('active-future'!$C:$C,MATCH('basis-cash-crude'!CK$1,'active-future'!$A:$A,0),1),""),"")</f>
        <v>-7.18</v>
      </c>
      <c r="CL142">
        <f>+IFERROR(IF(VALUE('data-cash-crude'!CK142)&gt;0,'data-cash-crude'!CK142-INDEX('active-future'!$C:$C,MATCH('basis-cash-crude'!CL$1,'active-future'!$A:$A,0),1),""),"")</f>
        <v>-7.1599999999999966</v>
      </c>
      <c r="CM142" t="str">
        <f>+IFERROR(IF(VALUE('data-cash-crude'!CL142)&gt;0,'data-cash-crude'!CL142-INDEX('active-future'!$C:$C,MATCH('basis-cash-crude'!CM$1,'active-future'!$A:$A,0),1),""),"")</f>
        <v/>
      </c>
      <c r="CN142">
        <f>+IFERROR(IF(VALUE('data-cash-crude'!CM142)&gt;0,'data-cash-crude'!CM142-INDEX('active-future'!$C:$C,MATCH('basis-cash-crude'!CN$1,'active-future'!$A:$A,0),1),""),"")</f>
        <v>-7.2199999999999989</v>
      </c>
      <c r="CO142">
        <f>+IFERROR(IF(VALUE('data-cash-crude'!CN142)&gt;0,'data-cash-crude'!CN142-INDEX('active-future'!$C:$C,MATCH('basis-cash-crude'!CO$1,'active-future'!$A:$A,0),1),""),"")</f>
        <v>-7.230000000000004</v>
      </c>
      <c r="CP142">
        <f>+IFERROR(IF(VALUE('data-cash-crude'!CO142)&gt;0,'data-cash-crude'!CO142-INDEX('active-future'!$C:$C,MATCH('basis-cash-crude'!CP$1,'active-future'!$A:$A,0),1),""),"")</f>
        <v>-7.2000000000000028</v>
      </c>
      <c r="CQ142">
        <f>+IFERROR(IF(VALUE('data-cash-crude'!CP142)&gt;0,'data-cash-crude'!CP142-INDEX('active-future'!$C:$C,MATCH('basis-cash-crude'!CQ$1,'active-future'!$A:$A,0),1),""),"")</f>
        <v>-7.25</v>
      </c>
      <c r="CR142">
        <f>+IFERROR(IF(VALUE('data-cash-crude'!CQ142)&gt;0,'data-cash-crude'!CQ142-INDEX('active-future'!$C:$C,MATCH('basis-cash-crude'!CR$1,'active-future'!$A:$A,0),1),""),"")</f>
        <v>-7.1600000000000037</v>
      </c>
      <c r="CS142">
        <f>+IFERROR(IF(VALUE('data-cash-crude'!CR142)&gt;0,'data-cash-crude'!CR142-INDEX('active-future'!$C:$C,MATCH('basis-cash-crude'!CS$1,'active-future'!$A:$A,0),1),""),"")</f>
        <v>-7.1900000000000048</v>
      </c>
      <c r="CT142">
        <f>+IFERROR(IF(VALUE('data-cash-crude'!CS142)&gt;0,'data-cash-crude'!CS142-INDEX('active-future'!$C:$C,MATCH('basis-cash-crude'!CT$1,'active-future'!$A:$A,0),1),""),"")</f>
        <v>-7.1700000000000017</v>
      </c>
      <c r="CU142">
        <f>+IFERROR(IF(VALUE('data-cash-crude'!CT142)&gt;0,'data-cash-crude'!CT142-INDEX('active-future'!$C:$C,MATCH('basis-cash-crude'!CU$1,'active-future'!$A:$A,0),1),""),"")</f>
        <v>-7.2000000000000028</v>
      </c>
      <c r="CV142">
        <f>+IFERROR(IF(VALUE('data-cash-crude'!CU142)&gt;0,'data-cash-crude'!CU142-INDEX('active-future'!$C:$C,MATCH('basis-cash-crude'!CV$1,'active-future'!$A:$A,0),1),""),"")</f>
        <v>-6.9500000000000028</v>
      </c>
      <c r="CW142">
        <f>+IFERROR(IF(VALUE('data-cash-crude'!CV142)&gt;0,'data-cash-crude'!CV142-INDEX('active-future'!$C:$C,MATCH('basis-cash-crude'!CW$1,'active-future'!$A:$A,0),1),""),"")</f>
        <v>-7.1600000000000037</v>
      </c>
      <c r="CX142">
        <f>+IFERROR(IF(VALUE('data-cash-crude'!CW142)&gt;0,'data-cash-crude'!CW142-INDEX('active-future'!$C:$C,MATCH('basis-cash-crude'!CX$1,'active-future'!$A:$A,0),1),""),"")</f>
        <v>-7.1300000000000026</v>
      </c>
      <c r="CY142">
        <f>+IFERROR(IF(VALUE('data-cash-crude'!CX142)&gt;0,'data-cash-crude'!CX142-INDEX('active-future'!$C:$C,MATCH('basis-cash-crude'!CY$1,'active-future'!$A:$A,0),1),""),"")</f>
        <v>-7.1899999999999977</v>
      </c>
      <c r="CZ142">
        <f>+IFERROR(IF(VALUE('data-cash-crude'!CY142)&gt;0,'data-cash-crude'!CY142-INDEX('active-future'!$C:$C,MATCH('basis-cash-crude'!CZ$1,'active-future'!$A:$A,0),1),""),"")</f>
        <v>-7.25</v>
      </c>
      <c r="DA142">
        <f>+IFERROR(IF(VALUE('data-cash-crude'!CZ142)&gt;0,'data-cash-crude'!CZ142-INDEX('active-future'!$C:$C,MATCH('basis-cash-crude'!DA$1,'active-future'!$A:$A,0),1),""),"")</f>
        <v>-7.2199999999999989</v>
      </c>
      <c r="DB142">
        <f>+IFERROR(IF(VALUE('data-cash-crude'!DA142)&gt;0,'data-cash-crude'!DA142-INDEX('active-future'!$C:$C,MATCH('basis-cash-crude'!DB$1,'active-future'!$A:$A,0),1),""),"")</f>
        <v>-7.25</v>
      </c>
      <c r="DC142">
        <f>+IFERROR(IF(VALUE('data-cash-crude'!DB142)&gt;0,'data-cash-crude'!DB142-INDEX('active-future'!$C:$C,MATCH('basis-cash-crude'!DC$1,'active-future'!$A:$A,0),1),""),"")</f>
        <v>-7.2199999999999989</v>
      </c>
      <c r="DD142">
        <f>+IFERROR(IF(VALUE('data-cash-crude'!DC142)&gt;0,'data-cash-crude'!DC142-INDEX('active-future'!$C:$C,MATCH('basis-cash-crude'!DD$1,'active-future'!$A:$A,0),1),""),"")</f>
        <v>-7.1599999999999966</v>
      </c>
      <c r="DE142">
        <f>+IFERROR(IF(VALUE('data-cash-crude'!DD142)&gt;0,'data-cash-crude'!DD142-INDEX('active-future'!$C:$C,MATCH('basis-cash-crude'!DE$1,'active-future'!$A:$A,0),1),""),"")</f>
        <v>-7.2100000000000009</v>
      </c>
      <c r="DF142">
        <f>+IFERROR(IF(VALUE('data-cash-crude'!DE142)&gt;0,'data-cash-crude'!DE142-INDEX('active-future'!$C:$C,MATCH('basis-cash-crude'!DF$1,'active-future'!$A:$A,0),1),""),"")</f>
        <v>-7.25</v>
      </c>
      <c r="DG142">
        <f>+IFERROR(IF(VALUE('data-cash-crude'!DF142)&gt;0,'data-cash-crude'!DF142-INDEX('active-future'!$C:$C,MATCH('basis-cash-crude'!DG$1,'active-future'!$A:$A,0),1),""),"")</f>
        <v>-7.2100000000000009</v>
      </c>
      <c r="DH142">
        <f>+IFERROR(IF(VALUE('data-cash-crude'!DG142)&gt;0,'data-cash-crude'!DG142-INDEX('active-future'!$C:$C,MATCH('basis-cash-crude'!DH$1,'active-future'!$A:$A,0),1),""),"")</f>
        <v>-7.18</v>
      </c>
      <c r="DI142">
        <f>+IFERROR(IF(VALUE('data-cash-crude'!DH142)&gt;0,'data-cash-crude'!DH142-INDEX('active-future'!$C:$C,MATCH('basis-cash-crude'!DI$1,'active-future'!$A:$A,0),1),""),"")</f>
        <v>-7.1700000000000017</v>
      </c>
      <c r="DJ142">
        <f>+IFERROR(IF(VALUE('data-cash-crude'!DI142)&gt;0,'data-cash-crude'!DI142-INDEX('active-future'!$C:$C,MATCH('basis-cash-crude'!DJ$1,'active-future'!$A:$A,0),1),""),"")</f>
        <v>-7.1999999999999957</v>
      </c>
      <c r="DK142">
        <f>+IFERROR(IF(VALUE('data-cash-crude'!DJ142)&gt;0,'data-cash-crude'!DJ142-INDEX('active-future'!$C:$C,MATCH('basis-cash-crude'!DK$1,'active-future'!$A:$A,0),1),""),"")</f>
        <v>-7.1699999999999946</v>
      </c>
      <c r="DL142">
        <f>+IFERROR(IF(VALUE('data-cash-crude'!DK142)&gt;0,'data-cash-crude'!DK142-INDEX('active-future'!$C:$C,MATCH('basis-cash-crude'!DL$1,'active-future'!$A:$A,0),1),""),"")</f>
        <v>-7.1899999999999977</v>
      </c>
      <c r="DM142" t="str">
        <f>+IFERROR(IF(VALUE('data-cash-crude'!DL142)&gt;0,'data-cash-crude'!DL142-INDEX('active-future'!$C:$C,MATCH('basis-cash-crude'!DM$1,'active-future'!$A:$A,0),1),""),"")</f>
        <v/>
      </c>
      <c r="DN142" t="str">
        <f>+IFERROR(IF(VALUE('data-cash-crude'!DM142)&gt;0,'data-cash-crude'!DM142-INDEX('active-future'!$C:$C,MATCH('basis-cash-crude'!DN$1,'active-future'!$A:$A,0),1),""),"")</f>
        <v/>
      </c>
      <c r="DO142" t="str">
        <f>+IFERROR(IF(VALUE('data-cash-crude'!DN142)&gt;0,'data-cash-crude'!DN142-INDEX('active-future'!$C:$C,MATCH('basis-cash-crude'!DO$1,'active-future'!$A:$A,0),1),""),"")</f>
        <v/>
      </c>
      <c r="DP142" t="str">
        <f>+IFERROR(IF(VALUE('data-cash-crude'!DO142)&gt;0,'data-cash-crude'!DO142-INDEX('active-future'!$C:$C,MATCH('basis-cash-crude'!DP$1,'active-future'!$A:$A,0),1),""),"")</f>
        <v/>
      </c>
      <c r="DQ142" t="str">
        <f>+IFERROR(IF(VALUE('data-cash-crude'!DP142)&gt;0,'data-cash-crude'!DP142-INDEX('active-future'!$C:$C,MATCH('basis-cash-crude'!DQ$1,'active-future'!$A:$A,0),1),""),"")</f>
        <v/>
      </c>
      <c r="DR142" t="str">
        <f>+IFERROR(IF(VALUE('data-cash-crude'!DQ142)&gt;0,'data-cash-crude'!DQ142-INDEX('active-future'!$C:$C,MATCH('basis-cash-crude'!DR$1,'active-future'!$A:$A,0),1),""),"")</f>
        <v/>
      </c>
      <c r="DS142" t="str">
        <f>+IFERROR(IF(VALUE('data-cash-crude'!DR142)&gt;0,'data-cash-crude'!DR142-INDEX('active-future'!$C:$C,MATCH('basis-cash-crude'!DS$1,'active-future'!$A:$A,0),1),""),"")</f>
        <v/>
      </c>
      <c r="DT142" t="str">
        <f>+IFERROR(IF(VALUE('data-cash-crude'!DS142)&gt;0,'data-cash-crude'!DS142-INDEX('active-future'!$C:$C,MATCH('basis-cash-crude'!DT$1,'active-future'!$A:$A,0),1),""),"")</f>
        <v/>
      </c>
      <c r="DU142" t="str">
        <f>+IFERROR(IF(VALUE('data-cash-crude'!DT142)&gt;0,'data-cash-crude'!DT142-INDEX('active-future'!$C:$C,MATCH('basis-cash-crude'!DU$1,'active-future'!$A:$A,0),1),""),"")</f>
        <v/>
      </c>
      <c r="DV142" t="str">
        <f>+IFERROR(IF(VALUE('data-cash-crude'!DU142)&gt;0,'data-cash-crude'!DU142-INDEX('active-future'!$C:$C,MATCH('basis-cash-crude'!DV$1,'active-future'!$A:$A,0),1),""),"")</f>
        <v/>
      </c>
      <c r="DW142" t="str">
        <f>+IFERROR(IF(VALUE('data-cash-crude'!DV142)&gt;0,'data-cash-crude'!DV142-INDEX('active-future'!$C:$C,MATCH('basis-cash-crude'!DW$1,'active-future'!$A:$A,0),1),""),"")</f>
        <v/>
      </c>
      <c r="DX142" t="str">
        <f>+IFERROR(IF(VALUE('data-cash-crude'!DW142)&gt;0,'data-cash-crude'!DW142-INDEX('active-future'!$C:$C,MATCH('basis-cash-crude'!DX$1,'active-future'!$A:$A,0),1),""),"")</f>
        <v/>
      </c>
      <c r="DY142" t="str">
        <f>+IFERROR(IF(VALUE('data-cash-crude'!DX142)&gt;0,'data-cash-crude'!DX142-INDEX('active-future'!$C:$C,MATCH('basis-cash-crude'!DY$1,'active-future'!$A:$A,0),1),""),"")</f>
        <v/>
      </c>
      <c r="DZ142" t="str">
        <f>+IFERROR(IF(VALUE('data-cash-crude'!DY142)&gt;0,'data-cash-crude'!DY142-INDEX('active-future'!$C:$C,MATCH('basis-cash-crude'!DZ$1,'active-future'!$A:$A,0),1),""),"")</f>
        <v/>
      </c>
      <c r="EA142" t="str">
        <f>+IFERROR(IF(VALUE('data-cash-crude'!DZ142)&gt;0,'data-cash-crude'!DZ142-INDEX('active-future'!$C:$C,MATCH('basis-cash-crude'!EA$1,'active-future'!$A:$A,0),1),""),"")</f>
        <v/>
      </c>
      <c r="EB142" t="str">
        <f>+IFERROR(IF(VALUE('data-cash-crude'!EA142)&gt;0,'data-cash-crude'!EA142-INDEX('active-future'!$C:$C,MATCH('basis-cash-crude'!EB$1,'active-future'!$A:$A,0),1),""),"")</f>
        <v/>
      </c>
      <c r="EC142" t="str">
        <f>+IFERROR(IF(VALUE('data-cash-crude'!EB142)&gt;0,'data-cash-crude'!EB142-INDEX('active-future'!$C:$C,MATCH('basis-cash-crude'!EC$1,'active-future'!$A:$A,0),1),""),"")</f>
        <v/>
      </c>
      <c r="ED142" t="str">
        <f>+IFERROR(IF(VALUE('data-cash-crude'!EC142)&gt;0,'data-cash-crude'!EC142-INDEX('active-future'!$C:$C,MATCH('basis-cash-crude'!ED$1,'active-future'!$A:$A,0),1),""),"")</f>
        <v/>
      </c>
      <c r="EE142" t="str">
        <f>+IFERROR(IF(VALUE('data-cash-crude'!ED142)&gt;0,'data-cash-crude'!ED142-INDEX('active-future'!$C:$C,MATCH('basis-cash-crude'!EE$1,'active-future'!$A:$A,0),1),""),"")</f>
        <v/>
      </c>
      <c r="EF142" t="str">
        <f>+IFERROR(IF(VALUE('data-cash-crude'!EE142)&gt;0,'data-cash-crude'!EE142-INDEX('active-future'!$C:$C,MATCH('basis-cash-crude'!EF$1,'active-future'!$A:$A,0),1),""),"")</f>
        <v/>
      </c>
      <c r="EG142" t="str">
        <f>+IFERROR(IF(VALUE('data-cash-crude'!EF142)&gt;0,'data-cash-crude'!EF142-INDEX('active-future'!$C:$C,MATCH('basis-cash-crude'!EG$1,'active-future'!$A:$A,0),1),""),"")</f>
        <v/>
      </c>
      <c r="EH142" t="str">
        <f>+IFERROR(IF(VALUE('data-cash-crude'!EG142)&gt;0,'data-cash-crude'!EG142-INDEX('active-future'!$C:$C,MATCH('basis-cash-crude'!EH$1,'active-future'!$A:$A,0),1),""),"")</f>
        <v/>
      </c>
      <c r="EI142" t="str">
        <f>+IFERROR(IF(VALUE('data-cash-crude'!EH142)&gt;0,'data-cash-crude'!EH142-INDEX('active-future'!$C:$C,MATCH('basis-cash-crude'!EI$1,'active-future'!$A:$A,0),1),""),"")</f>
        <v/>
      </c>
      <c r="EJ142" t="str">
        <f>+IFERROR(IF(VALUE('data-cash-crude'!EI142)&gt;0,'data-cash-crude'!EI142-INDEX('active-future'!$C:$C,MATCH('basis-cash-crude'!EJ$1,'active-future'!$A:$A,0),1),""),"")</f>
        <v/>
      </c>
      <c r="EK142" t="str">
        <f>+IFERROR(IF(VALUE('data-cash-crude'!EJ142)&gt;0,'data-cash-crude'!EJ142-INDEX('active-future'!$C:$C,MATCH('basis-cash-crude'!EK$1,'active-future'!$A:$A,0),1),""),"")</f>
        <v/>
      </c>
      <c r="EL142" t="str">
        <f>+IFERROR(IF(VALUE('data-cash-crude'!EK142)&gt;0,'data-cash-crude'!EK142-INDEX('active-future'!$C:$C,MATCH('basis-cash-crude'!EL$1,'active-future'!$A:$A,0),1),""),"")</f>
        <v/>
      </c>
      <c r="EM142" t="str">
        <f>+IFERROR(IF(VALUE('data-cash-crude'!EL142)&gt;0,'data-cash-crude'!EL142-INDEX('active-future'!$C:$C,MATCH('basis-cash-crude'!EM$1,'active-future'!$A:$A,0),1),""),"")</f>
        <v/>
      </c>
      <c r="EN142" t="str">
        <f>+IFERROR(IF(VALUE('data-cash-crude'!EM142)&gt;0,'data-cash-crude'!EM142-INDEX('active-future'!$C:$C,MATCH('basis-cash-crude'!EN$1,'active-future'!$A:$A,0),1),""),"")</f>
        <v/>
      </c>
      <c r="EO142" t="str">
        <f>+IFERROR(IF(VALUE('data-cash-crude'!EN142)&gt;0,'data-cash-crude'!EN142-INDEX('active-future'!$C:$C,MATCH('basis-cash-crude'!EO$1,'active-future'!$A:$A,0),1),""),"")</f>
        <v/>
      </c>
      <c r="EP142" t="str">
        <f>+IFERROR(IF(VALUE('data-cash-crude'!EO142)&gt;0,'data-cash-crude'!EO142-INDEX('active-future'!$C:$C,MATCH('basis-cash-crude'!EP$1,'active-future'!$A:$A,0),1),""),"")</f>
        <v/>
      </c>
      <c r="EQ142" t="str">
        <f>+IFERROR(IF(VALUE('data-cash-crude'!EP142)&gt;0,'data-cash-crude'!EP142-INDEX('active-future'!$C:$C,MATCH('basis-cash-crude'!EQ$1,'active-future'!$A:$A,0),1),""),"")</f>
        <v/>
      </c>
      <c r="ER142" t="str">
        <f>+IFERROR(IF(VALUE('data-cash-crude'!EQ142)&gt;0,'data-cash-crude'!EQ142-INDEX('active-future'!$C:$C,MATCH('basis-cash-crude'!ER$1,'active-future'!$A:$A,0),1),""),"")</f>
        <v/>
      </c>
      <c r="ES142" t="str">
        <f>+IFERROR(IF(VALUE('data-cash-crude'!ER142)&gt;0,'data-cash-crude'!ER142-INDEX('active-future'!$C:$C,MATCH('basis-cash-crude'!ES$1,'active-future'!$A:$A,0),1),""),"")</f>
        <v/>
      </c>
      <c r="ET142" t="str">
        <f>+IFERROR(IF(VALUE('data-cash-crude'!ES142)&gt;0,'data-cash-crude'!ES142-INDEX('active-future'!$C:$C,MATCH('basis-cash-crude'!ET$1,'active-future'!$A:$A,0),1),""),"")</f>
        <v/>
      </c>
      <c r="EU142" t="str">
        <f>+IFERROR(IF(VALUE('data-cash-crude'!ET142)&gt;0,'data-cash-crude'!ET142-INDEX('active-future'!$C:$C,MATCH('basis-cash-crude'!EU$1,'active-future'!$A:$A,0),1),""),"")</f>
        <v/>
      </c>
      <c r="EV142" t="str">
        <f>+IFERROR(IF(VALUE('data-cash-crude'!EU142)&gt;0,'data-cash-crude'!EU142-INDEX('active-future'!$C:$C,MATCH('basis-cash-crude'!EV$1,'active-future'!$A:$A,0),1),""),"")</f>
        <v/>
      </c>
      <c r="EW142" t="str">
        <f>+IFERROR(IF(VALUE('data-cash-crude'!EV142)&gt;0,'data-cash-crude'!EV142-INDEX('active-future'!$C:$C,MATCH('basis-cash-crude'!EW$1,'active-future'!$A:$A,0),1),""),"")</f>
        <v/>
      </c>
      <c r="EX142" t="str">
        <f>+IFERROR(IF(VALUE('data-cash-crude'!EW142)&gt;0,'data-cash-crude'!EW142-INDEX('active-future'!$C:$C,MATCH('basis-cash-crude'!EX$1,'active-future'!$A:$A,0),1),""),"")</f>
        <v/>
      </c>
      <c r="EY142" t="str">
        <f>+IFERROR(IF(VALUE('data-cash-crude'!EX142)&gt;0,'data-cash-crude'!EX142-INDEX('active-future'!$C:$C,MATCH('basis-cash-crude'!EY$1,'active-future'!$A:$A,0),1),""),"")</f>
        <v/>
      </c>
      <c r="EZ142" t="str">
        <f>+IFERROR(IF(VALUE('data-cash-crude'!EY142)&gt;0,'data-cash-crude'!EY142-INDEX('active-future'!$C:$C,MATCH('basis-cash-crude'!EZ$1,'active-future'!$A:$A,0),1),""),"")</f>
        <v/>
      </c>
      <c r="FA142" t="str">
        <f>+IFERROR(IF(VALUE('data-cash-crude'!EZ142)&gt;0,'data-cash-crude'!EZ142-INDEX('active-future'!$C:$C,MATCH('basis-cash-crude'!FA$1,'active-future'!$A:$A,0),1),""),"")</f>
        <v/>
      </c>
      <c r="FB142" t="str">
        <f>+IFERROR(IF(VALUE('data-cash-crude'!FA142)&gt;0,'data-cash-crude'!FA142-INDEX('active-future'!$C:$C,MATCH('basis-cash-crude'!FB$1,'active-future'!$A:$A,0),1),""),"")</f>
        <v/>
      </c>
      <c r="FC142" t="str">
        <f>+IFERROR(IF(VALUE('data-cash-crude'!FB142)&gt;0,'data-cash-crude'!FB142-INDEX('active-future'!$C:$C,MATCH('basis-cash-crude'!FC$1,'active-future'!$A:$A,0),1),""),"")</f>
        <v/>
      </c>
      <c r="FD142" t="str">
        <f>+IFERROR(IF(VALUE('data-cash-crude'!FC142)&gt;0,'data-cash-crude'!FC142-INDEX('active-future'!$C:$C,MATCH('basis-cash-crude'!FD$1,'active-future'!$A:$A,0),1),""),"")</f>
        <v/>
      </c>
      <c r="FE142" t="str">
        <f>+IFERROR(IF(VALUE('data-cash-crude'!FD142)&gt;0,'data-cash-crude'!FD142-INDEX('active-future'!$C:$C,MATCH('basis-cash-crude'!FE$1,'active-future'!$A:$A,0),1),""),"")</f>
        <v/>
      </c>
      <c r="FF142" t="str">
        <f>+IFERROR(IF(VALUE('data-cash-crude'!FE142)&gt;0,'data-cash-crude'!FE142-INDEX('active-future'!$C:$C,MATCH('basis-cash-crude'!FF$1,'active-future'!$A:$A,0),1),""),"")</f>
        <v/>
      </c>
      <c r="FG142" t="str">
        <f>+IFERROR(IF(VALUE('data-cash-crude'!FF142)&gt;0,'data-cash-crude'!FF142-INDEX('active-future'!$C:$C,MATCH('basis-cash-crude'!FG$1,'active-future'!$A:$A,0),1),""),"")</f>
        <v/>
      </c>
      <c r="FH142" t="str">
        <f>+IFERROR(IF(VALUE('data-cash-crude'!FG142)&gt;0,'data-cash-crude'!FG142-INDEX('active-future'!$C:$C,MATCH('basis-cash-crude'!FH$1,'active-future'!$A:$A,0),1),""),"")</f>
        <v/>
      </c>
      <c r="FI142" t="str">
        <f>+IFERROR(IF(VALUE('data-cash-crude'!FH142)&gt;0,'data-cash-crude'!FH142-INDEX('active-future'!$C:$C,MATCH('basis-cash-crude'!FI$1,'active-future'!$A:$A,0),1),""),"")</f>
        <v/>
      </c>
      <c r="FJ142" t="str">
        <f>+IFERROR(IF(VALUE('data-cash-crude'!FI142)&gt;0,'data-cash-crude'!FI142-INDEX('active-future'!$C:$C,MATCH('basis-cash-crude'!FJ$1,'active-future'!$A:$A,0),1),""),"")</f>
        <v/>
      </c>
      <c r="FK142" t="str">
        <f>+IFERROR(IF(VALUE('data-cash-crude'!FJ142)&gt;0,'data-cash-crude'!FJ142-INDEX('active-future'!$C:$C,MATCH('basis-cash-crude'!FK$1,'active-future'!$A:$A,0),1),""),"")</f>
        <v/>
      </c>
      <c r="FL142" t="str">
        <f>+IFERROR(IF(VALUE('data-cash-crude'!FK142)&gt;0,'data-cash-crude'!FK142-INDEX('active-future'!$C:$C,MATCH('basis-cash-crude'!FL$1,'active-future'!$A:$A,0),1),""),"")</f>
        <v/>
      </c>
    </row>
    <row r="143" spans="1:168" x14ac:dyDescent="0.2">
      <c r="A143">
        <f t="shared" si="6"/>
        <v>-10.120000000000001</v>
      </c>
      <c r="B143">
        <f t="shared" si="7"/>
        <v>-9.9895833333333304</v>
      </c>
      <c r="C143">
        <f t="shared" si="8"/>
        <v>-10.086125000000001</v>
      </c>
      <c r="D143" s="10" t="str">
        <f>+'data-cash-crude'!B143</f>
        <v>CLPA-7-60.CM</v>
      </c>
      <c r="E143">
        <f>+IFERROR(IF(VALUE('data-cash-crude'!D143)&gt;0,'data-cash-crude'!D143-INDEX('active-future'!$C:$C,MATCH('basis-cash-crude'!E$1,'active-future'!$A:$A,0),1),""),"")</f>
        <v>-10.090000000000003</v>
      </c>
      <c r="F143">
        <f>+IFERROR(IF(VALUE('data-cash-crude'!E143)&gt;0,'data-cash-crude'!E143-INDEX('active-future'!$C:$C,MATCH('basis-cash-crude'!F$1,'active-future'!$A:$A,0),1),""),"")</f>
        <v>-10.11</v>
      </c>
      <c r="G143">
        <f>+IFERROR(IF(VALUE('data-cash-crude'!F143)&gt;0,'data-cash-crude'!F143-INDEX('active-future'!$C:$C,MATCH('basis-cash-crude'!G$1,'active-future'!$A:$A,0),1),""),"")</f>
        <v>-10.149999999999999</v>
      </c>
      <c r="H143">
        <f>+IFERROR(IF(VALUE('data-cash-crude'!G143)&gt;0,'data-cash-crude'!G143-INDEX('active-future'!$C:$C,MATCH('basis-cash-crude'!H$1,'active-future'!$A:$A,0),1),""),"")</f>
        <v>-10.11</v>
      </c>
      <c r="I143" t="str">
        <f>+IFERROR(IF(VALUE('data-cash-crude'!H143)&gt;0,'data-cash-crude'!H143-INDEX('active-future'!$C:$C,MATCH('basis-cash-crude'!I$1,'active-future'!$A:$A,0),1),""),"")</f>
        <v/>
      </c>
      <c r="J143">
        <f>+IFERROR(IF(VALUE('data-cash-crude'!I143)&gt;0,'data-cash-crude'!I143-INDEX('active-future'!$C:$C,MATCH('basis-cash-crude'!J$1,'active-future'!$A:$A,0),1),""),"")</f>
        <v>-10.14</v>
      </c>
      <c r="K143" t="str">
        <f>+IFERROR(IF(VALUE('data-cash-crude'!J143)&gt;0,'data-cash-crude'!J143-INDEX('active-future'!$C:$C,MATCH('basis-cash-crude'!K$1,'active-future'!$A:$A,0),1),""),"")</f>
        <v/>
      </c>
      <c r="L143" t="str">
        <f>+IFERROR(IF(VALUE('data-cash-crude'!K143)&gt;0,'data-cash-crude'!K143-INDEX('active-future'!$C:$C,MATCH('basis-cash-crude'!L$1,'active-future'!$A:$A,0),1),""),"")</f>
        <v/>
      </c>
      <c r="M143" t="str">
        <f>+IFERROR(IF(VALUE('data-cash-crude'!L143)&gt;0,'data-cash-crude'!L143-INDEX('active-future'!$C:$C,MATCH('basis-cash-crude'!M$1,'active-future'!$A:$A,0),1),""),"")</f>
        <v/>
      </c>
      <c r="N143">
        <f>+IFERROR(IF(VALUE('data-cash-crude'!M143)&gt;0,'data-cash-crude'!M143-INDEX('active-future'!$C:$C,MATCH('basis-cash-crude'!N$1,'active-future'!$A:$A,0),1),""),"")</f>
        <v>-10.079999999999998</v>
      </c>
      <c r="O143">
        <f>+IFERROR(IF(VALUE('data-cash-crude'!N143)&gt;0,'data-cash-crude'!N143-INDEX('active-future'!$C:$C,MATCH('basis-cash-crude'!O$1,'active-future'!$A:$A,0),1),""),"")</f>
        <v>-10</v>
      </c>
      <c r="P143">
        <f>+IFERROR(IF(VALUE('data-cash-crude'!O143)&gt;0,'data-cash-crude'!O143-INDEX('active-future'!$C:$C,MATCH('basis-cash-crude'!P$1,'active-future'!$A:$A,0),1),""),"")</f>
        <v>-10.14</v>
      </c>
      <c r="Q143">
        <f>+IFERROR(IF(VALUE('data-cash-crude'!P143)&gt;0,'data-cash-crude'!P143-INDEX('active-future'!$C:$C,MATCH('basis-cash-crude'!Q$1,'active-future'!$A:$A,0),1),""),"")</f>
        <v>-10.100000000000001</v>
      </c>
      <c r="R143">
        <f>+IFERROR(IF(VALUE('data-cash-crude'!Q143)&gt;0,'data-cash-crude'!Q143-INDEX('active-future'!$C:$C,MATCH('basis-cash-crude'!R$1,'active-future'!$A:$A,0),1),""),"")</f>
        <v>-10.11</v>
      </c>
      <c r="S143">
        <f>+IFERROR(IF(VALUE('data-cash-crude'!R143)&gt;0,'data-cash-crude'!R143-INDEX('active-future'!$C:$C,MATCH('basis-cash-crude'!S$1,'active-future'!$A:$A,0),1),""),"")</f>
        <v>-10.089999999999996</v>
      </c>
      <c r="T143">
        <f>+IFERROR(IF(VALUE('data-cash-crude'!S143)&gt;0,'data-cash-crude'!S143-INDEX('active-future'!$C:$C,MATCH('basis-cash-crude'!T$1,'active-future'!$A:$A,0),1),""),"")</f>
        <v>-10.07</v>
      </c>
      <c r="U143">
        <f>+IFERROR(IF(VALUE('data-cash-crude'!T143)&gt;0,'data-cash-crude'!T143-INDEX('active-future'!$C:$C,MATCH('basis-cash-crude'!U$1,'active-future'!$A:$A,0),1),""),"")</f>
        <v>-10.150000000000006</v>
      </c>
      <c r="V143">
        <f>+IFERROR(IF(VALUE('data-cash-crude'!U143)&gt;0,'data-cash-crude'!U143-INDEX('active-future'!$C:$C,MATCH('basis-cash-crude'!V$1,'active-future'!$A:$A,0),1),""),"")</f>
        <v>-10.130000000000003</v>
      </c>
      <c r="W143">
        <f>+IFERROR(IF(VALUE('data-cash-crude'!V143)&gt;0,'data-cash-crude'!V143-INDEX('active-future'!$C:$C,MATCH('basis-cash-crude'!W$1,'active-future'!$A:$A,0),1),""),"")</f>
        <v>-10.159999999999997</v>
      </c>
      <c r="X143">
        <f>+IFERROR(IF(VALUE('data-cash-crude'!W143)&gt;0,'data-cash-crude'!W143-INDEX('active-future'!$C:$C,MATCH('basis-cash-crude'!X$1,'active-future'!$A:$A,0),1),""),"")</f>
        <v>-10.159999999999997</v>
      </c>
      <c r="Y143" t="str">
        <f>+IFERROR(IF(VALUE('data-cash-crude'!X143)&gt;0,'data-cash-crude'!X143-INDEX('active-future'!$C:$C,MATCH('basis-cash-crude'!Y$1,'active-future'!$A:$A,0),1),""),"")</f>
        <v/>
      </c>
      <c r="Z143">
        <f>+IFERROR(IF(VALUE('data-cash-crude'!Y143)&gt;0,'data-cash-crude'!Y143-INDEX('active-future'!$C:$C,MATCH('basis-cash-crude'!Z$1,'active-future'!$A:$A,0),1),""),"")</f>
        <v>-10.090000000000003</v>
      </c>
      <c r="AA143">
        <f>+IFERROR(IF(VALUE('data-cash-crude'!Z143)&gt;0,'data-cash-crude'!Z143-INDEX('active-future'!$C:$C,MATCH('basis-cash-crude'!AA$1,'active-future'!$A:$A,0),1),""),"")</f>
        <v>-7.2000000000000028</v>
      </c>
      <c r="AB143" t="str">
        <f>+IFERROR(IF(VALUE('data-cash-crude'!AA143)&gt;0,'data-cash-crude'!AA143-INDEX('active-future'!$C:$C,MATCH('basis-cash-crude'!AB$1,'active-future'!$A:$A,0),1),""),"")</f>
        <v/>
      </c>
      <c r="AC143">
        <f>+IFERROR(IF(VALUE('data-cash-crude'!AB143)&gt;0,'data-cash-crude'!AB143-INDEX('active-future'!$C:$C,MATCH('basis-cash-crude'!AC$1,'active-future'!$A:$A,0),1),""),"")</f>
        <v>-10.14</v>
      </c>
      <c r="AD143">
        <f>+IFERROR(IF(VALUE('data-cash-crude'!AC143)&gt;0,'data-cash-crude'!AC143-INDEX('active-future'!$C:$C,MATCH('basis-cash-crude'!AD$1,'active-future'!$A:$A,0),1),""),"")</f>
        <v>-10.139999999999993</v>
      </c>
      <c r="AE143">
        <f>+IFERROR(IF(VALUE('data-cash-crude'!AD143)&gt;0,'data-cash-crude'!AD143-INDEX('active-future'!$C:$C,MATCH('basis-cash-crude'!AE$1,'active-future'!$A:$A,0),1),""),"")</f>
        <v>-10.14</v>
      </c>
      <c r="AF143">
        <f>+IFERROR(IF(VALUE('data-cash-crude'!AE143)&gt;0,'data-cash-crude'!AE143-INDEX('active-future'!$C:$C,MATCH('basis-cash-crude'!AF$1,'active-future'!$A:$A,0),1),""),"")</f>
        <v>-10.100000000000001</v>
      </c>
      <c r="AG143">
        <f>+IFERROR(IF(VALUE('data-cash-crude'!AF143)&gt;0,'data-cash-crude'!AF143-INDEX('active-future'!$C:$C,MATCH('basis-cash-crude'!AG$1,'active-future'!$A:$A,0),1),""),"")</f>
        <v>-10.11</v>
      </c>
      <c r="AH143">
        <f>+IFERROR(IF(VALUE('data-cash-crude'!AG143)&gt;0,'data-cash-crude'!AG143-INDEX('active-future'!$C:$C,MATCH('basis-cash-crude'!AH$1,'active-future'!$A:$A,0),1),""),"")</f>
        <v>-10.039999999999999</v>
      </c>
      <c r="AI143">
        <f>+IFERROR(IF(VALUE('data-cash-crude'!AH143)&gt;0,'data-cash-crude'!AH143-INDEX('active-future'!$C:$C,MATCH('basis-cash-crude'!AI$1,'active-future'!$A:$A,0),1),""),"")</f>
        <v>-10.280000000000001</v>
      </c>
      <c r="AJ143">
        <f>+IFERROR(IF(VALUE('data-cash-crude'!AI143)&gt;0,'data-cash-crude'!AI143-INDEX('active-future'!$C:$C,MATCH('basis-cash-crude'!AJ$1,'active-future'!$A:$A,0),1),""),"")</f>
        <v>-10.170000000000002</v>
      </c>
      <c r="AK143">
        <f>+IFERROR(IF(VALUE('data-cash-crude'!AJ143)&gt;0,'data-cash-crude'!AJ143-INDEX('active-future'!$C:$C,MATCH('basis-cash-crude'!AK$1,'active-future'!$A:$A,0),1),""),"")</f>
        <v>-10.149999999999999</v>
      </c>
      <c r="AL143">
        <f>+IFERROR(IF(VALUE('data-cash-crude'!AK143)&gt;0,'data-cash-crude'!AK143-INDEX('active-future'!$C:$C,MATCH('basis-cash-crude'!AL$1,'active-future'!$A:$A,0),1),""),"")</f>
        <v>-10.100000000000001</v>
      </c>
      <c r="AM143">
        <f>+IFERROR(IF(VALUE('data-cash-crude'!AL143)&gt;0,'data-cash-crude'!AL143-INDEX('active-future'!$C:$C,MATCH('basis-cash-crude'!AM$1,'active-future'!$A:$A,0),1),""),"")</f>
        <v>-10.149999999999999</v>
      </c>
      <c r="AN143">
        <f>+IFERROR(IF(VALUE('data-cash-crude'!AM143)&gt;0,'data-cash-crude'!AM143-INDEX('active-future'!$C:$C,MATCH('basis-cash-crude'!AN$1,'active-future'!$A:$A,0),1),""),"")</f>
        <v>-10.129999999999995</v>
      </c>
      <c r="AO143">
        <f>+IFERROR(IF(VALUE('data-cash-crude'!AN143)&gt;0,'data-cash-crude'!AN143-INDEX('active-future'!$C:$C,MATCH('basis-cash-crude'!AO$1,'active-future'!$A:$A,0),1),""),"")</f>
        <v>-10.089999999999996</v>
      </c>
      <c r="AP143">
        <f>+IFERROR(IF(VALUE('data-cash-crude'!AO143)&gt;0,'data-cash-crude'!AO143-INDEX('active-future'!$C:$C,MATCH('basis-cash-crude'!AP$1,'active-future'!$A:$A,0),1),""),"")</f>
        <v>-10.07</v>
      </c>
      <c r="AQ143">
        <f>+IFERROR(IF(VALUE('data-cash-crude'!AP143)&gt;0,'data-cash-crude'!AP143-INDEX('active-future'!$C:$C,MATCH('basis-cash-crude'!AQ$1,'active-future'!$A:$A,0),1),""),"")</f>
        <v>-10.079999999999998</v>
      </c>
      <c r="AR143">
        <f>+IFERROR(IF(VALUE('data-cash-crude'!AQ143)&gt;0,'data-cash-crude'!AQ143-INDEX('active-future'!$C:$C,MATCH('basis-cash-crude'!AR$1,'active-future'!$A:$A,0),1),""),"")</f>
        <v>-10.079999999999998</v>
      </c>
      <c r="AS143">
        <f>+IFERROR(IF(VALUE('data-cash-crude'!AR143)&gt;0,'data-cash-crude'!AR143-INDEX('active-future'!$C:$C,MATCH('basis-cash-crude'!AS$1,'active-future'!$A:$A,0),1),""),"")</f>
        <v>-10.159999999999997</v>
      </c>
      <c r="AT143">
        <f>+IFERROR(IF(VALUE('data-cash-crude'!AS143)&gt;0,'data-cash-crude'!AS143-INDEX('active-future'!$C:$C,MATCH('basis-cash-crude'!AT$1,'active-future'!$A:$A,0),1),""),"")</f>
        <v>-10.07</v>
      </c>
      <c r="AU143">
        <f>+IFERROR(IF(VALUE('data-cash-crude'!AT143)&gt;0,'data-cash-crude'!AT143-INDEX('active-future'!$C:$C,MATCH('basis-cash-crude'!AU$1,'active-future'!$A:$A,0),1),""),"")</f>
        <v>-10.130000000000003</v>
      </c>
      <c r="AV143">
        <f>+IFERROR(IF(VALUE('data-cash-crude'!AU143)&gt;0,'data-cash-crude'!AU143-INDEX('active-future'!$C:$C,MATCH('basis-cash-crude'!AV$1,'active-future'!$A:$A,0),1),""),"")</f>
        <v>-10.11</v>
      </c>
      <c r="AW143">
        <f>+IFERROR(IF(VALUE('data-cash-crude'!AV143)&gt;0,'data-cash-crude'!AV143-INDEX('active-future'!$C:$C,MATCH('basis-cash-crude'!AW$1,'active-future'!$A:$A,0),1),""),"")</f>
        <v>-10.090000000000003</v>
      </c>
      <c r="AX143">
        <f>+IFERROR(IF(VALUE('data-cash-crude'!AW143)&gt;0,'data-cash-crude'!AW143-INDEX('active-future'!$C:$C,MATCH('basis-cash-crude'!AX$1,'active-future'!$A:$A,0),1),""),"")</f>
        <v>-10.07</v>
      </c>
      <c r="AY143">
        <f>+IFERROR(IF(VALUE('data-cash-crude'!AX143)&gt;0,'data-cash-crude'!AX143-INDEX('active-future'!$C:$C,MATCH('basis-cash-crude'!AY$1,'active-future'!$A:$A,0),1),""),"")</f>
        <v>-10.14</v>
      </c>
      <c r="AZ143">
        <f>+IFERROR(IF(VALUE('data-cash-crude'!AY143)&gt;0,'data-cash-crude'!AY143-INDEX('active-future'!$C:$C,MATCH('basis-cash-crude'!AZ$1,'active-future'!$A:$A,0),1),""),"")</f>
        <v>-10.089999999999996</v>
      </c>
      <c r="BA143">
        <f>+IFERROR(IF(VALUE('data-cash-crude'!AZ143)&gt;0,'data-cash-crude'!AZ143-INDEX('active-future'!$C:$C,MATCH('basis-cash-crude'!BA$1,'active-future'!$A:$A,0),1),""),"")</f>
        <v>-10.159999999999997</v>
      </c>
      <c r="BB143">
        <f>+IFERROR(IF(VALUE('data-cash-crude'!BA143)&gt;0,'data-cash-crude'!BA143-INDEX('active-future'!$C:$C,MATCH('basis-cash-crude'!BB$1,'active-future'!$A:$A,0),1),""),"")</f>
        <v>-10.100000000000001</v>
      </c>
      <c r="BC143">
        <f>+IFERROR(IF(VALUE('data-cash-crude'!BB143)&gt;0,'data-cash-crude'!BB143-INDEX('active-future'!$C:$C,MATCH('basis-cash-crude'!BC$1,'active-future'!$A:$A,0),1),""),"")</f>
        <v>-10.409999999999997</v>
      </c>
      <c r="BD143">
        <f>+IFERROR(IF(VALUE('data-cash-crude'!BC143)&gt;0,'data-cash-crude'!BC143-INDEX('active-future'!$C:$C,MATCH('basis-cash-crude'!BD$1,'active-future'!$A:$A,0),1),""),"")</f>
        <v>-10.339999999999996</v>
      </c>
      <c r="BE143">
        <f>+IFERROR(IF(VALUE('data-cash-crude'!BD143)&gt;0,'data-cash-crude'!BD143-INDEX('active-future'!$C:$C,MATCH('basis-cash-crude'!BE$1,'active-future'!$A:$A,0),1),""),"")</f>
        <v>-10.199999999999996</v>
      </c>
      <c r="BF143">
        <f>+IFERROR(IF(VALUE('data-cash-crude'!BE143)&gt;0,'data-cash-crude'!BE143-INDEX('active-future'!$C:$C,MATCH('basis-cash-crude'!BF$1,'active-future'!$A:$A,0),1),""),"")</f>
        <v>-10.159999999999997</v>
      </c>
      <c r="BG143">
        <f>+IFERROR(IF(VALUE('data-cash-crude'!BF143)&gt;0,'data-cash-crude'!BF143-INDEX('active-future'!$C:$C,MATCH('basis-cash-crude'!BG$1,'active-future'!$A:$A,0),1),""),"")</f>
        <v>-10.089999999999996</v>
      </c>
      <c r="BH143">
        <f>+IFERROR(IF(VALUE('data-cash-crude'!BG143)&gt;0,'data-cash-crude'!BG143-INDEX('active-future'!$C:$C,MATCH('basis-cash-crude'!BH$1,'active-future'!$A:$A,0),1),""),"")</f>
        <v>-10.14</v>
      </c>
      <c r="BI143">
        <f>+IFERROR(IF(VALUE('data-cash-crude'!BH143)&gt;0,'data-cash-crude'!BH143-INDEX('active-future'!$C:$C,MATCH('basis-cash-crude'!BI$1,'active-future'!$A:$A,0),1),""),"")</f>
        <v>-10.120000000000005</v>
      </c>
      <c r="BJ143">
        <f>+IFERROR(IF(VALUE('data-cash-crude'!BI143)&gt;0,'data-cash-crude'!BI143-INDEX('active-future'!$C:$C,MATCH('basis-cash-crude'!BJ$1,'active-future'!$A:$A,0),1),""),"")</f>
        <v>-10.130000000000003</v>
      </c>
      <c r="BK143">
        <f>+IFERROR(IF(VALUE('data-cash-crude'!BJ143)&gt;0,'data-cash-crude'!BJ143-INDEX('active-future'!$C:$C,MATCH('basis-cash-crude'!BK$1,'active-future'!$A:$A,0),1),""),"")</f>
        <v>-10.079999999999998</v>
      </c>
      <c r="BL143">
        <f>+IFERROR(IF(VALUE('data-cash-crude'!BK143)&gt;0,'data-cash-crude'!BK143-INDEX('active-future'!$C:$C,MATCH('basis-cash-crude'!BL$1,'active-future'!$A:$A,0),1),""),"")</f>
        <v>-10.120000000000005</v>
      </c>
      <c r="BM143">
        <f>+IFERROR(IF(VALUE('data-cash-crude'!BL143)&gt;0,'data-cash-crude'!BL143-INDEX('active-future'!$C:$C,MATCH('basis-cash-crude'!BM$1,'active-future'!$A:$A,0),1),""),"")</f>
        <v>-10.160000000000004</v>
      </c>
      <c r="BN143">
        <f>+IFERROR(IF(VALUE('data-cash-crude'!BM143)&gt;0,'data-cash-crude'!BM143-INDEX('active-future'!$C:$C,MATCH('basis-cash-crude'!BN$1,'active-future'!$A:$A,0),1),""),"")</f>
        <v>-10.079999999999998</v>
      </c>
      <c r="BO143">
        <f>+IFERROR(IF(VALUE('data-cash-crude'!BN143)&gt;0,'data-cash-crude'!BN143-INDEX('active-future'!$C:$C,MATCH('basis-cash-crude'!BO$1,'active-future'!$A:$A,0),1),""),"")</f>
        <v>-10.14</v>
      </c>
      <c r="BP143">
        <f>+IFERROR(IF(VALUE('data-cash-crude'!BO143)&gt;0,'data-cash-crude'!BO143-INDEX('active-future'!$C:$C,MATCH('basis-cash-crude'!BP$1,'active-future'!$A:$A,0),1),""),"")</f>
        <v>-10.080000000000005</v>
      </c>
      <c r="BQ143">
        <f>+IFERROR(IF(VALUE('data-cash-crude'!BP143)&gt;0,'data-cash-crude'!BP143-INDEX('active-future'!$C:$C,MATCH('basis-cash-crude'!BQ$1,'active-future'!$A:$A,0),1),""),"")</f>
        <v>-10.07</v>
      </c>
      <c r="BR143">
        <f>+IFERROR(IF(VALUE('data-cash-crude'!BQ143)&gt;0,'data-cash-crude'!BQ143-INDEX('active-future'!$C:$C,MATCH('basis-cash-crude'!BR$1,'active-future'!$A:$A,0),1),""),"")</f>
        <v>-10.149999999999999</v>
      </c>
      <c r="BS143">
        <f>+IFERROR(IF(VALUE('data-cash-crude'!BR143)&gt;0,'data-cash-crude'!BR143-INDEX('active-future'!$C:$C,MATCH('basis-cash-crude'!BS$1,'active-future'!$A:$A,0),1),""),"")</f>
        <v>-10.100000000000001</v>
      </c>
      <c r="BT143">
        <f>+IFERROR(IF(VALUE('data-cash-crude'!BS143)&gt;0,'data-cash-crude'!BS143-INDEX('active-future'!$C:$C,MATCH('basis-cash-crude'!BT$1,'active-future'!$A:$A,0),1),""),"")</f>
        <v>-10.139999999999993</v>
      </c>
      <c r="BU143">
        <f>+IFERROR(IF(VALUE('data-cash-crude'!BT143)&gt;0,'data-cash-crude'!BT143-INDEX('active-future'!$C:$C,MATCH('basis-cash-crude'!BU$1,'active-future'!$A:$A,0),1),""),"")</f>
        <v>-10.139999999999993</v>
      </c>
      <c r="BV143">
        <f>+IFERROR(IF(VALUE('data-cash-crude'!BU143)&gt;0,'data-cash-crude'!BU143-INDEX('active-future'!$C:$C,MATCH('basis-cash-crude'!BV$1,'active-future'!$A:$A,0),1),""),"")</f>
        <v>-10.120000000000005</v>
      </c>
      <c r="BW143">
        <f>+IFERROR(IF(VALUE('data-cash-crude'!BV143)&gt;0,'data-cash-crude'!BV143-INDEX('active-future'!$C:$C,MATCH('basis-cash-crude'!BW$1,'active-future'!$A:$A,0),1),""),"")</f>
        <v>-10.119999999999997</v>
      </c>
      <c r="BX143">
        <f>+IFERROR(IF(VALUE('data-cash-crude'!BW143)&gt;0,'data-cash-crude'!BW143-INDEX('active-future'!$C:$C,MATCH('basis-cash-crude'!BX$1,'active-future'!$A:$A,0),1),""),"")</f>
        <v>-10.07</v>
      </c>
      <c r="BY143">
        <f>+IFERROR(IF(VALUE('data-cash-crude'!BX143)&gt;0,'data-cash-crude'!BX143-INDEX('active-future'!$C:$C,MATCH('basis-cash-crude'!BY$1,'active-future'!$A:$A,0),1),""),"")</f>
        <v>-10.120000000000005</v>
      </c>
      <c r="BZ143">
        <f>+IFERROR(IF(VALUE('data-cash-crude'!BY143)&gt;0,'data-cash-crude'!BY143-INDEX('active-future'!$C:$C,MATCH('basis-cash-crude'!BZ$1,'active-future'!$A:$A,0),1),""),"")</f>
        <v>-10.219999999999999</v>
      </c>
      <c r="CA143">
        <f>+IFERROR(IF(VALUE('data-cash-crude'!BZ143)&gt;0,'data-cash-crude'!BZ143-INDEX('active-future'!$C:$C,MATCH('basis-cash-crude'!CA$1,'active-future'!$A:$A,0),1),""),"")</f>
        <v>-10.07</v>
      </c>
      <c r="CB143">
        <f>+IFERROR(IF(VALUE('data-cash-crude'!CA143)&gt;0,'data-cash-crude'!CA143-INDEX('active-future'!$C:$C,MATCH('basis-cash-crude'!CB$1,'active-future'!$A:$A,0),1),""),"")</f>
        <v>-10.07</v>
      </c>
      <c r="CC143">
        <f>+IFERROR(IF(VALUE('data-cash-crude'!CB143)&gt;0,'data-cash-crude'!CB143-INDEX('active-future'!$C:$C,MATCH('basis-cash-crude'!CC$1,'active-future'!$A:$A,0),1),""),"")</f>
        <v>-10.129999999999995</v>
      </c>
      <c r="CD143">
        <f>+IFERROR(IF(VALUE('data-cash-crude'!CC143)&gt;0,'data-cash-crude'!CC143-INDEX('active-future'!$C:$C,MATCH('basis-cash-crude'!CD$1,'active-future'!$A:$A,0),1),""),"")</f>
        <v>-10.079999999999998</v>
      </c>
      <c r="CE143">
        <f>+IFERROR(IF(VALUE('data-cash-crude'!CD143)&gt;0,'data-cash-crude'!CD143-INDEX('active-future'!$C:$C,MATCH('basis-cash-crude'!CE$1,'active-future'!$A:$A,0),1),""),"")</f>
        <v>-10.120000000000005</v>
      </c>
      <c r="CF143">
        <f>+IFERROR(IF(VALUE('data-cash-crude'!CE143)&gt;0,'data-cash-crude'!CE143-INDEX('active-future'!$C:$C,MATCH('basis-cash-crude'!CF$1,'active-future'!$A:$A,0),1),""),"")</f>
        <v>-10.079999999999998</v>
      </c>
      <c r="CG143" t="str">
        <f>+IFERROR(IF(VALUE('data-cash-crude'!CF143)&gt;0,'data-cash-crude'!CF143-INDEX('active-future'!$C:$C,MATCH('basis-cash-crude'!CG$1,'active-future'!$A:$A,0),1),""),"")</f>
        <v/>
      </c>
      <c r="CH143" t="str">
        <f>+IFERROR(IF(VALUE('data-cash-crude'!CG143)&gt;0,'data-cash-crude'!CG143-INDEX('active-future'!$C:$C,MATCH('basis-cash-crude'!CH$1,'active-future'!$A:$A,0),1),""),"")</f>
        <v/>
      </c>
      <c r="CI143" t="str">
        <f>+IFERROR(IF(VALUE('data-cash-crude'!CH143)&gt;0,'data-cash-crude'!CH143-INDEX('active-future'!$C:$C,MATCH('basis-cash-crude'!CI$1,'active-future'!$A:$A,0),1),""),"")</f>
        <v/>
      </c>
      <c r="CJ143">
        <f>+IFERROR(IF(VALUE('data-cash-crude'!CI143)&gt;0,'data-cash-crude'!CI143-INDEX('active-future'!$C:$C,MATCH('basis-cash-crude'!CJ$1,'active-future'!$A:$A,0),1),""),"")</f>
        <v>-10.129999999999995</v>
      </c>
      <c r="CK143">
        <f>+IFERROR(IF(VALUE('data-cash-crude'!CJ143)&gt;0,'data-cash-crude'!CJ143-INDEX('active-future'!$C:$C,MATCH('basis-cash-crude'!CK$1,'active-future'!$A:$A,0),1),""),"")</f>
        <v>-10.089999999999996</v>
      </c>
      <c r="CL143">
        <f>+IFERROR(IF(VALUE('data-cash-crude'!CK143)&gt;0,'data-cash-crude'!CK143-INDEX('active-future'!$C:$C,MATCH('basis-cash-crude'!CL$1,'active-future'!$A:$A,0),1),""),"")</f>
        <v>-10.07</v>
      </c>
      <c r="CM143" t="str">
        <f>+IFERROR(IF(VALUE('data-cash-crude'!CL143)&gt;0,'data-cash-crude'!CL143-INDEX('active-future'!$C:$C,MATCH('basis-cash-crude'!CM$1,'active-future'!$A:$A,0),1),""),"")</f>
        <v/>
      </c>
      <c r="CN143">
        <f>+IFERROR(IF(VALUE('data-cash-crude'!CM143)&gt;0,'data-cash-crude'!CM143-INDEX('active-future'!$C:$C,MATCH('basis-cash-crude'!CN$1,'active-future'!$A:$A,0),1),""),"")</f>
        <v>-10.130000000000003</v>
      </c>
      <c r="CO143">
        <f>+IFERROR(IF(VALUE('data-cash-crude'!CN143)&gt;0,'data-cash-crude'!CN143-INDEX('active-future'!$C:$C,MATCH('basis-cash-crude'!CO$1,'active-future'!$A:$A,0),1),""),"")</f>
        <v>-10.14</v>
      </c>
      <c r="CP143">
        <f>+IFERROR(IF(VALUE('data-cash-crude'!CO143)&gt;0,'data-cash-crude'!CO143-INDEX('active-future'!$C:$C,MATCH('basis-cash-crude'!CP$1,'active-future'!$A:$A,0),1),""),"")</f>
        <v>-10.11</v>
      </c>
      <c r="CQ143">
        <f>+IFERROR(IF(VALUE('data-cash-crude'!CP143)&gt;0,'data-cash-crude'!CP143-INDEX('active-future'!$C:$C,MATCH('basis-cash-crude'!CQ$1,'active-future'!$A:$A,0),1),""),"")</f>
        <v>-10.159999999999997</v>
      </c>
      <c r="CR143">
        <f>+IFERROR(IF(VALUE('data-cash-crude'!CQ143)&gt;0,'data-cash-crude'!CQ143-INDEX('active-future'!$C:$C,MATCH('basis-cash-crude'!CR$1,'active-future'!$A:$A,0),1),""),"")</f>
        <v>-10.07</v>
      </c>
      <c r="CS143">
        <f>+IFERROR(IF(VALUE('data-cash-crude'!CR143)&gt;0,'data-cash-crude'!CR143-INDEX('active-future'!$C:$C,MATCH('basis-cash-crude'!CS$1,'active-future'!$A:$A,0),1),""),"")</f>
        <v>-10.100000000000001</v>
      </c>
      <c r="CT143">
        <f>+IFERROR(IF(VALUE('data-cash-crude'!CS143)&gt;0,'data-cash-crude'!CS143-INDEX('active-future'!$C:$C,MATCH('basis-cash-crude'!CT$1,'active-future'!$A:$A,0),1),""),"")</f>
        <v>-10.079999999999998</v>
      </c>
      <c r="CU143">
        <f>+IFERROR(IF(VALUE('data-cash-crude'!CT143)&gt;0,'data-cash-crude'!CT143-INDEX('active-future'!$C:$C,MATCH('basis-cash-crude'!CU$1,'active-future'!$A:$A,0),1),""),"")</f>
        <v>-10.11</v>
      </c>
      <c r="CV143">
        <f>+IFERROR(IF(VALUE('data-cash-crude'!CU143)&gt;0,'data-cash-crude'!CU143-INDEX('active-future'!$C:$C,MATCH('basis-cash-crude'!CV$1,'active-future'!$A:$A,0),1),""),"")</f>
        <v>-9.86</v>
      </c>
      <c r="CW143">
        <f>+IFERROR(IF(VALUE('data-cash-crude'!CV143)&gt;0,'data-cash-crude'!CV143-INDEX('active-future'!$C:$C,MATCH('basis-cash-crude'!CW$1,'active-future'!$A:$A,0),1),""),"")</f>
        <v>-10.07</v>
      </c>
      <c r="CX143">
        <f>+IFERROR(IF(VALUE('data-cash-crude'!CW143)&gt;0,'data-cash-crude'!CW143-INDEX('active-future'!$C:$C,MATCH('basis-cash-crude'!CX$1,'active-future'!$A:$A,0),1),""),"")</f>
        <v>-10.039999999999999</v>
      </c>
      <c r="CY143">
        <f>+IFERROR(IF(VALUE('data-cash-crude'!CX143)&gt;0,'data-cash-crude'!CX143-INDEX('active-future'!$C:$C,MATCH('basis-cash-crude'!CY$1,'active-future'!$A:$A,0),1),""),"")</f>
        <v>-10.100000000000001</v>
      </c>
      <c r="CZ143">
        <f>+IFERROR(IF(VALUE('data-cash-crude'!CY143)&gt;0,'data-cash-crude'!CY143-INDEX('active-future'!$C:$C,MATCH('basis-cash-crude'!CZ$1,'active-future'!$A:$A,0),1),""),"")</f>
        <v>-10.159999999999997</v>
      </c>
      <c r="DA143">
        <f>+IFERROR(IF(VALUE('data-cash-crude'!CZ143)&gt;0,'data-cash-crude'!CZ143-INDEX('active-future'!$C:$C,MATCH('basis-cash-crude'!DA$1,'active-future'!$A:$A,0),1),""),"")</f>
        <v>-10.130000000000003</v>
      </c>
      <c r="DB143">
        <f>+IFERROR(IF(VALUE('data-cash-crude'!DA143)&gt;0,'data-cash-crude'!DA143-INDEX('active-future'!$C:$C,MATCH('basis-cash-crude'!DB$1,'active-future'!$A:$A,0),1),""),"")</f>
        <v>-10.159999999999997</v>
      </c>
      <c r="DC143">
        <f>+IFERROR(IF(VALUE('data-cash-crude'!DB143)&gt;0,'data-cash-crude'!DB143-INDEX('active-future'!$C:$C,MATCH('basis-cash-crude'!DC$1,'active-future'!$A:$A,0),1),""),"")</f>
        <v>-10.130000000000003</v>
      </c>
      <c r="DD143">
        <f>+IFERROR(IF(VALUE('data-cash-crude'!DC143)&gt;0,'data-cash-crude'!DC143-INDEX('active-future'!$C:$C,MATCH('basis-cash-crude'!DD$1,'active-future'!$A:$A,0),1),""),"")</f>
        <v>-10.07</v>
      </c>
      <c r="DE143">
        <f>+IFERROR(IF(VALUE('data-cash-crude'!DD143)&gt;0,'data-cash-crude'!DD143-INDEX('active-future'!$C:$C,MATCH('basis-cash-crude'!DE$1,'active-future'!$A:$A,0),1),""),"")</f>
        <v>-10.120000000000005</v>
      </c>
      <c r="DF143">
        <f>+IFERROR(IF(VALUE('data-cash-crude'!DE143)&gt;0,'data-cash-crude'!DE143-INDEX('active-future'!$C:$C,MATCH('basis-cash-crude'!DF$1,'active-future'!$A:$A,0),1),""),"")</f>
        <v>-10.160000000000004</v>
      </c>
      <c r="DG143">
        <f>+IFERROR(IF(VALUE('data-cash-crude'!DF143)&gt;0,'data-cash-crude'!DF143-INDEX('active-future'!$C:$C,MATCH('basis-cash-crude'!DG$1,'active-future'!$A:$A,0),1),""),"")</f>
        <v>-10.119999999999997</v>
      </c>
      <c r="DH143">
        <f>+IFERROR(IF(VALUE('data-cash-crude'!DG143)&gt;0,'data-cash-crude'!DG143-INDEX('active-future'!$C:$C,MATCH('basis-cash-crude'!DH$1,'active-future'!$A:$A,0),1),""),"")</f>
        <v>-10.089999999999996</v>
      </c>
      <c r="DI143">
        <f>+IFERROR(IF(VALUE('data-cash-crude'!DH143)&gt;0,'data-cash-crude'!DH143-INDEX('active-future'!$C:$C,MATCH('basis-cash-crude'!DI$1,'active-future'!$A:$A,0),1),""),"")</f>
        <v>-10.080000000000005</v>
      </c>
      <c r="DJ143">
        <f>+IFERROR(IF(VALUE('data-cash-crude'!DI143)&gt;0,'data-cash-crude'!DI143-INDEX('active-future'!$C:$C,MATCH('basis-cash-crude'!DJ$1,'active-future'!$A:$A,0),1),""),"")</f>
        <v>-10.11</v>
      </c>
      <c r="DK143">
        <f>+IFERROR(IF(VALUE('data-cash-crude'!DJ143)&gt;0,'data-cash-crude'!DJ143-INDEX('active-future'!$C:$C,MATCH('basis-cash-crude'!DK$1,'active-future'!$A:$A,0),1),""),"")</f>
        <v>-10.079999999999998</v>
      </c>
      <c r="DL143">
        <f>+IFERROR(IF(VALUE('data-cash-crude'!DK143)&gt;0,'data-cash-crude'!DK143-INDEX('active-future'!$C:$C,MATCH('basis-cash-crude'!DL$1,'active-future'!$A:$A,0),1),""),"")</f>
        <v>-10.099999999999994</v>
      </c>
      <c r="DM143" t="str">
        <f>+IFERROR(IF(VALUE('data-cash-crude'!DL143)&gt;0,'data-cash-crude'!DL143-INDEX('active-future'!$C:$C,MATCH('basis-cash-crude'!DM$1,'active-future'!$A:$A,0),1),""),"")</f>
        <v/>
      </c>
      <c r="DN143" t="str">
        <f>+IFERROR(IF(VALUE('data-cash-crude'!DM143)&gt;0,'data-cash-crude'!DM143-INDEX('active-future'!$C:$C,MATCH('basis-cash-crude'!DN$1,'active-future'!$A:$A,0),1),""),"")</f>
        <v/>
      </c>
      <c r="DO143">
        <f>+IFERROR(IF(VALUE('data-cash-crude'!DN143)&gt;0,'data-cash-crude'!DN143-INDEX('active-future'!$C:$C,MATCH('basis-cash-crude'!DO$1,'active-future'!$A:$A,0),1),""),"")</f>
        <v>-10.159999999999997</v>
      </c>
      <c r="DP143">
        <f>+IFERROR(IF(VALUE('data-cash-crude'!DO143)&gt;0,'data-cash-crude'!DO143-INDEX('active-future'!$C:$C,MATCH('basis-cash-crude'!DP$1,'active-future'!$A:$A,0),1),""),"")</f>
        <v>-10.089999999999996</v>
      </c>
      <c r="DQ143">
        <f>+IFERROR(IF(VALUE('data-cash-crude'!DP143)&gt;0,'data-cash-crude'!DP143-INDEX('active-future'!$C:$C,MATCH('basis-cash-crude'!DQ$1,'active-future'!$A:$A,0),1),""),"")</f>
        <v>-10.14</v>
      </c>
      <c r="DR143">
        <f>+IFERROR(IF(VALUE('data-cash-crude'!DQ143)&gt;0,'data-cash-crude'!DQ143-INDEX('active-future'!$C:$C,MATCH('basis-cash-crude'!DR$1,'active-future'!$A:$A,0),1),""),"")</f>
        <v>-10.07</v>
      </c>
      <c r="DS143">
        <f>+IFERROR(IF(VALUE('data-cash-crude'!DR143)&gt;0,'data-cash-crude'!DR143-INDEX('active-future'!$C:$C,MATCH('basis-cash-crude'!DS$1,'active-future'!$A:$A,0),1),""),"")</f>
        <v>-10.079999999999998</v>
      </c>
      <c r="DT143">
        <f>+IFERROR(IF(VALUE('data-cash-crude'!DS143)&gt;0,'data-cash-crude'!DS143-INDEX('active-future'!$C:$C,MATCH('basis-cash-crude'!DT$1,'active-future'!$A:$A,0),1),""),"")</f>
        <v>-10.120000000000005</v>
      </c>
      <c r="DU143">
        <f>+IFERROR(IF(VALUE('data-cash-crude'!DT143)&gt;0,'data-cash-crude'!DT143-INDEX('active-future'!$C:$C,MATCH('basis-cash-crude'!DU$1,'active-future'!$A:$A,0),1),""),"")</f>
        <v>-10.100000000000001</v>
      </c>
      <c r="DV143">
        <f>+IFERROR(IF(VALUE('data-cash-crude'!DU143)&gt;0,'data-cash-crude'!DU143-INDEX('active-future'!$C:$C,MATCH('basis-cash-crude'!DV$1,'active-future'!$A:$A,0),1),""),"")</f>
        <v>-10.159999999999997</v>
      </c>
      <c r="DW143">
        <f>+IFERROR(IF(VALUE('data-cash-crude'!DV143)&gt;0,'data-cash-crude'!DV143-INDEX('active-future'!$C:$C,MATCH('basis-cash-crude'!DW$1,'active-future'!$A:$A,0),1),""),"")</f>
        <v>-10.11</v>
      </c>
      <c r="DX143">
        <f>+IFERROR(IF(VALUE('data-cash-crude'!DW143)&gt;0,'data-cash-crude'!DW143-INDEX('active-future'!$C:$C,MATCH('basis-cash-crude'!DX$1,'active-future'!$A:$A,0),1),""),"")</f>
        <v>-10.159999999999997</v>
      </c>
      <c r="DY143">
        <f>+IFERROR(IF(VALUE('data-cash-crude'!DX143)&gt;0,'data-cash-crude'!DX143-INDEX('active-future'!$C:$C,MATCH('basis-cash-crude'!DY$1,'active-future'!$A:$A,0),1),""),"")</f>
        <v>-10.129999999999995</v>
      </c>
      <c r="DZ143">
        <f>+IFERROR(IF(VALUE('data-cash-crude'!DY143)&gt;0,'data-cash-crude'!DY143-INDEX('active-future'!$C:$C,MATCH('basis-cash-crude'!DZ$1,'active-future'!$A:$A,0),1),""),"")</f>
        <v>-10.159999999999997</v>
      </c>
      <c r="EA143">
        <f>+IFERROR(IF(VALUE('data-cash-crude'!DZ143)&gt;0,'data-cash-crude'!DZ143-INDEX('active-future'!$C:$C,MATCH('basis-cash-crude'!EA$1,'active-future'!$A:$A,0),1),""),"")</f>
        <v>-10.5</v>
      </c>
      <c r="EB143">
        <f>+IFERROR(IF(VALUE('data-cash-crude'!EA143)&gt;0,'data-cash-crude'!EA143-INDEX('active-future'!$C:$C,MATCH('basis-cash-crude'!EB$1,'active-future'!$A:$A,0),1),""),"")</f>
        <v>-10.299999999999997</v>
      </c>
      <c r="EC143">
        <f>+IFERROR(IF(VALUE('data-cash-crude'!EB143)&gt;0,'data-cash-crude'!EB143-INDEX('active-future'!$C:$C,MATCH('basis-cash-crude'!EC$1,'active-future'!$A:$A,0),1),""),"")</f>
        <v>-10.339999999999996</v>
      </c>
      <c r="ED143">
        <f>+IFERROR(IF(VALUE('data-cash-crude'!EC143)&gt;0,'data-cash-crude'!EC143-INDEX('active-future'!$C:$C,MATCH('basis-cash-crude'!ED$1,'active-future'!$A:$A,0),1),""),"")</f>
        <v>-10.159999999999997</v>
      </c>
      <c r="EE143">
        <f>+IFERROR(IF(VALUE('data-cash-crude'!ED143)&gt;0,'data-cash-crude'!ED143-INDEX('active-future'!$C:$C,MATCH('basis-cash-crude'!EE$1,'active-future'!$A:$A,0),1),""),"")</f>
        <v>-10.14</v>
      </c>
      <c r="EF143">
        <f>+IFERROR(IF(VALUE('data-cash-crude'!EE143)&gt;0,'data-cash-crude'!EE143-INDEX('active-future'!$C:$C,MATCH('basis-cash-crude'!EF$1,'active-future'!$A:$A,0),1),""),"")</f>
        <v>-10.11</v>
      </c>
      <c r="EG143">
        <f>+IFERROR(IF(VALUE('data-cash-crude'!EF143)&gt;0,'data-cash-crude'!EF143-INDEX('active-future'!$C:$C,MATCH('basis-cash-crude'!EG$1,'active-future'!$A:$A,0),1),""),"")</f>
        <v>-10.07</v>
      </c>
      <c r="EH143">
        <f>+IFERROR(IF(VALUE('data-cash-crude'!EG143)&gt;0,'data-cash-crude'!EG143-INDEX('active-future'!$C:$C,MATCH('basis-cash-crude'!EH$1,'active-future'!$A:$A,0),1),""),"")</f>
        <v>-10.100000000000001</v>
      </c>
      <c r="EI143">
        <f>+IFERROR(IF(VALUE('data-cash-crude'!EH143)&gt;0,'data-cash-crude'!EH143-INDEX('active-future'!$C:$C,MATCH('basis-cash-crude'!EI$1,'active-future'!$A:$A,0),1),""),"")</f>
        <v>-10.089999999999996</v>
      </c>
      <c r="EJ143">
        <f>+IFERROR(IF(VALUE('data-cash-crude'!EI143)&gt;0,'data-cash-crude'!EI143-INDEX('active-future'!$C:$C,MATCH('basis-cash-crude'!EJ$1,'active-future'!$A:$A,0),1),""),"")</f>
        <v>-10.120000000000005</v>
      </c>
      <c r="EK143">
        <f>+IFERROR(IF(VALUE('data-cash-crude'!EJ143)&gt;0,'data-cash-crude'!EJ143-INDEX('active-future'!$C:$C,MATCH('basis-cash-crude'!EK$1,'active-future'!$A:$A,0),1),""),"")</f>
        <v>-10.120000000000005</v>
      </c>
      <c r="EL143">
        <f>+IFERROR(IF(VALUE('data-cash-crude'!EK143)&gt;0,'data-cash-crude'!EK143-INDEX('active-future'!$C:$C,MATCH('basis-cash-crude'!EL$1,'active-future'!$A:$A,0),1),""),"")</f>
        <v>-10.11</v>
      </c>
      <c r="EM143">
        <f>+IFERROR(IF(VALUE('data-cash-crude'!EL143)&gt;0,'data-cash-crude'!EL143-INDEX('active-future'!$C:$C,MATCH('basis-cash-crude'!EM$1,'active-future'!$A:$A,0),1),""),"")</f>
        <v>-10.11</v>
      </c>
      <c r="EN143">
        <f>+IFERROR(IF(VALUE('data-cash-crude'!EM143)&gt;0,'data-cash-crude'!EM143-INDEX('active-future'!$C:$C,MATCH('basis-cash-crude'!EN$1,'active-future'!$A:$A,0),1),""),"")</f>
        <v>-10.079999999999998</v>
      </c>
      <c r="EO143">
        <f>+IFERROR(IF(VALUE('data-cash-crude'!EN143)&gt;0,'data-cash-crude'!EN143-INDEX('active-future'!$C:$C,MATCH('basis-cash-crude'!EO$1,'active-future'!$A:$A,0),1),""),"")</f>
        <v>-10.130000000000003</v>
      </c>
      <c r="EP143">
        <f>+IFERROR(IF(VALUE('data-cash-crude'!EO143)&gt;0,'data-cash-crude'!EO143-INDEX('active-future'!$C:$C,MATCH('basis-cash-crude'!EP$1,'active-future'!$A:$A,0),1),""),"")</f>
        <v>-10.120000000000005</v>
      </c>
      <c r="EQ143">
        <f>+IFERROR(IF(VALUE('data-cash-crude'!EP143)&gt;0,'data-cash-crude'!EP143-INDEX('active-future'!$C:$C,MATCH('basis-cash-crude'!EQ$1,'active-future'!$A:$A,0),1),""),"")</f>
        <v>-10.14</v>
      </c>
      <c r="ER143">
        <f>+IFERROR(IF(VALUE('data-cash-crude'!EQ143)&gt;0,'data-cash-crude'!EQ143-INDEX('active-future'!$C:$C,MATCH('basis-cash-crude'!ER$1,'active-future'!$A:$A,0),1),""),"")</f>
        <v>-10.07</v>
      </c>
      <c r="ES143">
        <f>+IFERROR(IF(VALUE('data-cash-crude'!ER143)&gt;0,'data-cash-crude'!ER143-INDEX('active-future'!$C:$C,MATCH('basis-cash-crude'!ES$1,'active-future'!$A:$A,0),1),""),"")</f>
        <v>-10.160000000000004</v>
      </c>
      <c r="ET143">
        <f>+IFERROR(IF(VALUE('data-cash-crude'!ES143)&gt;0,'data-cash-crude'!ES143-INDEX('active-future'!$C:$C,MATCH('basis-cash-crude'!ET$1,'active-future'!$A:$A,0),1),""),"")</f>
        <v>-10.139999999999993</v>
      </c>
      <c r="EU143">
        <f>+IFERROR(IF(VALUE('data-cash-crude'!ET143)&gt;0,'data-cash-crude'!ET143-INDEX('active-future'!$C:$C,MATCH('basis-cash-crude'!EU$1,'active-future'!$A:$A,0),1),""),"")</f>
        <v>-10.149999999999999</v>
      </c>
      <c r="EV143">
        <f>+IFERROR(IF(VALUE('data-cash-crude'!EU143)&gt;0,'data-cash-crude'!EU143-INDEX('active-future'!$C:$C,MATCH('basis-cash-crude'!EV$1,'active-future'!$A:$A,0),1),""),"")</f>
        <v>-10.260000000000005</v>
      </c>
      <c r="EW143">
        <f>+IFERROR(IF(VALUE('data-cash-crude'!EV143)&gt;0,'data-cash-crude'!EV143-INDEX('active-future'!$C:$C,MATCH('basis-cash-crude'!EW$1,'active-future'!$A:$A,0),1),""),"")</f>
        <v>-10.240000000000002</v>
      </c>
      <c r="EX143">
        <f>+IFERROR(IF(VALUE('data-cash-crude'!EW143)&gt;0,'data-cash-crude'!EW143-INDEX('active-future'!$C:$C,MATCH('basis-cash-crude'!EX$1,'active-future'!$A:$A,0),1),""),"")</f>
        <v>-10.25</v>
      </c>
      <c r="EY143">
        <f>+IFERROR(IF(VALUE('data-cash-crude'!EX143)&gt;0,'data-cash-crude'!EX143-INDEX('active-future'!$C:$C,MATCH('basis-cash-crude'!EY$1,'active-future'!$A:$A,0),1),""),"")</f>
        <v>-10.099999999999994</v>
      </c>
      <c r="EZ143">
        <f>+IFERROR(IF(VALUE('data-cash-crude'!EY143)&gt;0,'data-cash-crude'!EY143-INDEX('active-future'!$C:$C,MATCH('basis-cash-crude'!EZ$1,'active-future'!$A:$A,0),1),""),"")</f>
        <v>-10.150000000000006</v>
      </c>
      <c r="FA143">
        <f>+IFERROR(IF(VALUE('data-cash-crude'!EZ143)&gt;0,'data-cash-crude'!EZ143-INDEX('active-future'!$C:$C,MATCH('basis-cash-crude'!FA$1,'active-future'!$A:$A,0),1),""),"")</f>
        <v>-10.11</v>
      </c>
      <c r="FB143">
        <f>+IFERROR(IF(VALUE('data-cash-crude'!FA143)&gt;0,'data-cash-crude'!FA143-INDEX('active-future'!$C:$C,MATCH('basis-cash-crude'!FB$1,'active-future'!$A:$A,0),1),""),"")</f>
        <v>-10.07</v>
      </c>
      <c r="FC143">
        <f>+IFERROR(IF(VALUE('data-cash-crude'!FB143)&gt;0,'data-cash-crude'!FB143-INDEX('active-future'!$C:$C,MATCH('basis-cash-crude'!FC$1,'active-future'!$A:$A,0),1),""),"")</f>
        <v>-10.089999999999996</v>
      </c>
      <c r="FD143">
        <f>+IFERROR(IF(VALUE('data-cash-crude'!FC143)&gt;0,'data-cash-crude'!FC143-INDEX('active-future'!$C:$C,MATCH('basis-cash-crude'!FD$1,'active-future'!$A:$A,0),1),""),"")</f>
        <v>-10.130000000000003</v>
      </c>
      <c r="FE143">
        <f>+IFERROR(IF(VALUE('data-cash-crude'!FD143)&gt;0,'data-cash-crude'!FD143-INDEX('active-future'!$C:$C,MATCH('basis-cash-crude'!FE$1,'active-future'!$A:$A,0),1),""),"")</f>
        <v>-10.149999999999999</v>
      </c>
      <c r="FF143">
        <f>+IFERROR(IF(VALUE('data-cash-crude'!FE143)&gt;0,'data-cash-crude'!FE143-INDEX('active-future'!$C:$C,MATCH('basis-cash-crude'!FF$1,'active-future'!$A:$A,0),1),""),"")</f>
        <v>-10.129999999999995</v>
      </c>
      <c r="FG143">
        <f>+IFERROR(IF(VALUE('data-cash-crude'!FF143)&gt;0,'data-cash-crude'!FF143-INDEX('active-future'!$C:$C,MATCH('basis-cash-crude'!FG$1,'active-future'!$A:$A,0),1),""),"")</f>
        <v>-10.079999999999998</v>
      </c>
      <c r="FH143">
        <f>+IFERROR(IF(VALUE('data-cash-crude'!FG143)&gt;0,'data-cash-crude'!FG143-INDEX('active-future'!$C:$C,MATCH('basis-cash-crude'!FH$1,'active-future'!$A:$A,0),1),""),"")</f>
        <v>-10.07</v>
      </c>
      <c r="FI143">
        <f>+IFERROR(IF(VALUE('data-cash-crude'!FH143)&gt;0,'data-cash-crude'!FH143-INDEX('active-future'!$C:$C,MATCH('basis-cash-crude'!FI$1,'active-future'!$A:$A,0),1),""),"")</f>
        <v>-10.14</v>
      </c>
      <c r="FJ143">
        <f>+IFERROR(IF(VALUE('data-cash-crude'!FI143)&gt;0,'data-cash-crude'!FI143-INDEX('active-future'!$C:$C,MATCH('basis-cash-crude'!FJ$1,'active-future'!$A:$A,0),1),""),"")</f>
        <v>-10.130000000000003</v>
      </c>
      <c r="FK143">
        <f>+IFERROR(IF(VALUE('data-cash-crude'!FJ143)&gt;0,'data-cash-crude'!FJ143-INDEX('active-future'!$C:$C,MATCH('basis-cash-crude'!FK$1,'active-future'!$A:$A,0),1),""),"")</f>
        <v>-10.139999999999993</v>
      </c>
      <c r="FL143">
        <f>+IFERROR(IF(VALUE('data-cash-crude'!FK143)&gt;0,'data-cash-crude'!FK143-INDEX('active-future'!$C:$C,MATCH('basis-cash-crude'!FL$1,'active-future'!$A:$A,0),1),""),"")</f>
        <v>-10.130000000000003</v>
      </c>
    </row>
    <row r="144" spans="1:168" x14ac:dyDescent="0.2">
      <c r="A144">
        <f t="shared" si="6"/>
        <v>-4.55</v>
      </c>
      <c r="B144">
        <f t="shared" si="7"/>
        <v>-4.4243999999999994</v>
      </c>
      <c r="C144">
        <f t="shared" si="8"/>
        <v>-4.5164197530864199</v>
      </c>
      <c r="D144" s="10" t="str">
        <f>+'data-cash-crude'!B144</f>
        <v>CLPA-7-61.CM</v>
      </c>
      <c r="E144">
        <f>+IFERROR(IF(VALUE('data-cash-crude'!D144)&gt;0,'data-cash-crude'!D144-INDEX('active-future'!$C:$C,MATCH('basis-cash-crude'!E$1,'active-future'!$A:$A,0),1),""),"")</f>
        <v>-4.5200000000000031</v>
      </c>
      <c r="F144">
        <f>+IFERROR(IF(VALUE('data-cash-crude'!E144)&gt;0,'data-cash-crude'!E144-INDEX('active-future'!$C:$C,MATCH('basis-cash-crude'!F$1,'active-future'!$A:$A,0),1),""),"")</f>
        <v>-4.5399999999999991</v>
      </c>
      <c r="G144">
        <f>+IFERROR(IF(VALUE('data-cash-crude'!F144)&gt;0,'data-cash-crude'!F144-INDEX('active-future'!$C:$C,MATCH('basis-cash-crude'!G$1,'active-future'!$A:$A,0),1),""),"")</f>
        <v>-4.5799999999999983</v>
      </c>
      <c r="H144">
        <f>+IFERROR(IF(VALUE('data-cash-crude'!G144)&gt;0,'data-cash-crude'!G144-INDEX('active-future'!$C:$C,MATCH('basis-cash-crude'!H$1,'active-future'!$A:$A,0),1),""),"")</f>
        <v>-4.5399999999999991</v>
      </c>
      <c r="I144" t="str">
        <f>+IFERROR(IF(VALUE('data-cash-crude'!H144)&gt;0,'data-cash-crude'!H144-INDEX('active-future'!$C:$C,MATCH('basis-cash-crude'!I$1,'active-future'!$A:$A,0),1),""),"")</f>
        <v/>
      </c>
      <c r="J144">
        <f>+IFERROR(IF(VALUE('data-cash-crude'!I144)&gt;0,'data-cash-crude'!I144-INDEX('active-future'!$C:$C,MATCH('basis-cash-crude'!J$1,'active-future'!$A:$A,0),1),""),"")</f>
        <v>-4.57</v>
      </c>
      <c r="K144" t="str">
        <f>+IFERROR(IF(VALUE('data-cash-crude'!J144)&gt;0,'data-cash-crude'!J144-INDEX('active-future'!$C:$C,MATCH('basis-cash-crude'!K$1,'active-future'!$A:$A,0),1),""),"")</f>
        <v/>
      </c>
      <c r="L144" t="str">
        <f>+IFERROR(IF(VALUE('data-cash-crude'!K144)&gt;0,'data-cash-crude'!K144-INDEX('active-future'!$C:$C,MATCH('basis-cash-crude'!L$1,'active-future'!$A:$A,0),1),""),"")</f>
        <v/>
      </c>
      <c r="M144">
        <f>+IFERROR(IF(VALUE('data-cash-crude'!L144)&gt;0,'data-cash-crude'!L144-INDEX('active-future'!$C:$C,MATCH('basis-cash-crude'!M$1,'active-future'!$A:$A,0),1),""),"")</f>
        <v>-4.5399999999999991</v>
      </c>
      <c r="N144">
        <f>+IFERROR(IF(VALUE('data-cash-crude'!M144)&gt;0,'data-cash-crude'!M144-INDEX('active-future'!$C:$C,MATCH('basis-cash-crude'!N$1,'active-future'!$A:$A,0),1),""),"")</f>
        <v>-4.509999999999998</v>
      </c>
      <c r="O144">
        <f>+IFERROR(IF(VALUE('data-cash-crude'!N144)&gt;0,'data-cash-crude'!N144-INDEX('active-future'!$C:$C,MATCH('basis-cash-crude'!O$1,'active-future'!$A:$A,0),1),""),"")</f>
        <v>-4.43</v>
      </c>
      <c r="P144">
        <f>+IFERROR(IF(VALUE('data-cash-crude'!O144)&gt;0,'data-cash-crude'!O144-INDEX('active-future'!$C:$C,MATCH('basis-cash-crude'!P$1,'active-future'!$A:$A,0),1),""),"")</f>
        <v>-4.57</v>
      </c>
      <c r="Q144">
        <f>+IFERROR(IF(VALUE('data-cash-crude'!P144)&gt;0,'data-cash-crude'!P144-INDEX('active-future'!$C:$C,MATCH('basis-cash-crude'!Q$1,'active-future'!$A:$A,0),1),""),"")</f>
        <v>-4.5300000000000011</v>
      </c>
      <c r="R144">
        <f>+IFERROR(IF(VALUE('data-cash-crude'!Q144)&gt;0,'data-cash-crude'!Q144-INDEX('active-future'!$C:$C,MATCH('basis-cash-crude'!R$1,'active-future'!$A:$A,0),1),""),"")</f>
        <v>-4.5399999999999991</v>
      </c>
      <c r="S144">
        <f>+IFERROR(IF(VALUE('data-cash-crude'!R144)&gt;0,'data-cash-crude'!R144-INDEX('active-future'!$C:$C,MATCH('basis-cash-crude'!S$1,'active-future'!$A:$A,0),1),""),"")</f>
        <v>-4.519999999999996</v>
      </c>
      <c r="T144">
        <f>+IFERROR(IF(VALUE('data-cash-crude'!S144)&gt;0,'data-cash-crude'!S144-INDEX('active-future'!$C:$C,MATCH('basis-cash-crude'!T$1,'active-future'!$A:$A,0),1),""),"")</f>
        <v>-4.5</v>
      </c>
      <c r="U144">
        <f>+IFERROR(IF(VALUE('data-cash-crude'!T144)&gt;0,'data-cash-crude'!T144-INDEX('active-future'!$C:$C,MATCH('basis-cash-crude'!U$1,'active-future'!$A:$A,0),1),""),"")</f>
        <v>-4.5800000000000054</v>
      </c>
      <c r="V144">
        <f>+IFERROR(IF(VALUE('data-cash-crude'!U144)&gt;0,'data-cash-crude'!U144-INDEX('active-future'!$C:$C,MATCH('basis-cash-crude'!V$1,'active-future'!$A:$A,0),1),""),"")</f>
        <v>-4.5600000000000023</v>
      </c>
      <c r="W144">
        <f>+IFERROR(IF(VALUE('data-cash-crude'!V144)&gt;0,'data-cash-crude'!V144-INDEX('active-future'!$C:$C,MATCH('basis-cash-crude'!W$1,'active-future'!$A:$A,0),1),""),"")</f>
        <v>-4.5899999999999963</v>
      </c>
      <c r="X144">
        <f>+IFERROR(IF(VALUE('data-cash-crude'!W144)&gt;0,'data-cash-crude'!W144-INDEX('active-future'!$C:$C,MATCH('basis-cash-crude'!X$1,'active-future'!$A:$A,0),1),""),"")</f>
        <v>-4.5899999999999963</v>
      </c>
      <c r="Y144" t="str">
        <f>+IFERROR(IF(VALUE('data-cash-crude'!X144)&gt;0,'data-cash-crude'!X144-INDEX('active-future'!$C:$C,MATCH('basis-cash-crude'!Y$1,'active-future'!$A:$A,0),1),""),"")</f>
        <v/>
      </c>
      <c r="Z144">
        <f>+IFERROR(IF(VALUE('data-cash-crude'!Y144)&gt;0,'data-cash-crude'!Y144-INDEX('active-future'!$C:$C,MATCH('basis-cash-crude'!Z$1,'active-future'!$A:$A,0),1),""),"")</f>
        <v>-4.5200000000000031</v>
      </c>
      <c r="AA144">
        <f>+IFERROR(IF(VALUE('data-cash-crude'!Z144)&gt;0,'data-cash-crude'!Z144-INDEX('active-future'!$C:$C,MATCH('basis-cash-crude'!AA$1,'active-future'!$A:$A,0),1),""),"")</f>
        <v>-1.6300000000000026</v>
      </c>
      <c r="AB144" t="str">
        <f>+IFERROR(IF(VALUE('data-cash-crude'!AA144)&gt;0,'data-cash-crude'!AA144-INDEX('active-future'!$C:$C,MATCH('basis-cash-crude'!AB$1,'active-future'!$A:$A,0),1),""),"")</f>
        <v/>
      </c>
      <c r="AC144">
        <f>+IFERROR(IF(VALUE('data-cash-crude'!AB144)&gt;0,'data-cash-crude'!AB144-INDEX('active-future'!$C:$C,MATCH('basis-cash-crude'!AC$1,'active-future'!$A:$A,0),1),""),"")</f>
        <v>-4.57</v>
      </c>
      <c r="AD144">
        <f>+IFERROR(IF(VALUE('data-cash-crude'!AC144)&gt;0,'data-cash-crude'!AC144-INDEX('active-future'!$C:$C,MATCH('basis-cash-crude'!AD$1,'active-future'!$A:$A,0),1),""),"")</f>
        <v>-4.5699999999999932</v>
      </c>
      <c r="AE144">
        <f>+IFERROR(IF(VALUE('data-cash-crude'!AD144)&gt;0,'data-cash-crude'!AD144-INDEX('active-future'!$C:$C,MATCH('basis-cash-crude'!AE$1,'active-future'!$A:$A,0),1),""),"")</f>
        <v>-4.57</v>
      </c>
      <c r="AF144">
        <f>+IFERROR(IF(VALUE('data-cash-crude'!AE144)&gt;0,'data-cash-crude'!AE144-INDEX('active-future'!$C:$C,MATCH('basis-cash-crude'!AF$1,'active-future'!$A:$A,0),1),""),"")</f>
        <v>-4.5300000000000011</v>
      </c>
      <c r="AG144">
        <f>+IFERROR(IF(VALUE('data-cash-crude'!AF144)&gt;0,'data-cash-crude'!AF144-INDEX('active-future'!$C:$C,MATCH('basis-cash-crude'!AG$1,'active-future'!$A:$A,0),1),""),"")</f>
        <v>-4.5399999999999991</v>
      </c>
      <c r="AH144">
        <f>+IFERROR(IF(VALUE('data-cash-crude'!AG144)&gt;0,'data-cash-crude'!AG144-INDEX('active-future'!$C:$C,MATCH('basis-cash-crude'!AH$1,'active-future'!$A:$A,0),1),""),"")</f>
        <v>-4.4699999999999989</v>
      </c>
      <c r="AI144">
        <f>+IFERROR(IF(VALUE('data-cash-crude'!AH144)&gt;0,'data-cash-crude'!AH144-INDEX('active-future'!$C:$C,MATCH('basis-cash-crude'!AI$1,'active-future'!$A:$A,0),1),""),"")</f>
        <v>-4.7100000000000009</v>
      </c>
      <c r="AJ144">
        <f>+IFERROR(IF(VALUE('data-cash-crude'!AI144)&gt;0,'data-cash-crude'!AI144-INDEX('active-future'!$C:$C,MATCH('basis-cash-crude'!AJ$1,'active-future'!$A:$A,0),1),""),"")</f>
        <v>-4.6000000000000014</v>
      </c>
      <c r="AK144">
        <f>+IFERROR(IF(VALUE('data-cash-crude'!AJ144)&gt;0,'data-cash-crude'!AJ144-INDEX('active-future'!$C:$C,MATCH('basis-cash-crude'!AK$1,'active-future'!$A:$A,0),1),""),"")</f>
        <v>-4.5799999999999983</v>
      </c>
      <c r="AL144">
        <f>+IFERROR(IF(VALUE('data-cash-crude'!AK144)&gt;0,'data-cash-crude'!AK144-INDEX('active-future'!$C:$C,MATCH('basis-cash-crude'!AL$1,'active-future'!$A:$A,0),1),""),"")</f>
        <v>-4.5300000000000011</v>
      </c>
      <c r="AM144">
        <f>+IFERROR(IF(VALUE('data-cash-crude'!AL144)&gt;0,'data-cash-crude'!AL144-INDEX('active-future'!$C:$C,MATCH('basis-cash-crude'!AM$1,'active-future'!$A:$A,0),1),""),"")</f>
        <v>-4.5799999999999983</v>
      </c>
      <c r="AN144">
        <f>+IFERROR(IF(VALUE('data-cash-crude'!AM144)&gt;0,'data-cash-crude'!AM144-INDEX('active-future'!$C:$C,MATCH('basis-cash-crude'!AN$1,'active-future'!$A:$A,0),1),""),"")</f>
        <v>-4.5599999999999952</v>
      </c>
      <c r="AO144">
        <f>+IFERROR(IF(VALUE('data-cash-crude'!AN144)&gt;0,'data-cash-crude'!AN144-INDEX('active-future'!$C:$C,MATCH('basis-cash-crude'!AO$1,'active-future'!$A:$A,0),1),""),"")</f>
        <v>-4.519999999999996</v>
      </c>
      <c r="AP144">
        <f>+IFERROR(IF(VALUE('data-cash-crude'!AO144)&gt;0,'data-cash-crude'!AO144-INDEX('active-future'!$C:$C,MATCH('basis-cash-crude'!AP$1,'active-future'!$A:$A,0),1),""),"")</f>
        <v>-4.5</v>
      </c>
      <c r="AQ144">
        <f>+IFERROR(IF(VALUE('data-cash-crude'!AP144)&gt;0,'data-cash-crude'!AP144-INDEX('active-future'!$C:$C,MATCH('basis-cash-crude'!AQ$1,'active-future'!$A:$A,0),1),""),"")</f>
        <v>-4.509999999999998</v>
      </c>
      <c r="AR144">
        <f>+IFERROR(IF(VALUE('data-cash-crude'!AQ144)&gt;0,'data-cash-crude'!AQ144-INDEX('active-future'!$C:$C,MATCH('basis-cash-crude'!AR$1,'active-future'!$A:$A,0),1),""),"")</f>
        <v>-4.509999999999998</v>
      </c>
      <c r="AS144">
        <f>+IFERROR(IF(VALUE('data-cash-crude'!AR144)&gt;0,'data-cash-crude'!AR144-INDEX('active-future'!$C:$C,MATCH('basis-cash-crude'!AS$1,'active-future'!$A:$A,0),1),""),"")</f>
        <v>-4.5899999999999963</v>
      </c>
      <c r="AT144">
        <f>+IFERROR(IF(VALUE('data-cash-crude'!AS144)&gt;0,'data-cash-crude'!AS144-INDEX('active-future'!$C:$C,MATCH('basis-cash-crude'!AT$1,'active-future'!$A:$A,0),1),""),"")</f>
        <v>-4.5</v>
      </c>
      <c r="AU144">
        <f>+IFERROR(IF(VALUE('data-cash-crude'!AT144)&gt;0,'data-cash-crude'!AT144-INDEX('active-future'!$C:$C,MATCH('basis-cash-crude'!AU$1,'active-future'!$A:$A,0),1),""),"")</f>
        <v>-4.5600000000000023</v>
      </c>
      <c r="AV144">
        <f>+IFERROR(IF(VALUE('data-cash-crude'!AU144)&gt;0,'data-cash-crude'!AU144-INDEX('active-future'!$C:$C,MATCH('basis-cash-crude'!AV$1,'active-future'!$A:$A,0),1),""),"")</f>
        <v>-4.5399999999999991</v>
      </c>
      <c r="AW144">
        <f>+IFERROR(IF(VALUE('data-cash-crude'!AV144)&gt;0,'data-cash-crude'!AV144-INDEX('active-future'!$C:$C,MATCH('basis-cash-crude'!AW$1,'active-future'!$A:$A,0),1),""),"")</f>
        <v>-4.5200000000000031</v>
      </c>
      <c r="AX144">
        <f>+IFERROR(IF(VALUE('data-cash-crude'!AW144)&gt;0,'data-cash-crude'!AW144-INDEX('active-future'!$C:$C,MATCH('basis-cash-crude'!AX$1,'active-future'!$A:$A,0),1),""),"")</f>
        <v>-4.5</v>
      </c>
      <c r="AY144">
        <f>+IFERROR(IF(VALUE('data-cash-crude'!AX144)&gt;0,'data-cash-crude'!AX144-INDEX('active-future'!$C:$C,MATCH('basis-cash-crude'!AY$1,'active-future'!$A:$A,0),1),""),"")</f>
        <v>-4.57</v>
      </c>
      <c r="AZ144">
        <f>+IFERROR(IF(VALUE('data-cash-crude'!AY144)&gt;0,'data-cash-crude'!AY144-INDEX('active-future'!$C:$C,MATCH('basis-cash-crude'!AZ$1,'active-future'!$A:$A,0),1),""),"")</f>
        <v>-4.519999999999996</v>
      </c>
      <c r="BA144">
        <f>+IFERROR(IF(VALUE('data-cash-crude'!AZ144)&gt;0,'data-cash-crude'!AZ144-INDEX('active-future'!$C:$C,MATCH('basis-cash-crude'!BA$1,'active-future'!$A:$A,0),1),""),"")</f>
        <v>-4.5899999999999963</v>
      </c>
      <c r="BB144">
        <f>+IFERROR(IF(VALUE('data-cash-crude'!BA144)&gt;0,'data-cash-crude'!BA144-INDEX('active-future'!$C:$C,MATCH('basis-cash-crude'!BB$1,'active-future'!$A:$A,0),1),""),"")</f>
        <v>-4.5300000000000011</v>
      </c>
      <c r="BC144">
        <f>+IFERROR(IF(VALUE('data-cash-crude'!BB144)&gt;0,'data-cash-crude'!BB144-INDEX('active-future'!$C:$C,MATCH('basis-cash-crude'!BC$1,'active-future'!$A:$A,0),1),""),"")</f>
        <v>-4.8399999999999963</v>
      </c>
      <c r="BD144">
        <f>+IFERROR(IF(VALUE('data-cash-crude'!BC144)&gt;0,'data-cash-crude'!BC144-INDEX('active-future'!$C:$C,MATCH('basis-cash-crude'!BD$1,'active-future'!$A:$A,0),1),""),"")</f>
        <v>-4.769999999999996</v>
      </c>
      <c r="BE144">
        <f>+IFERROR(IF(VALUE('data-cash-crude'!BD144)&gt;0,'data-cash-crude'!BD144-INDEX('active-future'!$C:$C,MATCH('basis-cash-crude'!BE$1,'active-future'!$A:$A,0),1),""),"")</f>
        <v>-4.6299999999999955</v>
      </c>
      <c r="BF144">
        <f>+IFERROR(IF(VALUE('data-cash-crude'!BE144)&gt;0,'data-cash-crude'!BE144-INDEX('active-future'!$C:$C,MATCH('basis-cash-crude'!BF$1,'active-future'!$A:$A,0),1),""),"")</f>
        <v>-4.5899999999999963</v>
      </c>
      <c r="BG144">
        <f>+IFERROR(IF(VALUE('data-cash-crude'!BF144)&gt;0,'data-cash-crude'!BF144-INDEX('active-future'!$C:$C,MATCH('basis-cash-crude'!BG$1,'active-future'!$A:$A,0),1),""),"")</f>
        <v>-4.519999999999996</v>
      </c>
      <c r="BH144">
        <f>+IFERROR(IF(VALUE('data-cash-crude'!BG144)&gt;0,'data-cash-crude'!BG144-INDEX('active-future'!$C:$C,MATCH('basis-cash-crude'!BH$1,'active-future'!$A:$A,0),1),""),"")</f>
        <v>-4.57</v>
      </c>
      <c r="BI144">
        <f>+IFERROR(IF(VALUE('data-cash-crude'!BH144)&gt;0,'data-cash-crude'!BH144-INDEX('active-future'!$C:$C,MATCH('basis-cash-crude'!BI$1,'active-future'!$A:$A,0),1),""),"")</f>
        <v>-4.5500000000000043</v>
      </c>
      <c r="BJ144">
        <f>+IFERROR(IF(VALUE('data-cash-crude'!BI144)&gt;0,'data-cash-crude'!BI144-INDEX('active-future'!$C:$C,MATCH('basis-cash-crude'!BJ$1,'active-future'!$A:$A,0),1),""),"")</f>
        <v>-4.5600000000000023</v>
      </c>
      <c r="BK144">
        <f>+IFERROR(IF(VALUE('data-cash-crude'!BJ144)&gt;0,'data-cash-crude'!BJ144-INDEX('active-future'!$C:$C,MATCH('basis-cash-crude'!BK$1,'active-future'!$A:$A,0),1),""),"")</f>
        <v>-4.509999999999998</v>
      </c>
      <c r="BL144">
        <f>+IFERROR(IF(VALUE('data-cash-crude'!BK144)&gt;0,'data-cash-crude'!BK144-INDEX('active-future'!$C:$C,MATCH('basis-cash-crude'!BL$1,'active-future'!$A:$A,0),1),""),"")</f>
        <v>-4.5500000000000043</v>
      </c>
      <c r="BM144">
        <f>+IFERROR(IF(VALUE('data-cash-crude'!BL144)&gt;0,'data-cash-crude'!BL144-INDEX('active-future'!$C:$C,MATCH('basis-cash-crude'!BM$1,'active-future'!$A:$A,0),1),""),"")</f>
        <v>-4.5900000000000034</v>
      </c>
      <c r="BN144">
        <f>+IFERROR(IF(VALUE('data-cash-crude'!BM144)&gt;0,'data-cash-crude'!BM144-INDEX('active-future'!$C:$C,MATCH('basis-cash-crude'!BN$1,'active-future'!$A:$A,0),1),""),"")</f>
        <v>-4.509999999999998</v>
      </c>
      <c r="BO144">
        <f>+IFERROR(IF(VALUE('data-cash-crude'!BN144)&gt;0,'data-cash-crude'!BN144-INDEX('active-future'!$C:$C,MATCH('basis-cash-crude'!BO$1,'active-future'!$A:$A,0),1),""),"")</f>
        <v>-4.57</v>
      </c>
      <c r="BP144">
        <f>+IFERROR(IF(VALUE('data-cash-crude'!BO144)&gt;0,'data-cash-crude'!BO144-INDEX('active-future'!$C:$C,MATCH('basis-cash-crude'!BP$1,'active-future'!$A:$A,0),1),""),"")</f>
        <v>-4.5100000000000051</v>
      </c>
      <c r="BQ144">
        <f>+IFERROR(IF(VALUE('data-cash-crude'!BP144)&gt;0,'data-cash-crude'!BP144-INDEX('active-future'!$C:$C,MATCH('basis-cash-crude'!BQ$1,'active-future'!$A:$A,0),1),""),"")</f>
        <v>-4.5</v>
      </c>
      <c r="BR144">
        <f>+IFERROR(IF(VALUE('data-cash-crude'!BQ144)&gt;0,'data-cash-crude'!BQ144-INDEX('active-future'!$C:$C,MATCH('basis-cash-crude'!BR$1,'active-future'!$A:$A,0),1),""),"")</f>
        <v>-4.5799999999999983</v>
      </c>
      <c r="BS144">
        <f>+IFERROR(IF(VALUE('data-cash-crude'!BR144)&gt;0,'data-cash-crude'!BR144-INDEX('active-future'!$C:$C,MATCH('basis-cash-crude'!BS$1,'active-future'!$A:$A,0),1),""),"")</f>
        <v>-4.5300000000000011</v>
      </c>
      <c r="BT144">
        <f>+IFERROR(IF(VALUE('data-cash-crude'!BS144)&gt;0,'data-cash-crude'!BS144-INDEX('active-future'!$C:$C,MATCH('basis-cash-crude'!BT$1,'active-future'!$A:$A,0),1),""),"")</f>
        <v>-4.5699999999999932</v>
      </c>
      <c r="BU144">
        <f>+IFERROR(IF(VALUE('data-cash-crude'!BT144)&gt;0,'data-cash-crude'!BT144-INDEX('active-future'!$C:$C,MATCH('basis-cash-crude'!BU$1,'active-future'!$A:$A,0),1),""),"")</f>
        <v>-4.5699999999999932</v>
      </c>
      <c r="BV144">
        <f>+IFERROR(IF(VALUE('data-cash-crude'!BU144)&gt;0,'data-cash-crude'!BU144-INDEX('active-future'!$C:$C,MATCH('basis-cash-crude'!BV$1,'active-future'!$A:$A,0),1),""),"")</f>
        <v>-4.5500000000000043</v>
      </c>
      <c r="BW144">
        <f>+IFERROR(IF(VALUE('data-cash-crude'!BV144)&gt;0,'data-cash-crude'!BV144-INDEX('active-future'!$C:$C,MATCH('basis-cash-crude'!BW$1,'active-future'!$A:$A,0),1),""),"")</f>
        <v>-4.5499999999999972</v>
      </c>
      <c r="BX144">
        <f>+IFERROR(IF(VALUE('data-cash-crude'!BW144)&gt;0,'data-cash-crude'!BW144-INDEX('active-future'!$C:$C,MATCH('basis-cash-crude'!BX$1,'active-future'!$A:$A,0),1),""),"")</f>
        <v>-4.5</v>
      </c>
      <c r="BY144">
        <f>+IFERROR(IF(VALUE('data-cash-crude'!BX144)&gt;0,'data-cash-crude'!BX144-INDEX('active-future'!$C:$C,MATCH('basis-cash-crude'!BY$1,'active-future'!$A:$A,0),1),""),"")</f>
        <v>-4.5500000000000043</v>
      </c>
      <c r="BZ144">
        <f>+IFERROR(IF(VALUE('data-cash-crude'!BY144)&gt;0,'data-cash-crude'!BY144-INDEX('active-future'!$C:$C,MATCH('basis-cash-crude'!BZ$1,'active-future'!$A:$A,0),1),""),"")</f>
        <v>-4.6499999999999986</v>
      </c>
      <c r="CA144">
        <f>+IFERROR(IF(VALUE('data-cash-crude'!BZ144)&gt;0,'data-cash-crude'!BZ144-INDEX('active-future'!$C:$C,MATCH('basis-cash-crude'!CA$1,'active-future'!$A:$A,0),1),""),"")</f>
        <v>-4.5</v>
      </c>
      <c r="CB144">
        <f>+IFERROR(IF(VALUE('data-cash-crude'!CA144)&gt;0,'data-cash-crude'!CA144-INDEX('active-future'!$C:$C,MATCH('basis-cash-crude'!CB$1,'active-future'!$A:$A,0),1),""),"")</f>
        <v>-4.5</v>
      </c>
      <c r="CC144">
        <f>+IFERROR(IF(VALUE('data-cash-crude'!CB144)&gt;0,'data-cash-crude'!CB144-INDEX('active-future'!$C:$C,MATCH('basis-cash-crude'!CC$1,'active-future'!$A:$A,0),1),""),"")</f>
        <v>-4.5599999999999952</v>
      </c>
      <c r="CD144">
        <f>+IFERROR(IF(VALUE('data-cash-crude'!CC144)&gt;0,'data-cash-crude'!CC144-INDEX('active-future'!$C:$C,MATCH('basis-cash-crude'!CD$1,'active-future'!$A:$A,0),1),""),"")</f>
        <v>-4.509999999999998</v>
      </c>
      <c r="CE144">
        <f>+IFERROR(IF(VALUE('data-cash-crude'!CD144)&gt;0,'data-cash-crude'!CD144-INDEX('active-future'!$C:$C,MATCH('basis-cash-crude'!CE$1,'active-future'!$A:$A,0),1),""),"")</f>
        <v>-4.5500000000000043</v>
      </c>
      <c r="CF144">
        <f>+IFERROR(IF(VALUE('data-cash-crude'!CE144)&gt;0,'data-cash-crude'!CE144-INDEX('active-future'!$C:$C,MATCH('basis-cash-crude'!CF$1,'active-future'!$A:$A,0),1),""),"")</f>
        <v>-4.509999999999998</v>
      </c>
      <c r="CG144" t="str">
        <f>+IFERROR(IF(VALUE('data-cash-crude'!CF144)&gt;0,'data-cash-crude'!CF144-INDEX('active-future'!$C:$C,MATCH('basis-cash-crude'!CG$1,'active-future'!$A:$A,0),1),""),"")</f>
        <v/>
      </c>
      <c r="CH144" t="str">
        <f>+IFERROR(IF(VALUE('data-cash-crude'!CG144)&gt;0,'data-cash-crude'!CG144-INDEX('active-future'!$C:$C,MATCH('basis-cash-crude'!CH$1,'active-future'!$A:$A,0),1),""),"")</f>
        <v/>
      </c>
      <c r="CI144" t="str">
        <f>+IFERROR(IF(VALUE('data-cash-crude'!CH144)&gt;0,'data-cash-crude'!CH144-INDEX('active-future'!$C:$C,MATCH('basis-cash-crude'!CI$1,'active-future'!$A:$A,0),1),""),"")</f>
        <v/>
      </c>
      <c r="CJ144">
        <f>+IFERROR(IF(VALUE('data-cash-crude'!CI144)&gt;0,'data-cash-crude'!CI144-INDEX('active-future'!$C:$C,MATCH('basis-cash-crude'!CJ$1,'active-future'!$A:$A,0),1),""),"")</f>
        <v>-4.5599999999999952</v>
      </c>
      <c r="CK144">
        <f>+IFERROR(IF(VALUE('data-cash-crude'!CJ144)&gt;0,'data-cash-crude'!CJ144-INDEX('active-future'!$C:$C,MATCH('basis-cash-crude'!CK$1,'active-future'!$A:$A,0),1),""),"")</f>
        <v>-4.519999999999996</v>
      </c>
      <c r="CL144">
        <f>+IFERROR(IF(VALUE('data-cash-crude'!CK144)&gt;0,'data-cash-crude'!CK144-INDEX('active-future'!$C:$C,MATCH('basis-cash-crude'!CL$1,'active-future'!$A:$A,0),1),""),"")</f>
        <v>-4.5</v>
      </c>
      <c r="CM144" t="str">
        <f>+IFERROR(IF(VALUE('data-cash-crude'!CL144)&gt;0,'data-cash-crude'!CL144-INDEX('active-future'!$C:$C,MATCH('basis-cash-crude'!CM$1,'active-future'!$A:$A,0),1),""),"")</f>
        <v/>
      </c>
      <c r="CN144">
        <f>+IFERROR(IF(VALUE('data-cash-crude'!CM144)&gt;0,'data-cash-crude'!CM144-INDEX('active-future'!$C:$C,MATCH('basis-cash-crude'!CN$1,'active-future'!$A:$A,0),1),""),"")</f>
        <v>-4.5600000000000023</v>
      </c>
      <c r="CO144">
        <f>+IFERROR(IF(VALUE('data-cash-crude'!CN144)&gt;0,'data-cash-crude'!CN144-INDEX('active-future'!$C:$C,MATCH('basis-cash-crude'!CO$1,'active-future'!$A:$A,0),1),""),"")</f>
        <v>-4.57</v>
      </c>
      <c r="CP144">
        <f>+IFERROR(IF(VALUE('data-cash-crude'!CO144)&gt;0,'data-cash-crude'!CO144-INDEX('active-future'!$C:$C,MATCH('basis-cash-crude'!CP$1,'active-future'!$A:$A,0),1),""),"")</f>
        <v>-4.5399999999999991</v>
      </c>
      <c r="CQ144">
        <f>+IFERROR(IF(VALUE('data-cash-crude'!CP144)&gt;0,'data-cash-crude'!CP144-INDEX('active-future'!$C:$C,MATCH('basis-cash-crude'!CQ$1,'active-future'!$A:$A,0),1),""),"")</f>
        <v>-4.5899999999999963</v>
      </c>
      <c r="CR144">
        <f>+IFERROR(IF(VALUE('data-cash-crude'!CQ144)&gt;0,'data-cash-crude'!CQ144-INDEX('active-future'!$C:$C,MATCH('basis-cash-crude'!CR$1,'active-future'!$A:$A,0),1),""),"")</f>
        <v>-4.5</v>
      </c>
      <c r="CS144">
        <f>+IFERROR(IF(VALUE('data-cash-crude'!CR144)&gt;0,'data-cash-crude'!CR144-INDEX('active-future'!$C:$C,MATCH('basis-cash-crude'!CS$1,'active-future'!$A:$A,0),1),""),"")</f>
        <v>-4.5300000000000011</v>
      </c>
      <c r="CT144">
        <f>+IFERROR(IF(VALUE('data-cash-crude'!CS144)&gt;0,'data-cash-crude'!CS144-INDEX('active-future'!$C:$C,MATCH('basis-cash-crude'!CT$1,'active-future'!$A:$A,0),1),""),"")</f>
        <v>-4.509999999999998</v>
      </c>
      <c r="CU144">
        <f>+IFERROR(IF(VALUE('data-cash-crude'!CT144)&gt;0,'data-cash-crude'!CT144-INDEX('active-future'!$C:$C,MATCH('basis-cash-crude'!CU$1,'active-future'!$A:$A,0),1),""),"")</f>
        <v>-4.5399999999999991</v>
      </c>
      <c r="CV144">
        <f>+IFERROR(IF(VALUE('data-cash-crude'!CU144)&gt;0,'data-cash-crude'!CU144-INDEX('active-future'!$C:$C,MATCH('basis-cash-crude'!CV$1,'active-future'!$A:$A,0),1),""),"")</f>
        <v>-4.2899999999999991</v>
      </c>
      <c r="CW144">
        <f>+IFERROR(IF(VALUE('data-cash-crude'!CV144)&gt;0,'data-cash-crude'!CV144-INDEX('active-future'!$C:$C,MATCH('basis-cash-crude'!CW$1,'active-future'!$A:$A,0),1),""),"")</f>
        <v>-4.5</v>
      </c>
      <c r="CX144">
        <f>+IFERROR(IF(VALUE('data-cash-crude'!CW144)&gt;0,'data-cash-crude'!CW144-INDEX('active-future'!$C:$C,MATCH('basis-cash-crude'!CX$1,'active-future'!$A:$A,0),1),""),"")</f>
        <v>-4.4699999999999989</v>
      </c>
      <c r="CY144">
        <f>+IFERROR(IF(VALUE('data-cash-crude'!CX144)&gt;0,'data-cash-crude'!CX144-INDEX('active-future'!$C:$C,MATCH('basis-cash-crude'!CY$1,'active-future'!$A:$A,0),1),""),"")</f>
        <v>-4.5300000000000011</v>
      </c>
      <c r="CZ144">
        <f>+IFERROR(IF(VALUE('data-cash-crude'!CY144)&gt;0,'data-cash-crude'!CY144-INDEX('active-future'!$C:$C,MATCH('basis-cash-crude'!CZ$1,'active-future'!$A:$A,0),1),""),"")</f>
        <v>-4.5899999999999963</v>
      </c>
      <c r="DA144">
        <f>+IFERROR(IF(VALUE('data-cash-crude'!CZ144)&gt;0,'data-cash-crude'!CZ144-INDEX('active-future'!$C:$C,MATCH('basis-cash-crude'!DA$1,'active-future'!$A:$A,0),1),""),"")</f>
        <v>-4.5600000000000023</v>
      </c>
      <c r="DB144">
        <f>+IFERROR(IF(VALUE('data-cash-crude'!DA144)&gt;0,'data-cash-crude'!DA144-INDEX('active-future'!$C:$C,MATCH('basis-cash-crude'!DB$1,'active-future'!$A:$A,0),1),""),"")</f>
        <v>-4.5899999999999963</v>
      </c>
      <c r="DC144">
        <f>+IFERROR(IF(VALUE('data-cash-crude'!DB144)&gt;0,'data-cash-crude'!DB144-INDEX('active-future'!$C:$C,MATCH('basis-cash-crude'!DC$1,'active-future'!$A:$A,0),1),""),"")</f>
        <v>-4.5600000000000023</v>
      </c>
      <c r="DD144">
        <f>+IFERROR(IF(VALUE('data-cash-crude'!DC144)&gt;0,'data-cash-crude'!DC144-INDEX('active-future'!$C:$C,MATCH('basis-cash-crude'!DD$1,'active-future'!$A:$A,0),1),""),"")</f>
        <v>-4.5</v>
      </c>
      <c r="DE144">
        <f>+IFERROR(IF(VALUE('data-cash-crude'!DD144)&gt;0,'data-cash-crude'!DD144-INDEX('active-future'!$C:$C,MATCH('basis-cash-crude'!DE$1,'active-future'!$A:$A,0),1),""),"")</f>
        <v>-4.5500000000000043</v>
      </c>
      <c r="DF144">
        <f>+IFERROR(IF(VALUE('data-cash-crude'!DE144)&gt;0,'data-cash-crude'!DE144-INDEX('active-future'!$C:$C,MATCH('basis-cash-crude'!DF$1,'active-future'!$A:$A,0),1),""),"")</f>
        <v>-4.5900000000000034</v>
      </c>
      <c r="DG144">
        <f>+IFERROR(IF(VALUE('data-cash-crude'!DF144)&gt;0,'data-cash-crude'!DF144-INDEX('active-future'!$C:$C,MATCH('basis-cash-crude'!DG$1,'active-future'!$A:$A,0),1),""),"")</f>
        <v>-4.5499999999999972</v>
      </c>
      <c r="DH144">
        <f>+IFERROR(IF(VALUE('data-cash-crude'!DG144)&gt;0,'data-cash-crude'!DG144-INDEX('active-future'!$C:$C,MATCH('basis-cash-crude'!DH$1,'active-future'!$A:$A,0),1),""),"")</f>
        <v>-4.519999999999996</v>
      </c>
      <c r="DI144">
        <f>+IFERROR(IF(VALUE('data-cash-crude'!DH144)&gt;0,'data-cash-crude'!DH144-INDEX('active-future'!$C:$C,MATCH('basis-cash-crude'!DI$1,'active-future'!$A:$A,0),1),""),"")</f>
        <v>-4.5100000000000051</v>
      </c>
      <c r="DJ144">
        <f>+IFERROR(IF(VALUE('data-cash-crude'!DI144)&gt;0,'data-cash-crude'!DI144-INDEX('active-future'!$C:$C,MATCH('basis-cash-crude'!DJ$1,'active-future'!$A:$A,0),1),""),"")</f>
        <v>-4.5399999999999991</v>
      </c>
      <c r="DK144">
        <f>+IFERROR(IF(VALUE('data-cash-crude'!DJ144)&gt;0,'data-cash-crude'!DJ144-INDEX('active-future'!$C:$C,MATCH('basis-cash-crude'!DK$1,'active-future'!$A:$A,0),1),""),"")</f>
        <v>-4.509999999999998</v>
      </c>
      <c r="DL144">
        <f>+IFERROR(IF(VALUE('data-cash-crude'!DK144)&gt;0,'data-cash-crude'!DK144-INDEX('active-future'!$C:$C,MATCH('basis-cash-crude'!DL$1,'active-future'!$A:$A,0),1),""),"")</f>
        <v>-4.529999999999994</v>
      </c>
      <c r="DM144" t="str">
        <f>+IFERROR(IF(VALUE('data-cash-crude'!DL144)&gt;0,'data-cash-crude'!DL144-INDEX('active-future'!$C:$C,MATCH('basis-cash-crude'!DM$1,'active-future'!$A:$A,0),1),""),"")</f>
        <v/>
      </c>
      <c r="DN144" t="str">
        <f>+IFERROR(IF(VALUE('data-cash-crude'!DM144)&gt;0,'data-cash-crude'!DM144-INDEX('active-future'!$C:$C,MATCH('basis-cash-crude'!DN$1,'active-future'!$A:$A,0),1),""),"")</f>
        <v/>
      </c>
      <c r="DO144">
        <f>+IFERROR(IF(VALUE('data-cash-crude'!DN144)&gt;0,'data-cash-crude'!DN144-INDEX('active-future'!$C:$C,MATCH('basis-cash-crude'!DO$1,'active-future'!$A:$A,0),1),""),"")</f>
        <v>-4.5899999999999963</v>
      </c>
      <c r="DP144">
        <f>+IFERROR(IF(VALUE('data-cash-crude'!DO144)&gt;0,'data-cash-crude'!DO144-INDEX('active-future'!$C:$C,MATCH('basis-cash-crude'!DP$1,'active-future'!$A:$A,0),1),""),"")</f>
        <v>-4.519999999999996</v>
      </c>
      <c r="DQ144">
        <f>+IFERROR(IF(VALUE('data-cash-crude'!DP144)&gt;0,'data-cash-crude'!DP144-INDEX('active-future'!$C:$C,MATCH('basis-cash-crude'!DQ$1,'active-future'!$A:$A,0),1),""),"")</f>
        <v>-4.57</v>
      </c>
      <c r="DR144">
        <f>+IFERROR(IF(VALUE('data-cash-crude'!DQ144)&gt;0,'data-cash-crude'!DQ144-INDEX('active-future'!$C:$C,MATCH('basis-cash-crude'!DR$1,'active-future'!$A:$A,0),1),""),"")</f>
        <v>-4.5</v>
      </c>
      <c r="DS144">
        <f>+IFERROR(IF(VALUE('data-cash-crude'!DR144)&gt;0,'data-cash-crude'!DR144-INDEX('active-future'!$C:$C,MATCH('basis-cash-crude'!DS$1,'active-future'!$A:$A,0),1),""),"")</f>
        <v>-4.509999999999998</v>
      </c>
      <c r="DT144">
        <f>+IFERROR(IF(VALUE('data-cash-crude'!DS144)&gt;0,'data-cash-crude'!DS144-INDEX('active-future'!$C:$C,MATCH('basis-cash-crude'!DT$1,'active-future'!$A:$A,0),1),""),"")</f>
        <v>-4.5500000000000043</v>
      </c>
      <c r="DU144">
        <f>+IFERROR(IF(VALUE('data-cash-crude'!DT144)&gt;0,'data-cash-crude'!DT144-INDEX('active-future'!$C:$C,MATCH('basis-cash-crude'!DU$1,'active-future'!$A:$A,0),1),""),"")</f>
        <v>-4.5300000000000011</v>
      </c>
      <c r="DV144">
        <f>+IFERROR(IF(VALUE('data-cash-crude'!DU144)&gt;0,'data-cash-crude'!DU144-INDEX('active-future'!$C:$C,MATCH('basis-cash-crude'!DV$1,'active-future'!$A:$A,0),1),""),"")</f>
        <v>-4.5899999999999963</v>
      </c>
      <c r="DW144">
        <f>+IFERROR(IF(VALUE('data-cash-crude'!DV144)&gt;0,'data-cash-crude'!DV144-INDEX('active-future'!$C:$C,MATCH('basis-cash-crude'!DW$1,'active-future'!$A:$A,0),1),""),"")</f>
        <v>-4.5399999999999991</v>
      </c>
      <c r="DX144">
        <f>+IFERROR(IF(VALUE('data-cash-crude'!DW144)&gt;0,'data-cash-crude'!DW144-INDEX('active-future'!$C:$C,MATCH('basis-cash-crude'!DX$1,'active-future'!$A:$A,0),1),""),"")</f>
        <v>-4.5899999999999963</v>
      </c>
      <c r="DY144">
        <f>+IFERROR(IF(VALUE('data-cash-crude'!DX144)&gt;0,'data-cash-crude'!DX144-INDEX('active-future'!$C:$C,MATCH('basis-cash-crude'!DY$1,'active-future'!$A:$A,0),1),""),"")</f>
        <v>-4.5599999999999952</v>
      </c>
      <c r="DZ144">
        <f>+IFERROR(IF(VALUE('data-cash-crude'!DY144)&gt;0,'data-cash-crude'!DY144-INDEX('active-future'!$C:$C,MATCH('basis-cash-crude'!DZ$1,'active-future'!$A:$A,0),1),""),"")</f>
        <v>-4.5899999999999963</v>
      </c>
      <c r="EA144">
        <f>+IFERROR(IF(VALUE('data-cash-crude'!DZ144)&gt;0,'data-cash-crude'!DZ144-INDEX('active-future'!$C:$C,MATCH('basis-cash-crude'!EA$1,'active-future'!$A:$A,0),1),""),"")</f>
        <v>-4.93</v>
      </c>
      <c r="EB144">
        <f>+IFERROR(IF(VALUE('data-cash-crude'!EA144)&gt;0,'data-cash-crude'!EA144-INDEX('active-future'!$C:$C,MATCH('basis-cash-crude'!EB$1,'active-future'!$A:$A,0),1),""),"")</f>
        <v>-4.7299999999999969</v>
      </c>
      <c r="EC144">
        <f>+IFERROR(IF(VALUE('data-cash-crude'!EB144)&gt;0,'data-cash-crude'!EB144-INDEX('active-future'!$C:$C,MATCH('basis-cash-crude'!EC$1,'active-future'!$A:$A,0),1),""),"")</f>
        <v>-4.769999999999996</v>
      </c>
      <c r="ED144">
        <f>+IFERROR(IF(VALUE('data-cash-crude'!EC144)&gt;0,'data-cash-crude'!EC144-INDEX('active-future'!$C:$C,MATCH('basis-cash-crude'!ED$1,'active-future'!$A:$A,0),1),""),"")</f>
        <v>-4.5899999999999963</v>
      </c>
      <c r="EE144">
        <f>+IFERROR(IF(VALUE('data-cash-crude'!ED144)&gt;0,'data-cash-crude'!ED144-INDEX('active-future'!$C:$C,MATCH('basis-cash-crude'!EE$1,'active-future'!$A:$A,0),1),""),"")</f>
        <v>-4.57</v>
      </c>
      <c r="EF144">
        <f>+IFERROR(IF(VALUE('data-cash-crude'!EE144)&gt;0,'data-cash-crude'!EE144-INDEX('active-future'!$C:$C,MATCH('basis-cash-crude'!EF$1,'active-future'!$A:$A,0),1),""),"")</f>
        <v>-4.5399999999999991</v>
      </c>
      <c r="EG144">
        <f>+IFERROR(IF(VALUE('data-cash-crude'!EF144)&gt;0,'data-cash-crude'!EF144-INDEX('active-future'!$C:$C,MATCH('basis-cash-crude'!EG$1,'active-future'!$A:$A,0),1),""),"")</f>
        <v>-4.5</v>
      </c>
      <c r="EH144">
        <f>+IFERROR(IF(VALUE('data-cash-crude'!EG144)&gt;0,'data-cash-crude'!EG144-INDEX('active-future'!$C:$C,MATCH('basis-cash-crude'!EH$1,'active-future'!$A:$A,0),1),""),"")</f>
        <v>-4.5300000000000011</v>
      </c>
      <c r="EI144">
        <f>+IFERROR(IF(VALUE('data-cash-crude'!EH144)&gt;0,'data-cash-crude'!EH144-INDEX('active-future'!$C:$C,MATCH('basis-cash-crude'!EI$1,'active-future'!$A:$A,0),1),""),"")</f>
        <v>-4.519999999999996</v>
      </c>
      <c r="EJ144">
        <f>+IFERROR(IF(VALUE('data-cash-crude'!EI144)&gt;0,'data-cash-crude'!EI144-INDEX('active-future'!$C:$C,MATCH('basis-cash-crude'!EJ$1,'active-future'!$A:$A,0),1),""),"")</f>
        <v>-4.5500000000000043</v>
      </c>
      <c r="EK144">
        <f>+IFERROR(IF(VALUE('data-cash-crude'!EJ144)&gt;0,'data-cash-crude'!EJ144-INDEX('active-future'!$C:$C,MATCH('basis-cash-crude'!EK$1,'active-future'!$A:$A,0),1),""),"")</f>
        <v>-4.5500000000000043</v>
      </c>
      <c r="EL144">
        <f>+IFERROR(IF(VALUE('data-cash-crude'!EK144)&gt;0,'data-cash-crude'!EK144-INDEX('active-future'!$C:$C,MATCH('basis-cash-crude'!EL$1,'active-future'!$A:$A,0),1),""),"")</f>
        <v>-4.5399999999999991</v>
      </c>
      <c r="EM144">
        <f>+IFERROR(IF(VALUE('data-cash-crude'!EL144)&gt;0,'data-cash-crude'!EL144-INDEX('active-future'!$C:$C,MATCH('basis-cash-crude'!EM$1,'active-future'!$A:$A,0),1),""),"")</f>
        <v>-4.5399999999999991</v>
      </c>
      <c r="EN144">
        <f>+IFERROR(IF(VALUE('data-cash-crude'!EM144)&gt;0,'data-cash-crude'!EM144-INDEX('active-future'!$C:$C,MATCH('basis-cash-crude'!EN$1,'active-future'!$A:$A,0),1),""),"")</f>
        <v>-4.509999999999998</v>
      </c>
      <c r="EO144">
        <f>+IFERROR(IF(VALUE('data-cash-crude'!EN144)&gt;0,'data-cash-crude'!EN144-INDEX('active-future'!$C:$C,MATCH('basis-cash-crude'!EO$1,'active-future'!$A:$A,0),1),""),"")</f>
        <v>-4.5600000000000023</v>
      </c>
      <c r="EP144">
        <f>+IFERROR(IF(VALUE('data-cash-crude'!EO144)&gt;0,'data-cash-crude'!EO144-INDEX('active-future'!$C:$C,MATCH('basis-cash-crude'!EP$1,'active-future'!$A:$A,0),1),""),"")</f>
        <v>-4.5500000000000043</v>
      </c>
      <c r="EQ144">
        <f>+IFERROR(IF(VALUE('data-cash-crude'!EP144)&gt;0,'data-cash-crude'!EP144-INDEX('active-future'!$C:$C,MATCH('basis-cash-crude'!EQ$1,'active-future'!$A:$A,0),1),""),"")</f>
        <v>-4.57</v>
      </c>
      <c r="ER144">
        <f>+IFERROR(IF(VALUE('data-cash-crude'!EQ144)&gt;0,'data-cash-crude'!EQ144-INDEX('active-future'!$C:$C,MATCH('basis-cash-crude'!ER$1,'active-future'!$A:$A,0),1),""),"")</f>
        <v>-4.5</v>
      </c>
      <c r="ES144">
        <f>+IFERROR(IF(VALUE('data-cash-crude'!ER144)&gt;0,'data-cash-crude'!ER144-INDEX('active-future'!$C:$C,MATCH('basis-cash-crude'!ES$1,'active-future'!$A:$A,0),1),""),"")</f>
        <v>-4.5900000000000034</v>
      </c>
      <c r="ET144">
        <f>+IFERROR(IF(VALUE('data-cash-crude'!ES144)&gt;0,'data-cash-crude'!ES144-INDEX('active-future'!$C:$C,MATCH('basis-cash-crude'!ET$1,'active-future'!$A:$A,0),1),""),"")</f>
        <v>-4.5699999999999932</v>
      </c>
      <c r="EU144">
        <f>+IFERROR(IF(VALUE('data-cash-crude'!ET144)&gt;0,'data-cash-crude'!ET144-INDEX('active-future'!$C:$C,MATCH('basis-cash-crude'!EU$1,'active-future'!$A:$A,0),1),""),"")</f>
        <v>-4.5799999999999983</v>
      </c>
      <c r="EV144">
        <f>+IFERROR(IF(VALUE('data-cash-crude'!EU144)&gt;0,'data-cash-crude'!EU144-INDEX('active-future'!$C:$C,MATCH('basis-cash-crude'!EV$1,'active-future'!$A:$A,0),1),""),"")</f>
        <v>-4.6900000000000048</v>
      </c>
      <c r="EW144">
        <f>+IFERROR(IF(VALUE('data-cash-crude'!EV144)&gt;0,'data-cash-crude'!EV144-INDEX('active-future'!$C:$C,MATCH('basis-cash-crude'!EW$1,'active-future'!$A:$A,0),1),""),"")</f>
        <v>-4.6700000000000017</v>
      </c>
      <c r="EX144">
        <f>+IFERROR(IF(VALUE('data-cash-crude'!EW144)&gt;0,'data-cash-crude'!EW144-INDEX('active-future'!$C:$C,MATCH('basis-cash-crude'!EX$1,'active-future'!$A:$A,0),1),""),"")</f>
        <v>-4.68</v>
      </c>
      <c r="EY144">
        <f>+IFERROR(IF(VALUE('data-cash-crude'!EX144)&gt;0,'data-cash-crude'!EX144-INDEX('active-future'!$C:$C,MATCH('basis-cash-crude'!EY$1,'active-future'!$A:$A,0),1),""),"")</f>
        <v>-4.529999999999994</v>
      </c>
      <c r="EZ144">
        <f>+IFERROR(IF(VALUE('data-cash-crude'!EY144)&gt;0,'data-cash-crude'!EY144-INDEX('active-future'!$C:$C,MATCH('basis-cash-crude'!EZ$1,'active-future'!$A:$A,0),1),""),"")</f>
        <v>-4.5800000000000054</v>
      </c>
      <c r="FA144">
        <f>+IFERROR(IF(VALUE('data-cash-crude'!EZ144)&gt;0,'data-cash-crude'!EZ144-INDEX('active-future'!$C:$C,MATCH('basis-cash-crude'!FA$1,'active-future'!$A:$A,0),1),""),"")</f>
        <v>-4.5399999999999991</v>
      </c>
      <c r="FB144">
        <f>+IFERROR(IF(VALUE('data-cash-crude'!FA144)&gt;0,'data-cash-crude'!FA144-INDEX('active-future'!$C:$C,MATCH('basis-cash-crude'!FB$1,'active-future'!$A:$A,0),1),""),"")</f>
        <v>-4.5</v>
      </c>
      <c r="FC144">
        <f>+IFERROR(IF(VALUE('data-cash-crude'!FB144)&gt;0,'data-cash-crude'!FB144-INDEX('active-future'!$C:$C,MATCH('basis-cash-crude'!FC$1,'active-future'!$A:$A,0),1),""),"")</f>
        <v>-4.519999999999996</v>
      </c>
      <c r="FD144">
        <f>+IFERROR(IF(VALUE('data-cash-crude'!FC144)&gt;0,'data-cash-crude'!FC144-INDEX('active-future'!$C:$C,MATCH('basis-cash-crude'!FD$1,'active-future'!$A:$A,0),1),""),"")</f>
        <v>-4.5600000000000023</v>
      </c>
      <c r="FE144">
        <f>+IFERROR(IF(VALUE('data-cash-crude'!FD144)&gt;0,'data-cash-crude'!FD144-INDEX('active-future'!$C:$C,MATCH('basis-cash-crude'!FE$1,'active-future'!$A:$A,0),1),""),"")</f>
        <v>-4.5799999999999983</v>
      </c>
      <c r="FF144">
        <f>+IFERROR(IF(VALUE('data-cash-crude'!FE144)&gt;0,'data-cash-crude'!FE144-INDEX('active-future'!$C:$C,MATCH('basis-cash-crude'!FF$1,'active-future'!$A:$A,0),1),""),"")</f>
        <v>-4.5599999999999952</v>
      </c>
      <c r="FG144">
        <f>+IFERROR(IF(VALUE('data-cash-crude'!FF144)&gt;0,'data-cash-crude'!FF144-INDEX('active-future'!$C:$C,MATCH('basis-cash-crude'!FG$1,'active-future'!$A:$A,0),1),""),"")</f>
        <v>-4.509999999999998</v>
      </c>
      <c r="FH144">
        <f>+IFERROR(IF(VALUE('data-cash-crude'!FG144)&gt;0,'data-cash-crude'!FG144-INDEX('active-future'!$C:$C,MATCH('basis-cash-crude'!FH$1,'active-future'!$A:$A,0),1),""),"")</f>
        <v>-4.5</v>
      </c>
      <c r="FI144">
        <f>+IFERROR(IF(VALUE('data-cash-crude'!FH144)&gt;0,'data-cash-crude'!FH144-INDEX('active-future'!$C:$C,MATCH('basis-cash-crude'!FI$1,'active-future'!$A:$A,0),1),""),"")</f>
        <v>-4.57</v>
      </c>
      <c r="FJ144">
        <f>+IFERROR(IF(VALUE('data-cash-crude'!FI144)&gt;0,'data-cash-crude'!FI144-INDEX('active-future'!$C:$C,MATCH('basis-cash-crude'!FJ$1,'active-future'!$A:$A,0),1),""),"")</f>
        <v>-4.5600000000000023</v>
      </c>
      <c r="FK144">
        <f>+IFERROR(IF(VALUE('data-cash-crude'!FJ144)&gt;0,'data-cash-crude'!FJ144-INDEX('active-future'!$C:$C,MATCH('basis-cash-crude'!FK$1,'active-future'!$A:$A,0),1),""),"")</f>
        <v>-4.5699999999999932</v>
      </c>
      <c r="FL144">
        <f>+IFERROR(IF(VALUE('data-cash-crude'!FK144)&gt;0,'data-cash-crude'!FK144-INDEX('active-future'!$C:$C,MATCH('basis-cash-crude'!FL$1,'active-future'!$A:$A,0),1),""),"")</f>
        <v>-4.5600000000000023</v>
      </c>
    </row>
    <row r="145" spans="1:168" x14ac:dyDescent="0.2">
      <c r="A145">
        <f t="shared" si="6"/>
        <v>-7.9</v>
      </c>
      <c r="B145">
        <f t="shared" si="7"/>
        <v>-7.7708000000000039</v>
      </c>
      <c r="C145">
        <f t="shared" si="8"/>
        <v>-7.8703703703703622</v>
      </c>
      <c r="D145" s="10" t="str">
        <f>+'data-cash-crude'!B145</f>
        <v>CLPA-7-71.CM</v>
      </c>
      <c r="E145">
        <f>+IFERROR(IF(VALUE('data-cash-crude'!D145)&gt;0,'data-cash-crude'!D145-INDEX('active-future'!$C:$C,MATCH('basis-cash-crude'!E$1,'active-future'!$A:$A,0),1),""),"")</f>
        <v>-7.9000000000000057</v>
      </c>
      <c r="F145">
        <f>+IFERROR(IF(VALUE('data-cash-crude'!E145)&gt;0,'data-cash-crude'!E145-INDEX('active-future'!$C:$C,MATCH('basis-cash-crude'!F$1,'active-future'!$A:$A,0),1),""),"")</f>
        <v>-7.8999999999999986</v>
      </c>
      <c r="G145">
        <f>+IFERROR(IF(VALUE('data-cash-crude'!F145)&gt;0,'data-cash-crude'!F145-INDEX('active-future'!$C:$C,MATCH('basis-cash-crude'!G$1,'active-future'!$A:$A,0),1),""),"")</f>
        <v>-7.8999999999999986</v>
      </c>
      <c r="H145">
        <f>+IFERROR(IF(VALUE('data-cash-crude'!G145)&gt;0,'data-cash-crude'!G145-INDEX('active-future'!$C:$C,MATCH('basis-cash-crude'!H$1,'active-future'!$A:$A,0),1),""),"")</f>
        <v>-7.8999999999999986</v>
      </c>
      <c r="I145" t="str">
        <f>+IFERROR(IF(VALUE('data-cash-crude'!H145)&gt;0,'data-cash-crude'!H145-INDEX('active-future'!$C:$C,MATCH('basis-cash-crude'!I$1,'active-future'!$A:$A,0),1),""),"")</f>
        <v/>
      </c>
      <c r="J145">
        <f>+IFERROR(IF(VALUE('data-cash-crude'!I145)&gt;0,'data-cash-crude'!I145-INDEX('active-future'!$C:$C,MATCH('basis-cash-crude'!J$1,'active-future'!$A:$A,0),1),""),"")</f>
        <v>-7.8999999999999986</v>
      </c>
      <c r="K145" t="str">
        <f>+IFERROR(IF(VALUE('data-cash-crude'!J145)&gt;0,'data-cash-crude'!J145-INDEX('active-future'!$C:$C,MATCH('basis-cash-crude'!K$1,'active-future'!$A:$A,0),1),""),"")</f>
        <v/>
      </c>
      <c r="L145" t="str">
        <f>+IFERROR(IF(VALUE('data-cash-crude'!K145)&gt;0,'data-cash-crude'!K145-INDEX('active-future'!$C:$C,MATCH('basis-cash-crude'!L$1,'active-future'!$A:$A,0),1),""),"")</f>
        <v/>
      </c>
      <c r="M145">
        <f>+IFERROR(IF(VALUE('data-cash-crude'!L145)&gt;0,'data-cash-crude'!L145-INDEX('active-future'!$C:$C,MATCH('basis-cash-crude'!M$1,'active-future'!$A:$A,0),1),""),"")</f>
        <v>-7.8599999999999994</v>
      </c>
      <c r="N145">
        <f>+IFERROR(IF(VALUE('data-cash-crude'!M145)&gt;0,'data-cash-crude'!M145-INDEX('active-future'!$C:$C,MATCH('basis-cash-crude'!N$1,'active-future'!$A:$A,0),1),""),"")</f>
        <v>-7.82</v>
      </c>
      <c r="O145">
        <f>+IFERROR(IF(VALUE('data-cash-crude'!N145)&gt;0,'data-cash-crude'!N145-INDEX('active-future'!$C:$C,MATCH('basis-cash-crude'!O$1,'active-future'!$A:$A,0),1),""),"")</f>
        <v>-7.8299999999999983</v>
      </c>
      <c r="P145">
        <f>+IFERROR(IF(VALUE('data-cash-crude'!O145)&gt;0,'data-cash-crude'!O145-INDEX('active-future'!$C:$C,MATCH('basis-cash-crude'!P$1,'active-future'!$A:$A,0),1),""),"")</f>
        <v>-7.8999999999999986</v>
      </c>
      <c r="Q145">
        <f>+IFERROR(IF(VALUE('data-cash-crude'!P145)&gt;0,'data-cash-crude'!P145-INDEX('active-future'!$C:$C,MATCH('basis-cash-crude'!Q$1,'active-future'!$A:$A,0),1),""),"")</f>
        <v>-7.8999999999999986</v>
      </c>
      <c r="R145">
        <f>+IFERROR(IF(VALUE('data-cash-crude'!Q145)&gt;0,'data-cash-crude'!Q145-INDEX('active-future'!$C:$C,MATCH('basis-cash-crude'!R$1,'active-future'!$A:$A,0),1),""),"")</f>
        <v>-7.8999999999999986</v>
      </c>
      <c r="S145">
        <f>+IFERROR(IF(VALUE('data-cash-crude'!R145)&gt;0,'data-cash-crude'!R145-INDEX('active-future'!$C:$C,MATCH('basis-cash-crude'!S$1,'active-future'!$A:$A,0),1),""),"")</f>
        <v>-7.8999999999999986</v>
      </c>
      <c r="T145">
        <f>+IFERROR(IF(VALUE('data-cash-crude'!S145)&gt;0,'data-cash-crude'!S145-INDEX('active-future'!$C:$C,MATCH('basis-cash-crude'!T$1,'active-future'!$A:$A,0),1),""),"")</f>
        <v>-7.8999999999999986</v>
      </c>
      <c r="U145">
        <f>+IFERROR(IF(VALUE('data-cash-crude'!T145)&gt;0,'data-cash-crude'!T145-INDEX('active-future'!$C:$C,MATCH('basis-cash-crude'!U$1,'active-future'!$A:$A,0),1),""),"")</f>
        <v>-7.9000000000000057</v>
      </c>
      <c r="V145">
        <f>+IFERROR(IF(VALUE('data-cash-crude'!U145)&gt;0,'data-cash-crude'!U145-INDEX('active-future'!$C:$C,MATCH('basis-cash-crude'!V$1,'active-future'!$A:$A,0),1),""),"")</f>
        <v>-7.9000000000000057</v>
      </c>
      <c r="W145">
        <f>+IFERROR(IF(VALUE('data-cash-crude'!V145)&gt;0,'data-cash-crude'!V145-INDEX('active-future'!$C:$C,MATCH('basis-cash-crude'!W$1,'active-future'!$A:$A,0),1),""),"")</f>
        <v>-7.8999999999999986</v>
      </c>
      <c r="X145">
        <f>+IFERROR(IF(VALUE('data-cash-crude'!W145)&gt;0,'data-cash-crude'!W145-INDEX('active-future'!$C:$C,MATCH('basis-cash-crude'!X$1,'active-future'!$A:$A,0),1),""),"")</f>
        <v>-7.8999999999999986</v>
      </c>
      <c r="Y145" t="str">
        <f>+IFERROR(IF(VALUE('data-cash-crude'!X145)&gt;0,'data-cash-crude'!X145-INDEX('active-future'!$C:$C,MATCH('basis-cash-crude'!Y$1,'active-future'!$A:$A,0),1),""),"")</f>
        <v/>
      </c>
      <c r="Z145">
        <f>+IFERROR(IF(VALUE('data-cash-crude'!Y145)&gt;0,'data-cash-crude'!Y145-INDEX('active-future'!$C:$C,MATCH('basis-cash-crude'!Z$1,'active-future'!$A:$A,0),1),""),"")</f>
        <v>-7.8999999999999986</v>
      </c>
      <c r="AA145">
        <f>+IFERROR(IF(VALUE('data-cash-crude'!Z145)&gt;0,'data-cash-crude'!Z145-INDEX('active-future'!$C:$C,MATCH('basis-cash-crude'!AA$1,'active-future'!$A:$A,0),1),""),"")</f>
        <v>-4.9600000000000009</v>
      </c>
      <c r="AB145" t="str">
        <f>+IFERROR(IF(VALUE('data-cash-crude'!AA145)&gt;0,'data-cash-crude'!AA145-INDEX('active-future'!$C:$C,MATCH('basis-cash-crude'!AB$1,'active-future'!$A:$A,0),1),""),"")</f>
        <v/>
      </c>
      <c r="AC145">
        <f>+IFERROR(IF(VALUE('data-cash-crude'!AB145)&gt;0,'data-cash-crude'!AB145-INDEX('active-future'!$C:$C,MATCH('basis-cash-crude'!AC$1,'active-future'!$A:$A,0),1),""),"")</f>
        <v>-7.8999999999999986</v>
      </c>
      <c r="AD145">
        <f>+IFERROR(IF(VALUE('data-cash-crude'!AC145)&gt;0,'data-cash-crude'!AC145-INDEX('active-future'!$C:$C,MATCH('basis-cash-crude'!AD$1,'active-future'!$A:$A,0),1),""),"")</f>
        <v>-7.8999999999999986</v>
      </c>
      <c r="AE145">
        <f>+IFERROR(IF(VALUE('data-cash-crude'!AD145)&gt;0,'data-cash-crude'!AD145-INDEX('active-future'!$C:$C,MATCH('basis-cash-crude'!AE$1,'active-future'!$A:$A,0),1),""),"")</f>
        <v>-7.8999999999999986</v>
      </c>
      <c r="AF145">
        <f>+IFERROR(IF(VALUE('data-cash-crude'!AE145)&gt;0,'data-cash-crude'!AE145-INDEX('active-future'!$C:$C,MATCH('basis-cash-crude'!AF$1,'active-future'!$A:$A,0),1),""),"")</f>
        <v>-7.9000000000000057</v>
      </c>
      <c r="AG145">
        <f>+IFERROR(IF(VALUE('data-cash-crude'!AF145)&gt;0,'data-cash-crude'!AF145-INDEX('active-future'!$C:$C,MATCH('basis-cash-crude'!AG$1,'active-future'!$A:$A,0),1),""),"")</f>
        <v>-7.8999999999999986</v>
      </c>
      <c r="AH145">
        <f>+IFERROR(IF(VALUE('data-cash-crude'!AG145)&gt;0,'data-cash-crude'!AG145-INDEX('active-future'!$C:$C,MATCH('basis-cash-crude'!AH$1,'active-future'!$A:$A,0),1),""),"")</f>
        <v>-7.7999999999999972</v>
      </c>
      <c r="AI145">
        <f>+IFERROR(IF(VALUE('data-cash-crude'!AH145)&gt;0,'data-cash-crude'!AH145-INDEX('active-future'!$C:$C,MATCH('basis-cash-crude'!AI$1,'active-future'!$A:$A,0),1),""),"")</f>
        <v>-8.0399999999999991</v>
      </c>
      <c r="AJ145">
        <f>+IFERROR(IF(VALUE('data-cash-crude'!AI145)&gt;0,'data-cash-crude'!AI145-INDEX('active-future'!$C:$C,MATCH('basis-cash-crude'!AJ$1,'active-future'!$A:$A,0),1),""),"")</f>
        <v>-7.990000000000002</v>
      </c>
      <c r="AK145">
        <f>+IFERROR(IF(VALUE('data-cash-crude'!AJ145)&gt;0,'data-cash-crude'!AJ145-INDEX('active-future'!$C:$C,MATCH('basis-cash-crude'!AK$1,'active-future'!$A:$A,0),1),""),"")</f>
        <v>-7.8999999999999986</v>
      </c>
      <c r="AL145">
        <f>+IFERROR(IF(VALUE('data-cash-crude'!AK145)&gt;0,'data-cash-crude'!AK145-INDEX('active-future'!$C:$C,MATCH('basis-cash-crude'!AL$1,'active-future'!$A:$A,0),1),""),"")</f>
        <v>-7.9000000000000057</v>
      </c>
      <c r="AM145">
        <f>+IFERROR(IF(VALUE('data-cash-crude'!AL145)&gt;0,'data-cash-crude'!AL145-INDEX('active-future'!$C:$C,MATCH('basis-cash-crude'!AM$1,'active-future'!$A:$A,0),1),""),"")</f>
        <v>-7.8999999999999986</v>
      </c>
      <c r="AN145">
        <f>+IFERROR(IF(VALUE('data-cash-crude'!AM145)&gt;0,'data-cash-crude'!AM145-INDEX('active-future'!$C:$C,MATCH('basis-cash-crude'!AN$1,'active-future'!$A:$A,0),1),""),"")</f>
        <v>-7.8999999999999986</v>
      </c>
      <c r="AO145">
        <f>+IFERROR(IF(VALUE('data-cash-crude'!AN145)&gt;0,'data-cash-crude'!AN145-INDEX('active-future'!$C:$C,MATCH('basis-cash-crude'!AO$1,'active-future'!$A:$A,0),1),""),"")</f>
        <v>-7.8999999999999986</v>
      </c>
      <c r="AP145">
        <f>+IFERROR(IF(VALUE('data-cash-crude'!AO145)&gt;0,'data-cash-crude'!AO145-INDEX('active-future'!$C:$C,MATCH('basis-cash-crude'!AP$1,'active-future'!$A:$A,0),1),""),"")</f>
        <v>-7.8999999999999986</v>
      </c>
      <c r="AQ145">
        <f>+IFERROR(IF(VALUE('data-cash-crude'!AP145)&gt;0,'data-cash-crude'!AP145-INDEX('active-future'!$C:$C,MATCH('basis-cash-crude'!AQ$1,'active-future'!$A:$A,0),1),""),"")</f>
        <v>-7.8999999999999986</v>
      </c>
      <c r="AR145">
        <f>+IFERROR(IF(VALUE('data-cash-crude'!AQ145)&gt;0,'data-cash-crude'!AQ145-INDEX('active-future'!$C:$C,MATCH('basis-cash-crude'!AR$1,'active-future'!$A:$A,0),1),""),"")</f>
        <v>-7.8999999999999986</v>
      </c>
      <c r="AS145">
        <f>+IFERROR(IF(VALUE('data-cash-crude'!AR145)&gt;0,'data-cash-crude'!AR145-INDEX('active-future'!$C:$C,MATCH('basis-cash-crude'!AS$1,'active-future'!$A:$A,0),1),""),"")</f>
        <v>-7.8999999999999986</v>
      </c>
      <c r="AT145">
        <f>+IFERROR(IF(VALUE('data-cash-crude'!AS145)&gt;0,'data-cash-crude'!AS145-INDEX('active-future'!$C:$C,MATCH('basis-cash-crude'!AT$1,'active-future'!$A:$A,0),1),""),"")</f>
        <v>-7.8999999999999986</v>
      </c>
      <c r="AU145">
        <f>+IFERROR(IF(VALUE('data-cash-crude'!AT145)&gt;0,'data-cash-crude'!AT145-INDEX('active-future'!$C:$C,MATCH('basis-cash-crude'!AU$1,'active-future'!$A:$A,0),1),""),"")</f>
        <v>-7.9000000000000057</v>
      </c>
      <c r="AV145">
        <f>+IFERROR(IF(VALUE('data-cash-crude'!AU145)&gt;0,'data-cash-crude'!AU145-INDEX('active-future'!$C:$C,MATCH('basis-cash-crude'!AV$1,'active-future'!$A:$A,0),1),""),"")</f>
        <v>-7.8999999999999986</v>
      </c>
      <c r="AW145">
        <f>+IFERROR(IF(VALUE('data-cash-crude'!AV145)&gt;0,'data-cash-crude'!AV145-INDEX('active-future'!$C:$C,MATCH('basis-cash-crude'!AW$1,'active-future'!$A:$A,0),1),""),"")</f>
        <v>-7.9000000000000057</v>
      </c>
      <c r="AX145">
        <f>+IFERROR(IF(VALUE('data-cash-crude'!AW145)&gt;0,'data-cash-crude'!AW145-INDEX('active-future'!$C:$C,MATCH('basis-cash-crude'!AX$1,'active-future'!$A:$A,0),1),""),"")</f>
        <v>-7.8999999999999986</v>
      </c>
      <c r="AY145">
        <f>+IFERROR(IF(VALUE('data-cash-crude'!AX145)&gt;0,'data-cash-crude'!AX145-INDEX('active-future'!$C:$C,MATCH('basis-cash-crude'!AY$1,'active-future'!$A:$A,0),1),""),"")</f>
        <v>-7.9000000000000057</v>
      </c>
      <c r="AZ145">
        <f>+IFERROR(IF(VALUE('data-cash-crude'!AY145)&gt;0,'data-cash-crude'!AY145-INDEX('active-future'!$C:$C,MATCH('basis-cash-crude'!AZ$1,'active-future'!$A:$A,0),1),""),"")</f>
        <v>-7.8999999999999986</v>
      </c>
      <c r="BA145">
        <f>+IFERROR(IF(VALUE('data-cash-crude'!AZ145)&gt;0,'data-cash-crude'!AZ145-INDEX('active-future'!$C:$C,MATCH('basis-cash-crude'!BA$1,'active-future'!$A:$A,0),1),""),"")</f>
        <v>-7.8999999999999986</v>
      </c>
      <c r="BB145">
        <f>+IFERROR(IF(VALUE('data-cash-crude'!BA145)&gt;0,'data-cash-crude'!BA145-INDEX('active-future'!$C:$C,MATCH('basis-cash-crude'!BB$1,'active-future'!$A:$A,0),1),""),"")</f>
        <v>-7.8999999999999986</v>
      </c>
      <c r="BC145">
        <f>+IFERROR(IF(VALUE('data-cash-crude'!BB145)&gt;0,'data-cash-crude'!BB145-INDEX('active-future'!$C:$C,MATCH('basis-cash-crude'!BC$1,'active-future'!$A:$A,0),1),""),"")</f>
        <v>-8.2199999999999989</v>
      </c>
      <c r="BD145">
        <f>+IFERROR(IF(VALUE('data-cash-crude'!BC145)&gt;0,'data-cash-crude'!BC145-INDEX('active-future'!$C:$C,MATCH('basis-cash-crude'!BD$1,'active-future'!$A:$A,0),1),""),"")</f>
        <v>-8.1000000000000014</v>
      </c>
      <c r="BE145">
        <f>+IFERROR(IF(VALUE('data-cash-crude'!BD145)&gt;0,'data-cash-crude'!BD145-INDEX('active-future'!$C:$C,MATCH('basis-cash-crude'!BE$1,'active-future'!$A:$A,0),1),""),"")</f>
        <v>-7.9899999999999949</v>
      </c>
      <c r="BF145">
        <f>+IFERROR(IF(VALUE('data-cash-crude'!BE145)&gt;0,'data-cash-crude'!BE145-INDEX('active-future'!$C:$C,MATCH('basis-cash-crude'!BF$1,'active-future'!$A:$A,0),1),""),"")</f>
        <v>-7.8999999999999986</v>
      </c>
      <c r="BG145">
        <f>+IFERROR(IF(VALUE('data-cash-crude'!BF145)&gt;0,'data-cash-crude'!BF145-INDEX('active-future'!$C:$C,MATCH('basis-cash-crude'!BG$1,'active-future'!$A:$A,0),1),""),"")</f>
        <v>-7.8999999999999986</v>
      </c>
      <c r="BH145">
        <f>+IFERROR(IF(VALUE('data-cash-crude'!BG145)&gt;0,'data-cash-crude'!BG145-INDEX('active-future'!$C:$C,MATCH('basis-cash-crude'!BH$1,'active-future'!$A:$A,0),1),""),"")</f>
        <v>-7.9000000000000057</v>
      </c>
      <c r="BI145">
        <f>+IFERROR(IF(VALUE('data-cash-crude'!BH145)&gt;0,'data-cash-crude'!BH145-INDEX('active-future'!$C:$C,MATCH('basis-cash-crude'!BI$1,'active-future'!$A:$A,0),1),""),"")</f>
        <v>-7.9000000000000057</v>
      </c>
      <c r="BJ145">
        <f>+IFERROR(IF(VALUE('data-cash-crude'!BI145)&gt;0,'data-cash-crude'!BI145-INDEX('active-future'!$C:$C,MATCH('basis-cash-crude'!BJ$1,'active-future'!$A:$A,0),1),""),"")</f>
        <v>-7.9000000000000057</v>
      </c>
      <c r="BK145">
        <f>+IFERROR(IF(VALUE('data-cash-crude'!BJ145)&gt;0,'data-cash-crude'!BJ145-INDEX('active-future'!$C:$C,MATCH('basis-cash-crude'!BK$1,'active-future'!$A:$A,0),1),""),"")</f>
        <v>-7.8999999999999986</v>
      </c>
      <c r="BL145">
        <f>+IFERROR(IF(VALUE('data-cash-crude'!BK145)&gt;0,'data-cash-crude'!BK145-INDEX('active-future'!$C:$C,MATCH('basis-cash-crude'!BL$1,'active-future'!$A:$A,0),1),""),"")</f>
        <v>-7.9000000000000057</v>
      </c>
      <c r="BM145">
        <f>+IFERROR(IF(VALUE('data-cash-crude'!BL145)&gt;0,'data-cash-crude'!BL145-INDEX('active-future'!$C:$C,MATCH('basis-cash-crude'!BM$1,'active-future'!$A:$A,0),1),""),"")</f>
        <v>-7.9000000000000057</v>
      </c>
      <c r="BN145">
        <f>+IFERROR(IF(VALUE('data-cash-crude'!BM145)&gt;0,'data-cash-crude'!BM145-INDEX('active-future'!$C:$C,MATCH('basis-cash-crude'!BN$1,'active-future'!$A:$A,0),1),""),"")</f>
        <v>-7.8999999999999986</v>
      </c>
      <c r="BO145">
        <f>+IFERROR(IF(VALUE('data-cash-crude'!BN145)&gt;0,'data-cash-crude'!BN145-INDEX('active-future'!$C:$C,MATCH('basis-cash-crude'!BO$1,'active-future'!$A:$A,0),1),""),"")</f>
        <v>-7.9000000000000057</v>
      </c>
      <c r="BP145">
        <f>+IFERROR(IF(VALUE('data-cash-crude'!BO145)&gt;0,'data-cash-crude'!BO145-INDEX('active-future'!$C:$C,MATCH('basis-cash-crude'!BP$1,'active-future'!$A:$A,0),1),""),"")</f>
        <v>-7.9000000000000057</v>
      </c>
      <c r="BQ145">
        <f>+IFERROR(IF(VALUE('data-cash-crude'!BP145)&gt;0,'data-cash-crude'!BP145-INDEX('active-future'!$C:$C,MATCH('basis-cash-crude'!BQ$1,'active-future'!$A:$A,0),1),""),"")</f>
        <v>-7.8999999999999986</v>
      </c>
      <c r="BR145">
        <f>+IFERROR(IF(VALUE('data-cash-crude'!BQ145)&gt;0,'data-cash-crude'!BQ145-INDEX('active-future'!$C:$C,MATCH('basis-cash-crude'!BR$1,'active-future'!$A:$A,0),1),""),"")</f>
        <v>-7.8999999999999986</v>
      </c>
      <c r="BS145">
        <f>+IFERROR(IF(VALUE('data-cash-crude'!BR145)&gt;0,'data-cash-crude'!BR145-INDEX('active-future'!$C:$C,MATCH('basis-cash-crude'!BS$1,'active-future'!$A:$A,0),1),""),"")</f>
        <v>-7.8999999999999986</v>
      </c>
      <c r="BT145">
        <f>+IFERROR(IF(VALUE('data-cash-crude'!BS145)&gt;0,'data-cash-crude'!BS145-INDEX('active-future'!$C:$C,MATCH('basis-cash-crude'!BT$1,'active-future'!$A:$A,0),1),""),"")</f>
        <v>-7.8999999999999986</v>
      </c>
      <c r="BU145">
        <f>+IFERROR(IF(VALUE('data-cash-crude'!BT145)&gt;0,'data-cash-crude'!BT145-INDEX('active-future'!$C:$C,MATCH('basis-cash-crude'!BU$1,'active-future'!$A:$A,0),1),""),"")</f>
        <v>-7.8999999999999986</v>
      </c>
      <c r="BV145">
        <f>+IFERROR(IF(VALUE('data-cash-crude'!BU145)&gt;0,'data-cash-crude'!BU145-INDEX('active-future'!$C:$C,MATCH('basis-cash-crude'!BV$1,'active-future'!$A:$A,0),1),""),"")</f>
        <v>-7.8999999999999986</v>
      </c>
      <c r="BW145">
        <f>+IFERROR(IF(VALUE('data-cash-crude'!BV145)&gt;0,'data-cash-crude'!BV145-INDEX('active-future'!$C:$C,MATCH('basis-cash-crude'!BW$1,'active-future'!$A:$A,0),1),""),"")</f>
        <v>-7.8999999999999986</v>
      </c>
      <c r="BX145">
        <f>+IFERROR(IF(VALUE('data-cash-crude'!BW145)&gt;0,'data-cash-crude'!BW145-INDEX('active-future'!$C:$C,MATCH('basis-cash-crude'!BX$1,'active-future'!$A:$A,0),1),""),"")</f>
        <v>-7.8999999999999986</v>
      </c>
      <c r="BY145">
        <f>+IFERROR(IF(VALUE('data-cash-crude'!BX145)&gt;0,'data-cash-crude'!BX145-INDEX('active-future'!$C:$C,MATCH('basis-cash-crude'!BY$1,'active-future'!$A:$A,0),1),""),"")</f>
        <v>-7.9000000000000057</v>
      </c>
      <c r="BZ145">
        <f>+IFERROR(IF(VALUE('data-cash-crude'!BY145)&gt;0,'data-cash-crude'!BY145-INDEX('active-future'!$C:$C,MATCH('basis-cash-crude'!BZ$1,'active-future'!$A:$A,0),1),""),"")</f>
        <v>-7.9600000000000009</v>
      </c>
      <c r="CA145">
        <f>+IFERROR(IF(VALUE('data-cash-crude'!BZ145)&gt;0,'data-cash-crude'!BZ145-INDEX('active-future'!$C:$C,MATCH('basis-cash-crude'!CA$1,'active-future'!$A:$A,0),1),""),"")</f>
        <v>-7.8299999999999983</v>
      </c>
      <c r="CB145">
        <f>+IFERROR(IF(VALUE('data-cash-crude'!CA145)&gt;0,'data-cash-crude'!CA145-INDEX('active-future'!$C:$C,MATCH('basis-cash-crude'!CB$1,'active-future'!$A:$A,0),1),""),"")</f>
        <v>-7.9000000000000057</v>
      </c>
      <c r="CC145">
        <f>+IFERROR(IF(VALUE('data-cash-crude'!CB145)&gt;0,'data-cash-crude'!CB145-INDEX('active-future'!$C:$C,MATCH('basis-cash-crude'!CC$1,'active-future'!$A:$A,0),1),""),"")</f>
        <v>-7.8999999999999986</v>
      </c>
      <c r="CD145">
        <f>+IFERROR(IF(VALUE('data-cash-crude'!CC145)&gt;0,'data-cash-crude'!CC145-INDEX('active-future'!$C:$C,MATCH('basis-cash-crude'!CD$1,'active-future'!$A:$A,0),1),""),"")</f>
        <v>-7.8999999999999986</v>
      </c>
      <c r="CE145">
        <f>+IFERROR(IF(VALUE('data-cash-crude'!CD145)&gt;0,'data-cash-crude'!CD145-INDEX('active-future'!$C:$C,MATCH('basis-cash-crude'!CE$1,'active-future'!$A:$A,0),1),""),"")</f>
        <v>-7.9000000000000057</v>
      </c>
      <c r="CF145">
        <f>+IFERROR(IF(VALUE('data-cash-crude'!CE145)&gt;0,'data-cash-crude'!CE145-INDEX('active-future'!$C:$C,MATCH('basis-cash-crude'!CF$1,'active-future'!$A:$A,0),1),""),"")</f>
        <v>-7.8999999999999986</v>
      </c>
      <c r="CG145" t="str">
        <f>+IFERROR(IF(VALUE('data-cash-crude'!CF145)&gt;0,'data-cash-crude'!CF145-INDEX('active-future'!$C:$C,MATCH('basis-cash-crude'!CG$1,'active-future'!$A:$A,0),1),""),"")</f>
        <v/>
      </c>
      <c r="CH145" t="str">
        <f>+IFERROR(IF(VALUE('data-cash-crude'!CG145)&gt;0,'data-cash-crude'!CG145-INDEX('active-future'!$C:$C,MATCH('basis-cash-crude'!CH$1,'active-future'!$A:$A,0),1),""),"")</f>
        <v/>
      </c>
      <c r="CI145" t="str">
        <f>+IFERROR(IF(VALUE('data-cash-crude'!CH145)&gt;0,'data-cash-crude'!CH145-INDEX('active-future'!$C:$C,MATCH('basis-cash-crude'!CI$1,'active-future'!$A:$A,0),1),""),"")</f>
        <v/>
      </c>
      <c r="CJ145">
        <f>+IFERROR(IF(VALUE('data-cash-crude'!CI145)&gt;0,'data-cash-crude'!CI145-INDEX('active-future'!$C:$C,MATCH('basis-cash-crude'!CJ$1,'active-future'!$A:$A,0),1),""),"")</f>
        <v>-7.8999999999999986</v>
      </c>
      <c r="CK145">
        <f>+IFERROR(IF(VALUE('data-cash-crude'!CJ145)&gt;0,'data-cash-crude'!CJ145-INDEX('active-future'!$C:$C,MATCH('basis-cash-crude'!CK$1,'active-future'!$A:$A,0),1),""),"")</f>
        <v>-7.8999999999999986</v>
      </c>
      <c r="CL145">
        <f>+IFERROR(IF(VALUE('data-cash-crude'!CK145)&gt;0,'data-cash-crude'!CK145-INDEX('active-future'!$C:$C,MATCH('basis-cash-crude'!CL$1,'active-future'!$A:$A,0),1),""),"")</f>
        <v>-7.8999999999999986</v>
      </c>
      <c r="CM145" t="str">
        <f>+IFERROR(IF(VALUE('data-cash-crude'!CL145)&gt;0,'data-cash-crude'!CL145-INDEX('active-future'!$C:$C,MATCH('basis-cash-crude'!CM$1,'active-future'!$A:$A,0),1),""),"")</f>
        <v/>
      </c>
      <c r="CN145">
        <f>+IFERROR(IF(VALUE('data-cash-crude'!CM145)&gt;0,'data-cash-crude'!CM145-INDEX('active-future'!$C:$C,MATCH('basis-cash-crude'!CN$1,'active-future'!$A:$A,0),1),""),"")</f>
        <v>-7.8999999999999986</v>
      </c>
      <c r="CO145">
        <f>+IFERROR(IF(VALUE('data-cash-crude'!CN145)&gt;0,'data-cash-crude'!CN145-INDEX('active-future'!$C:$C,MATCH('basis-cash-crude'!CO$1,'active-future'!$A:$A,0),1),""),"")</f>
        <v>-7.8999999999999986</v>
      </c>
      <c r="CP145">
        <f>+IFERROR(IF(VALUE('data-cash-crude'!CO145)&gt;0,'data-cash-crude'!CO145-INDEX('active-future'!$C:$C,MATCH('basis-cash-crude'!CP$1,'active-future'!$A:$A,0),1),""),"")</f>
        <v>-7.8999999999999986</v>
      </c>
      <c r="CQ145">
        <f>+IFERROR(IF(VALUE('data-cash-crude'!CP145)&gt;0,'data-cash-crude'!CP145-INDEX('active-future'!$C:$C,MATCH('basis-cash-crude'!CQ$1,'active-future'!$A:$A,0),1),""),"")</f>
        <v>-7.8999999999999986</v>
      </c>
      <c r="CR145">
        <f>+IFERROR(IF(VALUE('data-cash-crude'!CQ145)&gt;0,'data-cash-crude'!CQ145-INDEX('active-future'!$C:$C,MATCH('basis-cash-crude'!CR$1,'active-future'!$A:$A,0),1),""),"")</f>
        <v>-7.8999999999999986</v>
      </c>
      <c r="CS145">
        <f>+IFERROR(IF(VALUE('data-cash-crude'!CR145)&gt;0,'data-cash-crude'!CR145-INDEX('active-future'!$C:$C,MATCH('basis-cash-crude'!CS$1,'active-future'!$A:$A,0),1),""),"")</f>
        <v>-7.8999999999999986</v>
      </c>
      <c r="CT145">
        <f>+IFERROR(IF(VALUE('data-cash-crude'!CS145)&gt;0,'data-cash-crude'!CS145-INDEX('active-future'!$C:$C,MATCH('basis-cash-crude'!CT$1,'active-future'!$A:$A,0),1),""),"")</f>
        <v>-7.8999999999999986</v>
      </c>
      <c r="CU145">
        <f>+IFERROR(IF(VALUE('data-cash-crude'!CT145)&gt;0,'data-cash-crude'!CT145-INDEX('active-future'!$C:$C,MATCH('basis-cash-crude'!CU$1,'active-future'!$A:$A,0),1),""),"")</f>
        <v>-7.8999999999999986</v>
      </c>
      <c r="CV145">
        <f>+IFERROR(IF(VALUE('data-cash-crude'!CU145)&gt;0,'data-cash-crude'!CU145-INDEX('active-future'!$C:$C,MATCH('basis-cash-crude'!CV$1,'active-future'!$A:$A,0),1),""),"")</f>
        <v>-7.6900000000000048</v>
      </c>
      <c r="CW145">
        <f>+IFERROR(IF(VALUE('data-cash-crude'!CV145)&gt;0,'data-cash-crude'!CV145-INDEX('active-future'!$C:$C,MATCH('basis-cash-crude'!CW$1,'active-future'!$A:$A,0),1),""),"")</f>
        <v>-7.8299999999999983</v>
      </c>
      <c r="CX145">
        <f>+IFERROR(IF(VALUE('data-cash-crude'!CW145)&gt;0,'data-cash-crude'!CW145-INDEX('active-future'!$C:$C,MATCH('basis-cash-crude'!CX$1,'active-future'!$A:$A,0),1),""),"")</f>
        <v>-7.8400000000000034</v>
      </c>
      <c r="CY145">
        <f>+IFERROR(IF(VALUE('data-cash-crude'!CX145)&gt;0,'data-cash-crude'!CX145-INDEX('active-future'!$C:$C,MATCH('basis-cash-crude'!CY$1,'active-future'!$A:$A,0),1),""),"")</f>
        <v>-7.8999999999999986</v>
      </c>
      <c r="CZ145">
        <f>+IFERROR(IF(VALUE('data-cash-crude'!CY145)&gt;0,'data-cash-crude'!CY145-INDEX('active-future'!$C:$C,MATCH('basis-cash-crude'!CZ$1,'active-future'!$A:$A,0),1),""),"")</f>
        <v>-7.8999999999999986</v>
      </c>
      <c r="DA145">
        <f>+IFERROR(IF(VALUE('data-cash-crude'!CZ145)&gt;0,'data-cash-crude'!CZ145-INDEX('active-future'!$C:$C,MATCH('basis-cash-crude'!DA$1,'active-future'!$A:$A,0),1),""),"")</f>
        <v>-7.8999999999999986</v>
      </c>
      <c r="DB145">
        <f>+IFERROR(IF(VALUE('data-cash-crude'!DA145)&gt;0,'data-cash-crude'!DA145-INDEX('active-future'!$C:$C,MATCH('basis-cash-crude'!DB$1,'active-future'!$A:$A,0),1),""),"")</f>
        <v>-7.8999999999999986</v>
      </c>
      <c r="DC145">
        <f>+IFERROR(IF(VALUE('data-cash-crude'!DB145)&gt;0,'data-cash-crude'!DB145-INDEX('active-future'!$C:$C,MATCH('basis-cash-crude'!DC$1,'active-future'!$A:$A,0),1),""),"")</f>
        <v>-7.8999999999999986</v>
      </c>
      <c r="DD145">
        <f>+IFERROR(IF(VALUE('data-cash-crude'!DC145)&gt;0,'data-cash-crude'!DC145-INDEX('active-future'!$C:$C,MATCH('basis-cash-crude'!DD$1,'active-future'!$A:$A,0),1),""),"")</f>
        <v>-7.8999999999999986</v>
      </c>
      <c r="DE145">
        <f>+IFERROR(IF(VALUE('data-cash-crude'!DD145)&gt;0,'data-cash-crude'!DD145-INDEX('active-future'!$C:$C,MATCH('basis-cash-crude'!DE$1,'active-future'!$A:$A,0),1),""),"")</f>
        <v>-7.9000000000000057</v>
      </c>
      <c r="DF145">
        <f>+IFERROR(IF(VALUE('data-cash-crude'!DE145)&gt;0,'data-cash-crude'!DE145-INDEX('active-future'!$C:$C,MATCH('basis-cash-crude'!DF$1,'active-future'!$A:$A,0),1),""),"")</f>
        <v>-7.9000000000000057</v>
      </c>
      <c r="DG145">
        <f>+IFERROR(IF(VALUE('data-cash-crude'!DF145)&gt;0,'data-cash-crude'!DF145-INDEX('active-future'!$C:$C,MATCH('basis-cash-crude'!DG$1,'active-future'!$A:$A,0),1),""),"")</f>
        <v>-7.8999999999999986</v>
      </c>
      <c r="DH145">
        <f>+IFERROR(IF(VALUE('data-cash-crude'!DG145)&gt;0,'data-cash-crude'!DG145-INDEX('active-future'!$C:$C,MATCH('basis-cash-crude'!DH$1,'active-future'!$A:$A,0),1),""),"")</f>
        <v>-7.8999999999999986</v>
      </c>
      <c r="DI145">
        <f>+IFERROR(IF(VALUE('data-cash-crude'!DH145)&gt;0,'data-cash-crude'!DH145-INDEX('active-future'!$C:$C,MATCH('basis-cash-crude'!DI$1,'active-future'!$A:$A,0),1),""),"")</f>
        <v>-7.9000000000000057</v>
      </c>
      <c r="DJ145">
        <f>+IFERROR(IF(VALUE('data-cash-crude'!DI145)&gt;0,'data-cash-crude'!DI145-INDEX('active-future'!$C:$C,MATCH('basis-cash-crude'!DJ$1,'active-future'!$A:$A,0),1),""),"")</f>
        <v>-7.8999999999999986</v>
      </c>
      <c r="DK145">
        <f>+IFERROR(IF(VALUE('data-cash-crude'!DJ145)&gt;0,'data-cash-crude'!DJ145-INDEX('active-future'!$C:$C,MATCH('basis-cash-crude'!DK$1,'active-future'!$A:$A,0),1),""),"")</f>
        <v>-7.8999999999999986</v>
      </c>
      <c r="DL145">
        <f>+IFERROR(IF(VALUE('data-cash-crude'!DK145)&gt;0,'data-cash-crude'!DK145-INDEX('active-future'!$C:$C,MATCH('basis-cash-crude'!DL$1,'active-future'!$A:$A,0),1),""),"")</f>
        <v>-7.8999999999999986</v>
      </c>
      <c r="DM145" t="str">
        <f>+IFERROR(IF(VALUE('data-cash-crude'!DL145)&gt;0,'data-cash-crude'!DL145-INDEX('active-future'!$C:$C,MATCH('basis-cash-crude'!DM$1,'active-future'!$A:$A,0),1),""),"")</f>
        <v/>
      </c>
      <c r="DN145" t="str">
        <f>+IFERROR(IF(VALUE('data-cash-crude'!DM145)&gt;0,'data-cash-crude'!DM145-INDEX('active-future'!$C:$C,MATCH('basis-cash-crude'!DN$1,'active-future'!$A:$A,0),1),""),"")</f>
        <v/>
      </c>
      <c r="DO145" t="str">
        <f>+IFERROR(IF(VALUE('data-cash-crude'!DN145)&gt;0,'data-cash-crude'!DN145-INDEX('active-future'!$C:$C,MATCH('basis-cash-crude'!DO$1,'active-future'!$A:$A,0),1),""),"")</f>
        <v/>
      </c>
      <c r="DP145" t="str">
        <f>+IFERROR(IF(VALUE('data-cash-crude'!DO145)&gt;0,'data-cash-crude'!DO145-INDEX('active-future'!$C:$C,MATCH('basis-cash-crude'!DP$1,'active-future'!$A:$A,0),1),""),"")</f>
        <v/>
      </c>
      <c r="DQ145" t="str">
        <f>+IFERROR(IF(VALUE('data-cash-crude'!DP145)&gt;0,'data-cash-crude'!DP145-INDEX('active-future'!$C:$C,MATCH('basis-cash-crude'!DQ$1,'active-future'!$A:$A,0),1),""),"")</f>
        <v/>
      </c>
      <c r="DR145" t="str">
        <f>+IFERROR(IF(VALUE('data-cash-crude'!DQ145)&gt;0,'data-cash-crude'!DQ145-INDEX('active-future'!$C:$C,MATCH('basis-cash-crude'!DR$1,'active-future'!$A:$A,0),1),""),"")</f>
        <v/>
      </c>
      <c r="DS145" t="str">
        <f>+IFERROR(IF(VALUE('data-cash-crude'!DR145)&gt;0,'data-cash-crude'!DR145-INDEX('active-future'!$C:$C,MATCH('basis-cash-crude'!DS$1,'active-future'!$A:$A,0),1),""),"")</f>
        <v/>
      </c>
      <c r="DT145" t="str">
        <f>+IFERROR(IF(VALUE('data-cash-crude'!DS145)&gt;0,'data-cash-crude'!DS145-INDEX('active-future'!$C:$C,MATCH('basis-cash-crude'!DT$1,'active-future'!$A:$A,0),1),""),"")</f>
        <v/>
      </c>
      <c r="DU145" t="str">
        <f>+IFERROR(IF(VALUE('data-cash-crude'!DT145)&gt;0,'data-cash-crude'!DT145-INDEX('active-future'!$C:$C,MATCH('basis-cash-crude'!DU$1,'active-future'!$A:$A,0),1),""),"")</f>
        <v/>
      </c>
      <c r="DV145" t="str">
        <f>+IFERROR(IF(VALUE('data-cash-crude'!DU145)&gt;0,'data-cash-crude'!DU145-INDEX('active-future'!$C:$C,MATCH('basis-cash-crude'!DV$1,'active-future'!$A:$A,0),1),""),"")</f>
        <v/>
      </c>
      <c r="DW145" t="str">
        <f>+IFERROR(IF(VALUE('data-cash-crude'!DV145)&gt;0,'data-cash-crude'!DV145-INDEX('active-future'!$C:$C,MATCH('basis-cash-crude'!DW$1,'active-future'!$A:$A,0),1),""),"")</f>
        <v/>
      </c>
      <c r="DX145" t="str">
        <f>+IFERROR(IF(VALUE('data-cash-crude'!DW145)&gt;0,'data-cash-crude'!DW145-INDEX('active-future'!$C:$C,MATCH('basis-cash-crude'!DX$1,'active-future'!$A:$A,0),1),""),"")</f>
        <v/>
      </c>
      <c r="DY145" t="str">
        <f>+IFERROR(IF(VALUE('data-cash-crude'!DX145)&gt;0,'data-cash-crude'!DX145-INDEX('active-future'!$C:$C,MATCH('basis-cash-crude'!DY$1,'active-future'!$A:$A,0),1),""),"")</f>
        <v/>
      </c>
      <c r="DZ145" t="str">
        <f>+IFERROR(IF(VALUE('data-cash-crude'!DY145)&gt;0,'data-cash-crude'!DY145-INDEX('active-future'!$C:$C,MATCH('basis-cash-crude'!DZ$1,'active-future'!$A:$A,0),1),""),"")</f>
        <v/>
      </c>
      <c r="EA145" t="str">
        <f>+IFERROR(IF(VALUE('data-cash-crude'!DZ145)&gt;0,'data-cash-crude'!DZ145-INDEX('active-future'!$C:$C,MATCH('basis-cash-crude'!EA$1,'active-future'!$A:$A,0),1),""),"")</f>
        <v/>
      </c>
      <c r="EB145" t="str">
        <f>+IFERROR(IF(VALUE('data-cash-crude'!EA145)&gt;0,'data-cash-crude'!EA145-INDEX('active-future'!$C:$C,MATCH('basis-cash-crude'!EB$1,'active-future'!$A:$A,0),1),""),"")</f>
        <v/>
      </c>
      <c r="EC145" t="str">
        <f>+IFERROR(IF(VALUE('data-cash-crude'!EB145)&gt;0,'data-cash-crude'!EB145-INDEX('active-future'!$C:$C,MATCH('basis-cash-crude'!EC$1,'active-future'!$A:$A,0),1),""),"")</f>
        <v/>
      </c>
      <c r="ED145" t="str">
        <f>+IFERROR(IF(VALUE('data-cash-crude'!EC145)&gt;0,'data-cash-crude'!EC145-INDEX('active-future'!$C:$C,MATCH('basis-cash-crude'!ED$1,'active-future'!$A:$A,0),1),""),"")</f>
        <v/>
      </c>
      <c r="EE145" t="str">
        <f>+IFERROR(IF(VALUE('data-cash-crude'!ED145)&gt;0,'data-cash-crude'!ED145-INDEX('active-future'!$C:$C,MATCH('basis-cash-crude'!EE$1,'active-future'!$A:$A,0),1),""),"")</f>
        <v/>
      </c>
      <c r="EF145" t="str">
        <f>+IFERROR(IF(VALUE('data-cash-crude'!EE145)&gt;0,'data-cash-crude'!EE145-INDEX('active-future'!$C:$C,MATCH('basis-cash-crude'!EF$1,'active-future'!$A:$A,0),1),""),"")</f>
        <v/>
      </c>
      <c r="EG145" t="str">
        <f>+IFERROR(IF(VALUE('data-cash-crude'!EF145)&gt;0,'data-cash-crude'!EF145-INDEX('active-future'!$C:$C,MATCH('basis-cash-crude'!EG$1,'active-future'!$A:$A,0),1),""),"")</f>
        <v/>
      </c>
      <c r="EH145" t="str">
        <f>+IFERROR(IF(VALUE('data-cash-crude'!EG145)&gt;0,'data-cash-crude'!EG145-INDEX('active-future'!$C:$C,MATCH('basis-cash-crude'!EH$1,'active-future'!$A:$A,0),1),""),"")</f>
        <v/>
      </c>
      <c r="EI145" t="str">
        <f>+IFERROR(IF(VALUE('data-cash-crude'!EH145)&gt;0,'data-cash-crude'!EH145-INDEX('active-future'!$C:$C,MATCH('basis-cash-crude'!EI$1,'active-future'!$A:$A,0),1),""),"")</f>
        <v/>
      </c>
      <c r="EJ145" t="str">
        <f>+IFERROR(IF(VALUE('data-cash-crude'!EI145)&gt;0,'data-cash-crude'!EI145-INDEX('active-future'!$C:$C,MATCH('basis-cash-crude'!EJ$1,'active-future'!$A:$A,0),1),""),"")</f>
        <v/>
      </c>
      <c r="EK145" t="str">
        <f>+IFERROR(IF(VALUE('data-cash-crude'!EJ145)&gt;0,'data-cash-crude'!EJ145-INDEX('active-future'!$C:$C,MATCH('basis-cash-crude'!EK$1,'active-future'!$A:$A,0),1),""),"")</f>
        <v/>
      </c>
      <c r="EL145" t="str">
        <f>+IFERROR(IF(VALUE('data-cash-crude'!EK145)&gt;0,'data-cash-crude'!EK145-INDEX('active-future'!$C:$C,MATCH('basis-cash-crude'!EL$1,'active-future'!$A:$A,0),1),""),"")</f>
        <v/>
      </c>
      <c r="EM145" t="str">
        <f>+IFERROR(IF(VALUE('data-cash-crude'!EL145)&gt;0,'data-cash-crude'!EL145-INDEX('active-future'!$C:$C,MATCH('basis-cash-crude'!EM$1,'active-future'!$A:$A,0),1),""),"")</f>
        <v/>
      </c>
      <c r="EN145" t="str">
        <f>+IFERROR(IF(VALUE('data-cash-crude'!EM145)&gt;0,'data-cash-crude'!EM145-INDEX('active-future'!$C:$C,MATCH('basis-cash-crude'!EN$1,'active-future'!$A:$A,0),1),""),"")</f>
        <v/>
      </c>
      <c r="EO145" t="str">
        <f>+IFERROR(IF(VALUE('data-cash-crude'!EN145)&gt;0,'data-cash-crude'!EN145-INDEX('active-future'!$C:$C,MATCH('basis-cash-crude'!EO$1,'active-future'!$A:$A,0),1),""),"")</f>
        <v/>
      </c>
      <c r="EP145" t="str">
        <f>+IFERROR(IF(VALUE('data-cash-crude'!EO145)&gt;0,'data-cash-crude'!EO145-INDEX('active-future'!$C:$C,MATCH('basis-cash-crude'!EP$1,'active-future'!$A:$A,0),1),""),"")</f>
        <v/>
      </c>
      <c r="EQ145" t="str">
        <f>+IFERROR(IF(VALUE('data-cash-crude'!EP145)&gt;0,'data-cash-crude'!EP145-INDEX('active-future'!$C:$C,MATCH('basis-cash-crude'!EQ$1,'active-future'!$A:$A,0),1),""),"")</f>
        <v/>
      </c>
      <c r="ER145" t="str">
        <f>+IFERROR(IF(VALUE('data-cash-crude'!EQ145)&gt;0,'data-cash-crude'!EQ145-INDEX('active-future'!$C:$C,MATCH('basis-cash-crude'!ER$1,'active-future'!$A:$A,0),1),""),"")</f>
        <v/>
      </c>
      <c r="ES145" t="str">
        <f>+IFERROR(IF(VALUE('data-cash-crude'!ER145)&gt;0,'data-cash-crude'!ER145-INDEX('active-future'!$C:$C,MATCH('basis-cash-crude'!ES$1,'active-future'!$A:$A,0),1),""),"")</f>
        <v/>
      </c>
      <c r="ET145" t="str">
        <f>+IFERROR(IF(VALUE('data-cash-crude'!ES145)&gt;0,'data-cash-crude'!ES145-INDEX('active-future'!$C:$C,MATCH('basis-cash-crude'!ET$1,'active-future'!$A:$A,0),1),""),"")</f>
        <v/>
      </c>
      <c r="EU145" t="str">
        <f>+IFERROR(IF(VALUE('data-cash-crude'!ET145)&gt;0,'data-cash-crude'!ET145-INDEX('active-future'!$C:$C,MATCH('basis-cash-crude'!EU$1,'active-future'!$A:$A,0),1),""),"")</f>
        <v/>
      </c>
      <c r="EV145" t="str">
        <f>+IFERROR(IF(VALUE('data-cash-crude'!EU145)&gt;0,'data-cash-crude'!EU145-INDEX('active-future'!$C:$C,MATCH('basis-cash-crude'!EV$1,'active-future'!$A:$A,0),1),""),"")</f>
        <v/>
      </c>
      <c r="EW145" t="str">
        <f>+IFERROR(IF(VALUE('data-cash-crude'!EV145)&gt;0,'data-cash-crude'!EV145-INDEX('active-future'!$C:$C,MATCH('basis-cash-crude'!EW$1,'active-future'!$A:$A,0),1),""),"")</f>
        <v/>
      </c>
      <c r="EX145" t="str">
        <f>+IFERROR(IF(VALUE('data-cash-crude'!EW145)&gt;0,'data-cash-crude'!EW145-INDEX('active-future'!$C:$C,MATCH('basis-cash-crude'!EX$1,'active-future'!$A:$A,0),1),""),"")</f>
        <v/>
      </c>
      <c r="EY145" t="str">
        <f>+IFERROR(IF(VALUE('data-cash-crude'!EX145)&gt;0,'data-cash-crude'!EX145-INDEX('active-future'!$C:$C,MATCH('basis-cash-crude'!EY$1,'active-future'!$A:$A,0),1),""),"")</f>
        <v/>
      </c>
      <c r="EZ145" t="str">
        <f>+IFERROR(IF(VALUE('data-cash-crude'!EY145)&gt;0,'data-cash-crude'!EY145-INDEX('active-future'!$C:$C,MATCH('basis-cash-crude'!EZ$1,'active-future'!$A:$A,0),1),""),"")</f>
        <v/>
      </c>
      <c r="FA145" t="str">
        <f>+IFERROR(IF(VALUE('data-cash-crude'!EZ145)&gt;0,'data-cash-crude'!EZ145-INDEX('active-future'!$C:$C,MATCH('basis-cash-crude'!FA$1,'active-future'!$A:$A,0),1),""),"")</f>
        <v/>
      </c>
      <c r="FB145" t="str">
        <f>+IFERROR(IF(VALUE('data-cash-crude'!FA145)&gt;0,'data-cash-crude'!FA145-INDEX('active-future'!$C:$C,MATCH('basis-cash-crude'!FB$1,'active-future'!$A:$A,0),1),""),"")</f>
        <v/>
      </c>
      <c r="FC145" t="str">
        <f>+IFERROR(IF(VALUE('data-cash-crude'!FB145)&gt;0,'data-cash-crude'!FB145-INDEX('active-future'!$C:$C,MATCH('basis-cash-crude'!FC$1,'active-future'!$A:$A,0),1),""),"")</f>
        <v/>
      </c>
      <c r="FD145" t="str">
        <f>+IFERROR(IF(VALUE('data-cash-crude'!FC145)&gt;0,'data-cash-crude'!FC145-INDEX('active-future'!$C:$C,MATCH('basis-cash-crude'!FD$1,'active-future'!$A:$A,0),1),""),"")</f>
        <v/>
      </c>
      <c r="FE145" t="str">
        <f>+IFERROR(IF(VALUE('data-cash-crude'!FD145)&gt;0,'data-cash-crude'!FD145-INDEX('active-future'!$C:$C,MATCH('basis-cash-crude'!FE$1,'active-future'!$A:$A,0),1),""),"")</f>
        <v/>
      </c>
      <c r="FF145" t="str">
        <f>+IFERROR(IF(VALUE('data-cash-crude'!FE145)&gt;0,'data-cash-crude'!FE145-INDEX('active-future'!$C:$C,MATCH('basis-cash-crude'!FF$1,'active-future'!$A:$A,0),1),""),"")</f>
        <v/>
      </c>
      <c r="FG145" t="str">
        <f>+IFERROR(IF(VALUE('data-cash-crude'!FF145)&gt;0,'data-cash-crude'!FF145-INDEX('active-future'!$C:$C,MATCH('basis-cash-crude'!FG$1,'active-future'!$A:$A,0),1),""),"")</f>
        <v/>
      </c>
      <c r="FH145" t="str">
        <f>+IFERROR(IF(VALUE('data-cash-crude'!FG145)&gt;0,'data-cash-crude'!FG145-INDEX('active-future'!$C:$C,MATCH('basis-cash-crude'!FH$1,'active-future'!$A:$A,0),1),""),"")</f>
        <v/>
      </c>
      <c r="FI145" t="str">
        <f>+IFERROR(IF(VALUE('data-cash-crude'!FH145)&gt;0,'data-cash-crude'!FH145-INDEX('active-future'!$C:$C,MATCH('basis-cash-crude'!FI$1,'active-future'!$A:$A,0),1),""),"")</f>
        <v/>
      </c>
      <c r="FJ145" t="str">
        <f>+IFERROR(IF(VALUE('data-cash-crude'!FI145)&gt;0,'data-cash-crude'!FI145-INDEX('active-future'!$C:$C,MATCH('basis-cash-crude'!FJ$1,'active-future'!$A:$A,0),1),""),"")</f>
        <v/>
      </c>
      <c r="FK145" t="str">
        <f>+IFERROR(IF(VALUE('data-cash-crude'!FJ145)&gt;0,'data-cash-crude'!FJ145-INDEX('active-future'!$C:$C,MATCH('basis-cash-crude'!FK$1,'active-future'!$A:$A,0),1),""),"")</f>
        <v/>
      </c>
      <c r="FL145" t="str">
        <f>+IFERROR(IF(VALUE('data-cash-crude'!FK145)&gt;0,'data-cash-crude'!FK145-INDEX('active-future'!$C:$C,MATCH('basis-cash-crude'!FL$1,'active-future'!$A:$A,0),1),""),"")</f>
        <v/>
      </c>
    </row>
    <row r="146" spans="1:168" x14ac:dyDescent="0.2">
      <c r="A146">
        <f t="shared" si="6"/>
        <v>-5.0400000000000018</v>
      </c>
      <c r="B146">
        <f t="shared" si="7"/>
        <v>-4.9144000000000014</v>
      </c>
      <c r="C146">
        <f t="shared" si="8"/>
        <v>-5.0064197530864227</v>
      </c>
      <c r="D146" s="10" t="str">
        <f>+'data-cash-crude'!B146</f>
        <v>CLPA-7-83.CM</v>
      </c>
      <c r="E146">
        <f>+IFERROR(IF(VALUE('data-cash-crude'!D146)&gt;0,'data-cash-crude'!D146-INDEX('active-future'!$C:$C,MATCH('basis-cash-crude'!E$1,'active-future'!$A:$A,0),1),""),"")</f>
        <v>-5.0100000000000051</v>
      </c>
      <c r="F146">
        <f>+IFERROR(IF(VALUE('data-cash-crude'!E146)&gt;0,'data-cash-crude'!E146-INDEX('active-future'!$C:$C,MATCH('basis-cash-crude'!F$1,'active-future'!$A:$A,0),1),""),"")</f>
        <v>-5.0300000000000011</v>
      </c>
      <c r="G146">
        <f>+IFERROR(IF(VALUE('data-cash-crude'!F146)&gt;0,'data-cash-crude'!F146-INDEX('active-future'!$C:$C,MATCH('basis-cash-crude'!G$1,'active-future'!$A:$A,0),1),""),"")</f>
        <v>-5.07</v>
      </c>
      <c r="H146">
        <f>+IFERROR(IF(VALUE('data-cash-crude'!G146)&gt;0,'data-cash-crude'!G146-INDEX('active-future'!$C:$C,MATCH('basis-cash-crude'!H$1,'active-future'!$A:$A,0),1),""),"")</f>
        <v>-5.0300000000000011</v>
      </c>
      <c r="I146" t="str">
        <f>+IFERROR(IF(VALUE('data-cash-crude'!H146)&gt;0,'data-cash-crude'!H146-INDEX('active-future'!$C:$C,MATCH('basis-cash-crude'!I$1,'active-future'!$A:$A,0),1),""),"")</f>
        <v/>
      </c>
      <c r="J146">
        <f>+IFERROR(IF(VALUE('data-cash-crude'!I146)&gt;0,'data-cash-crude'!I146-INDEX('active-future'!$C:$C,MATCH('basis-cash-crude'!J$1,'active-future'!$A:$A,0),1),""),"")</f>
        <v>-5.0600000000000023</v>
      </c>
      <c r="K146" t="str">
        <f>+IFERROR(IF(VALUE('data-cash-crude'!J146)&gt;0,'data-cash-crude'!J146-INDEX('active-future'!$C:$C,MATCH('basis-cash-crude'!K$1,'active-future'!$A:$A,0),1),""),"")</f>
        <v/>
      </c>
      <c r="L146" t="str">
        <f>+IFERROR(IF(VALUE('data-cash-crude'!K146)&gt;0,'data-cash-crude'!K146-INDEX('active-future'!$C:$C,MATCH('basis-cash-crude'!L$1,'active-future'!$A:$A,0),1),""),"")</f>
        <v/>
      </c>
      <c r="M146">
        <f>+IFERROR(IF(VALUE('data-cash-crude'!L146)&gt;0,'data-cash-crude'!L146-INDEX('active-future'!$C:$C,MATCH('basis-cash-crude'!M$1,'active-future'!$A:$A,0),1),""),"")</f>
        <v>-5.0300000000000011</v>
      </c>
      <c r="N146">
        <f>+IFERROR(IF(VALUE('data-cash-crude'!M146)&gt;0,'data-cash-crude'!M146-INDEX('active-future'!$C:$C,MATCH('basis-cash-crude'!N$1,'active-future'!$A:$A,0),1),""),"")</f>
        <v>-5</v>
      </c>
      <c r="O146">
        <f>+IFERROR(IF(VALUE('data-cash-crude'!N146)&gt;0,'data-cash-crude'!N146-INDEX('active-future'!$C:$C,MATCH('basis-cash-crude'!O$1,'active-future'!$A:$A,0),1),""),"")</f>
        <v>-4.9199999999999946</v>
      </c>
      <c r="P146">
        <f>+IFERROR(IF(VALUE('data-cash-crude'!O146)&gt;0,'data-cash-crude'!O146-INDEX('active-future'!$C:$C,MATCH('basis-cash-crude'!P$1,'active-future'!$A:$A,0),1),""),"")</f>
        <v>-5.0600000000000023</v>
      </c>
      <c r="Q146">
        <f>+IFERROR(IF(VALUE('data-cash-crude'!P146)&gt;0,'data-cash-crude'!P146-INDEX('active-future'!$C:$C,MATCH('basis-cash-crude'!Q$1,'active-future'!$A:$A,0),1),""),"")</f>
        <v>-5.0200000000000031</v>
      </c>
      <c r="R146">
        <f>+IFERROR(IF(VALUE('data-cash-crude'!Q146)&gt;0,'data-cash-crude'!Q146-INDEX('active-future'!$C:$C,MATCH('basis-cash-crude'!R$1,'active-future'!$A:$A,0),1),""),"")</f>
        <v>-5.0300000000000011</v>
      </c>
      <c r="S146">
        <f>+IFERROR(IF(VALUE('data-cash-crude'!R146)&gt;0,'data-cash-crude'!R146-INDEX('active-future'!$C:$C,MATCH('basis-cash-crude'!S$1,'active-future'!$A:$A,0),1),""),"")</f>
        <v>-5.009999999999998</v>
      </c>
      <c r="T146">
        <f>+IFERROR(IF(VALUE('data-cash-crude'!S146)&gt;0,'data-cash-crude'!S146-INDEX('active-future'!$C:$C,MATCH('basis-cash-crude'!T$1,'active-future'!$A:$A,0),1),""),"")</f>
        <v>-4.990000000000002</v>
      </c>
      <c r="U146">
        <f>+IFERROR(IF(VALUE('data-cash-crude'!T146)&gt;0,'data-cash-crude'!T146-INDEX('active-future'!$C:$C,MATCH('basis-cash-crude'!U$1,'active-future'!$A:$A,0),1),""),"")</f>
        <v>-5.07</v>
      </c>
      <c r="V146">
        <f>+IFERROR(IF(VALUE('data-cash-crude'!U146)&gt;0,'data-cash-crude'!U146-INDEX('active-future'!$C:$C,MATCH('basis-cash-crude'!V$1,'active-future'!$A:$A,0),1),""),"")</f>
        <v>-5.0500000000000043</v>
      </c>
      <c r="W146">
        <f>+IFERROR(IF(VALUE('data-cash-crude'!V146)&gt;0,'data-cash-crude'!V146-INDEX('active-future'!$C:$C,MATCH('basis-cash-crude'!W$1,'active-future'!$A:$A,0),1),""),"")</f>
        <v>-5.0799999999999983</v>
      </c>
      <c r="X146">
        <f>+IFERROR(IF(VALUE('data-cash-crude'!W146)&gt;0,'data-cash-crude'!W146-INDEX('active-future'!$C:$C,MATCH('basis-cash-crude'!X$1,'active-future'!$A:$A,0),1),""),"")</f>
        <v>-5.0799999999999983</v>
      </c>
      <c r="Y146" t="str">
        <f>+IFERROR(IF(VALUE('data-cash-crude'!X146)&gt;0,'data-cash-crude'!X146-INDEX('active-future'!$C:$C,MATCH('basis-cash-crude'!Y$1,'active-future'!$A:$A,0),1),""),"")</f>
        <v/>
      </c>
      <c r="Z146">
        <f>+IFERROR(IF(VALUE('data-cash-crude'!Y146)&gt;0,'data-cash-crude'!Y146-INDEX('active-future'!$C:$C,MATCH('basis-cash-crude'!Z$1,'active-future'!$A:$A,0),1),""),"")</f>
        <v>-5.009999999999998</v>
      </c>
      <c r="AA146">
        <f>+IFERROR(IF(VALUE('data-cash-crude'!Z146)&gt;0,'data-cash-crude'!Z146-INDEX('active-future'!$C:$C,MATCH('basis-cash-crude'!AA$1,'active-future'!$A:$A,0),1),""),"")</f>
        <v>-2.1200000000000045</v>
      </c>
      <c r="AB146" t="str">
        <f>+IFERROR(IF(VALUE('data-cash-crude'!AA146)&gt;0,'data-cash-crude'!AA146-INDEX('active-future'!$C:$C,MATCH('basis-cash-crude'!AB$1,'active-future'!$A:$A,0),1),""),"")</f>
        <v/>
      </c>
      <c r="AC146">
        <f>+IFERROR(IF(VALUE('data-cash-crude'!AB146)&gt;0,'data-cash-crude'!AB146-INDEX('active-future'!$C:$C,MATCH('basis-cash-crude'!AC$1,'active-future'!$A:$A,0),1),""),"")</f>
        <v>-5.0600000000000023</v>
      </c>
      <c r="AD146">
        <f>+IFERROR(IF(VALUE('data-cash-crude'!AC146)&gt;0,'data-cash-crude'!AC146-INDEX('active-future'!$C:$C,MATCH('basis-cash-crude'!AD$1,'active-future'!$A:$A,0),1),""),"")</f>
        <v>-5.0599999999999952</v>
      </c>
      <c r="AE146">
        <f>+IFERROR(IF(VALUE('data-cash-crude'!AD146)&gt;0,'data-cash-crude'!AD146-INDEX('active-future'!$C:$C,MATCH('basis-cash-crude'!AE$1,'active-future'!$A:$A,0),1),""),"")</f>
        <v>-5.0599999999999952</v>
      </c>
      <c r="AF146">
        <f>+IFERROR(IF(VALUE('data-cash-crude'!AE146)&gt;0,'data-cash-crude'!AE146-INDEX('active-future'!$C:$C,MATCH('basis-cash-crude'!AF$1,'active-future'!$A:$A,0),1),""),"")</f>
        <v>-5.0200000000000031</v>
      </c>
      <c r="AG146">
        <f>+IFERROR(IF(VALUE('data-cash-crude'!AF146)&gt;0,'data-cash-crude'!AF146-INDEX('active-future'!$C:$C,MATCH('basis-cash-crude'!AG$1,'active-future'!$A:$A,0),1),""),"")</f>
        <v>-5.0300000000000011</v>
      </c>
      <c r="AH146">
        <f>+IFERROR(IF(VALUE('data-cash-crude'!AG146)&gt;0,'data-cash-crude'!AG146-INDEX('active-future'!$C:$C,MATCH('basis-cash-crude'!AH$1,'active-future'!$A:$A,0),1),""),"")</f>
        <v>-4.9600000000000009</v>
      </c>
      <c r="AI146">
        <f>+IFERROR(IF(VALUE('data-cash-crude'!AH146)&gt;0,'data-cash-crude'!AH146-INDEX('active-future'!$C:$C,MATCH('basis-cash-crude'!AI$1,'active-future'!$A:$A,0),1),""),"")</f>
        <v>-5.2000000000000028</v>
      </c>
      <c r="AJ146">
        <f>+IFERROR(IF(VALUE('data-cash-crude'!AI146)&gt;0,'data-cash-crude'!AI146-INDEX('active-future'!$C:$C,MATCH('basis-cash-crude'!AJ$1,'active-future'!$A:$A,0),1),""),"")</f>
        <v>-5.0900000000000034</v>
      </c>
      <c r="AK146">
        <f>+IFERROR(IF(VALUE('data-cash-crude'!AJ146)&gt;0,'data-cash-crude'!AJ146-INDEX('active-future'!$C:$C,MATCH('basis-cash-crude'!AK$1,'active-future'!$A:$A,0),1),""),"")</f>
        <v>-5.07</v>
      </c>
      <c r="AL146">
        <f>+IFERROR(IF(VALUE('data-cash-crude'!AK146)&gt;0,'data-cash-crude'!AK146-INDEX('active-future'!$C:$C,MATCH('basis-cash-crude'!AL$1,'active-future'!$A:$A,0),1),""),"")</f>
        <v>-5.0200000000000031</v>
      </c>
      <c r="AM146">
        <f>+IFERROR(IF(VALUE('data-cash-crude'!AL146)&gt;0,'data-cash-crude'!AL146-INDEX('active-future'!$C:$C,MATCH('basis-cash-crude'!AM$1,'active-future'!$A:$A,0),1),""),"")</f>
        <v>-5.07</v>
      </c>
      <c r="AN146">
        <f>+IFERROR(IF(VALUE('data-cash-crude'!AM146)&gt;0,'data-cash-crude'!AM146-INDEX('active-future'!$C:$C,MATCH('basis-cash-crude'!AN$1,'active-future'!$A:$A,0),1),""),"")</f>
        <v>-5.0499999999999972</v>
      </c>
      <c r="AO146">
        <f>+IFERROR(IF(VALUE('data-cash-crude'!AN146)&gt;0,'data-cash-crude'!AN146-INDEX('active-future'!$C:$C,MATCH('basis-cash-crude'!AO$1,'active-future'!$A:$A,0),1),""),"")</f>
        <v>-5.009999999999998</v>
      </c>
      <c r="AP146">
        <f>+IFERROR(IF(VALUE('data-cash-crude'!AO146)&gt;0,'data-cash-crude'!AO146-INDEX('active-future'!$C:$C,MATCH('basis-cash-crude'!AP$1,'active-future'!$A:$A,0),1),""),"")</f>
        <v>-4.990000000000002</v>
      </c>
      <c r="AQ146">
        <f>+IFERROR(IF(VALUE('data-cash-crude'!AP146)&gt;0,'data-cash-crude'!AP146-INDEX('active-future'!$C:$C,MATCH('basis-cash-crude'!AQ$1,'active-future'!$A:$A,0),1),""),"")</f>
        <v>-5</v>
      </c>
      <c r="AR146">
        <f>+IFERROR(IF(VALUE('data-cash-crude'!AQ146)&gt;0,'data-cash-crude'!AQ146-INDEX('active-future'!$C:$C,MATCH('basis-cash-crude'!AR$1,'active-future'!$A:$A,0),1),""),"")</f>
        <v>-5</v>
      </c>
      <c r="AS146">
        <f>+IFERROR(IF(VALUE('data-cash-crude'!AR146)&gt;0,'data-cash-crude'!AR146-INDEX('active-future'!$C:$C,MATCH('basis-cash-crude'!AS$1,'active-future'!$A:$A,0),1),""),"")</f>
        <v>-5.0799999999999983</v>
      </c>
      <c r="AT146">
        <f>+IFERROR(IF(VALUE('data-cash-crude'!AS146)&gt;0,'data-cash-crude'!AS146-INDEX('active-future'!$C:$C,MATCH('basis-cash-crude'!AT$1,'active-future'!$A:$A,0),1),""),"")</f>
        <v>-4.990000000000002</v>
      </c>
      <c r="AU146">
        <f>+IFERROR(IF(VALUE('data-cash-crude'!AT146)&gt;0,'data-cash-crude'!AT146-INDEX('active-future'!$C:$C,MATCH('basis-cash-crude'!AU$1,'active-future'!$A:$A,0),1),""),"")</f>
        <v>-5.0500000000000043</v>
      </c>
      <c r="AV146">
        <f>+IFERROR(IF(VALUE('data-cash-crude'!AU146)&gt;0,'data-cash-crude'!AU146-INDEX('active-future'!$C:$C,MATCH('basis-cash-crude'!AV$1,'active-future'!$A:$A,0),1),""),"")</f>
        <v>-5.0300000000000011</v>
      </c>
      <c r="AW146">
        <f>+IFERROR(IF(VALUE('data-cash-crude'!AV146)&gt;0,'data-cash-crude'!AV146-INDEX('active-future'!$C:$C,MATCH('basis-cash-crude'!AW$1,'active-future'!$A:$A,0),1),""),"")</f>
        <v>-5.0100000000000051</v>
      </c>
      <c r="AX146">
        <f>+IFERROR(IF(VALUE('data-cash-crude'!AW146)&gt;0,'data-cash-crude'!AW146-INDEX('active-future'!$C:$C,MATCH('basis-cash-crude'!AX$1,'active-future'!$A:$A,0),1),""),"")</f>
        <v>-4.990000000000002</v>
      </c>
      <c r="AY146">
        <f>+IFERROR(IF(VALUE('data-cash-crude'!AX146)&gt;0,'data-cash-crude'!AX146-INDEX('active-future'!$C:$C,MATCH('basis-cash-crude'!AY$1,'active-future'!$A:$A,0),1),""),"")</f>
        <v>-5.0600000000000023</v>
      </c>
      <c r="AZ146">
        <f>+IFERROR(IF(VALUE('data-cash-crude'!AY146)&gt;0,'data-cash-crude'!AY146-INDEX('active-future'!$C:$C,MATCH('basis-cash-crude'!AZ$1,'active-future'!$A:$A,0),1),""),"")</f>
        <v>-5.009999999999998</v>
      </c>
      <c r="BA146">
        <f>+IFERROR(IF(VALUE('data-cash-crude'!AZ146)&gt;0,'data-cash-crude'!AZ146-INDEX('active-future'!$C:$C,MATCH('basis-cash-crude'!BA$1,'active-future'!$A:$A,0),1),""),"")</f>
        <v>-5.0799999999999983</v>
      </c>
      <c r="BB146">
        <f>+IFERROR(IF(VALUE('data-cash-crude'!BA146)&gt;0,'data-cash-crude'!BA146-INDEX('active-future'!$C:$C,MATCH('basis-cash-crude'!BB$1,'active-future'!$A:$A,0),1),""),"")</f>
        <v>-5.019999999999996</v>
      </c>
      <c r="BC146">
        <f>+IFERROR(IF(VALUE('data-cash-crude'!BB146)&gt;0,'data-cash-crude'!BB146-INDEX('active-future'!$C:$C,MATCH('basis-cash-crude'!BC$1,'active-future'!$A:$A,0),1),""),"")</f>
        <v>-5.3299999999999983</v>
      </c>
      <c r="BD146">
        <f>+IFERROR(IF(VALUE('data-cash-crude'!BC146)&gt;0,'data-cash-crude'!BC146-INDEX('active-future'!$C:$C,MATCH('basis-cash-crude'!BD$1,'active-future'!$A:$A,0),1),""),"")</f>
        <v>-5.259999999999998</v>
      </c>
      <c r="BE146">
        <f>+IFERROR(IF(VALUE('data-cash-crude'!BD146)&gt;0,'data-cash-crude'!BD146-INDEX('active-future'!$C:$C,MATCH('basis-cash-crude'!BE$1,'active-future'!$A:$A,0),1),""),"")</f>
        <v>-5.1199999999999974</v>
      </c>
      <c r="BF146">
        <f>+IFERROR(IF(VALUE('data-cash-crude'!BE146)&gt;0,'data-cash-crude'!BE146-INDEX('active-future'!$C:$C,MATCH('basis-cash-crude'!BF$1,'active-future'!$A:$A,0),1),""),"")</f>
        <v>-5.0799999999999983</v>
      </c>
      <c r="BG146">
        <f>+IFERROR(IF(VALUE('data-cash-crude'!BF146)&gt;0,'data-cash-crude'!BF146-INDEX('active-future'!$C:$C,MATCH('basis-cash-crude'!BG$1,'active-future'!$A:$A,0),1),""),"")</f>
        <v>-5.009999999999998</v>
      </c>
      <c r="BH146">
        <f>+IFERROR(IF(VALUE('data-cash-crude'!BG146)&gt;0,'data-cash-crude'!BG146-INDEX('active-future'!$C:$C,MATCH('basis-cash-crude'!BH$1,'active-future'!$A:$A,0),1),""),"")</f>
        <v>-5.0600000000000023</v>
      </c>
      <c r="BI146">
        <f>+IFERROR(IF(VALUE('data-cash-crude'!BH146)&gt;0,'data-cash-crude'!BH146-INDEX('active-future'!$C:$C,MATCH('basis-cash-crude'!BI$1,'active-future'!$A:$A,0),1),""),"")</f>
        <v>-5.0400000000000063</v>
      </c>
      <c r="BJ146">
        <f>+IFERROR(IF(VALUE('data-cash-crude'!BI146)&gt;0,'data-cash-crude'!BI146-INDEX('active-future'!$C:$C,MATCH('basis-cash-crude'!BJ$1,'active-future'!$A:$A,0),1),""),"")</f>
        <v>-5.0500000000000043</v>
      </c>
      <c r="BK146">
        <f>+IFERROR(IF(VALUE('data-cash-crude'!BJ146)&gt;0,'data-cash-crude'!BJ146-INDEX('active-future'!$C:$C,MATCH('basis-cash-crude'!BK$1,'active-future'!$A:$A,0),1),""),"")</f>
        <v>-5</v>
      </c>
      <c r="BL146">
        <f>+IFERROR(IF(VALUE('data-cash-crude'!BK146)&gt;0,'data-cash-crude'!BK146-INDEX('active-future'!$C:$C,MATCH('basis-cash-crude'!BL$1,'active-future'!$A:$A,0),1),""),"")</f>
        <v>-5.0400000000000063</v>
      </c>
      <c r="BM146">
        <f>+IFERROR(IF(VALUE('data-cash-crude'!BL146)&gt;0,'data-cash-crude'!BL146-INDEX('active-future'!$C:$C,MATCH('basis-cash-crude'!BM$1,'active-future'!$A:$A,0),1),""),"")</f>
        <v>-5.0800000000000054</v>
      </c>
      <c r="BN146">
        <f>+IFERROR(IF(VALUE('data-cash-crude'!BM146)&gt;0,'data-cash-crude'!BM146-INDEX('active-future'!$C:$C,MATCH('basis-cash-crude'!BN$1,'active-future'!$A:$A,0),1),""),"")</f>
        <v>-5</v>
      </c>
      <c r="BO146">
        <f>+IFERROR(IF(VALUE('data-cash-crude'!BN146)&gt;0,'data-cash-crude'!BN146-INDEX('active-future'!$C:$C,MATCH('basis-cash-crude'!BO$1,'active-future'!$A:$A,0),1),""),"")</f>
        <v>-5.0600000000000023</v>
      </c>
      <c r="BP146">
        <f>+IFERROR(IF(VALUE('data-cash-crude'!BO146)&gt;0,'data-cash-crude'!BO146-INDEX('active-future'!$C:$C,MATCH('basis-cash-crude'!BP$1,'active-future'!$A:$A,0),1),""),"")</f>
        <v>-5</v>
      </c>
      <c r="BQ146">
        <f>+IFERROR(IF(VALUE('data-cash-crude'!BP146)&gt;0,'data-cash-crude'!BP146-INDEX('active-future'!$C:$C,MATCH('basis-cash-crude'!BQ$1,'active-future'!$A:$A,0),1),""),"")</f>
        <v>-4.990000000000002</v>
      </c>
      <c r="BR146">
        <f>+IFERROR(IF(VALUE('data-cash-crude'!BQ146)&gt;0,'data-cash-crude'!BQ146-INDEX('active-future'!$C:$C,MATCH('basis-cash-crude'!BR$1,'active-future'!$A:$A,0),1),""),"")</f>
        <v>-5.07</v>
      </c>
      <c r="BS146">
        <f>+IFERROR(IF(VALUE('data-cash-crude'!BR146)&gt;0,'data-cash-crude'!BR146-INDEX('active-future'!$C:$C,MATCH('basis-cash-crude'!BS$1,'active-future'!$A:$A,0),1),""),"")</f>
        <v>-5.0200000000000031</v>
      </c>
      <c r="BT146">
        <f>+IFERROR(IF(VALUE('data-cash-crude'!BS146)&gt;0,'data-cash-crude'!BS146-INDEX('active-future'!$C:$C,MATCH('basis-cash-crude'!BT$1,'active-future'!$A:$A,0),1),""),"")</f>
        <v>-5.0599999999999952</v>
      </c>
      <c r="BU146">
        <f>+IFERROR(IF(VALUE('data-cash-crude'!BT146)&gt;0,'data-cash-crude'!BT146-INDEX('active-future'!$C:$C,MATCH('basis-cash-crude'!BU$1,'active-future'!$A:$A,0),1),""),"")</f>
        <v>-5.0599999999999952</v>
      </c>
      <c r="BV146">
        <f>+IFERROR(IF(VALUE('data-cash-crude'!BU146)&gt;0,'data-cash-crude'!BU146-INDEX('active-future'!$C:$C,MATCH('basis-cash-crude'!BV$1,'active-future'!$A:$A,0),1),""),"")</f>
        <v>-5.0399999999999991</v>
      </c>
      <c r="BW146">
        <f>+IFERROR(IF(VALUE('data-cash-crude'!BV146)&gt;0,'data-cash-crude'!BV146-INDEX('active-future'!$C:$C,MATCH('basis-cash-crude'!BW$1,'active-future'!$A:$A,0),1),""),"")</f>
        <v>-5.0399999999999991</v>
      </c>
      <c r="BX146">
        <f>+IFERROR(IF(VALUE('data-cash-crude'!BW146)&gt;0,'data-cash-crude'!BW146-INDEX('active-future'!$C:$C,MATCH('basis-cash-crude'!BX$1,'active-future'!$A:$A,0),1),""),"")</f>
        <v>-4.990000000000002</v>
      </c>
      <c r="BY146">
        <f>+IFERROR(IF(VALUE('data-cash-crude'!BX146)&gt;0,'data-cash-crude'!BX146-INDEX('active-future'!$C:$C,MATCH('basis-cash-crude'!BY$1,'active-future'!$A:$A,0),1),""),"")</f>
        <v>-5.0400000000000063</v>
      </c>
      <c r="BZ146">
        <f>+IFERROR(IF(VALUE('data-cash-crude'!BY146)&gt;0,'data-cash-crude'!BY146-INDEX('active-future'!$C:$C,MATCH('basis-cash-crude'!BZ$1,'active-future'!$A:$A,0),1),""),"")</f>
        <v>-5.1400000000000006</v>
      </c>
      <c r="CA146">
        <f>+IFERROR(IF(VALUE('data-cash-crude'!BZ146)&gt;0,'data-cash-crude'!BZ146-INDEX('active-future'!$C:$C,MATCH('basis-cash-crude'!CA$1,'active-future'!$A:$A,0),1),""),"")</f>
        <v>-4.990000000000002</v>
      </c>
      <c r="CB146">
        <f>+IFERROR(IF(VALUE('data-cash-crude'!CA146)&gt;0,'data-cash-crude'!CA146-INDEX('active-future'!$C:$C,MATCH('basis-cash-crude'!CB$1,'active-future'!$A:$A,0),1),""),"")</f>
        <v>-4.990000000000002</v>
      </c>
      <c r="CC146">
        <f>+IFERROR(IF(VALUE('data-cash-crude'!CB146)&gt;0,'data-cash-crude'!CB146-INDEX('active-future'!$C:$C,MATCH('basis-cash-crude'!CC$1,'active-future'!$A:$A,0),1),""),"")</f>
        <v>-5.0499999999999972</v>
      </c>
      <c r="CD146">
        <f>+IFERROR(IF(VALUE('data-cash-crude'!CC146)&gt;0,'data-cash-crude'!CC146-INDEX('active-future'!$C:$C,MATCH('basis-cash-crude'!CD$1,'active-future'!$A:$A,0),1),""),"")</f>
        <v>-5</v>
      </c>
      <c r="CE146">
        <f>+IFERROR(IF(VALUE('data-cash-crude'!CD146)&gt;0,'data-cash-crude'!CD146-INDEX('active-future'!$C:$C,MATCH('basis-cash-crude'!CE$1,'active-future'!$A:$A,0),1),""),"")</f>
        <v>-5.0400000000000063</v>
      </c>
      <c r="CF146">
        <f>+IFERROR(IF(VALUE('data-cash-crude'!CE146)&gt;0,'data-cash-crude'!CE146-INDEX('active-future'!$C:$C,MATCH('basis-cash-crude'!CF$1,'active-future'!$A:$A,0),1),""),"")</f>
        <v>-5</v>
      </c>
      <c r="CG146" t="str">
        <f>+IFERROR(IF(VALUE('data-cash-crude'!CF146)&gt;0,'data-cash-crude'!CF146-INDEX('active-future'!$C:$C,MATCH('basis-cash-crude'!CG$1,'active-future'!$A:$A,0),1),""),"")</f>
        <v/>
      </c>
      <c r="CH146" t="str">
        <f>+IFERROR(IF(VALUE('data-cash-crude'!CG146)&gt;0,'data-cash-crude'!CG146-INDEX('active-future'!$C:$C,MATCH('basis-cash-crude'!CH$1,'active-future'!$A:$A,0),1),""),"")</f>
        <v/>
      </c>
      <c r="CI146" t="str">
        <f>+IFERROR(IF(VALUE('data-cash-crude'!CH146)&gt;0,'data-cash-crude'!CH146-INDEX('active-future'!$C:$C,MATCH('basis-cash-crude'!CI$1,'active-future'!$A:$A,0),1),""),"")</f>
        <v/>
      </c>
      <c r="CJ146">
        <f>+IFERROR(IF(VALUE('data-cash-crude'!CI146)&gt;0,'data-cash-crude'!CI146-INDEX('active-future'!$C:$C,MATCH('basis-cash-crude'!CJ$1,'active-future'!$A:$A,0),1),""),"")</f>
        <v>-5.0499999999999972</v>
      </c>
      <c r="CK146">
        <f>+IFERROR(IF(VALUE('data-cash-crude'!CJ146)&gt;0,'data-cash-crude'!CJ146-INDEX('active-future'!$C:$C,MATCH('basis-cash-crude'!CK$1,'active-future'!$A:$A,0),1),""),"")</f>
        <v>-5.009999999999998</v>
      </c>
      <c r="CL146">
        <f>+IFERROR(IF(VALUE('data-cash-crude'!CK146)&gt;0,'data-cash-crude'!CK146-INDEX('active-future'!$C:$C,MATCH('basis-cash-crude'!CL$1,'active-future'!$A:$A,0),1),""),"")</f>
        <v>-4.9899999999999949</v>
      </c>
      <c r="CM146" t="str">
        <f>+IFERROR(IF(VALUE('data-cash-crude'!CL146)&gt;0,'data-cash-crude'!CL146-INDEX('active-future'!$C:$C,MATCH('basis-cash-crude'!CM$1,'active-future'!$A:$A,0),1),""),"")</f>
        <v/>
      </c>
      <c r="CN146">
        <f>+IFERROR(IF(VALUE('data-cash-crude'!CM146)&gt;0,'data-cash-crude'!CM146-INDEX('active-future'!$C:$C,MATCH('basis-cash-crude'!CN$1,'active-future'!$A:$A,0),1),""),"")</f>
        <v>-5.0500000000000043</v>
      </c>
      <c r="CO146">
        <f>+IFERROR(IF(VALUE('data-cash-crude'!CN146)&gt;0,'data-cash-crude'!CN146-INDEX('active-future'!$C:$C,MATCH('basis-cash-crude'!CO$1,'active-future'!$A:$A,0),1),""),"")</f>
        <v>-5.0600000000000023</v>
      </c>
      <c r="CP146">
        <f>+IFERROR(IF(VALUE('data-cash-crude'!CO146)&gt;0,'data-cash-crude'!CO146-INDEX('active-future'!$C:$C,MATCH('basis-cash-crude'!CP$1,'active-future'!$A:$A,0),1),""),"")</f>
        <v>-5.0300000000000011</v>
      </c>
      <c r="CQ146">
        <f>+IFERROR(IF(VALUE('data-cash-crude'!CP146)&gt;0,'data-cash-crude'!CP146-INDEX('active-future'!$C:$C,MATCH('basis-cash-crude'!CQ$1,'active-future'!$A:$A,0),1),""),"")</f>
        <v>-5.0799999999999983</v>
      </c>
      <c r="CR146">
        <f>+IFERROR(IF(VALUE('data-cash-crude'!CQ146)&gt;0,'data-cash-crude'!CQ146-INDEX('active-future'!$C:$C,MATCH('basis-cash-crude'!CR$1,'active-future'!$A:$A,0),1),""),"")</f>
        <v>-4.990000000000002</v>
      </c>
      <c r="CS146">
        <f>+IFERROR(IF(VALUE('data-cash-crude'!CR146)&gt;0,'data-cash-crude'!CR146-INDEX('active-future'!$C:$C,MATCH('basis-cash-crude'!CS$1,'active-future'!$A:$A,0),1),""),"")</f>
        <v>-5.0200000000000031</v>
      </c>
      <c r="CT146">
        <f>+IFERROR(IF(VALUE('data-cash-crude'!CS146)&gt;0,'data-cash-crude'!CS146-INDEX('active-future'!$C:$C,MATCH('basis-cash-crude'!CT$1,'active-future'!$A:$A,0),1),""),"")</f>
        <v>-5</v>
      </c>
      <c r="CU146">
        <f>+IFERROR(IF(VALUE('data-cash-crude'!CT146)&gt;0,'data-cash-crude'!CT146-INDEX('active-future'!$C:$C,MATCH('basis-cash-crude'!CU$1,'active-future'!$A:$A,0),1),""),"")</f>
        <v>-5.0300000000000011</v>
      </c>
      <c r="CV146">
        <f>+IFERROR(IF(VALUE('data-cash-crude'!CU146)&gt;0,'data-cash-crude'!CU146-INDEX('active-future'!$C:$C,MATCH('basis-cash-crude'!CV$1,'active-future'!$A:$A,0),1),""),"")</f>
        <v>-4.7800000000000011</v>
      </c>
      <c r="CW146">
        <f>+IFERROR(IF(VALUE('data-cash-crude'!CV146)&gt;0,'data-cash-crude'!CV146-INDEX('active-future'!$C:$C,MATCH('basis-cash-crude'!CW$1,'active-future'!$A:$A,0),1),""),"")</f>
        <v>-4.990000000000002</v>
      </c>
      <c r="CX146">
        <f>+IFERROR(IF(VALUE('data-cash-crude'!CW146)&gt;0,'data-cash-crude'!CW146-INDEX('active-future'!$C:$C,MATCH('basis-cash-crude'!CX$1,'active-future'!$A:$A,0),1),""),"")</f>
        <v>-4.9600000000000009</v>
      </c>
      <c r="CY146">
        <f>+IFERROR(IF(VALUE('data-cash-crude'!CX146)&gt;0,'data-cash-crude'!CX146-INDEX('active-future'!$C:$C,MATCH('basis-cash-crude'!CY$1,'active-future'!$A:$A,0),1),""),"")</f>
        <v>-5.019999999999996</v>
      </c>
      <c r="CZ146">
        <f>+IFERROR(IF(VALUE('data-cash-crude'!CY146)&gt;0,'data-cash-crude'!CY146-INDEX('active-future'!$C:$C,MATCH('basis-cash-crude'!CZ$1,'active-future'!$A:$A,0),1),""),"")</f>
        <v>-5.0799999999999983</v>
      </c>
      <c r="DA146">
        <f>+IFERROR(IF(VALUE('data-cash-crude'!CZ146)&gt;0,'data-cash-crude'!CZ146-INDEX('active-future'!$C:$C,MATCH('basis-cash-crude'!DA$1,'active-future'!$A:$A,0),1),""),"")</f>
        <v>-5.0500000000000043</v>
      </c>
      <c r="DB146">
        <f>+IFERROR(IF(VALUE('data-cash-crude'!DA146)&gt;0,'data-cash-crude'!DA146-INDEX('active-future'!$C:$C,MATCH('basis-cash-crude'!DB$1,'active-future'!$A:$A,0),1),""),"")</f>
        <v>-5.0799999999999983</v>
      </c>
      <c r="DC146">
        <f>+IFERROR(IF(VALUE('data-cash-crude'!DB146)&gt;0,'data-cash-crude'!DB146-INDEX('active-future'!$C:$C,MATCH('basis-cash-crude'!DC$1,'active-future'!$A:$A,0),1),""),"")</f>
        <v>-5.0499999999999972</v>
      </c>
      <c r="DD146">
        <f>+IFERROR(IF(VALUE('data-cash-crude'!DC146)&gt;0,'data-cash-crude'!DC146-INDEX('active-future'!$C:$C,MATCH('basis-cash-crude'!DD$1,'active-future'!$A:$A,0),1),""),"")</f>
        <v>-4.990000000000002</v>
      </c>
      <c r="DE146">
        <f>+IFERROR(IF(VALUE('data-cash-crude'!DD146)&gt;0,'data-cash-crude'!DD146-INDEX('active-future'!$C:$C,MATCH('basis-cash-crude'!DE$1,'active-future'!$A:$A,0),1),""),"")</f>
        <v>-5.0400000000000063</v>
      </c>
      <c r="DF146">
        <f>+IFERROR(IF(VALUE('data-cash-crude'!DE146)&gt;0,'data-cash-crude'!DE146-INDEX('active-future'!$C:$C,MATCH('basis-cash-crude'!DF$1,'active-future'!$A:$A,0),1),""),"")</f>
        <v>-5.0800000000000054</v>
      </c>
      <c r="DG146">
        <f>+IFERROR(IF(VALUE('data-cash-crude'!DF146)&gt;0,'data-cash-crude'!DF146-INDEX('active-future'!$C:$C,MATCH('basis-cash-crude'!DG$1,'active-future'!$A:$A,0),1),""),"")</f>
        <v>-5.0399999999999991</v>
      </c>
      <c r="DH146">
        <f>+IFERROR(IF(VALUE('data-cash-crude'!DG146)&gt;0,'data-cash-crude'!DG146-INDEX('active-future'!$C:$C,MATCH('basis-cash-crude'!DH$1,'active-future'!$A:$A,0),1),""),"")</f>
        <v>-5.009999999999998</v>
      </c>
      <c r="DI146">
        <f>+IFERROR(IF(VALUE('data-cash-crude'!DH146)&gt;0,'data-cash-crude'!DH146-INDEX('active-future'!$C:$C,MATCH('basis-cash-crude'!DI$1,'active-future'!$A:$A,0),1),""),"")</f>
        <v>-5</v>
      </c>
      <c r="DJ146">
        <f>+IFERROR(IF(VALUE('data-cash-crude'!DI146)&gt;0,'data-cash-crude'!DI146-INDEX('active-future'!$C:$C,MATCH('basis-cash-crude'!DJ$1,'active-future'!$A:$A,0),1),""),"")</f>
        <v>-5.0300000000000011</v>
      </c>
      <c r="DK146">
        <f>+IFERROR(IF(VALUE('data-cash-crude'!DJ146)&gt;0,'data-cash-crude'!DJ146-INDEX('active-future'!$C:$C,MATCH('basis-cash-crude'!DK$1,'active-future'!$A:$A,0),1),""),"")</f>
        <v>-5</v>
      </c>
      <c r="DL146">
        <f>+IFERROR(IF(VALUE('data-cash-crude'!DK146)&gt;0,'data-cash-crude'!DK146-INDEX('active-future'!$C:$C,MATCH('basis-cash-crude'!DL$1,'active-future'!$A:$A,0),1),""),"")</f>
        <v>-5.019999999999996</v>
      </c>
      <c r="DM146" t="str">
        <f>+IFERROR(IF(VALUE('data-cash-crude'!DL146)&gt;0,'data-cash-crude'!DL146-INDEX('active-future'!$C:$C,MATCH('basis-cash-crude'!DM$1,'active-future'!$A:$A,0),1),""),"")</f>
        <v/>
      </c>
      <c r="DN146" t="str">
        <f>+IFERROR(IF(VALUE('data-cash-crude'!DM146)&gt;0,'data-cash-crude'!DM146-INDEX('active-future'!$C:$C,MATCH('basis-cash-crude'!DN$1,'active-future'!$A:$A,0),1),""),"")</f>
        <v/>
      </c>
      <c r="DO146" t="str">
        <f>+IFERROR(IF(VALUE('data-cash-crude'!DN146)&gt;0,'data-cash-crude'!DN146-INDEX('active-future'!$C:$C,MATCH('basis-cash-crude'!DO$1,'active-future'!$A:$A,0),1),""),"")</f>
        <v/>
      </c>
      <c r="DP146" t="str">
        <f>+IFERROR(IF(VALUE('data-cash-crude'!DO146)&gt;0,'data-cash-crude'!DO146-INDEX('active-future'!$C:$C,MATCH('basis-cash-crude'!DP$1,'active-future'!$A:$A,0),1),""),"")</f>
        <v/>
      </c>
      <c r="DQ146" t="str">
        <f>+IFERROR(IF(VALUE('data-cash-crude'!DP146)&gt;0,'data-cash-crude'!DP146-INDEX('active-future'!$C:$C,MATCH('basis-cash-crude'!DQ$1,'active-future'!$A:$A,0),1),""),"")</f>
        <v/>
      </c>
      <c r="DR146" t="str">
        <f>+IFERROR(IF(VALUE('data-cash-crude'!DQ146)&gt;0,'data-cash-crude'!DQ146-INDEX('active-future'!$C:$C,MATCH('basis-cash-crude'!DR$1,'active-future'!$A:$A,0),1),""),"")</f>
        <v/>
      </c>
      <c r="DS146" t="str">
        <f>+IFERROR(IF(VALUE('data-cash-crude'!DR146)&gt;0,'data-cash-crude'!DR146-INDEX('active-future'!$C:$C,MATCH('basis-cash-crude'!DS$1,'active-future'!$A:$A,0),1),""),"")</f>
        <v/>
      </c>
      <c r="DT146" t="str">
        <f>+IFERROR(IF(VALUE('data-cash-crude'!DS146)&gt;0,'data-cash-crude'!DS146-INDEX('active-future'!$C:$C,MATCH('basis-cash-crude'!DT$1,'active-future'!$A:$A,0),1),""),"")</f>
        <v/>
      </c>
      <c r="DU146" t="str">
        <f>+IFERROR(IF(VALUE('data-cash-crude'!DT146)&gt;0,'data-cash-crude'!DT146-INDEX('active-future'!$C:$C,MATCH('basis-cash-crude'!DU$1,'active-future'!$A:$A,0),1),""),"")</f>
        <v/>
      </c>
      <c r="DV146" t="str">
        <f>+IFERROR(IF(VALUE('data-cash-crude'!DU146)&gt;0,'data-cash-crude'!DU146-INDEX('active-future'!$C:$C,MATCH('basis-cash-crude'!DV$1,'active-future'!$A:$A,0),1),""),"")</f>
        <v/>
      </c>
      <c r="DW146" t="str">
        <f>+IFERROR(IF(VALUE('data-cash-crude'!DV146)&gt;0,'data-cash-crude'!DV146-INDEX('active-future'!$C:$C,MATCH('basis-cash-crude'!DW$1,'active-future'!$A:$A,0),1),""),"")</f>
        <v/>
      </c>
      <c r="DX146" t="str">
        <f>+IFERROR(IF(VALUE('data-cash-crude'!DW146)&gt;0,'data-cash-crude'!DW146-INDEX('active-future'!$C:$C,MATCH('basis-cash-crude'!DX$1,'active-future'!$A:$A,0),1),""),"")</f>
        <v/>
      </c>
      <c r="DY146" t="str">
        <f>+IFERROR(IF(VALUE('data-cash-crude'!DX146)&gt;0,'data-cash-crude'!DX146-INDEX('active-future'!$C:$C,MATCH('basis-cash-crude'!DY$1,'active-future'!$A:$A,0),1),""),"")</f>
        <v/>
      </c>
      <c r="DZ146" t="str">
        <f>+IFERROR(IF(VALUE('data-cash-crude'!DY146)&gt;0,'data-cash-crude'!DY146-INDEX('active-future'!$C:$C,MATCH('basis-cash-crude'!DZ$1,'active-future'!$A:$A,0),1),""),"")</f>
        <v/>
      </c>
      <c r="EA146" t="str">
        <f>+IFERROR(IF(VALUE('data-cash-crude'!DZ146)&gt;0,'data-cash-crude'!DZ146-INDEX('active-future'!$C:$C,MATCH('basis-cash-crude'!EA$1,'active-future'!$A:$A,0),1),""),"")</f>
        <v/>
      </c>
      <c r="EB146" t="str">
        <f>+IFERROR(IF(VALUE('data-cash-crude'!EA146)&gt;0,'data-cash-crude'!EA146-INDEX('active-future'!$C:$C,MATCH('basis-cash-crude'!EB$1,'active-future'!$A:$A,0),1),""),"")</f>
        <v/>
      </c>
      <c r="EC146" t="str">
        <f>+IFERROR(IF(VALUE('data-cash-crude'!EB146)&gt;0,'data-cash-crude'!EB146-INDEX('active-future'!$C:$C,MATCH('basis-cash-crude'!EC$1,'active-future'!$A:$A,0),1),""),"")</f>
        <v/>
      </c>
      <c r="ED146" t="str">
        <f>+IFERROR(IF(VALUE('data-cash-crude'!EC146)&gt;0,'data-cash-crude'!EC146-INDEX('active-future'!$C:$C,MATCH('basis-cash-crude'!ED$1,'active-future'!$A:$A,0),1),""),"")</f>
        <v/>
      </c>
      <c r="EE146" t="str">
        <f>+IFERROR(IF(VALUE('data-cash-crude'!ED146)&gt;0,'data-cash-crude'!ED146-INDEX('active-future'!$C:$C,MATCH('basis-cash-crude'!EE$1,'active-future'!$A:$A,0),1),""),"")</f>
        <v/>
      </c>
      <c r="EF146" t="str">
        <f>+IFERROR(IF(VALUE('data-cash-crude'!EE146)&gt;0,'data-cash-crude'!EE146-INDEX('active-future'!$C:$C,MATCH('basis-cash-crude'!EF$1,'active-future'!$A:$A,0),1),""),"")</f>
        <v/>
      </c>
      <c r="EG146" t="str">
        <f>+IFERROR(IF(VALUE('data-cash-crude'!EF146)&gt;0,'data-cash-crude'!EF146-INDEX('active-future'!$C:$C,MATCH('basis-cash-crude'!EG$1,'active-future'!$A:$A,0),1),""),"")</f>
        <v/>
      </c>
      <c r="EH146" t="str">
        <f>+IFERROR(IF(VALUE('data-cash-crude'!EG146)&gt;0,'data-cash-crude'!EG146-INDEX('active-future'!$C:$C,MATCH('basis-cash-crude'!EH$1,'active-future'!$A:$A,0),1),""),"")</f>
        <v/>
      </c>
      <c r="EI146" t="str">
        <f>+IFERROR(IF(VALUE('data-cash-crude'!EH146)&gt;0,'data-cash-crude'!EH146-INDEX('active-future'!$C:$C,MATCH('basis-cash-crude'!EI$1,'active-future'!$A:$A,0),1),""),"")</f>
        <v/>
      </c>
      <c r="EJ146" t="str">
        <f>+IFERROR(IF(VALUE('data-cash-crude'!EI146)&gt;0,'data-cash-crude'!EI146-INDEX('active-future'!$C:$C,MATCH('basis-cash-crude'!EJ$1,'active-future'!$A:$A,0),1),""),"")</f>
        <v/>
      </c>
      <c r="EK146" t="str">
        <f>+IFERROR(IF(VALUE('data-cash-crude'!EJ146)&gt;0,'data-cash-crude'!EJ146-INDEX('active-future'!$C:$C,MATCH('basis-cash-crude'!EK$1,'active-future'!$A:$A,0),1),""),"")</f>
        <v/>
      </c>
      <c r="EL146" t="str">
        <f>+IFERROR(IF(VALUE('data-cash-crude'!EK146)&gt;0,'data-cash-crude'!EK146-INDEX('active-future'!$C:$C,MATCH('basis-cash-crude'!EL$1,'active-future'!$A:$A,0),1),""),"")</f>
        <v/>
      </c>
      <c r="EM146" t="str">
        <f>+IFERROR(IF(VALUE('data-cash-crude'!EL146)&gt;0,'data-cash-crude'!EL146-INDEX('active-future'!$C:$C,MATCH('basis-cash-crude'!EM$1,'active-future'!$A:$A,0),1),""),"")</f>
        <v/>
      </c>
      <c r="EN146" t="str">
        <f>+IFERROR(IF(VALUE('data-cash-crude'!EM146)&gt;0,'data-cash-crude'!EM146-INDEX('active-future'!$C:$C,MATCH('basis-cash-crude'!EN$1,'active-future'!$A:$A,0),1),""),"")</f>
        <v/>
      </c>
      <c r="EO146" t="str">
        <f>+IFERROR(IF(VALUE('data-cash-crude'!EN146)&gt;0,'data-cash-crude'!EN146-INDEX('active-future'!$C:$C,MATCH('basis-cash-crude'!EO$1,'active-future'!$A:$A,0),1),""),"")</f>
        <v/>
      </c>
      <c r="EP146" t="str">
        <f>+IFERROR(IF(VALUE('data-cash-crude'!EO146)&gt;0,'data-cash-crude'!EO146-INDEX('active-future'!$C:$C,MATCH('basis-cash-crude'!EP$1,'active-future'!$A:$A,0),1),""),"")</f>
        <v/>
      </c>
      <c r="EQ146" t="str">
        <f>+IFERROR(IF(VALUE('data-cash-crude'!EP146)&gt;0,'data-cash-crude'!EP146-INDEX('active-future'!$C:$C,MATCH('basis-cash-crude'!EQ$1,'active-future'!$A:$A,0),1),""),"")</f>
        <v/>
      </c>
      <c r="ER146" t="str">
        <f>+IFERROR(IF(VALUE('data-cash-crude'!EQ146)&gt;0,'data-cash-crude'!EQ146-INDEX('active-future'!$C:$C,MATCH('basis-cash-crude'!ER$1,'active-future'!$A:$A,0),1),""),"")</f>
        <v/>
      </c>
      <c r="ES146" t="str">
        <f>+IFERROR(IF(VALUE('data-cash-crude'!ER146)&gt;0,'data-cash-crude'!ER146-INDEX('active-future'!$C:$C,MATCH('basis-cash-crude'!ES$1,'active-future'!$A:$A,0),1),""),"")</f>
        <v/>
      </c>
      <c r="ET146" t="str">
        <f>+IFERROR(IF(VALUE('data-cash-crude'!ES146)&gt;0,'data-cash-crude'!ES146-INDEX('active-future'!$C:$C,MATCH('basis-cash-crude'!ET$1,'active-future'!$A:$A,0),1),""),"")</f>
        <v/>
      </c>
      <c r="EU146" t="str">
        <f>+IFERROR(IF(VALUE('data-cash-crude'!ET146)&gt;0,'data-cash-crude'!ET146-INDEX('active-future'!$C:$C,MATCH('basis-cash-crude'!EU$1,'active-future'!$A:$A,0),1),""),"")</f>
        <v/>
      </c>
      <c r="EV146" t="str">
        <f>+IFERROR(IF(VALUE('data-cash-crude'!EU146)&gt;0,'data-cash-crude'!EU146-INDEX('active-future'!$C:$C,MATCH('basis-cash-crude'!EV$1,'active-future'!$A:$A,0),1),""),"")</f>
        <v/>
      </c>
      <c r="EW146" t="str">
        <f>+IFERROR(IF(VALUE('data-cash-crude'!EV146)&gt;0,'data-cash-crude'!EV146-INDEX('active-future'!$C:$C,MATCH('basis-cash-crude'!EW$1,'active-future'!$A:$A,0),1),""),"")</f>
        <v/>
      </c>
      <c r="EX146" t="str">
        <f>+IFERROR(IF(VALUE('data-cash-crude'!EW146)&gt;0,'data-cash-crude'!EW146-INDEX('active-future'!$C:$C,MATCH('basis-cash-crude'!EX$1,'active-future'!$A:$A,0),1),""),"")</f>
        <v/>
      </c>
      <c r="EY146" t="str">
        <f>+IFERROR(IF(VALUE('data-cash-crude'!EX146)&gt;0,'data-cash-crude'!EX146-INDEX('active-future'!$C:$C,MATCH('basis-cash-crude'!EY$1,'active-future'!$A:$A,0),1),""),"")</f>
        <v/>
      </c>
      <c r="EZ146" t="str">
        <f>+IFERROR(IF(VALUE('data-cash-crude'!EY146)&gt;0,'data-cash-crude'!EY146-INDEX('active-future'!$C:$C,MATCH('basis-cash-crude'!EZ$1,'active-future'!$A:$A,0),1),""),"")</f>
        <v/>
      </c>
      <c r="FA146" t="str">
        <f>+IFERROR(IF(VALUE('data-cash-crude'!EZ146)&gt;0,'data-cash-crude'!EZ146-INDEX('active-future'!$C:$C,MATCH('basis-cash-crude'!FA$1,'active-future'!$A:$A,0),1),""),"")</f>
        <v/>
      </c>
      <c r="FB146" t="str">
        <f>+IFERROR(IF(VALUE('data-cash-crude'!FA146)&gt;0,'data-cash-crude'!FA146-INDEX('active-future'!$C:$C,MATCH('basis-cash-crude'!FB$1,'active-future'!$A:$A,0),1),""),"")</f>
        <v/>
      </c>
      <c r="FC146" t="str">
        <f>+IFERROR(IF(VALUE('data-cash-crude'!FB146)&gt;0,'data-cash-crude'!FB146-INDEX('active-future'!$C:$C,MATCH('basis-cash-crude'!FC$1,'active-future'!$A:$A,0),1),""),"")</f>
        <v/>
      </c>
      <c r="FD146" t="str">
        <f>+IFERROR(IF(VALUE('data-cash-crude'!FC146)&gt;0,'data-cash-crude'!FC146-INDEX('active-future'!$C:$C,MATCH('basis-cash-crude'!FD$1,'active-future'!$A:$A,0),1),""),"")</f>
        <v/>
      </c>
      <c r="FE146" t="str">
        <f>+IFERROR(IF(VALUE('data-cash-crude'!FD146)&gt;0,'data-cash-crude'!FD146-INDEX('active-future'!$C:$C,MATCH('basis-cash-crude'!FE$1,'active-future'!$A:$A,0),1),""),"")</f>
        <v/>
      </c>
      <c r="FF146" t="str">
        <f>+IFERROR(IF(VALUE('data-cash-crude'!FE146)&gt;0,'data-cash-crude'!FE146-INDEX('active-future'!$C:$C,MATCH('basis-cash-crude'!FF$1,'active-future'!$A:$A,0),1),""),"")</f>
        <v/>
      </c>
      <c r="FG146" t="str">
        <f>+IFERROR(IF(VALUE('data-cash-crude'!FF146)&gt;0,'data-cash-crude'!FF146-INDEX('active-future'!$C:$C,MATCH('basis-cash-crude'!FG$1,'active-future'!$A:$A,0),1),""),"")</f>
        <v/>
      </c>
      <c r="FH146" t="str">
        <f>+IFERROR(IF(VALUE('data-cash-crude'!FG146)&gt;0,'data-cash-crude'!FG146-INDEX('active-future'!$C:$C,MATCH('basis-cash-crude'!FH$1,'active-future'!$A:$A,0),1),""),"")</f>
        <v/>
      </c>
      <c r="FI146" t="str">
        <f>+IFERROR(IF(VALUE('data-cash-crude'!FH146)&gt;0,'data-cash-crude'!FH146-INDEX('active-future'!$C:$C,MATCH('basis-cash-crude'!FI$1,'active-future'!$A:$A,0),1),""),"")</f>
        <v/>
      </c>
      <c r="FJ146" t="str">
        <f>+IFERROR(IF(VALUE('data-cash-crude'!FI146)&gt;0,'data-cash-crude'!FI146-INDEX('active-future'!$C:$C,MATCH('basis-cash-crude'!FJ$1,'active-future'!$A:$A,0),1),""),"")</f>
        <v/>
      </c>
      <c r="FK146" t="str">
        <f>+IFERROR(IF(VALUE('data-cash-crude'!FJ146)&gt;0,'data-cash-crude'!FJ146-INDEX('active-future'!$C:$C,MATCH('basis-cash-crude'!FK$1,'active-future'!$A:$A,0),1),""),"")</f>
        <v/>
      </c>
      <c r="FL146" t="str">
        <f>+IFERROR(IF(VALUE('data-cash-crude'!FK146)&gt;0,'data-cash-crude'!FK146-INDEX('active-future'!$C:$C,MATCH('basis-cash-crude'!FL$1,'active-future'!$A:$A,0),1),""),"")</f>
        <v/>
      </c>
    </row>
    <row r="147" spans="1:168" x14ac:dyDescent="0.2">
      <c r="A147">
        <f t="shared" si="6"/>
        <v>-3.9400000000000004</v>
      </c>
      <c r="B147">
        <f t="shared" si="7"/>
        <v>-3.8144</v>
      </c>
      <c r="C147">
        <f t="shared" si="8"/>
        <v>-3.9064197530864173</v>
      </c>
      <c r="D147" s="10" t="str">
        <f>+'data-cash-crude'!B147</f>
        <v>CLPA-7-89.CM</v>
      </c>
      <c r="E147">
        <f>+IFERROR(IF(VALUE('data-cash-crude'!D147)&gt;0,'data-cash-crude'!D147-INDEX('active-future'!$C:$C,MATCH('basis-cash-crude'!E$1,'active-future'!$A:$A,0),1),""),"")</f>
        <v>-3.9100000000000037</v>
      </c>
      <c r="F147">
        <f>+IFERROR(IF(VALUE('data-cash-crude'!E147)&gt;0,'data-cash-crude'!E147-INDEX('active-future'!$C:$C,MATCH('basis-cash-crude'!F$1,'active-future'!$A:$A,0),1),""),"")</f>
        <v>-3.9299999999999997</v>
      </c>
      <c r="G147">
        <f>+IFERROR(IF(VALUE('data-cash-crude'!F147)&gt;0,'data-cash-crude'!F147-INDEX('active-future'!$C:$C,MATCH('basis-cash-crude'!G$1,'active-future'!$A:$A,0),1),""),"")</f>
        <v>-3.9699999999999989</v>
      </c>
      <c r="H147">
        <f>+IFERROR(IF(VALUE('data-cash-crude'!G147)&gt;0,'data-cash-crude'!G147-INDEX('active-future'!$C:$C,MATCH('basis-cash-crude'!H$1,'active-future'!$A:$A,0),1),""),"")</f>
        <v>-3.9299999999999997</v>
      </c>
      <c r="I147" t="str">
        <f>+IFERROR(IF(VALUE('data-cash-crude'!H147)&gt;0,'data-cash-crude'!H147-INDEX('active-future'!$C:$C,MATCH('basis-cash-crude'!I$1,'active-future'!$A:$A,0),1),""),"")</f>
        <v/>
      </c>
      <c r="J147">
        <f>+IFERROR(IF(VALUE('data-cash-crude'!I147)&gt;0,'data-cash-crude'!I147-INDEX('active-future'!$C:$C,MATCH('basis-cash-crude'!J$1,'active-future'!$A:$A,0),1),""),"")</f>
        <v>-3.9600000000000009</v>
      </c>
      <c r="K147" t="str">
        <f>+IFERROR(IF(VALUE('data-cash-crude'!J147)&gt;0,'data-cash-crude'!J147-INDEX('active-future'!$C:$C,MATCH('basis-cash-crude'!K$1,'active-future'!$A:$A,0),1),""),"")</f>
        <v/>
      </c>
      <c r="L147" t="str">
        <f>+IFERROR(IF(VALUE('data-cash-crude'!K147)&gt;0,'data-cash-crude'!K147-INDEX('active-future'!$C:$C,MATCH('basis-cash-crude'!L$1,'active-future'!$A:$A,0),1),""),"")</f>
        <v/>
      </c>
      <c r="M147">
        <f>+IFERROR(IF(VALUE('data-cash-crude'!L147)&gt;0,'data-cash-crude'!L147-INDEX('active-future'!$C:$C,MATCH('basis-cash-crude'!M$1,'active-future'!$A:$A,0),1),""),"")</f>
        <v>-3.9299999999999997</v>
      </c>
      <c r="N147">
        <f>+IFERROR(IF(VALUE('data-cash-crude'!M147)&gt;0,'data-cash-crude'!M147-INDEX('active-future'!$C:$C,MATCH('basis-cash-crude'!N$1,'active-future'!$A:$A,0),1),""),"")</f>
        <v>-3.8999999999999986</v>
      </c>
      <c r="O147">
        <f>+IFERROR(IF(VALUE('data-cash-crude'!N147)&gt;0,'data-cash-crude'!N147-INDEX('active-future'!$C:$C,MATCH('basis-cash-crude'!O$1,'active-future'!$A:$A,0),1),""),"")</f>
        <v>-3.8200000000000003</v>
      </c>
      <c r="P147">
        <f>+IFERROR(IF(VALUE('data-cash-crude'!O147)&gt;0,'data-cash-crude'!O147-INDEX('active-future'!$C:$C,MATCH('basis-cash-crude'!P$1,'active-future'!$A:$A,0),1),""),"")</f>
        <v>-3.9600000000000009</v>
      </c>
      <c r="Q147">
        <f>+IFERROR(IF(VALUE('data-cash-crude'!P147)&gt;0,'data-cash-crude'!P147-INDEX('active-future'!$C:$C,MATCH('basis-cash-crude'!Q$1,'active-future'!$A:$A,0),1),""),"")</f>
        <v>-3.9200000000000017</v>
      </c>
      <c r="R147">
        <f>+IFERROR(IF(VALUE('data-cash-crude'!Q147)&gt;0,'data-cash-crude'!Q147-INDEX('active-future'!$C:$C,MATCH('basis-cash-crude'!R$1,'active-future'!$A:$A,0),1),""),"")</f>
        <v>-3.9299999999999997</v>
      </c>
      <c r="S147">
        <f>+IFERROR(IF(VALUE('data-cash-crude'!R147)&gt;0,'data-cash-crude'!R147-INDEX('active-future'!$C:$C,MATCH('basis-cash-crude'!S$1,'active-future'!$A:$A,0),1),""),"")</f>
        <v>-3.9099999999999966</v>
      </c>
      <c r="T147">
        <f>+IFERROR(IF(VALUE('data-cash-crude'!S147)&gt;0,'data-cash-crude'!S147-INDEX('active-future'!$C:$C,MATCH('basis-cash-crude'!T$1,'active-future'!$A:$A,0),1),""),"")</f>
        <v>-3.8900000000000006</v>
      </c>
      <c r="U147">
        <f>+IFERROR(IF(VALUE('data-cash-crude'!T147)&gt;0,'data-cash-crude'!T147-INDEX('active-future'!$C:$C,MATCH('basis-cash-crude'!U$1,'active-future'!$A:$A,0),1),""),"")</f>
        <v>-3.970000000000006</v>
      </c>
      <c r="V147">
        <f>+IFERROR(IF(VALUE('data-cash-crude'!U147)&gt;0,'data-cash-crude'!U147-INDEX('active-future'!$C:$C,MATCH('basis-cash-crude'!V$1,'active-future'!$A:$A,0),1),""),"")</f>
        <v>-3.9500000000000028</v>
      </c>
      <c r="W147">
        <f>+IFERROR(IF(VALUE('data-cash-crude'!V147)&gt;0,'data-cash-crude'!V147-INDEX('active-future'!$C:$C,MATCH('basis-cash-crude'!W$1,'active-future'!$A:$A,0),1),""),"")</f>
        <v>-3.9799999999999969</v>
      </c>
      <c r="X147">
        <f>+IFERROR(IF(VALUE('data-cash-crude'!W147)&gt;0,'data-cash-crude'!W147-INDEX('active-future'!$C:$C,MATCH('basis-cash-crude'!X$1,'active-future'!$A:$A,0),1),""),"")</f>
        <v>-3.9799999999999969</v>
      </c>
      <c r="Y147" t="str">
        <f>+IFERROR(IF(VALUE('data-cash-crude'!X147)&gt;0,'data-cash-crude'!X147-INDEX('active-future'!$C:$C,MATCH('basis-cash-crude'!Y$1,'active-future'!$A:$A,0),1),""),"")</f>
        <v/>
      </c>
      <c r="Z147">
        <f>+IFERROR(IF(VALUE('data-cash-crude'!Y147)&gt;0,'data-cash-crude'!Y147-INDEX('active-future'!$C:$C,MATCH('basis-cash-crude'!Z$1,'active-future'!$A:$A,0),1),""),"")</f>
        <v>-3.9100000000000037</v>
      </c>
      <c r="AA147">
        <f>+IFERROR(IF(VALUE('data-cash-crude'!Z147)&gt;0,'data-cash-crude'!Z147-INDEX('active-future'!$C:$C,MATCH('basis-cash-crude'!AA$1,'active-future'!$A:$A,0),1),""),"")</f>
        <v>-1.0200000000000031</v>
      </c>
      <c r="AB147" t="str">
        <f>+IFERROR(IF(VALUE('data-cash-crude'!AA147)&gt;0,'data-cash-crude'!AA147-INDEX('active-future'!$C:$C,MATCH('basis-cash-crude'!AB$1,'active-future'!$A:$A,0),1),""),"")</f>
        <v/>
      </c>
      <c r="AC147">
        <f>+IFERROR(IF(VALUE('data-cash-crude'!AB147)&gt;0,'data-cash-crude'!AB147-INDEX('active-future'!$C:$C,MATCH('basis-cash-crude'!AC$1,'active-future'!$A:$A,0),1),""),"")</f>
        <v>-3.9600000000000009</v>
      </c>
      <c r="AD147">
        <f>+IFERROR(IF(VALUE('data-cash-crude'!AC147)&gt;0,'data-cash-crude'!AC147-INDEX('active-future'!$C:$C,MATCH('basis-cash-crude'!AD$1,'active-future'!$A:$A,0),1),""),"")</f>
        <v>-3.9599999999999937</v>
      </c>
      <c r="AE147">
        <f>+IFERROR(IF(VALUE('data-cash-crude'!AD147)&gt;0,'data-cash-crude'!AD147-INDEX('active-future'!$C:$C,MATCH('basis-cash-crude'!AE$1,'active-future'!$A:$A,0),1),""),"")</f>
        <v>-3.9600000000000009</v>
      </c>
      <c r="AF147">
        <f>+IFERROR(IF(VALUE('data-cash-crude'!AE147)&gt;0,'data-cash-crude'!AE147-INDEX('active-future'!$C:$C,MATCH('basis-cash-crude'!AF$1,'active-future'!$A:$A,0),1),""),"")</f>
        <v>-3.9200000000000017</v>
      </c>
      <c r="AG147">
        <f>+IFERROR(IF(VALUE('data-cash-crude'!AF147)&gt;0,'data-cash-crude'!AF147-INDEX('active-future'!$C:$C,MATCH('basis-cash-crude'!AG$1,'active-future'!$A:$A,0),1),""),"")</f>
        <v>-3.9299999999999997</v>
      </c>
      <c r="AH147">
        <f>+IFERROR(IF(VALUE('data-cash-crude'!AG147)&gt;0,'data-cash-crude'!AG147-INDEX('active-future'!$C:$C,MATCH('basis-cash-crude'!AH$1,'active-future'!$A:$A,0),1),""),"")</f>
        <v>-3.8599999999999994</v>
      </c>
      <c r="AI147">
        <f>+IFERROR(IF(VALUE('data-cash-crude'!AH147)&gt;0,'data-cash-crude'!AH147-INDEX('active-future'!$C:$C,MATCH('basis-cash-crude'!AI$1,'active-future'!$A:$A,0),1),""),"")</f>
        <v>-4.1000000000000014</v>
      </c>
      <c r="AJ147">
        <f>+IFERROR(IF(VALUE('data-cash-crude'!AI147)&gt;0,'data-cash-crude'!AI147-INDEX('active-future'!$C:$C,MATCH('basis-cash-crude'!AJ$1,'active-future'!$A:$A,0),1),""),"")</f>
        <v>-3.990000000000002</v>
      </c>
      <c r="AK147">
        <f>+IFERROR(IF(VALUE('data-cash-crude'!AJ147)&gt;0,'data-cash-crude'!AJ147-INDEX('active-future'!$C:$C,MATCH('basis-cash-crude'!AK$1,'active-future'!$A:$A,0),1),""),"")</f>
        <v>-3.9699999999999989</v>
      </c>
      <c r="AL147">
        <f>+IFERROR(IF(VALUE('data-cash-crude'!AK147)&gt;0,'data-cash-crude'!AK147-INDEX('active-future'!$C:$C,MATCH('basis-cash-crude'!AL$1,'active-future'!$A:$A,0),1),""),"")</f>
        <v>-3.9200000000000017</v>
      </c>
      <c r="AM147">
        <f>+IFERROR(IF(VALUE('data-cash-crude'!AL147)&gt;0,'data-cash-crude'!AL147-INDEX('active-future'!$C:$C,MATCH('basis-cash-crude'!AM$1,'active-future'!$A:$A,0),1),""),"")</f>
        <v>-3.9699999999999989</v>
      </c>
      <c r="AN147">
        <f>+IFERROR(IF(VALUE('data-cash-crude'!AM147)&gt;0,'data-cash-crude'!AM147-INDEX('active-future'!$C:$C,MATCH('basis-cash-crude'!AN$1,'active-future'!$A:$A,0),1),""),"")</f>
        <v>-3.9499999999999957</v>
      </c>
      <c r="AO147">
        <f>+IFERROR(IF(VALUE('data-cash-crude'!AN147)&gt;0,'data-cash-crude'!AN147-INDEX('active-future'!$C:$C,MATCH('basis-cash-crude'!AO$1,'active-future'!$A:$A,0),1),""),"")</f>
        <v>-3.9099999999999966</v>
      </c>
      <c r="AP147">
        <f>+IFERROR(IF(VALUE('data-cash-crude'!AO147)&gt;0,'data-cash-crude'!AO147-INDEX('active-future'!$C:$C,MATCH('basis-cash-crude'!AP$1,'active-future'!$A:$A,0),1),""),"")</f>
        <v>-3.8900000000000006</v>
      </c>
      <c r="AQ147">
        <f>+IFERROR(IF(VALUE('data-cash-crude'!AP147)&gt;0,'data-cash-crude'!AP147-INDEX('active-future'!$C:$C,MATCH('basis-cash-crude'!AQ$1,'active-future'!$A:$A,0),1),""),"")</f>
        <v>-3.8999999999999986</v>
      </c>
      <c r="AR147">
        <f>+IFERROR(IF(VALUE('data-cash-crude'!AQ147)&gt;0,'data-cash-crude'!AQ147-INDEX('active-future'!$C:$C,MATCH('basis-cash-crude'!AR$1,'active-future'!$A:$A,0),1),""),"")</f>
        <v>-3.8999999999999986</v>
      </c>
      <c r="AS147">
        <f>+IFERROR(IF(VALUE('data-cash-crude'!AR147)&gt;0,'data-cash-crude'!AR147-INDEX('active-future'!$C:$C,MATCH('basis-cash-crude'!AS$1,'active-future'!$A:$A,0),1),""),"")</f>
        <v>-3.9799999999999969</v>
      </c>
      <c r="AT147">
        <f>+IFERROR(IF(VALUE('data-cash-crude'!AS147)&gt;0,'data-cash-crude'!AS147-INDEX('active-future'!$C:$C,MATCH('basis-cash-crude'!AT$1,'active-future'!$A:$A,0),1),""),"")</f>
        <v>-3.8900000000000006</v>
      </c>
      <c r="AU147">
        <f>+IFERROR(IF(VALUE('data-cash-crude'!AT147)&gt;0,'data-cash-crude'!AT147-INDEX('active-future'!$C:$C,MATCH('basis-cash-crude'!AU$1,'active-future'!$A:$A,0),1),""),"")</f>
        <v>-3.9500000000000028</v>
      </c>
      <c r="AV147">
        <f>+IFERROR(IF(VALUE('data-cash-crude'!AU147)&gt;0,'data-cash-crude'!AU147-INDEX('active-future'!$C:$C,MATCH('basis-cash-crude'!AV$1,'active-future'!$A:$A,0),1),""),"")</f>
        <v>-3.9299999999999997</v>
      </c>
      <c r="AW147">
        <f>+IFERROR(IF(VALUE('data-cash-crude'!AV147)&gt;0,'data-cash-crude'!AV147-INDEX('active-future'!$C:$C,MATCH('basis-cash-crude'!AW$1,'active-future'!$A:$A,0),1),""),"")</f>
        <v>-3.9100000000000037</v>
      </c>
      <c r="AX147">
        <f>+IFERROR(IF(VALUE('data-cash-crude'!AW147)&gt;0,'data-cash-crude'!AW147-INDEX('active-future'!$C:$C,MATCH('basis-cash-crude'!AX$1,'active-future'!$A:$A,0),1),""),"")</f>
        <v>-3.8900000000000006</v>
      </c>
      <c r="AY147">
        <f>+IFERROR(IF(VALUE('data-cash-crude'!AX147)&gt;0,'data-cash-crude'!AX147-INDEX('active-future'!$C:$C,MATCH('basis-cash-crude'!AY$1,'active-future'!$A:$A,0),1),""),"")</f>
        <v>-3.9600000000000009</v>
      </c>
      <c r="AZ147">
        <f>+IFERROR(IF(VALUE('data-cash-crude'!AY147)&gt;0,'data-cash-crude'!AY147-INDEX('active-future'!$C:$C,MATCH('basis-cash-crude'!AZ$1,'active-future'!$A:$A,0),1),""),"")</f>
        <v>-3.9099999999999966</v>
      </c>
      <c r="BA147">
        <f>+IFERROR(IF(VALUE('data-cash-crude'!AZ147)&gt;0,'data-cash-crude'!AZ147-INDEX('active-future'!$C:$C,MATCH('basis-cash-crude'!BA$1,'active-future'!$A:$A,0),1),""),"")</f>
        <v>-3.9799999999999969</v>
      </c>
      <c r="BB147">
        <f>+IFERROR(IF(VALUE('data-cash-crude'!BA147)&gt;0,'data-cash-crude'!BA147-INDEX('active-future'!$C:$C,MATCH('basis-cash-crude'!BB$1,'active-future'!$A:$A,0),1),""),"")</f>
        <v>-3.9200000000000017</v>
      </c>
      <c r="BC147">
        <f>+IFERROR(IF(VALUE('data-cash-crude'!BB147)&gt;0,'data-cash-crude'!BB147-INDEX('active-future'!$C:$C,MATCH('basis-cash-crude'!BC$1,'active-future'!$A:$A,0),1),""),"")</f>
        <v>-4.2299999999999969</v>
      </c>
      <c r="BD147">
        <f>+IFERROR(IF(VALUE('data-cash-crude'!BC147)&gt;0,'data-cash-crude'!BC147-INDEX('active-future'!$C:$C,MATCH('basis-cash-crude'!BD$1,'active-future'!$A:$A,0),1),""),"")</f>
        <v>-4.1599999999999966</v>
      </c>
      <c r="BE147">
        <f>+IFERROR(IF(VALUE('data-cash-crude'!BD147)&gt;0,'data-cash-crude'!BD147-INDEX('active-future'!$C:$C,MATCH('basis-cash-crude'!BE$1,'active-future'!$A:$A,0),1),""),"")</f>
        <v>-4.019999999999996</v>
      </c>
      <c r="BF147">
        <f>+IFERROR(IF(VALUE('data-cash-crude'!BE147)&gt;0,'data-cash-crude'!BE147-INDEX('active-future'!$C:$C,MATCH('basis-cash-crude'!BF$1,'active-future'!$A:$A,0),1),""),"")</f>
        <v>-3.9799999999999969</v>
      </c>
      <c r="BG147">
        <f>+IFERROR(IF(VALUE('data-cash-crude'!BF147)&gt;0,'data-cash-crude'!BF147-INDEX('active-future'!$C:$C,MATCH('basis-cash-crude'!BG$1,'active-future'!$A:$A,0),1),""),"")</f>
        <v>-3.9099999999999966</v>
      </c>
      <c r="BH147">
        <f>+IFERROR(IF(VALUE('data-cash-crude'!BG147)&gt;0,'data-cash-crude'!BG147-INDEX('active-future'!$C:$C,MATCH('basis-cash-crude'!BH$1,'active-future'!$A:$A,0),1),""),"")</f>
        <v>-3.9600000000000009</v>
      </c>
      <c r="BI147">
        <f>+IFERROR(IF(VALUE('data-cash-crude'!BH147)&gt;0,'data-cash-crude'!BH147-INDEX('active-future'!$C:$C,MATCH('basis-cash-crude'!BI$1,'active-future'!$A:$A,0),1),""),"")</f>
        <v>-3.9400000000000048</v>
      </c>
      <c r="BJ147">
        <f>+IFERROR(IF(VALUE('data-cash-crude'!BI147)&gt;0,'data-cash-crude'!BI147-INDEX('active-future'!$C:$C,MATCH('basis-cash-crude'!BJ$1,'active-future'!$A:$A,0),1),""),"")</f>
        <v>-3.9500000000000028</v>
      </c>
      <c r="BK147">
        <f>+IFERROR(IF(VALUE('data-cash-crude'!BJ147)&gt;0,'data-cash-crude'!BJ147-INDEX('active-future'!$C:$C,MATCH('basis-cash-crude'!BK$1,'active-future'!$A:$A,0),1),""),"")</f>
        <v>-3.8999999999999986</v>
      </c>
      <c r="BL147">
        <f>+IFERROR(IF(VALUE('data-cash-crude'!BK147)&gt;0,'data-cash-crude'!BK147-INDEX('active-future'!$C:$C,MATCH('basis-cash-crude'!BL$1,'active-future'!$A:$A,0),1),""),"")</f>
        <v>-3.9400000000000048</v>
      </c>
      <c r="BM147">
        <f>+IFERROR(IF(VALUE('data-cash-crude'!BL147)&gt;0,'data-cash-crude'!BL147-INDEX('active-future'!$C:$C,MATCH('basis-cash-crude'!BM$1,'active-future'!$A:$A,0),1),""),"")</f>
        <v>-3.980000000000004</v>
      </c>
      <c r="BN147">
        <f>+IFERROR(IF(VALUE('data-cash-crude'!BM147)&gt;0,'data-cash-crude'!BM147-INDEX('active-future'!$C:$C,MATCH('basis-cash-crude'!BN$1,'active-future'!$A:$A,0),1),""),"")</f>
        <v>-3.8999999999999986</v>
      </c>
      <c r="BO147">
        <f>+IFERROR(IF(VALUE('data-cash-crude'!BN147)&gt;0,'data-cash-crude'!BN147-INDEX('active-future'!$C:$C,MATCH('basis-cash-crude'!BO$1,'active-future'!$A:$A,0),1),""),"")</f>
        <v>-3.9600000000000009</v>
      </c>
      <c r="BP147">
        <f>+IFERROR(IF(VALUE('data-cash-crude'!BO147)&gt;0,'data-cash-crude'!BO147-INDEX('active-future'!$C:$C,MATCH('basis-cash-crude'!BP$1,'active-future'!$A:$A,0),1),""),"")</f>
        <v>-3.9000000000000057</v>
      </c>
      <c r="BQ147">
        <f>+IFERROR(IF(VALUE('data-cash-crude'!BP147)&gt;0,'data-cash-crude'!BP147-INDEX('active-future'!$C:$C,MATCH('basis-cash-crude'!BQ$1,'active-future'!$A:$A,0),1),""),"")</f>
        <v>-3.8900000000000006</v>
      </c>
      <c r="BR147">
        <f>+IFERROR(IF(VALUE('data-cash-crude'!BQ147)&gt;0,'data-cash-crude'!BQ147-INDEX('active-future'!$C:$C,MATCH('basis-cash-crude'!BR$1,'active-future'!$A:$A,0),1),""),"")</f>
        <v>-3.9699999999999989</v>
      </c>
      <c r="BS147">
        <f>+IFERROR(IF(VALUE('data-cash-crude'!BR147)&gt;0,'data-cash-crude'!BR147-INDEX('active-future'!$C:$C,MATCH('basis-cash-crude'!BS$1,'active-future'!$A:$A,0),1),""),"")</f>
        <v>-3.9200000000000017</v>
      </c>
      <c r="BT147">
        <f>+IFERROR(IF(VALUE('data-cash-crude'!BS147)&gt;0,'data-cash-crude'!BS147-INDEX('active-future'!$C:$C,MATCH('basis-cash-crude'!BT$1,'active-future'!$A:$A,0),1),""),"")</f>
        <v>-3.9599999999999937</v>
      </c>
      <c r="BU147">
        <f>+IFERROR(IF(VALUE('data-cash-crude'!BT147)&gt;0,'data-cash-crude'!BT147-INDEX('active-future'!$C:$C,MATCH('basis-cash-crude'!BU$1,'active-future'!$A:$A,0),1),""),"")</f>
        <v>-3.9599999999999937</v>
      </c>
      <c r="BV147">
        <f>+IFERROR(IF(VALUE('data-cash-crude'!BU147)&gt;0,'data-cash-crude'!BU147-INDEX('active-future'!$C:$C,MATCH('basis-cash-crude'!BV$1,'active-future'!$A:$A,0),1),""),"")</f>
        <v>-3.9400000000000048</v>
      </c>
      <c r="BW147">
        <f>+IFERROR(IF(VALUE('data-cash-crude'!BV147)&gt;0,'data-cash-crude'!BV147-INDEX('active-future'!$C:$C,MATCH('basis-cash-crude'!BW$1,'active-future'!$A:$A,0),1),""),"")</f>
        <v>-3.9399999999999977</v>
      </c>
      <c r="BX147">
        <f>+IFERROR(IF(VALUE('data-cash-crude'!BW147)&gt;0,'data-cash-crude'!BW147-INDEX('active-future'!$C:$C,MATCH('basis-cash-crude'!BX$1,'active-future'!$A:$A,0),1),""),"")</f>
        <v>-3.8900000000000006</v>
      </c>
      <c r="BY147">
        <f>+IFERROR(IF(VALUE('data-cash-crude'!BX147)&gt;0,'data-cash-crude'!BX147-INDEX('active-future'!$C:$C,MATCH('basis-cash-crude'!BY$1,'active-future'!$A:$A,0),1),""),"")</f>
        <v>-3.9400000000000048</v>
      </c>
      <c r="BZ147">
        <f>+IFERROR(IF(VALUE('data-cash-crude'!BY147)&gt;0,'data-cash-crude'!BY147-INDEX('active-future'!$C:$C,MATCH('basis-cash-crude'!BZ$1,'active-future'!$A:$A,0),1),""),"")</f>
        <v>-4.0399999999999991</v>
      </c>
      <c r="CA147">
        <f>+IFERROR(IF(VALUE('data-cash-crude'!BZ147)&gt;0,'data-cash-crude'!BZ147-INDEX('active-future'!$C:$C,MATCH('basis-cash-crude'!CA$1,'active-future'!$A:$A,0),1),""),"")</f>
        <v>-3.8900000000000006</v>
      </c>
      <c r="CB147">
        <f>+IFERROR(IF(VALUE('data-cash-crude'!CA147)&gt;0,'data-cash-crude'!CA147-INDEX('active-future'!$C:$C,MATCH('basis-cash-crude'!CB$1,'active-future'!$A:$A,0),1),""),"")</f>
        <v>-3.8900000000000006</v>
      </c>
      <c r="CC147">
        <f>+IFERROR(IF(VALUE('data-cash-crude'!CB147)&gt;0,'data-cash-crude'!CB147-INDEX('active-future'!$C:$C,MATCH('basis-cash-crude'!CC$1,'active-future'!$A:$A,0),1),""),"")</f>
        <v>-3.9499999999999957</v>
      </c>
      <c r="CD147">
        <f>+IFERROR(IF(VALUE('data-cash-crude'!CC147)&gt;0,'data-cash-crude'!CC147-INDEX('active-future'!$C:$C,MATCH('basis-cash-crude'!CD$1,'active-future'!$A:$A,0),1),""),"")</f>
        <v>-3.8999999999999986</v>
      </c>
      <c r="CE147">
        <f>+IFERROR(IF(VALUE('data-cash-crude'!CD147)&gt;0,'data-cash-crude'!CD147-INDEX('active-future'!$C:$C,MATCH('basis-cash-crude'!CE$1,'active-future'!$A:$A,0),1),""),"")</f>
        <v>-3.9400000000000048</v>
      </c>
      <c r="CF147">
        <f>+IFERROR(IF(VALUE('data-cash-crude'!CE147)&gt;0,'data-cash-crude'!CE147-INDEX('active-future'!$C:$C,MATCH('basis-cash-crude'!CF$1,'active-future'!$A:$A,0),1),""),"")</f>
        <v>-3.8999999999999986</v>
      </c>
      <c r="CG147" t="str">
        <f>+IFERROR(IF(VALUE('data-cash-crude'!CF147)&gt;0,'data-cash-crude'!CF147-INDEX('active-future'!$C:$C,MATCH('basis-cash-crude'!CG$1,'active-future'!$A:$A,0),1),""),"")</f>
        <v/>
      </c>
      <c r="CH147" t="str">
        <f>+IFERROR(IF(VALUE('data-cash-crude'!CG147)&gt;0,'data-cash-crude'!CG147-INDEX('active-future'!$C:$C,MATCH('basis-cash-crude'!CH$1,'active-future'!$A:$A,0),1),""),"")</f>
        <v/>
      </c>
      <c r="CI147" t="str">
        <f>+IFERROR(IF(VALUE('data-cash-crude'!CH147)&gt;0,'data-cash-crude'!CH147-INDEX('active-future'!$C:$C,MATCH('basis-cash-crude'!CI$1,'active-future'!$A:$A,0),1),""),"")</f>
        <v/>
      </c>
      <c r="CJ147">
        <f>+IFERROR(IF(VALUE('data-cash-crude'!CI147)&gt;0,'data-cash-crude'!CI147-INDEX('active-future'!$C:$C,MATCH('basis-cash-crude'!CJ$1,'active-future'!$A:$A,0),1),""),"")</f>
        <v>-3.9499999999999957</v>
      </c>
      <c r="CK147">
        <f>+IFERROR(IF(VALUE('data-cash-crude'!CJ147)&gt;0,'data-cash-crude'!CJ147-INDEX('active-future'!$C:$C,MATCH('basis-cash-crude'!CK$1,'active-future'!$A:$A,0),1),""),"")</f>
        <v>-3.9099999999999966</v>
      </c>
      <c r="CL147">
        <f>+IFERROR(IF(VALUE('data-cash-crude'!CK147)&gt;0,'data-cash-crude'!CK147-INDEX('active-future'!$C:$C,MATCH('basis-cash-crude'!CL$1,'active-future'!$A:$A,0),1),""),"")</f>
        <v>-3.8900000000000006</v>
      </c>
      <c r="CM147" t="str">
        <f>+IFERROR(IF(VALUE('data-cash-crude'!CL147)&gt;0,'data-cash-crude'!CL147-INDEX('active-future'!$C:$C,MATCH('basis-cash-crude'!CM$1,'active-future'!$A:$A,0),1),""),"")</f>
        <v/>
      </c>
      <c r="CN147">
        <f>+IFERROR(IF(VALUE('data-cash-crude'!CM147)&gt;0,'data-cash-crude'!CM147-INDEX('active-future'!$C:$C,MATCH('basis-cash-crude'!CN$1,'active-future'!$A:$A,0),1),""),"")</f>
        <v>-3.9500000000000028</v>
      </c>
      <c r="CO147">
        <f>+IFERROR(IF(VALUE('data-cash-crude'!CN147)&gt;0,'data-cash-crude'!CN147-INDEX('active-future'!$C:$C,MATCH('basis-cash-crude'!CO$1,'active-future'!$A:$A,0),1),""),"")</f>
        <v>-3.9600000000000009</v>
      </c>
      <c r="CP147">
        <f>+IFERROR(IF(VALUE('data-cash-crude'!CO147)&gt;0,'data-cash-crude'!CO147-INDEX('active-future'!$C:$C,MATCH('basis-cash-crude'!CP$1,'active-future'!$A:$A,0),1),""),"")</f>
        <v>-3.9299999999999997</v>
      </c>
      <c r="CQ147">
        <f>+IFERROR(IF(VALUE('data-cash-crude'!CP147)&gt;0,'data-cash-crude'!CP147-INDEX('active-future'!$C:$C,MATCH('basis-cash-crude'!CQ$1,'active-future'!$A:$A,0),1),""),"")</f>
        <v>-3.9799999999999969</v>
      </c>
      <c r="CR147">
        <f>+IFERROR(IF(VALUE('data-cash-crude'!CQ147)&gt;0,'data-cash-crude'!CQ147-INDEX('active-future'!$C:$C,MATCH('basis-cash-crude'!CR$1,'active-future'!$A:$A,0),1),""),"")</f>
        <v>-3.8900000000000006</v>
      </c>
      <c r="CS147">
        <f>+IFERROR(IF(VALUE('data-cash-crude'!CR147)&gt;0,'data-cash-crude'!CR147-INDEX('active-future'!$C:$C,MATCH('basis-cash-crude'!CS$1,'active-future'!$A:$A,0),1),""),"")</f>
        <v>-3.9200000000000017</v>
      </c>
      <c r="CT147">
        <f>+IFERROR(IF(VALUE('data-cash-crude'!CS147)&gt;0,'data-cash-crude'!CS147-INDEX('active-future'!$C:$C,MATCH('basis-cash-crude'!CT$1,'active-future'!$A:$A,0),1),""),"")</f>
        <v>-3.8999999999999986</v>
      </c>
      <c r="CU147">
        <f>+IFERROR(IF(VALUE('data-cash-crude'!CT147)&gt;0,'data-cash-crude'!CT147-INDEX('active-future'!$C:$C,MATCH('basis-cash-crude'!CU$1,'active-future'!$A:$A,0),1),""),"")</f>
        <v>-3.9299999999999997</v>
      </c>
      <c r="CV147">
        <f>+IFERROR(IF(VALUE('data-cash-crude'!CU147)&gt;0,'data-cash-crude'!CU147-INDEX('active-future'!$C:$C,MATCH('basis-cash-crude'!CV$1,'active-future'!$A:$A,0),1),""),"")</f>
        <v>-3.6799999999999997</v>
      </c>
      <c r="CW147">
        <f>+IFERROR(IF(VALUE('data-cash-crude'!CV147)&gt;0,'data-cash-crude'!CV147-INDEX('active-future'!$C:$C,MATCH('basis-cash-crude'!CW$1,'active-future'!$A:$A,0),1),""),"")</f>
        <v>-3.8900000000000006</v>
      </c>
      <c r="CX147">
        <f>+IFERROR(IF(VALUE('data-cash-crude'!CW147)&gt;0,'data-cash-crude'!CW147-INDEX('active-future'!$C:$C,MATCH('basis-cash-crude'!CX$1,'active-future'!$A:$A,0),1),""),"")</f>
        <v>-3.8599999999999994</v>
      </c>
      <c r="CY147">
        <f>+IFERROR(IF(VALUE('data-cash-crude'!CX147)&gt;0,'data-cash-crude'!CX147-INDEX('active-future'!$C:$C,MATCH('basis-cash-crude'!CY$1,'active-future'!$A:$A,0),1),""),"")</f>
        <v>-3.9200000000000017</v>
      </c>
      <c r="CZ147">
        <f>+IFERROR(IF(VALUE('data-cash-crude'!CY147)&gt;0,'data-cash-crude'!CY147-INDEX('active-future'!$C:$C,MATCH('basis-cash-crude'!CZ$1,'active-future'!$A:$A,0),1),""),"")</f>
        <v>-3.9799999999999969</v>
      </c>
      <c r="DA147">
        <f>+IFERROR(IF(VALUE('data-cash-crude'!CZ147)&gt;0,'data-cash-crude'!CZ147-INDEX('active-future'!$C:$C,MATCH('basis-cash-crude'!DA$1,'active-future'!$A:$A,0),1),""),"")</f>
        <v>-3.9500000000000028</v>
      </c>
      <c r="DB147">
        <f>+IFERROR(IF(VALUE('data-cash-crude'!DA147)&gt;0,'data-cash-crude'!DA147-INDEX('active-future'!$C:$C,MATCH('basis-cash-crude'!DB$1,'active-future'!$A:$A,0),1),""),"")</f>
        <v>-3.9799999999999969</v>
      </c>
      <c r="DC147">
        <f>+IFERROR(IF(VALUE('data-cash-crude'!DB147)&gt;0,'data-cash-crude'!DB147-INDEX('active-future'!$C:$C,MATCH('basis-cash-crude'!DC$1,'active-future'!$A:$A,0),1),""),"")</f>
        <v>-3.9500000000000028</v>
      </c>
      <c r="DD147">
        <f>+IFERROR(IF(VALUE('data-cash-crude'!DC147)&gt;0,'data-cash-crude'!DC147-INDEX('active-future'!$C:$C,MATCH('basis-cash-crude'!DD$1,'active-future'!$A:$A,0),1),""),"")</f>
        <v>-3.8900000000000006</v>
      </c>
      <c r="DE147">
        <f>+IFERROR(IF(VALUE('data-cash-crude'!DD147)&gt;0,'data-cash-crude'!DD147-INDEX('active-future'!$C:$C,MATCH('basis-cash-crude'!DE$1,'active-future'!$A:$A,0),1),""),"")</f>
        <v>-3.9400000000000048</v>
      </c>
      <c r="DF147">
        <f>+IFERROR(IF(VALUE('data-cash-crude'!DE147)&gt;0,'data-cash-crude'!DE147-INDEX('active-future'!$C:$C,MATCH('basis-cash-crude'!DF$1,'active-future'!$A:$A,0),1),""),"")</f>
        <v>-3.980000000000004</v>
      </c>
      <c r="DG147">
        <f>+IFERROR(IF(VALUE('data-cash-crude'!DF147)&gt;0,'data-cash-crude'!DF147-INDEX('active-future'!$C:$C,MATCH('basis-cash-crude'!DG$1,'active-future'!$A:$A,0),1),""),"")</f>
        <v>-3.9399999999999977</v>
      </c>
      <c r="DH147">
        <f>+IFERROR(IF(VALUE('data-cash-crude'!DG147)&gt;0,'data-cash-crude'!DG147-INDEX('active-future'!$C:$C,MATCH('basis-cash-crude'!DH$1,'active-future'!$A:$A,0),1),""),"")</f>
        <v>-3.9099999999999966</v>
      </c>
      <c r="DI147">
        <f>+IFERROR(IF(VALUE('data-cash-crude'!DH147)&gt;0,'data-cash-crude'!DH147-INDEX('active-future'!$C:$C,MATCH('basis-cash-crude'!DI$1,'active-future'!$A:$A,0),1),""),"")</f>
        <v>-3.9000000000000057</v>
      </c>
      <c r="DJ147">
        <f>+IFERROR(IF(VALUE('data-cash-crude'!DI147)&gt;0,'data-cash-crude'!DI147-INDEX('active-future'!$C:$C,MATCH('basis-cash-crude'!DJ$1,'active-future'!$A:$A,0),1),""),"")</f>
        <v>-3.9299999999999997</v>
      </c>
      <c r="DK147">
        <f>+IFERROR(IF(VALUE('data-cash-crude'!DJ147)&gt;0,'data-cash-crude'!DJ147-INDEX('active-future'!$C:$C,MATCH('basis-cash-crude'!DK$1,'active-future'!$A:$A,0),1),""),"")</f>
        <v>-3.8999999999999986</v>
      </c>
      <c r="DL147">
        <f>+IFERROR(IF(VALUE('data-cash-crude'!DK147)&gt;0,'data-cash-crude'!DK147-INDEX('active-future'!$C:$C,MATCH('basis-cash-crude'!DL$1,'active-future'!$A:$A,0),1),""),"")</f>
        <v>-3.9199999999999946</v>
      </c>
      <c r="DM147" t="str">
        <f>+IFERROR(IF(VALUE('data-cash-crude'!DL147)&gt;0,'data-cash-crude'!DL147-INDEX('active-future'!$C:$C,MATCH('basis-cash-crude'!DM$1,'active-future'!$A:$A,0),1),""),"")</f>
        <v/>
      </c>
      <c r="DN147" t="str">
        <f>+IFERROR(IF(VALUE('data-cash-crude'!DM147)&gt;0,'data-cash-crude'!DM147-INDEX('active-future'!$C:$C,MATCH('basis-cash-crude'!DN$1,'active-future'!$A:$A,0),1),""),"")</f>
        <v/>
      </c>
      <c r="DO147">
        <f>+IFERROR(IF(VALUE('data-cash-crude'!DN147)&gt;0,'data-cash-crude'!DN147-INDEX('active-future'!$C:$C,MATCH('basis-cash-crude'!DO$1,'active-future'!$A:$A,0),1),""),"")</f>
        <v>-3.9799999999999969</v>
      </c>
      <c r="DP147">
        <f>+IFERROR(IF(VALUE('data-cash-crude'!DO147)&gt;0,'data-cash-crude'!DO147-INDEX('active-future'!$C:$C,MATCH('basis-cash-crude'!DP$1,'active-future'!$A:$A,0),1),""),"")</f>
        <v>-3.9099999999999966</v>
      </c>
      <c r="DQ147">
        <f>+IFERROR(IF(VALUE('data-cash-crude'!DP147)&gt;0,'data-cash-crude'!DP147-INDEX('active-future'!$C:$C,MATCH('basis-cash-crude'!DQ$1,'active-future'!$A:$A,0),1),""),"")</f>
        <v>-3.9600000000000009</v>
      </c>
      <c r="DR147">
        <f>+IFERROR(IF(VALUE('data-cash-crude'!DQ147)&gt;0,'data-cash-crude'!DQ147-INDEX('active-future'!$C:$C,MATCH('basis-cash-crude'!DR$1,'active-future'!$A:$A,0),1),""),"")</f>
        <v>-3.8900000000000006</v>
      </c>
      <c r="DS147">
        <f>+IFERROR(IF(VALUE('data-cash-crude'!DR147)&gt;0,'data-cash-crude'!DR147-INDEX('active-future'!$C:$C,MATCH('basis-cash-crude'!DS$1,'active-future'!$A:$A,0),1),""),"")</f>
        <v>-3.8999999999999986</v>
      </c>
      <c r="DT147">
        <f>+IFERROR(IF(VALUE('data-cash-crude'!DS147)&gt;0,'data-cash-crude'!DS147-INDEX('active-future'!$C:$C,MATCH('basis-cash-crude'!DT$1,'active-future'!$A:$A,0),1),""),"")</f>
        <v>-3.9400000000000048</v>
      </c>
      <c r="DU147">
        <f>+IFERROR(IF(VALUE('data-cash-crude'!DT147)&gt;0,'data-cash-crude'!DT147-INDEX('active-future'!$C:$C,MATCH('basis-cash-crude'!DU$1,'active-future'!$A:$A,0),1),""),"")</f>
        <v>-3.9200000000000017</v>
      </c>
      <c r="DV147">
        <f>+IFERROR(IF(VALUE('data-cash-crude'!DU147)&gt;0,'data-cash-crude'!DU147-INDEX('active-future'!$C:$C,MATCH('basis-cash-crude'!DV$1,'active-future'!$A:$A,0),1),""),"")</f>
        <v>-3.9799999999999969</v>
      </c>
      <c r="DW147">
        <f>+IFERROR(IF(VALUE('data-cash-crude'!DV147)&gt;0,'data-cash-crude'!DV147-INDEX('active-future'!$C:$C,MATCH('basis-cash-crude'!DW$1,'active-future'!$A:$A,0),1),""),"")</f>
        <v>-3.9299999999999997</v>
      </c>
      <c r="DX147">
        <f>+IFERROR(IF(VALUE('data-cash-crude'!DW147)&gt;0,'data-cash-crude'!DW147-INDEX('active-future'!$C:$C,MATCH('basis-cash-crude'!DX$1,'active-future'!$A:$A,0),1),""),"")</f>
        <v>-3.9799999999999969</v>
      </c>
      <c r="DY147">
        <f>+IFERROR(IF(VALUE('data-cash-crude'!DX147)&gt;0,'data-cash-crude'!DX147-INDEX('active-future'!$C:$C,MATCH('basis-cash-crude'!DY$1,'active-future'!$A:$A,0),1),""),"")</f>
        <v>-3.9499999999999957</v>
      </c>
      <c r="DZ147">
        <f>+IFERROR(IF(VALUE('data-cash-crude'!DY147)&gt;0,'data-cash-crude'!DY147-INDEX('active-future'!$C:$C,MATCH('basis-cash-crude'!DZ$1,'active-future'!$A:$A,0),1),""),"")</f>
        <v>-3.9799999999999969</v>
      </c>
      <c r="EA147">
        <f>+IFERROR(IF(VALUE('data-cash-crude'!DZ147)&gt;0,'data-cash-crude'!DZ147-INDEX('active-future'!$C:$C,MATCH('basis-cash-crude'!EA$1,'active-future'!$A:$A,0),1),""),"")</f>
        <v>-4.32</v>
      </c>
      <c r="EB147">
        <f>+IFERROR(IF(VALUE('data-cash-crude'!EA147)&gt;0,'data-cash-crude'!EA147-INDEX('active-future'!$C:$C,MATCH('basis-cash-crude'!EB$1,'active-future'!$A:$A,0),1),""),"")</f>
        <v>-4.1199999999999974</v>
      </c>
      <c r="EC147">
        <f>+IFERROR(IF(VALUE('data-cash-crude'!EB147)&gt;0,'data-cash-crude'!EB147-INDEX('active-future'!$C:$C,MATCH('basis-cash-crude'!EC$1,'active-future'!$A:$A,0),1),""),"")</f>
        <v>-4.1599999999999966</v>
      </c>
      <c r="ED147">
        <f>+IFERROR(IF(VALUE('data-cash-crude'!EC147)&gt;0,'data-cash-crude'!EC147-INDEX('active-future'!$C:$C,MATCH('basis-cash-crude'!ED$1,'active-future'!$A:$A,0),1),""),"")</f>
        <v>-3.9799999999999969</v>
      </c>
      <c r="EE147">
        <f>+IFERROR(IF(VALUE('data-cash-crude'!ED147)&gt;0,'data-cash-crude'!ED147-INDEX('active-future'!$C:$C,MATCH('basis-cash-crude'!EE$1,'active-future'!$A:$A,0),1),""),"")</f>
        <v>-3.9600000000000009</v>
      </c>
      <c r="EF147">
        <f>+IFERROR(IF(VALUE('data-cash-crude'!EE147)&gt;0,'data-cash-crude'!EE147-INDEX('active-future'!$C:$C,MATCH('basis-cash-crude'!EF$1,'active-future'!$A:$A,0),1),""),"")</f>
        <v>-3.9299999999999997</v>
      </c>
      <c r="EG147">
        <f>+IFERROR(IF(VALUE('data-cash-crude'!EF147)&gt;0,'data-cash-crude'!EF147-INDEX('active-future'!$C:$C,MATCH('basis-cash-crude'!EG$1,'active-future'!$A:$A,0),1),""),"")</f>
        <v>-3.8900000000000006</v>
      </c>
      <c r="EH147">
        <f>+IFERROR(IF(VALUE('data-cash-crude'!EG147)&gt;0,'data-cash-crude'!EG147-INDEX('active-future'!$C:$C,MATCH('basis-cash-crude'!EH$1,'active-future'!$A:$A,0),1),""),"")</f>
        <v>-3.9200000000000017</v>
      </c>
      <c r="EI147">
        <f>+IFERROR(IF(VALUE('data-cash-crude'!EH147)&gt;0,'data-cash-crude'!EH147-INDEX('active-future'!$C:$C,MATCH('basis-cash-crude'!EI$1,'active-future'!$A:$A,0),1),""),"")</f>
        <v>-3.9099999999999966</v>
      </c>
      <c r="EJ147">
        <f>+IFERROR(IF(VALUE('data-cash-crude'!EI147)&gt;0,'data-cash-crude'!EI147-INDEX('active-future'!$C:$C,MATCH('basis-cash-crude'!EJ$1,'active-future'!$A:$A,0),1),""),"")</f>
        <v>-3.9400000000000048</v>
      </c>
      <c r="EK147">
        <f>+IFERROR(IF(VALUE('data-cash-crude'!EJ147)&gt;0,'data-cash-crude'!EJ147-INDEX('active-future'!$C:$C,MATCH('basis-cash-crude'!EK$1,'active-future'!$A:$A,0),1),""),"")</f>
        <v>-3.9400000000000048</v>
      </c>
      <c r="EL147">
        <f>+IFERROR(IF(VALUE('data-cash-crude'!EK147)&gt;0,'data-cash-crude'!EK147-INDEX('active-future'!$C:$C,MATCH('basis-cash-crude'!EL$1,'active-future'!$A:$A,0),1),""),"")</f>
        <v>-3.9299999999999997</v>
      </c>
      <c r="EM147">
        <f>+IFERROR(IF(VALUE('data-cash-crude'!EL147)&gt;0,'data-cash-crude'!EL147-INDEX('active-future'!$C:$C,MATCH('basis-cash-crude'!EM$1,'active-future'!$A:$A,0),1),""),"")</f>
        <v>-3.9299999999999997</v>
      </c>
      <c r="EN147">
        <f>+IFERROR(IF(VALUE('data-cash-crude'!EM147)&gt;0,'data-cash-crude'!EM147-INDEX('active-future'!$C:$C,MATCH('basis-cash-crude'!EN$1,'active-future'!$A:$A,0),1),""),"")</f>
        <v>-3.8999999999999986</v>
      </c>
      <c r="EO147">
        <f>+IFERROR(IF(VALUE('data-cash-crude'!EN147)&gt;0,'data-cash-crude'!EN147-INDEX('active-future'!$C:$C,MATCH('basis-cash-crude'!EO$1,'active-future'!$A:$A,0),1),""),"")</f>
        <v>-3.9500000000000028</v>
      </c>
      <c r="EP147">
        <f>+IFERROR(IF(VALUE('data-cash-crude'!EO147)&gt;0,'data-cash-crude'!EO147-INDEX('active-future'!$C:$C,MATCH('basis-cash-crude'!EP$1,'active-future'!$A:$A,0),1),""),"")</f>
        <v>-3.9400000000000048</v>
      </c>
      <c r="EQ147">
        <f>+IFERROR(IF(VALUE('data-cash-crude'!EP147)&gt;0,'data-cash-crude'!EP147-INDEX('active-future'!$C:$C,MATCH('basis-cash-crude'!EQ$1,'active-future'!$A:$A,0),1),""),"")</f>
        <v>-3.9600000000000009</v>
      </c>
      <c r="ER147">
        <f>+IFERROR(IF(VALUE('data-cash-crude'!EQ147)&gt;0,'data-cash-crude'!EQ147-INDEX('active-future'!$C:$C,MATCH('basis-cash-crude'!ER$1,'active-future'!$A:$A,0),1),""),"")</f>
        <v>-3.8900000000000006</v>
      </c>
      <c r="ES147">
        <f>+IFERROR(IF(VALUE('data-cash-crude'!ER147)&gt;0,'data-cash-crude'!ER147-INDEX('active-future'!$C:$C,MATCH('basis-cash-crude'!ES$1,'active-future'!$A:$A,0),1),""),"")</f>
        <v>-3.980000000000004</v>
      </c>
      <c r="ET147">
        <f>+IFERROR(IF(VALUE('data-cash-crude'!ES147)&gt;0,'data-cash-crude'!ES147-INDEX('active-future'!$C:$C,MATCH('basis-cash-crude'!ET$1,'active-future'!$A:$A,0),1),""),"")</f>
        <v>-3.9599999999999937</v>
      </c>
      <c r="EU147">
        <f>+IFERROR(IF(VALUE('data-cash-crude'!ET147)&gt;0,'data-cash-crude'!ET147-INDEX('active-future'!$C:$C,MATCH('basis-cash-crude'!EU$1,'active-future'!$A:$A,0),1),""),"")</f>
        <v>-3.9699999999999989</v>
      </c>
      <c r="EV147">
        <f>+IFERROR(IF(VALUE('data-cash-crude'!EU147)&gt;0,'data-cash-crude'!EU147-INDEX('active-future'!$C:$C,MATCH('basis-cash-crude'!EV$1,'active-future'!$A:$A,0),1),""),"")</f>
        <v>-4.0800000000000054</v>
      </c>
      <c r="EW147">
        <f>+IFERROR(IF(VALUE('data-cash-crude'!EV147)&gt;0,'data-cash-crude'!EV147-INDEX('active-future'!$C:$C,MATCH('basis-cash-crude'!EW$1,'active-future'!$A:$A,0),1),""),"")</f>
        <v>-4.0600000000000023</v>
      </c>
      <c r="EX147">
        <f>+IFERROR(IF(VALUE('data-cash-crude'!EW147)&gt;0,'data-cash-crude'!EW147-INDEX('active-future'!$C:$C,MATCH('basis-cash-crude'!EX$1,'active-future'!$A:$A,0),1),""),"")</f>
        <v>-4.07</v>
      </c>
      <c r="EY147">
        <f>+IFERROR(IF(VALUE('data-cash-crude'!EX147)&gt;0,'data-cash-crude'!EX147-INDEX('active-future'!$C:$C,MATCH('basis-cash-crude'!EY$1,'active-future'!$A:$A,0),1),""),"")</f>
        <v>-3.9199999999999946</v>
      </c>
      <c r="EZ147">
        <f>+IFERROR(IF(VALUE('data-cash-crude'!EY147)&gt;0,'data-cash-crude'!EY147-INDEX('active-future'!$C:$C,MATCH('basis-cash-crude'!EZ$1,'active-future'!$A:$A,0),1),""),"")</f>
        <v>-3.970000000000006</v>
      </c>
      <c r="FA147">
        <f>+IFERROR(IF(VALUE('data-cash-crude'!EZ147)&gt;0,'data-cash-crude'!EZ147-INDEX('active-future'!$C:$C,MATCH('basis-cash-crude'!FA$1,'active-future'!$A:$A,0),1),""),"")</f>
        <v>-3.9299999999999997</v>
      </c>
      <c r="FB147">
        <f>+IFERROR(IF(VALUE('data-cash-crude'!FA147)&gt;0,'data-cash-crude'!FA147-INDEX('active-future'!$C:$C,MATCH('basis-cash-crude'!FB$1,'active-future'!$A:$A,0),1),""),"")</f>
        <v>-3.8900000000000006</v>
      </c>
      <c r="FC147">
        <f>+IFERROR(IF(VALUE('data-cash-crude'!FB147)&gt;0,'data-cash-crude'!FB147-INDEX('active-future'!$C:$C,MATCH('basis-cash-crude'!FC$1,'active-future'!$A:$A,0),1),""),"")</f>
        <v>-3.9099999999999966</v>
      </c>
      <c r="FD147">
        <f>+IFERROR(IF(VALUE('data-cash-crude'!FC147)&gt;0,'data-cash-crude'!FC147-INDEX('active-future'!$C:$C,MATCH('basis-cash-crude'!FD$1,'active-future'!$A:$A,0),1),""),"")</f>
        <v>-3.9500000000000028</v>
      </c>
      <c r="FE147">
        <f>+IFERROR(IF(VALUE('data-cash-crude'!FD147)&gt;0,'data-cash-crude'!FD147-INDEX('active-future'!$C:$C,MATCH('basis-cash-crude'!FE$1,'active-future'!$A:$A,0),1),""),"")</f>
        <v>-3.9699999999999989</v>
      </c>
      <c r="FF147">
        <f>+IFERROR(IF(VALUE('data-cash-crude'!FE147)&gt;0,'data-cash-crude'!FE147-INDEX('active-future'!$C:$C,MATCH('basis-cash-crude'!FF$1,'active-future'!$A:$A,0),1),""),"")</f>
        <v>-3.9499999999999957</v>
      </c>
      <c r="FG147">
        <f>+IFERROR(IF(VALUE('data-cash-crude'!FF147)&gt;0,'data-cash-crude'!FF147-INDEX('active-future'!$C:$C,MATCH('basis-cash-crude'!FG$1,'active-future'!$A:$A,0),1),""),"")</f>
        <v>-3.8999999999999986</v>
      </c>
      <c r="FH147">
        <f>+IFERROR(IF(VALUE('data-cash-crude'!FG147)&gt;0,'data-cash-crude'!FG147-INDEX('active-future'!$C:$C,MATCH('basis-cash-crude'!FH$1,'active-future'!$A:$A,0),1),""),"")</f>
        <v>-3.8900000000000006</v>
      </c>
      <c r="FI147">
        <f>+IFERROR(IF(VALUE('data-cash-crude'!FH147)&gt;0,'data-cash-crude'!FH147-INDEX('active-future'!$C:$C,MATCH('basis-cash-crude'!FI$1,'active-future'!$A:$A,0),1),""),"")</f>
        <v>-3.9600000000000009</v>
      </c>
      <c r="FJ147">
        <f>+IFERROR(IF(VALUE('data-cash-crude'!FI147)&gt;0,'data-cash-crude'!FI147-INDEX('active-future'!$C:$C,MATCH('basis-cash-crude'!FJ$1,'active-future'!$A:$A,0),1),""),"")</f>
        <v>-3.9500000000000028</v>
      </c>
      <c r="FK147">
        <f>+IFERROR(IF(VALUE('data-cash-crude'!FJ147)&gt;0,'data-cash-crude'!FJ147-INDEX('active-future'!$C:$C,MATCH('basis-cash-crude'!FK$1,'active-future'!$A:$A,0),1),""),"")</f>
        <v>-3.9599999999999937</v>
      </c>
      <c r="FL147">
        <f>+IFERROR(IF(VALUE('data-cash-crude'!FK147)&gt;0,'data-cash-crude'!FK147-INDEX('active-future'!$C:$C,MATCH('basis-cash-crude'!FL$1,'active-future'!$A:$A,0),1),""),"")</f>
        <v>-3.9500000000000028</v>
      </c>
    </row>
    <row r="148" spans="1:168" x14ac:dyDescent="0.2">
      <c r="A148">
        <f t="shared" si="6"/>
        <v>9.129999999999999</v>
      </c>
      <c r="B148">
        <f t="shared" si="7"/>
        <v>9.2555999999999958</v>
      </c>
      <c r="C148">
        <f t="shared" si="8"/>
        <v>8.7946249999999999</v>
      </c>
      <c r="D148" s="10" t="str">
        <f>+'data-cash-crude'!B148</f>
        <v>CLPA-7-9.CM</v>
      </c>
      <c r="E148">
        <f>+IFERROR(IF(VALUE('data-cash-crude'!D148)&gt;0,'data-cash-crude'!D148-INDEX('active-future'!$C:$C,MATCH('basis-cash-crude'!E$1,'active-future'!$A:$A,0),1),""),"")</f>
        <v>9.14</v>
      </c>
      <c r="F148">
        <f>+IFERROR(IF(VALUE('data-cash-crude'!E148)&gt;0,'data-cash-crude'!E148-INDEX('active-future'!$C:$C,MATCH('basis-cash-crude'!F$1,'active-future'!$A:$A,0),1),""),"")</f>
        <v>9.1199999999999974</v>
      </c>
      <c r="G148">
        <f>+IFERROR(IF(VALUE('data-cash-crude'!F148)&gt;0,'data-cash-crude'!F148-INDEX('active-future'!$C:$C,MATCH('basis-cash-crude'!G$1,'active-future'!$A:$A,0),1),""),"")</f>
        <v>9.1299999999999955</v>
      </c>
      <c r="H148">
        <f>+IFERROR(IF(VALUE('data-cash-crude'!G148)&gt;0,'data-cash-crude'!G148-INDEX('active-future'!$C:$C,MATCH('basis-cash-crude'!H$1,'active-future'!$A:$A,0),1),""),"")</f>
        <v>9.1199999999999974</v>
      </c>
      <c r="I148" t="str">
        <f>+IFERROR(IF(VALUE('data-cash-crude'!H148)&gt;0,'data-cash-crude'!H148-INDEX('active-future'!$C:$C,MATCH('basis-cash-crude'!I$1,'active-future'!$A:$A,0),1),""),"")</f>
        <v/>
      </c>
      <c r="J148">
        <f>+IFERROR(IF(VALUE('data-cash-crude'!I148)&gt;0,'data-cash-crude'!I148-INDEX('active-future'!$C:$C,MATCH('basis-cash-crude'!J$1,'active-future'!$A:$A,0),1),""),"")</f>
        <v>9.14</v>
      </c>
      <c r="K148" t="str">
        <f>+IFERROR(IF(VALUE('data-cash-crude'!J148)&gt;0,'data-cash-crude'!J148-INDEX('active-future'!$C:$C,MATCH('basis-cash-crude'!K$1,'active-future'!$A:$A,0),1),""),"")</f>
        <v/>
      </c>
      <c r="L148" t="str">
        <f>+IFERROR(IF(VALUE('data-cash-crude'!K148)&gt;0,'data-cash-crude'!K148-INDEX('active-future'!$C:$C,MATCH('basis-cash-crude'!L$1,'active-future'!$A:$A,0),1),""),"")</f>
        <v/>
      </c>
      <c r="M148">
        <f>+IFERROR(IF(VALUE('data-cash-crude'!L148)&gt;0,'data-cash-crude'!L148-INDEX('active-future'!$C:$C,MATCH('basis-cash-crude'!M$1,'active-future'!$A:$A,0),1),""),"")</f>
        <v>9.1699999999999946</v>
      </c>
      <c r="N148">
        <f>+IFERROR(IF(VALUE('data-cash-crude'!M148)&gt;0,'data-cash-crude'!M148-INDEX('active-future'!$C:$C,MATCH('basis-cash-crude'!N$1,'active-future'!$A:$A,0),1),""),"")</f>
        <v>9.1999999999999957</v>
      </c>
      <c r="O148">
        <f>+IFERROR(IF(VALUE('data-cash-crude'!N148)&gt;0,'data-cash-crude'!N148-INDEX('active-future'!$C:$C,MATCH('basis-cash-crude'!O$1,'active-future'!$A:$A,0),1),""),"")</f>
        <v>9.18</v>
      </c>
      <c r="P148">
        <f>+IFERROR(IF(VALUE('data-cash-crude'!O148)&gt;0,'data-cash-crude'!O148-INDEX('active-future'!$C:$C,MATCH('basis-cash-crude'!P$1,'active-future'!$A:$A,0),1),""),"")</f>
        <v>9.0899999999999963</v>
      </c>
      <c r="Q148">
        <f>+IFERROR(IF(VALUE('data-cash-crude'!P148)&gt;0,'data-cash-crude'!P148-INDEX('active-future'!$C:$C,MATCH('basis-cash-crude'!Q$1,'active-future'!$A:$A,0),1),""),"")</f>
        <v>9.0800000000000054</v>
      </c>
      <c r="R148">
        <f>+IFERROR(IF(VALUE('data-cash-crude'!Q148)&gt;0,'data-cash-crude'!Q148-INDEX('active-future'!$C:$C,MATCH('basis-cash-crude'!R$1,'active-future'!$A:$A,0),1),""),"")</f>
        <v>9.07</v>
      </c>
      <c r="S148">
        <f>+IFERROR(IF(VALUE('data-cash-crude'!R148)&gt;0,'data-cash-crude'!R148-INDEX('active-future'!$C:$C,MATCH('basis-cash-crude'!S$1,'active-future'!$A:$A,0),1),""),"")</f>
        <v>9.0899999999999963</v>
      </c>
      <c r="T148">
        <f>+IFERROR(IF(VALUE('data-cash-crude'!S148)&gt;0,'data-cash-crude'!S148-INDEX('active-future'!$C:$C,MATCH('basis-cash-crude'!T$1,'active-future'!$A:$A,0),1),""),"")</f>
        <v>9.1099999999999923</v>
      </c>
      <c r="U148">
        <f>+IFERROR(IF(VALUE('data-cash-crude'!T148)&gt;0,'data-cash-crude'!T148-INDEX('active-future'!$C:$C,MATCH('basis-cash-crude'!U$1,'active-future'!$A:$A,0),1),""),"")</f>
        <v>9.1300000000000026</v>
      </c>
      <c r="V148">
        <f>+IFERROR(IF(VALUE('data-cash-crude'!U148)&gt;0,'data-cash-crude'!U148-INDEX('active-future'!$C:$C,MATCH('basis-cash-crude'!V$1,'active-future'!$A:$A,0),1),""),"")</f>
        <v>9.1499999999999915</v>
      </c>
      <c r="W148">
        <f>+IFERROR(IF(VALUE('data-cash-crude'!V148)&gt;0,'data-cash-crude'!V148-INDEX('active-future'!$C:$C,MATCH('basis-cash-crude'!W$1,'active-future'!$A:$A,0),1),""),"")</f>
        <v>9.1699999999999946</v>
      </c>
      <c r="X148">
        <f>+IFERROR(IF(VALUE('data-cash-crude'!W148)&gt;0,'data-cash-crude'!W148-INDEX('active-future'!$C:$C,MATCH('basis-cash-crude'!X$1,'active-future'!$A:$A,0),1),""),"")</f>
        <v>9.1699999999999946</v>
      </c>
      <c r="Y148" t="str">
        <f>+IFERROR(IF(VALUE('data-cash-crude'!X148)&gt;0,'data-cash-crude'!X148-INDEX('active-future'!$C:$C,MATCH('basis-cash-crude'!Y$1,'active-future'!$A:$A,0),1),""),"")</f>
        <v/>
      </c>
      <c r="Z148">
        <f>+IFERROR(IF(VALUE('data-cash-crude'!Y148)&gt;0,'data-cash-crude'!Y148-INDEX('active-future'!$C:$C,MATCH('basis-cash-crude'!Z$1,'active-future'!$A:$A,0),1),""),"")</f>
        <v>9.1399999999999935</v>
      </c>
      <c r="AA148">
        <f>+IFERROR(IF(VALUE('data-cash-crude'!Z148)&gt;0,'data-cash-crude'!Z148-INDEX('active-future'!$C:$C,MATCH('basis-cash-crude'!AA$1,'active-future'!$A:$A,0),1),""),"")</f>
        <v>12.079999999999998</v>
      </c>
      <c r="AB148" t="str">
        <f>+IFERROR(IF(VALUE('data-cash-crude'!AA148)&gt;0,'data-cash-crude'!AA148-INDEX('active-future'!$C:$C,MATCH('basis-cash-crude'!AB$1,'active-future'!$A:$A,0),1),""),"")</f>
        <v/>
      </c>
      <c r="AC148">
        <f>+IFERROR(IF(VALUE('data-cash-crude'!AB148)&gt;0,'data-cash-crude'!AB148-INDEX('active-future'!$C:$C,MATCH('basis-cash-crude'!AC$1,'active-future'!$A:$A,0),1),""),"")</f>
        <v>9.14</v>
      </c>
      <c r="AD148">
        <f>+IFERROR(IF(VALUE('data-cash-crude'!AC148)&gt;0,'data-cash-crude'!AC148-INDEX('active-future'!$C:$C,MATCH('basis-cash-crude'!AD$1,'active-future'!$A:$A,0),1),""),"")</f>
        <v>9.14</v>
      </c>
      <c r="AE148">
        <f>+IFERROR(IF(VALUE('data-cash-crude'!AD148)&gt;0,'data-cash-crude'!AD148-INDEX('active-future'!$C:$C,MATCH('basis-cash-crude'!AE$1,'active-future'!$A:$A,0),1),""),"")</f>
        <v>9.1400000000000077</v>
      </c>
      <c r="AF148">
        <f>+IFERROR(IF(VALUE('data-cash-crude'!AE148)&gt;0,'data-cash-crude'!AE148-INDEX('active-future'!$C:$C,MATCH('basis-cash-crude'!AF$1,'active-future'!$A:$A,0),1),""),"")</f>
        <v>9.1300000000000026</v>
      </c>
      <c r="AG148">
        <f>+IFERROR(IF(VALUE('data-cash-crude'!AF148)&gt;0,'data-cash-crude'!AF148-INDEX('active-future'!$C:$C,MATCH('basis-cash-crude'!AG$1,'active-future'!$A:$A,0),1),""),"")</f>
        <v>9.1200000000000045</v>
      </c>
      <c r="AH148">
        <f>+IFERROR(IF(VALUE('data-cash-crude'!AG148)&gt;0,'data-cash-crude'!AG148-INDEX('active-future'!$C:$C,MATCH('basis-cash-crude'!AH$1,'active-future'!$A:$A,0),1),""),"")</f>
        <v>9.240000000000002</v>
      </c>
      <c r="AI148">
        <f>+IFERROR(IF(VALUE('data-cash-crude'!AH148)&gt;0,'data-cash-crude'!AH148-INDEX('active-future'!$C:$C,MATCH('basis-cash-crude'!AI$1,'active-future'!$A:$A,0),1),""),"")</f>
        <v>8.9999999999999929</v>
      </c>
      <c r="AJ148">
        <f>+IFERROR(IF(VALUE('data-cash-crude'!AI148)&gt;0,'data-cash-crude'!AI148-INDEX('active-future'!$C:$C,MATCH('basis-cash-crude'!AJ$1,'active-future'!$A:$A,0),1),""),"")</f>
        <v>9.0600000000000023</v>
      </c>
      <c r="AK148">
        <f>+IFERROR(IF(VALUE('data-cash-crude'!AJ148)&gt;0,'data-cash-crude'!AJ148-INDEX('active-future'!$C:$C,MATCH('basis-cash-crude'!AK$1,'active-future'!$A:$A,0),1),""),"")</f>
        <v>9.1299999999999955</v>
      </c>
      <c r="AL148">
        <f>+IFERROR(IF(VALUE('data-cash-crude'!AK148)&gt;0,'data-cash-crude'!AK148-INDEX('active-future'!$C:$C,MATCH('basis-cash-crude'!AL$1,'active-future'!$A:$A,0),1),""),"")</f>
        <v>9.1300000000000026</v>
      </c>
      <c r="AM148">
        <f>+IFERROR(IF(VALUE('data-cash-crude'!AL148)&gt;0,'data-cash-crude'!AL148-INDEX('active-future'!$C:$C,MATCH('basis-cash-crude'!AM$1,'active-future'!$A:$A,0),1),""),"")</f>
        <v>9.1300000000000026</v>
      </c>
      <c r="AN148">
        <f>+IFERROR(IF(VALUE('data-cash-crude'!AM148)&gt;0,'data-cash-crude'!AM148-INDEX('active-future'!$C:$C,MATCH('basis-cash-crude'!AN$1,'active-future'!$A:$A,0),1),""),"")</f>
        <v>9.1500000000000057</v>
      </c>
      <c r="AO148">
        <f>+IFERROR(IF(VALUE('data-cash-crude'!AN148)&gt;0,'data-cash-crude'!AN148-INDEX('active-future'!$C:$C,MATCH('basis-cash-crude'!AO$1,'active-future'!$A:$A,0),1),""),"")</f>
        <v>9.14</v>
      </c>
      <c r="AP148">
        <f>+IFERROR(IF(VALUE('data-cash-crude'!AO148)&gt;0,'data-cash-crude'!AO148-INDEX('active-future'!$C:$C,MATCH('basis-cash-crude'!AP$1,'active-future'!$A:$A,0),1),""),"")</f>
        <v>9.1600000000000037</v>
      </c>
      <c r="AQ148">
        <f>+IFERROR(IF(VALUE('data-cash-crude'!AP148)&gt;0,'data-cash-crude'!AP148-INDEX('active-future'!$C:$C,MATCH('basis-cash-crude'!AQ$1,'active-future'!$A:$A,0),1),""),"")</f>
        <v>9.1499999999999986</v>
      </c>
      <c r="AR148">
        <f>+IFERROR(IF(VALUE('data-cash-crude'!AQ148)&gt;0,'data-cash-crude'!AQ148-INDEX('active-future'!$C:$C,MATCH('basis-cash-crude'!AR$1,'active-future'!$A:$A,0),1),""),"")</f>
        <v>9.1499999999999986</v>
      </c>
      <c r="AS148">
        <f>+IFERROR(IF(VALUE('data-cash-crude'!AR148)&gt;0,'data-cash-crude'!AR148-INDEX('active-future'!$C:$C,MATCH('basis-cash-crude'!AS$1,'active-future'!$A:$A,0),1),""),"")</f>
        <v>9.1700000000000088</v>
      </c>
      <c r="AT148">
        <f>+IFERROR(IF(VALUE('data-cash-crude'!AS148)&gt;0,'data-cash-crude'!AS148-INDEX('active-future'!$C:$C,MATCH('basis-cash-crude'!AT$1,'active-future'!$A:$A,0),1),""),"")</f>
        <v>9.1600000000000037</v>
      </c>
      <c r="AU148">
        <f>+IFERROR(IF(VALUE('data-cash-crude'!AT148)&gt;0,'data-cash-crude'!AT148-INDEX('active-future'!$C:$C,MATCH('basis-cash-crude'!AU$1,'active-future'!$A:$A,0),1),""),"")</f>
        <v>9.1499999999999915</v>
      </c>
      <c r="AV148">
        <f>+IFERROR(IF(VALUE('data-cash-crude'!AU148)&gt;0,'data-cash-crude'!AU148-INDEX('active-future'!$C:$C,MATCH('basis-cash-crude'!AV$1,'active-future'!$A:$A,0),1),""),"")</f>
        <v>9.1700000000000017</v>
      </c>
      <c r="AW148">
        <f>+IFERROR(IF(VALUE('data-cash-crude'!AV148)&gt;0,'data-cash-crude'!AV148-INDEX('active-future'!$C:$C,MATCH('basis-cash-crude'!AW$1,'active-future'!$A:$A,0),1),""),"")</f>
        <v>9.1899999999999977</v>
      </c>
      <c r="AX148">
        <f>+IFERROR(IF(VALUE('data-cash-crude'!AW148)&gt;0,'data-cash-crude'!AW148-INDEX('active-future'!$C:$C,MATCH('basis-cash-crude'!AX$1,'active-future'!$A:$A,0),1),""),"")</f>
        <v>9.2100000000000009</v>
      </c>
      <c r="AY148">
        <f>+IFERROR(IF(VALUE('data-cash-crude'!AX148)&gt;0,'data-cash-crude'!AX148-INDEX('active-future'!$C:$C,MATCH('basis-cash-crude'!AY$1,'active-future'!$A:$A,0),1),""),"")</f>
        <v>9.1899999999999977</v>
      </c>
      <c r="AZ148">
        <f>+IFERROR(IF(VALUE('data-cash-crude'!AY148)&gt;0,'data-cash-crude'!AY148-INDEX('active-future'!$C:$C,MATCH('basis-cash-crude'!AZ$1,'active-future'!$A:$A,0),1),""),"")</f>
        <v>9.1899999999999977</v>
      </c>
      <c r="BA148">
        <f>+IFERROR(IF(VALUE('data-cash-crude'!AZ148)&gt;0,'data-cash-crude'!AZ148-INDEX('active-future'!$C:$C,MATCH('basis-cash-crude'!BA$1,'active-future'!$A:$A,0),1),""),"")</f>
        <v>9.1700000000000088</v>
      </c>
      <c r="BB148">
        <f>+IFERROR(IF(VALUE('data-cash-crude'!BA148)&gt;0,'data-cash-crude'!BA148-INDEX('active-future'!$C:$C,MATCH('basis-cash-crude'!BB$1,'active-future'!$A:$A,0),1),""),"")</f>
        <v>9.1800000000000068</v>
      </c>
      <c r="BC148">
        <f>+IFERROR(IF(VALUE('data-cash-crude'!BB148)&gt;0,'data-cash-crude'!BB148-INDEX('active-future'!$C:$C,MATCH('basis-cash-crude'!BC$1,'active-future'!$A:$A,0),1),""),"")</f>
        <v>8.8700000000000045</v>
      </c>
      <c r="BD148">
        <f>+IFERROR(IF(VALUE('data-cash-crude'!BC148)&gt;0,'data-cash-crude'!BC148-INDEX('active-future'!$C:$C,MATCH('basis-cash-crude'!BD$1,'active-future'!$A:$A,0),1),""),"")</f>
        <v>8.990000000000002</v>
      </c>
      <c r="BE148">
        <f>+IFERROR(IF(VALUE('data-cash-crude'!BD148)&gt;0,'data-cash-crude'!BD148-INDEX('active-future'!$C:$C,MATCH('basis-cash-crude'!BE$1,'active-future'!$A:$A,0),1),""),"")</f>
        <v>9.0800000000000054</v>
      </c>
      <c r="BF148">
        <f>+IFERROR(IF(VALUE('data-cash-crude'!BE148)&gt;0,'data-cash-crude'!BE148-INDEX('active-future'!$C:$C,MATCH('basis-cash-crude'!BF$1,'active-future'!$A:$A,0),1),""),"")</f>
        <v>9.1700000000000017</v>
      </c>
      <c r="BG148">
        <f>+IFERROR(IF(VALUE('data-cash-crude'!BF148)&gt;0,'data-cash-crude'!BF148-INDEX('active-future'!$C:$C,MATCH('basis-cash-crude'!BG$1,'active-future'!$A:$A,0),1),""),"")</f>
        <v>9.1899999999999977</v>
      </c>
      <c r="BH148">
        <f>+IFERROR(IF(VALUE('data-cash-crude'!BG148)&gt;0,'data-cash-crude'!BG148-INDEX('active-future'!$C:$C,MATCH('basis-cash-crude'!BH$1,'active-future'!$A:$A,0),1),""),"")</f>
        <v>9.1899999999999977</v>
      </c>
      <c r="BI148">
        <f>+IFERROR(IF(VALUE('data-cash-crude'!BH148)&gt;0,'data-cash-crude'!BH148-INDEX('active-future'!$C:$C,MATCH('basis-cash-crude'!BI$1,'active-future'!$A:$A,0),1),""),"")</f>
        <v>9.2099999999999937</v>
      </c>
      <c r="BJ148">
        <f>+IFERROR(IF(VALUE('data-cash-crude'!BI148)&gt;0,'data-cash-crude'!BI148-INDEX('active-future'!$C:$C,MATCH('basis-cash-crude'!BJ$1,'active-future'!$A:$A,0),1),""),"")</f>
        <v>9.1999999999999957</v>
      </c>
      <c r="BK148">
        <f>+IFERROR(IF(VALUE('data-cash-crude'!BJ148)&gt;0,'data-cash-crude'!BJ148-INDEX('active-future'!$C:$C,MATCH('basis-cash-crude'!BK$1,'active-future'!$A:$A,0),1),""),"")</f>
        <v>8.9500000000000028</v>
      </c>
      <c r="BL148">
        <f>+IFERROR(IF(VALUE('data-cash-crude'!BK148)&gt;0,'data-cash-crude'!BK148-INDEX('active-future'!$C:$C,MATCH('basis-cash-crude'!BL$1,'active-future'!$A:$A,0),1),""),"")</f>
        <v>8.9599999999999937</v>
      </c>
      <c r="BM148">
        <f>+IFERROR(IF(VALUE('data-cash-crude'!BL148)&gt;0,'data-cash-crude'!BL148-INDEX('active-future'!$C:$C,MATCH('basis-cash-crude'!BM$1,'active-future'!$A:$A,0),1),""),"")</f>
        <v>8.6199999999999974</v>
      </c>
      <c r="BN148">
        <f>+IFERROR(IF(VALUE('data-cash-crude'!BM148)&gt;0,'data-cash-crude'!BM148-INDEX('active-future'!$C:$C,MATCH('basis-cash-crude'!BN$1,'active-future'!$A:$A,0),1),""),"")</f>
        <v>8.6000000000000014</v>
      </c>
      <c r="BO148">
        <f>+IFERROR(IF(VALUE('data-cash-crude'!BN148)&gt;0,'data-cash-crude'!BN148-INDEX('active-future'!$C:$C,MATCH('basis-cash-crude'!BO$1,'active-future'!$A:$A,0),1),""),"")</f>
        <v>8.5899999999999963</v>
      </c>
      <c r="BP148">
        <f>+IFERROR(IF(VALUE('data-cash-crude'!BO148)&gt;0,'data-cash-crude'!BO148-INDEX('active-future'!$C:$C,MATCH('basis-cash-crude'!BP$1,'active-future'!$A:$A,0),1),""),"")</f>
        <v>8.5999999999999943</v>
      </c>
      <c r="BQ148">
        <f>+IFERROR(IF(VALUE('data-cash-crude'!BP148)&gt;0,'data-cash-crude'!BP148-INDEX('active-future'!$C:$C,MATCH('basis-cash-crude'!BQ$1,'active-future'!$A:$A,0),1),""),"")</f>
        <v>8.61</v>
      </c>
      <c r="BR148">
        <f>+IFERROR(IF(VALUE('data-cash-crude'!BQ148)&gt;0,'data-cash-crude'!BQ148-INDEX('active-future'!$C:$C,MATCH('basis-cash-crude'!BR$1,'active-future'!$A:$A,0),1),""),"")</f>
        <v>8.6300000000000026</v>
      </c>
      <c r="BS148">
        <f>+IFERROR(IF(VALUE('data-cash-crude'!BR148)&gt;0,'data-cash-crude'!BR148-INDEX('active-future'!$C:$C,MATCH('basis-cash-crude'!BS$1,'active-future'!$A:$A,0),1),""),"")</f>
        <v>8.6300000000000026</v>
      </c>
      <c r="BT148">
        <f>+IFERROR(IF(VALUE('data-cash-crude'!BS148)&gt;0,'data-cash-crude'!BS148-INDEX('active-future'!$C:$C,MATCH('basis-cash-crude'!BT$1,'active-future'!$A:$A,0),1),""),"")</f>
        <v>8.14</v>
      </c>
      <c r="BU148">
        <f>+IFERROR(IF(VALUE('data-cash-crude'!BT148)&gt;0,'data-cash-crude'!BT148-INDEX('active-future'!$C:$C,MATCH('basis-cash-crude'!BU$1,'active-future'!$A:$A,0),1),""),"")</f>
        <v>8.14</v>
      </c>
      <c r="BV148" t="str">
        <f>+IFERROR(IF(VALUE('data-cash-crude'!BU148)&gt;0,'data-cash-crude'!BU148-INDEX('active-future'!$C:$C,MATCH('basis-cash-crude'!BV$1,'active-future'!$A:$A,0),1),""),"")</f>
        <v/>
      </c>
      <c r="BW148">
        <f>+IFERROR(IF(VALUE('data-cash-crude'!BV148)&gt;0,'data-cash-crude'!BV148-INDEX('active-future'!$C:$C,MATCH('basis-cash-crude'!BW$1,'active-future'!$A:$A,0),1),""),"")</f>
        <v>7.9600000000000009</v>
      </c>
      <c r="BX148">
        <f>+IFERROR(IF(VALUE('data-cash-crude'!BW148)&gt;0,'data-cash-crude'!BW148-INDEX('active-future'!$C:$C,MATCH('basis-cash-crude'!BX$1,'active-future'!$A:$A,0),1),""),"")</f>
        <v>7.9599999999999937</v>
      </c>
      <c r="BY148">
        <f>+IFERROR(IF(VALUE('data-cash-crude'!BX148)&gt;0,'data-cash-crude'!BX148-INDEX('active-future'!$C:$C,MATCH('basis-cash-crude'!BY$1,'active-future'!$A:$A,0),1),""),"")</f>
        <v>7.9599999999999937</v>
      </c>
      <c r="BZ148">
        <f>+IFERROR(IF(VALUE('data-cash-crude'!BY148)&gt;0,'data-cash-crude'!BY148-INDEX('active-future'!$C:$C,MATCH('basis-cash-crude'!BZ$1,'active-future'!$A:$A,0),1),""),"")</f>
        <v>7.9099999999999966</v>
      </c>
      <c r="CA148">
        <f>+IFERROR(IF(VALUE('data-cash-crude'!BZ148)&gt;0,'data-cash-crude'!BZ148-INDEX('active-future'!$C:$C,MATCH('basis-cash-crude'!CA$1,'active-future'!$A:$A,0),1),""),"")</f>
        <v>8.0599999999999952</v>
      </c>
      <c r="CB148">
        <f>+IFERROR(IF(VALUE('data-cash-crude'!CA148)&gt;0,'data-cash-crude'!CA148-INDEX('active-future'!$C:$C,MATCH('basis-cash-crude'!CB$1,'active-future'!$A:$A,0),1),""),"")</f>
        <v>8.0099999999999909</v>
      </c>
      <c r="CC148">
        <f>+IFERROR(IF(VALUE('data-cash-crude'!CB148)&gt;0,'data-cash-crude'!CB148-INDEX('active-future'!$C:$C,MATCH('basis-cash-crude'!CC$1,'active-future'!$A:$A,0),1),""),"")</f>
        <v>8.0000000000000071</v>
      </c>
      <c r="CD148">
        <f>+IFERROR(IF(VALUE('data-cash-crude'!CC148)&gt;0,'data-cash-crude'!CC148-INDEX('active-future'!$C:$C,MATCH('basis-cash-crude'!CD$1,'active-future'!$A:$A,0),1),""),"")</f>
        <v>7.5</v>
      </c>
      <c r="CE148">
        <f>+IFERROR(IF(VALUE('data-cash-crude'!CD148)&gt;0,'data-cash-crude'!CD148-INDEX('active-future'!$C:$C,MATCH('basis-cash-crude'!CE$1,'active-future'!$A:$A,0),1),""),"")</f>
        <v>7.509999999999998</v>
      </c>
      <c r="CF148">
        <f>+IFERROR(IF(VALUE('data-cash-crude'!CE148)&gt;0,'data-cash-crude'!CE148-INDEX('active-future'!$C:$C,MATCH('basis-cash-crude'!CF$1,'active-future'!$A:$A,0),1),""),"")</f>
        <v>7.25</v>
      </c>
      <c r="CG148" t="str">
        <f>+IFERROR(IF(VALUE('data-cash-crude'!CF148)&gt;0,'data-cash-crude'!CF148-INDEX('active-future'!$C:$C,MATCH('basis-cash-crude'!CG$1,'active-future'!$A:$A,0),1),""),"")</f>
        <v/>
      </c>
      <c r="CH148" t="str">
        <f>+IFERROR(IF(VALUE('data-cash-crude'!CG148)&gt;0,'data-cash-crude'!CG148-INDEX('active-future'!$C:$C,MATCH('basis-cash-crude'!CH$1,'active-future'!$A:$A,0),1),""),"")</f>
        <v/>
      </c>
      <c r="CI148" t="str">
        <f>+IFERROR(IF(VALUE('data-cash-crude'!CH148)&gt;0,'data-cash-crude'!CH148-INDEX('active-future'!$C:$C,MATCH('basis-cash-crude'!CI$1,'active-future'!$A:$A,0),1),""),"")</f>
        <v/>
      </c>
      <c r="CJ148">
        <f>+IFERROR(IF(VALUE('data-cash-crude'!CI148)&gt;0,'data-cash-crude'!CI148-INDEX('active-future'!$C:$C,MATCH('basis-cash-crude'!CJ$1,'active-future'!$A:$A,0),1),""),"")</f>
        <v>7.25</v>
      </c>
      <c r="CK148">
        <f>+IFERROR(IF(VALUE('data-cash-crude'!CJ148)&gt;0,'data-cash-crude'!CJ148-INDEX('active-future'!$C:$C,MATCH('basis-cash-crude'!CK$1,'active-future'!$A:$A,0),1),""),"")</f>
        <v>7.240000000000002</v>
      </c>
      <c r="CL148">
        <f>+IFERROR(IF(VALUE('data-cash-crude'!CK148)&gt;0,'data-cash-crude'!CK148-INDEX('active-future'!$C:$C,MATCH('basis-cash-crude'!CL$1,'active-future'!$A:$A,0),1),""),"")</f>
        <v>7.2600000000000051</v>
      </c>
      <c r="CM148" t="str">
        <f>+IFERROR(IF(VALUE('data-cash-crude'!CL148)&gt;0,'data-cash-crude'!CL148-INDEX('active-future'!$C:$C,MATCH('basis-cash-crude'!CM$1,'active-future'!$A:$A,0),1),""),"")</f>
        <v/>
      </c>
      <c r="CN148">
        <f>+IFERROR(IF(VALUE('data-cash-crude'!CM148)&gt;0,'data-cash-crude'!CM148-INDEX('active-future'!$C:$C,MATCH('basis-cash-crude'!CN$1,'active-future'!$A:$A,0),1),""),"")</f>
        <v>7.25</v>
      </c>
      <c r="CO148">
        <f>+IFERROR(IF(VALUE('data-cash-crude'!CN148)&gt;0,'data-cash-crude'!CN148-INDEX('active-future'!$C:$C,MATCH('basis-cash-crude'!CO$1,'active-future'!$A:$A,0),1),""),"")</f>
        <v>7.240000000000002</v>
      </c>
      <c r="CP148">
        <f>+IFERROR(IF(VALUE('data-cash-crude'!CO148)&gt;0,'data-cash-crude'!CO148-INDEX('active-future'!$C:$C,MATCH('basis-cash-crude'!CP$1,'active-future'!$A:$A,0),1),""),"")</f>
        <v>7.4699999999999989</v>
      </c>
      <c r="CQ148">
        <f>+IFERROR(IF(VALUE('data-cash-crude'!CP148)&gt;0,'data-cash-crude'!CP148-INDEX('active-future'!$C:$C,MATCH('basis-cash-crude'!CQ$1,'active-future'!$A:$A,0),1),""),"")</f>
        <v>7.4699999999999989</v>
      </c>
      <c r="CR148">
        <f>+IFERROR(IF(VALUE('data-cash-crude'!CQ148)&gt;0,'data-cash-crude'!CQ148-INDEX('active-future'!$C:$C,MATCH('basis-cash-crude'!CR$1,'active-future'!$A:$A,0),1),""),"")</f>
        <v>7.759999999999998</v>
      </c>
      <c r="CS148">
        <f>+IFERROR(IF(VALUE('data-cash-crude'!CR148)&gt;0,'data-cash-crude'!CR148-INDEX('active-future'!$C:$C,MATCH('basis-cash-crude'!CS$1,'active-future'!$A:$A,0),1),""),"")</f>
        <v>8.0300000000000011</v>
      </c>
      <c r="CT148">
        <f>+IFERROR(IF(VALUE('data-cash-crude'!CS148)&gt;0,'data-cash-crude'!CS148-INDEX('active-future'!$C:$C,MATCH('basis-cash-crude'!CT$1,'active-future'!$A:$A,0),1),""),"")</f>
        <v>8.0499999999999972</v>
      </c>
      <c r="CU148">
        <f>+IFERROR(IF(VALUE('data-cash-crude'!CT148)&gt;0,'data-cash-crude'!CT148-INDEX('active-future'!$C:$C,MATCH('basis-cash-crude'!CU$1,'active-future'!$A:$A,0),1),""),"")</f>
        <v>8.720000000000006</v>
      </c>
      <c r="CV148">
        <f>+IFERROR(IF(VALUE('data-cash-crude'!CU148)&gt;0,'data-cash-crude'!CU148-INDEX('active-future'!$C:$C,MATCH('basis-cash-crude'!CV$1,'active-future'!$A:$A,0),1),""),"")</f>
        <v>8.9199999999999946</v>
      </c>
      <c r="CW148">
        <f>+IFERROR(IF(VALUE('data-cash-crude'!CV148)&gt;0,'data-cash-crude'!CV148-INDEX('active-future'!$C:$C,MATCH('basis-cash-crude'!CW$1,'active-future'!$A:$A,0),1),""),"")</f>
        <v>8.7600000000000051</v>
      </c>
      <c r="CX148">
        <f>+IFERROR(IF(VALUE('data-cash-crude'!CW148)&gt;0,'data-cash-crude'!CW148-INDEX('active-future'!$C:$C,MATCH('basis-cash-crude'!CX$1,'active-future'!$A:$A,0),1),""),"")</f>
        <v>8.9899999999999949</v>
      </c>
      <c r="CY148">
        <f>+IFERROR(IF(VALUE('data-cash-crude'!CX148)&gt;0,'data-cash-crude'!CX148-INDEX('active-future'!$C:$C,MATCH('basis-cash-crude'!CY$1,'active-future'!$A:$A,0),1),""),"")</f>
        <v>8.93</v>
      </c>
      <c r="CZ148">
        <f>+IFERROR(IF(VALUE('data-cash-crude'!CY148)&gt;0,'data-cash-crude'!CY148-INDEX('active-future'!$C:$C,MATCH('basis-cash-crude'!CZ$1,'active-future'!$A:$A,0),1),""),"")</f>
        <v>8.9200000000000088</v>
      </c>
      <c r="DA148">
        <f>+IFERROR(IF(VALUE('data-cash-crude'!CZ148)&gt;0,'data-cash-crude'!CZ148-INDEX('active-future'!$C:$C,MATCH('basis-cash-crude'!DA$1,'active-future'!$A:$A,0),1),""),"")</f>
        <v>8.8999999999999986</v>
      </c>
      <c r="DB148">
        <f>+IFERROR(IF(VALUE('data-cash-crude'!DA148)&gt;0,'data-cash-crude'!DA148-INDEX('active-future'!$C:$C,MATCH('basis-cash-crude'!DB$1,'active-future'!$A:$A,0),1),""),"")</f>
        <v>8.9200000000000017</v>
      </c>
      <c r="DC148">
        <f>+IFERROR(IF(VALUE('data-cash-crude'!DB148)&gt;0,'data-cash-crude'!DB148-INDEX('active-future'!$C:$C,MATCH('basis-cash-crude'!DC$1,'active-future'!$A:$A,0),1),""),"")</f>
        <v>8.8999999999999986</v>
      </c>
      <c r="DD148">
        <f>+IFERROR(IF(VALUE('data-cash-crude'!DC148)&gt;0,'data-cash-crude'!DC148-INDEX('active-future'!$C:$C,MATCH('basis-cash-crude'!DD$1,'active-future'!$A:$A,0),1),""),"")</f>
        <v>8.9100000000000037</v>
      </c>
      <c r="DE148">
        <f>+IFERROR(IF(VALUE('data-cash-crude'!DD148)&gt;0,'data-cash-crude'!DD148-INDEX('active-future'!$C:$C,MATCH('basis-cash-crude'!DE$1,'active-future'!$A:$A,0),1),""),"")</f>
        <v>8.9099999999999966</v>
      </c>
      <c r="DF148">
        <f>+IFERROR(IF(VALUE('data-cash-crude'!DE148)&gt;0,'data-cash-crude'!DE148-INDEX('active-future'!$C:$C,MATCH('basis-cash-crude'!DF$1,'active-future'!$A:$A,0),1),""),"")</f>
        <v>9.1699999999999946</v>
      </c>
      <c r="DG148">
        <f>+IFERROR(IF(VALUE('data-cash-crude'!DF148)&gt;0,'data-cash-crude'!DF148-INDEX('active-future'!$C:$C,MATCH('basis-cash-crude'!DG$1,'active-future'!$A:$A,0),1),""),"")</f>
        <v>9.4099999999999966</v>
      </c>
      <c r="DH148">
        <f>+IFERROR(IF(VALUE('data-cash-crude'!DG148)&gt;0,'data-cash-crude'!DG148-INDEX('active-future'!$C:$C,MATCH('basis-cash-crude'!DH$1,'active-future'!$A:$A,0),1),""),"")</f>
        <v>9.89</v>
      </c>
      <c r="DI148">
        <f>+IFERROR(IF(VALUE('data-cash-crude'!DH148)&gt;0,'data-cash-crude'!DH148-INDEX('active-future'!$C:$C,MATCH('basis-cash-crude'!DI$1,'active-future'!$A:$A,0),1),""),"")</f>
        <v>9.8999999999999986</v>
      </c>
      <c r="DJ148">
        <f>+IFERROR(IF(VALUE('data-cash-crude'!DI148)&gt;0,'data-cash-crude'!DI148-INDEX('active-future'!$C:$C,MATCH('basis-cash-crude'!DJ$1,'active-future'!$A:$A,0),1),""),"")</f>
        <v>10.269999999999996</v>
      </c>
      <c r="DK148">
        <f>+IFERROR(IF(VALUE('data-cash-crude'!DJ148)&gt;0,'data-cash-crude'!DJ148-INDEX('active-future'!$C:$C,MATCH('basis-cash-crude'!DK$1,'active-future'!$A:$A,0),1),""),"")</f>
        <v>10.25</v>
      </c>
      <c r="DL148">
        <f>+IFERROR(IF(VALUE('data-cash-crude'!DK148)&gt;0,'data-cash-crude'!DK148-INDEX('active-future'!$C:$C,MATCH('basis-cash-crude'!DL$1,'active-future'!$A:$A,0),1),""),"")</f>
        <v>10.229999999999997</v>
      </c>
      <c r="DM148" t="str">
        <f>+IFERROR(IF(VALUE('data-cash-crude'!DL148)&gt;0,'data-cash-crude'!DL148-INDEX('active-future'!$C:$C,MATCH('basis-cash-crude'!DM$1,'active-future'!$A:$A,0),1),""),"")</f>
        <v/>
      </c>
      <c r="DN148" t="str">
        <f>+IFERROR(IF(VALUE('data-cash-crude'!DM148)&gt;0,'data-cash-crude'!DM148-INDEX('active-future'!$C:$C,MATCH('basis-cash-crude'!DN$1,'active-future'!$A:$A,0),1),""),"")</f>
        <v/>
      </c>
      <c r="DO148" t="str">
        <f>+IFERROR(IF(VALUE('data-cash-crude'!DN148)&gt;0,'data-cash-crude'!DN148-INDEX('active-future'!$C:$C,MATCH('basis-cash-crude'!DO$1,'active-future'!$A:$A,0),1),""),"")</f>
        <v/>
      </c>
      <c r="DP148" t="str">
        <f>+IFERROR(IF(VALUE('data-cash-crude'!DO148)&gt;0,'data-cash-crude'!DO148-INDEX('active-future'!$C:$C,MATCH('basis-cash-crude'!DP$1,'active-future'!$A:$A,0),1),""),"")</f>
        <v/>
      </c>
      <c r="DQ148" t="str">
        <f>+IFERROR(IF(VALUE('data-cash-crude'!DP148)&gt;0,'data-cash-crude'!DP148-INDEX('active-future'!$C:$C,MATCH('basis-cash-crude'!DQ$1,'active-future'!$A:$A,0),1),""),"")</f>
        <v/>
      </c>
      <c r="DR148" t="str">
        <f>+IFERROR(IF(VALUE('data-cash-crude'!DQ148)&gt;0,'data-cash-crude'!DQ148-INDEX('active-future'!$C:$C,MATCH('basis-cash-crude'!DR$1,'active-future'!$A:$A,0),1),""),"")</f>
        <v/>
      </c>
      <c r="DS148" t="str">
        <f>+IFERROR(IF(VALUE('data-cash-crude'!DR148)&gt;0,'data-cash-crude'!DR148-INDEX('active-future'!$C:$C,MATCH('basis-cash-crude'!DS$1,'active-future'!$A:$A,0),1),""),"")</f>
        <v/>
      </c>
      <c r="DT148" t="str">
        <f>+IFERROR(IF(VALUE('data-cash-crude'!DS148)&gt;0,'data-cash-crude'!DS148-INDEX('active-future'!$C:$C,MATCH('basis-cash-crude'!DT$1,'active-future'!$A:$A,0),1),""),"")</f>
        <v/>
      </c>
      <c r="DU148" t="str">
        <f>+IFERROR(IF(VALUE('data-cash-crude'!DT148)&gt;0,'data-cash-crude'!DT148-INDEX('active-future'!$C:$C,MATCH('basis-cash-crude'!DU$1,'active-future'!$A:$A,0),1),""),"")</f>
        <v/>
      </c>
      <c r="DV148" t="str">
        <f>+IFERROR(IF(VALUE('data-cash-crude'!DU148)&gt;0,'data-cash-crude'!DU148-INDEX('active-future'!$C:$C,MATCH('basis-cash-crude'!DV$1,'active-future'!$A:$A,0),1),""),"")</f>
        <v/>
      </c>
      <c r="DW148" t="str">
        <f>+IFERROR(IF(VALUE('data-cash-crude'!DV148)&gt;0,'data-cash-crude'!DV148-INDEX('active-future'!$C:$C,MATCH('basis-cash-crude'!DW$1,'active-future'!$A:$A,0),1),""),"")</f>
        <v/>
      </c>
      <c r="DX148" t="str">
        <f>+IFERROR(IF(VALUE('data-cash-crude'!DW148)&gt;0,'data-cash-crude'!DW148-INDEX('active-future'!$C:$C,MATCH('basis-cash-crude'!DX$1,'active-future'!$A:$A,0),1),""),"")</f>
        <v/>
      </c>
      <c r="DY148" t="str">
        <f>+IFERROR(IF(VALUE('data-cash-crude'!DX148)&gt;0,'data-cash-crude'!DX148-INDEX('active-future'!$C:$C,MATCH('basis-cash-crude'!DY$1,'active-future'!$A:$A,0),1),""),"")</f>
        <v/>
      </c>
      <c r="DZ148" t="str">
        <f>+IFERROR(IF(VALUE('data-cash-crude'!DY148)&gt;0,'data-cash-crude'!DY148-INDEX('active-future'!$C:$C,MATCH('basis-cash-crude'!DZ$1,'active-future'!$A:$A,0),1),""),"")</f>
        <v/>
      </c>
      <c r="EA148" t="str">
        <f>+IFERROR(IF(VALUE('data-cash-crude'!DZ148)&gt;0,'data-cash-crude'!DZ148-INDEX('active-future'!$C:$C,MATCH('basis-cash-crude'!EA$1,'active-future'!$A:$A,0),1),""),"")</f>
        <v/>
      </c>
      <c r="EB148" t="str">
        <f>+IFERROR(IF(VALUE('data-cash-crude'!EA148)&gt;0,'data-cash-crude'!EA148-INDEX('active-future'!$C:$C,MATCH('basis-cash-crude'!EB$1,'active-future'!$A:$A,0),1),""),"")</f>
        <v/>
      </c>
      <c r="EC148" t="str">
        <f>+IFERROR(IF(VALUE('data-cash-crude'!EB148)&gt;0,'data-cash-crude'!EB148-INDEX('active-future'!$C:$C,MATCH('basis-cash-crude'!EC$1,'active-future'!$A:$A,0),1),""),"")</f>
        <v/>
      </c>
      <c r="ED148" t="str">
        <f>+IFERROR(IF(VALUE('data-cash-crude'!EC148)&gt;0,'data-cash-crude'!EC148-INDEX('active-future'!$C:$C,MATCH('basis-cash-crude'!ED$1,'active-future'!$A:$A,0),1),""),"")</f>
        <v/>
      </c>
      <c r="EE148" t="str">
        <f>+IFERROR(IF(VALUE('data-cash-crude'!ED148)&gt;0,'data-cash-crude'!ED148-INDEX('active-future'!$C:$C,MATCH('basis-cash-crude'!EE$1,'active-future'!$A:$A,0),1),""),"")</f>
        <v/>
      </c>
      <c r="EF148" t="str">
        <f>+IFERROR(IF(VALUE('data-cash-crude'!EE148)&gt;0,'data-cash-crude'!EE148-INDEX('active-future'!$C:$C,MATCH('basis-cash-crude'!EF$1,'active-future'!$A:$A,0),1),""),"")</f>
        <v/>
      </c>
      <c r="EG148" t="str">
        <f>+IFERROR(IF(VALUE('data-cash-crude'!EF148)&gt;0,'data-cash-crude'!EF148-INDEX('active-future'!$C:$C,MATCH('basis-cash-crude'!EG$1,'active-future'!$A:$A,0),1),""),"")</f>
        <v/>
      </c>
      <c r="EH148" t="str">
        <f>+IFERROR(IF(VALUE('data-cash-crude'!EG148)&gt;0,'data-cash-crude'!EG148-INDEX('active-future'!$C:$C,MATCH('basis-cash-crude'!EH$1,'active-future'!$A:$A,0),1),""),"")</f>
        <v/>
      </c>
      <c r="EI148" t="str">
        <f>+IFERROR(IF(VALUE('data-cash-crude'!EH148)&gt;0,'data-cash-crude'!EH148-INDEX('active-future'!$C:$C,MATCH('basis-cash-crude'!EI$1,'active-future'!$A:$A,0),1),""),"")</f>
        <v/>
      </c>
      <c r="EJ148" t="str">
        <f>+IFERROR(IF(VALUE('data-cash-crude'!EI148)&gt;0,'data-cash-crude'!EI148-INDEX('active-future'!$C:$C,MATCH('basis-cash-crude'!EJ$1,'active-future'!$A:$A,0),1),""),"")</f>
        <v/>
      </c>
      <c r="EK148" t="str">
        <f>+IFERROR(IF(VALUE('data-cash-crude'!EJ148)&gt;0,'data-cash-crude'!EJ148-INDEX('active-future'!$C:$C,MATCH('basis-cash-crude'!EK$1,'active-future'!$A:$A,0),1),""),"")</f>
        <v/>
      </c>
      <c r="EL148" t="str">
        <f>+IFERROR(IF(VALUE('data-cash-crude'!EK148)&gt;0,'data-cash-crude'!EK148-INDEX('active-future'!$C:$C,MATCH('basis-cash-crude'!EL$1,'active-future'!$A:$A,0),1),""),"")</f>
        <v/>
      </c>
      <c r="EM148" t="str">
        <f>+IFERROR(IF(VALUE('data-cash-crude'!EL148)&gt;0,'data-cash-crude'!EL148-INDEX('active-future'!$C:$C,MATCH('basis-cash-crude'!EM$1,'active-future'!$A:$A,0),1),""),"")</f>
        <v/>
      </c>
      <c r="EN148" t="str">
        <f>+IFERROR(IF(VALUE('data-cash-crude'!EM148)&gt;0,'data-cash-crude'!EM148-INDEX('active-future'!$C:$C,MATCH('basis-cash-crude'!EN$1,'active-future'!$A:$A,0),1),""),"")</f>
        <v/>
      </c>
      <c r="EO148" t="str">
        <f>+IFERROR(IF(VALUE('data-cash-crude'!EN148)&gt;0,'data-cash-crude'!EN148-INDEX('active-future'!$C:$C,MATCH('basis-cash-crude'!EO$1,'active-future'!$A:$A,0),1),""),"")</f>
        <v/>
      </c>
      <c r="EP148" t="str">
        <f>+IFERROR(IF(VALUE('data-cash-crude'!EO148)&gt;0,'data-cash-crude'!EO148-INDEX('active-future'!$C:$C,MATCH('basis-cash-crude'!EP$1,'active-future'!$A:$A,0),1),""),"")</f>
        <v/>
      </c>
      <c r="EQ148" t="str">
        <f>+IFERROR(IF(VALUE('data-cash-crude'!EP148)&gt;0,'data-cash-crude'!EP148-INDEX('active-future'!$C:$C,MATCH('basis-cash-crude'!EQ$1,'active-future'!$A:$A,0),1),""),"")</f>
        <v/>
      </c>
      <c r="ER148" t="str">
        <f>+IFERROR(IF(VALUE('data-cash-crude'!EQ148)&gt;0,'data-cash-crude'!EQ148-INDEX('active-future'!$C:$C,MATCH('basis-cash-crude'!ER$1,'active-future'!$A:$A,0),1),""),"")</f>
        <v/>
      </c>
      <c r="ES148" t="str">
        <f>+IFERROR(IF(VALUE('data-cash-crude'!ER148)&gt;0,'data-cash-crude'!ER148-INDEX('active-future'!$C:$C,MATCH('basis-cash-crude'!ES$1,'active-future'!$A:$A,0),1),""),"")</f>
        <v/>
      </c>
      <c r="ET148" t="str">
        <f>+IFERROR(IF(VALUE('data-cash-crude'!ES148)&gt;0,'data-cash-crude'!ES148-INDEX('active-future'!$C:$C,MATCH('basis-cash-crude'!ET$1,'active-future'!$A:$A,0),1),""),"")</f>
        <v/>
      </c>
      <c r="EU148" t="str">
        <f>+IFERROR(IF(VALUE('data-cash-crude'!ET148)&gt;0,'data-cash-crude'!ET148-INDEX('active-future'!$C:$C,MATCH('basis-cash-crude'!EU$1,'active-future'!$A:$A,0),1),""),"")</f>
        <v/>
      </c>
      <c r="EV148" t="str">
        <f>+IFERROR(IF(VALUE('data-cash-crude'!EU148)&gt;0,'data-cash-crude'!EU148-INDEX('active-future'!$C:$C,MATCH('basis-cash-crude'!EV$1,'active-future'!$A:$A,0),1),""),"")</f>
        <v/>
      </c>
      <c r="EW148" t="str">
        <f>+IFERROR(IF(VALUE('data-cash-crude'!EV148)&gt;0,'data-cash-crude'!EV148-INDEX('active-future'!$C:$C,MATCH('basis-cash-crude'!EW$1,'active-future'!$A:$A,0),1),""),"")</f>
        <v/>
      </c>
      <c r="EX148" t="str">
        <f>+IFERROR(IF(VALUE('data-cash-crude'!EW148)&gt;0,'data-cash-crude'!EW148-INDEX('active-future'!$C:$C,MATCH('basis-cash-crude'!EX$1,'active-future'!$A:$A,0),1),""),"")</f>
        <v/>
      </c>
      <c r="EY148" t="str">
        <f>+IFERROR(IF(VALUE('data-cash-crude'!EX148)&gt;0,'data-cash-crude'!EX148-INDEX('active-future'!$C:$C,MATCH('basis-cash-crude'!EY$1,'active-future'!$A:$A,0),1),""),"")</f>
        <v/>
      </c>
      <c r="EZ148" t="str">
        <f>+IFERROR(IF(VALUE('data-cash-crude'!EY148)&gt;0,'data-cash-crude'!EY148-INDEX('active-future'!$C:$C,MATCH('basis-cash-crude'!EZ$1,'active-future'!$A:$A,0),1),""),"")</f>
        <v/>
      </c>
      <c r="FA148" t="str">
        <f>+IFERROR(IF(VALUE('data-cash-crude'!EZ148)&gt;0,'data-cash-crude'!EZ148-INDEX('active-future'!$C:$C,MATCH('basis-cash-crude'!FA$1,'active-future'!$A:$A,0),1),""),"")</f>
        <v/>
      </c>
      <c r="FB148" t="str">
        <f>+IFERROR(IF(VALUE('data-cash-crude'!FA148)&gt;0,'data-cash-crude'!FA148-INDEX('active-future'!$C:$C,MATCH('basis-cash-crude'!FB$1,'active-future'!$A:$A,0),1),""),"")</f>
        <v/>
      </c>
      <c r="FC148" t="str">
        <f>+IFERROR(IF(VALUE('data-cash-crude'!FB148)&gt;0,'data-cash-crude'!FB148-INDEX('active-future'!$C:$C,MATCH('basis-cash-crude'!FC$1,'active-future'!$A:$A,0),1),""),"")</f>
        <v/>
      </c>
      <c r="FD148" t="str">
        <f>+IFERROR(IF(VALUE('data-cash-crude'!FC148)&gt;0,'data-cash-crude'!FC148-INDEX('active-future'!$C:$C,MATCH('basis-cash-crude'!FD$1,'active-future'!$A:$A,0),1),""),"")</f>
        <v/>
      </c>
      <c r="FE148" t="str">
        <f>+IFERROR(IF(VALUE('data-cash-crude'!FD148)&gt;0,'data-cash-crude'!FD148-INDEX('active-future'!$C:$C,MATCH('basis-cash-crude'!FE$1,'active-future'!$A:$A,0),1),""),"")</f>
        <v/>
      </c>
      <c r="FF148" t="str">
        <f>+IFERROR(IF(VALUE('data-cash-crude'!FE148)&gt;0,'data-cash-crude'!FE148-INDEX('active-future'!$C:$C,MATCH('basis-cash-crude'!FF$1,'active-future'!$A:$A,0),1),""),"")</f>
        <v/>
      </c>
      <c r="FG148" t="str">
        <f>+IFERROR(IF(VALUE('data-cash-crude'!FF148)&gt;0,'data-cash-crude'!FF148-INDEX('active-future'!$C:$C,MATCH('basis-cash-crude'!FG$1,'active-future'!$A:$A,0),1),""),"")</f>
        <v/>
      </c>
      <c r="FH148" t="str">
        <f>+IFERROR(IF(VALUE('data-cash-crude'!FG148)&gt;0,'data-cash-crude'!FG148-INDEX('active-future'!$C:$C,MATCH('basis-cash-crude'!FH$1,'active-future'!$A:$A,0),1),""),"")</f>
        <v/>
      </c>
      <c r="FI148" t="str">
        <f>+IFERROR(IF(VALUE('data-cash-crude'!FH148)&gt;0,'data-cash-crude'!FH148-INDEX('active-future'!$C:$C,MATCH('basis-cash-crude'!FI$1,'active-future'!$A:$A,0),1),""),"")</f>
        <v/>
      </c>
      <c r="FJ148" t="str">
        <f>+IFERROR(IF(VALUE('data-cash-crude'!FI148)&gt;0,'data-cash-crude'!FI148-INDEX('active-future'!$C:$C,MATCH('basis-cash-crude'!FJ$1,'active-future'!$A:$A,0),1),""),"")</f>
        <v/>
      </c>
      <c r="FK148" t="str">
        <f>+IFERROR(IF(VALUE('data-cash-crude'!FJ148)&gt;0,'data-cash-crude'!FJ148-INDEX('active-future'!$C:$C,MATCH('basis-cash-crude'!FK$1,'active-future'!$A:$A,0),1),""),"")</f>
        <v/>
      </c>
      <c r="FL148" t="str">
        <f>+IFERROR(IF(VALUE('data-cash-crude'!FK148)&gt;0,'data-cash-crude'!FK148-INDEX('active-future'!$C:$C,MATCH('basis-cash-crude'!FL$1,'active-future'!$A:$A,0),1),""),"")</f>
        <v/>
      </c>
    </row>
    <row r="149" spans="1:168" x14ac:dyDescent="0.2">
      <c r="A149">
        <f t="shared" si="6"/>
        <v>-15.64</v>
      </c>
      <c r="B149">
        <f t="shared" si="7"/>
        <v>-15.514399999999998</v>
      </c>
      <c r="C149">
        <f t="shared" si="8"/>
        <v>-15.606419753086419</v>
      </c>
      <c r="D149" s="10" t="str">
        <f>+'data-cash-crude'!B149</f>
        <v>CLPA-7-90.CM</v>
      </c>
      <c r="E149">
        <f>+IFERROR(IF(VALUE('data-cash-crude'!D149)&gt;0,'data-cash-crude'!D149-INDEX('active-future'!$C:$C,MATCH('basis-cash-crude'!E$1,'active-future'!$A:$A,0),1),""),"")</f>
        <v>-15.61</v>
      </c>
      <c r="F149">
        <f>+IFERROR(IF(VALUE('data-cash-crude'!E149)&gt;0,'data-cash-crude'!E149-INDEX('active-future'!$C:$C,MATCH('basis-cash-crude'!F$1,'active-future'!$A:$A,0),1),""),"")</f>
        <v>-15.630000000000003</v>
      </c>
      <c r="G149">
        <f>+IFERROR(IF(VALUE('data-cash-crude'!F149)&gt;0,'data-cash-crude'!F149-INDEX('active-future'!$C:$C,MATCH('basis-cash-crude'!G$1,'active-future'!$A:$A,0),1),""),"")</f>
        <v>-15.670000000000002</v>
      </c>
      <c r="H149">
        <f>+IFERROR(IF(VALUE('data-cash-crude'!G149)&gt;0,'data-cash-crude'!G149-INDEX('active-future'!$C:$C,MATCH('basis-cash-crude'!H$1,'active-future'!$A:$A,0),1),""),"")</f>
        <v>-15.630000000000003</v>
      </c>
      <c r="I149" t="str">
        <f>+IFERROR(IF(VALUE('data-cash-crude'!H149)&gt;0,'data-cash-crude'!H149-INDEX('active-future'!$C:$C,MATCH('basis-cash-crude'!I$1,'active-future'!$A:$A,0),1),""),"")</f>
        <v/>
      </c>
      <c r="J149">
        <f>+IFERROR(IF(VALUE('data-cash-crude'!I149)&gt;0,'data-cash-crude'!I149-INDEX('active-future'!$C:$C,MATCH('basis-cash-crude'!J$1,'active-future'!$A:$A,0),1),""),"")</f>
        <v>-15.659999999999997</v>
      </c>
      <c r="K149" t="str">
        <f>+IFERROR(IF(VALUE('data-cash-crude'!J149)&gt;0,'data-cash-crude'!J149-INDEX('active-future'!$C:$C,MATCH('basis-cash-crude'!K$1,'active-future'!$A:$A,0),1),""),"")</f>
        <v/>
      </c>
      <c r="L149" t="str">
        <f>+IFERROR(IF(VALUE('data-cash-crude'!K149)&gt;0,'data-cash-crude'!K149-INDEX('active-future'!$C:$C,MATCH('basis-cash-crude'!L$1,'active-future'!$A:$A,0),1),""),"")</f>
        <v/>
      </c>
      <c r="M149">
        <f>+IFERROR(IF(VALUE('data-cash-crude'!L149)&gt;0,'data-cash-crude'!L149-INDEX('active-future'!$C:$C,MATCH('basis-cash-crude'!M$1,'active-future'!$A:$A,0),1),""),"")</f>
        <v>-15.630000000000003</v>
      </c>
      <c r="N149">
        <f>+IFERROR(IF(VALUE('data-cash-crude'!M149)&gt;0,'data-cash-crude'!M149-INDEX('active-future'!$C:$C,MATCH('basis-cash-crude'!N$1,'active-future'!$A:$A,0),1),""),"")</f>
        <v>-15.600000000000001</v>
      </c>
      <c r="O149">
        <f>+IFERROR(IF(VALUE('data-cash-crude'!N149)&gt;0,'data-cash-crude'!N149-INDEX('active-future'!$C:$C,MATCH('basis-cash-crude'!O$1,'active-future'!$A:$A,0),1),""),"")</f>
        <v>-15.519999999999996</v>
      </c>
      <c r="P149">
        <f>+IFERROR(IF(VALUE('data-cash-crude'!O149)&gt;0,'data-cash-crude'!O149-INDEX('active-future'!$C:$C,MATCH('basis-cash-crude'!P$1,'active-future'!$A:$A,0),1),""),"")</f>
        <v>-15.660000000000004</v>
      </c>
      <c r="Q149">
        <f>+IFERROR(IF(VALUE('data-cash-crude'!P149)&gt;0,'data-cash-crude'!P149-INDEX('active-future'!$C:$C,MATCH('basis-cash-crude'!Q$1,'active-future'!$A:$A,0),1),""),"")</f>
        <v>-15.619999999999997</v>
      </c>
      <c r="R149">
        <f>+IFERROR(IF(VALUE('data-cash-crude'!Q149)&gt;0,'data-cash-crude'!Q149-INDEX('active-future'!$C:$C,MATCH('basis-cash-crude'!R$1,'active-future'!$A:$A,0),1),""),"")</f>
        <v>-15.630000000000003</v>
      </c>
      <c r="S149">
        <f>+IFERROR(IF(VALUE('data-cash-crude'!R149)&gt;0,'data-cash-crude'!R149-INDEX('active-future'!$C:$C,MATCH('basis-cash-crude'!S$1,'active-future'!$A:$A,0),1),""),"")</f>
        <v>-15.61</v>
      </c>
      <c r="T149">
        <f>+IFERROR(IF(VALUE('data-cash-crude'!S149)&gt;0,'data-cash-crude'!S149-INDEX('active-future'!$C:$C,MATCH('basis-cash-crude'!T$1,'active-future'!$A:$A,0),1),""),"")</f>
        <v>-15.590000000000003</v>
      </c>
      <c r="U149">
        <f>+IFERROR(IF(VALUE('data-cash-crude'!T149)&gt;0,'data-cash-crude'!T149-INDEX('active-future'!$C:$C,MATCH('basis-cash-crude'!U$1,'active-future'!$A:$A,0),1),""),"")</f>
        <v>-15.670000000000002</v>
      </c>
      <c r="V149">
        <f>+IFERROR(IF(VALUE('data-cash-crude'!U149)&gt;0,'data-cash-crude'!U149-INDEX('active-future'!$C:$C,MATCH('basis-cash-crude'!V$1,'active-future'!$A:$A,0),1),""),"")</f>
        <v>-15.650000000000006</v>
      </c>
      <c r="W149">
        <f>+IFERROR(IF(VALUE('data-cash-crude'!V149)&gt;0,'data-cash-crude'!V149-INDEX('active-future'!$C:$C,MATCH('basis-cash-crude'!W$1,'active-future'!$A:$A,0),1),""),"")</f>
        <v>-15.68</v>
      </c>
      <c r="X149">
        <f>+IFERROR(IF(VALUE('data-cash-crude'!W149)&gt;0,'data-cash-crude'!W149-INDEX('active-future'!$C:$C,MATCH('basis-cash-crude'!X$1,'active-future'!$A:$A,0),1),""),"")</f>
        <v>-15.68</v>
      </c>
      <c r="Y149" t="str">
        <f>+IFERROR(IF(VALUE('data-cash-crude'!X149)&gt;0,'data-cash-crude'!X149-INDEX('active-future'!$C:$C,MATCH('basis-cash-crude'!Y$1,'active-future'!$A:$A,0),1),""),"")</f>
        <v/>
      </c>
      <c r="Z149">
        <f>+IFERROR(IF(VALUE('data-cash-crude'!Y149)&gt;0,'data-cash-crude'!Y149-INDEX('active-future'!$C:$C,MATCH('basis-cash-crude'!Z$1,'active-future'!$A:$A,0),1),""),"")</f>
        <v>-15.61</v>
      </c>
      <c r="AA149">
        <f>+IFERROR(IF(VALUE('data-cash-crude'!Z149)&gt;0,'data-cash-crude'!Z149-INDEX('active-future'!$C:$C,MATCH('basis-cash-crude'!AA$1,'active-future'!$A:$A,0),1),""),"")</f>
        <v>-12.719999999999999</v>
      </c>
      <c r="AB149" t="str">
        <f>+IFERROR(IF(VALUE('data-cash-crude'!AA149)&gt;0,'data-cash-crude'!AA149-INDEX('active-future'!$C:$C,MATCH('basis-cash-crude'!AB$1,'active-future'!$A:$A,0),1),""),"")</f>
        <v/>
      </c>
      <c r="AC149">
        <f>+IFERROR(IF(VALUE('data-cash-crude'!AB149)&gt;0,'data-cash-crude'!AB149-INDEX('active-future'!$C:$C,MATCH('basis-cash-crude'!AC$1,'active-future'!$A:$A,0),1),""),"")</f>
        <v>-15.659999999999997</v>
      </c>
      <c r="AD149">
        <f>+IFERROR(IF(VALUE('data-cash-crude'!AC149)&gt;0,'data-cash-crude'!AC149-INDEX('active-future'!$C:$C,MATCH('basis-cash-crude'!AD$1,'active-future'!$A:$A,0),1),""),"")</f>
        <v>-15.659999999999997</v>
      </c>
      <c r="AE149">
        <f>+IFERROR(IF(VALUE('data-cash-crude'!AD149)&gt;0,'data-cash-crude'!AD149-INDEX('active-future'!$C:$C,MATCH('basis-cash-crude'!AE$1,'active-future'!$A:$A,0),1),""),"")</f>
        <v>-15.659999999999997</v>
      </c>
      <c r="AF149">
        <f>+IFERROR(IF(VALUE('data-cash-crude'!AE149)&gt;0,'data-cash-crude'!AE149-INDEX('active-future'!$C:$C,MATCH('basis-cash-crude'!AF$1,'active-future'!$A:$A,0),1),""),"")</f>
        <v>-15.620000000000005</v>
      </c>
      <c r="AG149">
        <f>+IFERROR(IF(VALUE('data-cash-crude'!AF149)&gt;0,'data-cash-crude'!AF149-INDEX('active-future'!$C:$C,MATCH('basis-cash-crude'!AG$1,'active-future'!$A:$A,0),1),""),"")</f>
        <v>-15.629999999999995</v>
      </c>
      <c r="AH149">
        <f>+IFERROR(IF(VALUE('data-cash-crude'!AG149)&gt;0,'data-cash-crude'!AG149-INDEX('active-future'!$C:$C,MATCH('basis-cash-crude'!AH$1,'active-future'!$A:$A,0),1),""),"")</f>
        <v>-15.559999999999995</v>
      </c>
      <c r="AI149">
        <f>+IFERROR(IF(VALUE('data-cash-crude'!AH149)&gt;0,'data-cash-crude'!AH149-INDEX('active-future'!$C:$C,MATCH('basis-cash-crude'!AI$1,'active-future'!$A:$A,0),1),""),"")</f>
        <v>-15.800000000000004</v>
      </c>
      <c r="AJ149">
        <f>+IFERROR(IF(VALUE('data-cash-crude'!AI149)&gt;0,'data-cash-crude'!AI149-INDEX('active-future'!$C:$C,MATCH('basis-cash-crude'!AJ$1,'active-future'!$A:$A,0),1),""),"")</f>
        <v>-15.689999999999998</v>
      </c>
      <c r="AK149">
        <f>+IFERROR(IF(VALUE('data-cash-crude'!AJ149)&gt;0,'data-cash-crude'!AJ149-INDEX('active-future'!$C:$C,MATCH('basis-cash-crude'!AK$1,'active-future'!$A:$A,0),1),""),"")</f>
        <v>-15.670000000000002</v>
      </c>
      <c r="AL149">
        <f>+IFERROR(IF(VALUE('data-cash-crude'!AK149)&gt;0,'data-cash-crude'!AK149-INDEX('active-future'!$C:$C,MATCH('basis-cash-crude'!AL$1,'active-future'!$A:$A,0),1),""),"")</f>
        <v>-15.620000000000005</v>
      </c>
      <c r="AM149">
        <f>+IFERROR(IF(VALUE('data-cash-crude'!AL149)&gt;0,'data-cash-crude'!AL149-INDEX('active-future'!$C:$C,MATCH('basis-cash-crude'!AM$1,'active-future'!$A:$A,0),1),""),"")</f>
        <v>-15.669999999999995</v>
      </c>
      <c r="AN149">
        <f>+IFERROR(IF(VALUE('data-cash-crude'!AM149)&gt;0,'data-cash-crude'!AM149-INDEX('active-future'!$C:$C,MATCH('basis-cash-crude'!AN$1,'active-future'!$A:$A,0),1),""),"")</f>
        <v>-15.649999999999999</v>
      </c>
      <c r="AO149">
        <f>+IFERROR(IF(VALUE('data-cash-crude'!AN149)&gt;0,'data-cash-crude'!AN149-INDEX('active-future'!$C:$C,MATCH('basis-cash-crude'!AO$1,'active-future'!$A:$A,0),1),""),"")</f>
        <v>-15.61</v>
      </c>
      <c r="AP149">
        <f>+IFERROR(IF(VALUE('data-cash-crude'!AO149)&gt;0,'data-cash-crude'!AO149-INDEX('active-future'!$C:$C,MATCH('basis-cash-crude'!AP$1,'active-future'!$A:$A,0),1),""),"")</f>
        <v>-15.590000000000003</v>
      </c>
      <c r="AQ149">
        <f>+IFERROR(IF(VALUE('data-cash-crude'!AP149)&gt;0,'data-cash-crude'!AP149-INDEX('active-future'!$C:$C,MATCH('basis-cash-crude'!AQ$1,'active-future'!$A:$A,0),1),""),"")</f>
        <v>-15.600000000000001</v>
      </c>
      <c r="AR149">
        <f>+IFERROR(IF(VALUE('data-cash-crude'!AQ149)&gt;0,'data-cash-crude'!AQ149-INDEX('active-future'!$C:$C,MATCH('basis-cash-crude'!AR$1,'active-future'!$A:$A,0),1),""),"")</f>
        <v>-15.600000000000001</v>
      </c>
      <c r="AS149">
        <f>+IFERROR(IF(VALUE('data-cash-crude'!AR149)&gt;0,'data-cash-crude'!AR149-INDEX('active-future'!$C:$C,MATCH('basis-cash-crude'!AS$1,'active-future'!$A:$A,0),1),""),"")</f>
        <v>-15.68</v>
      </c>
      <c r="AT149">
        <f>+IFERROR(IF(VALUE('data-cash-crude'!AS149)&gt;0,'data-cash-crude'!AS149-INDEX('active-future'!$C:$C,MATCH('basis-cash-crude'!AT$1,'active-future'!$A:$A,0),1),""),"")</f>
        <v>-15.589999999999996</v>
      </c>
      <c r="AU149">
        <f>+IFERROR(IF(VALUE('data-cash-crude'!AT149)&gt;0,'data-cash-crude'!AT149-INDEX('active-future'!$C:$C,MATCH('basis-cash-crude'!AU$1,'active-future'!$A:$A,0),1),""),"")</f>
        <v>-15.650000000000006</v>
      </c>
      <c r="AV149">
        <f>+IFERROR(IF(VALUE('data-cash-crude'!AU149)&gt;0,'data-cash-crude'!AU149-INDEX('active-future'!$C:$C,MATCH('basis-cash-crude'!AV$1,'active-future'!$A:$A,0),1),""),"")</f>
        <v>-15.630000000000003</v>
      </c>
      <c r="AW149">
        <f>+IFERROR(IF(VALUE('data-cash-crude'!AV149)&gt;0,'data-cash-crude'!AV149-INDEX('active-future'!$C:$C,MATCH('basis-cash-crude'!AW$1,'active-future'!$A:$A,0),1),""),"")</f>
        <v>-15.61</v>
      </c>
      <c r="AX149">
        <f>+IFERROR(IF(VALUE('data-cash-crude'!AW149)&gt;0,'data-cash-crude'!AW149-INDEX('active-future'!$C:$C,MATCH('basis-cash-crude'!AX$1,'active-future'!$A:$A,0),1),""),"")</f>
        <v>-15.589999999999996</v>
      </c>
      <c r="AY149">
        <f>+IFERROR(IF(VALUE('data-cash-crude'!AX149)&gt;0,'data-cash-crude'!AX149-INDEX('active-future'!$C:$C,MATCH('basis-cash-crude'!AY$1,'active-future'!$A:$A,0),1),""),"")</f>
        <v>-15.660000000000004</v>
      </c>
      <c r="AZ149">
        <f>+IFERROR(IF(VALUE('data-cash-crude'!AY149)&gt;0,'data-cash-crude'!AY149-INDEX('active-future'!$C:$C,MATCH('basis-cash-crude'!AZ$1,'active-future'!$A:$A,0),1),""),"")</f>
        <v>-15.61</v>
      </c>
      <c r="BA149">
        <f>+IFERROR(IF(VALUE('data-cash-crude'!AZ149)&gt;0,'data-cash-crude'!AZ149-INDEX('active-future'!$C:$C,MATCH('basis-cash-crude'!BA$1,'active-future'!$A:$A,0),1),""),"")</f>
        <v>-15.68</v>
      </c>
      <c r="BB149">
        <f>+IFERROR(IF(VALUE('data-cash-crude'!BA149)&gt;0,'data-cash-crude'!BA149-INDEX('active-future'!$C:$C,MATCH('basis-cash-crude'!BB$1,'active-future'!$A:$A,0),1),""),"")</f>
        <v>-15.619999999999997</v>
      </c>
      <c r="BC149">
        <f>+IFERROR(IF(VALUE('data-cash-crude'!BB149)&gt;0,'data-cash-crude'!BB149-INDEX('active-future'!$C:$C,MATCH('basis-cash-crude'!BC$1,'active-future'!$A:$A,0),1),""),"")</f>
        <v>-15.93</v>
      </c>
      <c r="BD149">
        <f>+IFERROR(IF(VALUE('data-cash-crude'!BC149)&gt;0,'data-cash-crude'!BC149-INDEX('active-future'!$C:$C,MATCH('basis-cash-crude'!BD$1,'active-future'!$A:$A,0),1),""),"")</f>
        <v>-15.86</v>
      </c>
      <c r="BE149">
        <f>+IFERROR(IF(VALUE('data-cash-crude'!BD149)&gt;0,'data-cash-crude'!BD149-INDEX('active-future'!$C:$C,MATCH('basis-cash-crude'!BE$1,'active-future'!$A:$A,0),1),""),"")</f>
        <v>-15.719999999999999</v>
      </c>
      <c r="BF149">
        <f>+IFERROR(IF(VALUE('data-cash-crude'!BE149)&gt;0,'data-cash-crude'!BE149-INDEX('active-future'!$C:$C,MATCH('basis-cash-crude'!BF$1,'active-future'!$A:$A,0),1),""),"")</f>
        <v>-15.68</v>
      </c>
      <c r="BG149">
        <f>+IFERROR(IF(VALUE('data-cash-crude'!BF149)&gt;0,'data-cash-crude'!BF149-INDEX('active-future'!$C:$C,MATCH('basis-cash-crude'!BG$1,'active-future'!$A:$A,0),1),""),"")</f>
        <v>-15.61</v>
      </c>
      <c r="BH149">
        <f>+IFERROR(IF(VALUE('data-cash-crude'!BG149)&gt;0,'data-cash-crude'!BG149-INDEX('active-future'!$C:$C,MATCH('basis-cash-crude'!BH$1,'active-future'!$A:$A,0),1),""),"")</f>
        <v>-15.660000000000004</v>
      </c>
      <c r="BI149">
        <f>+IFERROR(IF(VALUE('data-cash-crude'!BH149)&gt;0,'data-cash-crude'!BH149-INDEX('active-future'!$C:$C,MATCH('basis-cash-crude'!BI$1,'active-future'!$A:$A,0),1),""),"")</f>
        <v>-15.64</v>
      </c>
      <c r="BJ149">
        <f>+IFERROR(IF(VALUE('data-cash-crude'!BI149)&gt;0,'data-cash-crude'!BI149-INDEX('active-future'!$C:$C,MATCH('basis-cash-crude'!BJ$1,'active-future'!$A:$A,0),1),""),"")</f>
        <v>-15.650000000000006</v>
      </c>
      <c r="BK149">
        <f>+IFERROR(IF(VALUE('data-cash-crude'!BJ149)&gt;0,'data-cash-crude'!BJ149-INDEX('active-future'!$C:$C,MATCH('basis-cash-crude'!BK$1,'active-future'!$A:$A,0),1),""),"")</f>
        <v>-15.599999999999994</v>
      </c>
      <c r="BL149">
        <f>+IFERROR(IF(VALUE('data-cash-crude'!BK149)&gt;0,'data-cash-crude'!BK149-INDEX('active-future'!$C:$C,MATCH('basis-cash-crude'!BL$1,'active-future'!$A:$A,0),1),""),"")</f>
        <v>-15.64</v>
      </c>
      <c r="BM149">
        <f>+IFERROR(IF(VALUE('data-cash-crude'!BL149)&gt;0,'data-cash-crude'!BL149-INDEX('active-future'!$C:$C,MATCH('basis-cash-crude'!BM$1,'active-future'!$A:$A,0),1),""),"")</f>
        <v>-15.68</v>
      </c>
      <c r="BN149">
        <f>+IFERROR(IF(VALUE('data-cash-crude'!BM149)&gt;0,'data-cash-crude'!BM149-INDEX('active-future'!$C:$C,MATCH('basis-cash-crude'!BN$1,'active-future'!$A:$A,0),1),""),"")</f>
        <v>-15.600000000000001</v>
      </c>
      <c r="BO149">
        <f>+IFERROR(IF(VALUE('data-cash-crude'!BN149)&gt;0,'data-cash-crude'!BN149-INDEX('active-future'!$C:$C,MATCH('basis-cash-crude'!BO$1,'active-future'!$A:$A,0),1),""),"")</f>
        <v>-15.660000000000004</v>
      </c>
      <c r="BP149">
        <f>+IFERROR(IF(VALUE('data-cash-crude'!BO149)&gt;0,'data-cash-crude'!BO149-INDEX('active-future'!$C:$C,MATCH('basis-cash-crude'!BP$1,'active-future'!$A:$A,0),1),""),"")</f>
        <v>-15.600000000000001</v>
      </c>
      <c r="BQ149">
        <f>+IFERROR(IF(VALUE('data-cash-crude'!BP149)&gt;0,'data-cash-crude'!BP149-INDEX('active-future'!$C:$C,MATCH('basis-cash-crude'!BQ$1,'active-future'!$A:$A,0),1),""),"")</f>
        <v>-15.590000000000003</v>
      </c>
      <c r="BR149">
        <f>+IFERROR(IF(VALUE('data-cash-crude'!BQ149)&gt;0,'data-cash-crude'!BQ149-INDEX('active-future'!$C:$C,MATCH('basis-cash-crude'!BR$1,'active-future'!$A:$A,0),1),""),"")</f>
        <v>-15.669999999999995</v>
      </c>
      <c r="BS149">
        <f>+IFERROR(IF(VALUE('data-cash-crude'!BR149)&gt;0,'data-cash-crude'!BR149-INDEX('active-future'!$C:$C,MATCH('basis-cash-crude'!BS$1,'active-future'!$A:$A,0),1),""),"")</f>
        <v>-15.619999999999997</v>
      </c>
      <c r="BT149">
        <f>+IFERROR(IF(VALUE('data-cash-crude'!BS149)&gt;0,'data-cash-crude'!BS149-INDEX('active-future'!$C:$C,MATCH('basis-cash-crude'!BT$1,'active-future'!$A:$A,0),1),""),"")</f>
        <v>-15.659999999999997</v>
      </c>
      <c r="BU149">
        <f>+IFERROR(IF(VALUE('data-cash-crude'!BT149)&gt;0,'data-cash-crude'!BT149-INDEX('active-future'!$C:$C,MATCH('basis-cash-crude'!BU$1,'active-future'!$A:$A,0),1),""),"")</f>
        <v>-15.659999999999997</v>
      </c>
      <c r="BV149">
        <f>+IFERROR(IF(VALUE('data-cash-crude'!BU149)&gt;0,'data-cash-crude'!BU149-INDEX('active-future'!$C:$C,MATCH('basis-cash-crude'!BV$1,'active-future'!$A:$A,0),1),""),"")</f>
        <v>-15.64</v>
      </c>
      <c r="BW149">
        <f>+IFERROR(IF(VALUE('data-cash-crude'!BV149)&gt;0,'data-cash-crude'!BV149-INDEX('active-future'!$C:$C,MATCH('basis-cash-crude'!BW$1,'active-future'!$A:$A,0),1),""),"")</f>
        <v>-15.64</v>
      </c>
      <c r="BX149">
        <f>+IFERROR(IF(VALUE('data-cash-crude'!BW149)&gt;0,'data-cash-crude'!BW149-INDEX('active-future'!$C:$C,MATCH('basis-cash-crude'!BX$1,'active-future'!$A:$A,0),1),""),"")</f>
        <v>-15.590000000000003</v>
      </c>
      <c r="BY149">
        <f>+IFERROR(IF(VALUE('data-cash-crude'!BX149)&gt;0,'data-cash-crude'!BX149-INDEX('active-future'!$C:$C,MATCH('basis-cash-crude'!BY$1,'active-future'!$A:$A,0),1),""),"")</f>
        <v>-15.64</v>
      </c>
      <c r="BZ149">
        <f>+IFERROR(IF(VALUE('data-cash-crude'!BY149)&gt;0,'data-cash-crude'!BY149-INDEX('active-future'!$C:$C,MATCH('basis-cash-crude'!BZ$1,'active-future'!$A:$A,0),1),""),"")</f>
        <v>-15.739999999999995</v>
      </c>
      <c r="CA149">
        <f>+IFERROR(IF(VALUE('data-cash-crude'!BZ149)&gt;0,'data-cash-crude'!BZ149-INDEX('active-future'!$C:$C,MATCH('basis-cash-crude'!CA$1,'active-future'!$A:$A,0),1),""),"")</f>
        <v>-15.589999999999996</v>
      </c>
      <c r="CB149">
        <f>+IFERROR(IF(VALUE('data-cash-crude'!CA149)&gt;0,'data-cash-crude'!CA149-INDEX('active-future'!$C:$C,MATCH('basis-cash-crude'!CB$1,'active-future'!$A:$A,0),1),""),"")</f>
        <v>-15.590000000000003</v>
      </c>
      <c r="CC149">
        <f>+IFERROR(IF(VALUE('data-cash-crude'!CB149)&gt;0,'data-cash-crude'!CB149-INDEX('active-future'!$C:$C,MATCH('basis-cash-crude'!CC$1,'active-future'!$A:$A,0),1),""),"")</f>
        <v>-15.649999999999999</v>
      </c>
      <c r="CD149">
        <f>+IFERROR(IF(VALUE('data-cash-crude'!CC149)&gt;0,'data-cash-crude'!CC149-INDEX('active-future'!$C:$C,MATCH('basis-cash-crude'!CD$1,'active-future'!$A:$A,0),1),""),"")</f>
        <v>-15.600000000000001</v>
      </c>
      <c r="CE149">
        <f>+IFERROR(IF(VALUE('data-cash-crude'!CD149)&gt;0,'data-cash-crude'!CD149-INDEX('active-future'!$C:$C,MATCH('basis-cash-crude'!CE$1,'active-future'!$A:$A,0),1),""),"")</f>
        <v>-15.64</v>
      </c>
      <c r="CF149">
        <f>+IFERROR(IF(VALUE('data-cash-crude'!CE149)&gt;0,'data-cash-crude'!CE149-INDEX('active-future'!$C:$C,MATCH('basis-cash-crude'!CF$1,'active-future'!$A:$A,0),1),""),"")</f>
        <v>-15.600000000000001</v>
      </c>
      <c r="CG149" t="str">
        <f>+IFERROR(IF(VALUE('data-cash-crude'!CF149)&gt;0,'data-cash-crude'!CF149-INDEX('active-future'!$C:$C,MATCH('basis-cash-crude'!CG$1,'active-future'!$A:$A,0),1),""),"")</f>
        <v/>
      </c>
      <c r="CH149" t="str">
        <f>+IFERROR(IF(VALUE('data-cash-crude'!CG149)&gt;0,'data-cash-crude'!CG149-INDEX('active-future'!$C:$C,MATCH('basis-cash-crude'!CH$1,'active-future'!$A:$A,0),1),""),"")</f>
        <v/>
      </c>
      <c r="CI149" t="str">
        <f>+IFERROR(IF(VALUE('data-cash-crude'!CH149)&gt;0,'data-cash-crude'!CH149-INDEX('active-future'!$C:$C,MATCH('basis-cash-crude'!CI$1,'active-future'!$A:$A,0),1),""),"")</f>
        <v/>
      </c>
      <c r="CJ149">
        <f>+IFERROR(IF(VALUE('data-cash-crude'!CI149)&gt;0,'data-cash-crude'!CI149-INDEX('active-future'!$C:$C,MATCH('basis-cash-crude'!CJ$1,'active-future'!$A:$A,0),1),""),"")</f>
        <v>-15.649999999999999</v>
      </c>
      <c r="CK149">
        <f>+IFERROR(IF(VALUE('data-cash-crude'!CJ149)&gt;0,'data-cash-crude'!CJ149-INDEX('active-future'!$C:$C,MATCH('basis-cash-crude'!CK$1,'active-future'!$A:$A,0),1),""),"")</f>
        <v>-15.61</v>
      </c>
      <c r="CL149">
        <f>+IFERROR(IF(VALUE('data-cash-crude'!CK149)&gt;0,'data-cash-crude'!CK149-INDEX('active-future'!$C:$C,MATCH('basis-cash-crude'!CL$1,'active-future'!$A:$A,0),1),""),"")</f>
        <v>-15.589999999999996</v>
      </c>
      <c r="CM149" t="str">
        <f>+IFERROR(IF(VALUE('data-cash-crude'!CL149)&gt;0,'data-cash-crude'!CL149-INDEX('active-future'!$C:$C,MATCH('basis-cash-crude'!CM$1,'active-future'!$A:$A,0),1),""),"")</f>
        <v/>
      </c>
      <c r="CN149">
        <f>+IFERROR(IF(VALUE('data-cash-crude'!CM149)&gt;0,'data-cash-crude'!CM149-INDEX('active-future'!$C:$C,MATCH('basis-cash-crude'!CN$1,'active-future'!$A:$A,0),1),""),"")</f>
        <v>-15.649999999999999</v>
      </c>
      <c r="CO149">
        <f>+IFERROR(IF(VALUE('data-cash-crude'!CN149)&gt;0,'data-cash-crude'!CN149-INDEX('active-future'!$C:$C,MATCH('basis-cash-crude'!CO$1,'active-future'!$A:$A,0),1),""),"")</f>
        <v>-15.660000000000004</v>
      </c>
      <c r="CP149">
        <f>+IFERROR(IF(VALUE('data-cash-crude'!CO149)&gt;0,'data-cash-crude'!CO149-INDEX('active-future'!$C:$C,MATCH('basis-cash-crude'!CP$1,'active-future'!$A:$A,0),1),""),"")</f>
        <v>-15.630000000000003</v>
      </c>
      <c r="CQ149">
        <f>+IFERROR(IF(VALUE('data-cash-crude'!CP149)&gt;0,'data-cash-crude'!CP149-INDEX('active-future'!$C:$C,MATCH('basis-cash-crude'!CQ$1,'active-future'!$A:$A,0),1),""),"")</f>
        <v>-15.68</v>
      </c>
      <c r="CR149">
        <f>+IFERROR(IF(VALUE('data-cash-crude'!CQ149)&gt;0,'data-cash-crude'!CQ149-INDEX('active-future'!$C:$C,MATCH('basis-cash-crude'!CR$1,'active-future'!$A:$A,0),1),""),"")</f>
        <v>-15.590000000000003</v>
      </c>
      <c r="CS149">
        <f>+IFERROR(IF(VALUE('data-cash-crude'!CR149)&gt;0,'data-cash-crude'!CR149-INDEX('active-future'!$C:$C,MATCH('basis-cash-crude'!CS$1,'active-future'!$A:$A,0),1),""),"")</f>
        <v>-15.620000000000005</v>
      </c>
      <c r="CT149">
        <f>+IFERROR(IF(VALUE('data-cash-crude'!CS149)&gt;0,'data-cash-crude'!CS149-INDEX('active-future'!$C:$C,MATCH('basis-cash-crude'!CT$1,'active-future'!$A:$A,0),1),""),"")</f>
        <v>-15.600000000000001</v>
      </c>
      <c r="CU149">
        <f>+IFERROR(IF(VALUE('data-cash-crude'!CT149)&gt;0,'data-cash-crude'!CT149-INDEX('active-future'!$C:$C,MATCH('basis-cash-crude'!CU$1,'active-future'!$A:$A,0),1),""),"")</f>
        <v>-15.630000000000003</v>
      </c>
      <c r="CV149">
        <f>+IFERROR(IF(VALUE('data-cash-crude'!CU149)&gt;0,'data-cash-crude'!CU149-INDEX('active-future'!$C:$C,MATCH('basis-cash-crude'!CV$1,'active-future'!$A:$A,0),1),""),"")</f>
        <v>-15.380000000000003</v>
      </c>
      <c r="CW149">
        <f>+IFERROR(IF(VALUE('data-cash-crude'!CV149)&gt;0,'data-cash-crude'!CV149-INDEX('active-future'!$C:$C,MATCH('basis-cash-crude'!CW$1,'active-future'!$A:$A,0),1),""),"")</f>
        <v>-15.590000000000003</v>
      </c>
      <c r="CX149">
        <f>+IFERROR(IF(VALUE('data-cash-crude'!CW149)&gt;0,'data-cash-crude'!CW149-INDEX('active-future'!$C:$C,MATCH('basis-cash-crude'!CX$1,'active-future'!$A:$A,0),1),""),"")</f>
        <v>-15.560000000000002</v>
      </c>
      <c r="CY149">
        <f>+IFERROR(IF(VALUE('data-cash-crude'!CX149)&gt;0,'data-cash-crude'!CX149-INDEX('active-future'!$C:$C,MATCH('basis-cash-crude'!CY$1,'active-future'!$A:$A,0),1),""),"")</f>
        <v>-15.619999999999997</v>
      </c>
      <c r="CZ149">
        <f>+IFERROR(IF(VALUE('data-cash-crude'!CY149)&gt;0,'data-cash-crude'!CY149-INDEX('active-future'!$C:$C,MATCH('basis-cash-crude'!CZ$1,'active-future'!$A:$A,0),1),""),"")</f>
        <v>-15.68</v>
      </c>
      <c r="DA149">
        <f>+IFERROR(IF(VALUE('data-cash-crude'!CZ149)&gt;0,'data-cash-crude'!CZ149-INDEX('active-future'!$C:$C,MATCH('basis-cash-crude'!DA$1,'active-future'!$A:$A,0),1),""),"")</f>
        <v>-15.649999999999999</v>
      </c>
      <c r="DB149">
        <f>+IFERROR(IF(VALUE('data-cash-crude'!DA149)&gt;0,'data-cash-crude'!DA149-INDEX('active-future'!$C:$C,MATCH('basis-cash-crude'!DB$1,'active-future'!$A:$A,0),1),""),"")</f>
        <v>-15.68</v>
      </c>
      <c r="DC149">
        <f>+IFERROR(IF(VALUE('data-cash-crude'!DB149)&gt;0,'data-cash-crude'!DB149-INDEX('active-future'!$C:$C,MATCH('basis-cash-crude'!DC$1,'active-future'!$A:$A,0),1),""),"")</f>
        <v>-15.649999999999999</v>
      </c>
      <c r="DD149">
        <f>+IFERROR(IF(VALUE('data-cash-crude'!DC149)&gt;0,'data-cash-crude'!DC149-INDEX('active-future'!$C:$C,MATCH('basis-cash-crude'!DD$1,'active-future'!$A:$A,0),1),""),"")</f>
        <v>-15.589999999999996</v>
      </c>
      <c r="DE149">
        <f>+IFERROR(IF(VALUE('data-cash-crude'!DD149)&gt;0,'data-cash-crude'!DD149-INDEX('active-future'!$C:$C,MATCH('basis-cash-crude'!DE$1,'active-future'!$A:$A,0),1),""),"")</f>
        <v>-15.64</v>
      </c>
      <c r="DF149">
        <f>+IFERROR(IF(VALUE('data-cash-crude'!DE149)&gt;0,'data-cash-crude'!DE149-INDEX('active-future'!$C:$C,MATCH('basis-cash-crude'!DF$1,'active-future'!$A:$A,0),1),""),"")</f>
        <v>-15.68</v>
      </c>
      <c r="DG149">
        <f>+IFERROR(IF(VALUE('data-cash-crude'!DF149)&gt;0,'data-cash-crude'!DF149-INDEX('active-future'!$C:$C,MATCH('basis-cash-crude'!DG$1,'active-future'!$A:$A,0),1),""),"")</f>
        <v>-15.64</v>
      </c>
      <c r="DH149">
        <f>+IFERROR(IF(VALUE('data-cash-crude'!DG149)&gt;0,'data-cash-crude'!DG149-INDEX('active-future'!$C:$C,MATCH('basis-cash-crude'!DH$1,'active-future'!$A:$A,0),1),""),"")</f>
        <v>-15.61</v>
      </c>
      <c r="DI149">
        <f>+IFERROR(IF(VALUE('data-cash-crude'!DH149)&gt;0,'data-cash-crude'!DH149-INDEX('active-future'!$C:$C,MATCH('basis-cash-crude'!DI$1,'active-future'!$A:$A,0),1),""),"")</f>
        <v>-15.600000000000001</v>
      </c>
      <c r="DJ149">
        <f>+IFERROR(IF(VALUE('data-cash-crude'!DI149)&gt;0,'data-cash-crude'!DI149-INDEX('active-future'!$C:$C,MATCH('basis-cash-crude'!DJ$1,'active-future'!$A:$A,0),1),""),"")</f>
        <v>-15.629999999999995</v>
      </c>
      <c r="DK149">
        <f>+IFERROR(IF(VALUE('data-cash-crude'!DJ149)&gt;0,'data-cash-crude'!DJ149-INDEX('active-future'!$C:$C,MATCH('basis-cash-crude'!DK$1,'active-future'!$A:$A,0),1),""),"")</f>
        <v>-15.599999999999994</v>
      </c>
      <c r="DL149">
        <f>+IFERROR(IF(VALUE('data-cash-crude'!DK149)&gt;0,'data-cash-crude'!DK149-INDEX('active-future'!$C:$C,MATCH('basis-cash-crude'!DL$1,'active-future'!$A:$A,0),1),""),"")</f>
        <v>-15.619999999999997</v>
      </c>
      <c r="DM149" t="str">
        <f>+IFERROR(IF(VALUE('data-cash-crude'!DL149)&gt;0,'data-cash-crude'!DL149-INDEX('active-future'!$C:$C,MATCH('basis-cash-crude'!DM$1,'active-future'!$A:$A,0),1),""),"")</f>
        <v/>
      </c>
      <c r="DN149" t="str">
        <f>+IFERROR(IF(VALUE('data-cash-crude'!DM149)&gt;0,'data-cash-crude'!DM149-INDEX('active-future'!$C:$C,MATCH('basis-cash-crude'!DN$1,'active-future'!$A:$A,0),1),""),"")</f>
        <v/>
      </c>
      <c r="DO149">
        <f>+IFERROR(IF(VALUE('data-cash-crude'!DN149)&gt;0,'data-cash-crude'!DN149-INDEX('active-future'!$C:$C,MATCH('basis-cash-crude'!DO$1,'active-future'!$A:$A,0),1),""),"")</f>
        <v>-15.68</v>
      </c>
      <c r="DP149">
        <f>+IFERROR(IF(VALUE('data-cash-crude'!DO149)&gt;0,'data-cash-crude'!DO149-INDEX('active-future'!$C:$C,MATCH('basis-cash-crude'!DP$1,'active-future'!$A:$A,0),1),""),"")</f>
        <v>-15.61</v>
      </c>
      <c r="DQ149">
        <f>+IFERROR(IF(VALUE('data-cash-crude'!DP149)&gt;0,'data-cash-crude'!DP149-INDEX('active-future'!$C:$C,MATCH('basis-cash-crude'!DQ$1,'active-future'!$A:$A,0),1),""),"")</f>
        <v>-15.659999999999997</v>
      </c>
      <c r="DR149">
        <f>+IFERROR(IF(VALUE('data-cash-crude'!DQ149)&gt;0,'data-cash-crude'!DQ149-INDEX('active-future'!$C:$C,MATCH('basis-cash-crude'!DR$1,'active-future'!$A:$A,0),1),""),"")</f>
        <v>-15.590000000000003</v>
      </c>
      <c r="DS149">
        <f>+IFERROR(IF(VALUE('data-cash-crude'!DR149)&gt;0,'data-cash-crude'!DR149-INDEX('active-future'!$C:$C,MATCH('basis-cash-crude'!DS$1,'active-future'!$A:$A,0),1),""),"")</f>
        <v>-15.600000000000001</v>
      </c>
      <c r="DT149">
        <f>+IFERROR(IF(VALUE('data-cash-crude'!DS149)&gt;0,'data-cash-crude'!DS149-INDEX('active-future'!$C:$C,MATCH('basis-cash-crude'!DT$1,'active-future'!$A:$A,0),1),""),"")</f>
        <v>-15.64</v>
      </c>
      <c r="DU149">
        <f>+IFERROR(IF(VALUE('data-cash-crude'!DT149)&gt;0,'data-cash-crude'!DT149-INDEX('active-future'!$C:$C,MATCH('basis-cash-crude'!DU$1,'active-future'!$A:$A,0),1),""),"")</f>
        <v>-15.619999999999997</v>
      </c>
      <c r="DV149">
        <f>+IFERROR(IF(VALUE('data-cash-crude'!DU149)&gt;0,'data-cash-crude'!DU149-INDEX('active-future'!$C:$C,MATCH('basis-cash-crude'!DV$1,'active-future'!$A:$A,0),1),""),"")</f>
        <v>-15.68</v>
      </c>
      <c r="DW149">
        <f>+IFERROR(IF(VALUE('data-cash-crude'!DV149)&gt;0,'data-cash-crude'!DV149-INDEX('active-future'!$C:$C,MATCH('basis-cash-crude'!DW$1,'active-future'!$A:$A,0),1),""),"")</f>
        <v>-15.630000000000003</v>
      </c>
      <c r="DX149">
        <f>+IFERROR(IF(VALUE('data-cash-crude'!DW149)&gt;0,'data-cash-crude'!DW149-INDEX('active-future'!$C:$C,MATCH('basis-cash-crude'!DX$1,'active-future'!$A:$A,0),1),""),"")</f>
        <v>-15.68</v>
      </c>
      <c r="DY149">
        <f>+IFERROR(IF(VALUE('data-cash-crude'!DX149)&gt;0,'data-cash-crude'!DX149-INDEX('active-future'!$C:$C,MATCH('basis-cash-crude'!DY$1,'active-future'!$A:$A,0),1),""),"")</f>
        <v>-15.649999999999999</v>
      </c>
      <c r="DZ149">
        <f>+IFERROR(IF(VALUE('data-cash-crude'!DY149)&gt;0,'data-cash-crude'!DY149-INDEX('active-future'!$C:$C,MATCH('basis-cash-crude'!DZ$1,'active-future'!$A:$A,0),1),""),"")</f>
        <v>-15.68</v>
      </c>
      <c r="EA149">
        <f>+IFERROR(IF(VALUE('data-cash-crude'!DZ149)&gt;0,'data-cash-crude'!DZ149-INDEX('active-future'!$C:$C,MATCH('basis-cash-crude'!EA$1,'active-future'!$A:$A,0),1),""),"")</f>
        <v>-16.020000000000003</v>
      </c>
      <c r="EB149">
        <f>+IFERROR(IF(VALUE('data-cash-crude'!EA149)&gt;0,'data-cash-crude'!EA149-INDEX('active-future'!$C:$C,MATCH('basis-cash-crude'!EB$1,'active-future'!$A:$A,0),1),""),"")</f>
        <v>-15.82</v>
      </c>
      <c r="EC149">
        <f>+IFERROR(IF(VALUE('data-cash-crude'!EB149)&gt;0,'data-cash-crude'!EB149-INDEX('active-future'!$C:$C,MATCH('basis-cash-crude'!EC$1,'active-future'!$A:$A,0),1),""),"")</f>
        <v>-15.86</v>
      </c>
      <c r="ED149">
        <f>+IFERROR(IF(VALUE('data-cash-crude'!EC149)&gt;0,'data-cash-crude'!EC149-INDEX('active-future'!$C:$C,MATCH('basis-cash-crude'!ED$1,'active-future'!$A:$A,0),1),""),"")</f>
        <v>-15.68</v>
      </c>
      <c r="EE149">
        <f>+IFERROR(IF(VALUE('data-cash-crude'!ED149)&gt;0,'data-cash-crude'!ED149-INDEX('active-future'!$C:$C,MATCH('basis-cash-crude'!EE$1,'active-future'!$A:$A,0),1),""),"")</f>
        <v>-15.659999999999997</v>
      </c>
      <c r="EF149">
        <f>+IFERROR(IF(VALUE('data-cash-crude'!EE149)&gt;0,'data-cash-crude'!EE149-INDEX('active-future'!$C:$C,MATCH('basis-cash-crude'!EF$1,'active-future'!$A:$A,0),1),""),"")</f>
        <v>-15.630000000000003</v>
      </c>
      <c r="EG149">
        <f>+IFERROR(IF(VALUE('data-cash-crude'!EF149)&gt;0,'data-cash-crude'!EF149-INDEX('active-future'!$C:$C,MATCH('basis-cash-crude'!EG$1,'active-future'!$A:$A,0),1),""),"")</f>
        <v>-15.590000000000003</v>
      </c>
      <c r="EH149">
        <f>+IFERROR(IF(VALUE('data-cash-crude'!EG149)&gt;0,'data-cash-crude'!EG149-INDEX('active-future'!$C:$C,MATCH('basis-cash-crude'!EH$1,'active-future'!$A:$A,0),1),""),"")</f>
        <v>-15.620000000000005</v>
      </c>
      <c r="EI149">
        <f>+IFERROR(IF(VALUE('data-cash-crude'!EH149)&gt;0,'data-cash-crude'!EH149-INDEX('active-future'!$C:$C,MATCH('basis-cash-crude'!EI$1,'active-future'!$A:$A,0),1),""),"")</f>
        <v>-15.61</v>
      </c>
      <c r="EJ149">
        <f>+IFERROR(IF(VALUE('data-cash-crude'!EI149)&gt;0,'data-cash-crude'!EI149-INDEX('active-future'!$C:$C,MATCH('basis-cash-crude'!EJ$1,'active-future'!$A:$A,0),1),""),"")</f>
        <v>-15.64</v>
      </c>
      <c r="EK149">
        <f>+IFERROR(IF(VALUE('data-cash-crude'!EJ149)&gt;0,'data-cash-crude'!EJ149-INDEX('active-future'!$C:$C,MATCH('basis-cash-crude'!EK$1,'active-future'!$A:$A,0),1),""),"")</f>
        <v>-15.64</v>
      </c>
      <c r="EL149">
        <f>+IFERROR(IF(VALUE('data-cash-crude'!EK149)&gt;0,'data-cash-crude'!EK149-INDEX('active-future'!$C:$C,MATCH('basis-cash-crude'!EL$1,'active-future'!$A:$A,0),1),""),"")</f>
        <v>-15.630000000000003</v>
      </c>
      <c r="EM149">
        <f>+IFERROR(IF(VALUE('data-cash-crude'!EL149)&gt;0,'data-cash-crude'!EL149-INDEX('active-future'!$C:$C,MATCH('basis-cash-crude'!EM$1,'active-future'!$A:$A,0),1),""),"")</f>
        <v>-15.629999999999995</v>
      </c>
      <c r="EN149">
        <f>+IFERROR(IF(VALUE('data-cash-crude'!EM149)&gt;0,'data-cash-crude'!EM149-INDEX('active-future'!$C:$C,MATCH('basis-cash-crude'!EN$1,'active-future'!$A:$A,0),1),""),"")</f>
        <v>-15.600000000000001</v>
      </c>
      <c r="EO149">
        <f>+IFERROR(IF(VALUE('data-cash-crude'!EN149)&gt;0,'data-cash-crude'!EN149-INDEX('active-future'!$C:$C,MATCH('basis-cash-crude'!EO$1,'active-future'!$A:$A,0),1),""),"")</f>
        <v>-15.649999999999999</v>
      </c>
      <c r="EP149">
        <f>+IFERROR(IF(VALUE('data-cash-crude'!EO149)&gt;0,'data-cash-crude'!EO149-INDEX('active-future'!$C:$C,MATCH('basis-cash-crude'!EP$1,'active-future'!$A:$A,0),1),""),"")</f>
        <v>-15.64</v>
      </c>
      <c r="EQ149">
        <f>+IFERROR(IF(VALUE('data-cash-crude'!EP149)&gt;0,'data-cash-crude'!EP149-INDEX('active-future'!$C:$C,MATCH('basis-cash-crude'!EQ$1,'active-future'!$A:$A,0),1),""),"")</f>
        <v>-15.660000000000004</v>
      </c>
      <c r="ER149">
        <f>+IFERROR(IF(VALUE('data-cash-crude'!EQ149)&gt;0,'data-cash-crude'!EQ149-INDEX('active-future'!$C:$C,MATCH('basis-cash-crude'!ER$1,'active-future'!$A:$A,0),1),""),"")</f>
        <v>-15.590000000000003</v>
      </c>
      <c r="ES149">
        <f>+IFERROR(IF(VALUE('data-cash-crude'!ER149)&gt;0,'data-cash-crude'!ER149-INDEX('active-future'!$C:$C,MATCH('basis-cash-crude'!ES$1,'active-future'!$A:$A,0),1),""),"")</f>
        <v>-15.68</v>
      </c>
      <c r="ET149">
        <f>+IFERROR(IF(VALUE('data-cash-crude'!ES149)&gt;0,'data-cash-crude'!ES149-INDEX('active-future'!$C:$C,MATCH('basis-cash-crude'!ET$1,'active-future'!$A:$A,0),1),""),"")</f>
        <v>-15.659999999999997</v>
      </c>
      <c r="EU149">
        <f>+IFERROR(IF(VALUE('data-cash-crude'!ET149)&gt;0,'data-cash-crude'!ET149-INDEX('active-future'!$C:$C,MATCH('basis-cash-crude'!EU$1,'active-future'!$A:$A,0),1),""),"")</f>
        <v>-15.670000000000002</v>
      </c>
      <c r="EV149">
        <f>+IFERROR(IF(VALUE('data-cash-crude'!EU149)&gt;0,'data-cash-crude'!EU149-INDEX('active-future'!$C:$C,MATCH('basis-cash-crude'!EV$1,'active-future'!$A:$A,0),1),""),"")</f>
        <v>-15.780000000000001</v>
      </c>
      <c r="EW149">
        <f>+IFERROR(IF(VALUE('data-cash-crude'!EV149)&gt;0,'data-cash-crude'!EV149-INDEX('active-future'!$C:$C,MATCH('basis-cash-crude'!EW$1,'active-future'!$A:$A,0),1),""),"")</f>
        <v>-15.759999999999998</v>
      </c>
      <c r="EX149">
        <f>+IFERROR(IF(VALUE('data-cash-crude'!EW149)&gt;0,'data-cash-crude'!EW149-INDEX('active-future'!$C:$C,MATCH('basis-cash-crude'!EX$1,'active-future'!$A:$A,0),1),""),"")</f>
        <v>-15.770000000000003</v>
      </c>
      <c r="EY149">
        <f>+IFERROR(IF(VALUE('data-cash-crude'!EX149)&gt;0,'data-cash-crude'!EX149-INDEX('active-future'!$C:$C,MATCH('basis-cash-crude'!EY$1,'active-future'!$A:$A,0),1),""),"")</f>
        <v>-15.619999999999997</v>
      </c>
      <c r="EZ149">
        <f>+IFERROR(IF(VALUE('data-cash-crude'!EY149)&gt;0,'data-cash-crude'!EY149-INDEX('active-future'!$C:$C,MATCH('basis-cash-crude'!EZ$1,'active-future'!$A:$A,0),1),""),"")</f>
        <v>-15.670000000000002</v>
      </c>
      <c r="FA149">
        <f>+IFERROR(IF(VALUE('data-cash-crude'!EZ149)&gt;0,'data-cash-crude'!EZ149-INDEX('active-future'!$C:$C,MATCH('basis-cash-crude'!FA$1,'active-future'!$A:$A,0),1),""),"")</f>
        <v>-15.630000000000003</v>
      </c>
      <c r="FB149">
        <f>+IFERROR(IF(VALUE('data-cash-crude'!FA149)&gt;0,'data-cash-crude'!FA149-INDEX('active-future'!$C:$C,MATCH('basis-cash-crude'!FB$1,'active-future'!$A:$A,0),1),""),"")</f>
        <v>-15.589999999999996</v>
      </c>
      <c r="FC149">
        <f>+IFERROR(IF(VALUE('data-cash-crude'!FB149)&gt;0,'data-cash-crude'!FB149-INDEX('active-future'!$C:$C,MATCH('basis-cash-crude'!FC$1,'active-future'!$A:$A,0),1),""),"")</f>
        <v>-15.61</v>
      </c>
      <c r="FD149">
        <f>+IFERROR(IF(VALUE('data-cash-crude'!FC149)&gt;0,'data-cash-crude'!FC149-INDEX('active-future'!$C:$C,MATCH('basis-cash-crude'!FD$1,'active-future'!$A:$A,0),1),""),"")</f>
        <v>-15.650000000000006</v>
      </c>
      <c r="FE149">
        <f>+IFERROR(IF(VALUE('data-cash-crude'!FD149)&gt;0,'data-cash-crude'!FD149-INDEX('active-future'!$C:$C,MATCH('basis-cash-crude'!FE$1,'active-future'!$A:$A,0),1),""),"")</f>
        <v>-15.669999999999995</v>
      </c>
      <c r="FF149">
        <f>+IFERROR(IF(VALUE('data-cash-crude'!FE149)&gt;0,'data-cash-crude'!FE149-INDEX('active-future'!$C:$C,MATCH('basis-cash-crude'!FF$1,'active-future'!$A:$A,0),1),""),"")</f>
        <v>-15.649999999999999</v>
      </c>
      <c r="FG149">
        <f>+IFERROR(IF(VALUE('data-cash-crude'!FF149)&gt;0,'data-cash-crude'!FF149-INDEX('active-future'!$C:$C,MATCH('basis-cash-crude'!FG$1,'active-future'!$A:$A,0),1),""),"")</f>
        <v>-15.600000000000001</v>
      </c>
      <c r="FH149">
        <f>+IFERROR(IF(VALUE('data-cash-crude'!FG149)&gt;0,'data-cash-crude'!FG149-INDEX('active-future'!$C:$C,MATCH('basis-cash-crude'!FH$1,'active-future'!$A:$A,0),1),""),"")</f>
        <v>-15.589999999999996</v>
      </c>
      <c r="FI149">
        <f>+IFERROR(IF(VALUE('data-cash-crude'!FH149)&gt;0,'data-cash-crude'!FH149-INDEX('active-future'!$C:$C,MATCH('basis-cash-crude'!FI$1,'active-future'!$A:$A,0),1),""),"")</f>
        <v>-15.660000000000004</v>
      </c>
      <c r="FJ149">
        <f>+IFERROR(IF(VALUE('data-cash-crude'!FI149)&gt;0,'data-cash-crude'!FI149-INDEX('active-future'!$C:$C,MATCH('basis-cash-crude'!FJ$1,'active-future'!$A:$A,0),1),""),"")</f>
        <v>-15.649999999999999</v>
      </c>
      <c r="FK149">
        <f>+IFERROR(IF(VALUE('data-cash-crude'!FJ149)&gt;0,'data-cash-crude'!FJ149-INDEX('active-future'!$C:$C,MATCH('basis-cash-crude'!FK$1,'active-future'!$A:$A,0),1),""),"")</f>
        <v>-15.659999999999997</v>
      </c>
      <c r="FL149">
        <f>+IFERROR(IF(VALUE('data-cash-crude'!FK149)&gt;0,'data-cash-crude'!FK149-INDEX('active-future'!$C:$C,MATCH('basis-cash-crude'!FL$1,'active-future'!$A:$A,0),1),""),"")</f>
        <v>-15.649999999999999</v>
      </c>
    </row>
    <row r="150" spans="1:168" x14ac:dyDescent="0.2">
      <c r="A150">
        <f t="shared" si="6"/>
        <v>-3.6400000000000006</v>
      </c>
      <c r="B150">
        <f t="shared" si="7"/>
        <v>-3.5144000000000006</v>
      </c>
      <c r="C150">
        <f t="shared" si="8"/>
        <v>-3.6064197530864206</v>
      </c>
      <c r="D150" s="10" t="str">
        <f>+'data-cash-crude'!B150</f>
        <v>CLPA-7-92.CM</v>
      </c>
      <c r="E150">
        <f>+IFERROR(IF(VALUE('data-cash-crude'!D150)&gt;0,'data-cash-crude'!D150-INDEX('active-future'!$C:$C,MATCH('basis-cash-crude'!E$1,'active-future'!$A:$A,0),1),""),"")</f>
        <v>-3.6099999999999994</v>
      </c>
      <c r="F150">
        <f>+IFERROR(IF(VALUE('data-cash-crude'!E150)&gt;0,'data-cash-crude'!E150-INDEX('active-future'!$C:$C,MATCH('basis-cash-crude'!F$1,'active-future'!$A:$A,0),1),""),"")</f>
        <v>-3.6300000000000026</v>
      </c>
      <c r="G150">
        <f>+IFERROR(IF(VALUE('data-cash-crude'!F150)&gt;0,'data-cash-crude'!F150-INDEX('active-future'!$C:$C,MATCH('basis-cash-crude'!G$1,'active-future'!$A:$A,0),1),""),"")</f>
        <v>-3.6700000000000017</v>
      </c>
      <c r="H150">
        <f>+IFERROR(IF(VALUE('data-cash-crude'!G150)&gt;0,'data-cash-crude'!G150-INDEX('active-future'!$C:$C,MATCH('basis-cash-crude'!H$1,'active-future'!$A:$A,0),1),""),"")</f>
        <v>-3.6300000000000026</v>
      </c>
      <c r="I150" t="str">
        <f>+IFERROR(IF(VALUE('data-cash-crude'!H150)&gt;0,'data-cash-crude'!H150-INDEX('active-future'!$C:$C,MATCH('basis-cash-crude'!I$1,'active-future'!$A:$A,0),1),""),"")</f>
        <v/>
      </c>
      <c r="J150">
        <f>+IFERROR(IF(VALUE('data-cash-crude'!I150)&gt;0,'data-cash-crude'!I150-INDEX('active-future'!$C:$C,MATCH('basis-cash-crude'!J$1,'active-future'!$A:$A,0),1),""),"")</f>
        <v>-3.6599999999999966</v>
      </c>
      <c r="K150" t="str">
        <f>+IFERROR(IF(VALUE('data-cash-crude'!J150)&gt;0,'data-cash-crude'!J150-INDEX('active-future'!$C:$C,MATCH('basis-cash-crude'!K$1,'active-future'!$A:$A,0),1),""),"")</f>
        <v/>
      </c>
      <c r="L150" t="str">
        <f>+IFERROR(IF(VALUE('data-cash-crude'!K150)&gt;0,'data-cash-crude'!K150-INDEX('active-future'!$C:$C,MATCH('basis-cash-crude'!L$1,'active-future'!$A:$A,0),1),""),"")</f>
        <v/>
      </c>
      <c r="M150">
        <f>+IFERROR(IF(VALUE('data-cash-crude'!L150)&gt;0,'data-cash-crude'!L150-INDEX('active-future'!$C:$C,MATCH('basis-cash-crude'!M$1,'active-future'!$A:$A,0),1),""),"")</f>
        <v>-3.6300000000000026</v>
      </c>
      <c r="N150">
        <f>+IFERROR(IF(VALUE('data-cash-crude'!M150)&gt;0,'data-cash-crude'!M150-INDEX('active-future'!$C:$C,MATCH('basis-cash-crude'!N$1,'active-future'!$A:$A,0),1),""),"")</f>
        <v>-3.6000000000000014</v>
      </c>
      <c r="O150">
        <f>+IFERROR(IF(VALUE('data-cash-crude'!N150)&gt;0,'data-cash-crude'!N150-INDEX('active-future'!$C:$C,MATCH('basis-cash-crude'!O$1,'active-future'!$A:$A,0),1),""),"")</f>
        <v>-3.519999999999996</v>
      </c>
      <c r="P150">
        <f>+IFERROR(IF(VALUE('data-cash-crude'!O150)&gt;0,'data-cash-crude'!O150-INDEX('active-future'!$C:$C,MATCH('basis-cash-crude'!P$1,'active-future'!$A:$A,0),1),""),"")</f>
        <v>-3.6600000000000037</v>
      </c>
      <c r="Q150">
        <f>+IFERROR(IF(VALUE('data-cash-crude'!P150)&gt;0,'data-cash-crude'!P150-INDEX('active-future'!$C:$C,MATCH('basis-cash-crude'!Q$1,'active-future'!$A:$A,0),1),""),"")</f>
        <v>-3.6199999999999974</v>
      </c>
      <c r="R150">
        <f>+IFERROR(IF(VALUE('data-cash-crude'!Q150)&gt;0,'data-cash-crude'!Q150-INDEX('active-future'!$C:$C,MATCH('basis-cash-crude'!R$1,'active-future'!$A:$A,0),1),""),"")</f>
        <v>-3.6300000000000026</v>
      </c>
      <c r="S150">
        <f>+IFERROR(IF(VALUE('data-cash-crude'!R150)&gt;0,'data-cash-crude'!R150-INDEX('active-future'!$C:$C,MATCH('basis-cash-crude'!S$1,'active-future'!$A:$A,0),1),""),"")</f>
        <v>-3.6099999999999994</v>
      </c>
      <c r="T150">
        <f>+IFERROR(IF(VALUE('data-cash-crude'!S150)&gt;0,'data-cash-crude'!S150-INDEX('active-future'!$C:$C,MATCH('basis-cash-crude'!T$1,'active-future'!$A:$A,0),1),""),"")</f>
        <v>-3.5900000000000034</v>
      </c>
      <c r="U150">
        <f>+IFERROR(IF(VALUE('data-cash-crude'!T150)&gt;0,'data-cash-crude'!T150-INDEX('active-future'!$C:$C,MATCH('basis-cash-crude'!U$1,'active-future'!$A:$A,0),1),""),"")</f>
        <v>-3.6700000000000017</v>
      </c>
      <c r="V150">
        <f>+IFERROR(IF(VALUE('data-cash-crude'!U150)&gt;0,'data-cash-crude'!U150-INDEX('active-future'!$C:$C,MATCH('basis-cash-crude'!V$1,'active-future'!$A:$A,0),1),""),"")</f>
        <v>-3.6500000000000057</v>
      </c>
      <c r="W150">
        <f>+IFERROR(IF(VALUE('data-cash-crude'!V150)&gt;0,'data-cash-crude'!V150-INDEX('active-future'!$C:$C,MATCH('basis-cash-crude'!W$1,'active-future'!$A:$A,0),1),""),"")</f>
        <v>-3.6799999999999997</v>
      </c>
      <c r="X150">
        <f>+IFERROR(IF(VALUE('data-cash-crude'!W150)&gt;0,'data-cash-crude'!W150-INDEX('active-future'!$C:$C,MATCH('basis-cash-crude'!X$1,'active-future'!$A:$A,0),1),""),"")</f>
        <v>-3.6799999999999997</v>
      </c>
      <c r="Y150" t="str">
        <f>+IFERROR(IF(VALUE('data-cash-crude'!X150)&gt;0,'data-cash-crude'!X150-INDEX('active-future'!$C:$C,MATCH('basis-cash-crude'!Y$1,'active-future'!$A:$A,0),1),""),"")</f>
        <v/>
      </c>
      <c r="Z150">
        <f>+IFERROR(IF(VALUE('data-cash-crude'!Y150)&gt;0,'data-cash-crude'!Y150-INDEX('active-future'!$C:$C,MATCH('basis-cash-crude'!Z$1,'active-future'!$A:$A,0),1),""),"")</f>
        <v>-3.6099999999999994</v>
      </c>
      <c r="AA150">
        <f>+IFERROR(IF(VALUE('data-cash-crude'!Z150)&gt;0,'data-cash-crude'!Z150-INDEX('active-future'!$C:$C,MATCH('basis-cash-crude'!AA$1,'active-future'!$A:$A,0),1),""),"")</f>
        <v>-0.71999999999999886</v>
      </c>
      <c r="AB150" t="str">
        <f>+IFERROR(IF(VALUE('data-cash-crude'!AA150)&gt;0,'data-cash-crude'!AA150-INDEX('active-future'!$C:$C,MATCH('basis-cash-crude'!AB$1,'active-future'!$A:$A,0),1),""),"")</f>
        <v/>
      </c>
      <c r="AC150">
        <f>+IFERROR(IF(VALUE('data-cash-crude'!AB150)&gt;0,'data-cash-crude'!AB150-INDEX('active-future'!$C:$C,MATCH('basis-cash-crude'!AC$1,'active-future'!$A:$A,0),1),""),"")</f>
        <v>-3.6599999999999966</v>
      </c>
      <c r="AD150">
        <f>+IFERROR(IF(VALUE('data-cash-crude'!AC150)&gt;0,'data-cash-crude'!AC150-INDEX('active-future'!$C:$C,MATCH('basis-cash-crude'!AD$1,'active-future'!$A:$A,0),1),""),"")</f>
        <v>-3.6599999999999966</v>
      </c>
      <c r="AE150">
        <f>+IFERROR(IF(VALUE('data-cash-crude'!AD150)&gt;0,'data-cash-crude'!AD150-INDEX('active-future'!$C:$C,MATCH('basis-cash-crude'!AE$1,'active-future'!$A:$A,0),1),""),"")</f>
        <v>-3.6599999999999966</v>
      </c>
      <c r="AF150">
        <f>+IFERROR(IF(VALUE('data-cash-crude'!AE150)&gt;0,'data-cash-crude'!AE150-INDEX('active-future'!$C:$C,MATCH('basis-cash-crude'!AF$1,'active-future'!$A:$A,0),1),""),"")</f>
        <v>-3.6200000000000045</v>
      </c>
      <c r="AG150">
        <f>+IFERROR(IF(VALUE('data-cash-crude'!AF150)&gt;0,'data-cash-crude'!AF150-INDEX('active-future'!$C:$C,MATCH('basis-cash-crude'!AG$1,'active-future'!$A:$A,0),1),""),"")</f>
        <v>-3.6299999999999955</v>
      </c>
      <c r="AH150">
        <f>+IFERROR(IF(VALUE('data-cash-crude'!AG150)&gt;0,'data-cash-crude'!AG150-INDEX('active-future'!$C:$C,MATCH('basis-cash-crude'!AH$1,'active-future'!$A:$A,0),1),""),"")</f>
        <v>-3.5599999999999952</v>
      </c>
      <c r="AI150">
        <f>+IFERROR(IF(VALUE('data-cash-crude'!AH150)&gt;0,'data-cash-crude'!AH150-INDEX('active-future'!$C:$C,MATCH('basis-cash-crude'!AI$1,'active-future'!$A:$A,0),1),""),"")</f>
        <v>-3.8000000000000043</v>
      </c>
      <c r="AJ150">
        <f>+IFERROR(IF(VALUE('data-cash-crude'!AI150)&gt;0,'data-cash-crude'!AI150-INDEX('active-future'!$C:$C,MATCH('basis-cash-crude'!AJ$1,'active-future'!$A:$A,0),1),""),"")</f>
        <v>-3.6899999999999977</v>
      </c>
      <c r="AK150">
        <f>+IFERROR(IF(VALUE('data-cash-crude'!AJ150)&gt;0,'data-cash-crude'!AJ150-INDEX('active-future'!$C:$C,MATCH('basis-cash-crude'!AK$1,'active-future'!$A:$A,0),1),""),"")</f>
        <v>-3.6700000000000017</v>
      </c>
      <c r="AL150">
        <f>+IFERROR(IF(VALUE('data-cash-crude'!AK150)&gt;0,'data-cash-crude'!AK150-INDEX('active-future'!$C:$C,MATCH('basis-cash-crude'!AL$1,'active-future'!$A:$A,0),1),""),"")</f>
        <v>-3.6200000000000045</v>
      </c>
      <c r="AM150">
        <f>+IFERROR(IF(VALUE('data-cash-crude'!AL150)&gt;0,'data-cash-crude'!AL150-INDEX('active-future'!$C:$C,MATCH('basis-cash-crude'!AM$1,'active-future'!$A:$A,0),1),""),"")</f>
        <v>-3.6699999999999946</v>
      </c>
      <c r="AN150">
        <f>+IFERROR(IF(VALUE('data-cash-crude'!AM150)&gt;0,'data-cash-crude'!AM150-INDEX('active-future'!$C:$C,MATCH('basis-cash-crude'!AN$1,'active-future'!$A:$A,0),1),""),"")</f>
        <v>-3.6499999999999986</v>
      </c>
      <c r="AO150">
        <f>+IFERROR(IF(VALUE('data-cash-crude'!AN150)&gt;0,'data-cash-crude'!AN150-INDEX('active-future'!$C:$C,MATCH('basis-cash-crude'!AO$1,'active-future'!$A:$A,0),1),""),"")</f>
        <v>-3.6099999999999994</v>
      </c>
      <c r="AP150">
        <f>+IFERROR(IF(VALUE('data-cash-crude'!AO150)&gt;0,'data-cash-crude'!AO150-INDEX('active-future'!$C:$C,MATCH('basis-cash-crude'!AP$1,'active-future'!$A:$A,0),1),""),"")</f>
        <v>-3.5900000000000034</v>
      </c>
      <c r="AQ150">
        <f>+IFERROR(IF(VALUE('data-cash-crude'!AP150)&gt;0,'data-cash-crude'!AP150-INDEX('active-future'!$C:$C,MATCH('basis-cash-crude'!AQ$1,'active-future'!$A:$A,0),1),""),"")</f>
        <v>-3.6000000000000014</v>
      </c>
      <c r="AR150">
        <f>+IFERROR(IF(VALUE('data-cash-crude'!AQ150)&gt;0,'data-cash-crude'!AQ150-INDEX('active-future'!$C:$C,MATCH('basis-cash-crude'!AR$1,'active-future'!$A:$A,0),1),""),"")</f>
        <v>-3.6000000000000014</v>
      </c>
      <c r="AS150">
        <f>+IFERROR(IF(VALUE('data-cash-crude'!AR150)&gt;0,'data-cash-crude'!AR150-INDEX('active-future'!$C:$C,MATCH('basis-cash-crude'!AS$1,'active-future'!$A:$A,0),1),""),"")</f>
        <v>-3.6799999999999997</v>
      </c>
      <c r="AT150">
        <f>+IFERROR(IF(VALUE('data-cash-crude'!AS150)&gt;0,'data-cash-crude'!AS150-INDEX('active-future'!$C:$C,MATCH('basis-cash-crude'!AT$1,'active-future'!$A:$A,0),1),""),"")</f>
        <v>-3.5899999999999963</v>
      </c>
      <c r="AU150">
        <f>+IFERROR(IF(VALUE('data-cash-crude'!AT150)&gt;0,'data-cash-crude'!AT150-INDEX('active-future'!$C:$C,MATCH('basis-cash-crude'!AU$1,'active-future'!$A:$A,0),1),""),"")</f>
        <v>-3.6500000000000057</v>
      </c>
      <c r="AV150">
        <f>+IFERROR(IF(VALUE('data-cash-crude'!AU150)&gt;0,'data-cash-crude'!AU150-INDEX('active-future'!$C:$C,MATCH('basis-cash-crude'!AV$1,'active-future'!$A:$A,0),1),""),"")</f>
        <v>-3.6300000000000026</v>
      </c>
      <c r="AW150">
        <f>+IFERROR(IF(VALUE('data-cash-crude'!AV150)&gt;0,'data-cash-crude'!AV150-INDEX('active-future'!$C:$C,MATCH('basis-cash-crude'!AW$1,'active-future'!$A:$A,0),1),""),"")</f>
        <v>-3.6099999999999994</v>
      </c>
      <c r="AX150">
        <f>+IFERROR(IF(VALUE('data-cash-crude'!AW150)&gt;0,'data-cash-crude'!AW150-INDEX('active-future'!$C:$C,MATCH('basis-cash-crude'!AX$1,'active-future'!$A:$A,0),1),""),"")</f>
        <v>-3.5899999999999963</v>
      </c>
      <c r="AY150">
        <f>+IFERROR(IF(VALUE('data-cash-crude'!AX150)&gt;0,'data-cash-crude'!AX150-INDEX('active-future'!$C:$C,MATCH('basis-cash-crude'!AY$1,'active-future'!$A:$A,0),1),""),"")</f>
        <v>-3.6600000000000037</v>
      </c>
      <c r="AZ150">
        <f>+IFERROR(IF(VALUE('data-cash-crude'!AY150)&gt;0,'data-cash-crude'!AY150-INDEX('active-future'!$C:$C,MATCH('basis-cash-crude'!AZ$1,'active-future'!$A:$A,0),1),""),"")</f>
        <v>-3.6099999999999994</v>
      </c>
      <c r="BA150">
        <f>+IFERROR(IF(VALUE('data-cash-crude'!AZ150)&gt;0,'data-cash-crude'!AZ150-INDEX('active-future'!$C:$C,MATCH('basis-cash-crude'!BA$1,'active-future'!$A:$A,0),1),""),"")</f>
        <v>-3.6799999999999997</v>
      </c>
      <c r="BB150">
        <f>+IFERROR(IF(VALUE('data-cash-crude'!BA150)&gt;0,'data-cash-crude'!BA150-INDEX('active-future'!$C:$C,MATCH('basis-cash-crude'!BB$1,'active-future'!$A:$A,0),1),""),"")</f>
        <v>-3.6199999999999974</v>
      </c>
      <c r="BC150">
        <f>+IFERROR(IF(VALUE('data-cash-crude'!BB150)&gt;0,'data-cash-crude'!BB150-INDEX('active-future'!$C:$C,MATCH('basis-cash-crude'!BC$1,'active-future'!$A:$A,0),1),""),"")</f>
        <v>-3.9299999999999997</v>
      </c>
      <c r="BD150">
        <f>+IFERROR(IF(VALUE('data-cash-crude'!BC150)&gt;0,'data-cash-crude'!BC150-INDEX('active-future'!$C:$C,MATCH('basis-cash-crude'!BD$1,'active-future'!$A:$A,0),1),""),"")</f>
        <v>-3.8599999999999994</v>
      </c>
      <c r="BE150">
        <f>+IFERROR(IF(VALUE('data-cash-crude'!BD150)&gt;0,'data-cash-crude'!BD150-INDEX('active-future'!$C:$C,MATCH('basis-cash-crude'!BE$1,'active-future'!$A:$A,0),1),""),"")</f>
        <v>-3.7199999999999989</v>
      </c>
      <c r="BF150">
        <f>+IFERROR(IF(VALUE('data-cash-crude'!BE150)&gt;0,'data-cash-crude'!BE150-INDEX('active-future'!$C:$C,MATCH('basis-cash-crude'!BF$1,'active-future'!$A:$A,0),1),""),"")</f>
        <v>-3.6799999999999997</v>
      </c>
      <c r="BG150">
        <f>+IFERROR(IF(VALUE('data-cash-crude'!BF150)&gt;0,'data-cash-crude'!BF150-INDEX('active-future'!$C:$C,MATCH('basis-cash-crude'!BG$1,'active-future'!$A:$A,0),1),""),"")</f>
        <v>-3.6099999999999994</v>
      </c>
      <c r="BH150">
        <f>+IFERROR(IF(VALUE('data-cash-crude'!BG150)&gt;0,'data-cash-crude'!BG150-INDEX('active-future'!$C:$C,MATCH('basis-cash-crude'!BH$1,'active-future'!$A:$A,0),1),""),"")</f>
        <v>-3.6600000000000037</v>
      </c>
      <c r="BI150">
        <f>+IFERROR(IF(VALUE('data-cash-crude'!BH150)&gt;0,'data-cash-crude'!BH150-INDEX('active-future'!$C:$C,MATCH('basis-cash-crude'!BI$1,'active-future'!$A:$A,0),1),""),"")</f>
        <v>-3.6400000000000006</v>
      </c>
      <c r="BJ150">
        <f>+IFERROR(IF(VALUE('data-cash-crude'!BI150)&gt;0,'data-cash-crude'!BI150-INDEX('active-future'!$C:$C,MATCH('basis-cash-crude'!BJ$1,'active-future'!$A:$A,0),1),""),"")</f>
        <v>-3.6500000000000057</v>
      </c>
      <c r="BK150">
        <f>+IFERROR(IF(VALUE('data-cash-crude'!BJ150)&gt;0,'data-cash-crude'!BJ150-INDEX('active-future'!$C:$C,MATCH('basis-cash-crude'!BK$1,'active-future'!$A:$A,0),1),""),"")</f>
        <v>-3.5999999999999943</v>
      </c>
      <c r="BL150">
        <f>+IFERROR(IF(VALUE('data-cash-crude'!BK150)&gt;0,'data-cash-crude'!BK150-INDEX('active-future'!$C:$C,MATCH('basis-cash-crude'!BL$1,'active-future'!$A:$A,0),1),""),"")</f>
        <v>-3.6400000000000006</v>
      </c>
      <c r="BM150">
        <f>+IFERROR(IF(VALUE('data-cash-crude'!BL150)&gt;0,'data-cash-crude'!BL150-INDEX('active-future'!$C:$C,MATCH('basis-cash-crude'!BM$1,'active-future'!$A:$A,0),1),""),"")</f>
        <v>-3.6799999999999997</v>
      </c>
      <c r="BN150">
        <f>+IFERROR(IF(VALUE('data-cash-crude'!BM150)&gt;0,'data-cash-crude'!BM150-INDEX('active-future'!$C:$C,MATCH('basis-cash-crude'!BN$1,'active-future'!$A:$A,0),1),""),"")</f>
        <v>-3.6000000000000014</v>
      </c>
      <c r="BO150">
        <f>+IFERROR(IF(VALUE('data-cash-crude'!BN150)&gt;0,'data-cash-crude'!BN150-INDEX('active-future'!$C:$C,MATCH('basis-cash-crude'!BO$1,'active-future'!$A:$A,0),1),""),"")</f>
        <v>-3.6600000000000037</v>
      </c>
      <c r="BP150">
        <f>+IFERROR(IF(VALUE('data-cash-crude'!BO150)&gt;0,'data-cash-crude'!BO150-INDEX('active-future'!$C:$C,MATCH('basis-cash-crude'!BP$1,'active-future'!$A:$A,0),1),""),"")</f>
        <v>-3.6000000000000014</v>
      </c>
      <c r="BQ150">
        <f>+IFERROR(IF(VALUE('data-cash-crude'!BP150)&gt;0,'data-cash-crude'!BP150-INDEX('active-future'!$C:$C,MATCH('basis-cash-crude'!BQ$1,'active-future'!$A:$A,0),1),""),"")</f>
        <v>-3.5900000000000034</v>
      </c>
      <c r="BR150">
        <f>+IFERROR(IF(VALUE('data-cash-crude'!BQ150)&gt;0,'data-cash-crude'!BQ150-INDEX('active-future'!$C:$C,MATCH('basis-cash-crude'!BR$1,'active-future'!$A:$A,0),1),""),"")</f>
        <v>-3.6699999999999946</v>
      </c>
      <c r="BS150">
        <f>+IFERROR(IF(VALUE('data-cash-crude'!BR150)&gt;0,'data-cash-crude'!BR150-INDEX('active-future'!$C:$C,MATCH('basis-cash-crude'!BS$1,'active-future'!$A:$A,0),1),""),"")</f>
        <v>-3.6199999999999974</v>
      </c>
      <c r="BT150">
        <f>+IFERROR(IF(VALUE('data-cash-crude'!BS150)&gt;0,'data-cash-crude'!BS150-INDEX('active-future'!$C:$C,MATCH('basis-cash-crude'!BT$1,'active-future'!$A:$A,0),1),""),"")</f>
        <v>-3.6599999999999966</v>
      </c>
      <c r="BU150">
        <f>+IFERROR(IF(VALUE('data-cash-crude'!BT150)&gt;0,'data-cash-crude'!BT150-INDEX('active-future'!$C:$C,MATCH('basis-cash-crude'!BU$1,'active-future'!$A:$A,0),1),""),"")</f>
        <v>-3.6599999999999966</v>
      </c>
      <c r="BV150">
        <f>+IFERROR(IF(VALUE('data-cash-crude'!BU150)&gt;0,'data-cash-crude'!BU150-INDEX('active-future'!$C:$C,MATCH('basis-cash-crude'!BV$1,'active-future'!$A:$A,0),1),""),"")</f>
        <v>-3.6400000000000006</v>
      </c>
      <c r="BW150">
        <f>+IFERROR(IF(VALUE('data-cash-crude'!BV150)&gt;0,'data-cash-crude'!BV150-INDEX('active-future'!$C:$C,MATCH('basis-cash-crude'!BW$1,'active-future'!$A:$A,0),1),""),"")</f>
        <v>-3.6400000000000006</v>
      </c>
      <c r="BX150">
        <f>+IFERROR(IF(VALUE('data-cash-crude'!BW150)&gt;0,'data-cash-crude'!BW150-INDEX('active-future'!$C:$C,MATCH('basis-cash-crude'!BX$1,'active-future'!$A:$A,0),1),""),"")</f>
        <v>-3.5900000000000034</v>
      </c>
      <c r="BY150">
        <f>+IFERROR(IF(VALUE('data-cash-crude'!BX150)&gt;0,'data-cash-crude'!BX150-INDEX('active-future'!$C:$C,MATCH('basis-cash-crude'!BY$1,'active-future'!$A:$A,0),1),""),"")</f>
        <v>-3.6400000000000006</v>
      </c>
      <c r="BZ150">
        <f>+IFERROR(IF(VALUE('data-cash-crude'!BY150)&gt;0,'data-cash-crude'!BY150-INDEX('active-future'!$C:$C,MATCH('basis-cash-crude'!BZ$1,'active-future'!$A:$A,0),1),""),"")</f>
        <v>-3.7399999999999949</v>
      </c>
      <c r="CA150">
        <f>+IFERROR(IF(VALUE('data-cash-crude'!BZ150)&gt;0,'data-cash-crude'!BZ150-INDEX('active-future'!$C:$C,MATCH('basis-cash-crude'!CA$1,'active-future'!$A:$A,0),1),""),"")</f>
        <v>-3.5899999999999963</v>
      </c>
      <c r="CB150">
        <f>+IFERROR(IF(VALUE('data-cash-crude'!CA150)&gt;0,'data-cash-crude'!CA150-INDEX('active-future'!$C:$C,MATCH('basis-cash-crude'!CB$1,'active-future'!$A:$A,0),1),""),"")</f>
        <v>-3.5900000000000034</v>
      </c>
      <c r="CC150">
        <f>+IFERROR(IF(VALUE('data-cash-crude'!CB150)&gt;0,'data-cash-crude'!CB150-INDEX('active-future'!$C:$C,MATCH('basis-cash-crude'!CC$1,'active-future'!$A:$A,0),1),""),"")</f>
        <v>-3.6499999999999986</v>
      </c>
      <c r="CD150">
        <f>+IFERROR(IF(VALUE('data-cash-crude'!CC150)&gt;0,'data-cash-crude'!CC150-INDEX('active-future'!$C:$C,MATCH('basis-cash-crude'!CD$1,'active-future'!$A:$A,0),1),""),"")</f>
        <v>-3.6000000000000014</v>
      </c>
      <c r="CE150">
        <f>+IFERROR(IF(VALUE('data-cash-crude'!CD150)&gt;0,'data-cash-crude'!CD150-INDEX('active-future'!$C:$C,MATCH('basis-cash-crude'!CE$1,'active-future'!$A:$A,0),1),""),"")</f>
        <v>-3.6400000000000006</v>
      </c>
      <c r="CF150">
        <f>+IFERROR(IF(VALUE('data-cash-crude'!CE150)&gt;0,'data-cash-crude'!CE150-INDEX('active-future'!$C:$C,MATCH('basis-cash-crude'!CF$1,'active-future'!$A:$A,0),1),""),"")</f>
        <v>-3.6000000000000014</v>
      </c>
      <c r="CG150" t="str">
        <f>+IFERROR(IF(VALUE('data-cash-crude'!CF150)&gt;0,'data-cash-crude'!CF150-INDEX('active-future'!$C:$C,MATCH('basis-cash-crude'!CG$1,'active-future'!$A:$A,0),1),""),"")</f>
        <v/>
      </c>
      <c r="CH150" t="str">
        <f>+IFERROR(IF(VALUE('data-cash-crude'!CG150)&gt;0,'data-cash-crude'!CG150-INDEX('active-future'!$C:$C,MATCH('basis-cash-crude'!CH$1,'active-future'!$A:$A,0),1),""),"")</f>
        <v/>
      </c>
      <c r="CI150" t="str">
        <f>+IFERROR(IF(VALUE('data-cash-crude'!CH150)&gt;0,'data-cash-crude'!CH150-INDEX('active-future'!$C:$C,MATCH('basis-cash-crude'!CI$1,'active-future'!$A:$A,0),1),""),"")</f>
        <v/>
      </c>
      <c r="CJ150">
        <f>+IFERROR(IF(VALUE('data-cash-crude'!CI150)&gt;0,'data-cash-crude'!CI150-INDEX('active-future'!$C:$C,MATCH('basis-cash-crude'!CJ$1,'active-future'!$A:$A,0),1),""),"")</f>
        <v>-3.6499999999999986</v>
      </c>
      <c r="CK150">
        <f>+IFERROR(IF(VALUE('data-cash-crude'!CJ150)&gt;0,'data-cash-crude'!CJ150-INDEX('active-future'!$C:$C,MATCH('basis-cash-crude'!CK$1,'active-future'!$A:$A,0),1),""),"")</f>
        <v>-3.6099999999999994</v>
      </c>
      <c r="CL150">
        <f>+IFERROR(IF(VALUE('data-cash-crude'!CK150)&gt;0,'data-cash-crude'!CK150-INDEX('active-future'!$C:$C,MATCH('basis-cash-crude'!CL$1,'active-future'!$A:$A,0),1),""),"")</f>
        <v>-3.5899999999999963</v>
      </c>
      <c r="CM150" t="str">
        <f>+IFERROR(IF(VALUE('data-cash-crude'!CL150)&gt;0,'data-cash-crude'!CL150-INDEX('active-future'!$C:$C,MATCH('basis-cash-crude'!CM$1,'active-future'!$A:$A,0),1),""),"")</f>
        <v/>
      </c>
      <c r="CN150">
        <f>+IFERROR(IF(VALUE('data-cash-crude'!CM150)&gt;0,'data-cash-crude'!CM150-INDEX('active-future'!$C:$C,MATCH('basis-cash-crude'!CN$1,'active-future'!$A:$A,0),1),""),"")</f>
        <v>-3.6499999999999986</v>
      </c>
      <c r="CO150">
        <f>+IFERROR(IF(VALUE('data-cash-crude'!CN150)&gt;0,'data-cash-crude'!CN150-INDEX('active-future'!$C:$C,MATCH('basis-cash-crude'!CO$1,'active-future'!$A:$A,0),1),""),"")</f>
        <v>-3.6600000000000037</v>
      </c>
      <c r="CP150">
        <f>+IFERROR(IF(VALUE('data-cash-crude'!CO150)&gt;0,'data-cash-crude'!CO150-INDEX('active-future'!$C:$C,MATCH('basis-cash-crude'!CP$1,'active-future'!$A:$A,0),1),""),"")</f>
        <v>-3.6300000000000026</v>
      </c>
      <c r="CQ150">
        <f>+IFERROR(IF(VALUE('data-cash-crude'!CP150)&gt;0,'data-cash-crude'!CP150-INDEX('active-future'!$C:$C,MATCH('basis-cash-crude'!CQ$1,'active-future'!$A:$A,0),1),""),"")</f>
        <v>-3.6799999999999997</v>
      </c>
      <c r="CR150">
        <f>+IFERROR(IF(VALUE('data-cash-crude'!CQ150)&gt;0,'data-cash-crude'!CQ150-INDEX('active-future'!$C:$C,MATCH('basis-cash-crude'!CR$1,'active-future'!$A:$A,0),1),""),"")</f>
        <v>-3.5900000000000034</v>
      </c>
      <c r="CS150">
        <f>+IFERROR(IF(VALUE('data-cash-crude'!CR150)&gt;0,'data-cash-crude'!CR150-INDEX('active-future'!$C:$C,MATCH('basis-cash-crude'!CS$1,'active-future'!$A:$A,0),1),""),"")</f>
        <v>-3.6200000000000045</v>
      </c>
      <c r="CT150">
        <f>+IFERROR(IF(VALUE('data-cash-crude'!CS150)&gt;0,'data-cash-crude'!CS150-INDEX('active-future'!$C:$C,MATCH('basis-cash-crude'!CT$1,'active-future'!$A:$A,0),1),""),"")</f>
        <v>-3.6000000000000014</v>
      </c>
      <c r="CU150">
        <f>+IFERROR(IF(VALUE('data-cash-crude'!CT150)&gt;0,'data-cash-crude'!CT150-INDEX('active-future'!$C:$C,MATCH('basis-cash-crude'!CU$1,'active-future'!$A:$A,0),1),""),"")</f>
        <v>-3.6300000000000026</v>
      </c>
      <c r="CV150">
        <f>+IFERROR(IF(VALUE('data-cash-crude'!CU150)&gt;0,'data-cash-crude'!CU150-INDEX('active-future'!$C:$C,MATCH('basis-cash-crude'!CV$1,'active-future'!$A:$A,0),1),""),"")</f>
        <v>-3.3800000000000026</v>
      </c>
      <c r="CW150">
        <f>+IFERROR(IF(VALUE('data-cash-crude'!CV150)&gt;0,'data-cash-crude'!CV150-INDEX('active-future'!$C:$C,MATCH('basis-cash-crude'!CW$1,'active-future'!$A:$A,0),1),""),"")</f>
        <v>-3.5900000000000034</v>
      </c>
      <c r="CX150">
        <f>+IFERROR(IF(VALUE('data-cash-crude'!CW150)&gt;0,'data-cash-crude'!CW150-INDEX('active-future'!$C:$C,MATCH('basis-cash-crude'!CX$1,'active-future'!$A:$A,0),1),""),"")</f>
        <v>-3.5600000000000023</v>
      </c>
      <c r="CY150">
        <f>+IFERROR(IF(VALUE('data-cash-crude'!CX150)&gt;0,'data-cash-crude'!CX150-INDEX('active-future'!$C:$C,MATCH('basis-cash-crude'!CY$1,'active-future'!$A:$A,0),1),""),"")</f>
        <v>-3.6199999999999974</v>
      </c>
      <c r="CZ150">
        <f>+IFERROR(IF(VALUE('data-cash-crude'!CY150)&gt;0,'data-cash-crude'!CY150-INDEX('active-future'!$C:$C,MATCH('basis-cash-crude'!CZ$1,'active-future'!$A:$A,0),1),""),"")</f>
        <v>-3.6799999999999997</v>
      </c>
      <c r="DA150">
        <f>+IFERROR(IF(VALUE('data-cash-crude'!CZ150)&gt;0,'data-cash-crude'!CZ150-INDEX('active-future'!$C:$C,MATCH('basis-cash-crude'!DA$1,'active-future'!$A:$A,0),1),""),"")</f>
        <v>-3.6499999999999986</v>
      </c>
      <c r="DB150">
        <f>+IFERROR(IF(VALUE('data-cash-crude'!DA150)&gt;0,'data-cash-crude'!DA150-INDEX('active-future'!$C:$C,MATCH('basis-cash-crude'!DB$1,'active-future'!$A:$A,0),1),""),"")</f>
        <v>-3.6799999999999997</v>
      </c>
      <c r="DC150">
        <f>+IFERROR(IF(VALUE('data-cash-crude'!DB150)&gt;0,'data-cash-crude'!DB150-INDEX('active-future'!$C:$C,MATCH('basis-cash-crude'!DC$1,'active-future'!$A:$A,0),1),""),"")</f>
        <v>-3.6499999999999986</v>
      </c>
      <c r="DD150">
        <f>+IFERROR(IF(VALUE('data-cash-crude'!DC150)&gt;0,'data-cash-crude'!DC150-INDEX('active-future'!$C:$C,MATCH('basis-cash-crude'!DD$1,'active-future'!$A:$A,0),1),""),"")</f>
        <v>-3.5899999999999963</v>
      </c>
      <c r="DE150">
        <f>+IFERROR(IF(VALUE('data-cash-crude'!DD150)&gt;0,'data-cash-crude'!DD150-INDEX('active-future'!$C:$C,MATCH('basis-cash-crude'!DE$1,'active-future'!$A:$A,0),1),""),"")</f>
        <v>-3.6400000000000006</v>
      </c>
      <c r="DF150">
        <f>+IFERROR(IF(VALUE('data-cash-crude'!DE150)&gt;0,'data-cash-crude'!DE150-INDEX('active-future'!$C:$C,MATCH('basis-cash-crude'!DF$1,'active-future'!$A:$A,0),1),""),"")</f>
        <v>-3.6799999999999997</v>
      </c>
      <c r="DG150">
        <f>+IFERROR(IF(VALUE('data-cash-crude'!DF150)&gt;0,'data-cash-crude'!DF150-INDEX('active-future'!$C:$C,MATCH('basis-cash-crude'!DG$1,'active-future'!$A:$A,0),1),""),"")</f>
        <v>-3.6400000000000006</v>
      </c>
      <c r="DH150">
        <f>+IFERROR(IF(VALUE('data-cash-crude'!DG150)&gt;0,'data-cash-crude'!DG150-INDEX('active-future'!$C:$C,MATCH('basis-cash-crude'!DH$1,'active-future'!$A:$A,0),1),""),"")</f>
        <v>-3.6099999999999994</v>
      </c>
      <c r="DI150">
        <f>+IFERROR(IF(VALUE('data-cash-crude'!DH150)&gt;0,'data-cash-crude'!DH150-INDEX('active-future'!$C:$C,MATCH('basis-cash-crude'!DI$1,'active-future'!$A:$A,0),1),""),"")</f>
        <v>-3.6000000000000014</v>
      </c>
      <c r="DJ150">
        <f>+IFERROR(IF(VALUE('data-cash-crude'!DI150)&gt;0,'data-cash-crude'!DI150-INDEX('active-future'!$C:$C,MATCH('basis-cash-crude'!DJ$1,'active-future'!$A:$A,0),1),""),"")</f>
        <v>-3.6299999999999955</v>
      </c>
      <c r="DK150">
        <f>+IFERROR(IF(VALUE('data-cash-crude'!DJ150)&gt;0,'data-cash-crude'!DJ150-INDEX('active-future'!$C:$C,MATCH('basis-cash-crude'!DK$1,'active-future'!$A:$A,0),1),""),"")</f>
        <v>-3.5999999999999943</v>
      </c>
      <c r="DL150">
        <f>+IFERROR(IF(VALUE('data-cash-crude'!DK150)&gt;0,'data-cash-crude'!DK150-INDEX('active-future'!$C:$C,MATCH('basis-cash-crude'!DL$1,'active-future'!$A:$A,0),1),""),"")</f>
        <v>-3.6199999999999974</v>
      </c>
      <c r="DM150" t="str">
        <f>+IFERROR(IF(VALUE('data-cash-crude'!DL150)&gt;0,'data-cash-crude'!DL150-INDEX('active-future'!$C:$C,MATCH('basis-cash-crude'!DM$1,'active-future'!$A:$A,0),1),""),"")</f>
        <v/>
      </c>
      <c r="DN150" t="str">
        <f>+IFERROR(IF(VALUE('data-cash-crude'!DM150)&gt;0,'data-cash-crude'!DM150-INDEX('active-future'!$C:$C,MATCH('basis-cash-crude'!DN$1,'active-future'!$A:$A,0),1),""),"")</f>
        <v/>
      </c>
      <c r="DO150" t="str">
        <f>+IFERROR(IF(VALUE('data-cash-crude'!DN150)&gt;0,'data-cash-crude'!DN150-INDEX('active-future'!$C:$C,MATCH('basis-cash-crude'!DO$1,'active-future'!$A:$A,0),1),""),"")</f>
        <v/>
      </c>
      <c r="DP150" t="str">
        <f>+IFERROR(IF(VALUE('data-cash-crude'!DO150)&gt;0,'data-cash-crude'!DO150-INDEX('active-future'!$C:$C,MATCH('basis-cash-crude'!DP$1,'active-future'!$A:$A,0),1),""),"")</f>
        <v/>
      </c>
      <c r="DQ150" t="str">
        <f>+IFERROR(IF(VALUE('data-cash-crude'!DP150)&gt;0,'data-cash-crude'!DP150-INDEX('active-future'!$C:$C,MATCH('basis-cash-crude'!DQ$1,'active-future'!$A:$A,0),1),""),"")</f>
        <v/>
      </c>
      <c r="DR150" t="str">
        <f>+IFERROR(IF(VALUE('data-cash-crude'!DQ150)&gt;0,'data-cash-crude'!DQ150-INDEX('active-future'!$C:$C,MATCH('basis-cash-crude'!DR$1,'active-future'!$A:$A,0),1),""),"")</f>
        <v/>
      </c>
      <c r="DS150" t="str">
        <f>+IFERROR(IF(VALUE('data-cash-crude'!DR150)&gt;0,'data-cash-crude'!DR150-INDEX('active-future'!$C:$C,MATCH('basis-cash-crude'!DS$1,'active-future'!$A:$A,0),1),""),"")</f>
        <v/>
      </c>
      <c r="DT150" t="str">
        <f>+IFERROR(IF(VALUE('data-cash-crude'!DS150)&gt;0,'data-cash-crude'!DS150-INDEX('active-future'!$C:$C,MATCH('basis-cash-crude'!DT$1,'active-future'!$A:$A,0),1),""),"")</f>
        <v/>
      </c>
      <c r="DU150" t="str">
        <f>+IFERROR(IF(VALUE('data-cash-crude'!DT150)&gt;0,'data-cash-crude'!DT150-INDEX('active-future'!$C:$C,MATCH('basis-cash-crude'!DU$1,'active-future'!$A:$A,0),1),""),"")</f>
        <v/>
      </c>
      <c r="DV150" t="str">
        <f>+IFERROR(IF(VALUE('data-cash-crude'!DU150)&gt;0,'data-cash-crude'!DU150-INDEX('active-future'!$C:$C,MATCH('basis-cash-crude'!DV$1,'active-future'!$A:$A,0),1),""),"")</f>
        <v/>
      </c>
      <c r="DW150" t="str">
        <f>+IFERROR(IF(VALUE('data-cash-crude'!DV150)&gt;0,'data-cash-crude'!DV150-INDEX('active-future'!$C:$C,MATCH('basis-cash-crude'!DW$1,'active-future'!$A:$A,0),1),""),"")</f>
        <v/>
      </c>
      <c r="DX150" t="str">
        <f>+IFERROR(IF(VALUE('data-cash-crude'!DW150)&gt;0,'data-cash-crude'!DW150-INDEX('active-future'!$C:$C,MATCH('basis-cash-crude'!DX$1,'active-future'!$A:$A,0),1),""),"")</f>
        <v/>
      </c>
      <c r="DY150" t="str">
        <f>+IFERROR(IF(VALUE('data-cash-crude'!DX150)&gt;0,'data-cash-crude'!DX150-INDEX('active-future'!$C:$C,MATCH('basis-cash-crude'!DY$1,'active-future'!$A:$A,0),1),""),"")</f>
        <v/>
      </c>
      <c r="DZ150" t="str">
        <f>+IFERROR(IF(VALUE('data-cash-crude'!DY150)&gt;0,'data-cash-crude'!DY150-INDEX('active-future'!$C:$C,MATCH('basis-cash-crude'!DZ$1,'active-future'!$A:$A,0),1),""),"")</f>
        <v/>
      </c>
      <c r="EA150" t="str">
        <f>+IFERROR(IF(VALUE('data-cash-crude'!DZ150)&gt;0,'data-cash-crude'!DZ150-INDEX('active-future'!$C:$C,MATCH('basis-cash-crude'!EA$1,'active-future'!$A:$A,0),1),""),"")</f>
        <v/>
      </c>
      <c r="EB150" t="str">
        <f>+IFERROR(IF(VALUE('data-cash-crude'!EA150)&gt;0,'data-cash-crude'!EA150-INDEX('active-future'!$C:$C,MATCH('basis-cash-crude'!EB$1,'active-future'!$A:$A,0),1),""),"")</f>
        <v/>
      </c>
      <c r="EC150" t="str">
        <f>+IFERROR(IF(VALUE('data-cash-crude'!EB150)&gt;0,'data-cash-crude'!EB150-INDEX('active-future'!$C:$C,MATCH('basis-cash-crude'!EC$1,'active-future'!$A:$A,0),1),""),"")</f>
        <v/>
      </c>
      <c r="ED150" t="str">
        <f>+IFERROR(IF(VALUE('data-cash-crude'!EC150)&gt;0,'data-cash-crude'!EC150-INDEX('active-future'!$C:$C,MATCH('basis-cash-crude'!ED$1,'active-future'!$A:$A,0),1),""),"")</f>
        <v/>
      </c>
      <c r="EE150" t="str">
        <f>+IFERROR(IF(VALUE('data-cash-crude'!ED150)&gt;0,'data-cash-crude'!ED150-INDEX('active-future'!$C:$C,MATCH('basis-cash-crude'!EE$1,'active-future'!$A:$A,0),1),""),"")</f>
        <v/>
      </c>
      <c r="EF150" t="str">
        <f>+IFERROR(IF(VALUE('data-cash-crude'!EE150)&gt;0,'data-cash-crude'!EE150-INDEX('active-future'!$C:$C,MATCH('basis-cash-crude'!EF$1,'active-future'!$A:$A,0),1),""),"")</f>
        <v/>
      </c>
      <c r="EG150" t="str">
        <f>+IFERROR(IF(VALUE('data-cash-crude'!EF150)&gt;0,'data-cash-crude'!EF150-INDEX('active-future'!$C:$C,MATCH('basis-cash-crude'!EG$1,'active-future'!$A:$A,0),1),""),"")</f>
        <v/>
      </c>
      <c r="EH150" t="str">
        <f>+IFERROR(IF(VALUE('data-cash-crude'!EG150)&gt;0,'data-cash-crude'!EG150-INDEX('active-future'!$C:$C,MATCH('basis-cash-crude'!EH$1,'active-future'!$A:$A,0),1),""),"")</f>
        <v/>
      </c>
      <c r="EI150" t="str">
        <f>+IFERROR(IF(VALUE('data-cash-crude'!EH150)&gt;0,'data-cash-crude'!EH150-INDEX('active-future'!$C:$C,MATCH('basis-cash-crude'!EI$1,'active-future'!$A:$A,0),1),""),"")</f>
        <v/>
      </c>
      <c r="EJ150" t="str">
        <f>+IFERROR(IF(VALUE('data-cash-crude'!EI150)&gt;0,'data-cash-crude'!EI150-INDEX('active-future'!$C:$C,MATCH('basis-cash-crude'!EJ$1,'active-future'!$A:$A,0),1),""),"")</f>
        <v/>
      </c>
      <c r="EK150" t="str">
        <f>+IFERROR(IF(VALUE('data-cash-crude'!EJ150)&gt;0,'data-cash-crude'!EJ150-INDEX('active-future'!$C:$C,MATCH('basis-cash-crude'!EK$1,'active-future'!$A:$A,0),1),""),"")</f>
        <v/>
      </c>
      <c r="EL150" t="str">
        <f>+IFERROR(IF(VALUE('data-cash-crude'!EK150)&gt;0,'data-cash-crude'!EK150-INDEX('active-future'!$C:$C,MATCH('basis-cash-crude'!EL$1,'active-future'!$A:$A,0),1),""),"")</f>
        <v/>
      </c>
      <c r="EM150" t="str">
        <f>+IFERROR(IF(VALUE('data-cash-crude'!EL150)&gt;0,'data-cash-crude'!EL150-INDEX('active-future'!$C:$C,MATCH('basis-cash-crude'!EM$1,'active-future'!$A:$A,0),1),""),"")</f>
        <v/>
      </c>
      <c r="EN150" t="str">
        <f>+IFERROR(IF(VALUE('data-cash-crude'!EM150)&gt;0,'data-cash-crude'!EM150-INDEX('active-future'!$C:$C,MATCH('basis-cash-crude'!EN$1,'active-future'!$A:$A,0),1),""),"")</f>
        <v/>
      </c>
      <c r="EO150" t="str">
        <f>+IFERROR(IF(VALUE('data-cash-crude'!EN150)&gt;0,'data-cash-crude'!EN150-INDEX('active-future'!$C:$C,MATCH('basis-cash-crude'!EO$1,'active-future'!$A:$A,0),1),""),"")</f>
        <v/>
      </c>
      <c r="EP150" t="str">
        <f>+IFERROR(IF(VALUE('data-cash-crude'!EO150)&gt;0,'data-cash-crude'!EO150-INDEX('active-future'!$C:$C,MATCH('basis-cash-crude'!EP$1,'active-future'!$A:$A,0),1),""),"")</f>
        <v/>
      </c>
      <c r="EQ150" t="str">
        <f>+IFERROR(IF(VALUE('data-cash-crude'!EP150)&gt;0,'data-cash-crude'!EP150-INDEX('active-future'!$C:$C,MATCH('basis-cash-crude'!EQ$1,'active-future'!$A:$A,0),1),""),"")</f>
        <v/>
      </c>
      <c r="ER150" t="str">
        <f>+IFERROR(IF(VALUE('data-cash-crude'!EQ150)&gt;0,'data-cash-crude'!EQ150-INDEX('active-future'!$C:$C,MATCH('basis-cash-crude'!ER$1,'active-future'!$A:$A,0),1),""),"")</f>
        <v/>
      </c>
      <c r="ES150" t="str">
        <f>+IFERROR(IF(VALUE('data-cash-crude'!ER150)&gt;0,'data-cash-crude'!ER150-INDEX('active-future'!$C:$C,MATCH('basis-cash-crude'!ES$1,'active-future'!$A:$A,0),1),""),"")</f>
        <v/>
      </c>
      <c r="ET150" t="str">
        <f>+IFERROR(IF(VALUE('data-cash-crude'!ES150)&gt;0,'data-cash-crude'!ES150-INDEX('active-future'!$C:$C,MATCH('basis-cash-crude'!ET$1,'active-future'!$A:$A,0),1),""),"")</f>
        <v/>
      </c>
      <c r="EU150" t="str">
        <f>+IFERROR(IF(VALUE('data-cash-crude'!ET150)&gt;0,'data-cash-crude'!ET150-INDEX('active-future'!$C:$C,MATCH('basis-cash-crude'!EU$1,'active-future'!$A:$A,0),1),""),"")</f>
        <v/>
      </c>
      <c r="EV150" t="str">
        <f>+IFERROR(IF(VALUE('data-cash-crude'!EU150)&gt;0,'data-cash-crude'!EU150-INDEX('active-future'!$C:$C,MATCH('basis-cash-crude'!EV$1,'active-future'!$A:$A,0),1),""),"")</f>
        <v/>
      </c>
      <c r="EW150" t="str">
        <f>+IFERROR(IF(VALUE('data-cash-crude'!EV150)&gt;0,'data-cash-crude'!EV150-INDEX('active-future'!$C:$C,MATCH('basis-cash-crude'!EW$1,'active-future'!$A:$A,0),1),""),"")</f>
        <v/>
      </c>
      <c r="EX150" t="str">
        <f>+IFERROR(IF(VALUE('data-cash-crude'!EW150)&gt;0,'data-cash-crude'!EW150-INDEX('active-future'!$C:$C,MATCH('basis-cash-crude'!EX$1,'active-future'!$A:$A,0),1),""),"")</f>
        <v/>
      </c>
      <c r="EY150" t="str">
        <f>+IFERROR(IF(VALUE('data-cash-crude'!EX150)&gt;0,'data-cash-crude'!EX150-INDEX('active-future'!$C:$C,MATCH('basis-cash-crude'!EY$1,'active-future'!$A:$A,0),1),""),"")</f>
        <v/>
      </c>
      <c r="EZ150" t="str">
        <f>+IFERROR(IF(VALUE('data-cash-crude'!EY150)&gt;0,'data-cash-crude'!EY150-INDEX('active-future'!$C:$C,MATCH('basis-cash-crude'!EZ$1,'active-future'!$A:$A,0),1),""),"")</f>
        <v/>
      </c>
      <c r="FA150" t="str">
        <f>+IFERROR(IF(VALUE('data-cash-crude'!EZ150)&gt;0,'data-cash-crude'!EZ150-INDEX('active-future'!$C:$C,MATCH('basis-cash-crude'!FA$1,'active-future'!$A:$A,0),1),""),"")</f>
        <v/>
      </c>
      <c r="FB150" t="str">
        <f>+IFERROR(IF(VALUE('data-cash-crude'!FA150)&gt;0,'data-cash-crude'!FA150-INDEX('active-future'!$C:$C,MATCH('basis-cash-crude'!FB$1,'active-future'!$A:$A,0),1),""),"")</f>
        <v/>
      </c>
      <c r="FC150" t="str">
        <f>+IFERROR(IF(VALUE('data-cash-crude'!FB150)&gt;0,'data-cash-crude'!FB150-INDEX('active-future'!$C:$C,MATCH('basis-cash-crude'!FC$1,'active-future'!$A:$A,0),1),""),"")</f>
        <v/>
      </c>
      <c r="FD150" t="str">
        <f>+IFERROR(IF(VALUE('data-cash-crude'!FC150)&gt;0,'data-cash-crude'!FC150-INDEX('active-future'!$C:$C,MATCH('basis-cash-crude'!FD$1,'active-future'!$A:$A,0),1),""),"")</f>
        <v/>
      </c>
      <c r="FE150" t="str">
        <f>+IFERROR(IF(VALUE('data-cash-crude'!FD150)&gt;0,'data-cash-crude'!FD150-INDEX('active-future'!$C:$C,MATCH('basis-cash-crude'!FE$1,'active-future'!$A:$A,0),1),""),"")</f>
        <v/>
      </c>
      <c r="FF150" t="str">
        <f>+IFERROR(IF(VALUE('data-cash-crude'!FE150)&gt;0,'data-cash-crude'!FE150-INDEX('active-future'!$C:$C,MATCH('basis-cash-crude'!FF$1,'active-future'!$A:$A,0),1),""),"")</f>
        <v/>
      </c>
      <c r="FG150" t="str">
        <f>+IFERROR(IF(VALUE('data-cash-crude'!FF150)&gt;0,'data-cash-crude'!FF150-INDEX('active-future'!$C:$C,MATCH('basis-cash-crude'!FG$1,'active-future'!$A:$A,0),1),""),"")</f>
        <v/>
      </c>
      <c r="FH150" t="str">
        <f>+IFERROR(IF(VALUE('data-cash-crude'!FG150)&gt;0,'data-cash-crude'!FG150-INDEX('active-future'!$C:$C,MATCH('basis-cash-crude'!FH$1,'active-future'!$A:$A,0),1),""),"")</f>
        <v/>
      </c>
      <c r="FI150" t="str">
        <f>+IFERROR(IF(VALUE('data-cash-crude'!FH150)&gt;0,'data-cash-crude'!FH150-INDEX('active-future'!$C:$C,MATCH('basis-cash-crude'!FI$1,'active-future'!$A:$A,0),1),""),"")</f>
        <v/>
      </c>
      <c r="FJ150" t="str">
        <f>+IFERROR(IF(VALUE('data-cash-crude'!FI150)&gt;0,'data-cash-crude'!FI150-INDEX('active-future'!$C:$C,MATCH('basis-cash-crude'!FJ$1,'active-future'!$A:$A,0),1),""),"")</f>
        <v/>
      </c>
      <c r="FK150" t="str">
        <f>+IFERROR(IF(VALUE('data-cash-crude'!FJ150)&gt;0,'data-cash-crude'!FJ150-INDEX('active-future'!$C:$C,MATCH('basis-cash-crude'!FK$1,'active-future'!$A:$A,0),1),""),"")</f>
        <v/>
      </c>
      <c r="FL150" t="str">
        <f>+IFERROR(IF(VALUE('data-cash-crude'!FK150)&gt;0,'data-cash-crude'!FK150-INDEX('active-future'!$C:$C,MATCH('basis-cash-crude'!FL$1,'active-future'!$A:$A,0),1),""),"")</f>
        <v/>
      </c>
    </row>
    <row r="151" spans="1:168" x14ac:dyDescent="0.2">
      <c r="A151">
        <f t="shared" si="6"/>
        <v>-9.91</v>
      </c>
      <c r="B151">
        <f t="shared" si="7"/>
        <v>-9.7795833333333348</v>
      </c>
      <c r="C151">
        <f t="shared" si="8"/>
        <v>-9.8761249999999947</v>
      </c>
      <c r="D151" s="10" t="str">
        <f>+'data-cash-crude'!B151</f>
        <v>CLPA-7-97.CM</v>
      </c>
      <c r="E151">
        <f>+IFERROR(IF(VALUE('data-cash-crude'!D151)&gt;0,'data-cash-crude'!D151-INDEX('active-future'!$C:$C,MATCH('basis-cash-crude'!E$1,'active-future'!$A:$A,0),1),""),"")</f>
        <v>-9.8800000000000026</v>
      </c>
      <c r="F151">
        <f>+IFERROR(IF(VALUE('data-cash-crude'!E151)&gt;0,'data-cash-crude'!E151-INDEX('active-future'!$C:$C,MATCH('basis-cash-crude'!F$1,'active-future'!$A:$A,0),1),""),"")</f>
        <v>-9.8999999999999986</v>
      </c>
      <c r="G151">
        <f>+IFERROR(IF(VALUE('data-cash-crude'!F151)&gt;0,'data-cash-crude'!F151-INDEX('active-future'!$C:$C,MATCH('basis-cash-crude'!G$1,'active-future'!$A:$A,0),1),""),"")</f>
        <v>-9.9399999999999977</v>
      </c>
      <c r="H151">
        <f>+IFERROR(IF(VALUE('data-cash-crude'!G151)&gt;0,'data-cash-crude'!G151-INDEX('active-future'!$C:$C,MATCH('basis-cash-crude'!H$1,'active-future'!$A:$A,0),1),""),"")</f>
        <v>-9.8999999999999986</v>
      </c>
      <c r="I151" t="str">
        <f>+IFERROR(IF(VALUE('data-cash-crude'!H151)&gt;0,'data-cash-crude'!H151-INDEX('active-future'!$C:$C,MATCH('basis-cash-crude'!I$1,'active-future'!$A:$A,0),1),""),"")</f>
        <v/>
      </c>
      <c r="J151">
        <f>+IFERROR(IF(VALUE('data-cash-crude'!I151)&gt;0,'data-cash-crude'!I151-INDEX('active-future'!$C:$C,MATCH('basis-cash-crude'!J$1,'active-future'!$A:$A,0),1),""),"")</f>
        <v>-9.93</v>
      </c>
      <c r="K151" t="str">
        <f>+IFERROR(IF(VALUE('data-cash-crude'!J151)&gt;0,'data-cash-crude'!J151-INDEX('active-future'!$C:$C,MATCH('basis-cash-crude'!K$1,'active-future'!$A:$A,0),1),""),"")</f>
        <v/>
      </c>
      <c r="L151" t="str">
        <f>+IFERROR(IF(VALUE('data-cash-crude'!K151)&gt;0,'data-cash-crude'!K151-INDEX('active-future'!$C:$C,MATCH('basis-cash-crude'!L$1,'active-future'!$A:$A,0),1),""),"")</f>
        <v/>
      </c>
      <c r="M151" t="str">
        <f>+IFERROR(IF(VALUE('data-cash-crude'!L151)&gt;0,'data-cash-crude'!L151-INDEX('active-future'!$C:$C,MATCH('basis-cash-crude'!M$1,'active-future'!$A:$A,0),1),""),"")</f>
        <v/>
      </c>
      <c r="N151">
        <f>+IFERROR(IF(VALUE('data-cash-crude'!M151)&gt;0,'data-cash-crude'!M151-INDEX('active-future'!$C:$C,MATCH('basis-cash-crude'!N$1,'active-future'!$A:$A,0),1),""),"")</f>
        <v>-9.8700000000000045</v>
      </c>
      <c r="O151">
        <f>+IFERROR(IF(VALUE('data-cash-crude'!N151)&gt;0,'data-cash-crude'!N151-INDEX('active-future'!$C:$C,MATCH('basis-cash-crude'!O$1,'active-future'!$A:$A,0),1),""),"")</f>
        <v>-9.7899999999999991</v>
      </c>
      <c r="P151">
        <f>+IFERROR(IF(VALUE('data-cash-crude'!O151)&gt;0,'data-cash-crude'!O151-INDEX('active-future'!$C:$C,MATCH('basis-cash-crude'!P$1,'active-future'!$A:$A,0),1),""),"")</f>
        <v>-9.93</v>
      </c>
      <c r="Q151">
        <f>+IFERROR(IF(VALUE('data-cash-crude'!P151)&gt;0,'data-cash-crude'!P151-INDEX('active-future'!$C:$C,MATCH('basis-cash-crude'!Q$1,'active-future'!$A:$A,0),1),""),"")</f>
        <v>-9.89</v>
      </c>
      <c r="R151">
        <f>+IFERROR(IF(VALUE('data-cash-crude'!Q151)&gt;0,'data-cash-crude'!Q151-INDEX('active-future'!$C:$C,MATCH('basis-cash-crude'!R$1,'active-future'!$A:$A,0),1),""),"")</f>
        <v>-9.8999999999999986</v>
      </c>
      <c r="S151">
        <f>+IFERROR(IF(VALUE('data-cash-crude'!R151)&gt;0,'data-cash-crude'!R151-INDEX('active-future'!$C:$C,MATCH('basis-cash-crude'!S$1,'active-future'!$A:$A,0),1),""),"")</f>
        <v>-9.8799999999999955</v>
      </c>
      <c r="T151">
        <f>+IFERROR(IF(VALUE('data-cash-crude'!S151)&gt;0,'data-cash-crude'!S151-INDEX('active-future'!$C:$C,MATCH('basis-cash-crude'!T$1,'active-future'!$A:$A,0),1),""),"")</f>
        <v>-9.86</v>
      </c>
      <c r="U151">
        <f>+IFERROR(IF(VALUE('data-cash-crude'!T151)&gt;0,'data-cash-crude'!T151-INDEX('active-future'!$C:$C,MATCH('basis-cash-crude'!U$1,'active-future'!$A:$A,0),1),""),"")</f>
        <v>-9.9400000000000048</v>
      </c>
      <c r="V151">
        <f>+IFERROR(IF(VALUE('data-cash-crude'!U151)&gt;0,'data-cash-crude'!U151-INDEX('active-future'!$C:$C,MATCH('basis-cash-crude'!V$1,'active-future'!$A:$A,0),1),""),"")</f>
        <v>-9.9200000000000017</v>
      </c>
      <c r="W151">
        <f>+IFERROR(IF(VALUE('data-cash-crude'!V151)&gt;0,'data-cash-crude'!V151-INDEX('active-future'!$C:$C,MATCH('basis-cash-crude'!W$1,'active-future'!$A:$A,0),1),""),"")</f>
        <v>-9.9500000000000028</v>
      </c>
      <c r="X151">
        <f>+IFERROR(IF(VALUE('data-cash-crude'!W151)&gt;0,'data-cash-crude'!W151-INDEX('active-future'!$C:$C,MATCH('basis-cash-crude'!X$1,'active-future'!$A:$A,0),1),""),"")</f>
        <v>-9.9500000000000028</v>
      </c>
      <c r="Y151" t="str">
        <f>+IFERROR(IF(VALUE('data-cash-crude'!X151)&gt;0,'data-cash-crude'!X151-INDEX('active-future'!$C:$C,MATCH('basis-cash-crude'!Y$1,'active-future'!$A:$A,0),1),""),"")</f>
        <v/>
      </c>
      <c r="Z151">
        <f>+IFERROR(IF(VALUE('data-cash-crude'!Y151)&gt;0,'data-cash-crude'!Y151-INDEX('active-future'!$C:$C,MATCH('basis-cash-crude'!Z$1,'active-future'!$A:$A,0),1),""),"")</f>
        <v>-9.8800000000000026</v>
      </c>
      <c r="AA151">
        <f>+IFERROR(IF(VALUE('data-cash-crude'!Z151)&gt;0,'data-cash-crude'!Z151-INDEX('active-future'!$C:$C,MATCH('basis-cash-crude'!AA$1,'active-future'!$A:$A,0),1),""),"")</f>
        <v>-6.990000000000002</v>
      </c>
      <c r="AB151" t="str">
        <f>+IFERROR(IF(VALUE('data-cash-crude'!AA151)&gt;0,'data-cash-crude'!AA151-INDEX('active-future'!$C:$C,MATCH('basis-cash-crude'!AB$1,'active-future'!$A:$A,0),1),""),"")</f>
        <v/>
      </c>
      <c r="AC151">
        <f>+IFERROR(IF(VALUE('data-cash-crude'!AB151)&gt;0,'data-cash-crude'!AB151-INDEX('active-future'!$C:$C,MATCH('basis-cash-crude'!AC$1,'active-future'!$A:$A,0),1),""),"")</f>
        <v>-9.93</v>
      </c>
      <c r="AD151">
        <f>+IFERROR(IF(VALUE('data-cash-crude'!AC151)&gt;0,'data-cash-crude'!AC151-INDEX('active-future'!$C:$C,MATCH('basis-cash-crude'!AD$1,'active-future'!$A:$A,0),1),""),"")</f>
        <v>-9.93</v>
      </c>
      <c r="AE151">
        <f>+IFERROR(IF(VALUE('data-cash-crude'!AD151)&gt;0,'data-cash-crude'!AD151-INDEX('active-future'!$C:$C,MATCH('basis-cash-crude'!AE$1,'active-future'!$A:$A,0),1),""),"")</f>
        <v>-9.93</v>
      </c>
      <c r="AF151">
        <f>+IFERROR(IF(VALUE('data-cash-crude'!AE151)&gt;0,'data-cash-crude'!AE151-INDEX('active-future'!$C:$C,MATCH('basis-cash-crude'!AF$1,'active-future'!$A:$A,0),1),""),"")</f>
        <v>-9.89</v>
      </c>
      <c r="AG151">
        <f>+IFERROR(IF(VALUE('data-cash-crude'!AF151)&gt;0,'data-cash-crude'!AF151-INDEX('active-future'!$C:$C,MATCH('basis-cash-crude'!AG$1,'active-future'!$A:$A,0),1),""),"")</f>
        <v>-9.8999999999999986</v>
      </c>
      <c r="AH151">
        <f>+IFERROR(IF(VALUE('data-cash-crude'!AG151)&gt;0,'data-cash-crude'!AG151-INDEX('active-future'!$C:$C,MATCH('basis-cash-crude'!AH$1,'active-future'!$A:$A,0),1),""),"")</f>
        <v>-9.8299999999999983</v>
      </c>
      <c r="AI151">
        <f>+IFERROR(IF(VALUE('data-cash-crude'!AH151)&gt;0,'data-cash-crude'!AH151-INDEX('active-future'!$C:$C,MATCH('basis-cash-crude'!AI$1,'active-future'!$A:$A,0),1),""),"")</f>
        <v>-10.07</v>
      </c>
      <c r="AJ151">
        <f>+IFERROR(IF(VALUE('data-cash-crude'!AI151)&gt;0,'data-cash-crude'!AI151-INDEX('active-future'!$C:$C,MATCH('basis-cash-crude'!AJ$1,'active-future'!$A:$A,0),1),""),"")</f>
        <v>-9.9600000000000009</v>
      </c>
      <c r="AK151">
        <f>+IFERROR(IF(VALUE('data-cash-crude'!AJ151)&gt;0,'data-cash-crude'!AJ151-INDEX('active-future'!$C:$C,MATCH('basis-cash-crude'!AK$1,'active-future'!$A:$A,0),1),""),"")</f>
        <v>-9.9399999999999977</v>
      </c>
      <c r="AL151">
        <f>+IFERROR(IF(VALUE('data-cash-crude'!AK151)&gt;0,'data-cash-crude'!AK151-INDEX('active-future'!$C:$C,MATCH('basis-cash-crude'!AL$1,'active-future'!$A:$A,0),1),""),"")</f>
        <v>-9.89</v>
      </c>
      <c r="AM151">
        <f>+IFERROR(IF(VALUE('data-cash-crude'!AL151)&gt;0,'data-cash-crude'!AL151-INDEX('active-future'!$C:$C,MATCH('basis-cash-crude'!AM$1,'active-future'!$A:$A,0),1),""),"")</f>
        <v>-9.9399999999999977</v>
      </c>
      <c r="AN151">
        <f>+IFERROR(IF(VALUE('data-cash-crude'!AM151)&gt;0,'data-cash-crude'!AM151-INDEX('active-future'!$C:$C,MATCH('basis-cash-crude'!AN$1,'active-future'!$A:$A,0),1),""),"")</f>
        <v>-9.9199999999999946</v>
      </c>
      <c r="AO151">
        <f>+IFERROR(IF(VALUE('data-cash-crude'!AN151)&gt;0,'data-cash-crude'!AN151-INDEX('active-future'!$C:$C,MATCH('basis-cash-crude'!AO$1,'active-future'!$A:$A,0),1),""),"")</f>
        <v>-9.8800000000000026</v>
      </c>
      <c r="AP151">
        <f>+IFERROR(IF(VALUE('data-cash-crude'!AO151)&gt;0,'data-cash-crude'!AO151-INDEX('active-future'!$C:$C,MATCH('basis-cash-crude'!AP$1,'active-future'!$A:$A,0),1),""),"")</f>
        <v>-9.86</v>
      </c>
      <c r="AQ151">
        <f>+IFERROR(IF(VALUE('data-cash-crude'!AP151)&gt;0,'data-cash-crude'!AP151-INDEX('active-future'!$C:$C,MATCH('basis-cash-crude'!AQ$1,'active-future'!$A:$A,0),1),""),"")</f>
        <v>-9.8699999999999974</v>
      </c>
      <c r="AR151">
        <f>+IFERROR(IF(VALUE('data-cash-crude'!AQ151)&gt;0,'data-cash-crude'!AQ151-INDEX('active-future'!$C:$C,MATCH('basis-cash-crude'!AR$1,'active-future'!$A:$A,0),1),""),"")</f>
        <v>-9.8700000000000045</v>
      </c>
      <c r="AS151">
        <f>+IFERROR(IF(VALUE('data-cash-crude'!AR151)&gt;0,'data-cash-crude'!AR151-INDEX('active-future'!$C:$C,MATCH('basis-cash-crude'!AS$1,'active-future'!$A:$A,0),1),""),"")</f>
        <v>-9.9499999999999957</v>
      </c>
      <c r="AT151">
        <f>+IFERROR(IF(VALUE('data-cash-crude'!AS151)&gt;0,'data-cash-crude'!AS151-INDEX('active-future'!$C:$C,MATCH('basis-cash-crude'!AT$1,'active-future'!$A:$A,0),1),""),"")</f>
        <v>-9.86</v>
      </c>
      <c r="AU151">
        <f>+IFERROR(IF(VALUE('data-cash-crude'!AT151)&gt;0,'data-cash-crude'!AT151-INDEX('active-future'!$C:$C,MATCH('basis-cash-crude'!AU$1,'active-future'!$A:$A,0),1),""),"")</f>
        <v>-9.9200000000000017</v>
      </c>
      <c r="AV151">
        <f>+IFERROR(IF(VALUE('data-cash-crude'!AU151)&gt;0,'data-cash-crude'!AU151-INDEX('active-future'!$C:$C,MATCH('basis-cash-crude'!AV$1,'active-future'!$A:$A,0),1),""),"")</f>
        <v>-9.8999999999999986</v>
      </c>
      <c r="AW151">
        <f>+IFERROR(IF(VALUE('data-cash-crude'!AV151)&gt;0,'data-cash-crude'!AV151-INDEX('active-future'!$C:$C,MATCH('basis-cash-crude'!AW$1,'active-future'!$A:$A,0),1),""),"")</f>
        <v>-9.8800000000000026</v>
      </c>
      <c r="AX151">
        <f>+IFERROR(IF(VALUE('data-cash-crude'!AW151)&gt;0,'data-cash-crude'!AW151-INDEX('active-future'!$C:$C,MATCH('basis-cash-crude'!AX$1,'active-future'!$A:$A,0),1),""),"")</f>
        <v>-9.86</v>
      </c>
      <c r="AY151">
        <f>+IFERROR(IF(VALUE('data-cash-crude'!AX151)&gt;0,'data-cash-crude'!AX151-INDEX('active-future'!$C:$C,MATCH('basis-cash-crude'!AY$1,'active-future'!$A:$A,0),1),""),"")</f>
        <v>-9.93</v>
      </c>
      <c r="AZ151">
        <f>+IFERROR(IF(VALUE('data-cash-crude'!AY151)&gt;0,'data-cash-crude'!AY151-INDEX('active-future'!$C:$C,MATCH('basis-cash-crude'!AZ$1,'active-future'!$A:$A,0),1),""),"")</f>
        <v>-9.8799999999999955</v>
      </c>
      <c r="BA151">
        <f>+IFERROR(IF(VALUE('data-cash-crude'!AZ151)&gt;0,'data-cash-crude'!AZ151-INDEX('active-future'!$C:$C,MATCH('basis-cash-crude'!BA$1,'active-future'!$A:$A,0),1),""),"")</f>
        <v>-9.9499999999999957</v>
      </c>
      <c r="BB151">
        <f>+IFERROR(IF(VALUE('data-cash-crude'!BA151)&gt;0,'data-cash-crude'!BA151-INDEX('active-future'!$C:$C,MATCH('basis-cash-crude'!BB$1,'active-future'!$A:$A,0),1),""),"")</f>
        <v>-9.89</v>
      </c>
      <c r="BC151">
        <f>+IFERROR(IF(VALUE('data-cash-crude'!BB151)&gt;0,'data-cash-crude'!BB151-INDEX('active-future'!$C:$C,MATCH('basis-cash-crude'!BC$1,'active-future'!$A:$A,0),1),""),"")</f>
        <v>-10.199999999999996</v>
      </c>
      <c r="BD151">
        <f>+IFERROR(IF(VALUE('data-cash-crude'!BC151)&gt;0,'data-cash-crude'!BC151-INDEX('active-future'!$C:$C,MATCH('basis-cash-crude'!BD$1,'active-future'!$A:$A,0),1),""),"")</f>
        <v>-10.129999999999995</v>
      </c>
      <c r="BE151">
        <f>+IFERROR(IF(VALUE('data-cash-crude'!BD151)&gt;0,'data-cash-crude'!BD151-INDEX('active-future'!$C:$C,MATCH('basis-cash-crude'!BE$1,'active-future'!$A:$A,0),1),""),"")</f>
        <v>-9.9899999999999949</v>
      </c>
      <c r="BF151">
        <f>+IFERROR(IF(VALUE('data-cash-crude'!BE151)&gt;0,'data-cash-crude'!BE151-INDEX('active-future'!$C:$C,MATCH('basis-cash-crude'!BF$1,'active-future'!$A:$A,0),1),""),"")</f>
        <v>-9.9500000000000028</v>
      </c>
      <c r="BG151">
        <f>+IFERROR(IF(VALUE('data-cash-crude'!BF151)&gt;0,'data-cash-crude'!BF151-INDEX('active-future'!$C:$C,MATCH('basis-cash-crude'!BG$1,'active-future'!$A:$A,0),1),""),"")</f>
        <v>-9.8800000000000026</v>
      </c>
      <c r="BH151">
        <f>+IFERROR(IF(VALUE('data-cash-crude'!BG151)&gt;0,'data-cash-crude'!BG151-INDEX('active-future'!$C:$C,MATCH('basis-cash-crude'!BH$1,'active-future'!$A:$A,0),1),""),"")</f>
        <v>-9.93</v>
      </c>
      <c r="BI151">
        <f>+IFERROR(IF(VALUE('data-cash-crude'!BH151)&gt;0,'data-cash-crude'!BH151-INDEX('active-future'!$C:$C,MATCH('basis-cash-crude'!BI$1,'active-future'!$A:$A,0),1),""),"")</f>
        <v>-9.9100000000000037</v>
      </c>
      <c r="BJ151">
        <f>+IFERROR(IF(VALUE('data-cash-crude'!BI151)&gt;0,'data-cash-crude'!BI151-INDEX('active-future'!$C:$C,MATCH('basis-cash-crude'!BJ$1,'active-future'!$A:$A,0),1),""),"")</f>
        <v>-9.9200000000000017</v>
      </c>
      <c r="BK151">
        <f>+IFERROR(IF(VALUE('data-cash-crude'!BJ151)&gt;0,'data-cash-crude'!BJ151-INDEX('active-future'!$C:$C,MATCH('basis-cash-crude'!BK$1,'active-future'!$A:$A,0),1),""),"")</f>
        <v>-9.8699999999999974</v>
      </c>
      <c r="BL151">
        <f>+IFERROR(IF(VALUE('data-cash-crude'!BK151)&gt;0,'data-cash-crude'!BK151-INDEX('active-future'!$C:$C,MATCH('basis-cash-crude'!BL$1,'active-future'!$A:$A,0),1),""),"")</f>
        <v>-9.9100000000000037</v>
      </c>
      <c r="BM151">
        <f>+IFERROR(IF(VALUE('data-cash-crude'!BL151)&gt;0,'data-cash-crude'!BL151-INDEX('active-future'!$C:$C,MATCH('basis-cash-crude'!BM$1,'active-future'!$A:$A,0),1),""),"")</f>
        <v>-9.9500000000000028</v>
      </c>
      <c r="BN151">
        <f>+IFERROR(IF(VALUE('data-cash-crude'!BM151)&gt;0,'data-cash-crude'!BM151-INDEX('active-future'!$C:$C,MATCH('basis-cash-crude'!BN$1,'active-future'!$A:$A,0),1),""),"")</f>
        <v>-9.8699999999999974</v>
      </c>
      <c r="BO151">
        <f>+IFERROR(IF(VALUE('data-cash-crude'!BN151)&gt;0,'data-cash-crude'!BN151-INDEX('active-future'!$C:$C,MATCH('basis-cash-crude'!BO$1,'active-future'!$A:$A,0),1),""),"")</f>
        <v>-9.93</v>
      </c>
      <c r="BP151">
        <f>+IFERROR(IF(VALUE('data-cash-crude'!BO151)&gt;0,'data-cash-crude'!BO151-INDEX('active-future'!$C:$C,MATCH('basis-cash-crude'!BP$1,'active-future'!$A:$A,0),1),""),"")</f>
        <v>-9.8700000000000045</v>
      </c>
      <c r="BQ151">
        <f>+IFERROR(IF(VALUE('data-cash-crude'!BP151)&gt;0,'data-cash-crude'!BP151-INDEX('active-future'!$C:$C,MATCH('basis-cash-crude'!BQ$1,'active-future'!$A:$A,0),1),""),"")</f>
        <v>-9.86</v>
      </c>
      <c r="BR151">
        <f>+IFERROR(IF(VALUE('data-cash-crude'!BQ151)&gt;0,'data-cash-crude'!BQ151-INDEX('active-future'!$C:$C,MATCH('basis-cash-crude'!BR$1,'active-future'!$A:$A,0),1),""),"")</f>
        <v>-9.9399999999999977</v>
      </c>
      <c r="BS151">
        <f>+IFERROR(IF(VALUE('data-cash-crude'!BR151)&gt;0,'data-cash-crude'!BR151-INDEX('active-future'!$C:$C,MATCH('basis-cash-crude'!BS$1,'active-future'!$A:$A,0),1),""),"")</f>
        <v>-9.89</v>
      </c>
      <c r="BT151">
        <f>+IFERROR(IF(VALUE('data-cash-crude'!BS151)&gt;0,'data-cash-crude'!BS151-INDEX('active-future'!$C:$C,MATCH('basis-cash-crude'!BT$1,'active-future'!$A:$A,0),1),""),"")</f>
        <v>-9.93</v>
      </c>
      <c r="BU151">
        <f>+IFERROR(IF(VALUE('data-cash-crude'!BT151)&gt;0,'data-cash-crude'!BT151-INDEX('active-future'!$C:$C,MATCH('basis-cash-crude'!BU$1,'active-future'!$A:$A,0),1),""),"")</f>
        <v>-9.93</v>
      </c>
      <c r="BV151">
        <f>+IFERROR(IF(VALUE('data-cash-crude'!BU151)&gt;0,'data-cash-crude'!BU151-INDEX('active-future'!$C:$C,MATCH('basis-cash-crude'!BV$1,'active-future'!$A:$A,0),1),""),"")</f>
        <v>-9.9100000000000037</v>
      </c>
      <c r="BW151">
        <f>+IFERROR(IF(VALUE('data-cash-crude'!BV151)&gt;0,'data-cash-crude'!BV151-INDEX('active-future'!$C:$C,MATCH('basis-cash-crude'!BW$1,'active-future'!$A:$A,0),1),""),"")</f>
        <v>-9.9099999999999966</v>
      </c>
      <c r="BX151">
        <f>+IFERROR(IF(VALUE('data-cash-crude'!BW151)&gt;0,'data-cash-crude'!BW151-INDEX('active-future'!$C:$C,MATCH('basis-cash-crude'!BX$1,'active-future'!$A:$A,0),1),""),"")</f>
        <v>-9.86</v>
      </c>
      <c r="BY151">
        <f>+IFERROR(IF(VALUE('data-cash-crude'!BX151)&gt;0,'data-cash-crude'!BX151-INDEX('active-future'!$C:$C,MATCH('basis-cash-crude'!BY$1,'active-future'!$A:$A,0),1),""),"")</f>
        <v>-9.9100000000000037</v>
      </c>
      <c r="BZ151">
        <f>+IFERROR(IF(VALUE('data-cash-crude'!BY151)&gt;0,'data-cash-crude'!BY151-INDEX('active-future'!$C:$C,MATCH('basis-cash-crude'!BZ$1,'active-future'!$A:$A,0),1),""),"")</f>
        <v>-10.009999999999998</v>
      </c>
      <c r="CA151">
        <f>+IFERROR(IF(VALUE('data-cash-crude'!BZ151)&gt;0,'data-cash-crude'!BZ151-INDEX('active-future'!$C:$C,MATCH('basis-cash-crude'!CA$1,'active-future'!$A:$A,0),1),""),"")</f>
        <v>-9.86</v>
      </c>
      <c r="CB151">
        <f>+IFERROR(IF(VALUE('data-cash-crude'!CA151)&gt;0,'data-cash-crude'!CA151-INDEX('active-future'!$C:$C,MATCH('basis-cash-crude'!CB$1,'active-future'!$A:$A,0),1),""),"")</f>
        <v>-9.8600000000000065</v>
      </c>
      <c r="CC151">
        <f>+IFERROR(IF(VALUE('data-cash-crude'!CB151)&gt;0,'data-cash-crude'!CB151-INDEX('active-future'!$C:$C,MATCH('basis-cash-crude'!CC$1,'active-future'!$A:$A,0),1),""),"")</f>
        <v>-9.9200000000000017</v>
      </c>
      <c r="CD151">
        <f>+IFERROR(IF(VALUE('data-cash-crude'!CC151)&gt;0,'data-cash-crude'!CC151-INDEX('active-future'!$C:$C,MATCH('basis-cash-crude'!CD$1,'active-future'!$A:$A,0),1),""),"")</f>
        <v>-9.8700000000000045</v>
      </c>
      <c r="CE151">
        <f>+IFERROR(IF(VALUE('data-cash-crude'!CD151)&gt;0,'data-cash-crude'!CD151-INDEX('active-future'!$C:$C,MATCH('basis-cash-crude'!CE$1,'active-future'!$A:$A,0),1),""),"")</f>
        <v>-9.9100000000000037</v>
      </c>
      <c r="CF151">
        <f>+IFERROR(IF(VALUE('data-cash-crude'!CE151)&gt;0,'data-cash-crude'!CE151-INDEX('active-future'!$C:$C,MATCH('basis-cash-crude'!CF$1,'active-future'!$A:$A,0),1),""),"")</f>
        <v>-9.8699999999999974</v>
      </c>
      <c r="CG151" t="str">
        <f>+IFERROR(IF(VALUE('data-cash-crude'!CF151)&gt;0,'data-cash-crude'!CF151-INDEX('active-future'!$C:$C,MATCH('basis-cash-crude'!CG$1,'active-future'!$A:$A,0),1),""),"")</f>
        <v/>
      </c>
      <c r="CH151" t="str">
        <f>+IFERROR(IF(VALUE('data-cash-crude'!CG151)&gt;0,'data-cash-crude'!CG151-INDEX('active-future'!$C:$C,MATCH('basis-cash-crude'!CH$1,'active-future'!$A:$A,0),1),""),"")</f>
        <v/>
      </c>
      <c r="CI151" t="str">
        <f>+IFERROR(IF(VALUE('data-cash-crude'!CH151)&gt;0,'data-cash-crude'!CH151-INDEX('active-future'!$C:$C,MATCH('basis-cash-crude'!CI$1,'active-future'!$A:$A,0),1),""),"")</f>
        <v/>
      </c>
      <c r="CJ151">
        <f>+IFERROR(IF(VALUE('data-cash-crude'!CI151)&gt;0,'data-cash-crude'!CI151-INDEX('active-future'!$C:$C,MATCH('basis-cash-crude'!CJ$1,'active-future'!$A:$A,0),1),""),"")</f>
        <v>-9.9199999999999946</v>
      </c>
      <c r="CK151">
        <f>+IFERROR(IF(VALUE('data-cash-crude'!CJ151)&gt;0,'data-cash-crude'!CJ151-INDEX('active-future'!$C:$C,MATCH('basis-cash-crude'!CK$1,'active-future'!$A:$A,0),1),""),"")</f>
        <v>-9.8799999999999955</v>
      </c>
      <c r="CL151">
        <f>+IFERROR(IF(VALUE('data-cash-crude'!CK151)&gt;0,'data-cash-crude'!CK151-INDEX('active-future'!$C:$C,MATCH('basis-cash-crude'!CL$1,'active-future'!$A:$A,0),1),""),"")</f>
        <v>-9.86</v>
      </c>
      <c r="CM151" t="str">
        <f>+IFERROR(IF(VALUE('data-cash-crude'!CL151)&gt;0,'data-cash-crude'!CL151-INDEX('active-future'!$C:$C,MATCH('basis-cash-crude'!CM$1,'active-future'!$A:$A,0),1),""),"")</f>
        <v/>
      </c>
      <c r="CN151">
        <f>+IFERROR(IF(VALUE('data-cash-crude'!CM151)&gt;0,'data-cash-crude'!CM151-INDEX('active-future'!$C:$C,MATCH('basis-cash-crude'!CN$1,'active-future'!$A:$A,0),1),""),"")</f>
        <v>-9.9200000000000017</v>
      </c>
      <c r="CO151">
        <f>+IFERROR(IF(VALUE('data-cash-crude'!CN151)&gt;0,'data-cash-crude'!CN151-INDEX('active-future'!$C:$C,MATCH('basis-cash-crude'!CO$1,'active-future'!$A:$A,0),1),""),"")</f>
        <v>-9.93</v>
      </c>
      <c r="CP151">
        <f>+IFERROR(IF(VALUE('data-cash-crude'!CO151)&gt;0,'data-cash-crude'!CO151-INDEX('active-future'!$C:$C,MATCH('basis-cash-crude'!CP$1,'active-future'!$A:$A,0),1),""),"")</f>
        <v>-9.8999999999999986</v>
      </c>
      <c r="CQ151">
        <f>+IFERROR(IF(VALUE('data-cash-crude'!CP151)&gt;0,'data-cash-crude'!CP151-INDEX('active-future'!$C:$C,MATCH('basis-cash-crude'!CQ$1,'active-future'!$A:$A,0),1),""),"")</f>
        <v>-9.9500000000000028</v>
      </c>
      <c r="CR151">
        <f>+IFERROR(IF(VALUE('data-cash-crude'!CQ151)&gt;0,'data-cash-crude'!CQ151-INDEX('active-future'!$C:$C,MATCH('basis-cash-crude'!CR$1,'active-future'!$A:$A,0),1),""),"")</f>
        <v>-9.86</v>
      </c>
      <c r="CS151">
        <f>+IFERROR(IF(VALUE('data-cash-crude'!CR151)&gt;0,'data-cash-crude'!CR151-INDEX('active-future'!$C:$C,MATCH('basis-cash-crude'!CS$1,'active-future'!$A:$A,0),1),""),"")</f>
        <v>-9.89</v>
      </c>
      <c r="CT151">
        <f>+IFERROR(IF(VALUE('data-cash-crude'!CS151)&gt;0,'data-cash-crude'!CS151-INDEX('active-future'!$C:$C,MATCH('basis-cash-crude'!CT$1,'active-future'!$A:$A,0),1),""),"")</f>
        <v>-9.8700000000000045</v>
      </c>
      <c r="CU151">
        <f>+IFERROR(IF(VALUE('data-cash-crude'!CT151)&gt;0,'data-cash-crude'!CT151-INDEX('active-future'!$C:$C,MATCH('basis-cash-crude'!CU$1,'active-future'!$A:$A,0),1),""),"")</f>
        <v>-9.8999999999999986</v>
      </c>
      <c r="CV151">
        <f>+IFERROR(IF(VALUE('data-cash-crude'!CU151)&gt;0,'data-cash-crude'!CU151-INDEX('active-future'!$C:$C,MATCH('basis-cash-crude'!CV$1,'active-future'!$A:$A,0),1),""),"")</f>
        <v>-9.6500000000000057</v>
      </c>
      <c r="CW151">
        <f>+IFERROR(IF(VALUE('data-cash-crude'!CV151)&gt;0,'data-cash-crude'!CV151-INDEX('active-future'!$C:$C,MATCH('basis-cash-crude'!CW$1,'active-future'!$A:$A,0),1),""),"")</f>
        <v>-9.86</v>
      </c>
      <c r="CX151">
        <f>+IFERROR(IF(VALUE('data-cash-crude'!CW151)&gt;0,'data-cash-crude'!CW151-INDEX('active-future'!$C:$C,MATCH('basis-cash-crude'!CX$1,'active-future'!$A:$A,0),1),""),"")</f>
        <v>-9.8300000000000054</v>
      </c>
      <c r="CY151">
        <f>+IFERROR(IF(VALUE('data-cash-crude'!CX151)&gt;0,'data-cash-crude'!CX151-INDEX('active-future'!$C:$C,MATCH('basis-cash-crude'!CY$1,'active-future'!$A:$A,0),1),""),"")</f>
        <v>-9.89</v>
      </c>
      <c r="CZ151">
        <f>+IFERROR(IF(VALUE('data-cash-crude'!CY151)&gt;0,'data-cash-crude'!CY151-INDEX('active-future'!$C:$C,MATCH('basis-cash-crude'!CZ$1,'active-future'!$A:$A,0),1),""),"")</f>
        <v>-9.9499999999999957</v>
      </c>
      <c r="DA151">
        <f>+IFERROR(IF(VALUE('data-cash-crude'!CZ151)&gt;0,'data-cash-crude'!CZ151-INDEX('active-future'!$C:$C,MATCH('basis-cash-crude'!DA$1,'active-future'!$A:$A,0),1),""),"")</f>
        <v>-9.9200000000000017</v>
      </c>
      <c r="DB151">
        <f>+IFERROR(IF(VALUE('data-cash-crude'!DA151)&gt;0,'data-cash-crude'!DA151-INDEX('active-future'!$C:$C,MATCH('basis-cash-crude'!DB$1,'active-future'!$A:$A,0),1),""),"")</f>
        <v>-9.9500000000000028</v>
      </c>
      <c r="DC151">
        <f>+IFERROR(IF(VALUE('data-cash-crude'!DB151)&gt;0,'data-cash-crude'!DB151-INDEX('active-future'!$C:$C,MATCH('basis-cash-crude'!DC$1,'active-future'!$A:$A,0),1),""),"")</f>
        <v>-9.9200000000000017</v>
      </c>
      <c r="DD151">
        <f>+IFERROR(IF(VALUE('data-cash-crude'!DC151)&gt;0,'data-cash-crude'!DC151-INDEX('active-future'!$C:$C,MATCH('basis-cash-crude'!DD$1,'active-future'!$A:$A,0),1),""),"")</f>
        <v>-9.86</v>
      </c>
      <c r="DE151">
        <f>+IFERROR(IF(VALUE('data-cash-crude'!DD151)&gt;0,'data-cash-crude'!DD151-INDEX('active-future'!$C:$C,MATCH('basis-cash-crude'!DE$1,'active-future'!$A:$A,0),1),""),"")</f>
        <v>-9.9100000000000037</v>
      </c>
      <c r="DF151">
        <f>+IFERROR(IF(VALUE('data-cash-crude'!DE151)&gt;0,'data-cash-crude'!DE151-INDEX('active-future'!$C:$C,MATCH('basis-cash-crude'!DF$1,'active-future'!$A:$A,0),1),""),"")</f>
        <v>-9.9500000000000028</v>
      </c>
      <c r="DG151">
        <f>+IFERROR(IF(VALUE('data-cash-crude'!DF151)&gt;0,'data-cash-crude'!DF151-INDEX('active-future'!$C:$C,MATCH('basis-cash-crude'!DG$1,'active-future'!$A:$A,0),1),""),"")</f>
        <v>-9.9099999999999966</v>
      </c>
      <c r="DH151">
        <f>+IFERROR(IF(VALUE('data-cash-crude'!DG151)&gt;0,'data-cash-crude'!DG151-INDEX('active-future'!$C:$C,MATCH('basis-cash-crude'!DH$1,'active-future'!$A:$A,0),1),""),"")</f>
        <v>-9.8799999999999955</v>
      </c>
      <c r="DI151">
        <f>+IFERROR(IF(VALUE('data-cash-crude'!DH151)&gt;0,'data-cash-crude'!DH151-INDEX('active-future'!$C:$C,MATCH('basis-cash-crude'!DI$1,'active-future'!$A:$A,0),1),""),"")</f>
        <v>-9.8700000000000045</v>
      </c>
      <c r="DJ151">
        <f>+IFERROR(IF(VALUE('data-cash-crude'!DI151)&gt;0,'data-cash-crude'!DI151-INDEX('active-future'!$C:$C,MATCH('basis-cash-crude'!DJ$1,'active-future'!$A:$A,0),1),""),"")</f>
        <v>-9.8999999999999986</v>
      </c>
      <c r="DK151">
        <f>+IFERROR(IF(VALUE('data-cash-crude'!DJ151)&gt;0,'data-cash-crude'!DJ151-INDEX('active-future'!$C:$C,MATCH('basis-cash-crude'!DK$1,'active-future'!$A:$A,0),1),""),"")</f>
        <v>-9.8699999999999974</v>
      </c>
      <c r="DL151">
        <f>+IFERROR(IF(VALUE('data-cash-crude'!DK151)&gt;0,'data-cash-crude'!DK151-INDEX('active-future'!$C:$C,MATCH('basis-cash-crude'!DL$1,'active-future'!$A:$A,0),1),""),"")</f>
        <v>-9.89</v>
      </c>
      <c r="DM151" t="str">
        <f>+IFERROR(IF(VALUE('data-cash-crude'!DL151)&gt;0,'data-cash-crude'!DL151-INDEX('active-future'!$C:$C,MATCH('basis-cash-crude'!DM$1,'active-future'!$A:$A,0),1),""),"")</f>
        <v/>
      </c>
      <c r="DN151" t="str">
        <f>+IFERROR(IF(VALUE('data-cash-crude'!DM151)&gt;0,'data-cash-crude'!DM151-INDEX('active-future'!$C:$C,MATCH('basis-cash-crude'!DN$1,'active-future'!$A:$A,0),1),""),"")</f>
        <v/>
      </c>
      <c r="DO151">
        <f>+IFERROR(IF(VALUE('data-cash-crude'!DN151)&gt;0,'data-cash-crude'!DN151-INDEX('active-future'!$C:$C,MATCH('basis-cash-crude'!DO$1,'active-future'!$A:$A,0),1),""),"")</f>
        <v>-9.9499999999999957</v>
      </c>
      <c r="DP151">
        <f>+IFERROR(IF(VALUE('data-cash-crude'!DO151)&gt;0,'data-cash-crude'!DO151-INDEX('active-future'!$C:$C,MATCH('basis-cash-crude'!DP$1,'active-future'!$A:$A,0),1),""),"")</f>
        <v>-9.8799999999999955</v>
      </c>
      <c r="DQ151">
        <f>+IFERROR(IF(VALUE('data-cash-crude'!DP151)&gt;0,'data-cash-crude'!DP151-INDEX('active-future'!$C:$C,MATCH('basis-cash-crude'!DQ$1,'active-future'!$A:$A,0),1),""),"")</f>
        <v>-9.93</v>
      </c>
      <c r="DR151">
        <f>+IFERROR(IF(VALUE('data-cash-crude'!DQ151)&gt;0,'data-cash-crude'!DQ151-INDEX('active-future'!$C:$C,MATCH('basis-cash-crude'!DR$1,'active-future'!$A:$A,0),1),""),"")</f>
        <v>-9.8600000000000065</v>
      </c>
      <c r="DS151">
        <f>+IFERROR(IF(VALUE('data-cash-crude'!DR151)&gt;0,'data-cash-crude'!DR151-INDEX('active-future'!$C:$C,MATCH('basis-cash-crude'!DS$1,'active-future'!$A:$A,0),1),""),"")</f>
        <v>-9.8699999999999974</v>
      </c>
      <c r="DT151">
        <f>+IFERROR(IF(VALUE('data-cash-crude'!DS151)&gt;0,'data-cash-crude'!DS151-INDEX('active-future'!$C:$C,MATCH('basis-cash-crude'!DT$1,'active-future'!$A:$A,0),1),""),"")</f>
        <v>-9.9100000000000037</v>
      </c>
      <c r="DU151">
        <f>+IFERROR(IF(VALUE('data-cash-crude'!DT151)&gt;0,'data-cash-crude'!DT151-INDEX('active-future'!$C:$C,MATCH('basis-cash-crude'!DU$1,'active-future'!$A:$A,0),1),""),"")</f>
        <v>-9.89</v>
      </c>
      <c r="DV151">
        <f>+IFERROR(IF(VALUE('data-cash-crude'!DU151)&gt;0,'data-cash-crude'!DU151-INDEX('active-future'!$C:$C,MATCH('basis-cash-crude'!DV$1,'active-future'!$A:$A,0),1),""),"")</f>
        <v>-9.9500000000000028</v>
      </c>
      <c r="DW151">
        <f>+IFERROR(IF(VALUE('data-cash-crude'!DV151)&gt;0,'data-cash-crude'!DV151-INDEX('active-future'!$C:$C,MATCH('basis-cash-crude'!DW$1,'active-future'!$A:$A,0),1),""),"")</f>
        <v>-9.9000000000000057</v>
      </c>
      <c r="DX151">
        <f>+IFERROR(IF(VALUE('data-cash-crude'!DW151)&gt;0,'data-cash-crude'!DW151-INDEX('active-future'!$C:$C,MATCH('basis-cash-crude'!DX$1,'active-future'!$A:$A,0),1),""),"")</f>
        <v>-9.9499999999999957</v>
      </c>
      <c r="DY151">
        <f>+IFERROR(IF(VALUE('data-cash-crude'!DX151)&gt;0,'data-cash-crude'!DX151-INDEX('active-future'!$C:$C,MATCH('basis-cash-crude'!DY$1,'active-future'!$A:$A,0),1),""),"")</f>
        <v>-9.9200000000000017</v>
      </c>
      <c r="DZ151">
        <f>+IFERROR(IF(VALUE('data-cash-crude'!DY151)&gt;0,'data-cash-crude'!DY151-INDEX('active-future'!$C:$C,MATCH('basis-cash-crude'!DZ$1,'active-future'!$A:$A,0),1),""),"")</f>
        <v>-9.9500000000000028</v>
      </c>
      <c r="EA151">
        <f>+IFERROR(IF(VALUE('data-cash-crude'!DZ151)&gt;0,'data-cash-crude'!DZ151-INDEX('active-future'!$C:$C,MATCH('basis-cash-crude'!EA$1,'active-future'!$A:$A,0),1),""),"")</f>
        <v>-10.29</v>
      </c>
      <c r="EB151">
        <f>+IFERROR(IF(VALUE('data-cash-crude'!EA151)&gt;0,'data-cash-crude'!EA151-INDEX('active-future'!$C:$C,MATCH('basis-cash-crude'!EB$1,'active-future'!$A:$A,0),1),""),"")</f>
        <v>-10.089999999999996</v>
      </c>
      <c r="EC151">
        <f>+IFERROR(IF(VALUE('data-cash-crude'!EB151)&gt;0,'data-cash-crude'!EB151-INDEX('active-future'!$C:$C,MATCH('basis-cash-crude'!EC$1,'active-future'!$A:$A,0),1),""),"")</f>
        <v>-10.130000000000003</v>
      </c>
      <c r="ED151">
        <f>+IFERROR(IF(VALUE('data-cash-crude'!EC151)&gt;0,'data-cash-crude'!EC151-INDEX('active-future'!$C:$C,MATCH('basis-cash-crude'!ED$1,'active-future'!$A:$A,0),1),""),"")</f>
        <v>-9.9500000000000028</v>
      </c>
      <c r="EE151">
        <f>+IFERROR(IF(VALUE('data-cash-crude'!ED151)&gt;0,'data-cash-crude'!ED151-INDEX('active-future'!$C:$C,MATCH('basis-cash-crude'!EE$1,'active-future'!$A:$A,0),1),""),"")</f>
        <v>-9.93</v>
      </c>
      <c r="EF151">
        <f>+IFERROR(IF(VALUE('data-cash-crude'!EE151)&gt;0,'data-cash-crude'!EE151-INDEX('active-future'!$C:$C,MATCH('basis-cash-crude'!EF$1,'active-future'!$A:$A,0),1),""),"")</f>
        <v>-9.8999999999999986</v>
      </c>
      <c r="EG151">
        <f>+IFERROR(IF(VALUE('data-cash-crude'!EF151)&gt;0,'data-cash-crude'!EF151-INDEX('active-future'!$C:$C,MATCH('basis-cash-crude'!EG$1,'active-future'!$A:$A,0),1),""),"")</f>
        <v>-9.86</v>
      </c>
      <c r="EH151">
        <f>+IFERROR(IF(VALUE('data-cash-crude'!EG151)&gt;0,'data-cash-crude'!EG151-INDEX('active-future'!$C:$C,MATCH('basis-cash-crude'!EH$1,'active-future'!$A:$A,0),1),""),"")</f>
        <v>-9.89</v>
      </c>
      <c r="EI151">
        <f>+IFERROR(IF(VALUE('data-cash-crude'!EH151)&gt;0,'data-cash-crude'!EH151-INDEX('active-future'!$C:$C,MATCH('basis-cash-crude'!EI$1,'active-future'!$A:$A,0),1),""),"")</f>
        <v>-9.8799999999999955</v>
      </c>
      <c r="EJ151">
        <f>+IFERROR(IF(VALUE('data-cash-crude'!EI151)&gt;0,'data-cash-crude'!EI151-INDEX('active-future'!$C:$C,MATCH('basis-cash-crude'!EJ$1,'active-future'!$A:$A,0),1),""),"")</f>
        <v>-9.9100000000000037</v>
      </c>
      <c r="EK151">
        <f>+IFERROR(IF(VALUE('data-cash-crude'!EJ151)&gt;0,'data-cash-crude'!EJ151-INDEX('active-future'!$C:$C,MATCH('basis-cash-crude'!EK$1,'active-future'!$A:$A,0),1),""),"")</f>
        <v>-9.9100000000000037</v>
      </c>
      <c r="EL151">
        <f>+IFERROR(IF(VALUE('data-cash-crude'!EK151)&gt;0,'data-cash-crude'!EK151-INDEX('active-future'!$C:$C,MATCH('basis-cash-crude'!EL$1,'active-future'!$A:$A,0),1),""),"")</f>
        <v>-9.8999999999999986</v>
      </c>
      <c r="EM151">
        <f>+IFERROR(IF(VALUE('data-cash-crude'!EL151)&gt;0,'data-cash-crude'!EL151-INDEX('active-future'!$C:$C,MATCH('basis-cash-crude'!EM$1,'active-future'!$A:$A,0),1),""),"")</f>
        <v>-9.8999999999999986</v>
      </c>
      <c r="EN151">
        <f>+IFERROR(IF(VALUE('data-cash-crude'!EM151)&gt;0,'data-cash-crude'!EM151-INDEX('active-future'!$C:$C,MATCH('basis-cash-crude'!EN$1,'active-future'!$A:$A,0),1),""),"")</f>
        <v>-9.8699999999999974</v>
      </c>
      <c r="EO151">
        <f>+IFERROR(IF(VALUE('data-cash-crude'!EN151)&gt;0,'data-cash-crude'!EN151-INDEX('active-future'!$C:$C,MATCH('basis-cash-crude'!EO$1,'active-future'!$A:$A,0),1),""),"")</f>
        <v>-9.9200000000000017</v>
      </c>
      <c r="EP151">
        <f>+IFERROR(IF(VALUE('data-cash-crude'!EO151)&gt;0,'data-cash-crude'!EO151-INDEX('active-future'!$C:$C,MATCH('basis-cash-crude'!EP$1,'active-future'!$A:$A,0),1),""),"")</f>
        <v>-9.9100000000000037</v>
      </c>
      <c r="EQ151">
        <f>+IFERROR(IF(VALUE('data-cash-crude'!EP151)&gt;0,'data-cash-crude'!EP151-INDEX('active-future'!$C:$C,MATCH('basis-cash-crude'!EQ$1,'active-future'!$A:$A,0),1),""),"")</f>
        <v>-9.93</v>
      </c>
      <c r="ER151">
        <f>+IFERROR(IF(VALUE('data-cash-crude'!EQ151)&gt;0,'data-cash-crude'!EQ151-INDEX('active-future'!$C:$C,MATCH('basis-cash-crude'!ER$1,'active-future'!$A:$A,0),1),""),"")</f>
        <v>-9.86</v>
      </c>
      <c r="ES151">
        <f>+IFERROR(IF(VALUE('data-cash-crude'!ER151)&gt;0,'data-cash-crude'!ER151-INDEX('active-future'!$C:$C,MATCH('basis-cash-crude'!ES$1,'active-future'!$A:$A,0),1),""),"")</f>
        <v>-9.9500000000000028</v>
      </c>
      <c r="ET151">
        <f>+IFERROR(IF(VALUE('data-cash-crude'!ES151)&gt;0,'data-cash-crude'!ES151-INDEX('active-future'!$C:$C,MATCH('basis-cash-crude'!ET$1,'active-future'!$A:$A,0),1),""),"")</f>
        <v>-9.93</v>
      </c>
      <c r="EU151">
        <f>+IFERROR(IF(VALUE('data-cash-crude'!ET151)&gt;0,'data-cash-crude'!ET151-INDEX('active-future'!$C:$C,MATCH('basis-cash-crude'!EU$1,'active-future'!$A:$A,0),1),""),"")</f>
        <v>-9.9400000000000048</v>
      </c>
      <c r="EV151">
        <f>+IFERROR(IF(VALUE('data-cash-crude'!EU151)&gt;0,'data-cash-crude'!EU151-INDEX('active-future'!$C:$C,MATCH('basis-cash-crude'!EV$1,'active-future'!$A:$A,0),1),""),"")</f>
        <v>-10.050000000000004</v>
      </c>
      <c r="EW151">
        <f>+IFERROR(IF(VALUE('data-cash-crude'!EV151)&gt;0,'data-cash-crude'!EV151-INDEX('active-future'!$C:$C,MATCH('basis-cash-crude'!EW$1,'active-future'!$A:$A,0),1),""),"")</f>
        <v>-10.030000000000001</v>
      </c>
      <c r="EX151">
        <f>+IFERROR(IF(VALUE('data-cash-crude'!EW151)&gt;0,'data-cash-crude'!EW151-INDEX('active-future'!$C:$C,MATCH('basis-cash-crude'!EX$1,'active-future'!$A:$A,0),1),""),"")</f>
        <v>-10.039999999999999</v>
      </c>
      <c r="EY151">
        <f>+IFERROR(IF(VALUE('data-cash-crude'!EX151)&gt;0,'data-cash-crude'!EX151-INDEX('active-future'!$C:$C,MATCH('basis-cash-crude'!EY$1,'active-future'!$A:$A,0),1),""),"")</f>
        <v>-9.89</v>
      </c>
      <c r="EZ151">
        <f>+IFERROR(IF(VALUE('data-cash-crude'!EY151)&gt;0,'data-cash-crude'!EY151-INDEX('active-future'!$C:$C,MATCH('basis-cash-crude'!EZ$1,'active-future'!$A:$A,0),1),""),"")</f>
        <v>-9.9400000000000048</v>
      </c>
      <c r="FA151">
        <f>+IFERROR(IF(VALUE('data-cash-crude'!EZ151)&gt;0,'data-cash-crude'!EZ151-INDEX('active-future'!$C:$C,MATCH('basis-cash-crude'!FA$1,'active-future'!$A:$A,0),1),""),"")</f>
        <v>-9.8999999999999986</v>
      </c>
      <c r="FB151">
        <f>+IFERROR(IF(VALUE('data-cash-crude'!FA151)&gt;0,'data-cash-crude'!FA151-INDEX('active-future'!$C:$C,MATCH('basis-cash-crude'!FB$1,'active-future'!$A:$A,0),1),""),"")</f>
        <v>-9.86</v>
      </c>
      <c r="FC151">
        <f>+IFERROR(IF(VALUE('data-cash-crude'!FB151)&gt;0,'data-cash-crude'!FB151-INDEX('active-future'!$C:$C,MATCH('basis-cash-crude'!FC$1,'active-future'!$A:$A,0),1),""),"")</f>
        <v>-9.8799999999999955</v>
      </c>
      <c r="FD151">
        <f>+IFERROR(IF(VALUE('data-cash-crude'!FC151)&gt;0,'data-cash-crude'!FC151-INDEX('active-future'!$C:$C,MATCH('basis-cash-crude'!FD$1,'active-future'!$A:$A,0),1),""),"")</f>
        <v>-9.9200000000000017</v>
      </c>
      <c r="FE151">
        <f>+IFERROR(IF(VALUE('data-cash-crude'!FD151)&gt;0,'data-cash-crude'!FD151-INDEX('active-future'!$C:$C,MATCH('basis-cash-crude'!FE$1,'active-future'!$A:$A,0),1),""),"")</f>
        <v>-9.9399999999999977</v>
      </c>
      <c r="FF151">
        <f>+IFERROR(IF(VALUE('data-cash-crude'!FE151)&gt;0,'data-cash-crude'!FE151-INDEX('active-future'!$C:$C,MATCH('basis-cash-crude'!FF$1,'active-future'!$A:$A,0),1),""),"")</f>
        <v>-9.9200000000000017</v>
      </c>
      <c r="FG151">
        <f>+IFERROR(IF(VALUE('data-cash-crude'!FF151)&gt;0,'data-cash-crude'!FF151-INDEX('active-future'!$C:$C,MATCH('basis-cash-crude'!FG$1,'active-future'!$A:$A,0),1),""),"")</f>
        <v>-9.8699999999999974</v>
      </c>
      <c r="FH151">
        <f>+IFERROR(IF(VALUE('data-cash-crude'!FG151)&gt;0,'data-cash-crude'!FG151-INDEX('active-future'!$C:$C,MATCH('basis-cash-crude'!FH$1,'active-future'!$A:$A,0),1),""),"")</f>
        <v>-9.86</v>
      </c>
      <c r="FI151">
        <f>+IFERROR(IF(VALUE('data-cash-crude'!FH151)&gt;0,'data-cash-crude'!FH151-INDEX('active-future'!$C:$C,MATCH('basis-cash-crude'!FI$1,'active-future'!$A:$A,0),1),""),"")</f>
        <v>-9.93</v>
      </c>
      <c r="FJ151">
        <f>+IFERROR(IF(VALUE('data-cash-crude'!FI151)&gt;0,'data-cash-crude'!FI151-INDEX('active-future'!$C:$C,MATCH('basis-cash-crude'!FJ$1,'active-future'!$A:$A,0),1),""),"")</f>
        <v>-9.9200000000000017</v>
      </c>
      <c r="FK151">
        <f>+IFERROR(IF(VALUE('data-cash-crude'!FJ151)&gt;0,'data-cash-crude'!FJ151-INDEX('active-future'!$C:$C,MATCH('basis-cash-crude'!FK$1,'active-future'!$A:$A,0),1),""),"")</f>
        <v>-9.93</v>
      </c>
      <c r="FL151">
        <f>+IFERROR(IF(VALUE('data-cash-crude'!FK151)&gt;0,'data-cash-crude'!FK151-INDEX('active-future'!$C:$C,MATCH('basis-cash-crude'!FL$1,'active-future'!$A:$A,0),1),""),"")</f>
        <v>-9.9200000000000017</v>
      </c>
    </row>
    <row r="152" spans="1:168" x14ac:dyDescent="0.2">
      <c r="A152">
        <f t="shared" si="6"/>
        <v>-5.4099999999999993</v>
      </c>
      <c r="B152">
        <f t="shared" si="7"/>
        <v>-5.2844000000000007</v>
      </c>
      <c r="C152">
        <f t="shared" si="8"/>
        <v>-5.3764197530864228</v>
      </c>
      <c r="D152" s="10" t="str">
        <f>+'data-cash-crude'!B152</f>
        <v>CLPA-7-98.CM</v>
      </c>
      <c r="E152">
        <f>+IFERROR(IF(VALUE('data-cash-crude'!D152)&gt;0,'data-cash-crude'!D152-INDEX('active-future'!$C:$C,MATCH('basis-cash-crude'!E$1,'active-future'!$A:$A,0),1),""),"")</f>
        <v>-5.3800000000000026</v>
      </c>
      <c r="F152">
        <f>+IFERROR(IF(VALUE('data-cash-crude'!E152)&gt;0,'data-cash-crude'!E152-INDEX('active-future'!$C:$C,MATCH('basis-cash-crude'!F$1,'active-future'!$A:$A,0),1),""),"")</f>
        <v>-5.3999999999999986</v>
      </c>
      <c r="G152">
        <f>+IFERROR(IF(VALUE('data-cash-crude'!F152)&gt;0,'data-cash-crude'!F152-INDEX('active-future'!$C:$C,MATCH('basis-cash-crude'!G$1,'active-future'!$A:$A,0),1),""),"")</f>
        <v>-5.4399999999999977</v>
      </c>
      <c r="H152">
        <f>+IFERROR(IF(VALUE('data-cash-crude'!G152)&gt;0,'data-cash-crude'!G152-INDEX('active-future'!$C:$C,MATCH('basis-cash-crude'!H$1,'active-future'!$A:$A,0),1),""),"")</f>
        <v>-5.3999999999999986</v>
      </c>
      <c r="I152" t="str">
        <f>+IFERROR(IF(VALUE('data-cash-crude'!H152)&gt;0,'data-cash-crude'!H152-INDEX('active-future'!$C:$C,MATCH('basis-cash-crude'!I$1,'active-future'!$A:$A,0),1),""),"")</f>
        <v/>
      </c>
      <c r="J152">
        <f>+IFERROR(IF(VALUE('data-cash-crude'!I152)&gt;0,'data-cash-crude'!I152-INDEX('active-future'!$C:$C,MATCH('basis-cash-crude'!J$1,'active-future'!$A:$A,0),1),""),"")</f>
        <v>-5.43</v>
      </c>
      <c r="K152" t="str">
        <f>+IFERROR(IF(VALUE('data-cash-crude'!J152)&gt;0,'data-cash-crude'!J152-INDEX('active-future'!$C:$C,MATCH('basis-cash-crude'!K$1,'active-future'!$A:$A,0),1),""),"")</f>
        <v/>
      </c>
      <c r="L152" t="str">
        <f>+IFERROR(IF(VALUE('data-cash-crude'!K152)&gt;0,'data-cash-crude'!K152-INDEX('active-future'!$C:$C,MATCH('basis-cash-crude'!L$1,'active-future'!$A:$A,0),1),""),"")</f>
        <v/>
      </c>
      <c r="M152">
        <f>+IFERROR(IF(VALUE('data-cash-crude'!L152)&gt;0,'data-cash-crude'!L152-INDEX('active-future'!$C:$C,MATCH('basis-cash-crude'!M$1,'active-future'!$A:$A,0),1),""),"")</f>
        <v>-5.3999999999999986</v>
      </c>
      <c r="N152">
        <f>+IFERROR(IF(VALUE('data-cash-crude'!M152)&gt;0,'data-cash-crude'!M152-INDEX('active-future'!$C:$C,MATCH('basis-cash-crude'!N$1,'active-future'!$A:$A,0),1),""),"")</f>
        <v>-5.3700000000000045</v>
      </c>
      <c r="O152">
        <f>+IFERROR(IF(VALUE('data-cash-crude'!N152)&gt;0,'data-cash-crude'!N152-INDEX('active-future'!$C:$C,MATCH('basis-cash-crude'!O$1,'active-future'!$A:$A,0),1),""),"")</f>
        <v>-5.2899999999999991</v>
      </c>
      <c r="P152">
        <f>+IFERROR(IF(VALUE('data-cash-crude'!O152)&gt;0,'data-cash-crude'!O152-INDEX('active-future'!$C:$C,MATCH('basis-cash-crude'!P$1,'active-future'!$A:$A,0),1),""),"")</f>
        <v>-5.43</v>
      </c>
      <c r="Q152">
        <f>+IFERROR(IF(VALUE('data-cash-crude'!P152)&gt;0,'data-cash-crude'!P152-INDEX('active-future'!$C:$C,MATCH('basis-cash-crude'!Q$1,'active-future'!$A:$A,0),1),""),"")</f>
        <v>-5.3900000000000006</v>
      </c>
      <c r="R152">
        <f>+IFERROR(IF(VALUE('data-cash-crude'!Q152)&gt;0,'data-cash-crude'!Q152-INDEX('active-future'!$C:$C,MATCH('basis-cash-crude'!R$1,'active-future'!$A:$A,0),1),""),"")</f>
        <v>-5.3999999999999986</v>
      </c>
      <c r="S152">
        <f>+IFERROR(IF(VALUE('data-cash-crude'!R152)&gt;0,'data-cash-crude'!R152-INDEX('active-future'!$C:$C,MATCH('basis-cash-crude'!S$1,'active-future'!$A:$A,0),1),""),"")</f>
        <v>-5.3799999999999955</v>
      </c>
      <c r="T152">
        <f>+IFERROR(IF(VALUE('data-cash-crude'!S152)&gt;0,'data-cash-crude'!S152-INDEX('active-future'!$C:$C,MATCH('basis-cash-crude'!T$1,'active-future'!$A:$A,0),1),""),"")</f>
        <v>-5.3599999999999994</v>
      </c>
      <c r="U152">
        <f>+IFERROR(IF(VALUE('data-cash-crude'!T152)&gt;0,'data-cash-crude'!T152-INDEX('active-future'!$C:$C,MATCH('basis-cash-crude'!U$1,'active-future'!$A:$A,0),1),""),"")</f>
        <v>-5.4400000000000048</v>
      </c>
      <c r="V152">
        <f>+IFERROR(IF(VALUE('data-cash-crude'!U152)&gt;0,'data-cash-crude'!U152-INDEX('active-future'!$C:$C,MATCH('basis-cash-crude'!V$1,'active-future'!$A:$A,0),1),""),"")</f>
        <v>-5.4200000000000017</v>
      </c>
      <c r="W152">
        <f>+IFERROR(IF(VALUE('data-cash-crude'!V152)&gt;0,'data-cash-crude'!V152-INDEX('active-future'!$C:$C,MATCH('basis-cash-crude'!W$1,'active-future'!$A:$A,0),1),""),"")</f>
        <v>-5.4500000000000028</v>
      </c>
      <c r="X152">
        <f>+IFERROR(IF(VALUE('data-cash-crude'!W152)&gt;0,'data-cash-crude'!W152-INDEX('active-future'!$C:$C,MATCH('basis-cash-crude'!X$1,'active-future'!$A:$A,0),1),""),"")</f>
        <v>-5.4500000000000028</v>
      </c>
      <c r="Y152" t="str">
        <f>+IFERROR(IF(VALUE('data-cash-crude'!X152)&gt;0,'data-cash-crude'!X152-INDEX('active-future'!$C:$C,MATCH('basis-cash-crude'!Y$1,'active-future'!$A:$A,0),1),""),"")</f>
        <v/>
      </c>
      <c r="Z152">
        <f>+IFERROR(IF(VALUE('data-cash-crude'!Y152)&gt;0,'data-cash-crude'!Y152-INDEX('active-future'!$C:$C,MATCH('basis-cash-crude'!Z$1,'active-future'!$A:$A,0),1),""),"")</f>
        <v>-5.3800000000000026</v>
      </c>
      <c r="AA152">
        <f>+IFERROR(IF(VALUE('data-cash-crude'!Z152)&gt;0,'data-cash-crude'!Z152-INDEX('active-future'!$C:$C,MATCH('basis-cash-crude'!AA$1,'active-future'!$A:$A,0),1),""),"")</f>
        <v>-2.490000000000002</v>
      </c>
      <c r="AB152" t="str">
        <f>+IFERROR(IF(VALUE('data-cash-crude'!AA152)&gt;0,'data-cash-crude'!AA152-INDEX('active-future'!$C:$C,MATCH('basis-cash-crude'!AB$1,'active-future'!$A:$A,0),1),""),"")</f>
        <v/>
      </c>
      <c r="AC152">
        <f>+IFERROR(IF(VALUE('data-cash-crude'!AB152)&gt;0,'data-cash-crude'!AB152-INDEX('active-future'!$C:$C,MATCH('basis-cash-crude'!AC$1,'active-future'!$A:$A,0),1),""),"")</f>
        <v>-5.43</v>
      </c>
      <c r="AD152">
        <f>+IFERROR(IF(VALUE('data-cash-crude'!AC152)&gt;0,'data-cash-crude'!AC152-INDEX('active-future'!$C:$C,MATCH('basis-cash-crude'!AD$1,'active-future'!$A:$A,0),1),""),"")</f>
        <v>-5.43</v>
      </c>
      <c r="AE152">
        <f>+IFERROR(IF(VALUE('data-cash-crude'!AD152)&gt;0,'data-cash-crude'!AD152-INDEX('active-future'!$C:$C,MATCH('basis-cash-crude'!AE$1,'active-future'!$A:$A,0),1),""),"")</f>
        <v>-5.43</v>
      </c>
      <c r="AF152">
        <f>+IFERROR(IF(VALUE('data-cash-crude'!AE152)&gt;0,'data-cash-crude'!AE152-INDEX('active-future'!$C:$C,MATCH('basis-cash-crude'!AF$1,'active-future'!$A:$A,0),1),""),"")</f>
        <v>-5.3900000000000006</v>
      </c>
      <c r="AG152">
        <f>+IFERROR(IF(VALUE('data-cash-crude'!AF152)&gt;0,'data-cash-crude'!AF152-INDEX('active-future'!$C:$C,MATCH('basis-cash-crude'!AG$1,'active-future'!$A:$A,0),1),""),"")</f>
        <v>-5.3999999999999986</v>
      </c>
      <c r="AH152">
        <f>+IFERROR(IF(VALUE('data-cash-crude'!AG152)&gt;0,'data-cash-crude'!AG152-INDEX('active-future'!$C:$C,MATCH('basis-cash-crude'!AH$1,'active-future'!$A:$A,0),1),""),"")</f>
        <v>-5.3299999999999983</v>
      </c>
      <c r="AI152">
        <f>+IFERROR(IF(VALUE('data-cash-crude'!AH152)&gt;0,'data-cash-crude'!AH152-INDEX('active-future'!$C:$C,MATCH('basis-cash-crude'!AI$1,'active-future'!$A:$A,0),1),""),"")</f>
        <v>-5.57</v>
      </c>
      <c r="AJ152">
        <f>+IFERROR(IF(VALUE('data-cash-crude'!AI152)&gt;0,'data-cash-crude'!AI152-INDEX('active-future'!$C:$C,MATCH('basis-cash-crude'!AJ$1,'active-future'!$A:$A,0),1),""),"")</f>
        <v>-5.4600000000000009</v>
      </c>
      <c r="AK152">
        <f>+IFERROR(IF(VALUE('data-cash-crude'!AJ152)&gt;0,'data-cash-crude'!AJ152-INDEX('active-future'!$C:$C,MATCH('basis-cash-crude'!AK$1,'active-future'!$A:$A,0),1),""),"")</f>
        <v>-5.4399999999999977</v>
      </c>
      <c r="AL152">
        <f>+IFERROR(IF(VALUE('data-cash-crude'!AK152)&gt;0,'data-cash-crude'!AK152-INDEX('active-future'!$C:$C,MATCH('basis-cash-crude'!AL$1,'active-future'!$A:$A,0),1),""),"")</f>
        <v>-5.3900000000000006</v>
      </c>
      <c r="AM152">
        <f>+IFERROR(IF(VALUE('data-cash-crude'!AL152)&gt;0,'data-cash-crude'!AL152-INDEX('active-future'!$C:$C,MATCH('basis-cash-crude'!AM$1,'active-future'!$A:$A,0),1),""),"")</f>
        <v>-5.4399999999999977</v>
      </c>
      <c r="AN152">
        <f>+IFERROR(IF(VALUE('data-cash-crude'!AM152)&gt;0,'data-cash-crude'!AM152-INDEX('active-future'!$C:$C,MATCH('basis-cash-crude'!AN$1,'active-future'!$A:$A,0),1),""),"")</f>
        <v>-5.4199999999999946</v>
      </c>
      <c r="AO152">
        <f>+IFERROR(IF(VALUE('data-cash-crude'!AN152)&gt;0,'data-cash-crude'!AN152-INDEX('active-future'!$C:$C,MATCH('basis-cash-crude'!AO$1,'active-future'!$A:$A,0),1),""),"")</f>
        <v>-5.3800000000000026</v>
      </c>
      <c r="AP152">
        <f>+IFERROR(IF(VALUE('data-cash-crude'!AO152)&gt;0,'data-cash-crude'!AO152-INDEX('active-future'!$C:$C,MATCH('basis-cash-crude'!AP$1,'active-future'!$A:$A,0),1),""),"")</f>
        <v>-5.3599999999999994</v>
      </c>
      <c r="AQ152">
        <f>+IFERROR(IF(VALUE('data-cash-crude'!AP152)&gt;0,'data-cash-crude'!AP152-INDEX('active-future'!$C:$C,MATCH('basis-cash-crude'!AQ$1,'active-future'!$A:$A,0),1),""),"")</f>
        <v>-5.3699999999999974</v>
      </c>
      <c r="AR152">
        <f>+IFERROR(IF(VALUE('data-cash-crude'!AQ152)&gt;0,'data-cash-crude'!AQ152-INDEX('active-future'!$C:$C,MATCH('basis-cash-crude'!AR$1,'active-future'!$A:$A,0),1),""),"")</f>
        <v>-5.3700000000000045</v>
      </c>
      <c r="AS152">
        <f>+IFERROR(IF(VALUE('data-cash-crude'!AR152)&gt;0,'data-cash-crude'!AR152-INDEX('active-future'!$C:$C,MATCH('basis-cash-crude'!AS$1,'active-future'!$A:$A,0),1),""),"")</f>
        <v>-5.4499999999999957</v>
      </c>
      <c r="AT152">
        <f>+IFERROR(IF(VALUE('data-cash-crude'!AS152)&gt;0,'data-cash-crude'!AS152-INDEX('active-future'!$C:$C,MATCH('basis-cash-crude'!AT$1,'active-future'!$A:$A,0),1),""),"")</f>
        <v>-5.3599999999999994</v>
      </c>
      <c r="AU152">
        <f>+IFERROR(IF(VALUE('data-cash-crude'!AT152)&gt;0,'data-cash-crude'!AT152-INDEX('active-future'!$C:$C,MATCH('basis-cash-crude'!AU$1,'active-future'!$A:$A,0),1),""),"")</f>
        <v>-5.4200000000000017</v>
      </c>
      <c r="AV152">
        <f>+IFERROR(IF(VALUE('data-cash-crude'!AU152)&gt;0,'data-cash-crude'!AU152-INDEX('active-future'!$C:$C,MATCH('basis-cash-crude'!AV$1,'active-future'!$A:$A,0),1),""),"")</f>
        <v>-5.3999999999999986</v>
      </c>
      <c r="AW152">
        <f>+IFERROR(IF(VALUE('data-cash-crude'!AV152)&gt;0,'data-cash-crude'!AV152-INDEX('active-future'!$C:$C,MATCH('basis-cash-crude'!AW$1,'active-future'!$A:$A,0),1),""),"")</f>
        <v>-5.3800000000000026</v>
      </c>
      <c r="AX152">
        <f>+IFERROR(IF(VALUE('data-cash-crude'!AW152)&gt;0,'data-cash-crude'!AW152-INDEX('active-future'!$C:$C,MATCH('basis-cash-crude'!AX$1,'active-future'!$A:$A,0),1),""),"")</f>
        <v>-5.3599999999999994</v>
      </c>
      <c r="AY152">
        <f>+IFERROR(IF(VALUE('data-cash-crude'!AX152)&gt;0,'data-cash-crude'!AX152-INDEX('active-future'!$C:$C,MATCH('basis-cash-crude'!AY$1,'active-future'!$A:$A,0),1),""),"")</f>
        <v>-5.43</v>
      </c>
      <c r="AZ152">
        <f>+IFERROR(IF(VALUE('data-cash-crude'!AY152)&gt;0,'data-cash-crude'!AY152-INDEX('active-future'!$C:$C,MATCH('basis-cash-crude'!AZ$1,'active-future'!$A:$A,0),1),""),"")</f>
        <v>-5.3799999999999955</v>
      </c>
      <c r="BA152">
        <f>+IFERROR(IF(VALUE('data-cash-crude'!AZ152)&gt;0,'data-cash-crude'!AZ152-INDEX('active-future'!$C:$C,MATCH('basis-cash-crude'!BA$1,'active-future'!$A:$A,0),1),""),"")</f>
        <v>-5.4499999999999957</v>
      </c>
      <c r="BB152">
        <f>+IFERROR(IF(VALUE('data-cash-crude'!BA152)&gt;0,'data-cash-crude'!BA152-INDEX('active-future'!$C:$C,MATCH('basis-cash-crude'!BB$1,'active-future'!$A:$A,0),1),""),"")</f>
        <v>-5.3900000000000006</v>
      </c>
      <c r="BC152">
        <f>+IFERROR(IF(VALUE('data-cash-crude'!BB152)&gt;0,'data-cash-crude'!BB152-INDEX('active-future'!$C:$C,MATCH('basis-cash-crude'!BC$1,'active-future'!$A:$A,0),1),""),"")</f>
        <v>-5.6999999999999957</v>
      </c>
      <c r="BD152">
        <f>+IFERROR(IF(VALUE('data-cash-crude'!BC152)&gt;0,'data-cash-crude'!BC152-INDEX('active-future'!$C:$C,MATCH('basis-cash-crude'!BD$1,'active-future'!$A:$A,0),1),""),"")</f>
        <v>-5.6299999999999955</v>
      </c>
      <c r="BE152">
        <f>+IFERROR(IF(VALUE('data-cash-crude'!BD152)&gt;0,'data-cash-crude'!BD152-INDEX('active-future'!$C:$C,MATCH('basis-cash-crude'!BE$1,'active-future'!$A:$A,0),1),""),"")</f>
        <v>-5.4899999999999949</v>
      </c>
      <c r="BF152">
        <f>+IFERROR(IF(VALUE('data-cash-crude'!BE152)&gt;0,'data-cash-crude'!BE152-INDEX('active-future'!$C:$C,MATCH('basis-cash-crude'!BF$1,'active-future'!$A:$A,0),1),""),"")</f>
        <v>-5.4500000000000028</v>
      </c>
      <c r="BG152">
        <f>+IFERROR(IF(VALUE('data-cash-crude'!BF152)&gt;0,'data-cash-crude'!BF152-INDEX('active-future'!$C:$C,MATCH('basis-cash-crude'!BG$1,'active-future'!$A:$A,0),1),""),"")</f>
        <v>-5.3800000000000026</v>
      </c>
      <c r="BH152">
        <f>+IFERROR(IF(VALUE('data-cash-crude'!BG152)&gt;0,'data-cash-crude'!BG152-INDEX('active-future'!$C:$C,MATCH('basis-cash-crude'!BH$1,'active-future'!$A:$A,0),1),""),"")</f>
        <v>-5.43</v>
      </c>
      <c r="BI152">
        <f>+IFERROR(IF(VALUE('data-cash-crude'!BH152)&gt;0,'data-cash-crude'!BH152-INDEX('active-future'!$C:$C,MATCH('basis-cash-crude'!BI$1,'active-future'!$A:$A,0),1),""),"")</f>
        <v>-5.4100000000000037</v>
      </c>
      <c r="BJ152">
        <f>+IFERROR(IF(VALUE('data-cash-crude'!BI152)&gt;0,'data-cash-crude'!BI152-INDEX('active-future'!$C:$C,MATCH('basis-cash-crude'!BJ$1,'active-future'!$A:$A,0),1),""),"")</f>
        <v>-5.4200000000000017</v>
      </c>
      <c r="BK152">
        <f>+IFERROR(IF(VALUE('data-cash-crude'!BJ152)&gt;0,'data-cash-crude'!BJ152-INDEX('active-future'!$C:$C,MATCH('basis-cash-crude'!BK$1,'active-future'!$A:$A,0),1),""),"")</f>
        <v>-5.3699999999999974</v>
      </c>
      <c r="BL152">
        <f>+IFERROR(IF(VALUE('data-cash-crude'!BK152)&gt;0,'data-cash-crude'!BK152-INDEX('active-future'!$C:$C,MATCH('basis-cash-crude'!BL$1,'active-future'!$A:$A,0),1),""),"")</f>
        <v>-5.4100000000000037</v>
      </c>
      <c r="BM152">
        <f>+IFERROR(IF(VALUE('data-cash-crude'!BL152)&gt;0,'data-cash-crude'!BL152-INDEX('active-future'!$C:$C,MATCH('basis-cash-crude'!BM$1,'active-future'!$A:$A,0),1),""),"")</f>
        <v>-5.4500000000000028</v>
      </c>
      <c r="BN152">
        <f>+IFERROR(IF(VALUE('data-cash-crude'!BM152)&gt;0,'data-cash-crude'!BM152-INDEX('active-future'!$C:$C,MATCH('basis-cash-crude'!BN$1,'active-future'!$A:$A,0),1),""),"")</f>
        <v>-5.3699999999999974</v>
      </c>
      <c r="BO152">
        <f>+IFERROR(IF(VALUE('data-cash-crude'!BN152)&gt;0,'data-cash-crude'!BN152-INDEX('active-future'!$C:$C,MATCH('basis-cash-crude'!BO$1,'active-future'!$A:$A,0),1),""),"")</f>
        <v>-5.43</v>
      </c>
      <c r="BP152">
        <f>+IFERROR(IF(VALUE('data-cash-crude'!BO152)&gt;0,'data-cash-crude'!BO152-INDEX('active-future'!$C:$C,MATCH('basis-cash-crude'!BP$1,'active-future'!$A:$A,0),1),""),"")</f>
        <v>-5.3700000000000045</v>
      </c>
      <c r="BQ152">
        <f>+IFERROR(IF(VALUE('data-cash-crude'!BP152)&gt;0,'data-cash-crude'!BP152-INDEX('active-future'!$C:$C,MATCH('basis-cash-crude'!BQ$1,'active-future'!$A:$A,0),1),""),"")</f>
        <v>-5.3599999999999994</v>
      </c>
      <c r="BR152">
        <f>+IFERROR(IF(VALUE('data-cash-crude'!BQ152)&gt;0,'data-cash-crude'!BQ152-INDEX('active-future'!$C:$C,MATCH('basis-cash-crude'!BR$1,'active-future'!$A:$A,0),1),""),"")</f>
        <v>-5.4399999999999977</v>
      </c>
      <c r="BS152">
        <f>+IFERROR(IF(VALUE('data-cash-crude'!BR152)&gt;0,'data-cash-crude'!BR152-INDEX('active-future'!$C:$C,MATCH('basis-cash-crude'!BS$1,'active-future'!$A:$A,0),1),""),"")</f>
        <v>-5.3900000000000006</v>
      </c>
      <c r="BT152">
        <f>+IFERROR(IF(VALUE('data-cash-crude'!BS152)&gt;0,'data-cash-crude'!BS152-INDEX('active-future'!$C:$C,MATCH('basis-cash-crude'!BT$1,'active-future'!$A:$A,0),1),""),"")</f>
        <v>-5.43</v>
      </c>
      <c r="BU152">
        <f>+IFERROR(IF(VALUE('data-cash-crude'!BT152)&gt;0,'data-cash-crude'!BT152-INDEX('active-future'!$C:$C,MATCH('basis-cash-crude'!BU$1,'active-future'!$A:$A,0),1),""),"")</f>
        <v>-5.43</v>
      </c>
      <c r="BV152">
        <f>+IFERROR(IF(VALUE('data-cash-crude'!BU152)&gt;0,'data-cash-crude'!BU152-INDEX('active-future'!$C:$C,MATCH('basis-cash-crude'!BV$1,'active-future'!$A:$A,0),1),""),"")</f>
        <v>-5.4100000000000037</v>
      </c>
      <c r="BW152">
        <f>+IFERROR(IF(VALUE('data-cash-crude'!BV152)&gt;0,'data-cash-crude'!BV152-INDEX('active-future'!$C:$C,MATCH('basis-cash-crude'!BW$1,'active-future'!$A:$A,0),1),""),"")</f>
        <v>-5.4099999999999966</v>
      </c>
      <c r="BX152">
        <f>+IFERROR(IF(VALUE('data-cash-crude'!BW152)&gt;0,'data-cash-crude'!BW152-INDEX('active-future'!$C:$C,MATCH('basis-cash-crude'!BX$1,'active-future'!$A:$A,0),1),""),"")</f>
        <v>-5.3599999999999994</v>
      </c>
      <c r="BY152">
        <f>+IFERROR(IF(VALUE('data-cash-crude'!BX152)&gt;0,'data-cash-crude'!BX152-INDEX('active-future'!$C:$C,MATCH('basis-cash-crude'!BY$1,'active-future'!$A:$A,0),1),""),"")</f>
        <v>-5.4100000000000037</v>
      </c>
      <c r="BZ152">
        <f>+IFERROR(IF(VALUE('data-cash-crude'!BY152)&gt;0,'data-cash-crude'!BY152-INDEX('active-future'!$C:$C,MATCH('basis-cash-crude'!BZ$1,'active-future'!$A:$A,0),1),""),"")</f>
        <v>-5.509999999999998</v>
      </c>
      <c r="CA152">
        <f>+IFERROR(IF(VALUE('data-cash-crude'!BZ152)&gt;0,'data-cash-crude'!BZ152-INDEX('active-future'!$C:$C,MATCH('basis-cash-crude'!CA$1,'active-future'!$A:$A,0),1),""),"")</f>
        <v>-5.3599999999999994</v>
      </c>
      <c r="CB152">
        <f>+IFERROR(IF(VALUE('data-cash-crude'!CA152)&gt;0,'data-cash-crude'!CA152-INDEX('active-future'!$C:$C,MATCH('basis-cash-crude'!CB$1,'active-future'!$A:$A,0),1),""),"")</f>
        <v>-5.3600000000000065</v>
      </c>
      <c r="CC152">
        <f>+IFERROR(IF(VALUE('data-cash-crude'!CB152)&gt;0,'data-cash-crude'!CB152-INDEX('active-future'!$C:$C,MATCH('basis-cash-crude'!CC$1,'active-future'!$A:$A,0),1),""),"")</f>
        <v>-5.4200000000000017</v>
      </c>
      <c r="CD152">
        <f>+IFERROR(IF(VALUE('data-cash-crude'!CC152)&gt;0,'data-cash-crude'!CC152-INDEX('active-future'!$C:$C,MATCH('basis-cash-crude'!CD$1,'active-future'!$A:$A,0),1),""),"")</f>
        <v>-5.3700000000000045</v>
      </c>
      <c r="CE152">
        <f>+IFERROR(IF(VALUE('data-cash-crude'!CD152)&gt;0,'data-cash-crude'!CD152-INDEX('active-future'!$C:$C,MATCH('basis-cash-crude'!CE$1,'active-future'!$A:$A,0),1),""),"")</f>
        <v>-5.4100000000000037</v>
      </c>
      <c r="CF152">
        <f>+IFERROR(IF(VALUE('data-cash-crude'!CE152)&gt;0,'data-cash-crude'!CE152-INDEX('active-future'!$C:$C,MATCH('basis-cash-crude'!CF$1,'active-future'!$A:$A,0),1),""),"")</f>
        <v>-5.3699999999999974</v>
      </c>
      <c r="CG152" t="str">
        <f>+IFERROR(IF(VALUE('data-cash-crude'!CF152)&gt;0,'data-cash-crude'!CF152-INDEX('active-future'!$C:$C,MATCH('basis-cash-crude'!CG$1,'active-future'!$A:$A,0),1),""),"")</f>
        <v/>
      </c>
      <c r="CH152" t="str">
        <f>+IFERROR(IF(VALUE('data-cash-crude'!CG152)&gt;0,'data-cash-crude'!CG152-INDEX('active-future'!$C:$C,MATCH('basis-cash-crude'!CH$1,'active-future'!$A:$A,0),1),""),"")</f>
        <v/>
      </c>
      <c r="CI152" t="str">
        <f>+IFERROR(IF(VALUE('data-cash-crude'!CH152)&gt;0,'data-cash-crude'!CH152-INDEX('active-future'!$C:$C,MATCH('basis-cash-crude'!CI$1,'active-future'!$A:$A,0),1),""),"")</f>
        <v/>
      </c>
      <c r="CJ152">
        <f>+IFERROR(IF(VALUE('data-cash-crude'!CI152)&gt;0,'data-cash-crude'!CI152-INDEX('active-future'!$C:$C,MATCH('basis-cash-crude'!CJ$1,'active-future'!$A:$A,0),1),""),"")</f>
        <v>-5.4199999999999946</v>
      </c>
      <c r="CK152">
        <f>+IFERROR(IF(VALUE('data-cash-crude'!CJ152)&gt;0,'data-cash-crude'!CJ152-INDEX('active-future'!$C:$C,MATCH('basis-cash-crude'!CK$1,'active-future'!$A:$A,0),1),""),"")</f>
        <v>-5.3799999999999955</v>
      </c>
      <c r="CL152">
        <f>+IFERROR(IF(VALUE('data-cash-crude'!CK152)&gt;0,'data-cash-crude'!CK152-INDEX('active-future'!$C:$C,MATCH('basis-cash-crude'!CL$1,'active-future'!$A:$A,0),1),""),"")</f>
        <v>-5.3599999999999994</v>
      </c>
      <c r="CM152" t="str">
        <f>+IFERROR(IF(VALUE('data-cash-crude'!CL152)&gt;0,'data-cash-crude'!CL152-INDEX('active-future'!$C:$C,MATCH('basis-cash-crude'!CM$1,'active-future'!$A:$A,0),1),""),"")</f>
        <v/>
      </c>
      <c r="CN152">
        <f>+IFERROR(IF(VALUE('data-cash-crude'!CM152)&gt;0,'data-cash-crude'!CM152-INDEX('active-future'!$C:$C,MATCH('basis-cash-crude'!CN$1,'active-future'!$A:$A,0),1),""),"")</f>
        <v>-5.4200000000000017</v>
      </c>
      <c r="CO152">
        <f>+IFERROR(IF(VALUE('data-cash-crude'!CN152)&gt;0,'data-cash-crude'!CN152-INDEX('active-future'!$C:$C,MATCH('basis-cash-crude'!CO$1,'active-future'!$A:$A,0),1),""),"")</f>
        <v>-5.43</v>
      </c>
      <c r="CP152">
        <f>+IFERROR(IF(VALUE('data-cash-crude'!CO152)&gt;0,'data-cash-crude'!CO152-INDEX('active-future'!$C:$C,MATCH('basis-cash-crude'!CP$1,'active-future'!$A:$A,0),1),""),"")</f>
        <v>-5.3999999999999986</v>
      </c>
      <c r="CQ152">
        <f>+IFERROR(IF(VALUE('data-cash-crude'!CP152)&gt;0,'data-cash-crude'!CP152-INDEX('active-future'!$C:$C,MATCH('basis-cash-crude'!CQ$1,'active-future'!$A:$A,0),1),""),"")</f>
        <v>-5.4500000000000028</v>
      </c>
      <c r="CR152">
        <f>+IFERROR(IF(VALUE('data-cash-crude'!CQ152)&gt;0,'data-cash-crude'!CQ152-INDEX('active-future'!$C:$C,MATCH('basis-cash-crude'!CR$1,'active-future'!$A:$A,0),1),""),"")</f>
        <v>-5.3599999999999994</v>
      </c>
      <c r="CS152">
        <f>+IFERROR(IF(VALUE('data-cash-crude'!CR152)&gt;0,'data-cash-crude'!CR152-INDEX('active-future'!$C:$C,MATCH('basis-cash-crude'!CS$1,'active-future'!$A:$A,0),1),""),"")</f>
        <v>-5.3900000000000006</v>
      </c>
      <c r="CT152">
        <f>+IFERROR(IF(VALUE('data-cash-crude'!CS152)&gt;0,'data-cash-crude'!CS152-INDEX('active-future'!$C:$C,MATCH('basis-cash-crude'!CT$1,'active-future'!$A:$A,0),1),""),"")</f>
        <v>-5.3700000000000045</v>
      </c>
      <c r="CU152">
        <f>+IFERROR(IF(VALUE('data-cash-crude'!CT152)&gt;0,'data-cash-crude'!CT152-INDEX('active-future'!$C:$C,MATCH('basis-cash-crude'!CU$1,'active-future'!$A:$A,0),1),""),"")</f>
        <v>-5.3999999999999986</v>
      </c>
      <c r="CV152">
        <f>+IFERROR(IF(VALUE('data-cash-crude'!CU152)&gt;0,'data-cash-crude'!CU152-INDEX('active-future'!$C:$C,MATCH('basis-cash-crude'!CV$1,'active-future'!$A:$A,0),1),""),"")</f>
        <v>-5.1500000000000057</v>
      </c>
      <c r="CW152">
        <f>+IFERROR(IF(VALUE('data-cash-crude'!CV152)&gt;0,'data-cash-crude'!CV152-INDEX('active-future'!$C:$C,MATCH('basis-cash-crude'!CW$1,'active-future'!$A:$A,0),1),""),"")</f>
        <v>-5.3599999999999994</v>
      </c>
      <c r="CX152">
        <f>+IFERROR(IF(VALUE('data-cash-crude'!CW152)&gt;0,'data-cash-crude'!CW152-INDEX('active-future'!$C:$C,MATCH('basis-cash-crude'!CX$1,'active-future'!$A:$A,0),1),""),"")</f>
        <v>-5.3300000000000054</v>
      </c>
      <c r="CY152">
        <f>+IFERROR(IF(VALUE('data-cash-crude'!CX152)&gt;0,'data-cash-crude'!CX152-INDEX('active-future'!$C:$C,MATCH('basis-cash-crude'!CY$1,'active-future'!$A:$A,0),1),""),"")</f>
        <v>-5.3900000000000006</v>
      </c>
      <c r="CZ152">
        <f>+IFERROR(IF(VALUE('data-cash-crude'!CY152)&gt;0,'data-cash-crude'!CY152-INDEX('active-future'!$C:$C,MATCH('basis-cash-crude'!CZ$1,'active-future'!$A:$A,0),1),""),"")</f>
        <v>-5.4499999999999957</v>
      </c>
      <c r="DA152">
        <f>+IFERROR(IF(VALUE('data-cash-crude'!CZ152)&gt;0,'data-cash-crude'!CZ152-INDEX('active-future'!$C:$C,MATCH('basis-cash-crude'!DA$1,'active-future'!$A:$A,0),1),""),"")</f>
        <v>-5.4200000000000017</v>
      </c>
      <c r="DB152">
        <f>+IFERROR(IF(VALUE('data-cash-crude'!DA152)&gt;0,'data-cash-crude'!DA152-INDEX('active-future'!$C:$C,MATCH('basis-cash-crude'!DB$1,'active-future'!$A:$A,0),1),""),"")</f>
        <v>-5.4500000000000028</v>
      </c>
      <c r="DC152">
        <f>+IFERROR(IF(VALUE('data-cash-crude'!DB152)&gt;0,'data-cash-crude'!DB152-INDEX('active-future'!$C:$C,MATCH('basis-cash-crude'!DC$1,'active-future'!$A:$A,0),1),""),"")</f>
        <v>-5.4200000000000017</v>
      </c>
      <c r="DD152">
        <f>+IFERROR(IF(VALUE('data-cash-crude'!DC152)&gt;0,'data-cash-crude'!DC152-INDEX('active-future'!$C:$C,MATCH('basis-cash-crude'!DD$1,'active-future'!$A:$A,0),1),""),"")</f>
        <v>-5.3599999999999994</v>
      </c>
      <c r="DE152">
        <f>+IFERROR(IF(VALUE('data-cash-crude'!DD152)&gt;0,'data-cash-crude'!DD152-INDEX('active-future'!$C:$C,MATCH('basis-cash-crude'!DE$1,'active-future'!$A:$A,0),1),""),"")</f>
        <v>-5.4100000000000037</v>
      </c>
      <c r="DF152">
        <f>+IFERROR(IF(VALUE('data-cash-crude'!DE152)&gt;0,'data-cash-crude'!DE152-INDEX('active-future'!$C:$C,MATCH('basis-cash-crude'!DF$1,'active-future'!$A:$A,0),1),""),"")</f>
        <v>-5.4500000000000028</v>
      </c>
      <c r="DG152">
        <f>+IFERROR(IF(VALUE('data-cash-crude'!DF152)&gt;0,'data-cash-crude'!DF152-INDEX('active-future'!$C:$C,MATCH('basis-cash-crude'!DG$1,'active-future'!$A:$A,0),1),""),"")</f>
        <v>-5.4099999999999966</v>
      </c>
      <c r="DH152">
        <f>+IFERROR(IF(VALUE('data-cash-crude'!DG152)&gt;0,'data-cash-crude'!DG152-INDEX('active-future'!$C:$C,MATCH('basis-cash-crude'!DH$1,'active-future'!$A:$A,0),1),""),"")</f>
        <v>-5.3799999999999955</v>
      </c>
      <c r="DI152">
        <f>+IFERROR(IF(VALUE('data-cash-crude'!DH152)&gt;0,'data-cash-crude'!DH152-INDEX('active-future'!$C:$C,MATCH('basis-cash-crude'!DI$1,'active-future'!$A:$A,0),1),""),"")</f>
        <v>-5.3700000000000045</v>
      </c>
      <c r="DJ152">
        <f>+IFERROR(IF(VALUE('data-cash-crude'!DI152)&gt;0,'data-cash-crude'!DI152-INDEX('active-future'!$C:$C,MATCH('basis-cash-crude'!DJ$1,'active-future'!$A:$A,0),1),""),"")</f>
        <v>-5.3999999999999986</v>
      </c>
      <c r="DK152">
        <f>+IFERROR(IF(VALUE('data-cash-crude'!DJ152)&gt;0,'data-cash-crude'!DJ152-INDEX('active-future'!$C:$C,MATCH('basis-cash-crude'!DK$1,'active-future'!$A:$A,0),1),""),"")</f>
        <v>-5.3699999999999974</v>
      </c>
      <c r="DL152">
        <f>+IFERROR(IF(VALUE('data-cash-crude'!DK152)&gt;0,'data-cash-crude'!DK152-INDEX('active-future'!$C:$C,MATCH('basis-cash-crude'!DL$1,'active-future'!$A:$A,0),1),""),"")</f>
        <v>-5.3900000000000006</v>
      </c>
      <c r="DM152" t="str">
        <f>+IFERROR(IF(VALUE('data-cash-crude'!DL152)&gt;0,'data-cash-crude'!DL152-INDEX('active-future'!$C:$C,MATCH('basis-cash-crude'!DM$1,'active-future'!$A:$A,0),1),""),"")</f>
        <v/>
      </c>
      <c r="DN152" t="str">
        <f>+IFERROR(IF(VALUE('data-cash-crude'!DM152)&gt;0,'data-cash-crude'!DM152-INDEX('active-future'!$C:$C,MATCH('basis-cash-crude'!DN$1,'active-future'!$A:$A,0),1),""),"")</f>
        <v/>
      </c>
      <c r="DO152">
        <f>+IFERROR(IF(VALUE('data-cash-crude'!DN152)&gt;0,'data-cash-crude'!DN152-INDEX('active-future'!$C:$C,MATCH('basis-cash-crude'!DO$1,'active-future'!$A:$A,0),1),""),"")</f>
        <v>-5.4499999999999957</v>
      </c>
      <c r="DP152">
        <f>+IFERROR(IF(VALUE('data-cash-crude'!DO152)&gt;0,'data-cash-crude'!DO152-INDEX('active-future'!$C:$C,MATCH('basis-cash-crude'!DP$1,'active-future'!$A:$A,0),1),""),"")</f>
        <v>-5.3799999999999955</v>
      </c>
      <c r="DQ152">
        <f>+IFERROR(IF(VALUE('data-cash-crude'!DP152)&gt;0,'data-cash-crude'!DP152-INDEX('active-future'!$C:$C,MATCH('basis-cash-crude'!DQ$1,'active-future'!$A:$A,0),1),""),"")</f>
        <v>-5.43</v>
      </c>
      <c r="DR152">
        <f>+IFERROR(IF(VALUE('data-cash-crude'!DQ152)&gt;0,'data-cash-crude'!DQ152-INDEX('active-future'!$C:$C,MATCH('basis-cash-crude'!DR$1,'active-future'!$A:$A,0),1),""),"")</f>
        <v>-5.3600000000000065</v>
      </c>
      <c r="DS152">
        <f>+IFERROR(IF(VALUE('data-cash-crude'!DR152)&gt;0,'data-cash-crude'!DR152-INDEX('active-future'!$C:$C,MATCH('basis-cash-crude'!DS$1,'active-future'!$A:$A,0),1),""),"")</f>
        <v>-5.3699999999999974</v>
      </c>
      <c r="DT152">
        <f>+IFERROR(IF(VALUE('data-cash-crude'!DS152)&gt;0,'data-cash-crude'!DS152-INDEX('active-future'!$C:$C,MATCH('basis-cash-crude'!DT$1,'active-future'!$A:$A,0),1),""),"")</f>
        <v>-5.4100000000000037</v>
      </c>
      <c r="DU152">
        <f>+IFERROR(IF(VALUE('data-cash-crude'!DT152)&gt;0,'data-cash-crude'!DT152-INDEX('active-future'!$C:$C,MATCH('basis-cash-crude'!DU$1,'active-future'!$A:$A,0),1),""),"")</f>
        <v>-5.3900000000000006</v>
      </c>
      <c r="DV152">
        <f>+IFERROR(IF(VALUE('data-cash-crude'!DU152)&gt;0,'data-cash-crude'!DU152-INDEX('active-future'!$C:$C,MATCH('basis-cash-crude'!DV$1,'active-future'!$A:$A,0),1),""),"")</f>
        <v>-5.4500000000000028</v>
      </c>
      <c r="DW152">
        <f>+IFERROR(IF(VALUE('data-cash-crude'!DV152)&gt;0,'data-cash-crude'!DV152-INDEX('active-future'!$C:$C,MATCH('basis-cash-crude'!DW$1,'active-future'!$A:$A,0),1),""),"")</f>
        <v>-5.4000000000000057</v>
      </c>
      <c r="DX152">
        <f>+IFERROR(IF(VALUE('data-cash-crude'!DW152)&gt;0,'data-cash-crude'!DW152-INDEX('active-future'!$C:$C,MATCH('basis-cash-crude'!DX$1,'active-future'!$A:$A,0),1),""),"")</f>
        <v>-5.4499999999999957</v>
      </c>
      <c r="DY152">
        <f>+IFERROR(IF(VALUE('data-cash-crude'!DX152)&gt;0,'data-cash-crude'!DX152-INDEX('active-future'!$C:$C,MATCH('basis-cash-crude'!DY$1,'active-future'!$A:$A,0),1),""),"")</f>
        <v>-5.4200000000000017</v>
      </c>
      <c r="DZ152">
        <f>+IFERROR(IF(VALUE('data-cash-crude'!DY152)&gt;0,'data-cash-crude'!DY152-INDEX('active-future'!$C:$C,MATCH('basis-cash-crude'!DZ$1,'active-future'!$A:$A,0),1),""),"")</f>
        <v>-5.4500000000000028</v>
      </c>
      <c r="EA152">
        <f>+IFERROR(IF(VALUE('data-cash-crude'!DZ152)&gt;0,'data-cash-crude'!DZ152-INDEX('active-future'!$C:$C,MATCH('basis-cash-crude'!EA$1,'active-future'!$A:$A,0),1),""),"")</f>
        <v>-5.7899999999999991</v>
      </c>
      <c r="EB152">
        <f>+IFERROR(IF(VALUE('data-cash-crude'!EA152)&gt;0,'data-cash-crude'!EA152-INDEX('active-future'!$C:$C,MATCH('basis-cash-crude'!EB$1,'active-future'!$A:$A,0),1),""),"")</f>
        <v>-5.5899999999999963</v>
      </c>
      <c r="EC152">
        <f>+IFERROR(IF(VALUE('data-cash-crude'!EB152)&gt;0,'data-cash-crude'!EB152-INDEX('active-future'!$C:$C,MATCH('basis-cash-crude'!EC$1,'active-future'!$A:$A,0),1),""),"")</f>
        <v>-5.6300000000000026</v>
      </c>
      <c r="ED152">
        <f>+IFERROR(IF(VALUE('data-cash-crude'!EC152)&gt;0,'data-cash-crude'!EC152-INDEX('active-future'!$C:$C,MATCH('basis-cash-crude'!ED$1,'active-future'!$A:$A,0),1),""),"")</f>
        <v>-5.4500000000000028</v>
      </c>
      <c r="EE152">
        <f>+IFERROR(IF(VALUE('data-cash-crude'!ED152)&gt;0,'data-cash-crude'!ED152-INDEX('active-future'!$C:$C,MATCH('basis-cash-crude'!EE$1,'active-future'!$A:$A,0),1),""),"")</f>
        <v>-5.43</v>
      </c>
      <c r="EF152">
        <f>+IFERROR(IF(VALUE('data-cash-crude'!EE152)&gt;0,'data-cash-crude'!EE152-INDEX('active-future'!$C:$C,MATCH('basis-cash-crude'!EF$1,'active-future'!$A:$A,0),1),""),"")</f>
        <v>-5.3999999999999986</v>
      </c>
      <c r="EG152">
        <f>+IFERROR(IF(VALUE('data-cash-crude'!EF152)&gt;0,'data-cash-crude'!EF152-INDEX('active-future'!$C:$C,MATCH('basis-cash-crude'!EG$1,'active-future'!$A:$A,0),1),""),"")</f>
        <v>-5.3599999999999994</v>
      </c>
      <c r="EH152">
        <f>+IFERROR(IF(VALUE('data-cash-crude'!EG152)&gt;0,'data-cash-crude'!EG152-INDEX('active-future'!$C:$C,MATCH('basis-cash-crude'!EH$1,'active-future'!$A:$A,0),1),""),"")</f>
        <v>-5.3900000000000006</v>
      </c>
      <c r="EI152">
        <f>+IFERROR(IF(VALUE('data-cash-crude'!EH152)&gt;0,'data-cash-crude'!EH152-INDEX('active-future'!$C:$C,MATCH('basis-cash-crude'!EI$1,'active-future'!$A:$A,0),1),""),"")</f>
        <v>-5.3799999999999955</v>
      </c>
      <c r="EJ152">
        <f>+IFERROR(IF(VALUE('data-cash-crude'!EI152)&gt;0,'data-cash-crude'!EI152-INDEX('active-future'!$C:$C,MATCH('basis-cash-crude'!EJ$1,'active-future'!$A:$A,0),1),""),"")</f>
        <v>-5.4100000000000037</v>
      </c>
      <c r="EK152">
        <f>+IFERROR(IF(VALUE('data-cash-crude'!EJ152)&gt;0,'data-cash-crude'!EJ152-INDEX('active-future'!$C:$C,MATCH('basis-cash-crude'!EK$1,'active-future'!$A:$A,0),1),""),"")</f>
        <v>-5.4100000000000037</v>
      </c>
      <c r="EL152">
        <f>+IFERROR(IF(VALUE('data-cash-crude'!EK152)&gt;0,'data-cash-crude'!EK152-INDEX('active-future'!$C:$C,MATCH('basis-cash-crude'!EL$1,'active-future'!$A:$A,0),1),""),"")</f>
        <v>-5.3999999999999986</v>
      </c>
      <c r="EM152">
        <f>+IFERROR(IF(VALUE('data-cash-crude'!EL152)&gt;0,'data-cash-crude'!EL152-INDEX('active-future'!$C:$C,MATCH('basis-cash-crude'!EM$1,'active-future'!$A:$A,0),1),""),"")</f>
        <v>-5.3999999999999986</v>
      </c>
      <c r="EN152">
        <f>+IFERROR(IF(VALUE('data-cash-crude'!EM152)&gt;0,'data-cash-crude'!EM152-INDEX('active-future'!$C:$C,MATCH('basis-cash-crude'!EN$1,'active-future'!$A:$A,0),1),""),"")</f>
        <v>-5.3699999999999974</v>
      </c>
      <c r="EO152">
        <f>+IFERROR(IF(VALUE('data-cash-crude'!EN152)&gt;0,'data-cash-crude'!EN152-INDEX('active-future'!$C:$C,MATCH('basis-cash-crude'!EO$1,'active-future'!$A:$A,0),1),""),"")</f>
        <v>-5.4200000000000017</v>
      </c>
      <c r="EP152">
        <f>+IFERROR(IF(VALUE('data-cash-crude'!EO152)&gt;0,'data-cash-crude'!EO152-INDEX('active-future'!$C:$C,MATCH('basis-cash-crude'!EP$1,'active-future'!$A:$A,0),1),""),"")</f>
        <v>-5.4100000000000037</v>
      </c>
      <c r="EQ152">
        <f>+IFERROR(IF(VALUE('data-cash-crude'!EP152)&gt;0,'data-cash-crude'!EP152-INDEX('active-future'!$C:$C,MATCH('basis-cash-crude'!EQ$1,'active-future'!$A:$A,0),1),""),"")</f>
        <v>-5.43</v>
      </c>
      <c r="ER152">
        <f>+IFERROR(IF(VALUE('data-cash-crude'!EQ152)&gt;0,'data-cash-crude'!EQ152-INDEX('active-future'!$C:$C,MATCH('basis-cash-crude'!ER$1,'active-future'!$A:$A,0),1),""),"")</f>
        <v>-5.3599999999999994</v>
      </c>
      <c r="ES152">
        <f>+IFERROR(IF(VALUE('data-cash-crude'!ER152)&gt;0,'data-cash-crude'!ER152-INDEX('active-future'!$C:$C,MATCH('basis-cash-crude'!ES$1,'active-future'!$A:$A,0),1),""),"")</f>
        <v>-5.4500000000000028</v>
      </c>
      <c r="ET152">
        <f>+IFERROR(IF(VALUE('data-cash-crude'!ES152)&gt;0,'data-cash-crude'!ES152-INDEX('active-future'!$C:$C,MATCH('basis-cash-crude'!ET$1,'active-future'!$A:$A,0),1),""),"")</f>
        <v>-5.43</v>
      </c>
      <c r="EU152">
        <f>+IFERROR(IF(VALUE('data-cash-crude'!ET152)&gt;0,'data-cash-crude'!ET152-INDEX('active-future'!$C:$C,MATCH('basis-cash-crude'!EU$1,'active-future'!$A:$A,0),1),""),"")</f>
        <v>-5.4400000000000048</v>
      </c>
      <c r="EV152">
        <f>+IFERROR(IF(VALUE('data-cash-crude'!EU152)&gt;0,'data-cash-crude'!EU152-INDEX('active-future'!$C:$C,MATCH('basis-cash-crude'!EV$1,'active-future'!$A:$A,0),1),""),"")</f>
        <v>-5.5500000000000043</v>
      </c>
      <c r="EW152">
        <f>+IFERROR(IF(VALUE('data-cash-crude'!EV152)&gt;0,'data-cash-crude'!EV152-INDEX('active-future'!$C:$C,MATCH('basis-cash-crude'!EW$1,'active-future'!$A:$A,0),1),""),"")</f>
        <v>-5.5300000000000011</v>
      </c>
      <c r="EX152">
        <f>+IFERROR(IF(VALUE('data-cash-crude'!EW152)&gt;0,'data-cash-crude'!EW152-INDEX('active-future'!$C:$C,MATCH('basis-cash-crude'!EX$1,'active-future'!$A:$A,0),1),""),"")</f>
        <v>-5.5399999999999991</v>
      </c>
      <c r="EY152">
        <f>+IFERROR(IF(VALUE('data-cash-crude'!EX152)&gt;0,'data-cash-crude'!EX152-INDEX('active-future'!$C:$C,MATCH('basis-cash-crude'!EY$1,'active-future'!$A:$A,0),1),""),"")</f>
        <v>-5.3900000000000006</v>
      </c>
      <c r="EZ152">
        <f>+IFERROR(IF(VALUE('data-cash-crude'!EY152)&gt;0,'data-cash-crude'!EY152-INDEX('active-future'!$C:$C,MATCH('basis-cash-crude'!EZ$1,'active-future'!$A:$A,0),1),""),"")</f>
        <v>-5.4400000000000048</v>
      </c>
      <c r="FA152">
        <f>+IFERROR(IF(VALUE('data-cash-crude'!EZ152)&gt;0,'data-cash-crude'!EZ152-INDEX('active-future'!$C:$C,MATCH('basis-cash-crude'!FA$1,'active-future'!$A:$A,0),1),""),"")</f>
        <v>-5.3999999999999986</v>
      </c>
      <c r="FB152">
        <f>+IFERROR(IF(VALUE('data-cash-crude'!FA152)&gt;0,'data-cash-crude'!FA152-INDEX('active-future'!$C:$C,MATCH('basis-cash-crude'!FB$1,'active-future'!$A:$A,0),1),""),"")</f>
        <v>-5.3599999999999994</v>
      </c>
      <c r="FC152">
        <f>+IFERROR(IF(VALUE('data-cash-crude'!FB152)&gt;0,'data-cash-crude'!FB152-INDEX('active-future'!$C:$C,MATCH('basis-cash-crude'!FC$1,'active-future'!$A:$A,0),1),""),"")</f>
        <v>-5.3799999999999955</v>
      </c>
      <c r="FD152">
        <f>+IFERROR(IF(VALUE('data-cash-crude'!FC152)&gt;0,'data-cash-crude'!FC152-INDEX('active-future'!$C:$C,MATCH('basis-cash-crude'!FD$1,'active-future'!$A:$A,0),1),""),"")</f>
        <v>-5.4200000000000017</v>
      </c>
      <c r="FE152">
        <f>+IFERROR(IF(VALUE('data-cash-crude'!FD152)&gt;0,'data-cash-crude'!FD152-INDEX('active-future'!$C:$C,MATCH('basis-cash-crude'!FE$1,'active-future'!$A:$A,0),1),""),"")</f>
        <v>-5.4399999999999977</v>
      </c>
      <c r="FF152">
        <f>+IFERROR(IF(VALUE('data-cash-crude'!FE152)&gt;0,'data-cash-crude'!FE152-INDEX('active-future'!$C:$C,MATCH('basis-cash-crude'!FF$1,'active-future'!$A:$A,0),1),""),"")</f>
        <v>-5.4200000000000017</v>
      </c>
      <c r="FG152">
        <f>+IFERROR(IF(VALUE('data-cash-crude'!FF152)&gt;0,'data-cash-crude'!FF152-INDEX('active-future'!$C:$C,MATCH('basis-cash-crude'!FG$1,'active-future'!$A:$A,0),1),""),"")</f>
        <v>-5.3699999999999974</v>
      </c>
      <c r="FH152">
        <f>+IFERROR(IF(VALUE('data-cash-crude'!FG152)&gt;0,'data-cash-crude'!FG152-INDEX('active-future'!$C:$C,MATCH('basis-cash-crude'!FH$1,'active-future'!$A:$A,0),1),""),"")</f>
        <v>-5.3599999999999994</v>
      </c>
      <c r="FI152">
        <f>+IFERROR(IF(VALUE('data-cash-crude'!FH152)&gt;0,'data-cash-crude'!FH152-INDEX('active-future'!$C:$C,MATCH('basis-cash-crude'!FI$1,'active-future'!$A:$A,0),1),""),"")</f>
        <v>-5.43</v>
      </c>
      <c r="FJ152">
        <f>+IFERROR(IF(VALUE('data-cash-crude'!FI152)&gt;0,'data-cash-crude'!FI152-INDEX('active-future'!$C:$C,MATCH('basis-cash-crude'!FJ$1,'active-future'!$A:$A,0),1),""),"")</f>
        <v>-5.4200000000000017</v>
      </c>
      <c r="FK152">
        <f>+IFERROR(IF(VALUE('data-cash-crude'!FJ152)&gt;0,'data-cash-crude'!FJ152-INDEX('active-future'!$C:$C,MATCH('basis-cash-crude'!FK$1,'active-future'!$A:$A,0),1),""),"")</f>
        <v>-5.43</v>
      </c>
      <c r="FL152">
        <f>+IFERROR(IF(VALUE('data-cash-crude'!FK152)&gt;0,'data-cash-crude'!FK152-INDEX('active-future'!$C:$C,MATCH('basis-cash-crude'!FL$1,'active-future'!$A:$A,0),1),""),"")</f>
        <v>-5.4200000000000017</v>
      </c>
    </row>
    <row r="153" spans="1:168" x14ac:dyDescent="0.2">
      <c r="A153">
        <f t="shared" si="6"/>
        <v>-9.7949999999999999</v>
      </c>
      <c r="B153">
        <f t="shared" si="7"/>
        <v>-9.6683333333333348</v>
      </c>
      <c r="C153">
        <f t="shared" si="8"/>
        <v>-9.7474324324324364</v>
      </c>
      <c r="D153" s="10" t="str">
        <f>+'data-cash-crude'!B153</f>
        <v>CLPA-8-100.CM</v>
      </c>
      <c r="E153">
        <f>+IFERROR(IF(VALUE('data-cash-crude'!D153)&gt;0,'data-cash-crude'!D153-INDEX('active-future'!$C:$C,MATCH('basis-cash-crude'!E$1,'active-future'!$A:$A,0),1),""),"")</f>
        <v>-9.8100000000000023</v>
      </c>
      <c r="F153">
        <f>+IFERROR(IF(VALUE('data-cash-crude'!E153)&gt;0,'data-cash-crude'!E153-INDEX('active-future'!$C:$C,MATCH('basis-cash-crude'!F$1,'active-future'!$A:$A,0),1),""),"")</f>
        <v>-9.68</v>
      </c>
      <c r="G153">
        <f>+IFERROR(IF(VALUE('data-cash-crude'!F153)&gt;0,'data-cash-crude'!F153-INDEX('active-future'!$C:$C,MATCH('basis-cash-crude'!G$1,'active-future'!$A:$A,0),1),""),"")</f>
        <v>-9.7199999999999989</v>
      </c>
      <c r="H153">
        <f>+IFERROR(IF(VALUE('data-cash-crude'!G153)&gt;0,'data-cash-crude'!G153-INDEX('active-future'!$C:$C,MATCH('basis-cash-crude'!H$1,'active-future'!$A:$A,0),1),""),"")</f>
        <v>-9.68</v>
      </c>
      <c r="I153" t="str">
        <f>+IFERROR(IF(VALUE('data-cash-crude'!H153)&gt;0,'data-cash-crude'!H153-INDEX('active-future'!$C:$C,MATCH('basis-cash-crude'!I$1,'active-future'!$A:$A,0),1),""),"")</f>
        <v/>
      </c>
      <c r="J153">
        <f>+IFERROR(IF(VALUE('data-cash-crude'!I153)&gt;0,'data-cash-crude'!I153-INDEX('active-future'!$C:$C,MATCH('basis-cash-crude'!J$1,'active-future'!$A:$A,0),1),""),"")</f>
        <v>-9.86</v>
      </c>
      <c r="K153">
        <f>+IFERROR(IF(VALUE('data-cash-crude'!J153)&gt;0,'data-cash-crude'!J153-INDEX('active-future'!$C:$C,MATCH('basis-cash-crude'!K$1,'active-future'!$A:$A,0),1),""),"")</f>
        <v>-10.020000000000003</v>
      </c>
      <c r="L153" t="str">
        <f>+IFERROR(IF(VALUE('data-cash-crude'!K153)&gt;0,'data-cash-crude'!K153-INDEX('active-future'!$C:$C,MATCH('basis-cash-crude'!L$1,'active-future'!$A:$A,0),1),""),"")</f>
        <v/>
      </c>
      <c r="M153" t="str">
        <f>+IFERROR(IF(VALUE('data-cash-crude'!L153)&gt;0,'data-cash-crude'!L153-INDEX('active-future'!$C:$C,MATCH('basis-cash-crude'!M$1,'active-future'!$A:$A,0),1),""),"")</f>
        <v/>
      </c>
      <c r="N153">
        <f>+IFERROR(IF(VALUE('data-cash-crude'!M153)&gt;0,'data-cash-crude'!M153-INDEX('active-future'!$C:$C,MATCH('basis-cash-crude'!N$1,'active-future'!$A:$A,0),1),""),"")</f>
        <v>-9.8500000000000014</v>
      </c>
      <c r="O153">
        <f>+IFERROR(IF(VALUE('data-cash-crude'!N153)&gt;0,'data-cash-crude'!N153-INDEX('active-future'!$C:$C,MATCH('basis-cash-crude'!O$1,'active-future'!$A:$A,0),1),""),"")</f>
        <v>-9.6199999999999974</v>
      </c>
      <c r="P153">
        <f>+IFERROR(IF(VALUE('data-cash-crude'!O153)&gt;0,'data-cash-crude'!O153-INDEX('active-future'!$C:$C,MATCH('basis-cash-crude'!P$1,'active-future'!$A:$A,0),1),""),"")</f>
        <v>-9.7100000000000009</v>
      </c>
      <c r="Q153">
        <f>+IFERROR(IF(VALUE('data-cash-crude'!P153)&gt;0,'data-cash-crude'!P153-INDEX('active-future'!$C:$C,MATCH('basis-cash-crude'!Q$1,'active-future'!$A:$A,0),1),""),"")</f>
        <v>-9.82</v>
      </c>
      <c r="R153">
        <f>+IFERROR(IF(VALUE('data-cash-crude'!Q153)&gt;0,'data-cash-crude'!Q153-INDEX('active-future'!$C:$C,MATCH('basis-cash-crude'!R$1,'active-future'!$A:$A,0),1),""),"")</f>
        <v>-9.68</v>
      </c>
      <c r="S153">
        <f>+IFERROR(IF(VALUE('data-cash-crude'!R153)&gt;0,'data-cash-crude'!R153-INDEX('active-future'!$C:$C,MATCH('basis-cash-crude'!S$1,'active-future'!$A:$A,0),1),""),"")</f>
        <v>-9.759999999999998</v>
      </c>
      <c r="T153">
        <f>+IFERROR(IF(VALUE('data-cash-crude'!S153)&gt;0,'data-cash-crude'!S153-INDEX('active-future'!$C:$C,MATCH('basis-cash-crude'!T$1,'active-future'!$A:$A,0),1),""),"")</f>
        <v>-9.740000000000002</v>
      </c>
      <c r="U153">
        <f>+IFERROR(IF(VALUE('data-cash-crude'!T153)&gt;0,'data-cash-crude'!T153-INDEX('active-future'!$C:$C,MATCH('basis-cash-crude'!U$1,'active-future'!$A:$A,0),1),""),"")</f>
        <v>-10.020000000000003</v>
      </c>
      <c r="V153">
        <f>+IFERROR(IF(VALUE('data-cash-crude'!U153)&gt;0,'data-cash-crude'!U153-INDEX('active-future'!$C:$C,MATCH('basis-cash-crude'!V$1,'active-future'!$A:$A,0),1),""),"")</f>
        <v>-9.7000000000000028</v>
      </c>
      <c r="W153">
        <f>+IFERROR(IF(VALUE('data-cash-crude'!V153)&gt;0,'data-cash-crude'!V153-INDEX('active-future'!$C:$C,MATCH('basis-cash-crude'!W$1,'active-future'!$A:$A,0),1),""),"")</f>
        <v>-9.68</v>
      </c>
      <c r="X153">
        <f>+IFERROR(IF(VALUE('data-cash-crude'!W153)&gt;0,'data-cash-crude'!W153-INDEX('active-future'!$C:$C,MATCH('basis-cash-crude'!X$1,'active-future'!$A:$A,0),1),""),"")</f>
        <v>-9.93</v>
      </c>
      <c r="Y153" t="str">
        <f>+IFERROR(IF(VALUE('data-cash-crude'!X153)&gt;0,'data-cash-crude'!X153-INDEX('active-future'!$C:$C,MATCH('basis-cash-crude'!Y$1,'active-future'!$A:$A,0),1),""),"")</f>
        <v/>
      </c>
      <c r="Z153">
        <f>+IFERROR(IF(VALUE('data-cash-crude'!Y153)&gt;0,'data-cash-crude'!Y153-INDEX('active-future'!$C:$C,MATCH('basis-cash-crude'!Z$1,'active-future'!$A:$A,0),1),""),"")</f>
        <v>-9.9600000000000009</v>
      </c>
      <c r="AA153">
        <f>+IFERROR(IF(VALUE('data-cash-crude'!Z153)&gt;0,'data-cash-crude'!Z153-INDEX('active-future'!$C:$C,MATCH('basis-cash-crude'!AA$1,'active-future'!$A:$A,0),1),""),"")</f>
        <v>-6.9200000000000017</v>
      </c>
      <c r="AB153" t="str">
        <f>+IFERROR(IF(VALUE('data-cash-crude'!AA153)&gt;0,'data-cash-crude'!AA153-INDEX('active-future'!$C:$C,MATCH('basis-cash-crude'!AB$1,'active-future'!$A:$A,0),1),""),"")</f>
        <v/>
      </c>
      <c r="AC153">
        <f>+IFERROR(IF(VALUE('data-cash-crude'!AB153)&gt;0,'data-cash-crude'!AB153-INDEX('active-future'!$C:$C,MATCH('basis-cash-crude'!AC$1,'active-future'!$A:$A,0),1),""),"")</f>
        <v>-9.86</v>
      </c>
      <c r="AD153">
        <f>+IFERROR(IF(VALUE('data-cash-crude'!AC153)&gt;0,'data-cash-crude'!AC153-INDEX('active-future'!$C:$C,MATCH('basis-cash-crude'!AD$1,'active-future'!$A:$A,0),1),""),"")</f>
        <v>-9.6599999999999966</v>
      </c>
      <c r="AE153">
        <f>+IFERROR(IF(VALUE('data-cash-crude'!AD153)&gt;0,'data-cash-crude'!AD153-INDEX('active-future'!$C:$C,MATCH('basis-cash-crude'!AE$1,'active-future'!$A:$A,0),1),""),"")</f>
        <v>-9.759999999999998</v>
      </c>
      <c r="AF153">
        <f>+IFERROR(IF(VALUE('data-cash-crude'!AE153)&gt;0,'data-cash-crude'!AE153-INDEX('active-future'!$C:$C,MATCH('basis-cash-crude'!AF$1,'active-future'!$A:$A,0),1),""),"")</f>
        <v>-9.7700000000000031</v>
      </c>
      <c r="AG153">
        <f>+IFERROR(IF(VALUE('data-cash-crude'!AF153)&gt;0,'data-cash-crude'!AF153-INDEX('active-future'!$C:$C,MATCH('basis-cash-crude'!AG$1,'active-future'!$A:$A,0),1),""),"")</f>
        <v>-9.8299999999999983</v>
      </c>
      <c r="AH153" t="str">
        <f>+IFERROR(IF(VALUE('data-cash-crude'!AG153)&gt;0,'data-cash-crude'!AG153-INDEX('active-future'!$C:$C,MATCH('basis-cash-crude'!AH$1,'active-future'!$A:$A,0),1),""),"")</f>
        <v/>
      </c>
      <c r="AI153" t="str">
        <f>+IFERROR(IF(VALUE('data-cash-crude'!AH153)&gt;0,'data-cash-crude'!AH153-INDEX('active-future'!$C:$C,MATCH('basis-cash-crude'!AI$1,'active-future'!$A:$A,0),1),""),"")</f>
        <v/>
      </c>
      <c r="AJ153" t="str">
        <f>+IFERROR(IF(VALUE('data-cash-crude'!AI153)&gt;0,'data-cash-crude'!AI153-INDEX('active-future'!$C:$C,MATCH('basis-cash-crude'!AJ$1,'active-future'!$A:$A,0),1),""),"")</f>
        <v/>
      </c>
      <c r="AK153" t="str">
        <f>+IFERROR(IF(VALUE('data-cash-crude'!AJ153)&gt;0,'data-cash-crude'!AJ153-INDEX('active-future'!$C:$C,MATCH('basis-cash-crude'!AK$1,'active-future'!$A:$A,0),1),""),"")</f>
        <v/>
      </c>
      <c r="AL153" t="str">
        <f>+IFERROR(IF(VALUE('data-cash-crude'!AK153)&gt;0,'data-cash-crude'!AK153-INDEX('active-future'!$C:$C,MATCH('basis-cash-crude'!AL$1,'active-future'!$A:$A,0),1),""),"")</f>
        <v/>
      </c>
      <c r="AM153" t="str">
        <f>+IFERROR(IF(VALUE('data-cash-crude'!AL153)&gt;0,'data-cash-crude'!AL153-INDEX('active-future'!$C:$C,MATCH('basis-cash-crude'!AM$1,'active-future'!$A:$A,0),1),""),"")</f>
        <v/>
      </c>
      <c r="AN153">
        <f>+IFERROR(IF(VALUE('data-cash-crude'!AM153)&gt;0,'data-cash-crude'!AM153-INDEX('active-future'!$C:$C,MATCH('basis-cash-crude'!AN$1,'active-future'!$A:$A,0),1),""),"")</f>
        <v>-9.7999999999999972</v>
      </c>
      <c r="AO153">
        <f>+IFERROR(IF(VALUE('data-cash-crude'!AN153)&gt;0,'data-cash-crude'!AN153-INDEX('active-future'!$C:$C,MATCH('basis-cash-crude'!AO$1,'active-future'!$A:$A,0),1),""),"")</f>
        <v>-9.86</v>
      </c>
      <c r="AP153">
        <f>+IFERROR(IF(VALUE('data-cash-crude'!AO153)&gt;0,'data-cash-crude'!AO153-INDEX('active-future'!$C:$C,MATCH('basis-cash-crude'!AP$1,'active-future'!$A:$A,0),1),""),"")</f>
        <v>-9.740000000000002</v>
      </c>
      <c r="AQ153">
        <f>+IFERROR(IF(VALUE('data-cash-crude'!AP153)&gt;0,'data-cash-crude'!AP153-INDEX('active-future'!$C:$C,MATCH('basis-cash-crude'!AQ$1,'active-future'!$A:$A,0),1),""),"")</f>
        <v>-9.6499999999999986</v>
      </c>
      <c r="AR153">
        <f>+IFERROR(IF(VALUE('data-cash-crude'!AQ153)&gt;0,'data-cash-crude'!AQ153-INDEX('active-future'!$C:$C,MATCH('basis-cash-crude'!AR$1,'active-future'!$A:$A,0),1),""),"")</f>
        <v>-9.8500000000000014</v>
      </c>
      <c r="AS153">
        <f>+IFERROR(IF(VALUE('data-cash-crude'!AR153)&gt;0,'data-cash-crude'!AR153-INDEX('active-future'!$C:$C,MATCH('basis-cash-crude'!AS$1,'active-future'!$A:$A,0),1),""),"")</f>
        <v>-9.7299999999999969</v>
      </c>
      <c r="AT153">
        <f>+IFERROR(IF(VALUE('data-cash-crude'!AS153)&gt;0,'data-cash-crude'!AS153-INDEX('active-future'!$C:$C,MATCH('basis-cash-crude'!AT$1,'active-future'!$A:$A,0),1),""),"")</f>
        <v>-10.039999999999999</v>
      </c>
      <c r="AU153">
        <f>+IFERROR(IF(VALUE('data-cash-crude'!AT153)&gt;0,'data-cash-crude'!AT153-INDEX('active-future'!$C:$C,MATCH('basis-cash-crude'!AU$1,'active-future'!$A:$A,0),1),""),"")</f>
        <v>-9.7000000000000028</v>
      </c>
      <c r="AV153" t="str">
        <f>+IFERROR(IF(VALUE('data-cash-crude'!AU153)&gt;0,'data-cash-crude'!AU153-INDEX('active-future'!$C:$C,MATCH('basis-cash-crude'!AV$1,'active-future'!$A:$A,0),1),""),"")</f>
        <v/>
      </c>
      <c r="AW153" t="str">
        <f>+IFERROR(IF(VALUE('data-cash-crude'!AV153)&gt;0,'data-cash-crude'!AV153-INDEX('active-future'!$C:$C,MATCH('basis-cash-crude'!AW$1,'active-future'!$A:$A,0),1),""),"")</f>
        <v/>
      </c>
      <c r="AX153">
        <f>+IFERROR(IF(VALUE('data-cash-crude'!AW153)&gt;0,'data-cash-crude'!AW153-INDEX('active-future'!$C:$C,MATCH('basis-cash-crude'!AX$1,'active-future'!$A:$A,0),1),""),"")</f>
        <v>-9.7899999999999991</v>
      </c>
      <c r="AY153">
        <f>+IFERROR(IF(VALUE('data-cash-crude'!AX153)&gt;0,'data-cash-crude'!AX153-INDEX('active-future'!$C:$C,MATCH('basis-cash-crude'!AY$1,'active-future'!$A:$A,0),1),""),"")</f>
        <v>-10.060000000000002</v>
      </c>
      <c r="AZ153">
        <f>+IFERROR(IF(VALUE('data-cash-crude'!AY153)&gt;0,'data-cash-crude'!AY153-INDEX('active-future'!$C:$C,MATCH('basis-cash-crude'!AZ$1,'active-future'!$A:$A,0),1),""),"")</f>
        <v>-9.6599999999999966</v>
      </c>
      <c r="BA153">
        <f>+IFERROR(IF(VALUE('data-cash-crude'!AZ153)&gt;0,'data-cash-crude'!AZ153-INDEX('active-future'!$C:$C,MATCH('basis-cash-crude'!BA$1,'active-future'!$A:$A,0),1),""),"")</f>
        <v>-9.7299999999999969</v>
      </c>
      <c r="BB153">
        <f>+IFERROR(IF(VALUE('data-cash-crude'!BA153)&gt;0,'data-cash-crude'!BA153-INDEX('active-future'!$C:$C,MATCH('basis-cash-crude'!BB$1,'active-future'!$A:$A,0),1),""),"")</f>
        <v>-9.7199999999999989</v>
      </c>
      <c r="BC153">
        <f>+IFERROR(IF(VALUE('data-cash-crude'!BB153)&gt;0,'data-cash-crude'!BB153-INDEX('active-future'!$C:$C,MATCH('basis-cash-crude'!BC$1,'active-future'!$A:$A,0),1),""),"")</f>
        <v>-10.229999999999997</v>
      </c>
      <c r="BD153">
        <f>+IFERROR(IF(VALUE('data-cash-crude'!BC153)&gt;0,'data-cash-crude'!BC153-INDEX('active-future'!$C:$C,MATCH('basis-cash-crude'!BD$1,'active-future'!$A:$A,0),1),""),"")</f>
        <v>-9.759999999999998</v>
      </c>
      <c r="BE153">
        <f>+IFERROR(IF(VALUE('data-cash-crude'!BD153)&gt;0,'data-cash-crude'!BD153-INDEX('active-future'!$C:$C,MATCH('basis-cash-crude'!BE$1,'active-future'!$A:$A,0),1),""),"")</f>
        <v>-9.8699999999999974</v>
      </c>
      <c r="BF153">
        <f>+IFERROR(IF(VALUE('data-cash-crude'!BE153)&gt;0,'data-cash-crude'!BE153-INDEX('active-future'!$C:$C,MATCH('basis-cash-crude'!BF$1,'active-future'!$A:$A,0),1),""),"")</f>
        <v>-9.93</v>
      </c>
      <c r="BG153">
        <f>+IFERROR(IF(VALUE('data-cash-crude'!BF153)&gt;0,'data-cash-crude'!BF153-INDEX('active-future'!$C:$C,MATCH('basis-cash-crude'!BG$1,'active-future'!$A:$A,0),1),""),"")</f>
        <v>-9.61</v>
      </c>
      <c r="BH153">
        <f>+IFERROR(IF(VALUE('data-cash-crude'!BG153)&gt;0,'data-cash-crude'!BG153-INDEX('active-future'!$C:$C,MATCH('basis-cash-crude'!BH$1,'active-future'!$A:$A,0),1),""),"")</f>
        <v>-9.8100000000000023</v>
      </c>
      <c r="BI153">
        <f>+IFERROR(IF(VALUE('data-cash-crude'!BH153)&gt;0,'data-cash-crude'!BH153-INDEX('active-future'!$C:$C,MATCH('basis-cash-crude'!BI$1,'active-future'!$A:$A,0),1),""),"")</f>
        <v>-10.090000000000003</v>
      </c>
      <c r="BJ153">
        <f>+IFERROR(IF(VALUE('data-cash-crude'!BI153)&gt;0,'data-cash-crude'!BI153-INDEX('active-future'!$C:$C,MATCH('basis-cash-crude'!BJ$1,'active-future'!$A:$A,0),1),""),"")</f>
        <v>-9.7000000000000028</v>
      </c>
      <c r="BK153">
        <f>+IFERROR(IF(VALUE('data-cash-crude'!BJ153)&gt;0,'data-cash-crude'!BJ153-INDEX('active-future'!$C:$C,MATCH('basis-cash-crude'!BK$1,'active-future'!$A:$A,0),1),""),"")</f>
        <v>-9.7999999999999972</v>
      </c>
      <c r="BL153">
        <f>+IFERROR(IF(VALUE('data-cash-crude'!BK153)&gt;0,'data-cash-crude'!BK153-INDEX('active-future'!$C:$C,MATCH('basis-cash-crude'!BL$1,'active-future'!$A:$A,0),1),""),"")</f>
        <v>-9.5900000000000034</v>
      </c>
      <c r="BM153">
        <f>+IFERROR(IF(VALUE('data-cash-crude'!BL153)&gt;0,'data-cash-crude'!BL153-INDEX('active-future'!$C:$C,MATCH('basis-cash-crude'!BM$1,'active-future'!$A:$A,0),1),""),"")</f>
        <v>-9.8800000000000026</v>
      </c>
      <c r="BN153">
        <f>+IFERROR(IF(VALUE('data-cash-crude'!BM153)&gt;0,'data-cash-crude'!BM153-INDEX('active-future'!$C:$C,MATCH('basis-cash-crude'!BN$1,'active-future'!$A:$A,0),1),""),"")</f>
        <v>-9.75</v>
      </c>
      <c r="BO153">
        <f>+IFERROR(IF(VALUE('data-cash-crude'!BN153)&gt;0,'data-cash-crude'!BN153-INDEX('active-future'!$C:$C,MATCH('basis-cash-crude'!BO$1,'active-future'!$A:$A,0),1),""),"")</f>
        <v>-9.8100000000000023</v>
      </c>
      <c r="BP153">
        <f>+IFERROR(IF(VALUE('data-cash-crude'!BO153)&gt;0,'data-cash-crude'!BO153-INDEX('active-future'!$C:$C,MATCH('basis-cash-crude'!BP$1,'active-future'!$A:$A,0),1),""),"")</f>
        <v>-9.7000000000000028</v>
      </c>
      <c r="BQ153">
        <f>+IFERROR(IF(VALUE('data-cash-crude'!BP153)&gt;0,'data-cash-crude'!BP153-INDEX('active-future'!$C:$C,MATCH('basis-cash-crude'!BQ$1,'active-future'!$A:$A,0),1),""),"")</f>
        <v>-9.64</v>
      </c>
      <c r="BR153">
        <f>+IFERROR(IF(VALUE('data-cash-crude'!BQ153)&gt;0,'data-cash-crude'!BQ153-INDEX('active-future'!$C:$C,MATCH('basis-cash-crude'!BR$1,'active-future'!$A:$A,0),1),""),"")</f>
        <v>-9.8699999999999974</v>
      </c>
      <c r="BS153">
        <f>+IFERROR(IF(VALUE('data-cash-crude'!BR153)&gt;0,'data-cash-crude'!BR153-INDEX('active-future'!$C:$C,MATCH('basis-cash-crude'!BS$1,'active-future'!$A:$A,0),1),""),"")</f>
        <v>-10.07</v>
      </c>
      <c r="BT153">
        <f>+IFERROR(IF(VALUE('data-cash-crude'!BS153)&gt;0,'data-cash-crude'!BS153-INDEX('active-future'!$C:$C,MATCH('basis-cash-crude'!BT$1,'active-future'!$A:$A,0),1),""),"")</f>
        <v>-9.6599999999999966</v>
      </c>
      <c r="BU153">
        <f>+IFERROR(IF(VALUE('data-cash-crude'!BT153)&gt;0,'data-cash-crude'!BT153-INDEX('active-future'!$C:$C,MATCH('basis-cash-crude'!BU$1,'active-future'!$A:$A,0),1),""),"")</f>
        <v>-9.6599999999999966</v>
      </c>
      <c r="BV153" t="str">
        <f>+IFERROR(IF(VALUE('data-cash-crude'!BU153)&gt;0,'data-cash-crude'!BU153-INDEX('active-future'!$C:$C,MATCH('basis-cash-crude'!BV$1,'active-future'!$A:$A,0),1),""),"")</f>
        <v/>
      </c>
      <c r="BW153">
        <f>+IFERROR(IF(VALUE('data-cash-crude'!BV153)&gt;0,'data-cash-crude'!BV153-INDEX('active-future'!$C:$C,MATCH('basis-cash-crude'!BW$1,'active-future'!$A:$A,0),1),""),"")</f>
        <v>-9.7899999999999991</v>
      </c>
      <c r="BX153">
        <f>+IFERROR(IF(VALUE('data-cash-crude'!BW153)&gt;0,'data-cash-crude'!BW153-INDEX('active-future'!$C:$C,MATCH('basis-cash-crude'!BX$1,'active-future'!$A:$A,0),1),""),"")</f>
        <v>-9.64</v>
      </c>
      <c r="BY153">
        <f>+IFERROR(IF(VALUE('data-cash-crude'!BX153)&gt;0,'data-cash-crude'!BX153-INDEX('active-future'!$C:$C,MATCH('basis-cash-crude'!BY$1,'active-future'!$A:$A,0),1),""),"")</f>
        <v>-9.8400000000000034</v>
      </c>
      <c r="BZ153">
        <f>+IFERROR(IF(VALUE('data-cash-crude'!BY153)&gt;0,'data-cash-crude'!BY153-INDEX('active-future'!$C:$C,MATCH('basis-cash-crude'!BZ$1,'active-future'!$A:$A,0),1),""),"")</f>
        <v>-9.9399999999999977</v>
      </c>
      <c r="CA153">
        <f>+IFERROR(IF(VALUE('data-cash-crude'!BZ153)&gt;0,'data-cash-crude'!BZ153-INDEX('active-future'!$C:$C,MATCH('basis-cash-crude'!CA$1,'active-future'!$A:$A,0),1),""),"")</f>
        <v>-9.5399999999999991</v>
      </c>
      <c r="CB153">
        <f>+IFERROR(IF(VALUE('data-cash-crude'!CA153)&gt;0,'data-cash-crude'!CA153-INDEX('active-future'!$C:$C,MATCH('basis-cash-crude'!CB$1,'active-future'!$A:$A,0),1),""),"")</f>
        <v>-9.8400000000000034</v>
      </c>
      <c r="CC153">
        <f>+IFERROR(IF(VALUE('data-cash-crude'!CB153)&gt;0,'data-cash-crude'!CB153-INDEX('active-future'!$C:$C,MATCH('basis-cash-crude'!CC$1,'active-future'!$A:$A,0),1),""),"")</f>
        <v>-9.3999999999999986</v>
      </c>
      <c r="CD153">
        <f>+IFERROR(IF(VALUE('data-cash-crude'!CC153)&gt;0,'data-cash-crude'!CC153-INDEX('active-future'!$C:$C,MATCH('basis-cash-crude'!CD$1,'active-future'!$A:$A,0),1),""),"")</f>
        <v>-9.8500000000000014</v>
      </c>
      <c r="CE153">
        <f>+IFERROR(IF(VALUE('data-cash-crude'!CD153)&gt;0,'data-cash-crude'!CD153-INDEX('active-future'!$C:$C,MATCH('basis-cash-crude'!CE$1,'active-future'!$A:$A,0),1),""),"")</f>
        <v>-9.8400000000000034</v>
      </c>
      <c r="CF153">
        <f>+IFERROR(IF(VALUE('data-cash-crude'!CE153)&gt;0,'data-cash-crude'!CE153-INDEX('active-future'!$C:$C,MATCH('basis-cash-crude'!CF$1,'active-future'!$A:$A,0),1),""),"")</f>
        <v>-9.75</v>
      </c>
      <c r="CG153">
        <f>+IFERROR(IF(VALUE('data-cash-crude'!CF153)&gt;0,'data-cash-crude'!CF153-INDEX('active-future'!$C:$C,MATCH('basis-cash-crude'!CG$1,'active-future'!$A:$A,0),1),""),"")</f>
        <v>-9.8999999999999986</v>
      </c>
      <c r="CH153">
        <f>+IFERROR(IF(VALUE('data-cash-crude'!CG153)&gt;0,'data-cash-crude'!CG153-INDEX('active-future'!$C:$C,MATCH('basis-cash-crude'!CH$1,'active-future'!$A:$A,0),1),""),"")</f>
        <v>-9.6000000000000014</v>
      </c>
      <c r="CI153">
        <f>+IFERROR(IF(VALUE('data-cash-crude'!CH153)&gt;0,'data-cash-crude'!CH153-INDEX('active-future'!$C:$C,MATCH('basis-cash-crude'!CI$1,'active-future'!$A:$A,0),1),""),"")</f>
        <v>-9.7700000000000031</v>
      </c>
      <c r="CJ153">
        <f>+IFERROR(IF(VALUE('data-cash-crude'!CI153)&gt;0,'data-cash-crude'!CI153-INDEX('active-future'!$C:$C,MATCH('basis-cash-crude'!CJ$1,'active-future'!$A:$A,0),1),""),"")</f>
        <v>-9.7999999999999972</v>
      </c>
      <c r="CK153">
        <f>+IFERROR(IF(VALUE('data-cash-crude'!CJ153)&gt;0,'data-cash-crude'!CJ153-INDEX('active-future'!$C:$C,MATCH('basis-cash-crude'!CK$1,'active-future'!$A:$A,0),1),""),"")</f>
        <v>-9.759999999999998</v>
      </c>
      <c r="CL153">
        <f>+IFERROR(IF(VALUE('data-cash-crude'!CK153)&gt;0,'data-cash-crude'!CK153-INDEX('active-future'!$C:$C,MATCH('basis-cash-crude'!CL$1,'active-future'!$A:$A,0),1),""),"")</f>
        <v>-9.6899999999999977</v>
      </c>
      <c r="CM153" t="str">
        <f>+IFERROR(IF(VALUE('data-cash-crude'!CL153)&gt;0,'data-cash-crude'!CL153-INDEX('active-future'!$C:$C,MATCH('basis-cash-crude'!CM$1,'active-future'!$A:$A,0),1),""),"")</f>
        <v/>
      </c>
      <c r="CN153">
        <f>+IFERROR(IF(VALUE('data-cash-crude'!CM153)&gt;0,'data-cash-crude'!CM153-INDEX('active-future'!$C:$C,MATCH('basis-cash-crude'!CN$1,'active-future'!$A:$A,0),1),""),"")</f>
        <v>-9.8500000000000014</v>
      </c>
      <c r="CO153">
        <f>+IFERROR(IF(VALUE('data-cash-crude'!CN153)&gt;0,'data-cash-crude'!CN153-INDEX('active-future'!$C:$C,MATCH('basis-cash-crude'!CO$1,'active-future'!$A:$A,0),1),""),"")</f>
        <v>-9.7100000000000009</v>
      </c>
      <c r="CP153" t="str">
        <f>+IFERROR(IF(VALUE('data-cash-crude'!CO153)&gt;0,'data-cash-crude'!CO153-INDEX('active-future'!$C:$C,MATCH('basis-cash-crude'!CP$1,'active-future'!$A:$A,0),1),""),"")</f>
        <v/>
      </c>
      <c r="CQ153">
        <f>+IFERROR(IF(VALUE('data-cash-crude'!CP153)&gt;0,'data-cash-crude'!CP153-INDEX('active-future'!$C:$C,MATCH('basis-cash-crude'!CQ$1,'active-future'!$A:$A,0),1),""),"")</f>
        <v>-8.93</v>
      </c>
      <c r="CR153">
        <f>+IFERROR(IF(VALUE('data-cash-crude'!CQ153)&gt;0,'data-cash-crude'!CQ153-INDEX('active-future'!$C:$C,MATCH('basis-cash-crude'!CR$1,'active-future'!$A:$A,0),1),""),"")</f>
        <v>-9.89</v>
      </c>
      <c r="CS153">
        <f>+IFERROR(IF(VALUE('data-cash-crude'!CR153)&gt;0,'data-cash-crude'!CR153-INDEX('active-future'!$C:$C,MATCH('basis-cash-crude'!CS$1,'active-future'!$A:$A,0),1),""),"")</f>
        <v>-9.6700000000000017</v>
      </c>
      <c r="CT153">
        <f>+IFERROR(IF(VALUE('data-cash-crude'!CS153)&gt;0,'data-cash-crude'!CS153-INDEX('active-future'!$C:$C,MATCH('basis-cash-crude'!CT$1,'active-future'!$A:$A,0),1),""),"")</f>
        <v>-9.8500000000000014</v>
      </c>
      <c r="CU153">
        <f>+IFERROR(IF(VALUE('data-cash-crude'!CT153)&gt;0,'data-cash-crude'!CT153-INDEX('active-future'!$C:$C,MATCH('basis-cash-crude'!CU$1,'active-future'!$A:$A,0),1),""),"")</f>
        <v>-9.68</v>
      </c>
      <c r="CV153">
        <f>+IFERROR(IF(VALUE('data-cash-crude'!CU153)&gt;0,'data-cash-crude'!CU153-INDEX('active-future'!$C:$C,MATCH('basis-cash-crude'!CV$1,'active-future'!$A:$A,0),1),""),"")</f>
        <v>-9.6300000000000026</v>
      </c>
      <c r="CW153">
        <f>+IFERROR(IF(VALUE('data-cash-crude'!CV153)&gt;0,'data-cash-crude'!CV153-INDEX('active-future'!$C:$C,MATCH('basis-cash-crude'!CW$1,'active-future'!$A:$A,0),1),""),"")</f>
        <v>-9.39</v>
      </c>
      <c r="CX153">
        <f>+IFERROR(IF(VALUE('data-cash-crude'!CW153)&gt;0,'data-cash-crude'!CW153-INDEX('active-future'!$C:$C,MATCH('basis-cash-crude'!CX$1,'active-future'!$A:$A,0),1),""),"")</f>
        <v>-9.8100000000000023</v>
      </c>
      <c r="CY153">
        <f>+IFERROR(IF(VALUE('data-cash-crude'!CX153)&gt;0,'data-cash-crude'!CX153-INDEX('active-future'!$C:$C,MATCH('basis-cash-crude'!CY$1,'active-future'!$A:$A,0),1),""),"")</f>
        <v>-9.7199999999999989</v>
      </c>
      <c r="CZ153">
        <f>+IFERROR(IF(VALUE('data-cash-crude'!CY153)&gt;0,'data-cash-crude'!CY153-INDEX('active-future'!$C:$C,MATCH('basis-cash-crude'!CZ$1,'active-future'!$A:$A,0),1),""),"")</f>
        <v>-9.9799999999999969</v>
      </c>
      <c r="DA153">
        <f>+IFERROR(IF(VALUE('data-cash-crude'!CZ153)&gt;0,'data-cash-crude'!CZ153-INDEX('active-future'!$C:$C,MATCH('basis-cash-crude'!DA$1,'active-future'!$A:$A,0),1),""),"")</f>
        <v>-9.6000000000000014</v>
      </c>
      <c r="DB153">
        <f>+IFERROR(IF(VALUE('data-cash-crude'!DA153)&gt;0,'data-cash-crude'!DA153-INDEX('active-future'!$C:$C,MATCH('basis-cash-crude'!DB$1,'active-future'!$A:$A,0),1),""),"")</f>
        <v>-9.93</v>
      </c>
      <c r="DC153">
        <f>+IFERROR(IF(VALUE('data-cash-crude'!DB153)&gt;0,'data-cash-crude'!DB153-INDEX('active-future'!$C:$C,MATCH('basis-cash-crude'!DC$1,'active-future'!$A:$A,0),1),""),"")</f>
        <v>-9.75</v>
      </c>
      <c r="DD153">
        <f>+IFERROR(IF(VALUE('data-cash-crude'!DC153)&gt;0,'data-cash-crude'!DC153-INDEX('active-future'!$C:$C,MATCH('basis-cash-crude'!DD$1,'active-future'!$A:$A,0),1),""),"")</f>
        <v>-9.7899999999999991</v>
      </c>
      <c r="DE153">
        <f>+IFERROR(IF(VALUE('data-cash-crude'!DD153)&gt;0,'data-cash-crude'!DD153-INDEX('active-future'!$C:$C,MATCH('basis-cash-crude'!DE$1,'active-future'!$A:$A,0),1),""),"")</f>
        <v>-9.8400000000000034</v>
      </c>
      <c r="DF153">
        <f>+IFERROR(IF(VALUE('data-cash-crude'!DE153)&gt;0,'data-cash-crude'!DE153-INDEX('active-future'!$C:$C,MATCH('basis-cash-crude'!DF$1,'active-future'!$A:$A,0),1),""),"")</f>
        <v>-9.6300000000000026</v>
      </c>
      <c r="DG153">
        <f>+IFERROR(IF(VALUE('data-cash-crude'!DF153)&gt;0,'data-cash-crude'!DF153-INDEX('active-future'!$C:$C,MATCH('basis-cash-crude'!DG$1,'active-future'!$A:$A,0),1),""),"")</f>
        <v>-9.4399999999999977</v>
      </c>
      <c r="DH153">
        <f>+IFERROR(IF(VALUE('data-cash-crude'!DG153)&gt;0,'data-cash-crude'!DG153-INDEX('active-future'!$C:$C,MATCH('basis-cash-crude'!DH$1,'active-future'!$A:$A,0),1),""),"")</f>
        <v>-9.9099999999999966</v>
      </c>
      <c r="DI153">
        <f>+IFERROR(IF(VALUE('data-cash-crude'!DH153)&gt;0,'data-cash-crude'!DH153-INDEX('active-future'!$C:$C,MATCH('basis-cash-crude'!DI$1,'active-future'!$A:$A,0),1),""),"")</f>
        <v>-9.7000000000000028</v>
      </c>
      <c r="DJ153">
        <f>+IFERROR(IF(VALUE('data-cash-crude'!DI153)&gt;0,'data-cash-crude'!DI153-INDEX('active-future'!$C:$C,MATCH('basis-cash-crude'!DJ$1,'active-future'!$A:$A,0),1),""),"")</f>
        <v>-9.8299999999999983</v>
      </c>
      <c r="DK153">
        <f>+IFERROR(IF(VALUE('data-cash-crude'!DJ153)&gt;0,'data-cash-crude'!DJ153-INDEX('active-future'!$C:$C,MATCH('basis-cash-crude'!DK$1,'active-future'!$A:$A,0),1),""),"")</f>
        <v>-9.7999999999999972</v>
      </c>
      <c r="DL153">
        <f>+IFERROR(IF(VALUE('data-cash-crude'!DK153)&gt;0,'data-cash-crude'!DK153-INDEX('active-future'!$C:$C,MATCH('basis-cash-crude'!DL$1,'active-future'!$A:$A,0),1),""),"")</f>
        <v>-9.8699999999999974</v>
      </c>
      <c r="DM153" t="str">
        <f>+IFERROR(IF(VALUE('data-cash-crude'!DL153)&gt;0,'data-cash-crude'!DL153-INDEX('active-future'!$C:$C,MATCH('basis-cash-crude'!DM$1,'active-future'!$A:$A,0),1),""),"")</f>
        <v/>
      </c>
      <c r="DN153" t="str">
        <f>+IFERROR(IF(VALUE('data-cash-crude'!DM153)&gt;0,'data-cash-crude'!DM153-INDEX('active-future'!$C:$C,MATCH('basis-cash-crude'!DN$1,'active-future'!$A:$A,0),1),""),"")</f>
        <v/>
      </c>
      <c r="DO153" t="str">
        <f>+IFERROR(IF(VALUE('data-cash-crude'!DN153)&gt;0,'data-cash-crude'!DN153-INDEX('active-future'!$C:$C,MATCH('basis-cash-crude'!DO$1,'active-future'!$A:$A,0),1),""),"")</f>
        <v/>
      </c>
      <c r="DP153" t="str">
        <f>+IFERROR(IF(VALUE('data-cash-crude'!DO153)&gt;0,'data-cash-crude'!DO153-INDEX('active-future'!$C:$C,MATCH('basis-cash-crude'!DP$1,'active-future'!$A:$A,0),1),""),"")</f>
        <v/>
      </c>
      <c r="DQ153" t="str">
        <f>+IFERROR(IF(VALUE('data-cash-crude'!DP153)&gt;0,'data-cash-crude'!DP153-INDEX('active-future'!$C:$C,MATCH('basis-cash-crude'!DQ$1,'active-future'!$A:$A,0),1),""),"")</f>
        <v/>
      </c>
      <c r="DR153" t="str">
        <f>+IFERROR(IF(VALUE('data-cash-crude'!DQ153)&gt;0,'data-cash-crude'!DQ153-INDEX('active-future'!$C:$C,MATCH('basis-cash-crude'!DR$1,'active-future'!$A:$A,0),1),""),"")</f>
        <v/>
      </c>
      <c r="DS153" t="str">
        <f>+IFERROR(IF(VALUE('data-cash-crude'!DR153)&gt;0,'data-cash-crude'!DR153-INDEX('active-future'!$C:$C,MATCH('basis-cash-crude'!DS$1,'active-future'!$A:$A,0),1),""),"")</f>
        <v/>
      </c>
      <c r="DT153" t="str">
        <f>+IFERROR(IF(VALUE('data-cash-crude'!DS153)&gt;0,'data-cash-crude'!DS153-INDEX('active-future'!$C:$C,MATCH('basis-cash-crude'!DT$1,'active-future'!$A:$A,0),1),""),"")</f>
        <v/>
      </c>
      <c r="DU153" t="str">
        <f>+IFERROR(IF(VALUE('data-cash-crude'!DT153)&gt;0,'data-cash-crude'!DT153-INDEX('active-future'!$C:$C,MATCH('basis-cash-crude'!DU$1,'active-future'!$A:$A,0),1),""),"")</f>
        <v/>
      </c>
      <c r="DV153" t="str">
        <f>+IFERROR(IF(VALUE('data-cash-crude'!DU153)&gt;0,'data-cash-crude'!DU153-INDEX('active-future'!$C:$C,MATCH('basis-cash-crude'!DV$1,'active-future'!$A:$A,0),1),""),"")</f>
        <v/>
      </c>
      <c r="DW153" t="str">
        <f>+IFERROR(IF(VALUE('data-cash-crude'!DV153)&gt;0,'data-cash-crude'!DV153-INDEX('active-future'!$C:$C,MATCH('basis-cash-crude'!DW$1,'active-future'!$A:$A,0),1),""),"")</f>
        <v/>
      </c>
      <c r="DX153" t="str">
        <f>+IFERROR(IF(VALUE('data-cash-crude'!DW153)&gt;0,'data-cash-crude'!DW153-INDEX('active-future'!$C:$C,MATCH('basis-cash-crude'!DX$1,'active-future'!$A:$A,0),1),""),"")</f>
        <v/>
      </c>
      <c r="DY153" t="str">
        <f>+IFERROR(IF(VALUE('data-cash-crude'!DX153)&gt;0,'data-cash-crude'!DX153-INDEX('active-future'!$C:$C,MATCH('basis-cash-crude'!DY$1,'active-future'!$A:$A,0),1),""),"")</f>
        <v/>
      </c>
      <c r="DZ153" t="str">
        <f>+IFERROR(IF(VALUE('data-cash-crude'!DY153)&gt;0,'data-cash-crude'!DY153-INDEX('active-future'!$C:$C,MATCH('basis-cash-crude'!DZ$1,'active-future'!$A:$A,0),1),""),"")</f>
        <v/>
      </c>
      <c r="EA153" t="str">
        <f>+IFERROR(IF(VALUE('data-cash-crude'!DZ153)&gt;0,'data-cash-crude'!DZ153-INDEX('active-future'!$C:$C,MATCH('basis-cash-crude'!EA$1,'active-future'!$A:$A,0),1),""),"")</f>
        <v/>
      </c>
      <c r="EB153" t="str">
        <f>+IFERROR(IF(VALUE('data-cash-crude'!EA153)&gt;0,'data-cash-crude'!EA153-INDEX('active-future'!$C:$C,MATCH('basis-cash-crude'!EB$1,'active-future'!$A:$A,0),1),""),"")</f>
        <v/>
      </c>
      <c r="EC153" t="str">
        <f>+IFERROR(IF(VALUE('data-cash-crude'!EB153)&gt;0,'data-cash-crude'!EB153-INDEX('active-future'!$C:$C,MATCH('basis-cash-crude'!EC$1,'active-future'!$A:$A,0),1),""),"")</f>
        <v/>
      </c>
      <c r="ED153" t="str">
        <f>+IFERROR(IF(VALUE('data-cash-crude'!EC153)&gt;0,'data-cash-crude'!EC153-INDEX('active-future'!$C:$C,MATCH('basis-cash-crude'!ED$1,'active-future'!$A:$A,0),1),""),"")</f>
        <v/>
      </c>
      <c r="EE153" t="str">
        <f>+IFERROR(IF(VALUE('data-cash-crude'!ED153)&gt;0,'data-cash-crude'!ED153-INDEX('active-future'!$C:$C,MATCH('basis-cash-crude'!EE$1,'active-future'!$A:$A,0),1),""),"")</f>
        <v/>
      </c>
      <c r="EF153" t="str">
        <f>+IFERROR(IF(VALUE('data-cash-crude'!EE153)&gt;0,'data-cash-crude'!EE153-INDEX('active-future'!$C:$C,MATCH('basis-cash-crude'!EF$1,'active-future'!$A:$A,0),1),""),"")</f>
        <v/>
      </c>
      <c r="EG153" t="str">
        <f>+IFERROR(IF(VALUE('data-cash-crude'!EF153)&gt;0,'data-cash-crude'!EF153-INDEX('active-future'!$C:$C,MATCH('basis-cash-crude'!EG$1,'active-future'!$A:$A,0),1),""),"")</f>
        <v/>
      </c>
      <c r="EH153" t="str">
        <f>+IFERROR(IF(VALUE('data-cash-crude'!EG153)&gt;0,'data-cash-crude'!EG153-INDEX('active-future'!$C:$C,MATCH('basis-cash-crude'!EH$1,'active-future'!$A:$A,0),1),""),"")</f>
        <v/>
      </c>
      <c r="EI153" t="str">
        <f>+IFERROR(IF(VALUE('data-cash-crude'!EH153)&gt;0,'data-cash-crude'!EH153-INDEX('active-future'!$C:$C,MATCH('basis-cash-crude'!EI$1,'active-future'!$A:$A,0),1),""),"")</f>
        <v/>
      </c>
      <c r="EJ153" t="str">
        <f>+IFERROR(IF(VALUE('data-cash-crude'!EI153)&gt;0,'data-cash-crude'!EI153-INDEX('active-future'!$C:$C,MATCH('basis-cash-crude'!EJ$1,'active-future'!$A:$A,0),1),""),"")</f>
        <v/>
      </c>
      <c r="EK153" t="str">
        <f>+IFERROR(IF(VALUE('data-cash-crude'!EJ153)&gt;0,'data-cash-crude'!EJ153-INDEX('active-future'!$C:$C,MATCH('basis-cash-crude'!EK$1,'active-future'!$A:$A,0),1),""),"")</f>
        <v/>
      </c>
      <c r="EL153" t="str">
        <f>+IFERROR(IF(VALUE('data-cash-crude'!EK153)&gt;0,'data-cash-crude'!EK153-INDEX('active-future'!$C:$C,MATCH('basis-cash-crude'!EL$1,'active-future'!$A:$A,0),1),""),"")</f>
        <v/>
      </c>
      <c r="EM153" t="str">
        <f>+IFERROR(IF(VALUE('data-cash-crude'!EL153)&gt;0,'data-cash-crude'!EL153-INDEX('active-future'!$C:$C,MATCH('basis-cash-crude'!EM$1,'active-future'!$A:$A,0),1),""),"")</f>
        <v/>
      </c>
      <c r="EN153" t="str">
        <f>+IFERROR(IF(VALUE('data-cash-crude'!EM153)&gt;0,'data-cash-crude'!EM153-INDEX('active-future'!$C:$C,MATCH('basis-cash-crude'!EN$1,'active-future'!$A:$A,0),1),""),"")</f>
        <v/>
      </c>
      <c r="EO153" t="str">
        <f>+IFERROR(IF(VALUE('data-cash-crude'!EN153)&gt;0,'data-cash-crude'!EN153-INDEX('active-future'!$C:$C,MATCH('basis-cash-crude'!EO$1,'active-future'!$A:$A,0),1),""),"")</f>
        <v/>
      </c>
      <c r="EP153" t="str">
        <f>+IFERROR(IF(VALUE('data-cash-crude'!EO153)&gt;0,'data-cash-crude'!EO153-INDEX('active-future'!$C:$C,MATCH('basis-cash-crude'!EP$1,'active-future'!$A:$A,0),1),""),"")</f>
        <v/>
      </c>
      <c r="EQ153" t="str">
        <f>+IFERROR(IF(VALUE('data-cash-crude'!EP153)&gt;0,'data-cash-crude'!EP153-INDEX('active-future'!$C:$C,MATCH('basis-cash-crude'!EQ$1,'active-future'!$A:$A,0),1),""),"")</f>
        <v/>
      </c>
      <c r="ER153" t="str">
        <f>+IFERROR(IF(VALUE('data-cash-crude'!EQ153)&gt;0,'data-cash-crude'!EQ153-INDEX('active-future'!$C:$C,MATCH('basis-cash-crude'!ER$1,'active-future'!$A:$A,0),1),""),"")</f>
        <v/>
      </c>
      <c r="ES153" t="str">
        <f>+IFERROR(IF(VALUE('data-cash-crude'!ER153)&gt;0,'data-cash-crude'!ER153-INDEX('active-future'!$C:$C,MATCH('basis-cash-crude'!ES$1,'active-future'!$A:$A,0),1),""),"")</f>
        <v/>
      </c>
      <c r="ET153" t="str">
        <f>+IFERROR(IF(VALUE('data-cash-crude'!ES153)&gt;0,'data-cash-crude'!ES153-INDEX('active-future'!$C:$C,MATCH('basis-cash-crude'!ET$1,'active-future'!$A:$A,0),1),""),"")</f>
        <v/>
      </c>
      <c r="EU153" t="str">
        <f>+IFERROR(IF(VALUE('data-cash-crude'!ET153)&gt;0,'data-cash-crude'!ET153-INDEX('active-future'!$C:$C,MATCH('basis-cash-crude'!EU$1,'active-future'!$A:$A,0),1),""),"")</f>
        <v/>
      </c>
      <c r="EV153" t="str">
        <f>+IFERROR(IF(VALUE('data-cash-crude'!EU153)&gt;0,'data-cash-crude'!EU153-INDEX('active-future'!$C:$C,MATCH('basis-cash-crude'!EV$1,'active-future'!$A:$A,0),1),""),"")</f>
        <v/>
      </c>
      <c r="EW153" t="str">
        <f>+IFERROR(IF(VALUE('data-cash-crude'!EV153)&gt;0,'data-cash-crude'!EV153-INDEX('active-future'!$C:$C,MATCH('basis-cash-crude'!EW$1,'active-future'!$A:$A,0),1),""),"")</f>
        <v/>
      </c>
      <c r="EX153" t="str">
        <f>+IFERROR(IF(VALUE('data-cash-crude'!EW153)&gt;0,'data-cash-crude'!EW153-INDEX('active-future'!$C:$C,MATCH('basis-cash-crude'!EX$1,'active-future'!$A:$A,0),1),""),"")</f>
        <v/>
      </c>
      <c r="EY153" t="str">
        <f>+IFERROR(IF(VALUE('data-cash-crude'!EX153)&gt;0,'data-cash-crude'!EX153-INDEX('active-future'!$C:$C,MATCH('basis-cash-crude'!EY$1,'active-future'!$A:$A,0),1),""),"")</f>
        <v/>
      </c>
      <c r="EZ153" t="str">
        <f>+IFERROR(IF(VALUE('data-cash-crude'!EY153)&gt;0,'data-cash-crude'!EY153-INDEX('active-future'!$C:$C,MATCH('basis-cash-crude'!EZ$1,'active-future'!$A:$A,0),1),""),"")</f>
        <v/>
      </c>
      <c r="FA153" t="str">
        <f>+IFERROR(IF(VALUE('data-cash-crude'!EZ153)&gt;0,'data-cash-crude'!EZ153-INDEX('active-future'!$C:$C,MATCH('basis-cash-crude'!FA$1,'active-future'!$A:$A,0),1),""),"")</f>
        <v/>
      </c>
      <c r="FB153" t="str">
        <f>+IFERROR(IF(VALUE('data-cash-crude'!FA153)&gt;0,'data-cash-crude'!FA153-INDEX('active-future'!$C:$C,MATCH('basis-cash-crude'!FB$1,'active-future'!$A:$A,0),1),""),"")</f>
        <v/>
      </c>
      <c r="FC153" t="str">
        <f>+IFERROR(IF(VALUE('data-cash-crude'!FB153)&gt;0,'data-cash-crude'!FB153-INDEX('active-future'!$C:$C,MATCH('basis-cash-crude'!FC$1,'active-future'!$A:$A,0),1),""),"")</f>
        <v/>
      </c>
      <c r="FD153" t="str">
        <f>+IFERROR(IF(VALUE('data-cash-crude'!FC153)&gt;0,'data-cash-crude'!FC153-INDEX('active-future'!$C:$C,MATCH('basis-cash-crude'!FD$1,'active-future'!$A:$A,0),1),""),"")</f>
        <v/>
      </c>
      <c r="FE153" t="str">
        <f>+IFERROR(IF(VALUE('data-cash-crude'!FD153)&gt;0,'data-cash-crude'!FD153-INDEX('active-future'!$C:$C,MATCH('basis-cash-crude'!FE$1,'active-future'!$A:$A,0),1),""),"")</f>
        <v/>
      </c>
      <c r="FF153" t="str">
        <f>+IFERROR(IF(VALUE('data-cash-crude'!FE153)&gt;0,'data-cash-crude'!FE153-INDEX('active-future'!$C:$C,MATCH('basis-cash-crude'!FF$1,'active-future'!$A:$A,0),1),""),"")</f>
        <v/>
      </c>
      <c r="FG153" t="str">
        <f>+IFERROR(IF(VALUE('data-cash-crude'!FF153)&gt;0,'data-cash-crude'!FF153-INDEX('active-future'!$C:$C,MATCH('basis-cash-crude'!FG$1,'active-future'!$A:$A,0),1),""),"")</f>
        <v/>
      </c>
      <c r="FH153" t="str">
        <f>+IFERROR(IF(VALUE('data-cash-crude'!FG153)&gt;0,'data-cash-crude'!FG153-INDEX('active-future'!$C:$C,MATCH('basis-cash-crude'!FH$1,'active-future'!$A:$A,0),1),""),"")</f>
        <v/>
      </c>
      <c r="FI153" t="str">
        <f>+IFERROR(IF(VALUE('data-cash-crude'!FH153)&gt;0,'data-cash-crude'!FH153-INDEX('active-future'!$C:$C,MATCH('basis-cash-crude'!FI$1,'active-future'!$A:$A,0),1),""),"")</f>
        <v/>
      </c>
      <c r="FJ153" t="str">
        <f>+IFERROR(IF(VALUE('data-cash-crude'!FI153)&gt;0,'data-cash-crude'!FI153-INDEX('active-future'!$C:$C,MATCH('basis-cash-crude'!FJ$1,'active-future'!$A:$A,0),1),""),"")</f>
        <v/>
      </c>
      <c r="FK153" t="str">
        <f>+IFERROR(IF(VALUE('data-cash-crude'!FJ153)&gt;0,'data-cash-crude'!FJ153-INDEX('active-future'!$C:$C,MATCH('basis-cash-crude'!FK$1,'active-future'!$A:$A,0),1),""),"")</f>
        <v/>
      </c>
      <c r="FL153" t="str">
        <f>+IFERROR(IF(VALUE('data-cash-crude'!FK153)&gt;0,'data-cash-crude'!FK153-INDEX('active-future'!$C:$C,MATCH('basis-cash-crude'!FL$1,'active-future'!$A:$A,0),1),""),"")</f>
        <v/>
      </c>
    </row>
    <row r="154" spans="1:168" x14ac:dyDescent="0.2">
      <c r="A154">
        <f t="shared" si="6"/>
        <v>-6.2950000000000008</v>
      </c>
      <c r="B154">
        <f t="shared" si="7"/>
        <v>-6.1688000000000009</v>
      </c>
      <c r="C154">
        <f t="shared" si="8"/>
        <v>-6.2465333333333346</v>
      </c>
      <c r="D154" s="10" t="str">
        <f>+'data-cash-crude'!B154</f>
        <v>CLPA-8-103.CM</v>
      </c>
      <c r="E154">
        <f>+IFERROR(IF(VALUE('data-cash-crude'!D154)&gt;0,'data-cash-crude'!D154-INDEX('active-future'!$C:$C,MATCH('basis-cash-crude'!E$1,'active-future'!$A:$A,0),1),""),"")</f>
        <v>-6.3100000000000023</v>
      </c>
      <c r="F154">
        <f>+IFERROR(IF(VALUE('data-cash-crude'!E154)&gt;0,'data-cash-crude'!E154-INDEX('active-future'!$C:$C,MATCH('basis-cash-crude'!F$1,'active-future'!$A:$A,0),1),""),"")</f>
        <v>-6.18</v>
      </c>
      <c r="G154">
        <f>+IFERROR(IF(VALUE('data-cash-crude'!F154)&gt;0,'data-cash-crude'!F154-INDEX('active-future'!$C:$C,MATCH('basis-cash-crude'!G$1,'active-future'!$A:$A,0),1),""),"")</f>
        <v>-6.2199999999999989</v>
      </c>
      <c r="H154">
        <f>+IFERROR(IF(VALUE('data-cash-crude'!G154)&gt;0,'data-cash-crude'!G154-INDEX('active-future'!$C:$C,MATCH('basis-cash-crude'!H$1,'active-future'!$A:$A,0),1),""),"")</f>
        <v>-6.18</v>
      </c>
      <c r="I154" t="str">
        <f>+IFERROR(IF(VALUE('data-cash-crude'!H154)&gt;0,'data-cash-crude'!H154-INDEX('active-future'!$C:$C,MATCH('basis-cash-crude'!I$1,'active-future'!$A:$A,0),1),""),"")</f>
        <v/>
      </c>
      <c r="J154">
        <f>+IFERROR(IF(VALUE('data-cash-crude'!I154)&gt;0,'data-cash-crude'!I154-INDEX('active-future'!$C:$C,MATCH('basis-cash-crude'!J$1,'active-future'!$A:$A,0),1),""),"")</f>
        <v>-6.3599999999999994</v>
      </c>
      <c r="K154">
        <f>+IFERROR(IF(VALUE('data-cash-crude'!J154)&gt;0,'data-cash-crude'!J154-INDEX('active-future'!$C:$C,MATCH('basis-cash-crude'!K$1,'active-future'!$A:$A,0),1),""),"")</f>
        <v>-6.5200000000000031</v>
      </c>
      <c r="L154" t="str">
        <f>+IFERROR(IF(VALUE('data-cash-crude'!K154)&gt;0,'data-cash-crude'!K154-INDEX('active-future'!$C:$C,MATCH('basis-cash-crude'!L$1,'active-future'!$A:$A,0),1),""),"")</f>
        <v/>
      </c>
      <c r="M154">
        <f>+IFERROR(IF(VALUE('data-cash-crude'!L154)&gt;0,'data-cash-crude'!L154-INDEX('active-future'!$C:$C,MATCH('basis-cash-crude'!M$1,'active-future'!$A:$A,0),1),""),"")</f>
        <v>-6.18</v>
      </c>
      <c r="N154">
        <f>+IFERROR(IF(VALUE('data-cash-crude'!M154)&gt;0,'data-cash-crude'!M154-INDEX('active-future'!$C:$C,MATCH('basis-cash-crude'!N$1,'active-future'!$A:$A,0),1),""),"")</f>
        <v>-6.3500000000000014</v>
      </c>
      <c r="O154">
        <f>+IFERROR(IF(VALUE('data-cash-crude'!N154)&gt;0,'data-cash-crude'!N154-INDEX('active-future'!$C:$C,MATCH('basis-cash-crude'!O$1,'active-future'!$A:$A,0),1),""),"")</f>
        <v>-6.1199999999999974</v>
      </c>
      <c r="P154">
        <f>+IFERROR(IF(VALUE('data-cash-crude'!O154)&gt;0,'data-cash-crude'!O154-INDEX('active-future'!$C:$C,MATCH('basis-cash-crude'!P$1,'active-future'!$A:$A,0),1),""),"")</f>
        <v>-6.2100000000000009</v>
      </c>
      <c r="Q154">
        <f>+IFERROR(IF(VALUE('data-cash-crude'!P154)&gt;0,'data-cash-crude'!P154-INDEX('active-future'!$C:$C,MATCH('basis-cash-crude'!Q$1,'active-future'!$A:$A,0),1),""),"")</f>
        <v>-6.32</v>
      </c>
      <c r="R154">
        <f>+IFERROR(IF(VALUE('data-cash-crude'!Q154)&gt;0,'data-cash-crude'!Q154-INDEX('active-future'!$C:$C,MATCH('basis-cash-crude'!R$1,'active-future'!$A:$A,0),1),""),"")</f>
        <v>-6.18</v>
      </c>
      <c r="S154">
        <f>+IFERROR(IF(VALUE('data-cash-crude'!R154)&gt;0,'data-cash-crude'!R154-INDEX('active-future'!$C:$C,MATCH('basis-cash-crude'!S$1,'active-future'!$A:$A,0),1),""),"")</f>
        <v>-6.259999999999998</v>
      </c>
      <c r="T154">
        <f>+IFERROR(IF(VALUE('data-cash-crude'!S154)&gt;0,'data-cash-crude'!S154-INDEX('active-future'!$C:$C,MATCH('basis-cash-crude'!T$1,'active-future'!$A:$A,0),1),""),"")</f>
        <v>-6.240000000000002</v>
      </c>
      <c r="U154">
        <f>+IFERROR(IF(VALUE('data-cash-crude'!T154)&gt;0,'data-cash-crude'!T154-INDEX('active-future'!$C:$C,MATCH('basis-cash-crude'!U$1,'active-future'!$A:$A,0),1),""),"")</f>
        <v>-6.5200000000000031</v>
      </c>
      <c r="V154">
        <f>+IFERROR(IF(VALUE('data-cash-crude'!U154)&gt;0,'data-cash-crude'!U154-INDEX('active-future'!$C:$C,MATCH('basis-cash-crude'!V$1,'active-future'!$A:$A,0),1),""),"")</f>
        <v>-6.2000000000000028</v>
      </c>
      <c r="W154">
        <f>+IFERROR(IF(VALUE('data-cash-crude'!V154)&gt;0,'data-cash-crude'!V154-INDEX('active-future'!$C:$C,MATCH('basis-cash-crude'!W$1,'active-future'!$A:$A,0),1),""),"")</f>
        <v>-6.18</v>
      </c>
      <c r="X154">
        <f>+IFERROR(IF(VALUE('data-cash-crude'!W154)&gt;0,'data-cash-crude'!W154-INDEX('active-future'!$C:$C,MATCH('basis-cash-crude'!X$1,'active-future'!$A:$A,0),1),""),"")</f>
        <v>-6.43</v>
      </c>
      <c r="Y154" t="str">
        <f>+IFERROR(IF(VALUE('data-cash-crude'!X154)&gt;0,'data-cash-crude'!X154-INDEX('active-future'!$C:$C,MATCH('basis-cash-crude'!Y$1,'active-future'!$A:$A,0),1),""),"")</f>
        <v/>
      </c>
      <c r="Z154">
        <f>+IFERROR(IF(VALUE('data-cash-crude'!Y154)&gt;0,'data-cash-crude'!Y154-INDEX('active-future'!$C:$C,MATCH('basis-cash-crude'!Z$1,'active-future'!$A:$A,0),1),""),"")</f>
        <v>-6.4600000000000009</v>
      </c>
      <c r="AA154">
        <f>+IFERROR(IF(VALUE('data-cash-crude'!Z154)&gt;0,'data-cash-crude'!Z154-INDEX('active-future'!$C:$C,MATCH('basis-cash-crude'!AA$1,'active-future'!$A:$A,0),1),""),"")</f>
        <v>-3.4200000000000017</v>
      </c>
      <c r="AB154" t="str">
        <f>+IFERROR(IF(VALUE('data-cash-crude'!AA154)&gt;0,'data-cash-crude'!AA154-INDEX('active-future'!$C:$C,MATCH('basis-cash-crude'!AB$1,'active-future'!$A:$A,0),1),""),"")</f>
        <v/>
      </c>
      <c r="AC154">
        <f>+IFERROR(IF(VALUE('data-cash-crude'!AB154)&gt;0,'data-cash-crude'!AB154-INDEX('active-future'!$C:$C,MATCH('basis-cash-crude'!AC$1,'active-future'!$A:$A,0),1),""),"")</f>
        <v>-6.3599999999999994</v>
      </c>
      <c r="AD154">
        <f>+IFERROR(IF(VALUE('data-cash-crude'!AC154)&gt;0,'data-cash-crude'!AC154-INDEX('active-future'!$C:$C,MATCH('basis-cash-crude'!AD$1,'active-future'!$A:$A,0),1),""),"")</f>
        <v>-6.1599999999999966</v>
      </c>
      <c r="AE154">
        <f>+IFERROR(IF(VALUE('data-cash-crude'!AD154)&gt;0,'data-cash-crude'!AD154-INDEX('active-future'!$C:$C,MATCH('basis-cash-crude'!AE$1,'active-future'!$A:$A,0),1),""),"")</f>
        <v>-6.259999999999998</v>
      </c>
      <c r="AF154">
        <f>+IFERROR(IF(VALUE('data-cash-crude'!AE154)&gt;0,'data-cash-crude'!AE154-INDEX('active-future'!$C:$C,MATCH('basis-cash-crude'!AF$1,'active-future'!$A:$A,0),1),""),"")</f>
        <v>-6.2700000000000031</v>
      </c>
      <c r="AG154">
        <f>+IFERROR(IF(VALUE('data-cash-crude'!AF154)&gt;0,'data-cash-crude'!AF154-INDEX('active-future'!$C:$C,MATCH('basis-cash-crude'!AG$1,'active-future'!$A:$A,0),1),""),"")</f>
        <v>-6.3299999999999983</v>
      </c>
      <c r="AH154" t="str">
        <f>+IFERROR(IF(VALUE('data-cash-crude'!AG154)&gt;0,'data-cash-crude'!AG154-INDEX('active-future'!$C:$C,MATCH('basis-cash-crude'!AH$1,'active-future'!$A:$A,0),1),""),"")</f>
        <v/>
      </c>
      <c r="AI154" t="str">
        <f>+IFERROR(IF(VALUE('data-cash-crude'!AH154)&gt;0,'data-cash-crude'!AH154-INDEX('active-future'!$C:$C,MATCH('basis-cash-crude'!AI$1,'active-future'!$A:$A,0),1),""),"")</f>
        <v/>
      </c>
      <c r="AJ154" t="str">
        <f>+IFERROR(IF(VALUE('data-cash-crude'!AI154)&gt;0,'data-cash-crude'!AI154-INDEX('active-future'!$C:$C,MATCH('basis-cash-crude'!AJ$1,'active-future'!$A:$A,0),1),""),"")</f>
        <v/>
      </c>
      <c r="AK154" t="str">
        <f>+IFERROR(IF(VALUE('data-cash-crude'!AJ154)&gt;0,'data-cash-crude'!AJ154-INDEX('active-future'!$C:$C,MATCH('basis-cash-crude'!AK$1,'active-future'!$A:$A,0),1),""),"")</f>
        <v/>
      </c>
      <c r="AL154" t="str">
        <f>+IFERROR(IF(VALUE('data-cash-crude'!AK154)&gt;0,'data-cash-crude'!AK154-INDEX('active-future'!$C:$C,MATCH('basis-cash-crude'!AL$1,'active-future'!$A:$A,0),1),""),"")</f>
        <v/>
      </c>
      <c r="AM154" t="str">
        <f>+IFERROR(IF(VALUE('data-cash-crude'!AL154)&gt;0,'data-cash-crude'!AL154-INDEX('active-future'!$C:$C,MATCH('basis-cash-crude'!AM$1,'active-future'!$A:$A,0),1),""),"")</f>
        <v/>
      </c>
      <c r="AN154">
        <f>+IFERROR(IF(VALUE('data-cash-crude'!AM154)&gt;0,'data-cash-crude'!AM154-INDEX('active-future'!$C:$C,MATCH('basis-cash-crude'!AN$1,'active-future'!$A:$A,0),1),""),"")</f>
        <v>-6.2999999999999972</v>
      </c>
      <c r="AO154">
        <f>+IFERROR(IF(VALUE('data-cash-crude'!AN154)&gt;0,'data-cash-crude'!AN154-INDEX('active-future'!$C:$C,MATCH('basis-cash-crude'!AO$1,'active-future'!$A:$A,0),1),""),"")</f>
        <v>-6.3599999999999994</v>
      </c>
      <c r="AP154">
        <f>+IFERROR(IF(VALUE('data-cash-crude'!AO154)&gt;0,'data-cash-crude'!AO154-INDEX('active-future'!$C:$C,MATCH('basis-cash-crude'!AP$1,'active-future'!$A:$A,0),1),""),"")</f>
        <v>-6.240000000000002</v>
      </c>
      <c r="AQ154">
        <f>+IFERROR(IF(VALUE('data-cash-crude'!AP154)&gt;0,'data-cash-crude'!AP154-INDEX('active-future'!$C:$C,MATCH('basis-cash-crude'!AQ$1,'active-future'!$A:$A,0),1),""),"")</f>
        <v>-6.1499999999999986</v>
      </c>
      <c r="AR154">
        <f>+IFERROR(IF(VALUE('data-cash-crude'!AQ154)&gt;0,'data-cash-crude'!AQ154-INDEX('active-future'!$C:$C,MATCH('basis-cash-crude'!AR$1,'active-future'!$A:$A,0),1),""),"")</f>
        <v>-6.3500000000000014</v>
      </c>
      <c r="AS154">
        <f>+IFERROR(IF(VALUE('data-cash-crude'!AR154)&gt;0,'data-cash-crude'!AR154-INDEX('active-future'!$C:$C,MATCH('basis-cash-crude'!AS$1,'active-future'!$A:$A,0),1),""),"")</f>
        <v>-6.2299999999999969</v>
      </c>
      <c r="AT154">
        <f>+IFERROR(IF(VALUE('data-cash-crude'!AS154)&gt;0,'data-cash-crude'!AS154-INDEX('active-future'!$C:$C,MATCH('basis-cash-crude'!AT$1,'active-future'!$A:$A,0),1),""),"")</f>
        <v>-6.5399999999999991</v>
      </c>
      <c r="AU154">
        <f>+IFERROR(IF(VALUE('data-cash-crude'!AT154)&gt;0,'data-cash-crude'!AT154-INDEX('active-future'!$C:$C,MATCH('basis-cash-crude'!AU$1,'active-future'!$A:$A,0),1),""),"")</f>
        <v>-6.2000000000000028</v>
      </c>
      <c r="AV154" t="str">
        <f>+IFERROR(IF(VALUE('data-cash-crude'!AU154)&gt;0,'data-cash-crude'!AU154-INDEX('active-future'!$C:$C,MATCH('basis-cash-crude'!AV$1,'active-future'!$A:$A,0),1),""),"")</f>
        <v/>
      </c>
      <c r="AW154" t="str">
        <f>+IFERROR(IF(VALUE('data-cash-crude'!AV154)&gt;0,'data-cash-crude'!AV154-INDEX('active-future'!$C:$C,MATCH('basis-cash-crude'!AW$1,'active-future'!$A:$A,0),1),""),"")</f>
        <v/>
      </c>
      <c r="AX154">
        <f>+IFERROR(IF(VALUE('data-cash-crude'!AW154)&gt;0,'data-cash-crude'!AW154-INDEX('active-future'!$C:$C,MATCH('basis-cash-crude'!AX$1,'active-future'!$A:$A,0),1),""),"")</f>
        <v>-6.2899999999999991</v>
      </c>
      <c r="AY154">
        <f>+IFERROR(IF(VALUE('data-cash-crude'!AX154)&gt;0,'data-cash-crude'!AX154-INDEX('active-future'!$C:$C,MATCH('basis-cash-crude'!AY$1,'active-future'!$A:$A,0),1),""),"")</f>
        <v>-6.5600000000000023</v>
      </c>
      <c r="AZ154">
        <f>+IFERROR(IF(VALUE('data-cash-crude'!AY154)&gt;0,'data-cash-crude'!AY154-INDEX('active-future'!$C:$C,MATCH('basis-cash-crude'!AZ$1,'active-future'!$A:$A,0),1),""),"")</f>
        <v>-6.1599999999999966</v>
      </c>
      <c r="BA154">
        <f>+IFERROR(IF(VALUE('data-cash-crude'!AZ154)&gt;0,'data-cash-crude'!AZ154-INDEX('active-future'!$C:$C,MATCH('basis-cash-crude'!BA$1,'active-future'!$A:$A,0),1),""),"")</f>
        <v>-6.2299999999999969</v>
      </c>
      <c r="BB154">
        <f>+IFERROR(IF(VALUE('data-cash-crude'!BA154)&gt;0,'data-cash-crude'!BA154-INDEX('active-future'!$C:$C,MATCH('basis-cash-crude'!BB$1,'active-future'!$A:$A,0),1),""),"")</f>
        <v>-6.2199999999999989</v>
      </c>
      <c r="BC154">
        <f>+IFERROR(IF(VALUE('data-cash-crude'!BB154)&gt;0,'data-cash-crude'!BB154-INDEX('active-future'!$C:$C,MATCH('basis-cash-crude'!BC$1,'active-future'!$A:$A,0),1),""),"")</f>
        <v>-6.7299999999999969</v>
      </c>
      <c r="BD154">
        <f>+IFERROR(IF(VALUE('data-cash-crude'!BC154)&gt;0,'data-cash-crude'!BC154-INDEX('active-future'!$C:$C,MATCH('basis-cash-crude'!BD$1,'active-future'!$A:$A,0),1),""),"")</f>
        <v>-6.259999999999998</v>
      </c>
      <c r="BE154">
        <f>+IFERROR(IF(VALUE('data-cash-crude'!BD154)&gt;0,'data-cash-crude'!BD154-INDEX('active-future'!$C:$C,MATCH('basis-cash-crude'!BE$1,'active-future'!$A:$A,0),1),""),"")</f>
        <v>-6.3699999999999974</v>
      </c>
      <c r="BF154">
        <f>+IFERROR(IF(VALUE('data-cash-crude'!BE154)&gt;0,'data-cash-crude'!BE154-INDEX('active-future'!$C:$C,MATCH('basis-cash-crude'!BF$1,'active-future'!$A:$A,0),1),""),"")</f>
        <v>-6.43</v>
      </c>
      <c r="BG154">
        <f>+IFERROR(IF(VALUE('data-cash-crude'!BF154)&gt;0,'data-cash-crude'!BF154-INDEX('active-future'!$C:$C,MATCH('basis-cash-crude'!BG$1,'active-future'!$A:$A,0),1),""),"")</f>
        <v>-6.1099999999999994</v>
      </c>
      <c r="BH154">
        <f>+IFERROR(IF(VALUE('data-cash-crude'!BG154)&gt;0,'data-cash-crude'!BG154-INDEX('active-future'!$C:$C,MATCH('basis-cash-crude'!BH$1,'active-future'!$A:$A,0),1),""),"")</f>
        <v>-6.3100000000000023</v>
      </c>
      <c r="BI154">
        <f>+IFERROR(IF(VALUE('data-cash-crude'!BH154)&gt;0,'data-cash-crude'!BH154-INDEX('active-future'!$C:$C,MATCH('basis-cash-crude'!BI$1,'active-future'!$A:$A,0),1),""),"")</f>
        <v>-6.5900000000000034</v>
      </c>
      <c r="BJ154">
        <f>+IFERROR(IF(VALUE('data-cash-crude'!BI154)&gt;0,'data-cash-crude'!BI154-INDEX('active-future'!$C:$C,MATCH('basis-cash-crude'!BJ$1,'active-future'!$A:$A,0),1),""),"")</f>
        <v>-6.2000000000000028</v>
      </c>
      <c r="BK154">
        <f>+IFERROR(IF(VALUE('data-cash-crude'!BJ154)&gt;0,'data-cash-crude'!BJ154-INDEX('active-future'!$C:$C,MATCH('basis-cash-crude'!BK$1,'active-future'!$A:$A,0),1),""),"")</f>
        <v>-6.2999999999999972</v>
      </c>
      <c r="BL154">
        <f>+IFERROR(IF(VALUE('data-cash-crude'!BK154)&gt;0,'data-cash-crude'!BK154-INDEX('active-future'!$C:$C,MATCH('basis-cash-crude'!BL$1,'active-future'!$A:$A,0),1),""),"")</f>
        <v>-6.0900000000000034</v>
      </c>
      <c r="BM154">
        <f>+IFERROR(IF(VALUE('data-cash-crude'!BL154)&gt;0,'data-cash-crude'!BL154-INDEX('active-future'!$C:$C,MATCH('basis-cash-crude'!BM$1,'active-future'!$A:$A,0),1),""),"")</f>
        <v>-6.3800000000000026</v>
      </c>
      <c r="BN154">
        <f>+IFERROR(IF(VALUE('data-cash-crude'!BM154)&gt;0,'data-cash-crude'!BM154-INDEX('active-future'!$C:$C,MATCH('basis-cash-crude'!BN$1,'active-future'!$A:$A,0),1),""),"")</f>
        <v>-6.25</v>
      </c>
      <c r="BO154">
        <f>+IFERROR(IF(VALUE('data-cash-crude'!BN154)&gt;0,'data-cash-crude'!BN154-INDEX('active-future'!$C:$C,MATCH('basis-cash-crude'!BO$1,'active-future'!$A:$A,0),1),""),"")</f>
        <v>-6.3100000000000023</v>
      </c>
      <c r="BP154">
        <f>+IFERROR(IF(VALUE('data-cash-crude'!BO154)&gt;0,'data-cash-crude'!BO154-INDEX('active-future'!$C:$C,MATCH('basis-cash-crude'!BP$1,'active-future'!$A:$A,0),1),""),"")</f>
        <v>-6.2000000000000028</v>
      </c>
      <c r="BQ154">
        <f>+IFERROR(IF(VALUE('data-cash-crude'!BP154)&gt;0,'data-cash-crude'!BP154-INDEX('active-future'!$C:$C,MATCH('basis-cash-crude'!BQ$1,'active-future'!$A:$A,0),1),""),"")</f>
        <v>-6.1400000000000006</v>
      </c>
      <c r="BR154">
        <f>+IFERROR(IF(VALUE('data-cash-crude'!BQ154)&gt;0,'data-cash-crude'!BQ154-INDEX('active-future'!$C:$C,MATCH('basis-cash-crude'!BR$1,'active-future'!$A:$A,0),1),""),"")</f>
        <v>-6.3699999999999974</v>
      </c>
      <c r="BS154">
        <f>+IFERROR(IF(VALUE('data-cash-crude'!BR154)&gt;0,'data-cash-crude'!BR154-INDEX('active-future'!$C:$C,MATCH('basis-cash-crude'!BS$1,'active-future'!$A:$A,0),1),""),"")</f>
        <v>-6.57</v>
      </c>
      <c r="BT154">
        <f>+IFERROR(IF(VALUE('data-cash-crude'!BS154)&gt;0,'data-cash-crude'!BS154-INDEX('active-future'!$C:$C,MATCH('basis-cash-crude'!BT$1,'active-future'!$A:$A,0),1),""),"")</f>
        <v>-6.1599999999999966</v>
      </c>
      <c r="BU154">
        <f>+IFERROR(IF(VALUE('data-cash-crude'!BT154)&gt;0,'data-cash-crude'!BT154-INDEX('active-future'!$C:$C,MATCH('basis-cash-crude'!BU$1,'active-future'!$A:$A,0),1),""),"")</f>
        <v>-6.1599999999999966</v>
      </c>
      <c r="BV154" t="str">
        <f>+IFERROR(IF(VALUE('data-cash-crude'!BU154)&gt;0,'data-cash-crude'!BU154-INDEX('active-future'!$C:$C,MATCH('basis-cash-crude'!BV$1,'active-future'!$A:$A,0),1),""),"")</f>
        <v/>
      </c>
      <c r="BW154">
        <f>+IFERROR(IF(VALUE('data-cash-crude'!BV154)&gt;0,'data-cash-crude'!BV154-INDEX('active-future'!$C:$C,MATCH('basis-cash-crude'!BW$1,'active-future'!$A:$A,0),1),""),"")</f>
        <v>-6.2899999999999991</v>
      </c>
      <c r="BX154">
        <f>+IFERROR(IF(VALUE('data-cash-crude'!BW154)&gt;0,'data-cash-crude'!BW154-INDEX('active-future'!$C:$C,MATCH('basis-cash-crude'!BX$1,'active-future'!$A:$A,0),1),""),"")</f>
        <v>-6.1400000000000006</v>
      </c>
      <c r="BY154">
        <f>+IFERROR(IF(VALUE('data-cash-crude'!BX154)&gt;0,'data-cash-crude'!BX154-INDEX('active-future'!$C:$C,MATCH('basis-cash-crude'!BY$1,'active-future'!$A:$A,0),1),""),"")</f>
        <v>-6.3400000000000034</v>
      </c>
      <c r="BZ154">
        <f>+IFERROR(IF(VALUE('data-cash-crude'!BY154)&gt;0,'data-cash-crude'!BY154-INDEX('active-future'!$C:$C,MATCH('basis-cash-crude'!BZ$1,'active-future'!$A:$A,0),1),""),"")</f>
        <v>-6.4399999999999977</v>
      </c>
      <c r="CA154">
        <f>+IFERROR(IF(VALUE('data-cash-crude'!BZ154)&gt;0,'data-cash-crude'!BZ154-INDEX('active-future'!$C:$C,MATCH('basis-cash-crude'!CA$1,'active-future'!$A:$A,0),1),""),"")</f>
        <v>-6.0399999999999991</v>
      </c>
      <c r="CB154">
        <f>+IFERROR(IF(VALUE('data-cash-crude'!CA154)&gt;0,'data-cash-crude'!CA154-INDEX('active-future'!$C:$C,MATCH('basis-cash-crude'!CB$1,'active-future'!$A:$A,0),1),""),"")</f>
        <v>-6.3400000000000034</v>
      </c>
      <c r="CC154">
        <f>+IFERROR(IF(VALUE('data-cash-crude'!CB154)&gt;0,'data-cash-crude'!CB154-INDEX('active-future'!$C:$C,MATCH('basis-cash-crude'!CC$1,'active-future'!$A:$A,0),1),""),"")</f>
        <v>-5.8999999999999986</v>
      </c>
      <c r="CD154">
        <f>+IFERROR(IF(VALUE('data-cash-crude'!CC154)&gt;0,'data-cash-crude'!CC154-INDEX('active-future'!$C:$C,MATCH('basis-cash-crude'!CD$1,'active-future'!$A:$A,0),1),""),"")</f>
        <v>-6.3500000000000014</v>
      </c>
      <c r="CE154">
        <f>+IFERROR(IF(VALUE('data-cash-crude'!CD154)&gt;0,'data-cash-crude'!CD154-INDEX('active-future'!$C:$C,MATCH('basis-cash-crude'!CE$1,'active-future'!$A:$A,0),1),""),"")</f>
        <v>-6.3400000000000034</v>
      </c>
      <c r="CF154">
        <f>+IFERROR(IF(VALUE('data-cash-crude'!CE154)&gt;0,'data-cash-crude'!CE154-INDEX('active-future'!$C:$C,MATCH('basis-cash-crude'!CF$1,'active-future'!$A:$A,0),1),""),"")</f>
        <v>-6.25</v>
      </c>
      <c r="CG154">
        <f>+IFERROR(IF(VALUE('data-cash-crude'!CF154)&gt;0,'data-cash-crude'!CF154-INDEX('active-future'!$C:$C,MATCH('basis-cash-crude'!CG$1,'active-future'!$A:$A,0),1),""),"")</f>
        <v>-6.3999999999999986</v>
      </c>
      <c r="CH154">
        <f>+IFERROR(IF(VALUE('data-cash-crude'!CG154)&gt;0,'data-cash-crude'!CG154-INDEX('active-future'!$C:$C,MATCH('basis-cash-crude'!CH$1,'active-future'!$A:$A,0),1),""),"")</f>
        <v>-6.1000000000000014</v>
      </c>
      <c r="CI154">
        <f>+IFERROR(IF(VALUE('data-cash-crude'!CH154)&gt;0,'data-cash-crude'!CH154-INDEX('active-future'!$C:$C,MATCH('basis-cash-crude'!CI$1,'active-future'!$A:$A,0),1),""),"")</f>
        <v>-6.2700000000000031</v>
      </c>
      <c r="CJ154">
        <f>+IFERROR(IF(VALUE('data-cash-crude'!CI154)&gt;0,'data-cash-crude'!CI154-INDEX('active-future'!$C:$C,MATCH('basis-cash-crude'!CJ$1,'active-future'!$A:$A,0),1),""),"")</f>
        <v>-6.2999999999999972</v>
      </c>
      <c r="CK154">
        <f>+IFERROR(IF(VALUE('data-cash-crude'!CJ154)&gt;0,'data-cash-crude'!CJ154-INDEX('active-future'!$C:$C,MATCH('basis-cash-crude'!CK$1,'active-future'!$A:$A,0),1),""),"")</f>
        <v>-6.259999999999998</v>
      </c>
      <c r="CL154">
        <f>+IFERROR(IF(VALUE('data-cash-crude'!CK154)&gt;0,'data-cash-crude'!CK154-INDEX('active-future'!$C:$C,MATCH('basis-cash-crude'!CL$1,'active-future'!$A:$A,0),1),""),"")</f>
        <v>-6.1899999999999977</v>
      </c>
      <c r="CM154" t="str">
        <f>+IFERROR(IF(VALUE('data-cash-crude'!CL154)&gt;0,'data-cash-crude'!CL154-INDEX('active-future'!$C:$C,MATCH('basis-cash-crude'!CM$1,'active-future'!$A:$A,0),1),""),"")</f>
        <v/>
      </c>
      <c r="CN154">
        <f>+IFERROR(IF(VALUE('data-cash-crude'!CM154)&gt;0,'data-cash-crude'!CM154-INDEX('active-future'!$C:$C,MATCH('basis-cash-crude'!CN$1,'active-future'!$A:$A,0),1),""),"")</f>
        <v>-6.3500000000000014</v>
      </c>
      <c r="CO154">
        <f>+IFERROR(IF(VALUE('data-cash-crude'!CN154)&gt;0,'data-cash-crude'!CN154-INDEX('active-future'!$C:$C,MATCH('basis-cash-crude'!CO$1,'active-future'!$A:$A,0),1),""),"")</f>
        <v>-6.2100000000000009</v>
      </c>
      <c r="CP154" t="str">
        <f>+IFERROR(IF(VALUE('data-cash-crude'!CO154)&gt;0,'data-cash-crude'!CO154-INDEX('active-future'!$C:$C,MATCH('basis-cash-crude'!CP$1,'active-future'!$A:$A,0),1),""),"")</f>
        <v/>
      </c>
      <c r="CQ154">
        <f>+IFERROR(IF(VALUE('data-cash-crude'!CP154)&gt;0,'data-cash-crude'!CP154-INDEX('active-future'!$C:$C,MATCH('basis-cash-crude'!CQ$1,'active-future'!$A:$A,0),1),""),"")</f>
        <v>-5.43</v>
      </c>
      <c r="CR154">
        <f>+IFERROR(IF(VALUE('data-cash-crude'!CQ154)&gt;0,'data-cash-crude'!CQ154-INDEX('active-future'!$C:$C,MATCH('basis-cash-crude'!CR$1,'active-future'!$A:$A,0),1),""),"")</f>
        <v>-6.3900000000000006</v>
      </c>
      <c r="CS154">
        <f>+IFERROR(IF(VALUE('data-cash-crude'!CR154)&gt;0,'data-cash-crude'!CR154-INDEX('active-future'!$C:$C,MATCH('basis-cash-crude'!CS$1,'active-future'!$A:$A,0),1),""),"")</f>
        <v>-6.1700000000000017</v>
      </c>
      <c r="CT154">
        <f>+IFERROR(IF(VALUE('data-cash-crude'!CS154)&gt;0,'data-cash-crude'!CS154-INDEX('active-future'!$C:$C,MATCH('basis-cash-crude'!CT$1,'active-future'!$A:$A,0),1),""),"")</f>
        <v>-6.3500000000000014</v>
      </c>
      <c r="CU154">
        <f>+IFERROR(IF(VALUE('data-cash-crude'!CT154)&gt;0,'data-cash-crude'!CT154-INDEX('active-future'!$C:$C,MATCH('basis-cash-crude'!CU$1,'active-future'!$A:$A,0),1),""),"")</f>
        <v>-6.18</v>
      </c>
      <c r="CV154">
        <f>+IFERROR(IF(VALUE('data-cash-crude'!CU154)&gt;0,'data-cash-crude'!CU154-INDEX('active-future'!$C:$C,MATCH('basis-cash-crude'!CV$1,'active-future'!$A:$A,0),1),""),"")</f>
        <v>-6.1300000000000026</v>
      </c>
      <c r="CW154">
        <f>+IFERROR(IF(VALUE('data-cash-crude'!CV154)&gt;0,'data-cash-crude'!CV154-INDEX('active-future'!$C:$C,MATCH('basis-cash-crude'!CW$1,'active-future'!$A:$A,0),1),""),"")</f>
        <v>-5.8900000000000006</v>
      </c>
      <c r="CX154">
        <f>+IFERROR(IF(VALUE('data-cash-crude'!CW154)&gt;0,'data-cash-crude'!CW154-INDEX('active-future'!$C:$C,MATCH('basis-cash-crude'!CX$1,'active-future'!$A:$A,0),1),""),"")</f>
        <v>-6.3100000000000023</v>
      </c>
      <c r="CY154">
        <f>+IFERROR(IF(VALUE('data-cash-crude'!CX154)&gt;0,'data-cash-crude'!CX154-INDEX('active-future'!$C:$C,MATCH('basis-cash-crude'!CY$1,'active-future'!$A:$A,0),1),""),"")</f>
        <v>-6.2199999999999989</v>
      </c>
      <c r="CZ154">
        <f>+IFERROR(IF(VALUE('data-cash-crude'!CY154)&gt;0,'data-cash-crude'!CY154-INDEX('active-future'!$C:$C,MATCH('basis-cash-crude'!CZ$1,'active-future'!$A:$A,0),1),""),"")</f>
        <v>-6.4799999999999969</v>
      </c>
      <c r="DA154">
        <f>+IFERROR(IF(VALUE('data-cash-crude'!CZ154)&gt;0,'data-cash-crude'!CZ154-INDEX('active-future'!$C:$C,MATCH('basis-cash-crude'!DA$1,'active-future'!$A:$A,0),1),""),"")</f>
        <v>-6.1000000000000014</v>
      </c>
      <c r="DB154">
        <f>+IFERROR(IF(VALUE('data-cash-crude'!DA154)&gt;0,'data-cash-crude'!DA154-INDEX('active-future'!$C:$C,MATCH('basis-cash-crude'!DB$1,'active-future'!$A:$A,0),1),""),"")</f>
        <v>-6.43</v>
      </c>
      <c r="DC154">
        <f>+IFERROR(IF(VALUE('data-cash-crude'!DB154)&gt;0,'data-cash-crude'!DB154-INDEX('active-future'!$C:$C,MATCH('basis-cash-crude'!DC$1,'active-future'!$A:$A,0),1),""),"")</f>
        <v>-6.25</v>
      </c>
      <c r="DD154">
        <f>+IFERROR(IF(VALUE('data-cash-crude'!DC154)&gt;0,'data-cash-crude'!DC154-INDEX('active-future'!$C:$C,MATCH('basis-cash-crude'!DD$1,'active-future'!$A:$A,0),1),""),"")</f>
        <v>-6.2899999999999991</v>
      </c>
      <c r="DE154">
        <f>+IFERROR(IF(VALUE('data-cash-crude'!DD154)&gt;0,'data-cash-crude'!DD154-INDEX('active-future'!$C:$C,MATCH('basis-cash-crude'!DE$1,'active-future'!$A:$A,0),1),""),"")</f>
        <v>-6.3400000000000034</v>
      </c>
      <c r="DF154">
        <f>+IFERROR(IF(VALUE('data-cash-crude'!DE154)&gt;0,'data-cash-crude'!DE154-INDEX('active-future'!$C:$C,MATCH('basis-cash-crude'!DF$1,'active-future'!$A:$A,0),1),""),"")</f>
        <v>-6.1300000000000026</v>
      </c>
      <c r="DG154">
        <f>+IFERROR(IF(VALUE('data-cash-crude'!DF154)&gt;0,'data-cash-crude'!DF154-INDEX('active-future'!$C:$C,MATCH('basis-cash-crude'!DG$1,'active-future'!$A:$A,0),1),""),"")</f>
        <v>-5.9399999999999977</v>
      </c>
      <c r="DH154">
        <f>+IFERROR(IF(VALUE('data-cash-crude'!DG154)&gt;0,'data-cash-crude'!DG154-INDEX('active-future'!$C:$C,MATCH('basis-cash-crude'!DH$1,'active-future'!$A:$A,0),1),""),"")</f>
        <v>-6.4099999999999966</v>
      </c>
      <c r="DI154">
        <f>+IFERROR(IF(VALUE('data-cash-crude'!DH154)&gt;0,'data-cash-crude'!DH154-INDEX('active-future'!$C:$C,MATCH('basis-cash-crude'!DI$1,'active-future'!$A:$A,0),1),""),"")</f>
        <v>-6.2000000000000028</v>
      </c>
      <c r="DJ154">
        <f>+IFERROR(IF(VALUE('data-cash-crude'!DI154)&gt;0,'data-cash-crude'!DI154-INDEX('active-future'!$C:$C,MATCH('basis-cash-crude'!DJ$1,'active-future'!$A:$A,0),1),""),"")</f>
        <v>-6.3299999999999983</v>
      </c>
      <c r="DK154">
        <f>+IFERROR(IF(VALUE('data-cash-crude'!DJ154)&gt;0,'data-cash-crude'!DJ154-INDEX('active-future'!$C:$C,MATCH('basis-cash-crude'!DK$1,'active-future'!$A:$A,0),1),""),"")</f>
        <v>-6.2999999999999972</v>
      </c>
      <c r="DL154">
        <f>+IFERROR(IF(VALUE('data-cash-crude'!DK154)&gt;0,'data-cash-crude'!DK154-INDEX('active-future'!$C:$C,MATCH('basis-cash-crude'!DL$1,'active-future'!$A:$A,0),1),""),"")</f>
        <v>-6.3699999999999974</v>
      </c>
      <c r="DM154" t="str">
        <f>+IFERROR(IF(VALUE('data-cash-crude'!DL154)&gt;0,'data-cash-crude'!DL154-INDEX('active-future'!$C:$C,MATCH('basis-cash-crude'!DM$1,'active-future'!$A:$A,0),1),""),"")</f>
        <v/>
      </c>
      <c r="DN154" t="str">
        <f>+IFERROR(IF(VALUE('data-cash-crude'!DM154)&gt;0,'data-cash-crude'!DM154-INDEX('active-future'!$C:$C,MATCH('basis-cash-crude'!DN$1,'active-future'!$A:$A,0),1),""),"")</f>
        <v/>
      </c>
      <c r="DO154" t="str">
        <f>+IFERROR(IF(VALUE('data-cash-crude'!DN154)&gt;0,'data-cash-crude'!DN154-INDEX('active-future'!$C:$C,MATCH('basis-cash-crude'!DO$1,'active-future'!$A:$A,0),1),""),"")</f>
        <v/>
      </c>
      <c r="DP154" t="str">
        <f>+IFERROR(IF(VALUE('data-cash-crude'!DO154)&gt;0,'data-cash-crude'!DO154-INDEX('active-future'!$C:$C,MATCH('basis-cash-crude'!DP$1,'active-future'!$A:$A,0),1),""),"")</f>
        <v/>
      </c>
      <c r="DQ154" t="str">
        <f>+IFERROR(IF(VALUE('data-cash-crude'!DP154)&gt;0,'data-cash-crude'!DP154-INDEX('active-future'!$C:$C,MATCH('basis-cash-crude'!DQ$1,'active-future'!$A:$A,0),1),""),"")</f>
        <v/>
      </c>
      <c r="DR154" t="str">
        <f>+IFERROR(IF(VALUE('data-cash-crude'!DQ154)&gt;0,'data-cash-crude'!DQ154-INDEX('active-future'!$C:$C,MATCH('basis-cash-crude'!DR$1,'active-future'!$A:$A,0),1),""),"")</f>
        <v/>
      </c>
      <c r="DS154" t="str">
        <f>+IFERROR(IF(VALUE('data-cash-crude'!DR154)&gt;0,'data-cash-crude'!DR154-INDEX('active-future'!$C:$C,MATCH('basis-cash-crude'!DS$1,'active-future'!$A:$A,0),1),""),"")</f>
        <v/>
      </c>
      <c r="DT154" t="str">
        <f>+IFERROR(IF(VALUE('data-cash-crude'!DS154)&gt;0,'data-cash-crude'!DS154-INDEX('active-future'!$C:$C,MATCH('basis-cash-crude'!DT$1,'active-future'!$A:$A,0),1),""),"")</f>
        <v/>
      </c>
      <c r="DU154" t="str">
        <f>+IFERROR(IF(VALUE('data-cash-crude'!DT154)&gt;0,'data-cash-crude'!DT154-INDEX('active-future'!$C:$C,MATCH('basis-cash-crude'!DU$1,'active-future'!$A:$A,0),1),""),"")</f>
        <v/>
      </c>
      <c r="DV154" t="str">
        <f>+IFERROR(IF(VALUE('data-cash-crude'!DU154)&gt;0,'data-cash-crude'!DU154-INDEX('active-future'!$C:$C,MATCH('basis-cash-crude'!DV$1,'active-future'!$A:$A,0),1),""),"")</f>
        <v/>
      </c>
      <c r="DW154" t="str">
        <f>+IFERROR(IF(VALUE('data-cash-crude'!DV154)&gt;0,'data-cash-crude'!DV154-INDEX('active-future'!$C:$C,MATCH('basis-cash-crude'!DW$1,'active-future'!$A:$A,0),1),""),"")</f>
        <v/>
      </c>
      <c r="DX154" t="str">
        <f>+IFERROR(IF(VALUE('data-cash-crude'!DW154)&gt;0,'data-cash-crude'!DW154-INDEX('active-future'!$C:$C,MATCH('basis-cash-crude'!DX$1,'active-future'!$A:$A,0),1),""),"")</f>
        <v/>
      </c>
      <c r="DY154" t="str">
        <f>+IFERROR(IF(VALUE('data-cash-crude'!DX154)&gt;0,'data-cash-crude'!DX154-INDEX('active-future'!$C:$C,MATCH('basis-cash-crude'!DY$1,'active-future'!$A:$A,0),1),""),"")</f>
        <v/>
      </c>
      <c r="DZ154" t="str">
        <f>+IFERROR(IF(VALUE('data-cash-crude'!DY154)&gt;0,'data-cash-crude'!DY154-INDEX('active-future'!$C:$C,MATCH('basis-cash-crude'!DZ$1,'active-future'!$A:$A,0),1),""),"")</f>
        <v/>
      </c>
      <c r="EA154" t="str">
        <f>+IFERROR(IF(VALUE('data-cash-crude'!DZ154)&gt;0,'data-cash-crude'!DZ154-INDEX('active-future'!$C:$C,MATCH('basis-cash-crude'!EA$1,'active-future'!$A:$A,0),1),""),"")</f>
        <v/>
      </c>
      <c r="EB154" t="str">
        <f>+IFERROR(IF(VALUE('data-cash-crude'!EA154)&gt;0,'data-cash-crude'!EA154-INDEX('active-future'!$C:$C,MATCH('basis-cash-crude'!EB$1,'active-future'!$A:$A,0),1),""),"")</f>
        <v/>
      </c>
      <c r="EC154" t="str">
        <f>+IFERROR(IF(VALUE('data-cash-crude'!EB154)&gt;0,'data-cash-crude'!EB154-INDEX('active-future'!$C:$C,MATCH('basis-cash-crude'!EC$1,'active-future'!$A:$A,0),1),""),"")</f>
        <v/>
      </c>
      <c r="ED154" t="str">
        <f>+IFERROR(IF(VALUE('data-cash-crude'!EC154)&gt;0,'data-cash-crude'!EC154-INDEX('active-future'!$C:$C,MATCH('basis-cash-crude'!ED$1,'active-future'!$A:$A,0),1),""),"")</f>
        <v/>
      </c>
      <c r="EE154" t="str">
        <f>+IFERROR(IF(VALUE('data-cash-crude'!ED154)&gt;0,'data-cash-crude'!ED154-INDEX('active-future'!$C:$C,MATCH('basis-cash-crude'!EE$1,'active-future'!$A:$A,0),1),""),"")</f>
        <v/>
      </c>
      <c r="EF154" t="str">
        <f>+IFERROR(IF(VALUE('data-cash-crude'!EE154)&gt;0,'data-cash-crude'!EE154-INDEX('active-future'!$C:$C,MATCH('basis-cash-crude'!EF$1,'active-future'!$A:$A,0),1),""),"")</f>
        <v/>
      </c>
      <c r="EG154" t="str">
        <f>+IFERROR(IF(VALUE('data-cash-crude'!EF154)&gt;0,'data-cash-crude'!EF154-INDEX('active-future'!$C:$C,MATCH('basis-cash-crude'!EG$1,'active-future'!$A:$A,0),1),""),"")</f>
        <v/>
      </c>
      <c r="EH154" t="str">
        <f>+IFERROR(IF(VALUE('data-cash-crude'!EG154)&gt;0,'data-cash-crude'!EG154-INDEX('active-future'!$C:$C,MATCH('basis-cash-crude'!EH$1,'active-future'!$A:$A,0),1),""),"")</f>
        <v/>
      </c>
      <c r="EI154" t="str">
        <f>+IFERROR(IF(VALUE('data-cash-crude'!EH154)&gt;0,'data-cash-crude'!EH154-INDEX('active-future'!$C:$C,MATCH('basis-cash-crude'!EI$1,'active-future'!$A:$A,0),1),""),"")</f>
        <v/>
      </c>
      <c r="EJ154" t="str">
        <f>+IFERROR(IF(VALUE('data-cash-crude'!EI154)&gt;0,'data-cash-crude'!EI154-INDEX('active-future'!$C:$C,MATCH('basis-cash-crude'!EJ$1,'active-future'!$A:$A,0),1),""),"")</f>
        <v/>
      </c>
      <c r="EK154" t="str">
        <f>+IFERROR(IF(VALUE('data-cash-crude'!EJ154)&gt;0,'data-cash-crude'!EJ154-INDEX('active-future'!$C:$C,MATCH('basis-cash-crude'!EK$1,'active-future'!$A:$A,0),1),""),"")</f>
        <v/>
      </c>
      <c r="EL154" t="str">
        <f>+IFERROR(IF(VALUE('data-cash-crude'!EK154)&gt;0,'data-cash-crude'!EK154-INDEX('active-future'!$C:$C,MATCH('basis-cash-crude'!EL$1,'active-future'!$A:$A,0),1),""),"")</f>
        <v/>
      </c>
      <c r="EM154" t="str">
        <f>+IFERROR(IF(VALUE('data-cash-crude'!EL154)&gt;0,'data-cash-crude'!EL154-INDEX('active-future'!$C:$C,MATCH('basis-cash-crude'!EM$1,'active-future'!$A:$A,0),1),""),"")</f>
        <v/>
      </c>
      <c r="EN154" t="str">
        <f>+IFERROR(IF(VALUE('data-cash-crude'!EM154)&gt;0,'data-cash-crude'!EM154-INDEX('active-future'!$C:$C,MATCH('basis-cash-crude'!EN$1,'active-future'!$A:$A,0),1),""),"")</f>
        <v/>
      </c>
      <c r="EO154" t="str">
        <f>+IFERROR(IF(VALUE('data-cash-crude'!EN154)&gt;0,'data-cash-crude'!EN154-INDEX('active-future'!$C:$C,MATCH('basis-cash-crude'!EO$1,'active-future'!$A:$A,0),1),""),"")</f>
        <v/>
      </c>
      <c r="EP154" t="str">
        <f>+IFERROR(IF(VALUE('data-cash-crude'!EO154)&gt;0,'data-cash-crude'!EO154-INDEX('active-future'!$C:$C,MATCH('basis-cash-crude'!EP$1,'active-future'!$A:$A,0),1),""),"")</f>
        <v/>
      </c>
      <c r="EQ154" t="str">
        <f>+IFERROR(IF(VALUE('data-cash-crude'!EP154)&gt;0,'data-cash-crude'!EP154-INDEX('active-future'!$C:$C,MATCH('basis-cash-crude'!EQ$1,'active-future'!$A:$A,0),1),""),"")</f>
        <v/>
      </c>
      <c r="ER154" t="str">
        <f>+IFERROR(IF(VALUE('data-cash-crude'!EQ154)&gt;0,'data-cash-crude'!EQ154-INDEX('active-future'!$C:$C,MATCH('basis-cash-crude'!ER$1,'active-future'!$A:$A,0),1),""),"")</f>
        <v/>
      </c>
      <c r="ES154" t="str">
        <f>+IFERROR(IF(VALUE('data-cash-crude'!ER154)&gt;0,'data-cash-crude'!ER154-INDEX('active-future'!$C:$C,MATCH('basis-cash-crude'!ES$1,'active-future'!$A:$A,0),1),""),"")</f>
        <v/>
      </c>
      <c r="ET154" t="str">
        <f>+IFERROR(IF(VALUE('data-cash-crude'!ES154)&gt;0,'data-cash-crude'!ES154-INDEX('active-future'!$C:$C,MATCH('basis-cash-crude'!ET$1,'active-future'!$A:$A,0),1),""),"")</f>
        <v/>
      </c>
      <c r="EU154" t="str">
        <f>+IFERROR(IF(VALUE('data-cash-crude'!ET154)&gt;0,'data-cash-crude'!ET154-INDEX('active-future'!$C:$C,MATCH('basis-cash-crude'!EU$1,'active-future'!$A:$A,0),1),""),"")</f>
        <v/>
      </c>
      <c r="EV154" t="str">
        <f>+IFERROR(IF(VALUE('data-cash-crude'!EU154)&gt;0,'data-cash-crude'!EU154-INDEX('active-future'!$C:$C,MATCH('basis-cash-crude'!EV$1,'active-future'!$A:$A,0),1),""),"")</f>
        <v/>
      </c>
      <c r="EW154" t="str">
        <f>+IFERROR(IF(VALUE('data-cash-crude'!EV154)&gt;0,'data-cash-crude'!EV154-INDEX('active-future'!$C:$C,MATCH('basis-cash-crude'!EW$1,'active-future'!$A:$A,0),1),""),"")</f>
        <v/>
      </c>
      <c r="EX154" t="str">
        <f>+IFERROR(IF(VALUE('data-cash-crude'!EW154)&gt;0,'data-cash-crude'!EW154-INDEX('active-future'!$C:$C,MATCH('basis-cash-crude'!EX$1,'active-future'!$A:$A,0),1),""),"")</f>
        <v/>
      </c>
      <c r="EY154" t="str">
        <f>+IFERROR(IF(VALUE('data-cash-crude'!EX154)&gt;0,'data-cash-crude'!EX154-INDEX('active-future'!$C:$C,MATCH('basis-cash-crude'!EY$1,'active-future'!$A:$A,0),1),""),"")</f>
        <v/>
      </c>
      <c r="EZ154" t="str">
        <f>+IFERROR(IF(VALUE('data-cash-crude'!EY154)&gt;0,'data-cash-crude'!EY154-INDEX('active-future'!$C:$C,MATCH('basis-cash-crude'!EZ$1,'active-future'!$A:$A,0),1),""),"")</f>
        <v/>
      </c>
      <c r="FA154" t="str">
        <f>+IFERROR(IF(VALUE('data-cash-crude'!EZ154)&gt;0,'data-cash-crude'!EZ154-INDEX('active-future'!$C:$C,MATCH('basis-cash-crude'!FA$1,'active-future'!$A:$A,0),1),""),"")</f>
        <v/>
      </c>
      <c r="FB154" t="str">
        <f>+IFERROR(IF(VALUE('data-cash-crude'!FA154)&gt;0,'data-cash-crude'!FA154-INDEX('active-future'!$C:$C,MATCH('basis-cash-crude'!FB$1,'active-future'!$A:$A,0),1),""),"")</f>
        <v/>
      </c>
      <c r="FC154" t="str">
        <f>+IFERROR(IF(VALUE('data-cash-crude'!FB154)&gt;0,'data-cash-crude'!FB154-INDEX('active-future'!$C:$C,MATCH('basis-cash-crude'!FC$1,'active-future'!$A:$A,0),1),""),"")</f>
        <v/>
      </c>
      <c r="FD154" t="str">
        <f>+IFERROR(IF(VALUE('data-cash-crude'!FC154)&gt;0,'data-cash-crude'!FC154-INDEX('active-future'!$C:$C,MATCH('basis-cash-crude'!FD$1,'active-future'!$A:$A,0),1),""),"")</f>
        <v/>
      </c>
      <c r="FE154" t="str">
        <f>+IFERROR(IF(VALUE('data-cash-crude'!FD154)&gt;0,'data-cash-crude'!FD154-INDEX('active-future'!$C:$C,MATCH('basis-cash-crude'!FE$1,'active-future'!$A:$A,0),1),""),"")</f>
        <v/>
      </c>
      <c r="FF154" t="str">
        <f>+IFERROR(IF(VALUE('data-cash-crude'!FE154)&gt;0,'data-cash-crude'!FE154-INDEX('active-future'!$C:$C,MATCH('basis-cash-crude'!FF$1,'active-future'!$A:$A,0),1),""),"")</f>
        <v/>
      </c>
      <c r="FG154" t="str">
        <f>+IFERROR(IF(VALUE('data-cash-crude'!FF154)&gt;0,'data-cash-crude'!FF154-INDEX('active-future'!$C:$C,MATCH('basis-cash-crude'!FG$1,'active-future'!$A:$A,0),1),""),"")</f>
        <v/>
      </c>
      <c r="FH154" t="str">
        <f>+IFERROR(IF(VALUE('data-cash-crude'!FG154)&gt;0,'data-cash-crude'!FG154-INDEX('active-future'!$C:$C,MATCH('basis-cash-crude'!FH$1,'active-future'!$A:$A,0),1),""),"")</f>
        <v/>
      </c>
      <c r="FI154" t="str">
        <f>+IFERROR(IF(VALUE('data-cash-crude'!FH154)&gt;0,'data-cash-crude'!FH154-INDEX('active-future'!$C:$C,MATCH('basis-cash-crude'!FI$1,'active-future'!$A:$A,0),1),""),"")</f>
        <v/>
      </c>
      <c r="FJ154" t="str">
        <f>+IFERROR(IF(VALUE('data-cash-crude'!FI154)&gt;0,'data-cash-crude'!FI154-INDEX('active-future'!$C:$C,MATCH('basis-cash-crude'!FJ$1,'active-future'!$A:$A,0),1),""),"")</f>
        <v/>
      </c>
      <c r="FK154" t="str">
        <f>+IFERROR(IF(VALUE('data-cash-crude'!FJ154)&gt;0,'data-cash-crude'!FJ154-INDEX('active-future'!$C:$C,MATCH('basis-cash-crude'!FK$1,'active-future'!$A:$A,0),1),""),"")</f>
        <v/>
      </c>
      <c r="FL154" t="str">
        <f>+IFERROR(IF(VALUE('data-cash-crude'!FK154)&gt;0,'data-cash-crude'!FK154-INDEX('active-future'!$C:$C,MATCH('basis-cash-crude'!FL$1,'active-future'!$A:$A,0),1),""),"")</f>
        <v/>
      </c>
    </row>
    <row r="155" spans="1:168" x14ac:dyDescent="0.2">
      <c r="A155">
        <f t="shared" si="6"/>
        <v>-8.2949999999999999</v>
      </c>
      <c r="B155">
        <f t="shared" si="7"/>
        <v>-8.1683333333333348</v>
      </c>
      <c r="C155">
        <f t="shared" si="8"/>
        <v>-8.2474324324324364</v>
      </c>
      <c r="D155" s="10" t="str">
        <f>+'data-cash-crude'!B155</f>
        <v>CLPA-8-104.CM</v>
      </c>
      <c r="E155">
        <f>+IFERROR(IF(VALUE('data-cash-crude'!D155)&gt;0,'data-cash-crude'!D155-INDEX('active-future'!$C:$C,MATCH('basis-cash-crude'!E$1,'active-future'!$A:$A,0),1),""),"")</f>
        <v>-8.3100000000000023</v>
      </c>
      <c r="F155">
        <f>+IFERROR(IF(VALUE('data-cash-crude'!E155)&gt;0,'data-cash-crude'!E155-INDEX('active-future'!$C:$C,MATCH('basis-cash-crude'!F$1,'active-future'!$A:$A,0),1),""),"")</f>
        <v>-8.18</v>
      </c>
      <c r="G155">
        <f>+IFERROR(IF(VALUE('data-cash-crude'!F155)&gt;0,'data-cash-crude'!F155-INDEX('active-future'!$C:$C,MATCH('basis-cash-crude'!G$1,'active-future'!$A:$A,0),1),""),"")</f>
        <v>-8.2199999999999989</v>
      </c>
      <c r="H155">
        <f>+IFERROR(IF(VALUE('data-cash-crude'!G155)&gt;0,'data-cash-crude'!G155-INDEX('active-future'!$C:$C,MATCH('basis-cash-crude'!H$1,'active-future'!$A:$A,0),1),""),"")</f>
        <v>-8.18</v>
      </c>
      <c r="I155" t="str">
        <f>+IFERROR(IF(VALUE('data-cash-crude'!H155)&gt;0,'data-cash-crude'!H155-INDEX('active-future'!$C:$C,MATCH('basis-cash-crude'!I$1,'active-future'!$A:$A,0),1),""),"")</f>
        <v/>
      </c>
      <c r="J155">
        <f>+IFERROR(IF(VALUE('data-cash-crude'!I155)&gt;0,'data-cash-crude'!I155-INDEX('active-future'!$C:$C,MATCH('basis-cash-crude'!J$1,'active-future'!$A:$A,0),1),""),"")</f>
        <v>-8.36</v>
      </c>
      <c r="K155">
        <f>+IFERROR(IF(VALUE('data-cash-crude'!J155)&gt;0,'data-cash-crude'!J155-INDEX('active-future'!$C:$C,MATCH('basis-cash-crude'!K$1,'active-future'!$A:$A,0),1),""),"")</f>
        <v>-8.5200000000000031</v>
      </c>
      <c r="L155" t="str">
        <f>+IFERROR(IF(VALUE('data-cash-crude'!K155)&gt;0,'data-cash-crude'!K155-INDEX('active-future'!$C:$C,MATCH('basis-cash-crude'!L$1,'active-future'!$A:$A,0),1),""),"")</f>
        <v/>
      </c>
      <c r="M155" t="str">
        <f>+IFERROR(IF(VALUE('data-cash-crude'!L155)&gt;0,'data-cash-crude'!L155-INDEX('active-future'!$C:$C,MATCH('basis-cash-crude'!M$1,'active-future'!$A:$A,0),1),""),"")</f>
        <v/>
      </c>
      <c r="N155">
        <f>+IFERROR(IF(VALUE('data-cash-crude'!M155)&gt;0,'data-cash-crude'!M155-INDEX('active-future'!$C:$C,MATCH('basis-cash-crude'!N$1,'active-future'!$A:$A,0),1),""),"")</f>
        <v>-8.3500000000000014</v>
      </c>
      <c r="O155">
        <f>+IFERROR(IF(VALUE('data-cash-crude'!N155)&gt;0,'data-cash-crude'!N155-INDEX('active-future'!$C:$C,MATCH('basis-cash-crude'!O$1,'active-future'!$A:$A,0),1),""),"")</f>
        <v>-8.1199999999999974</v>
      </c>
      <c r="P155">
        <f>+IFERROR(IF(VALUE('data-cash-crude'!O155)&gt;0,'data-cash-crude'!O155-INDEX('active-future'!$C:$C,MATCH('basis-cash-crude'!P$1,'active-future'!$A:$A,0),1),""),"")</f>
        <v>-8.2100000000000009</v>
      </c>
      <c r="Q155">
        <f>+IFERROR(IF(VALUE('data-cash-crude'!P155)&gt;0,'data-cash-crude'!P155-INDEX('active-future'!$C:$C,MATCH('basis-cash-crude'!Q$1,'active-future'!$A:$A,0),1),""),"")</f>
        <v>-8.32</v>
      </c>
      <c r="R155">
        <f>+IFERROR(IF(VALUE('data-cash-crude'!Q155)&gt;0,'data-cash-crude'!Q155-INDEX('active-future'!$C:$C,MATCH('basis-cash-crude'!R$1,'active-future'!$A:$A,0),1),""),"")</f>
        <v>-8.18</v>
      </c>
      <c r="S155">
        <f>+IFERROR(IF(VALUE('data-cash-crude'!R155)&gt;0,'data-cash-crude'!R155-INDEX('active-future'!$C:$C,MATCH('basis-cash-crude'!S$1,'active-future'!$A:$A,0),1),""),"")</f>
        <v>-8.259999999999998</v>
      </c>
      <c r="T155">
        <f>+IFERROR(IF(VALUE('data-cash-crude'!S155)&gt;0,'data-cash-crude'!S155-INDEX('active-future'!$C:$C,MATCH('basis-cash-crude'!T$1,'active-future'!$A:$A,0),1),""),"")</f>
        <v>-8.240000000000002</v>
      </c>
      <c r="U155">
        <f>+IFERROR(IF(VALUE('data-cash-crude'!T155)&gt;0,'data-cash-crude'!T155-INDEX('active-future'!$C:$C,MATCH('basis-cash-crude'!U$1,'active-future'!$A:$A,0),1),""),"")</f>
        <v>-8.5200000000000031</v>
      </c>
      <c r="V155">
        <f>+IFERROR(IF(VALUE('data-cash-crude'!U155)&gt;0,'data-cash-crude'!U155-INDEX('active-future'!$C:$C,MATCH('basis-cash-crude'!V$1,'active-future'!$A:$A,0),1),""),"")</f>
        <v>-8.2000000000000028</v>
      </c>
      <c r="W155">
        <f>+IFERROR(IF(VALUE('data-cash-crude'!V155)&gt;0,'data-cash-crude'!V155-INDEX('active-future'!$C:$C,MATCH('basis-cash-crude'!W$1,'active-future'!$A:$A,0),1),""),"")</f>
        <v>-8.18</v>
      </c>
      <c r="X155">
        <f>+IFERROR(IF(VALUE('data-cash-crude'!W155)&gt;0,'data-cash-crude'!W155-INDEX('active-future'!$C:$C,MATCH('basis-cash-crude'!X$1,'active-future'!$A:$A,0),1),""),"")</f>
        <v>-8.43</v>
      </c>
      <c r="Y155" t="str">
        <f>+IFERROR(IF(VALUE('data-cash-crude'!X155)&gt;0,'data-cash-crude'!X155-INDEX('active-future'!$C:$C,MATCH('basis-cash-crude'!Y$1,'active-future'!$A:$A,0),1),""),"")</f>
        <v/>
      </c>
      <c r="Z155">
        <f>+IFERROR(IF(VALUE('data-cash-crude'!Y155)&gt;0,'data-cash-crude'!Y155-INDEX('active-future'!$C:$C,MATCH('basis-cash-crude'!Z$1,'active-future'!$A:$A,0),1),""),"")</f>
        <v>-8.4600000000000009</v>
      </c>
      <c r="AA155">
        <f>+IFERROR(IF(VALUE('data-cash-crude'!Z155)&gt;0,'data-cash-crude'!Z155-INDEX('active-future'!$C:$C,MATCH('basis-cash-crude'!AA$1,'active-future'!$A:$A,0),1),""),"")</f>
        <v>-5.4200000000000017</v>
      </c>
      <c r="AB155" t="str">
        <f>+IFERROR(IF(VALUE('data-cash-crude'!AA155)&gt;0,'data-cash-crude'!AA155-INDEX('active-future'!$C:$C,MATCH('basis-cash-crude'!AB$1,'active-future'!$A:$A,0),1),""),"")</f>
        <v/>
      </c>
      <c r="AC155">
        <f>+IFERROR(IF(VALUE('data-cash-crude'!AB155)&gt;0,'data-cash-crude'!AB155-INDEX('active-future'!$C:$C,MATCH('basis-cash-crude'!AC$1,'active-future'!$A:$A,0),1),""),"")</f>
        <v>-8.36</v>
      </c>
      <c r="AD155">
        <f>+IFERROR(IF(VALUE('data-cash-crude'!AC155)&gt;0,'data-cash-crude'!AC155-INDEX('active-future'!$C:$C,MATCH('basis-cash-crude'!AD$1,'active-future'!$A:$A,0),1),""),"")</f>
        <v>-8.1599999999999966</v>
      </c>
      <c r="AE155">
        <f>+IFERROR(IF(VALUE('data-cash-crude'!AD155)&gt;0,'data-cash-crude'!AD155-INDEX('active-future'!$C:$C,MATCH('basis-cash-crude'!AE$1,'active-future'!$A:$A,0),1),""),"")</f>
        <v>-8.259999999999998</v>
      </c>
      <c r="AF155">
        <f>+IFERROR(IF(VALUE('data-cash-crude'!AE155)&gt;0,'data-cash-crude'!AE155-INDEX('active-future'!$C:$C,MATCH('basis-cash-crude'!AF$1,'active-future'!$A:$A,0),1),""),"")</f>
        <v>-8.2700000000000031</v>
      </c>
      <c r="AG155">
        <f>+IFERROR(IF(VALUE('data-cash-crude'!AF155)&gt;0,'data-cash-crude'!AF155-INDEX('active-future'!$C:$C,MATCH('basis-cash-crude'!AG$1,'active-future'!$A:$A,0),1),""),"")</f>
        <v>-8.3299999999999983</v>
      </c>
      <c r="AH155" t="str">
        <f>+IFERROR(IF(VALUE('data-cash-crude'!AG155)&gt;0,'data-cash-crude'!AG155-INDEX('active-future'!$C:$C,MATCH('basis-cash-crude'!AH$1,'active-future'!$A:$A,0),1),""),"")</f>
        <v/>
      </c>
      <c r="AI155" t="str">
        <f>+IFERROR(IF(VALUE('data-cash-crude'!AH155)&gt;0,'data-cash-crude'!AH155-INDEX('active-future'!$C:$C,MATCH('basis-cash-crude'!AI$1,'active-future'!$A:$A,0),1),""),"")</f>
        <v/>
      </c>
      <c r="AJ155" t="str">
        <f>+IFERROR(IF(VALUE('data-cash-crude'!AI155)&gt;0,'data-cash-crude'!AI155-INDEX('active-future'!$C:$C,MATCH('basis-cash-crude'!AJ$1,'active-future'!$A:$A,0),1),""),"")</f>
        <v/>
      </c>
      <c r="AK155" t="str">
        <f>+IFERROR(IF(VALUE('data-cash-crude'!AJ155)&gt;0,'data-cash-crude'!AJ155-INDEX('active-future'!$C:$C,MATCH('basis-cash-crude'!AK$1,'active-future'!$A:$A,0),1),""),"")</f>
        <v/>
      </c>
      <c r="AL155" t="str">
        <f>+IFERROR(IF(VALUE('data-cash-crude'!AK155)&gt;0,'data-cash-crude'!AK155-INDEX('active-future'!$C:$C,MATCH('basis-cash-crude'!AL$1,'active-future'!$A:$A,0),1),""),"")</f>
        <v/>
      </c>
      <c r="AM155" t="str">
        <f>+IFERROR(IF(VALUE('data-cash-crude'!AL155)&gt;0,'data-cash-crude'!AL155-INDEX('active-future'!$C:$C,MATCH('basis-cash-crude'!AM$1,'active-future'!$A:$A,0),1),""),"")</f>
        <v/>
      </c>
      <c r="AN155">
        <f>+IFERROR(IF(VALUE('data-cash-crude'!AM155)&gt;0,'data-cash-crude'!AM155-INDEX('active-future'!$C:$C,MATCH('basis-cash-crude'!AN$1,'active-future'!$A:$A,0),1),""),"")</f>
        <v>-8.2999999999999972</v>
      </c>
      <c r="AO155">
        <f>+IFERROR(IF(VALUE('data-cash-crude'!AN155)&gt;0,'data-cash-crude'!AN155-INDEX('active-future'!$C:$C,MATCH('basis-cash-crude'!AO$1,'active-future'!$A:$A,0),1),""),"")</f>
        <v>-8.36</v>
      </c>
      <c r="AP155">
        <f>+IFERROR(IF(VALUE('data-cash-crude'!AO155)&gt;0,'data-cash-crude'!AO155-INDEX('active-future'!$C:$C,MATCH('basis-cash-crude'!AP$1,'active-future'!$A:$A,0),1),""),"")</f>
        <v>-8.240000000000002</v>
      </c>
      <c r="AQ155">
        <f>+IFERROR(IF(VALUE('data-cash-crude'!AP155)&gt;0,'data-cash-crude'!AP155-INDEX('active-future'!$C:$C,MATCH('basis-cash-crude'!AQ$1,'active-future'!$A:$A,0),1),""),"")</f>
        <v>-8.1499999999999986</v>
      </c>
      <c r="AR155">
        <f>+IFERROR(IF(VALUE('data-cash-crude'!AQ155)&gt;0,'data-cash-crude'!AQ155-INDEX('active-future'!$C:$C,MATCH('basis-cash-crude'!AR$1,'active-future'!$A:$A,0),1),""),"")</f>
        <v>-8.3500000000000014</v>
      </c>
      <c r="AS155">
        <f>+IFERROR(IF(VALUE('data-cash-crude'!AR155)&gt;0,'data-cash-crude'!AR155-INDEX('active-future'!$C:$C,MATCH('basis-cash-crude'!AS$1,'active-future'!$A:$A,0),1),""),"")</f>
        <v>-8.2299999999999969</v>
      </c>
      <c r="AT155">
        <f>+IFERROR(IF(VALUE('data-cash-crude'!AS155)&gt;0,'data-cash-crude'!AS155-INDEX('active-future'!$C:$C,MATCH('basis-cash-crude'!AT$1,'active-future'!$A:$A,0),1),""),"")</f>
        <v>-8.5399999999999991</v>
      </c>
      <c r="AU155">
        <f>+IFERROR(IF(VALUE('data-cash-crude'!AT155)&gt;0,'data-cash-crude'!AT155-INDEX('active-future'!$C:$C,MATCH('basis-cash-crude'!AU$1,'active-future'!$A:$A,0),1),""),"")</f>
        <v>-8.2000000000000028</v>
      </c>
      <c r="AV155" t="str">
        <f>+IFERROR(IF(VALUE('data-cash-crude'!AU155)&gt;0,'data-cash-crude'!AU155-INDEX('active-future'!$C:$C,MATCH('basis-cash-crude'!AV$1,'active-future'!$A:$A,0),1),""),"")</f>
        <v/>
      </c>
      <c r="AW155" t="str">
        <f>+IFERROR(IF(VALUE('data-cash-crude'!AV155)&gt;0,'data-cash-crude'!AV155-INDEX('active-future'!$C:$C,MATCH('basis-cash-crude'!AW$1,'active-future'!$A:$A,0),1),""),"")</f>
        <v/>
      </c>
      <c r="AX155">
        <f>+IFERROR(IF(VALUE('data-cash-crude'!AW155)&gt;0,'data-cash-crude'!AW155-INDEX('active-future'!$C:$C,MATCH('basis-cash-crude'!AX$1,'active-future'!$A:$A,0),1),""),"")</f>
        <v>-8.2899999999999991</v>
      </c>
      <c r="AY155">
        <f>+IFERROR(IF(VALUE('data-cash-crude'!AX155)&gt;0,'data-cash-crude'!AX155-INDEX('active-future'!$C:$C,MATCH('basis-cash-crude'!AY$1,'active-future'!$A:$A,0),1),""),"")</f>
        <v>-8.5600000000000023</v>
      </c>
      <c r="AZ155">
        <f>+IFERROR(IF(VALUE('data-cash-crude'!AY155)&gt;0,'data-cash-crude'!AY155-INDEX('active-future'!$C:$C,MATCH('basis-cash-crude'!AZ$1,'active-future'!$A:$A,0),1),""),"")</f>
        <v>-8.1599999999999966</v>
      </c>
      <c r="BA155">
        <f>+IFERROR(IF(VALUE('data-cash-crude'!AZ155)&gt;0,'data-cash-crude'!AZ155-INDEX('active-future'!$C:$C,MATCH('basis-cash-crude'!BA$1,'active-future'!$A:$A,0),1),""),"")</f>
        <v>-8.2299999999999969</v>
      </c>
      <c r="BB155">
        <f>+IFERROR(IF(VALUE('data-cash-crude'!BA155)&gt;0,'data-cash-crude'!BA155-INDEX('active-future'!$C:$C,MATCH('basis-cash-crude'!BB$1,'active-future'!$A:$A,0),1),""),"")</f>
        <v>-8.2199999999999989</v>
      </c>
      <c r="BC155">
        <f>+IFERROR(IF(VALUE('data-cash-crude'!BB155)&gt;0,'data-cash-crude'!BB155-INDEX('active-future'!$C:$C,MATCH('basis-cash-crude'!BC$1,'active-future'!$A:$A,0),1),""),"")</f>
        <v>-8.7299999999999969</v>
      </c>
      <c r="BD155">
        <f>+IFERROR(IF(VALUE('data-cash-crude'!BC155)&gt;0,'data-cash-crude'!BC155-INDEX('active-future'!$C:$C,MATCH('basis-cash-crude'!BD$1,'active-future'!$A:$A,0),1),""),"")</f>
        <v>-8.259999999999998</v>
      </c>
      <c r="BE155">
        <f>+IFERROR(IF(VALUE('data-cash-crude'!BD155)&gt;0,'data-cash-crude'!BD155-INDEX('active-future'!$C:$C,MATCH('basis-cash-crude'!BE$1,'active-future'!$A:$A,0),1),""),"")</f>
        <v>-8.3699999999999974</v>
      </c>
      <c r="BF155">
        <f>+IFERROR(IF(VALUE('data-cash-crude'!BE155)&gt;0,'data-cash-crude'!BE155-INDEX('active-future'!$C:$C,MATCH('basis-cash-crude'!BF$1,'active-future'!$A:$A,0),1),""),"")</f>
        <v>-8.43</v>
      </c>
      <c r="BG155">
        <f>+IFERROR(IF(VALUE('data-cash-crude'!BF155)&gt;0,'data-cash-crude'!BF155-INDEX('active-future'!$C:$C,MATCH('basis-cash-crude'!BG$1,'active-future'!$A:$A,0),1),""),"")</f>
        <v>-8.11</v>
      </c>
      <c r="BH155">
        <f>+IFERROR(IF(VALUE('data-cash-crude'!BG155)&gt;0,'data-cash-crude'!BG155-INDEX('active-future'!$C:$C,MATCH('basis-cash-crude'!BH$1,'active-future'!$A:$A,0),1),""),"")</f>
        <v>-8.3100000000000023</v>
      </c>
      <c r="BI155">
        <f>+IFERROR(IF(VALUE('data-cash-crude'!BH155)&gt;0,'data-cash-crude'!BH155-INDEX('active-future'!$C:$C,MATCH('basis-cash-crude'!BI$1,'active-future'!$A:$A,0),1),""),"")</f>
        <v>-8.5900000000000034</v>
      </c>
      <c r="BJ155">
        <f>+IFERROR(IF(VALUE('data-cash-crude'!BI155)&gt;0,'data-cash-crude'!BI155-INDEX('active-future'!$C:$C,MATCH('basis-cash-crude'!BJ$1,'active-future'!$A:$A,0),1),""),"")</f>
        <v>-8.2000000000000028</v>
      </c>
      <c r="BK155">
        <f>+IFERROR(IF(VALUE('data-cash-crude'!BJ155)&gt;0,'data-cash-crude'!BJ155-INDEX('active-future'!$C:$C,MATCH('basis-cash-crude'!BK$1,'active-future'!$A:$A,0),1),""),"")</f>
        <v>-8.2999999999999972</v>
      </c>
      <c r="BL155">
        <f>+IFERROR(IF(VALUE('data-cash-crude'!BK155)&gt;0,'data-cash-crude'!BK155-INDEX('active-future'!$C:$C,MATCH('basis-cash-crude'!BL$1,'active-future'!$A:$A,0),1),""),"")</f>
        <v>-8.0900000000000034</v>
      </c>
      <c r="BM155">
        <f>+IFERROR(IF(VALUE('data-cash-crude'!BL155)&gt;0,'data-cash-crude'!BL155-INDEX('active-future'!$C:$C,MATCH('basis-cash-crude'!BM$1,'active-future'!$A:$A,0),1),""),"")</f>
        <v>-8.3800000000000026</v>
      </c>
      <c r="BN155">
        <f>+IFERROR(IF(VALUE('data-cash-crude'!BM155)&gt;0,'data-cash-crude'!BM155-INDEX('active-future'!$C:$C,MATCH('basis-cash-crude'!BN$1,'active-future'!$A:$A,0),1),""),"")</f>
        <v>-8.25</v>
      </c>
      <c r="BO155">
        <f>+IFERROR(IF(VALUE('data-cash-crude'!BN155)&gt;0,'data-cash-crude'!BN155-INDEX('active-future'!$C:$C,MATCH('basis-cash-crude'!BO$1,'active-future'!$A:$A,0),1),""),"")</f>
        <v>-8.3100000000000023</v>
      </c>
      <c r="BP155">
        <f>+IFERROR(IF(VALUE('data-cash-crude'!BO155)&gt;0,'data-cash-crude'!BO155-INDEX('active-future'!$C:$C,MATCH('basis-cash-crude'!BP$1,'active-future'!$A:$A,0),1),""),"")</f>
        <v>-8.2000000000000028</v>
      </c>
      <c r="BQ155">
        <f>+IFERROR(IF(VALUE('data-cash-crude'!BP155)&gt;0,'data-cash-crude'!BP155-INDEX('active-future'!$C:$C,MATCH('basis-cash-crude'!BQ$1,'active-future'!$A:$A,0),1),""),"")</f>
        <v>-8.14</v>
      </c>
      <c r="BR155">
        <f>+IFERROR(IF(VALUE('data-cash-crude'!BQ155)&gt;0,'data-cash-crude'!BQ155-INDEX('active-future'!$C:$C,MATCH('basis-cash-crude'!BR$1,'active-future'!$A:$A,0),1),""),"")</f>
        <v>-8.3699999999999974</v>
      </c>
      <c r="BS155">
        <f>+IFERROR(IF(VALUE('data-cash-crude'!BR155)&gt;0,'data-cash-crude'!BR155-INDEX('active-future'!$C:$C,MATCH('basis-cash-crude'!BS$1,'active-future'!$A:$A,0),1),""),"")</f>
        <v>-8.57</v>
      </c>
      <c r="BT155">
        <f>+IFERROR(IF(VALUE('data-cash-crude'!BS155)&gt;0,'data-cash-crude'!BS155-INDEX('active-future'!$C:$C,MATCH('basis-cash-crude'!BT$1,'active-future'!$A:$A,0),1),""),"")</f>
        <v>-8.1599999999999966</v>
      </c>
      <c r="BU155">
        <f>+IFERROR(IF(VALUE('data-cash-crude'!BT155)&gt;0,'data-cash-crude'!BT155-INDEX('active-future'!$C:$C,MATCH('basis-cash-crude'!BU$1,'active-future'!$A:$A,0),1),""),"")</f>
        <v>-8.1599999999999966</v>
      </c>
      <c r="BV155" t="str">
        <f>+IFERROR(IF(VALUE('data-cash-crude'!BU155)&gt;0,'data-cash-crude'!BU155-INDEX('active-future'!$C:$C,MATCH('basis-cash-crude'!BV$1,'active-future'!$A:$A,0),1),""),"")</f>
        <v/>
      </c>
      <c r="BW155">
        <f>+IFERROR(IF(VALUE('data-cash-crude'!BV155)&gt;0,'data-cash-crude'!BV155-INDEX('active-future'!$C:$C,MATCH('basis-cash-crude'!BW$1,'active-future'!$A:$A,0),1),""),"")</f>
        <v>-8.2899999999999991</v>
      </c>
      <c r="BX155">
        <f>+IFERROR(IF(VALUE('data-cash-crude'!BW155)&gt;0,'data-cash-crude'!BW155-INDEX('active-future'!$C:$C,MATCH('basis-cash-crude'!BX$1,'active-future'!$A:$A,0),1),""),"")</f>
        <v>-8.14</v>
      </c>
      <c r="BY155">
        <f>+IFERROR(IF(VALUE('data-cash-crude'!BX155)&gt;0,'data-cash-crude'!BX155-INDEX('active-future'!$C:$C,MATCH('basis-cash-crude'!BY$1,'active-future'!$A:$A,0),1),""),"")</f>
        <v>-8.3400000000000034</v>
      </c>
      <c r="BZ155">
        <f>+IFERROR(IF(VALUE('data-cash-crude'!BY155)&gt;0,'data-cash-crude'!BY155-INDEX('active-future'!$C:$C,MATCH('basis-cash-crude'!BZ$1,'active-future'!$A:$A,0),1),""),"")</f>
        <v>-8.4399999999999977</v>
      </c>
      <c r="CA155">
        <f>+IFERROR(IF(VALUE('data-cash-crude'!BZ155)&gt;0,'data-cash-crude'!BZ155-INDEX('active-future'!$C:$C,MATCH('basis-cash-crude'!CA$1,'active-future'!$A:$A,0),1),""),"")</f>
        <v>-8.0399999999999991</v>
      </c>
      <c r="CB155">
        <f>+IFERROR(IF(VALUE('data-cash-crude'!CA155)&gt;0,'data-cash-crude'!CA155-INDEX('active-future'!$C:$C,MATCH('basis-cash-crude'!CB$1,'active-future'!$A:$A,0),1),""),"")</f>
        <v>-8.3400000000000034</v>
      </c>
      <c r="CC155">
        <f>+IFERROR(IF(VALUE('data-cash-crude'!CB155)&gt;0,'data-cash-crude'!CB155-INDEX('active-future'!$C:$C,MATCH('basis-cash-crude'!CC$1,'active-future'!$A:$A,0),1),""),"")</f>
        <v>-7.8999999999999986</v>
      </c>
      <c r="CD155">
        <f>+IFERROR(IF(VALUE('data-cash-crude'!CC155)&gt;0,'data-cash-crude'!CC155-INDEX('active-future'!$C:$C,MATCH('basis-cash-crude'!CD$1,'active-future'!$A:$A,0),1),""),"")</f>
        <v>-8.3500000000000014</v>
      </c>
      <c r="CE155">
        <f>+IFERROR(IF(VALUE('data-cash-crude'!CD155)&gt;0,'data-cash-crude'!CD155-INDEX('active-future'!$C:$C,MATCH('basis-cash-crude'!CE$1,'active-future'!$A:$A,0),1),""),"")</f>
        <v>-8.3400000000000034</v>
      </c>
      <c r="CF155">
        <f>+IFERROR(IF(VALUE('data-cash-crude'!CE155)&gt;0,'data-cash-crude'!CE155-INDEX('active-future'!$C:$C,MATCH('basis-cash-crude'!CF$1,'active-future'!$A:$A,0),1),""),"")</f>
        <v>-8.25</v>
      </c>
      <c r="CG155">
        <f>+IFERROR(IF(VALUE('data-cash-crude'!CF155)&gt;0,'data-cash-crude'!CF155-INDEX('active-future'!$C:$C,MATCH('basis-cash-crude'!CG$1,'active-future'!$A:$A,0),1),""),"")</f>
        <v>-8.3999999999999986</v>
      </c>
      <c r="CH155">
        <f>+IFERROR(IF(VALUE('data-cash-crude'!CG155)&gt;0,'data-cash-crude'!CG155-INDEX('active-future'!$C:$C,MATCH('basis-cash-crude'!CH$1,'active-future'!$A:$A,0),1),""),"")</f>
        <v>-8.1000000000000014</v>
      </c>
      <c r="CI155">
        <f>+IFERROR(IF(VALUE('data-cash-crude'!CH155)&gt;0,'data-cash-crude'!CH155-INDEX('active-future'!$C:$C,MATCH('basis-cash-crude'!CI$1,'active-future'!$A:$A,0),1),""),"")</f>
        <v>-8.2700000000000031</v>
      </c>
      <c r="CJ155">
        <f>+IFERROR(IF(VALUE('data-cash-crude'!CI155)&gt;0,'data-cash-crude'!CI155-INDEX('active-future'!$C:$C,MATCH('basis-cash-crude'!CJ$1,'active-future'!$A:$A,0),1),""),"")</f>
        <v>-8.2999999999999972</v>
      </c>
      <c r="CK155">
        <f>+IFERROR(IF(VALUE('data-cash-crude'!CJ155)&gt;0,'data-cash-crude'!CJ155-INDEX('active-future'!$C:$C,MATCH('basis-cash-crude'!CK$1,'active-future'!$A:$A,0),1),""),"")</f>
        <v>-8.259999999999998</v>
      </c>
      <c r="CL155">
        <f>+IFERROR(IF(VALUE('data-cash-crude'!CK155)&gt;0,'data-cash-crude'!CK155-INDEX('active-future'!$C:$C,MATCH('basis-cash-crude'!CL$1,'active-future'!$A:$A,0),1),""),"")</f>
        <v>-8.1899999999999977</v>
      </c>
      <c r="CM155" t="str">
        <f>+IFERROR(IF(VALUE('data-cash-crude'!CL155)&gt;0,'data-cash-crude'!CL155-INDEX('active-future'!$C:$C,MATCH('basis-cash-crude'!CM$1,'active-future'!$A:$A,0),1),""),"")</f>
        <v/>
      </c>
      <c r="CN155">
        <f>+IFERROR(IF(VALUE('data-cash-crude'!CM155)&gt;0,'data-cash-crude'!CM155-INDEX('active-future'!$C:$C,MATCH('basis-cash-crude'!CN$1,'active-future'!$A:$A,0),1),""),"")</f>
        <v>-8.3500000000000014</v>
      </c>
      <c r="CO155">
        <f>+IFERROR(IF(VALUE('data-cash-crude'!CN155)&gt;0,'data-cash-crude'!CN155-INDEX('active-future'!$C:$C,MATCH('basis-cash-crude'!CO$1,'active-future'!$A:$A,0),1),""),"")</f>
        <v>-8.2100000000000009</v>
      </c>
      <c r="CP155" t="str">
        <f>+IFERROR(IF(VALUE('data-cash-crude'!CO155)&gt;0,'data-cash-crude'!CO155-INDEX('active-future'!$C:$C,MATCH('basis-cash-crude'!CP$1,'active-future'!$A:$A,0),1),""),"")</f>
        <v/>
      </c>
      <c r="CQ155">
        <f>+IFERROR(IF(VALUE('data-cash-crude'!CP155)&gt;0,'data-cash-crude'!CP155-INDEX('active-future'!$C:$C,MATCH('basis-cash-crude'!CQ$1,'active-future'!$A:$A,0),1),""),"")</f>
        <v>-7.43</v>
      </c>
      <c r="CR155">
        <f>+IFERROR(IF(VALUE('data-cash-crude'!CQ155)&gt;0,'data-cash-crude'!CQ155-INDEX('active-future'!$C:$C,MATCH('basis-cash-crude'!CR$1,'active-future'!$A:$A,0),1),""),"")</f>
        <v>-8.39</v>
      </c>
      <c r="CS155">
        <f>+IFERROR(IF(VALUE('data-cash-crude'!CR155)&gt;0,'data-cash-crude'!CR155-INDEX('active-future'!$C:$C,MATCH('basis-cash-crude'!CS$1,'active-future'!$A:$A,0),1),""),"")</f>
        <v>-8.1700000000000017</v>
      </c>
      <c r="CT155">
        <f>+IFERROR(IF(VALUE('data-cash-crude'!CS155)&gt;0,'data-cash-crude'!CS155-INDEX('active-future'!$C:$C,MATCH('basis-cash-crude'!CT$1,'active-future'!$A:$A,0),1),""),"")</f>
        <v>-8.3500000000000014</v>
      </c>
      <c r="CU155">
        <f>+IFERROR(IF(VALUE('data-cash-crude'!CT155)&gt;0,'data-cash-crude'!CT155-INDEX('active-future'!$C:$C,MATCH('basis-cash-crude'!CU$1,'active-future'!$A:$A,0),1),""),"")</f>
        <v>-8.18</v>
      </c>
      <c r="CV155">
        <f>+IFERROR(IF(VALUE('data-cash-crude'!CU155)&gt;0,'data-cash-crude'!CU155-INDEX('active-future'!$C:$C,MATCH('basis-cash-crude'!CV$1,'active-future'!$A:$A,0),1),""),"")</f>
        <v>-8.1300000000000026</v>
      </c>
      <c r="CW155">
        <f>+IFERROR(IF(VALUE('data-cash-crude'!CV155)&gt;0,'data-cash-crude'!CV155-INDEX('active-future'!$C:$C,MATCH('basis-cash-crude'!CW$1,'active-future'!$A:$A,0),1),""),"")</f>
        <v>-7.8900000000000006</v>
      </c>
      <c r="CX155">
        <f>+IFERROR(IF(VALUE('data-cash-crude'!CW155)&gt;0,'data-cash-crude'!CW155-INDEX('active-future'!$C:$C,MATCH('basis-cash-crude'!CX$1,'active-future'!$A:$A,0),1),""),"")</f>
        <v>-8.3100000000000023</v>
      </c>
      <c r="CY155">
        <f>+IFERROR(IF(VALUE('data-cash-crude'!CX155)&gt;0,'data-cash-crude'!CX155-INDEX('active-future'!$C:$C,MATCH('basis-cash-crude'!CY$1,'active-future'!$A:$A,0),1),""),"")</f>
        <v>-8.2199999999999989</v>
      </c>
      <c r="CZ155">
        <f>+IFERROR(IF(VALUE('data-cash-crude'!CY155)&gt;0,'data-cash-crude'!CY155-INDEX('active-future'!$C:$C,MATCH('basis-cash-crude'!CZ$1,'active-future'!$A:$A,0),1),""),"")</f>
        <v>-8.4799999999999969</v>
      </c>
      <c r="DA155">
        <f>+IFERROR(IF(VALUE('data-cash-crude'!CZ155)&gt;0,'data-cash-crude'!CZ155-INDEX('active-future'!$C:$C,MATCH('basis-cash-crude'!DA$1,'active-future'!$A:$A,0),1),""),"")</f>
        <v>-8.1000000000000014</v>
      </c>
      <c r="DB155">
        <f>+IFERROR(IF(VALUE('data-cash-crude'!DA155)&gt;0,'data-cash-crude'!DA155-INDEX('active-future'!$C:$C,MATCH('basis-cash-crude'!DB$1,'active-future'!$A:$A,0),1),""),"")</f>
        <v>-8.43</v>
      </c>
      <c r="DC155">
        <f>+IFERROR(IF(VALUE('data-cash-crude'!DB155)&gt;0,'data-cash-crude'!DB155-INDEX('active-future'!$C:$C,MATCH('basis-cash-crude'!DC$1,'active-future'!$A:$A,0),1),""),"")</f>
        <v>-8.25</v>
      </c>
      <c r="DD155">
        <f>+IFERROR(IF(VALUE('data-cash-crude'!DC155)&gt;0,'data-cash-crude'!DC155-INDEX('active-future'!$C:$C,MATCH('basis-cash-crude'!DD$1,'active-future'!$A:$A,0),1),""),"")</f>
        <v>-8.2899999999999991</v>
      </c>
      <c r="DE155">
        <f>+IFERROR(IF(VALUE('data-cash-crude'!DD155)&gt;0,'data-cash-crude'!DD155-INDEX('active-future'!$C:$C,MATCH('basis-cash-crude'!DE$1,'active-future'!$A:$A,0),1),""),"")</f>
        <v>-8.3400000000000034</v>
      </c>
      <c r="DF155">
        <f>+IFERROR(IF(VALUE('data-cash-crude'!DE155)&gt;0,'data-cash-crude'!DE155-INDEX('active-future'!$C:$C,MATCH('basis-cash-crude'!DF$1,'active-future'!$A:$A,0),1),""),"")</f>
        <v>-8.1300000000000026</v>
      </c>
      <c r="DG155">
        <f>+IFERROR(IF(VALUE('data-cash-crude'!DF155)&gt;0,'data-cash-crude'!DF155-INDEX('active-future'!$C:$C,MATCH('basis-cash-crude'!DG$1,'active-future'!$A:$A,0),1),""),"")</f>
        <v>-7.9399999999999977</v>
      </c>
      <c r="DH155">
        <f>+IFERROR(IF(VALUE('data-cash-crude'!DG155)&gt;0,'data-cash-crude'!DG155-INDEX('active-future'!$C:$C,MATCH('basis-cash-crude'!DH$1,'active-future'!$A:$A,0),1),""),"")</f>
        <v>-8.4099999999999966</v>
      </c>
      <c r="DI155">
        <f>+IFERROR(IF(VALUE('data-cash-crude'!DH155)&gt;0,'data-cash-crude'!DH155-INDEX('active-future'!$C:$C,MATCH('basis-cash-crude'!DI$1,'active-future'!$A:$A,0),1),""),"")</f>
        <v>-8.2000000000000028</v>
      </c>
      <c r="DJ155">
        <f>+IFERROR(IF(VALUE('data-cash-crude'!DI155)&gt;0,'data-cash-crude'!DI155-INDEX('active-future'!$C:$C,MATCH('basis-cash-crude'!DJ$1,'active-future'!$A:$A,0),1),""),"")</f>
        <v>-8.3299999999999983</v>
      </c>
      <c r="DK155">
        <f>+IFERROR(IF(VALUE('data-cash-crude'!DJ155)&gt;0,'data-cash-crude'!DJ155-INDEX('active-future'!$C:$C,MATCH('basis-cash-crude'!DK$1,'active-future'!$A:$A,0),1),""),"")</f>
        <v>-8.2999999999999972</v>
      </c>
      <c r="DL155">
        <f>+IFERROR(IF(VALUE('data-cash-crude'!DK155)&gt;0,'data-cash-crude'!DK155-INDEX('active-future'!$C:$C,MATCH('basis-cash-crude'!DL$1,'active-future'!$A:$A,0),1),""),"")</f>
        <v>-8.3699999999999974</v>
      </c>
      <c r="DM155" t="str">
        <f>+IFERROR(IF(VALUE('data-cash-crude'!DL155)&gt;0,'data-cash-crude'!DL155-INDEX('active-future'!$C:$C,MATCH('basis-cash-crude'!DM$1,'active-future'!$A:$A,0),1),""),"")</f>
        <v/>
      </c>
      <c r="DN155" t="str">
        <f>+IFERROR(IF(VALUE('data-cash-crude'!DM155)&gt;0,'data-cash-crude'!DM155-INDEX('active-future'!$C:$C,MATCH('basis-cash-crude'!DN$1,'active-future'!$A:$A,0),1),""),"")</f>
        <v/>
      </c>
      <c r="DO155" t="str">
        <f>+IFERROR(IF(VALUE('data-cash-crude'!DN155)&gt;0,'data-cash-crude'!DN155-INDEX('active-future'!$C:$C,MATCH('basis-cash-crude'!DO$1,'active-future'!$A:$A,0),1),""),"")</f>
        <v/>
      </c>
      <c r="DP155" t="str">
        <f>+IFERROR(IF(VALUE('data-cash-crude'!DO155)&gt;0,'data-cash-crude'!DO155-INDEX('active-future'!$C:$C,MATCH('basis-cash-crude'!DP$1,'active-future'!$A:$A,0),1),""),"")</f>
        <v/>
      </c>
      <c r="DQ155" t="str">
        <f>+IFERROR(IF(VALUE('data-cash-crude'!DP155)&gt;0,'data-cash-crude'!DP155-INDEX('active-future'!$C:$C,MATCH('basis-cash-crude'!DQ$1,'active-future'!$A:$A,0),1),""),"")</f>
        <v/>
      </c>
      <c r="DR155" t="str">
        <f>+IFERROR(IF(VALUE('data-cash-crude'!DQ155)&gt;0,'data-cash-crude'!DQ155-INDEX('active-future'!$C:$C,MATCH('basis-cash-crude'!DR$1,'active-future'!$A:$A,0),1),""),"")</f>
        <v/>
      </c>
      <c r="DS155" t="str">
        <f>+IFERROR(IF(VALUE('data-cash-crude'!DR155)&gt;0,'data-cash-crude'!DR155-INDEX('active-future'!$C:$C,MATCH('basis-cash-crude'!DS$1,'active-future'!$A:$A,0),1),""),"")</f>
        <v/>
      </c>
      <c r="DT155" t="str">
        <f>+IFERROR(IF(VALUE('data-cash-crude'!DS155)&gt;0,'data-cash-crude'!DS155-INDEX('active-future'!$C:$C,MATCH('basis-cash-crude'!DT$1,'active-future'!$A:$A,0),1),""),"")</f>
        <v/>
      </c>
      <c r="DU155" t="str">
        <f>+IFERROR(IF(VALUE('data-cash-crude'!DT155)&gt;0,'data-cash-crude'!DT155-INDEX('active-future'!$C:$C,MATCH('basis-cash-crude'!DU$1,'active-future'!$A:$A,0),1),""),"")</f>
        <v/>
      </c>
      <c r="DV155" t="str">
        <f>+IFERROR(IF(VALUE('data-cash-crude'!DU155)&gt;0,'data-cash-crude'!DU155-INDEX('active-future'!$C:$C,MATCH('basis-cash-crude'!DV$1,'active-future'!$A:$A,0),1),""),"")</f>
        <v/>
      </c>
      <c r="DW155" t="str">
        <f>+IFERROR(IF(VALUE('data-cash-crude'!DV155)&gt;0,'data-cash-crude'!DV155-INDEX('active-future'!$C:$C,MATCH('basis-cash-crude'!DW$1,'active-future'!$A:$A,0),1),""),"")</f>
        <v/>
      </c>
      <c r="DX155" t="str">
        <f>+IFERROR(IF(VALUE('data-cash-crude'!DW155)&gt;0,'data-cash-crude'!DW155-INDEX('active-future'!$C:$C,MATCH('basis-cash-crude'!DX$1,'active-future'!$A:$A,0),1),""),"")</f>
        <v/>
      </c>
      <c r="DY155" t="str">
        <f>+IFERROR(IF(VALUE('data-cash-crude'!DX155)&gt;0,'data-cash-crude'!DX155-INDEX('active-future'!$C:$C,MATCH('basis-cash-crude'!DY$1,'active-future'!$A:$A,0),1),""),"")</f>
        <v/>
      </c>
      <c r="DZ155" t="str">
        <f>+IFERROR(IF(VALUE('data-cash-crude'!DY155)&gt;0,'data-cash-crude'!DY155-INDEX('active-future'!$C:$C,MATCH('basis-cash-crude'!DZ$1,'active-future'!$A:$A,0),1),""),"")</f>
        <v/>
      </c>
      <c r="EA155" t="str">
        <f>+IFERROR(IF(VALUE('data-cash-crude'!DZ155)&gt;0,'data-cash-crude'!DZ155-INDEX('active-future'!$C:$C,MATCH('basis-cash-crude'!EA$1,'active-future'!$A:$A,0),1),""),"")</f>
        <v/>
      </c>
      <c r="EB155" t="str">
        <f>+IFERROR(IF(VALUE('data-cash-crude'!EA155)&gt;0,'data-cash-crude'!EA155-INDEX('active-future'!$C:$C,MATCH('basis-cash-crude'!EB$1,'active-future'!$A:$A,0),1),""),"")</f>
        <v/>
      </c>
      <c r="EC155" t="str">
        <f>+IFERROR(IF(VALUE('data-cash-crude'!EB155)&gt;0,'data-cash-crude'!EB155-INDEX('active-future'!$C:$C,MATCH('basis-cash-crude'!EC$1,'active-future'!$A:$A,0),1),""),"")</f>
        <v/>
      </c>
      <c r="ED155" t="str">
        <f>+IFERROR(IF(VALUE('data-cash-crude'!EC155)&gt;0,'data-cash-crude'!EC155-INDEX('active-future'!$C:$C,MATCH('basis-cash-crude'!ED$1,'active-future'!$A:$A,0),1),""),"")</f>
        <v/>
      </c>
      <c r="EE155" t="str">
        <f>+IFERROR(IF(VALUE('data-cash-crude'!ED155)&gt;0,'data-cash-crude'!ED155-INDEX('active-future'!$C:$C,MATCH('basis-cash-crude'!EE$1,'active-future'!$A:$A,0),1),""),"")</f>
        <v/>
      </c>
      <c r="EF155" t="str">
        <f>+IFERROR(IF(VALUE('data-cash-crude'!EE155)&gt;0,'data-cash-crude'!EE155-INDEX('active-future'!$C:$C,MATCH('basis-cash-crude'!EF$1,'active-future'!$A:$A,0),1),""),"")</f>
        <v/>
      </c>
      <c r="EG155" t="str">
        <f>+IFERROR(IF(VALUE('data-cash-crude'!EF155)&gt;0,'data-cash-crude'!EF155-INDEX('active-future'!$C:$C,MATCH('basis-cash-crude'!EG$1,'active-future'!$A:$A,0),1),""),"")</f>
        <v/>
      </c>
      <c r="EH155" t="str">
        <f>+IFERROR(IF(VALUE('data-cash-crude'!EG155)&gt;0,'data-cash-crude'!EG155-INDEX('active-future'!$C:$C,MATCH('basis-cash-crude'!EH$1,'active-future'!$A:$A,0),1),""),"")</f>
        <v/>
      </c>
      <c r="EI155" t="str">
        <f>+IFERROR(IF(VALUE('data-cash-crude'!EH155)&gt;0,'data-cash-crude'!EH155-INDEX('active-future'!$C:$C,MATCH('basis-cash-crude'!EI$1,'active-future'!$A:$A,0),1),""),"")</f>
        <v/>
      </c>
      <c r="EJ155" t="str">
        <f>+IFERROR(IF(VALUE('data-cash-crude'!EI155)&gt;0,'data-cash-crude'!EI155-INDEX('active-future'!$C:$C,MATCH('basis-cash-crude'!EJ$1,'active-future'!$A:$A,0),1),""),"")</f>
        <v/>
      </c>
      <c r="EK155" t="str">
        <f>+IFERROR(IF(VALUE('data-cash-crude'!EJ155)&gt;0,'data-cash-crude'!EJ155-INDEX('active-future'!$C:$C,MATCH('basis-cash-crude'!EK$1,'active-future'!$A:$A,0),1),""),"")</f>
        <v/>
      </c>
      <c r="EL155" t="str">
        <f>+IFERROR(IF(VALUE('data-cash-crude'!EK155)&gt;0,'data-cash-crude'!EK155-INDEX('active-future'!$C:$C,MATCH('basis-cash-crude'!EL$1,'active-future'!$A:$A,0),1),""),"")</f>
        <v/>
      </c>
      <c r="EM155" t="str">
        <f>+IFERROR(IF(VALUE('data-cash-crude'!EL155)&gt;0,'data-cash-crude'!EL155-INDEX('active-future'!$C:$C,MATCH('basis-cash-crude'!EM$1,'active-future'!$A:$A,0),1),""),"")</f>
        <v/>
      </c>
      <c r="EN155" t="str">
        <f>+IFERROR(IF(VALUE('data-cash-crude'!EM155)&gt;0,'data-cash-crude'!EM155-INDEX('active-future'!$C:$C,MATCH('basis-cash-crude'!EN$1,'active-future'!$A:$A,0),1),""),"")</f>
        <v/>
      </c>
      <c r="EO155" t="str">
        <f>+IFERROR(IF(VALUE('data-cash-crude'!EN155)&gt;0,'data-cash-crude'!EN155-INDEX('active-future'!$C:$C,MATCH('basis-cash-crude'!EO$1,'active-future'!$A:$A,0),1),""),"")</f>
        <v/>
      </c>
      <c r="EP155" t="str">
        <f>+IFERROR(IF(VALUE('data-cash-crude'!EO155)&gt;0,'data-cash-crude'!EO155-INDEX('active-future'!$C:$C,MATCH('basis-cash-crude'!EP$1,'active-future'!$A:$A,0),1),""),"")</f>
        <v/>
      </c>
      <c r="EQ155" t="str">
        <f>+IFERROR(IF(VALUE('data-cash-crude'!EP155)&gt;0,'data-cash-crude'!EP155-INDEX('active-future'!$C:$C,MATCH('basis-cash-crude'!EQ$1,'active-future'!$A:$A,0),1),""),"")</f>
        <v/>
      </c>
      <c r="ER155" t="str">
        <f>+IFERROR(IF(VALUE('data-cash-crude'!EQ155)&gt;0,'data-cash-crude'!EQ155-INDEX('active-future'!$C:$C,MATCH('basis-cash-crude'!ER$1,'active-future'!$A:$A,0),1),""),"")</f>
        <v/>
      </c>
      <c r="ES155" t="str">
        <f>+IFERROR(IF(VALUE('data-cash-crude'!ER155)&gt;0,'data-cash-crude'!ER155-INDEX('active-future'!$C:$C,MATCH('basis-cash-crude'!ES$1,'active-future'!$A:$A,0),1),""),"")</f>
        <v/>
      </c>
      <c r="ET155" t="str">
        <f>+IFERROR(IF(VALUE('data-cash-crude'!ES155)&gt;0,'data-cash-crude'!ES155-INDEX('active-future'!$C:$C,MATCH('basis-cash-crude'!ET$1,'active-future'!$A:$A,0),1),""),"")</f>
        <v/>
      </c>
      <c r="EU155" t="str">
        <f>+IFERROR(IF(VALUE('data-cash-crude'!ET155)&gt;0,'data-cash-crude'!ET155-INDEX('active-future'!$C:$C,MATCH('basis-cash-crude'!EU$1,'active-future'!$A:$A,0),1),""),"")</f>
        <v/>
      </c>
      <c r="EV155" t="str">
        <f>+IFERROR(IF(VALUE('data-cash-crude'!EU155)&gt;0,'data-cash-crude'!EU155-INDEX('active-future'!$C:$C,MATCH('basis-cash-crude'!EV$1,'active-future'!$A:$A,0),1),""),"")</f>
        <v/>
      </c>
      <c r="EW155" t="str">
        <f>+IFERROR(IF(VALUE('data-cash-crude'!EV155)&gt;0,'data-cash-crude'!EV155-INDEX('active-future'!$C:$C,MATCH('basis-cash-crude'!EW$1,'active-future'!$A:$A,0),1),""),"")</f>
        <v/>
      </c>
      <c r="EX155" t="str">
        <f>+IFERROR(IF(VALUE('data-cash-crude'!EW155)&gt;0,'data-cash-crude'!EW155-INDEX('active-future'!$C:$C,MATCH('basis-cash-crude'!EX$1,'active-future'!$A:$A,0),1),""),"")</f>
        <v/>
      </c>
      <c r="EY155" t="str">
        <f>+IFERROR(IF(VALUE('data-cash-crude'!EX155)&gt;0,'data-cash-crude'!EX155-INDEX('active-future'!$C:$C,MATCH('basis-cash-crude'!EY$1,'active-future'!$A:$A,0),1),""),"")</f>
        <v/>
      </c>
      <c r="EZ155" t="str">
        <f>+IFERROR(IF(VALUE('data-cash-crude'!EY155)&gt;0,'data-cash-crude'!EY155-INDEX('active-future'!$C:$C,MATCH('basis-cash-crude'!EZ$1,'active-future'!$A:$A,0),1),""),"")</f>
        <v/>
      </c>
      <c r="FA155" t="str">
        <f>+IFERROR(IF(VALUE('data-cash-crude'!EZ155)&gt;0,'data-cash-crude'!EZ155-INDEX('active-future'!$C:$C,MATCH('basis-cash-crude'!FA$1,'active-future'!$A:$A,0),1),""),"")</f>
        <v/>
      </c>
      <c r="FB155" t="str">
        <f>+IFERROR(IF(VALUE('data-cash-crude'!FA155)&gt;0,'data-cash-crude'!FA155-INDEX('active-future'!$C:$C,MATCH('basis-cash-crude'!FB$1,'active-future'!$A:$A,0),1),""),"")</f>
        <v/>
      </c>
      <c r="FC155" t="str">
        <f>+IFERROR(IF(VALUE('data-cash-crude'!FB155)&gt;0,'data-cash-crude'!FB155-INDEX('active-future'!$C:$C,MATCH('basis-cash-crude'!FC$1,'active-future'!$A:$A,0),1),""),"")</f>
        <v/>
      </c>
      <c r="FD155" t="str">
        <f>+IFERROR(IF(VALUE('data-cash-crude'!FC155)&gt;0,'data-cash-crude'!FC155-INDEX('active-future'!$C:$C,MATCH('basis-cash-crude'!FD$1,'active-future'!$A:$A,0),1),""),"")</f>
        <v/>
      </c>
      <c r="FE155" t="str">
        <f>+IFERROR(IF(VALUE('data-cash-crude'!FD155)&gt;0,'data-cash-crude'!FD155-INDEX('active-future'!$C:$C,MATCH('basis-cash-crude'!FE$1,'active-future'!$A:$A,0),1),""),"")</f>
        <v/>
      </c>
      <c r="FF155" t="str">
        <f>+IFERROR(IF(VALUE('data-cash-crude'!FE155)&gt;0,'data-cash-crude'!FE155-INDEX('active-future'!$C:$C,MATCH('basis-cash-crude'!FF$1,'active-future'!$A:$A,0),1),""),"")</f>
        <v/>
      </c>
      <c r="FG155" t="str">
        <f>+IFERROR(IF(VALUE('data-cash-crude'!FF155)&gt;0,'data-cash-crude'!FF155-INDEX('active-future'!$C:$C,MATCH('basis-cash-crude'!FG$1,'active-future'!$A:$A,0),1),""),"")</f>
        <v/>
      </c>
      <c r="FH155" t="str">
        <f>+IFERROR(IF(VALUE('data-cash-crude'!FG155)&gt;0,'data-cash-crude'!FG155-INDEX('active-future'!$C:$C,MATCH('basis-cash-crude'!FH$1,'active-future'!$A:$A,0),1),""),"")</f>
        <v/>
      </c>
      <c r="FI155" t="str">
        <f>+IFERROR(IF(VALUE('data-cash-crude'!FH155)&gt;0,'data-cash-crude'!FH155-INDEX('active-future'!$C:$C,MATCH('basis-cash-crude'!FI$1,'active-future'!$A:$A,0),1),""),"")</f>
        <v/>
      </c>
      <c r="FJ155" t="str">
        <f>+IFERROR(IF(VALUE('data-cash-crude'!FI155)&gt;0,'data-cash-crude'!FI155-INDEX('active-future'!$C:$C,MATCH('basis-cash-crude'!FJ$1,'active-future'!$A:$A,0),1),""),"")</f>
        <v/>
      </c>
      <c r="FK155" t="str">
        <f>+IFERROR(IF(VALUE('data-cash-crude'!FJ155)&gt;0,'data-cash-crude'!FJ155-INDEX('active-future'!$C:$C,MATCH('basis-cash-crude'!FK$1,'active-future'!$A:$A,0),1),""),"")</f>
        <v/>
      </c>
      <c r="FL155" t="str">
        <f>+IFERROR(IF(VALUE('data-cash-crude'!FK155)&gt;0,'data-cash-crude'!FK155-INDEX('active-future'!$C:$C,MATCH('basis-cash-crude'!FL$1,'active-future'!$A:$A,0),1),""),"")</f>
        <v/>
      </c>
    </row>
    <row r="156" spans="1:168" x14ac:dyDescent="0.2">
      <c r="A156">
        <f t="shared" si="6"/>
        <v>-6.2950000000000008</v>
      </c>
      <c r="B156">
        <f t="shared" si="7"/>
        <v>-6.1683333333333339</v>
      </c>
      <c r="C156">
        <f t="shared" si="8"/>
        <v>-6.2474324324324328</v>
      </c>
      <c r="D156" s="10" t="str">
        <f>+'data-cash-crude'!B156</f>
        <v>CLPA-8-106.CM</v>
      </c>
      <c r="E156">
        <f>+IFERROR(IF(VALUE('data-cash-crude'!D156)&gt;0,'data-cash-crude'!D156-INDEX('active-future'!$C:$C,MATCH('basis-cash-crude'!E$1,'active-future'!$A:$A,0),1),""),"")</f>
        <v>-6.3100000000000023</v>
      </c>
      <c r="F156">
        <f>+IFERROR(IF(VALUE('data-cash-crude'!E156)&gt;0,'data-cash-crude'!E156-INDEX('active-future'!$C:$C,MATCH('basis-cash-crude'!F$1,'active-future'!$A:$A,0),1),""),"")</f>
        <v>-6.18</v>
      </c>
      <c r="G156">
        <f>+IFERROR(IF(VALUE('data-cash-crude'!F156)&gt;0,'data-cash-crude'!F156-INDEX('active-future'!$C:$C,MATCH('basis-cash-crude'!G$1,'active-future'!$A:$A,0),1),""),"")</f>
        <v>-6.2199999999999989</v>
      </c>
      <c r="H156">
        <f>+IFERROR(IF(VALUE('data-cash-crude'!G156)&gt;0,'data-cash-crude'!G156-INDEX('active-future'!$C:$C,MATCH('basis-cash-crude'!H$1,'active-future'!$A:$A,0),1),""),"")</f>
        <v>-6.18</v>
      </c>
      <c r="I156" t="str">
        <f>+IFERROR(IF(VALUE('data-cash-crude'!H156)&gt;0,'data-cash-crude'!H156-INDEX('active-future'!$C:$C,MATCH('basis-cash-crude'!I$1,'active-future'!$A:$A,0),1),""),"")</f>
        <v/>
      </c>
      <c r="J156">
        <f>+IFERROR(IF(VALUE('data-cash-crude'!I156)&gt;0,'data-cash-crude'!I156-INDEX('active-future'!$C:$C,MATCH('basis-cash-crude'!J$1,'active-future'!$A:$A,0),1),""),"")</f>
        <v>-6.3599999999999994</v>
      </c>
      <c r="K156">
        <f>+IFERROR(IF(VALUE('data-cash-crude'!J156)&gt;0,'data-cash-crude'!J156-INDEX('active-future'!$C:$C,MATCH('basis-cash-crude'!K$1,'active-future'!$A:$A,0),1),""),"")</f>
        <v>-6.5200000000000031</v>
      </c>
      <c r="L156" t="str">
        <f>+IFERROR(IF(VALUE('data-cash-crude'!K156)&gt;0,'data-cash-crude'!K156-INDEX('active-future'!$C:$C,MATCH('basis-cash-crude'!L$1,'active-future'!$A:$A,0),1),""),"")</f>
        <v/>
      </c>
      <c r="M156" t="str">
        <f>+IFERROR(IF(VALUE('data-cash-crude'!L156)&gt;0,'data-cash-crude'!L156-INDEX('active-future'!$C:$C,MATCH('basis-cash-crude'!M$1,'active-future'!$A:$A,0),1),""),"")</f>
        <v/>
      </c>
      <c r="N156">
        <f>+IFERROR(IF(VALUE('data-cash-crude'!M156)&gt;0,'data-cash-crude'!M156-INDEX('active-future'!$C:$C,MATCH('basis-cash-crude'!N$1,'active-future'!$A:$A,0),1),""),"")</f>
        <v>-6.3500000000000014</v>
      </c>
      <c r="O156">
        <f>+IFERROR(IF(VALUE('data-cash-crude'!N156)&gt;0,'data-cash-crude'!N156-INDEX('active-future'!$C:$C,MATCH('basis-cash-crude'!O$1,'active-future'!$A:$A,0),1),""),"")</f>
        <v>-6.1199999999999974</v>
      </c>
      <c r="P156">
        <f>+IFERROR(IF(VALUE('data-cash-crude'!O156)&gt;0,'data-cash-crude'!O156-INDEX('active-future'!$C:$C,MATCH('basis-cash-crude'!P$1,'active-future'!$A:$A,0),1),""),"")</f>
        <v>-6.2100000000000009</v>
      </c>
      <c r="Q156">
        <f>+IFERROR(IF(VALUE('data-cash-crude'!P156)&gt;0,'data-cash-crude'!P156-INDEX('active-future'!$C:$C,MATCH('basis-cash-crude'!Q$1,'active-future'!$A:$A,0),1),""),"")</f>
        <v>-6.32</v>
      </c>
      <c r="R156">
        <f>+IFERROR(IF(VALUE('data-cash-crude'!Q156)&gt;0,'data-cash-crude'!Q156-INDEX('active-future'!$C:$C,MATCH('basis-cash-crude'!R$1,'active-future'!$A:$A,0),1),""),"")</f>
        <v>-6.18</v>
      </c>
      <c r="S156">
        <f>+IFERROR(IF(VALUE('data-cash-crude'!R156)&gt;0,'data-cash-crude'!R156-INDEX('active-future'!$C:$C,MATCH('basis-cash-crude'!S$1,'active-future'!$A:$A,0),1),""),"")</f>
        <v>-6.259999999999998</v>
      </c>
      <c r="T156">
        <f>+IFERROR(IF(VALUE('data-cash-crude'!S156)&gt;0,'data-cash-crude'!S156-INDEX('active-future'!$C:$C,MATCH('basis-cash-crude'!T$1,'active-future'!$A:$A,0),1),""),"")</f>
        <v>-6.240000000000002</v>
      </c>
      <c r="U156">
        <f>+IFERROR(IF(VALUE('data-cash-crude'!T156)&gt;0,'data-cash-crude'!T156-INDEX('active-future'!$C:$C,MATCH('basis-cash-crude'!U$1,'active-future'!$A:$A,0),1),""),"")</f>
        <v>-6.5200000000000031</v>
      </c>
      <c r="V156">
        <f>+IFERROR(IF(VALUE('data-cash-crude'!U156)&gt;0,'data-cash-crude'!U156-INDEX('active-future'!$C:$C,MATCH('basis-cash-crude'!V$1,'active-future'!$A:$A,0),1),""),"")</f>
        <v>-6.2000000000000028</v>
      </c>
      <c r="W156">
        <f>+IFERROR(IF(VALUE('data-cash-crude'!V156)&gt;0,'data-cash-crude'!V156-INDEX('active-future'!$C:$C,MATCH('basis-cash-crude'!W$1,'active-future'!$A:$A,0),1),""),"")</f>
        <v>-6.18</v>
      </c>
      <c r="X156">
        <f>+IFERROR(IF(VALUE('data-cash-crude'!W156)&gt;0,'data-cash-crude'!W156-INDEX('active-future'!$C:$C,MATCH('basis-cash-crude'!X$1,'active-future'!$A:$A,0),1),""),"")</f>
        <v>-6.43</v>
      </c>
      <c r="Y156" t="str">
        <f>+IFERROR(IF(VALUE('data-cash-crude'!X156)&gt;0,'data-cash-crude'!X156-INDEX('active-future'!$C:$C,MATCH('basis-cash-crude'!Y$1,'active-future'!$A:$A,0),1),""),"")</f>
        <v/>
      </c>
      <c r="Z156">
        <f>+IFERROR(IF(VALUE('data-cash-crude'!Y156)&gt;0,'data-cash-crude'!Y156-INDEX('active-future'!$C:$C,MATCH('basis-cash-crude'!Z$1,'active-future'!$A:$A,0),1),""),"")</f>
        <v>-6.4600000000000009</v>
      </c>
      <c r="AA156">
        <f>+IFERROR(IF(VALUE('data-cash-crude'!Z156)&gt;0,'data-cash-crude'!Z156-INDEX('active-future'!$C:$C,MATCH('basis-cash-crude'!AA$1,'active-future'!$A:$A,0),1),""),"")</f>
        <v>-3.4200000000000017</v>
      </c>
      <c r="AB156" t="str">
        <f>+IFERROR(IF(VALUE('data-cash-crude'!AA156)&gt;0,'data-cash-crude'!AA156-INDEX('active-future'!$C:$C,MATCH('basis-cash-crude'!AB$1,'active-future'!$A:$A,0),1),""),"")</f>
        <v/>
      </c>
      <c r="AC156">
        <f>+IFERROR(IF(VALUE('data-cash-crude'!AB156)&gt;0,'data-cash-crude'!AB156-INDEX('active-future'!$C:$C,MATCH('basis-cash-crude'!AC$1,'active-future'!$A:$A,0),1),""),"")</f>
        <v>-6.3599999999999994</v>
      </c>
      <c r="AD156">
        <f>+IFERROR(IF(VALUE('data-cash-crude'!AC156)&gt;0,'data-cash-crude'!AC156-INDEX('active-future'!$C:$C,MATCH('basis-cash-crude'!AD$1,'active-future'!$A:$A,0),1),""),"")</f>
        <v>-6.1599999999999966</v>
      </c>
      <c r="AE156">
        <f>+IFERROR(IF(VALUE('data-cash-crude'!AD156)&gt;0,'data-cash-crude'!AD156-INDEX('active-future'!$C:$C,MATCH('basis-cash-crude'!AE$1,'active-future'!$A:$A,0),1),""),"")</f>
        <v>-6.259999999999998</v>
      </c>
      <c r="AF156">
        <f>+IFERROR(IF(VALUE('data-cash-crude'!AE156)&gt;0,'data-cash-crude'!AE156-INDEX('active-future'!$C:$C,MATCH('basis-cash-crude'!AF$1,'active-future'!$A:$A,0),1),""),"")</f>
        <v>-6.2700000000000031</v>
      </c>
      <c r="AG156">
        <f>+IFERROR(IF(VALUE('data-cash-crude'!AF156)&gt;0,'data-cash-crude'!AF156-INDEX('active-future'!$C:$C,MATCH('basis-cash-crude'!AG$1,'active-future'!$A:$A,0),1),""),"")</f>
        <v>-6.3299999999999983</v>
      </c>
      <c r="AH156" t="str">
        <f>+IFERROR(IF(VALUE('data-cash-crude'!AG156)&gt;0,'data-cash-crude'!AG156-INDEX('active-future'!$C:$C,MATCH('basis-cash-crude'!AH$1,'active-future'!$A:$A,0),1),""),"")</f>
        <v/>
      </c>
      <c r="AI156" t="str">
        <f>+IFERROR(IF(VALUE('data-cash-crude'!AH156)&gt;0,'data-cash-crude'!AH156-INDEX('active-future'!$C:$C,MATCH('basis-cash-crude'!AI$1,'active-future'!$A:$A,0),1),""),"")</f>
        <v/>
      </c>
      <c r="AJ156" t="str">
        <f>+IFERROR(IF(VALUE('data-cash-crude'!AI156)&gt;0,'data-cash-crude'!AI156-INDEX('active-future'!$C:$C,MATCH('basis-cash-crude'!AJ$1,'active-future'!$A:$A,0),1),""),"")</f>
        <v/>
      </c>
      <c r="AK156" t="str">
        <f>+IFERROR(IF(VALUE('data-cash-crude'!AJ156)&gt;0,'data-cash-crude'!AJ156-INDEX('active-future'!$C:$C,MATCH('basis-cash-crude'!AK$1,'active-future'!$A:$A,0),1),""),"")</f>
        <v/>
      </c>
      <c r="AL156" t="str">
        <f>+IFERROR(IF(VALUE('data-cash-crude'!AK156)&gt;0,'data-cash-crude'!AK156-INDEX('active-future'!$C:$C,MATCH('basis-cash-crude'!AL$1,'active-future'!$A:$A,0),1),""),"")</f>
        <v/>
      </c>
      <c r="AM156" t="str">
        <f>+IFERROR(IF(VALUE('data-cash-crude'!AL156)&gt;0,'data-cash-crude'!AL156-INDEX('active-future'!$C:$C,MATCH('basis-cash-crude'!AM$1,'active-future'!$A:$A,0),1),""),"")</f>
        <v/>
      </c>
      <c r="AN156">
        <f>+IFERROR(IF(VALUE('data-cash-crude'!AM156)&gt;0,'data-cash-crude'!AM156-INDEX('active-future'!$C:$C,MATCH('basis-cash-crude'!AN$1,'active-future'!$A:$A,0),1),""),"")</f>
        <v>-6.2999999999999972</v>
      </c>
      <c r="AO156">
        <f>+IFERROR(IF(VALUE('data-cash-crude'!AN156)&gt;0,'data-cash-crude'!AN156-INDEX('active-future'!$C:$C,MATCH('basis-cash-crude'!AO$1,'active-future'!$A:$A,0),1),""),"")</f>
        <v>-6.3599999999999994</v>
      </c>
      <c r="AP156">
        <f>+IFERROR(IF(VALUE('data-cash-crude'!AO156)&gt;0,'data-cash-crude'!AO156-INDEX('active-future'!$C:$C,MATCH('basis-cash-crude'!AP$1,'active-future'!$A:$A,0),1),""),"")</f>
        <v>-6.240000000000002</v>
      </c>
      <c r="AQ156">
        <f>+IFERROR(IF(VALUE('data-cash-crude'!AP156)&gt;0,'data-cash-crude'!AP156-INDEX('active-future'!$C:$C,MATCH('basis-cash-crude'!AQ$1,'active-future'!$A:$A,0),1),""),"")</f>
        <v>-6.1499999999999986</v>
      </c>
      <c r="AR156">
        <f>+IFERROR(IF(VALUE('data-cash-crude'!AQ156)&gt;0,'data-cash-crude'!AQ156-INDEX('active-future'!$C:$C,MATCH('basis-cash-crude'!AR$1,'active-future'!$A:$A,0),1),""),"")</f>
        <v>-6.3500000000000014</v>
      </c>
      <c r="AS156">
        <f>+IFERROR(IF(VALUE('data-cash-crude'!AR156)&gt;0,'data-cash-crude'!AR156-INDEX('active-future'!$C:$C,MATCH('basis-cash-crude'!AS$1,'active-future'!$A:$A,0),1),""),"")</f>
        <v>-6.2299999999999969</v>
      </c>
      <c r="AT156">
        <f>+IFERROR(IF(VALUE('data-cash-crude'!AS156)&gt;0,'data-cash-crude'!AS156-INDEX('active-future'!$C:$C,MATCH('basis-cash-crude'!AT$1,'active-future'!$A:$A,0),1),""),"")</f>
        <v>-6.5399999999999991</v>
      </c>
      <c r="AU156">
        <f>+IFERROR(IF(VALUE('data-cash-crude'!AT156)&gt;0,'data-cash-crude'!AT156-INDEX('active-future'!$C:$C,MATCH('basis-cash-crude'!AU$1,'active-future'!$A:$A,0),1),""),"")</f>
        <v>-6.2000000000000028</v>
      </c>
      <c r="AV156" t="str">
        <f>+IFERROR(IF(VALUE('data-cash-crude'!AU156)&gt;0,'data-cash-crude'!AU156-INDEX('active-future'!$C:$C,MATCH('basis-cash-crude'!AV$1,'active-future'!$A:$A,0),1),""),"")</f>
        <v/>
      </c>
      <c r="AW156" t="str">
        <f>+IFERROR(IF(VALUE('data-cash-crude'!AV156)&gt;0,'data-cash-crude'!AV156-INDEX('active-future'!$C:$C,MATCH('basis-cash-crude'!AW$1,'active-future'!$A:$A,0),1),""),"")</f>
        <v/>
      </c>
      <c r="AX156">
        <f>+IFERROR(IF(VALUE('data-cash-crude'!AW156)&gt;0,'data-cash-crude'!AW156-INDEX('active-future'!$C:$C,MATCH('basis-cash-crude'!AX$1,'active-future'!$A:$A,0),1),""),"")</f>
        <v>-6.2899999999999991</v>
      </c>
      <c r="AY156">
        <f>+IFERROR(IF(VALUE('data-cash-crude'!AX156)&gt;0,'data-cash-crude'!AX156-INDEX('active-future'!$C:$C,MATCH('basis-cash-crude'!AY$1,'active-future'!$A:$A,0),1),""),"")</f>
        <v>-6.5600000000000023</v>
      </c>
      <c r="AZ156">
        <f>+IFERROR(IF(VALUE('data-cash-crude'!AY156)&gt;0,'data-cash-crude'!AY156-INDEX('active-future'!$C:$C,MATCH('basis-cash-crude'!AZ$1,'active-future'!$A:$A,0),1),""),"")</f>
        <v>-6.1599999999999966</v>
      </c>
      <c r="BA156">
        <f>+IFERROR(IF(VALUE('data-cash-crude'!AZ156)&gt;0,'data-cash-crude'!AZ156-INDEX('active-future'!$C:$C,MATCH('basis-cash-crude'!BA$1,'active-future'!$A:$A,0),1),""),"")</f>
        <v>-6.2299999999999969</v>
      </c>
      <c r="BB156">
        <f>+IFERROR(IF(VALUE('data-cash-crude'!BA156)&gt;0,'data-cash-crude'!BA156-INDEX('active-future'!$C:$C,MATCH('basis-cash-crude'!BB$1,'active-future'!$A:$A,0),1),""),"")</f>
        <v>-6.2199999999999989</v>
      </c>
      <c r="BC156">
        <f>+IFERROR(IF(VALUE('data-cash-crude'!BB156)&gt;0,'data-cash-crude'!BB156-INDEX('active-future'!$C:$C,MATCH('basis-cash-crude'!BC$1,'active-future'!$A:$A,0),1),""),"")</f>
        <v>-6.7299999999999969</v>
      </c>
      <c r="BD156">
        <f>+IFERROR(IF(VALUE('data-cash-crude'!BC156)&gt;0,'data-cash-crude'!BC156-INDEX('active-future'!$C:$C,MATCH('basis-cash-crude'!BD$1,'active-future'!$A:$A,0),1),""),"")</f>
        <v>-6.259999999999998</v>
      </c>
      <c r="BE156">
        <f>+IFERROR(IF(VALUE('data-cash-crude'!BD156)&gt;0,'data-cash-crude'!BD156-INDEX('active-future'!$C:$C,MATCH('basis-cash-crude'!BE$1,'active-future'!$A:$A,0),1),""),"")</f>
        <v>-6.3699999999999974</v>
      </c>
      <c r="BF156">
        <f>+IFERROR(IF(VALUE('data-cash-crude'!BE156)&gt;0,'data-cash-crude'!BE156-INDEX('active-future'!$C:$C,MATCH('basis-cash-crude'!BF$1,'active-future'!$A:$A,0),1),""),"")</f>
        <v>-6.43</v>
      </c>
      <c r="BG156">
        <f>+IFERROR(IF(VALUE('data-cash-crude'!BF156)&gt;0,'data-cash-crude'!BF156-INDEX('active-future'!$C:$C,MATCH('basis-cash-crude'!BG$1,'active-future'!$A:$A,0),1),""),"")</f>
        <v>-6.1099999999999994</v>
      </c>
      <c r="BH156">
        <f>+IFERROR(IF(VALUE('data-cash-crude'!BG156)&gt;0,'data-cash-crude'!BG156-INDEX('active-future'!$C:$C,MATCH('basis-cash-crude'!BH$1,'active-future'!$A:$A,0),1),""),"")</f>
        <v>-6.3100000000000023</v>
      </c>
      <c r="BI156">
        <f>+IFERROR(IF(VALUE('data-cash-crude'!BH156)&gt;0,'data-cash-crude'!BH156-INDEX('active-future'!$C:$C,MATCH('basis-cash-crude'!BI$1,'active-future'!$A:$A,0),1),""),"")</f>
        <v>-6.5900000000000034</v>
      </c>
      <c r="BJ156">
        <f>+IFERROR(IF(VALUE('data-cash-crude'!BI156)&gt;0,'data-cash-crude'!BI156-INDEX('active-future'!$C:$C,MATCH('basis-cash-crude'!BJ$1,'active-future'!$A:$A,0),1),""),"")</f>
        <v>-6.2000000000000028</v>
      </c>
      <c r="BK156">
        <f>+IFERROR(IF(VALUE('data-cash-crude'!BJ156)&gt;0,'data-cash-crude'!BJ156-INDEX('active-future'!$C:$C,MATCH('basis-cash-crude'!BK$1,'active-future'!$A:$A,0),1),""),"")</f>
        <v>-6.2999999999999972</v>
      </c>
      <c r="BL156">
        <f>+IFERROR(IF(VALUE('data-cash-crude'!BK156)&gt;0,'data-cash-crude'!BK156-INDEX('active-future'!$C:$C,MATCH('basis-cash-crude'!BL$1,'active-future'!$A:$A,0),1),""),"")</f>
        <v>-6.0900000000000034</v>
      </c>
      <c r="BM156">
        <f>+IFERROR(IF(VALUE('data-cash-crude'!BL156)&gt;0,'data-cash-crude'!BL156-INDEX('active-future'!$C:$C,MATCH('basis-cash-crude'!BM$1,'active-future'!$A:$A,0),1),""),"")</f>
        <v>-6.3800000000000026</v>
      </c>
      <c r="BN156">
        <f>+IFERROR(IF(VALUE('data-cash-crude'!BM156)&gt;0,'data-cash-crude'!BM156-INDEX('active-future'!$C:$C,MATCH('basis-cash-crude'!BN$1,'active-future'!$A:$A,0),1),""),"")</f>
        <v>-6.25</v>
      </c>
      <c r="BO156">
        <f>+IFERROR(IF(VALUE('data-cash-crude'!BN156)&gt;0,'data-cash-crude'!BN156-INDEX('active-future'!$C:$C,MATCH('basis-cash-crude'!BO$1,'active-future'!$A:$A,0),1),""),"")</f>
        <v>-6.3100000000000023</v>
      </c>
      <c r="BP156">
        <f>+IFERROR(IF(VALUE('data-cash-crude'!BO156)&gt;0,'data-cash-crude'!BO156-INDEX('active-future'!$C:$C,MATCH('basis-cash-crude'!BP$1,'active-future'!$A:$A,0),1),""),"")</f>
        <v>-6.2000000000000028</v>
      </c>
      <c r="BQ156">
        <f>+IFERROR(IF(VALUE('data-cash-crude'!BP156)&gt;0,'data-cash-crude'!BP156-INDEX('active-future'!$C:$C,MATCH('basis-cash-crude'!BQ$1,'active-future'!$A:$A,0),1),""),"")</f>
        <v>-6.1400000000000006</v>
      </c>
      <c r="BR156">
        <f>+IFERROR(IF(VALUE('data-cash-crude'!BQ156)&gt;0,'data-cash-crude'!BQ156-INDEX('active-future'!$C:$C,MATCH('basis-cash-crude'!BR$1,'active-future'!$A:$A,0),1),""),"")</f>
        <v>-6.3699999999999974</v>
      </c>
      <c r="BS156">
        <f>+IFERROR(IF(VALUE('data-cash-crude'!BR156)&gt;0,'data-cash-crude'!BR156-INDEX('active-future'!$C:$C,MATCH('basis-cash-crude'!BS$1,'active-future'!$A:$A,0),1),""),"")</f>
        <v>-6.57</v>
      </c>
      <c r="BT156">
        <f>+IFERROR(IF(VALUE('data-cash-crude'!BS156)&gt;0,'data-cash-crude'!BS156-INDEX('active-future'!$C:$C,MATCH('basis-cash-crude'!BT$1,'active-future'!$A:$A,0),1),""),"")</f>
        <v>-6.1599999999999966</v>
      </c>
      <c r="BU156">
        <f>+IFERROR(IF(VALUE('data-cash-crude'!BT156)&gt;0,'data-cash-crude'!BT156-INDEX('active-future'!$C:$C,MATCH('basis-cash-crude'!BU$1,'active-future'!$A:$A,0),1),""),"")</f>
        <v>-6.1599999999999966</v>
      </c>
      <c r="BV156" t="str">
        <f>+IFERROR(IF(VALUE('data-cash-crude'!BU156)&gt;0,'data-cash-crude'!BU156-INDEX('active-future'!$C:$C,MATCH('basis-cash-crude'!BV$1,'active-future'!$A:$A,0),1),""),"")</f>
        <v/>
      </c>
      <c r="BW156">
        <f>+IFERROR(IF(VALUE('data-cash-crude'!BV156)&gt;0,'data-cash-crude'!BV156-INDEX('active-future'!$C:$C,MATCH('basis-cash-crude'!BW$1,'active-future'!$A:$A,0),1),""),"")</f>
        <v>-6.2899999999999991</v>
      </c>
      <c r="BX156">
        <f>+IFERROR(IF(VALUE('data-cash-crude'!BW156)&gt;0,'data-cash-crude'!BW156-INDEX('active-future'!$C:$C,MATCH('basis-cash-crude'!BX$1,'active-future'!$A:$A,0),1),""),"")</f>
        <v>-6.1400000000000006</v>
      </c>
      <c r="BY156">
        <f>+IFERROR(IF(VALUE('data-cash-crude'!BX156)&gt;0,'data-cash-crude'!BX156-INDEX('active-future'!$C:$C,MATCH('basis-cash-crude'!BY$1,'active-future'!$A:$A,0),1),""),"")</f>
        <v>-6.3400000000000034</v>
      </c>
      <c r="BZ156">
        <f>+IFERROR(IF(VALUE('data-cash-crude'!BY156)&gt;0,'data-cash-crude'!BY156-INDEX('active-future'!$C:$C,MATCH('basis-cash-crude'!BZ$1,'active-future'!$A:$A,0),1),""),"")</f>
        <v>-6.4399999999999977</v>
      </c>
      <c r="CA156">
        <f>+IFERROR(IF(VALUE('data-cash-crude'!BZ156)&gt;0,'data-cash-crude'!BZ156-INDEX('active-future'!$C:$C,MATCH('basis-cash-crude'!CA$1,'active-future'!$A:$A,0),1),""),"")</f>
        <v>-6.0399999999999991</v>
      </c>
      <c r="CB156">
        <f>+IFERROR(IF(VALUE('data-cash-crude'!CA156)&gt;0,'data-cash-crude'!CA156-INDEX('active-future'!$C:$C,MATCH('basis-cash-crude'!CB$1,'active-future'!$A:$A,0),1),""),"")</f>
        <v>-6.3400000000000034</v>
      </c>
      <c r="CC156">
        <f>+IFERROR(IF(VALUE('data-cash-crude'!CB156)&gt;0,'data-cash-crude'!CB156-INDEX('active-future'!$C:$C,MATCH('basis-cash-crude'!CC$1,'active-future'!$A:$A,0),1),""),"")</f>
        <v>-5.8999999999999986</v>
      </c>
      <c r="CD156">
        <f>+IFERROR(IF(VALUE('data-cash-crude'!CC156)&gt;0,'data-cash-crude'!CC156-INDEX('active-future'!$C:$C,MATCH('basis-cash-crude'!CD$1,'active-future'!$A:$A,0),1),""),"")</f>
        <v>-6.3500000000000014</v>
      </c>
      <c r="CE156">
        <f>+IFERROR(IF(VALUE('data-cash-crude'!CD156)&gt;0,'data-cash-crude'!CD156-INDEX('active-future'!$C:$C,MATCH('basis-cash-crude'!CE$1,'active-future'!$A:$A,0),1),""),"")</f>
        <v>-6.3400000000000034</v>
      </c>
      <c r="CF156">
        <f>+IFERROR(IF(VALUE('data-cash-crude'!CE156)&gt;0,'data-cash-crude'!CE156-INDEX('active-future'!$C:$C,MATCH('basis-cash-crude'!CF$1,'active-future'!$A:$A,0),1),""),"")</f>
        <v>-6.25</v>
      </c>
      <c r="CG156">
        <f>+IFERROR(IF(VALUE('data-cash-crude'!CF156)&gt;0,'data-cash-crude'!CF156-INDEX('active-future'!$C:$C,MATCH('basis-cash-crude'!CG$1,'active-future'!$A:$A,0),1),""),"")</f>
        <v>-6.3999999999999986</v>
      </c>
      <c r="CH156">
        <f>+IFERROR(IF(VALUE('data-cash-crude'!CG156)&gt;0,'data-cash-crude'!CG156-INDEX('active-future'!$C:$C,MATCH('basis-cash-crude'!CH$1,'active-future'!$A:$A,0),1),""),"")</f>
        <v>-6.1000000000000014</v>
      </c>
      <c r="CI156">
        <f>+IFERROR(IF(VALUE('data-cash-crude'!CH156)&gt;0,'data-cash-crude'!CH156-INDEX('active-future'!$C:$C,MATCH('basis-cash-crude'!CI$1,'active-future'!$A:$A,0),1),""),"")</f>
        <v>-6.2700000000000031</v>
      </c>
      <c r="CJ156">
        <f>+IFERROR(IF(VALUE('data-cash-crude'!CI156)&gt;0,'data-cash-crude'!CI156-INDEX('active-future'!$C:$C,MATCH('basis-cash-crude'!CJ$1,'active-future'!$A:$A,0),1),""),"")</f>
        <v>-6.2999999999999972</v>
      </c>
      <c r="CK156">
        <f>+IFERROR(IF(VALUE('data-cash-crude'!CJ156)&gt;0,'data-cash-crude'!CJ156-INDEX('active-future'!$C:$C,MATCH('basis-cash-crude'!CK$1,'active-future'!$A:$A,0),1),""),"")</f>
        <v>-6.259999999999998</v>
      </c>
      <c r="CL156">
        <f>+IFERROR(IF(VALUE('data-cash-crude'!CK156)&gt;0,'data-cash-crude'!CK156-INDEX('active-future'!$C:$C,MATCH('basis-cash-crude'!CL$1,'active-future'!$A:$A,0),1),""),"")</f>
        <v>-6.1899999999999977</v>
      </c>
      <c r="CM156" t="str">
        <f>+IFERROR(IF(VALUE('data-cash-crude'!CL156)&gt;0,'data-cash-crude'!CL156-INDEX('active-future'!$C:$C,MATCH('basis-cash-crude'!CM$1,'active-future'!$A:$A,0),1),""),"")</f>
        <v/>
      </c>
      <c r="CN156">
        <f>+IFERROR(IF(VALUE('data-cash-crude'!CM156)&gt;0,'data-cash-crude'!CM156-INDEX('active-future'!$C:$C,MATCH('basis-cash-crude'!CN$1,'active-future'!$A:$A,0),1),""),"")</f>
        <v>-6.3500000000000014</v>
      </c>
      <c r="CO156">
        <f>+IFERROR(IF(VALUE('data-cash-crude'!CN156)&gt;0,'data-cash-crude'!CN156-INDEX('active-future'!$C:$C,MATCH('basis-cash-crude'!CO$1,'active-future'!$A:$A,0),1),""),"")</f>
        <v>-6.2100000000000009</v>
      </c>
      <c r="CP156" t="str">
        <f>+IFERROR(IF(VALUE('data-cash-crude'!CO156)&gt;0,'data-cash-crude'!CO156-INDEX('active-future'!$C:$C,MATCH('basis-cash-crude'!CP$1,'active-future'!$A:$A,0),1),""),"")</f>
        <v/>
      </c>
      <c r="CQ156">
        <f>+IFERROR(IF(VALUE('data-cash-crude'!CP156)&gt;0,'data-cash-crude'!CP156-INDEX('active-future'!$C:$C,MATCH('basis-cash-crude'!CQ$1,'active-future'!$A:$A,0),1),""),"")</f>
        <v>-5.43</v>
      </c>
      <c r="CR156">
        <f>+IFERROR(IF(VALUE('data-cash-crude'!CQ156)&gt;0,'data-cash-crude'!CQ156-INDEX('active-future'!$C:$C,MATCH('basis-cash-crude'!CR$1,'active-future'!$A:$A,0),1),""),"")</f>
        <v>-6.3900000000000006</v>
      </c>
      <c r="CS156">
        <f>+IFERROR(IF(VALUE('data-cash-crude'!CR156)&gt;0,'data-cash-crude'!CR156-INDEX('active-future'!$C:$C,MATCH('basis-cash-crude'!CS$1,'active-future'!$A:$A,0),1),""),"")</f>
        <v>-6.1700000000000017</v>
      </c>
      <c r="CT156">
        <f>+IFERROR(IF(VALUE('data-cash-crude'!CS156)&gt;0,'data-cash-crude'!CS156-INDEX('active-future'!$C:$C,MATCH('basis-cash-crude'!CT$1,'active-future'!$A:$A,0),1),""),"")</f>
        <v>-6.3500000000000014</v>
      </c>
      <c r="CU156">
        <f>+IFERROR(IF(VALUE('data-cash-crude'!CT156)&gt;0,'data-cash-crude'!CT156-INDEX('active-future'!$C:$C,MATCH('basis-cash-crude'!CU$1,'active-future'!$A:$A,0),1),""),"")</f>
        <v>-6.18</v>
      </c>
      <c r="CV156">
        <f>+IFERROR(IF(VALUE('data-cash-crude'!CU156)&gt;0,'data-cash-crude'!CU156-INDEX('active-future'!$C:$C,MATCH('basis-cash-crude'!CV$1,'active-future'!$A:$A,0),1),""),"")</f>
        <v>-6.1300000000000026</v>
      </c>
      <c r="CW156">
        <f>+IFERROR(IF(VALUE('data-cash-crude'!CV156)&gt;0,'data-cash-crude'!CV156-INDEX('active-future'!$C:$C,MATCH('basis-cash-crude'!CW$1,'active-future'!$A:$A,0),1),""),"")</f>
        <v>-5.8900000000000006</v>
      </c>
      <c r="CX156">
        <f>+IFERROR(IF(VALUE('data-cash-crude'!CW156)&gt;0,'data-cash-crude'!CW156-INDEX('active-future'!$C:$C,MATCH('basis-cash-crude'!CX$1,'active-future'!$A:$A,0),1),""),"")</f>
        <v>-6.3100000000000023</v>
      </c>
      <c r="CY156">
        <f>+IFERROR(IF(VALUE('data-cash-crude'!CX156)&gt;0,'data-cash-crude'!CX156-INDEX('active-future'!$C:$C,MATCH('basis-cash-crude'!CY$1,'active-future'!$A:$A,0),1),""),"")</f>
        <v>-6.2199999999999989</v>
      </c>
      <c r="CZ156">
        <f>+IFERROR(IF(VALUE('data-cash-crude'!CY156)&gt;0,'data-cash-crude'!CY156-INDEX('active-future'!$C:$C,MATCH('basis-cash-crude'!CZ$1,'active-future'!$A:$A,0),1),""),"")</f>
        <v>-6.4799999999999969</v>
      </c>
      <c r="DA156">
        <f>+IFERROR(IF(VALUE('data-cash-crude'!CZ156)&gt;0,'data-cash-crude'!CZ156-INDEX('active-future'!$C:$C,MATCH('basis-cash-crude'!DA$1,'active-future'!$A:$A,0),1),""),"")</f>
        <v>-6.1000000000000014</v>
      </c>
      <c r="DB156">
        <f>+IFERROR(IF(VALUE('data-cash-crude'!DA156)&gt;0,'data-cash-crude'!DA156-INDEX('active-future'!$C:$C,MATCH('basis-cash-crude'!DB$1,'active-future'!$A:$A,0),1),""),"")</f>
        <v>-6.43</v>
      </c>
      <c r="DC156">
        <f>+IFERROR(IF(VALUE('data-cash-crude'!DB156)&gt;0,'data-cash-crude'!DB156-INDEX('active-future'!$C:$C,MATCH('basis-cash-crude'!DC$1,'active-future'!$A:$A,0),1),""),"")</f>
        <v>-6.25</v>
      </c>
      <c r="DD156">
        <f>+IFERROR(IF(VALUE('data-cash-crude'!DC156)&gt;0,'data-cash-crude'!DC156-INDEX('active-future'!$C:$C,MATCH('basis-cash-crude'!DD$1,'active-future'!$A:$A,0),1),""),"")</f>
        <v>-6.2899999999999991</v>
      </c>
      <c r="DE156">
        <f>+IFERROR(IF(VALUE('data-cash-crude'!DD156)&gt;0,'data-cash-crude'!DD156-INDEX('active-future'!$C:$C,MATCH('basis-cash-crude'!DE$1,'active-future'!$A:$A,0),1),""),"")</f>
        <v>-6.3400000000000034</v>
      </c>
      <c r="DF156">
        <f>+IFERROR(IF(VALUE('data-cash-crude'!DE156)&gt;0,'data-cash-crude'!DE156-INDEX('active-future'!$C:$C,MATCH('basis-cash-crude'!DF$1,'active-future'!$A:$A,0),1),""),"")</f>
        <v>-6.1300000000000026</v>
      </c>
      <c r="DG156">
        <f>+IFERROR(IF(VALUE('data-cash-crude'!DF156)&gt;0,'data-cash-crude'!DF156-INDEX('active-future'!$C:$C,MATCH('basis-cash-crude'!DG$1,'active-future'!$A:$A,0),1),""),"")</f>
        <v>-5.9399999999999977</v>
      </c>
      <c r="DH156">
        <f>+IFERROR(IF(VALUE('data-cash-crude'!DG156)&gt;0,'data-cash-crude'!DG156-INDEX('active-future'!$C:$C,MATCH('basis-cash-crude'!DH$1,'active-future'!$A:$A,0),1),""),"")</f>
        <v>-6.4099999999999966</v>
      </c>
      <c r="DI156">
        <f>+IFERROR(IF(VALUE('data-cash-crude'!DH156)&gt;0,'data-cash-crude'!DH156-INDEX('active-future'!$C:$C,MATCH('basis-cash-crude'!DI$1,'active-future'!$A:$A,0),1),""),"")</f>
        <v>-6.2000000000000028</v>
      </c>
      <c r="DJ156">
        <f>+IFERROR(IF(VALUE('data-cash-crude'!DI156)&gt;0,'data-cash-crude'!DI156-INDEX('active-future'!$C:$C,MATCH('basis-cash-crude'!DJ$1,'active-future'!$A:$A,0),1),""),"")</f>
        <v>-6.3299999999999983</v>
      </c>
      <c r="DK156">
        <f>+IFERROR(IF(VALUE('data-cash-crude'!DJ156)&gt;0,'data-cash-crude'!DJ156-INDEX('active-future'!$C:$C,MATCH('basis-cash-crude'!DK$1,'active-future'!$A:$A,0),1),""),"")</f>
        <v>-6.2999999999999972</v>
      </c>
      <c r="DL156">
        <f>+IFERROR(IF(VALUE('data-cash-crude'!DK156)&gt;0,'data-cash-crude'!DK156-INDEX('active-future'!$C:$C,MATCH('basis-cash-crude'!DL$1,'active-future'!$A:$A,0),1),""),"")</f>
        <v>-6.3699999999999974</v>
      </c>
      <c r="DM156" t="str">
        <f>+IFERROR(IF(VALUE('data-cash-crude'!DL156)&gt;0,'data-cash-crude'!DL156-INDEX('active-future'!$C:$C,MATCH('basis-cash-crude'!DM$1,'active-future'!$A:$A,0),1),""),"")</f>
        <v/>
      </c>
      <c r="DN156" t="str">
        <f>+IFERROR(IF(VALUE('data-cash-crude'!DM156)&gt;0,'data-cash-crude'!DM156-INDEX('active-future'!$C:$C,MATCH('basis-cash-crude'!DN$1,'active-future'!$A:$A,0),1),""),"")</f>
        <v/>
      </c>
      <c r="DO156" t="str">
        <f>+IFERROR(IF(VALUE('data-cash-crude'!DN156)&gt;0,'data-cash-crude'!DN156-INDEX('active-future'!$C:$C,MATCH('basis-cash-crude'!DO$1,'active-future'!$A:$A,0),1),""),"")</f>
        <v/>
      </c>
      <c r="DP156" t="str">
        <f>+IFERROR(IF(VALUE('data-cash-crude'!DO156)&gt;0,'data-cash-crude'!DO156-INDEX('active-future'!$C:$C,MATCH('basis-cash-crude'!DP$1,'active-future'!$A:$A,0),1),""),"")</f>
        <v/>
      </c>
      <c r="DQ156" t="str">
        <f>+IFERROR(IF(VALUE('data-cash-crude'!DP156)&gt;0,'data-cash-crude'!DP156-INDEX('active-future'!$C:$C,MATCH('basis-cash-crude'!DQ$1,'active-future'!$A:$A,0),1),""),"")</f>
        <v/>
      </c>
      <c r="DR156" t="str">
        <f>+IFERROR(IF(VALUE('data-cash-crude'!DQ156)&gt;0,'data-cash-crude'!DQ156-INDEX('active-future'!$C:$C,MATCH('basis-cash-crude'!DR$1,'active-future'!$A:$A,0),1),""),"")</f>
        <v/>
      </c>
      <c r="DS156" t="str">
        <f>+IFERROR(IF(VALUE('data-cash-crude'!DR156)&gt;0,'data-cash-crude'!DR156-INDEX('active-future'!$C:$C,MATCH('basis-cash-crude'!DS$1,'active-future'!$A:$A,0),1),""),"")</f>
        <v/>
      </c>
      <c r="DT156" t="str">
        <f>+IFERROR(IF(VALUE('data-cash-crude'!DS156)&gt;0,'data-cash-crude'!DS156-INDEX('active-future'!$C:$C,MATCH('basis-cash-crude'!DT$1,'active-future'!$A:$A,0),1),""),"")</f>
        <v/>
      </c>
      <c r="DU156" t="str">
        <f>+IFERROR(IF(VALUE('data-cash-crude'!DT156)&gt;0,'data-cash-crude'!DT156-INDEX('active-future'!$C:$C,MATCH('basis-cash-crude'!DU$1,'active-future'!$A:$A,0),1),""),"")</f>
        <v/>
      </c>
      <c r="DV156" t="str">
        <f>+IFERROR(IF(VALUE('data-cash-crude'!DU156)&gt;0,'data-cash-crude'!DU156-INDEX('active-future'!$C:$C,MATCH('basis-cash-crude'!DV$1,'active-future'!$A:$A,0),1),""),"")</f>
        <v/>
      </c>
      <c r="DW156" t="str">
        <f>+IFERROR(IF(VALUE('data-cash-crude'!DV156)&gt;0,'data-cash-crude'!DV156-INDEX('active-future'!$C:$C,MATCH('basis-cash-crude'!DW$1,'active-future'!$A:$A,0),1),""),"")</f>
        <v/>
      </c>
      <c r="DX156" t="str">
        <f>+IFERROR(IF(VALUE('data-cash-crude'!DW156)&gt;0,'data-cash-crude'!DW156-INDEX('active-future'!$C:$C,MATCH('basis-cash-crude'!DX$1,'active-future'!$A:$A,0),1),""),"")</f>
        <v/>
      </c>
      <c r="DY156" t="str">
        <f>+IFERROR(IF(VALUE('data-cash-crude'!DX156)&gt;0,'data-cash-crude'!DX156-INDEX('active-future'!$C:$C,MATCH('basis-cash-crude'!DY$1,'active-future'!$A:$A,0),1),""),"")</f>
        <v/>
      </c>
      <c r="DZ156" t="str">
        <f>+IFERROR(IF(VALUE('data-cash-crude'!DY156)&gt;0,'data-cash-crude'!DY156-INDEX('active-future'!$C:$C,MATCH('basis-cash-crude'!DZ$1,'active-future'!$A:$A,0),1),""),"")</f>
        <v/>
      </c>
      <c r="EA156" t="str">
        <f>+IFERROR(IF(VALUE('data-cash-crude'!DZ156)&gt;0,'data-cash-crude'!DZ156-INDEX('active-future'!$C:$C,MATCH('basis-cash-crude'!EA$1,'active-future'!$A:$A,0),1),""),"")</f>
        <v/>
      </c>
      <c r="EB156" t="str">
        <f>+IFERROR(IF(VALUE('data-cash-crude'!EA156)&gt;0,'data-cash-crude'!EA156-INDEX('active-future'!$C:$C,MATCH('basis-cash-crude'!EB$1,'active-future'!$A:$A,0),1),""),"")</f>
        <v/>
      </c>
      <c r="EC156" t="str">
        <f>+IFERROR(IF(VALUE('data-cash-crude'!EB156)&gt;0,'data-cash-crude'!EB156-INDEX('active-future'!$C:$C,MATCH('basis-cash-crude'!EC$1,'active-future'!$A:$A,0),1),""),"")</f>
        <v/>
      </c>
      <c r="ED156" t="str">
        <f>+IFERROR(IF(VALUE('data-cash-crude'!EC156)&gt;0,'data-cash-crude'!EC156-INDEX('active-future'!$C:$C,MATCH('basis-cash-crude'!ED$1,'active-future'!$A:$A,0),1),""),"")</f>
        <v/>
      </c>
      <c r="EE156" t="str">
        <f>+IFERROR(IF(VALUE('data-cash-crude'!ED156)&gt;0,'data-cash-crude'!ED156-INDEX('active-future'!$C:$C,MATCH('basis-cash-crude'!EE$1,'active-future'!$A:$A,0),1),""),"")</f>
        <v/>
      </c>
      <c r="EF156" t="str">
        <f>+IFERROR(IF(VALUE('data-cash-crude'!EE156)&gt;0,'data-cash-crude'!EE156-INDEX('active-future'!$C:$C,MATCH('basis-cash-crude'!EF$1,'active-future'!$A:$A,0),1),""),"")</f>
        <v/>
      </c>
      <c r="EG156" t="str">
        <f>+IFERROR(IF(VALUE('data-cash-crude'!EF156)&gt;0,'data-cash-crude'!EF156-INDEX('active-future'!$C:$C,MATCH('basis-cash-crude'!EG$1,'active-future'!$A:$A,0),1),""),"")</f>
        <v/>
      </c>
      <c r="EH156" t="str">
        <f>+IFERROR(IF(VALUE('data-cash-crude'!EG156)&gt;0,'data-cash-crude'!EG156-INDEX('active-future'!$C:$C,MATCH('basis-cash-crude'!EH$1,'active-future'!$A:$A,0),1),""),"")</f>
        <v/>
      </c>
      <c r="EI156" t="str">
        <f>+IFERROR(IF(VALUE('data-cash-crude'!EH156)&gt;0,'data-cash-crude'!EH156-INDEX('active-future'!$C:$C,MATCH('basis-cash-crude'!EI$1,'active-future'!$A:$A,0),1),""),"")</f>
        <v/>
      </c>
      <c r="EJ156" t="str">
        <f>+IFERROR(IF(VALUE('data-cash-crude'!EI156)&gt;0,'data-cash-crude'!EI156-INDEX('active-future'!$C:$C,MATCH('basis-cash-crude'!EJ$1,'active-future'!$A:$A,0),1),""),"")</f>
        <v/>
      </c>
      <c r="EK156" t="str">
        <f>+IFERROR(IF(VALUE('data-cash-crude'!EJ156)&gt;0,'data-cash-crude'!EJ156-INDEX('active-future'!$C:$C,MATCH('basis-cash-crude'!EK$1,'active-future'!$A:$A,0),1),""),"")</f>
        <v/>
      </c>
      <c r="EL156" t="str">
        <f>+IFERROR(IF(VALUE('data-cash-crude'!EK156)&gt;0,'data-cash-crude'!EK156-INDEX('active-future'!$C:$C,MATCH('basis-cash-crude'!EL$1,'active-future'!$A:$A,0),1),""),"")</f>
        <v/>
      </c>
      <c r="EM156" t="str">
        <f>+IFERROR(IF(VALUE('data-cash-crude'!EL156)&gt;0,'data-cash-crude'!EL156-INDEX('active-future'!$C:$C,MATCH('basis-cash-crude'!EM$1,'active-future'!$A:$A,0),1),""),"")</f>
        <v/>
      </c>
      <c r="EN156" t="str">
        <f>+IFERROR(IF(VALUE('data-cash-crude'!EM156)&gt;0,'data-cash-crude'!EM156-INDEX('active-future'!$C:$C,MATCH('basis-cash-crude'!EN$1,'active-future'!$A:$A,0),1),""),"")</f>
        <v/>
      </c>
      <c r="EO156" t="str">
        <f>+IFERROR(IF(VALUE('data-cash-crude'!EN156)&gt;0,'data-cash-crude'!EN156-INDEX('active-future'!$C:$C,MATCH('basis-cash-crude'!EO$1,'active-future'!$A:$A,0),1),""),"")</f>
        <v/>
      </c>
      <c r="EP156" t="str">
        <f>+IFERROR(IF(VALUE('data-cash-crude'!EO156)&gt;0,'data-cash-crude'!EO156-INDEX('active-future'!$C:$C,MATCH('basis-cash-crude'!EP$1,'active-future'!$A:$A,0),1),""),"")</f>
        <v/>
      </c>
      <c r="EQ156" t="str">
        <f>+IFERROR(IF(VALUE('data-cash-crude'!EP156)&gt;0,'data-cash-crude'!EP156-INDEX('active-future'!$C:$C,MATCH('basis-cash-crude'!EQ$1,'active-future'!$A:$A,0),1),""),"")</f>
        <v/>
      </c>
      <c r="ER156" t="str">
        <f>+IFERROR(IF(VALUE('data-cash-crude'!EQ156)&gt;0,'data-cash-crude'!EQ156-INDEX('active-future'!$C:$C,MATCH('basis-cash-crude'!ER$1,'active-future'!$A:$A,0),1),""),"")</f>
        <v/>
      </c>
      <c r="ES156" t="str">
        <f>+IFERROR(IF(VALUE('data-cash-crude'!ER156)&gt;0,'data-cash-crude'!ER156-INDEX('active-future'!$C:$C,MATCH('basis-cash-crude'!ES$1,'active-future'!$A:$A,0),1),""),"")</f>
        <v/>
      </c>
      <c r="ET156" t="str">
        <f>+IFERROR(IF(VALUE('data-cash-crude'!ES156)&gt;0,'data-cash-crude'!ES156-INDEX('active-future'!$C:$C,MATCH('basis-cash-crude'!ET$1,'active-future'!$A:$A,0),1),""),"")</f>
        <v/>
      </c>
      <c r="EU156" t="str">
        <f>+IFERROR(IF(VALUE('data-cash-crude'!ET156)&gt;0,'data-cash-crude'!ET156-INDEX('active-future'!$C:$C,MATCH('basis-cash-crude'!EU$1,'active-future'!$A:$A,0),1),""),"")</f>
        <v/>
      </c>
      <c r="EV156" t="str">
        <f>+IFERROR(IF(VALUE('data-cash-crude'!EU156)&gt;0,'data-cash-crude'!EU156-INDEX('active-future'!$C:$C,MATCH('basis-cash-crude'!EV$1,'active-future'!$A:$A,0),1),""),"")</f>
        <v/>
      </c>
      <c r="EW156" t="str">
        <f>+IFERROR(IF(VALUE('data-cash-crude'!EV156)&gt;0,'data-cash-crude'!EV156-INDEX('active-future'!$C:$C,MATCH('basis-cash-crude'!EW$1,'active-future'!$A:$A,0),1),""),"")</f>
        <v/>
      </c>
      <c r="EX156" t="str">
        <f>+IFERROR(IF(VALUE('data-cash-crude'!EW156)&gt;0,'data-cash-crude'!EW156-INDEX('active-future'!$C:$C,MATCH('basis-cash-crude'!EX$1,'active-future'!$A:$A,0),1),""),"")</f>
        <v/>
      </c>
      <c r="EY156" t="str">
        <f>+IFERROR(IF(VALUE('data-cash-crude'!EX156)&gt;0,'data-cash-crude'!EX156-INDEX('active-future'!$C:$C,MATCH('basis-cash-crude'!EY$1,'active-future'!$A:$A,0),1),""),"")</f>
        <v/>
      </c>
      <c r="EZ156" t="str">
        <f>+IFERROR(IF(VALUE('data-cash-crude'!EY156)&gt;0,'data-cash-crude'!EY156-INDEX('active-future'!$C:$C,MATCH('basis-cash-crude'!EZ$1,'active-future'!$A:$A,0),1),""),"")</f>
        <v/>
      </c>
      <c r="FA156" t="str">
        <f>+IFERROR(IF(VALUE('data-cash-crude'!EZ156)&gt;0,'data-cash-crude'!EZ156-INDEX('active-future'!$C:$C,MATCH('basis-cash-crude'!FA$1,'active-future'!$A:$A,0),1),""),"")</f>
        <v/>
      </c>
      <c r="FB156" t="str">
        <f>+IFERROR(IF(VALUE('data-cash-crude'!FA156)&gt;0,'data-cash-crude'!FA156-INDEX('active-future'!$C:$C,MATCH('basis-cash-crude'!FB$1,'active-future'!$A:$A,0),1),""),"")</f>
        <v/>
      </c>
      <c r="FC156" t="str">
        <f>+IFERROR(IF(VALUE('data-cash-crude'!FB156)&gt;0,'data-cash-crude'!FB156-INDEX('active-future'!$C:$C,MATCH('basis-cash-crude'!FC$1,'active-future'!$A:$A,0),1),""),"")</f>
        <v/>
      </c>
      <c r="FD156" t="str">
        <f>+IFERROR(IF(VALUE('data-cash-crude'!FC156)&gt;0,'data-cash-crude'!FC156-INDEX('active-future'!$C:$C,MATCH('basis-cash-crude'!FD$1,'active-future'!$A:$A,0),1),""),"")</f>
        <v/>
      </c>
      <c r="FE156" t="str">
        <f>+IFERROR(IF(VALUE('data-cash-crude'!FD156)&gt;0,'data-cash-crude'!FD156-INDEX('active-future'!$C:$C,MATCH('basis-cash-crude'!FE$1,'active-future'!$A:$A,0),1),""),"")</f>
        <v/>
      </c>
      <c r="FF156" t="str">
        <f>+IFERROR(IF(VALUE('data-cash-crude'!FE156)&gt;0,'data-cash-crude'!FE156-INDEX('active-future'!$C:$C,MATCH('basis-cash-crude'!FF$1,'active-future'!$A:$A,0),1),""),"")</f>
        <v/>
      </c>
      <c r="FG156" t="str">
        <f>+IFERROR(IF(VALUE('data-cash-crude'!FF156)&gt;0,'data-cash-crude'!FF156-INDEX('active-future'!$C:$C,MATCH('basis-cash-crude'!FG$1,'active-future'!$A:$A,0),1),""),"")</f>
        <v/>
      </c>
      <c r="FH156" t="str">
        <f>+IFERROR(IF(VALUE('data-cash-crude'!FG156)&gt;0,'data-cash-crude'!FG156-INDEX('active-future'!$C:$C,MATCH('basis-cash-crude'!FH$1,'active-future'!$A:$A,0),1),""),"")</f>
        <v/>
      </c>
      <c r="FI156" t="str">
        <f>+IFERROR(IF(VALUE('data-cash-crude'!FH156)&gt;0,'data-cash-crude'!FH156-INDEX('active-future'!$C:$C,MATCH('basis-cash-crude'!FI$1,'active-future'!$A:$A,0),1),""),"")</f>
        <v/>
      </c>
      <c r="FJ156" t="str">
        <f>+IFERROR(IF(VALUE('data-cash-crude'!FI156)&gt;0,'data-cash-crude'!FI156-INDEX('active-future'!$C:$C,MATCH('basis-cash-crude'!FJ$1,'active-future'!$A:$A,0),1),""),"")</f>
        <v/>
      </c>
      <c r="FK156" t="str">
        <f>+IFERROR(IF(VALUE('data-cash-crude'!FJ156)&gt;0,'data-cash-crude'!FJ156-INDEX('active-future'!$C:$C,MATCH('basis-cash-crude'!FK$1,'active-future'!$A:$A,0),1),""),"")</f>
        <v/>
      </c>
      <c r="FL156" t="str">
        <f>+IFERROR(IF(VALUE('data-cash-crude'!FK156)&gt;0,'data-cash-crude'!FK156-INDEX('active-future'!$C:$C,MATCH('basis-cash-crude'!FL$1,'active-future'!$A:$A,0),1),""),"")</f>
        <v/>
      </c>
    </row>
    <row r="157" spans="1:168" x14ac:dyDescent="0.2">
      <c r="A157">
        <f t="shared" si="6"/>
        <v>-6.2950000000000008</v>
      </c>
      <c r="B157">
        <f t="shared" si="7"/>
        <v>-6.1683333333333339</v>
      </c>
      <c r="C157">
        <f t="shared" si="8"/>
        <v>-6.2474324324324328</v>
      </c>
      <c r="D157" s="10" t="str">
        <f>+'data-cash-crude'!B157</f>
        <v>CLPA-8-107.CM</v>
      </c>
      <c r="E157">
        <f>+IFERROR(IF(VALUE('data-cash-crude'!D157)&gt;0,'data-cash-crude'!D157-INDEX('active-future'!$C:$C,MATCH('basis-cash-crude'!E$1,'active-future'!$A:$A,0),1),""),"")</f>
        <v>-6.3100000000000023</v>
      </c>
      <c r="F157">
        <f>+IFERROR(IF(VALUE('data-cash-crude'!E157)&gt;0,'data-cash-crude'!E157-INDEX('active-future'!$C:$C,MATCH('basis-cash-crude'!F$1,'active-future'!$A:$A,0),1),""),"")</f>
        <v>-6.18</v>
      </c>
      <c r="G157">
        <f>+IFERROR(IF(VALUE('data-cash-crude'!F157)&gt;0,'data-cash-crude'!F157-INDEX('active-future'!$C:$C,MATCH('basis-cash-crude'!G$1,'active-future'!$A:$A,0),1),""),"")</f>
        <v>-6.2199999999999989</v>
      </c>
      <c r="H157">
        <f>+IFERROR(IF(VALUE('data-cash-crude'!G157)&gt;0,'data-cash-crude'!G157-INDEX('active-future'!$C:$C,MATCH('basis-cash-crude'!H$1,'active-future'!$A:$A,0),1),""),"")</f>
        <v>-6.18</v>
      </c>
      <c r="I157" t="str">
        <f>+IFERROR(IF(VALUE('data-cash-crude'!H157)&gt;0,'data-cash-crude'!H157-INDEX('active-future'!$C:$C,MATCH('basis-cash-crude'!I$1,'active-future'!$A:$A,0),1),""),"")</f>
        <v/>
      </c>
      <c r="J157">
        <f>+IFERROR(IF(VALUE('data-cash-crude'!I157)&gt;0,'data-cash-crude'!I157-INDEX('active-future'!$C:$C,MATCH('basis-cash-crude'!J$1,'active-future'!$A:$A,0),1),""),"")</f>
        <v>-6.3599999999999994</v>
      </c>
      <c r="K157">
        <f>+IFERROR(IF(VALUE('data-cash-crude'!J157)&gt;0,'data-cash-crude'!J157-INDEX('active-future'!$C:$C,MATCH('basis-cash-crude'!K$1,'active-future'!$A:$A,0),1),""),"")</f>
        <v>-6.5200000000000031</v>
      </c>
      <c r="L157" t="str">
        <f>+IFERROR(IF(VALUE('data-cash-crude'!K157)&gt;0,'data-cash-crude'!K157-INDEX('active-future'!$C:$C,MATCH('basis-cash-crude'!L$1,'active-future'!$A:$A,0),1),""),"")</f>
        <v/>
      </c>
      <c r="M157" t="str">
        <f>+IFERROR(IF(VALUE('data-cash-crude'!L157)&gt;0,'data-cash-crude'!L157-INDEX('active-future'!$C:$C,MATCH('basis-cash-crude'!M$1,'active-future'!$A:$A,0),1),""),"")</f>
        <v/>
      </c>
      <c r="N157">
        <f>+IFERROR(IF(VALUE('data-cash-crude'!M157)&gt;0,'data-cash-crude'!M157-INDEX('active-future'!$C:$C,MATCH('basis-cash-crude'!N$1,'active-future'!$A:$A,0),1),""),"")</f>
        <v>-6.3500000000000014</v>
      </c>
      <c r="O157">
        <f>+IFERROR(IF(VALUE('data-cash-crude'!N157)&gt;0,'data-cash-crude'!N157-INDEX('active-future'!$C:$C,MATCH('basis-cash-crude'!O$1,'active-future'!$A:$A,0),1),""),"")</f>
        <v>-6.1199999999999974</v>
      </c>
      <c r="P157">
        <f>+IFERROR(IF(VALUE('data-cash-crude'!O157)&gt;0,'data-cash-crude'!O157-INDEX('active-future'!$C:$C,MATCH('basis-cash-crude'!P$1,'active-future'!$A:$A,0),1),""),"")</f>
        <v>-6.2100000000000009</v>
      </c>
      <c r="Q157">
        <f>+IFERROR(IF(VALUE('data-cash-crude'!P157)&gt;0,'data-cash-crude'!P157-INDEX('active-future'!$C:$C,MATCH('basis-cash-crude'!Q$1,'active-future'!$A:$A,0),1),""),"")</f>
        <v>-6.32</v>
      </c>
      <c r="R157">
        <f>+IFERROR(IF(VALUE('data-cash-crude'!Q157)&gt;0,'data-cash-crude'!Q157-INDEX('active-future'!$C:$C,MATCH('basis-cash-crude'!R$1,'active-future'!$A:$A,0),1),""),"")</f>
        <v>-6.18</v>
      </c>
      <c r="S157">
        <f>+IFERROR(IF(VALUE('data-cash-crude'!R157)&gt;0,'data-cash-crude'!R157-INDEX('active-future'!$C:$C,MATCH('basis-cash-crude'!S$1,'active-future'!$A:$A,0),1),""),"")</f>
        <v>-6.259999999999998</v>
      </c>
      <c r="T157">
        <f>+IFERROR(IF(VALUE('data-cash-crude'!S157)&gt;0,'data-cash-crude'!S157-INDEX('active-future'!$C:$C,MATCH('basis-cash-crude'!T$1,'active-future'!$A:$A,0),1),""),"")</f>
        <v>-6.240000000000002</v>
      </c>
      <c r="U157">
        <f>+IFERROR(IF(VALUE('data-cash-crude'!T157)&gt;0,'data-cash-crude'!T157-INDEX('active-future'!$C:$C,MATCH('basis-cash-crude'!U$1,'active-future'!$A:$A,0),1),""),"")</f>
        <v>-6.5200000000000031</v>
      </c>
      <c r="V157">
        <f>+IFERROR(IF(VALUE('data-cash-crude'!U157)&gt;0,'data-cash-crude'!U157-INDEX('active-future'!$C:$C,MATCH('basis-cash-crude'!V$1,'active-future'!$A:$A,0),1),""),"")</f>
        <v>-6.2000000000000028</v>
      </c>
      <c r="W157">
        <f>+IFERROR(IF(VALUE('data-cash-crude'!V157)&gt;0,'data-cash-crude'!V157-INDEX('active-future'!$C:$C,MATCH('basis-cash-crude'!W$1,'active-future'!$A:$A,0),1),""),"")</f>
        <v>-6.18</v>
      </c>
      <c r="X157">
        <f>+IFERROR(IF(VALUE('data-cash-crude'!W157)&gt;0,'data-cash-crude'!W157-INDEX('active-future'!$C:$C,MATCH('basis-cash-crude'!X$1,'active-future'!$A:$A,0),1),""),"")</f>
        <v>-6.43</v>
      </c>
      <c r="Y157" t="str">
        <f>+IFERROR(IF(VALUE('data-cash-crude'!X157)&gt;0,'data-cash-crude'!X157-INDEX('active-future'!$C:$C,MATCH('basis-cash-crude'!Y$1,'active-future'!$A:$A,0),1),""),"")</f>
        <v/>
      </c>
      <c r="Z157">
        <f>+IFERROR(IF(VALUE('data-cash-crude'!Y157)&gt;0,'data-cash-crude'!Y157-INDEX('active-future'!$C:$C,MATCH('basis-cash-crude'!Z$1,'active-future'!$A:$A,0),1),""),"")</f>
        <v>-6.4600000000000009</v>
      </c>
      <c r="AA157">
        <f>+IFERROR(IF(VALUE('data-cash-crude'!Z157)&gt;0,'data-cash-crude'!Z157-INDEX('active-future'!$C:$C,MATCH('basis-cash-crude'!AA$1,'active-future'!$A:$A,0),1),""),"")</f>
        <v>-3.4200000000000017</v>
      </c>
      <c r="AB157" t="str">
        <f>+IFERROR(IF(VALUE('data-cash-crude'!AA157)&gt;0,'data-cash-crude'!AA157-INDEX('active-future'!$C:$C,MATCH('basis-cash-crude'!AB$1,'active-future'!$A:$A,0),1),""),"")</f>
        <v/>
      </c>
      <c r="AC157">
        <f>+IFERROR(IF(VALUE('data-cash-crude'!AB157)&gt;0,'data-cash-crude'!AB157-INDEX('active-future'!$C:$C,MATCH('basis-cash-crude'!AC$1,'active-future'!$A:$A,0),1),""),"")</f>
        <v>-6.3599999999999994</v>
      </c>
      <c r="AD157">
        <f>+IFERROR(IF(VALUE('data-cash-crude'!AC157)&gt;0,'data-cash-crude'!AC157-INDEX('active-future'!$C:$C,MATCH('basis-cash-crude'!AD$1,'active-future'!$A:$A,0),1),""),"")</f>
        <v>-6.1599999999999966</v>
      </c>
      <c r="AE157">
        <f>+IFERROR(IF(VALUE('data-cash-crude'!AD157)&gt;0,'data-cash-crude'!AD157-INDEX('active-future'!$C:$C,MATCH('basis-cash-crude'!AE$1,'active-future'!$A:$A,0),1),""),"")</f>
        <v>-6.259999999999998</v>
      </c>
      <c r="AF157">
        <f>+IFERROR(IF(VALUE('data-cash-crude'!AE157)&gt;0,'data-cash-crude'!AE157-INDEX('active-future'!$C:$C,MATCH('basis-cash-crude'!AF$1,'active-future'!$A:$A,0),1),""),"")</f>
        <v>-6.2700000000000031</v>
      </c>
      <c r="AG157">
        <f>+IFERROR(IF(VALUE('data-cash-crude'!AF157)&gt;0,'data-cash-crude'!AF157-INDEX('active-future'!$C:$C,MATCH('basis-cash-crude'!AG$1,'active-future'!$A:$A,0),1),""),"")</f>
        <v>-6.3299999999999983</v>
      </c>
      <c r="AH157" t="str">
        <f>+IFERROR(IF(VALUE('data-cash-crude'!AG157)&gt;0,'data-cash-crude'!AG157-INDEX('active-future'!$C:$C,MATCH('basis-cash-crude'!AH$1,'active-future'!$A:$A,0),1),""),"")</f>
        <v/>
      </c>
      <c r="AI157" t="str">
        <f>+IFERROR(IF(VALUE('data-cash-crude'!AH157)&gt;0,'data-cash-crude'!AH157-INDEX('active-future'!$C:$C,MATCH('basis-cash-crude'!AI$1,'active-future'!$A:$A,0),1),""),"")</f>
        <v/>
      </c>
      <c r="AJ157" t="str">
        <f>+IFERROR(IF(VALUE('data-cash-crude'!AI157)&gt;0,'data-cash-crude'!AI157-INDEX('active-future'!$C:$C,MATCH('basis-cash-crude'!AJ$1,'active-future'!$A:$A,0),1),""),"")</f>
        <v/>
      </c>
      <c r="AK157" t="str">
        <f>+IFERROR(IF(VALUE('data-cash-crude'!AJ157)&gt;0,'data-cash-crude'!AJ157-INDEX('active-future'!$C:$C,MATCH('basis-cash-crude'!AK$1,'active-future'!$A:$A,0),1),""),"")</f>
        <v/>
      </c>
      <c r="AL157" t="str">
        <f>+IFERROR(IF(VALUE('data-cash-crude'!AK157)&gt;0,'data-cash-crude'!AK157-INDEX('active-future'!$C:$C,MATCH('basis-cash-crude'!AL$1,'active-future'!$A:$A,0),1),""),"")</f>
        <v/>
      </c>
      <c r="AM157" t="str">
        <f>+IFERROR(IF(VALUE('data-cash-crude'!AL157)&gt;0,'data-cash-crude'!AL157-INDEX('active-future'!$C:$C,MATCH('basis-cash-crude'!AM$1,'active-future'!$A:$A,0),1),""),"")</f>
        <v/>
      </c>
      <c r="AN157">
        <f>+IFERROR(IF(VALUE('data-cash-crude'!AM157)&gt;0,'data-cash-crude'!AM157-INDEX('active-future'!$C:$C,MATCH('basis-cash-crude'!AN$1,'active-future'!$A:$A,0),1),""),"")</f>
        <v>-6.2999999999999972</v>
      </c>
      <c r="AO157">
        <f>+IFERROR(IF(VALUE('data-cash-crude'!AN157)&gt;0,'data-cash-crude'!AN157-INDEX('active-future'!$C:$C,MATCH('basis-cash-crude'!AO$1,'active-future'!$A:$A,0),1),""),"")</f>
        <v>-6.3599999999999994</v>
      </c>
      <c r="AP157">
        <f>+IFERROR(IF(VALUE('data-cash-crude'!AO157)&gt;0,'data-cash-crude'!AO157-INDEX('active-future'!$C:$C,MATCH('basis-cash-crude'!AP$1,'active-future'!$A:$A,0),1),""),"")</f>
        <v>-6.240000000000002</v>
      </c>
      <c r="AQ157">
        <f>+IFERROR(IF(VALUE('data-cash-crude'!AP157)&gt;0,'data-cash-crude'!AP157-INDEX('active-future'!$C:$C,MATCH('basis-cash-crude'!AQ$1,'active-future'!$A:$A,0),1),""),"")</f>
        <v>-6.1499999999999986</v>
      </c>
      <c r="AR157">
        <f>+IFERROR(IF(VALUE('data-cash-crude'!AQ157)&gt;0,'data-cash-crude'!AQ157-INDEX('active-future'!$C:$C,MATCH('basis-cash-crude'!AR$1,'active-future'!$A:$A,0),1),""),"")</f>
        <v>-6.3500000000000014</v>
      </c>
      <c r="AS157">
        <f>+IFERROR(IF(VALUE('data-cash-crude'!AR157)&gt;0,'data-cash-crude'!AR157-INDEX('active-future'!$C:$C,MATCH('basis-cash-crude'!AS$1,'active-future'!$A:$A,0),1),""),"")</f>
        <v>-6.2299999999999969</v>
      </c>
      <c r="AT157">
        <f>+IFERROR(IF(VALUE('data-cash-crude'!AS157)&gt;0,'data-cash-crude'!AS157-INDEX('active-future'!$C:$C,MATCH('basis-cash-crude'!AT$1,'active-future'!$A:$A,0),1),""),"")</f>
        <v>-6.5399999999999991</v>
      </c>
      <c r="AU157">
        <f>+IFERROR(IF(VALUE('data-cash-crude'!AT157)&gt;0,'data-cash-crude'!AT157-INDEX('active-future'!$C:$C,MATCH('basis-cash-crude'!AU$1,'active-future'!$A:$A,0),1),""),"")</f>
        <v>-6.2000000000000028</v>
      </c>
      <c r="AV157" t="str">
        <f>+IFERROR(IF(VALUE('data-cash-crude'!AU157)&gt;0,'data-cash-crude'!AU157-INDEX('active-future'!$C:$C,MATCH('basis-cash-crude'!AV$1,'active-future'!$A:$A,0),1),""),"")</f>
        <v/>
      </c>
      <c r="AW157" t="str">
        <f>+IFERROR(IF(VALUE('data-cash-crude'!AV157)&gt;0,'data-cash-crude'!AV157-INDEX('active-future'!$C:$C,MATCH('basis-cash-crude'!AW$1,'active-future'!$A:$A,0),1),""),"")</f>
        <v/>
      </c>
      <c r="AX157">
        <f>+IFERROR(IF(VALUE('data-cash-crude'!AW157)&gt;0,'data-cash-crude'!AW157-INDEX('active-future'!$C:$C,MATCH('basis-cash-crude'!AX$1,'active-future'!$A:$A,0),1),""),"")</f>
        <v>-6.2899999999999991</v>
      </c>
      <c r="AY157">
        <f>+IFERROR(IF(VALUE('data-cash-crude'!AX157)&gt;0,'data-cash-crude'!AX157-INDEX('active-future'!$C:$C,MATCH('basis-cash-crude'!AY$1,'active-future'!$A:$A,0),1),""),"")</f>
        <v>-6.5600000000000023</v>
      </c>
      <c r="AZ157">
        <f>+IFERROR(IF(VALUE('data-cash-crude'!AY157)&gt;0,'data-cash-crude'!AY157-INDEX('active-future'!$C:$C,MATCH('basis-cash-crude'!AZ$1,'active-future'!$A:$A,0),1),""),"")</f>
        <v>-6.1599999999999966</v>
      </c>
      <c r="BA157">
        <f>+IFERROR(IF(VALUE('data-cash-crude'!AZ157)&gt;0,'data-cash-crude'!AZ157-INDEX('active-future'!$C:$C,MATCH('basis-cash-crude'!BA$1,'active-future'!$A:$A,0),1),""),"")</f>
        <v>-6.2299999999999969</v>
      </c>
      <c r="BB157">
        <f>+IFERROR(IF(VALUE('data-cash-crude'!BA157)&gt;0,'data-cash-crude'!BA157-INDEX('active-future'!$C:$C,MATCH('basis-cash-crude'!BB$1,'active-future'!$A:$A,0),1),""),"")</f>
        <v>-6.2199999999999989</v>
      </c>
      <c r="BC157">
        <f>+IFERROR(IF(VALUE('data-cash-crude'!BB157)&gt;0,'data-cash-crude'!BB157-INDEX('active-future'!$C:$C,MATCH('basis-cash-crude'!BC$1,'active-future'!$A:$A,0),1),""),"")</f>
        <v>-6.7299999999999969</v>
      </c>
      <c r="BD157">
        <f>+IFERROR(IF(VALUE('data-cash-crude'!BC157)&gt;0,'data-cash-crude'!BC157-INDEX('active-future'!$C:$C,MATCH('basis-cash-crude'!BD$1,'active-future'!$A:$A,0),1),""),"")</f>
        <v>-6.259999999999998</v>
      </c>
      <c r="BE157">
        <f>+IFERROR(IF(VALUE('data-cash-crude'!BD157)&gt;0,'data-cash-crude'!BD157-INDEX('active-future'!$C:$C,MATCH('basis-cash-crude'!BE$1,'active-future'!$A:$A,0),1),""),"")</f>
        <v>-6.3699999999999974</v>
      </c>
      <c r="BF157">
        <f>+IFERROR(IF(VALUE('data-cash-crude'!BE157)&gt;0,'data-cash-crude'!BE157-INDEX('active-future'!$C:$C,MATCH('basis-cash-crude'!BF$1,'active-future'!$A:$A,0),1),""),"")</f>
        <v>-6.43</v>
      </c>
      <c r="BG157">
        <f>+IFERROR(IF(VALUE('data-cash-crude'!BF157)&gt;0,'data-cash-crude'!BF157-INDEX('active-future'!$C:$C,MATCH('basis-cash-crude'!BG$1,'active-future'!$A:$A,0),1),""),"")</f>
        <v>-6.1099999999999994</v>
      </c>
      <c r="BH157">
        <f>+IFERROR(IF(VALUE('data-cash-crude'!BG157)&gt;0,'data-cash-crude'!BG157-INDEX('active-future'!$C:$C,MATCH('basis-cash-crude'!BH$1,'active-future'!$A:$A,0),1),""),"")</f>
        <v>-6.3100000000000023</v>
      </c>
      <c r="BI157">
        <f>+IFERROR(IF(VALUE('data-cash-crude'!BH157)&gt;0,'data-cash-crude'!BH157-INDEX('active-future'!$C:$C,MATCH('basis-cash-crude'!BI$1,'active-future'!$A:$A,0),1),""),"")</f>
        <v>-6.5900000000000034</v>
      </c>
      <c r="BJ157">
        <f>+IFERROR(IF(VALUE('data-cash-crude'!BI157)&gt;0,'data-cash-crude'!BI157-INDEX('active-future'!$C:$C,MATCH('basis-cash-crude'!BJ$1,'active-future'!$A:$A,0),1),""),"")</f>
        <v>-6.2000000000000028</v>
      </c>
      <c r="BK157">
        <f>+IFERROR(IF(VALUE('data-cash-crude'!BJ157)&gt;0,'data-cash-crude'!BJ157-INDEX('active-future'!$C:$C,MATCH('basis-cash-crude'!BK$1,'active-future'!$A:$A,0),1),""),"")</f>
        <v>-6.2999999999999972</v>
      </c>
      <c r="BL157">
        <f>+IFERROR(IF(VALUE('data-cash-crude'!BK157)&gt;0,'data-cash-crude'!BK157-INDEX('active-future'!$C:$C,MATCH('basis-cash-crude'!BL$1,'active-future'!$A:$A,0),1),""),"")</f>
        <v>-6.0900000000000034</v>
      </c>
      <c r="BM157">
        <f>+IFERROR(IF(VALUE('data-cash-crude'!BL157)&gt;0,'data-cash-crude'!BL157-INDEX('active-future'!$C:$C,MATCH('basis-cash-crude'!BM$1,'active-future'!$A:$A,0),1),""),"")</f>
        <v>-6.3800000000000026</v>
      </c>
      <c r="BN157">
        <f>+IFERROR(IF(VALUE('data-cash-crude'!BM157)&gt;0,'data-cash-crude'!BM157-INDEX('active-future'!$C:$C,MATCH('basis-cash-crude'!BN$1,'active-future'!$A:$A,0),1),""),"")</f>
        <v>-6.25</v>
      </c>
      <c r="BO157">
        <f>+IFERROR(IF(VALUE('data-cash-crude'!BN157)&gt;0,'data-cash-crude'!BN157-INDEX('active-future'!$C:$C,MATCH('basis-cash-crude'!BO$1,'active-future'!$A:$A,0),1),""),"")</f>
        <v>-6.3100000000000023</v>
      </c>
      <c r="BP157">
        <f>+IFERROR(IF(VALUE('data-cash-crude'!BO157)&gt;0,'data-cash-crude'!BO157-INDEX('active-future'!$C:$C,MATCH('basis-cash-crude'!BP$1,'active-future'!$A:$A,0),1),""),"")</f>
        <v>-6.2000000000000028</v>
      </c>
      <c r="BQ157">
        <f>+IFERROR(IF(VALUE('data-cash-crude'!BP157)&gt;0,'data-cash-crude'!BP157-INDEX('active-future'!$C:$C,MATCH('basis-cash-crude'!BQ$1,'active-future'!$A:$A,0),1),""),"")</f>
        <v>-6.1400000000000006</v>
      </c>
      <c r="BR157">
        <f>+IFERROR(IF(VALUE('data-cash-crude'!BQ157)&gt;0,'data-cash-crude'!BQ157-INDEX('active-future'!$C:$C,MATCH('basis-cash-crude'!BR$1,'active-future'!$A:$A,0),1),""),"")</f>
        <v>-6.3699999999999974</v>
      </c>
      <c r="BS157">
        <f>+IFERROR(IF(VALUE('data-cash-crude'!BR157)&gt;0,'data-cash-crude'!BR157-INDEX('active-future'!$C:$C,MATCH('basis-cash-crude'!BS$1,'active-future'!$A:$A,0),1),""),"")</f>
        <v>-6.57</v>
      </c>
      <c r="BT157">
        <f>+IFERROR(IF(VALUE('data-cash-crude'!BS157)&gt;0,'data-cash-crude'!BS157-INDEX('active-future'!$C:$C,MATCH('basis-cash-crude'!BT$1,'active-future'!$A:$A,0),1),""),"")</f>
        <v>-6.1599999999999966</v>
      </c>
      <c r="BU157">
        <f>+IFERROR(IF(VALUE('data-cash-crude'!BT157)&gt;0,'data-cash-crude'!BT157-INDEX('active-future'!$C:$C,MATCH('basis-cash-crude'!BU$1,'active-future'!$A:$A,0),1),""),"")</f>
        <v>-6.1599999999999966</v>
      </c>
      <c r="BV157" t="str">
        <f>+IFERROR(IF(VALUE('data-cash-crude'!BU157)&gt;0,'data-cash-crude'!BU157-INDEX('active-future'!$C:$C,MATCH('basis-cash-crude'!BV$1,'active-future'!$A:$A,0),1),""),"")</f>
        <v/>
      </c>
      <c r="BW157">
        <f>+IFERROR(IF(VALUE('data-cash-crude'!BV157)&gt;0,'data-cash-crude'!BV157-INDEX('active-future'!$C:$C,MATCH('basis-cash-crude'!BW$1,'active-future'!$A:$A,0),1),""),"")</f>
        <v>-6.2899999999999991</v>
      </c>
      <c r="BX157">
        <f>+IFERROR(IF(VALUE('data-cash-crude'!BW157)&gt;0,'data-cash-crude'!BW157-INDEX('active-future'!$C:$C,MATCH('basis-cash-crude'!BX$1,'active-future'!$A:$A,0),1),""),"")</f>
        <v>-6.1400000000000006</v>
      </c>
      <c r="BY157">
        <f>+IFERROR(IF(VALUE('data-cash-crude'!BX157)&gt;0,'data-cash-crude'!BX157-INDEX('active-future'!$C:$C,MATCH('basis-cash-crude'!BY$1,'active-future'!$A:$A,0),1),""),"")</f>
        <v>-6.3400000000000034</v>
      </c>
      <c r="BZ157">
        <f>+IFERROR(IF(VALUE('data-cash-crude'!BY157)&gt;0,'data-cash-crude'!BY157-INDEX('active-future'!$C:$C,MATCH('basis-cash-crude'!BZ$1,'active-future'!$A:$A,0),1),""),"")</f>
        <v>-6.4399999999999977</v>
      </c>
      <c r="CA157">
        <f>+IFERROR(IF(VALUE('data-cash-crude'!BZ157)&gt;0,'data-cash-crude'!BZ157-INDEX('active-future'!$C:$C,MATCH('basis-cash-crude'!CA$1,'active-future'!$A:$A,0),1),""),"")</f>
        <v>-6.0399999999999991</v>
      </c>
      <c r="CB157">
        <f>+IFERROR(IF(VALUE('data-cash-crude'!CA157)&gt;0,'data-cash-crude'!CA157-INDEX('active-future'!$C:$C,MATCH('basis-cash-crude'!CB$1,'active-future'!$A:$A,0),1),""),"")</f>
        <v>-6.3400000000000034</v>
      </c>
      <c r="CC157">
        <f>+IFERROR(IF(VALUE('data-cash-crude'!CB157)&gt;0,'data-cash-crude'!CB157-INDEX('active-future'!$C:$C,MATCH('basis-cash-crude'!CC$1,'active-future'!$A:$A,0),1),""),"")</f>
        <v>-5.8999999999999986</v>
      </c>
      <c r="CD157">
        <f>+IFERROR(IF(VALUE('data-cash-crude'!CC157)&gt;0,'data-cash-crude'!CC157-INDEX('active-future'!$C:$C,MATCH('basis-cash-crude'!CD$1,'active-future'!$A:$A,0),1),""),"")</f>
        <v>-6.3500000000000014</v>
      </c>
      <c r="CE157">
        <f>+IFERROR(IF(VALUE('data-cash-crude'!CD157)&gt;0,'data-cash-crude'!CD157-INDEX('active-future'!$C:$C,MATCH('basis-cash-crude'!CE$1,'active-future'!$A:$A,0),1),""),"")</f>
        <v>-6.3400000000000034</v>
      </c>
      <c r="CF157">
        <f>+IFERROR(IF(VALUE('data-cash-crude'!CE157)&gt;0,'data-cash-crude'!CE157-INDEX('active-future'!$C:$C,MATCH('basis-cash-crude'!CF$1,'active-future'!$A:$A,0),1),""),"")</f>
        <v>-6.25</v>
      </c>
      <c r="CG157">
        <f>+IFERROR(IF(VALUE('data-cash-crude'!CF157)&gt;0,'data-cash-crude'!CF157-INDEX('active-future'!$C:$C,MATCH('basis-cash-crude'!CG$1,'active-future'!$A:$A,0),1),""),"")</f>
        <v>-6.3999999999999986</v>
      </c>
      <c r="CH157">
        <f>+IFERROR(IF(VALUE('data-cash-crude'!CG157)&gt;0,'data-cash-crude'!CG157-INDEX('active-future'!$C:$C,MATCH('basis-cash-crude'!CH$1,'active-future'!$A:$A,0),1),""),"")</f>
        <v>-6.1000000000000014</v>
      </c>
      <c r="CI157">
        <f>+IFERROR(IF(VALUE('data-cash-crude'!CH157)&gt;0,'data-cash-crude'!CH157-INDEX('active-future'!$C:$C,MATCH('basis-cash-crude'!CI$1,'active-future'!$A:$A,0),1),""),"")</f>
        <v>-6.2700000000000031</v>
      </c>
      <c r="CJ157">
        <f>+IFERROR(IF(VALUE('data-cash-crude'!CI157)&gt;0,'data-cash-crude'!CI157-INDEX('active-future'!$C:$C,MATCH('basis-cash-crude'!CJ$1,'active-future'!$A:$A,0),1),""),"")</f>
        <v>-6.2999999999999972</v>
      </c>
      <c r="CK157">
        <f>+IFERROR(IF(VALUE('data-cash-crude'!CJ157)&gt;0,'data-cash-crude'!CJ157-INDEX('active-future'!$C:$C,MATCH('basis-cash-crude'!CK$1,'active-future'!$A:$A,0),1),""),"")</f>
        <v>-6.259999999999998</v>
      </c>
      <c r="CL157">
        <f>+IFERROR(IF(VALUE('data-cash-crude'!CK157)&gt;0,'data-cash-crude'!CK157-INDEX('active-future'!$C:$C,MATCH('basis-cash-crude'!CL$1,'active-future'!$A:$A,0),1),""),"")</f>
        <v>-6.1899999999999977</v>
      </c>
      <c r="CM157" t="str">
        <f>+IFERROR(IF(VALUE('data-cash-crude'!CL157)&gt;0,'data-cash-crude'!CL157-INDEX('active-future'!$C:$C,MATCH('basis-cash-crude'!CM$1,'active-future'!$A:$A,0),1),""),"")</f>
        <v/>
      </c>
      <c r="CN157">
        <f>+IFERROR(IF(VALUE('data-cash-crude'!CM157)&gt;0,'data-cash-crude'!CM157-INDEX('active-future'!$C:$C,MATCH('basis-cash-crude'!CN$1,'active-future'!$A:$A,0),1),""),"")</f>
        <v>-6.3500000000000014</v>
      </c>
      <c r="CO157">
        <f>+IFERROR(IF(VALUE('data-cash-crude'!CN157)&gt;0,'data-cash-crude'!CN157-INDEX('active-future'!$C:$C,MATCH('basis-cash-crude'!CO$1,'active-future'!$A:$A,0),1),""),"")</f>
        <v>-6.2100000000000009</v>
      </c>
      <c r="CP157" t="str">
        <f>+IFERROR(IF(VALUE('data-cash-crude'!CO157)&gt;0,'data-cash-crude'!CO157-INDEX('active-future'!$C:$C,MATCH('basis-cash-crude'!CP$1,'active-future'!$A:$A,0),1),""),"")</f>
        <v/>
      </c>
      <c r="CQ157">
        <f>+IFERROR(IF(VALUE('data-cash-crude'!CP157)&gt;0,'data-cash-crude'!CP157-INDEX('active-future'!$C:$C,MATCH('basis-cash-crude'!CQ$1,'active-future'!$A:$A,0),1),""),"")</f>
        <v>-5.43</v>
      </c>
      <c r="CR157">
        <f>+IFERROR(IF(VALUE('data-cash-crude'!CQ157)&gt;0,'data-cash-crude'!CQ157-INDEX('active-future'!$C:$C,MATCH('basis-cash-crude'!CR$1,'active-future'!$A:$A,0),1),""),"")</f>
        <v>-6.3900000000000006</v>
      </c>
      <c r="CS157">
        <f>+IFERROR(IF(VALUE('data-cash-crude'!CR157)&gt;0,'data-cash-crude'!CR157-INDEX('active-future'!$C:$C,MATCH('basis-cash-crude'!CS$1,'active-future'!$A:$A,0),1),""),"")</f>
        <v>-6.1700000000000017</v>
      </c>
      <c r="CT157">
        <f>+IFERROR(IF(VALUE('data-cash-crude'!CS157)&gt;0,'data-cash-crude'!CS157-INDEX('active-future'!$C:$C,MATCH('basis-cash-crude'!CT$1,'active-future'!$A:$A,0),1),""),"")</f>
        <v>-6.3500000000000014</v>
      </c>
      <c r="CU157">
        <f>+IFERROR(IF(VALUE('data-cash-crude'!CT157)&gt;0,'data-cash-crude'!CT157-INDEX('active-future'!$C:$C,MATCH('basis-cash-crude'!CU$1,'active-future'!$A:$A,0),1),""),"")</f>
        <v>-6.18</v>
      </c>
      <c r="CV157">
        <f>+IFERROR(IF(VALUE('data-cash-crude'!CU157)&gt;0,'data-cash-crude'!CU157-INDEX('active-future'!$C:$C,MATCH('basis-cash-crude'!CV$1,'active-future'!$A:$A,0),1),""),"")</f>
        <v>-6.1300000000000026</v>
      </c>
      <c r="CW157">
        <f>+IFERROR(IF(VALUE('data-cash-crude'!CV157)&gt;0,'data-cash-crude'!CV157-INDEX('active-future'!$C:$C,MATCH('basis-cash-crude'!CW$1,'active-future'!$A:$A,0),1),""),"")</f>
        <v>-5.8900000000000006</v>
      </c>
      <c r="CX157">
        <f>+IFERROR(IF(VALUE('data-cash-crude'!CW157)&gt;0,'data-cash-crude'!CW157-INDEX('active-future'!$C:$C,MATCH('basis-cash-crude'!CX$1,'active-future'!$A:$A,0),1),""),"")</f>
        <v>-6.3100000000000023</v>
      </c>
      <c r="CY157">
        <f>+IFERROR(IF(VALUE('data-cash-crude'!CX157)&gt;0,'data-cash-crude'!CX157-INDEX('active-future'!$C:$C,MATCH('basis-cash-crude'!CY$1,'active-future'!$A:$A,0),1),""),"")</f>
        <v>-6.2199999999999989</v>
      </c>
      <c r="CZ157">
        <f>+IFERROR(IF(VALUE('data-cash-crude'!CY157)&gt;0,'data-cash-crude'!CY157-INDEX('active-future'!$C:$C,MATCH('basis-cash-crude'!CZ$1,'active-future'!$A:$A,0),1),""),"")</f>
        <v>-6.4799999999999969</v>
      </c>
      <c r="DA157">
        <f>+IFERROR(IF(VALUE('data-cash-crude'!CZ157)&gt;0,'data-cash-crude'!CZ157-INDEX('active-future'!$C:$C,MATCH('basis-cash-crude'!DA$1,'active-future'!$A:$A,0),1),""),"")</f>
        <v>-6.1000000000000014</v>
      </c>
      <c r="DB157">
        <f>+IFERROR(IF(VALUE('data-cash-crude'!DA157)&gt;0,'data-cash-crude'!DA157-INDEX('active-future'!$C:$C,MATCH('basis-cash-crude'!DB$1,'active-future'!$A:$A,0),1),""),"")</f>
        <v>-6.43</v>
      </c>
      <c r="DC157">
        <f>+IFERROR(IF(VALUE('data-cash-crude'!DB157)&gt;0,'data-cash-crude'!DB157-INDEX('active-future'!$C:$C,MATCH('basis-cash-crude'!DC$1,'active-future'!$A:$A,0),1),""),"")</f>
        <v>-6.25</v>
      </c>
      <c r="DD157">
        <f>+IFERROR(IF(VALUE('data-cash-crude'!DC157)&gt;0,'data-cash-crude'!DC157-INDEX('active-future'!$C:$C,MATCH('basis-cash-crude'!DD$1,'active-future'!$A:$A,0),1),""),"")</f>
        <v>-6.2899999999999991</v>
      </c>
      <c r="DE157">
        <f>+IFERROR(IF(VALUE('data-cash-crude'!DD157)&gt;0,'data-cash-crude'!DD157-INDEX('active-future'!$C:$C,MATCH('basis-cash-crude'!DE$1,'active-future'!$A:$A,0),1),""),"")</f>
        <v>-6.3400000000000034</v>
      </c>
      <c r="DF157">
        <f>+IFERROR(IF(VALUE('data-cash-crude'!DE157)&gt;0,'data-cash-crude'!DE157-INDEX('active-future'!$C:$C,MATCH('basis-cash-crude'!DF$1,'active-future'!$A:$A,0),1),""),"")</f>
        <v>-6.1300000000000026</v>
      </c>
      <c r="DG157">
        <f>+IFERROR(IF(VALUE('data-cash-crude'!DF157)&gt;0,'data-cash-crude'!DF157-INDEX('active-future'!$C:$C,MATCH('basis-cash-crude'!DG$1,'active-future'!$A:$A,0),1),""),"")</f>
        <v>-5.9399999999999977</v>
      </c>
      <c r="DH157">
        <f>+IFERROR(IF(VALUE('data-cash-crude'!DG157)&gt;0,'data-cash-crude'!DG157-INDEX('active-future'!$C:$C,MATCH('basis-cash-crude'!DH$1,'active-future'!$A:$A,0),1),""),"")</f>
        <v>-6.4099999999999966</v>
      </c>
      <c r="DI157">
        <f>+IFERROR(IF(VALUE('data-cash-crude'!DH157)&gt;0,'data-cash-crude'!DH157-INDEX('active-future'!$C:$C,MATCH('basis-cash-crude'!DI$1,'active-future'!$A:$A,0),1),""),"")</f>
        <v>-6.2000000000000028</v>
      </c>
      <c r="DJ157">
        <f>+IFERROR(IF(VALUE('data-cash-crude'!DI157)&gt;0,'data-cash-crude'!DI157-INDEX('active-future'!$C:$C,MATCH('basis-cash-crude'!DJ$1,'active-future'!$A:$A,0),1),""),"")</f>
        <v>-6.3299999999999983</v>
      </c>
      <c r="DK157">
        <f>+IFERROR(IF(VALUE('data-cash-crude'!DJ157)&gt;0,'data-cash-crude'!DJ157-INDEX('active-future'!$C:$C,MATCH('basis-cash-crude'!DK$1,'active-future'!$A:$A,0),1),""),"")</f>
        <v>-6.2999999999999972</v>
      </c>
      <c r="DL157">
        <f>+IFERROR(IF(VALUE('data-cash-crude'!DK157)&gt;0,'data-cash-crude'!DK157-INDEX('active-future'!$C:$C,MATCH('basis-cash-crude'!DL$1,'active-future'!$A:$A,0),1),""),"")</f>
        <v>-6.3699999999999974</v>
      </c>
      <c r="DM157" t="str">
        <f>+IFERROR(IF(VALUE('data-cash-crude'!DL157)&gt;0,'data-cash-crude'!DL157-INDEX('active-future'!$C:$C,MATCH('basis-cash-crude'!DM$1,'active-future'!$A:$A,0),1),""),"")</f>
        <v/>
      </c>
      <c r="DN157" t="str">
        <f>+IFERROR(IF(VALUE('data-cash-crude'!DM157)&gt;0,'data-cash-crude'!DM157-INDEX('active-future'!$C:$C,MATCH('basis-cash-crude'!DN$1,'active-future'!$A:$A,0),1),""),"")</f>
        <v/>
      </c>
      <c r="DO157" t="str">
        <f>+IFERROR(IF(VALUE('data-cash-crude'!DN157)&gt;0,'data-cash-crude'!DN157-INDEX('active-future'!$C:$C,MATCH('basis-cash-crude'!DO$1,'active-future'!$A:$A,0),1),""),"")</f>
        <v/>
      </c>
      <c r="DP157" t="str">
        <f>+IFERROR(IF(VALUE('data-cash-crude'!DO157)&gt;0,'data-cash-crude'!DO157-INDEX('active-future'!$C:$C,MATCH('basis-cash-crude'!DP$1,'active-future'!$A:$A,0),1),""),"")</f>
        <v/>
      </c>
      <c r="DQ157" t="str">
        <f>+IFERROR(IF(VALUE('data-cash-crude'!DP157)&gt;0,'data-cash-crude'!DP157-INDEX('active-future'!$C:$C,MATCH('basis-cash-crude'!DQ$1,'active-future'!$A:$A,0),1),""),"")</f>
        <v/>
      </c>
      <c r="DR157" t="str">
        <f>+IFERROR(IF(VALUE('data-cash-crude'!DQ157)&gt;0,'data-cash-crude'!DQ157-INDEX('active-future'!$C:$C,MATCH('basis-cash-crude'!DR$1,'active-future'!$A:$A,0),1),""),"")</f>
        <v/>
      </c>
      <c r="DS157" t="str">
        <f>+IFERROR(IF(VALUE('data-cash-crude'!DR157)&gt;0,'data-cash-crude'!DR157-INDEX('active-future'!$C:$C,MATCH('basis-cash-crude'!DS$1,'active-future'!$A:$A,0),1),""),"")</f>
        <v/>
      </c>
      <c r="DT157" t="str">
        <f>+IFERROR(IF(VALUE('data-cash-crude'!DS157)&gt;0,'data-cash-crude'!DS157-INDEX('active-future'!$C:$C,MATCH('basis-cash-crude'!DT$1,'active-future'!$A:$A,0),1),""),"")</f>
        <v/>
      </c>
      <c r="DU157" t="str">
        <f>+IFERROR(IF(VALUE('data-cash-crude'!DT157)&gt;0,'data-cash-crude'!DT157-INDEX('active-future'!$C:$C,MATCH('basis-cash-crude'!DU$1,'active-future'!$A:$A,0),1),""),"")</f>
        <v/>
      </c>
      <c r="DV157" t="str">
        <f>+IFERROR(IF(VALUE('data-cash-crude'!DU157)&gt;0,'data-cash-crude'!DU157-INDEX('active-future'!$C:$C,MATCH('basis-cash-crude'!DV$1,'active-future'!$A:$A,0),1),""),"")</f>
        <v/>
      </c>
      <c r="DW157" t="str">
        <f>+IFERROR(IF(VALUE('data-cash-crude'!DV157)&gt;0,'data-cash-crude'!DV157-INDEX('active-future'!$C:$C,MATCH('basis-cash-crude'!DW$1,'active-future'!$A:$A,0),1),""),"")</f>
        <v/>
      </c>
      <c r="DX157" t="str">
        <f>+IFERROR(IF(VALUE('data-cash-crude'!DW157)&gt;0,'data-cash-crude'!DW157-INDEX('active-future'!$C:$C,MATCH('basis-cash-crude'!DX$1,'active-future'!$A:$A,0),1),""),"")</f>
        <v/>
      </c>
      <c r="DY157" t="str">
        <f>+IFERROR(IF(VALUE('data-cash-crude'!DX157)&gt;0,'data-cash-crude'!DX157-INDEX('active-future'!$C:$C,MATCH('basis-cash-crude'!DY$1,'active-future'!$A:$A,0),1),""),"")</f>
        <v/>
      </c>
      <c r="DZ157" t="str">
        <f>+IFERROR(IF(VALUE('data-cash-crude'!DY157)&gt;0,'data-cash-crude'!DY157-INDEX('active-future'!$C:$C,MATCH('basis-cash-crude'!DZ$1,'active-future'!$A:$A,0),1),""),"")</f>
        <v/>
      </c>
      <c r="EA157" t="str">
        <f>+IFERROR(IF(VALUE('data-cash-crude'!DZ157)&gt;0,'data-cash-crude'!DZ157-INDEX('active-future'!$C:$C,MATCH('basis-cash-crude'!EA$1,'active-future'!$A:$A,0),1),""),"")</f>
        <v/>
      </c>
      <c r="EB157" t="str">
        <f>+IFERROR(IF(VALUE('data-cash-crude'!EA157)&gt;0,'data-cash-crude'!EA157-INDEX('active-future'!$C:$C,MATCH('basis-cash-crude'!EB$1,'active-future'!$A:$A,0),1),""),"")</f>
        <v/>
      </c>
      <c r="EC157" t="str">
        <f>+IFERROR(IF(VALUE('data-cash-crude'!EB157)&gt;0,'data-cash-crude'!EB157-INDEX('active-future'!$C:$C,MATCH('basis-cash-crude'!EC$1,'active-future'!$A:$A,0),1),""),"")</f>
        <v/>
      </c>
      <c r="ED157" t="str">
        <f>+IFERROR(IF(VALUE('data-cash-crude'!EC157)&gt;0,'data-cash-crude'!EC157-INDEX('active-future'!$C:$C,MATCH('basis-cash-crude'!ED$1,'active-future'!$A:$A,0),1),""),"")</f>
        <v/>
      </c>
      <c r="EE157" t="str">
        <f>+IFERROR(IF(VALUE('data-cash-crude'!ED157)&gt;0,'data-cash-crude'!ED157-INDEX('active-future'!$C:$C,MATCH('basis-cash-crude'!EE$1,'active-future'!$A:$A,0),1),""),"")</f>
        <v/>
      </c>
      <c r="EF157" t="str">
        <f>+IFERROR(IF(VALUE('data-cash-crude'!EE157)&gt;0,'data-cash-crude'!EE157-INDEX('active-future'!$C:$C,MATCH('basis-cash-crude'!EF$1,'active-future'!$A:$A,0),1),""),"")</f>
        <v/>
      </c>
      <c r="EG157" t="str">
        <f>+IFERROR(IF(VALUE('data-cash-crude'!EF157)&gt;0,'data-cash-crude'!EF157-INDEX('active-future'!$C:$C,MATCH('basis-cash-crude'!EG$1,'active-future'!$A:$A,0),1),""),"")</f>
        <v/>
      </c>
      <c r="EH157" t="str">
        <f>+IFERROR(IF(VALUE('data-cash-crude'!EG157)&gt;0,'data-cash-crude'!EG157-INDEX('active-future'!$C:$C,MATCH('basis-cash-crude'!EH$1,'active-future'!$A:$A,0),1),""),"")</f>
        <v/>
      </c>
      <c r="EI157" t="str">
        <f>+IFERROR(IF(VALUE('data-cash-crude'!EH157)&gt;0,'data-cash-crude'!EH157-INDEX('active-future'!$C:$C,MATCH('basis-cash-crude'!EI$1,'active-future'!$A:$A,0),1),""),"")</f>
        <v/>
      </c>
      <c r="EJ157" t="str">
        <f>+IFERROR(IF(VALUE('data-cash-crude'!EI157)&gt;0,'data-cash-crude'!EI157-INDEX('active-future'!$C:$C,MATCH('basis-cash-crude'!EJ$1,'active-future'!$A:$A,0),1),""),"")</f>
        <v/>
      </c>
      <c r="EK157" t="str">
        <f>+IFERROR(IF(VALUE('data-cash-crude'!EJ157)&gt;0,'data-cash-crude'!EJ157-INDEX('active-future'!$C:$C,MATCH('basis-cash-crude'!EK$1,'active-future'!$A:$A,0),1),""),"")</f>
        <v/>
      </c>
      <c r="EL157" t="str">
        <f>+IFERROR(IF(VALUE('data-cash-crude'!EK157)&gt;0,'data-cash-crude'!EK157-INDEX('active-future'!$C:$C,MATCH('basis-cash-crude'!EL$1,'active-future'!$A:$A,0),1),""),"")</f>
        <v/>
      </c>
      <c r="EM157" t="str">
        <f>+IFERROR(IF(VALUE('data-cash-crude'!EL157)&gt;0,'data-cash-crude'!EL157-INDEX('active-future'!$C:$C,MATCH('basis-cash-crude'!EM$1,'active-future'!$A:$A,0),1),""),"")</f>
        <v/>
      </c>
      <c r="EN157" t="str">
        <f>+IFERROR(IF(VALUE('data-cash-crude'!EM157)&gt;0,'data-cash-crude'!EM157-INDEX('active-future'!$C:$C,MATCH('basis-cash-crude'!EN$1,'active-future'!$A:$A,0),1),""),"")</f>
        <v/>
      </c>
      <c r="EO157" t="str">
        <f>+IFERROR(IF(VALUE('data-cash-crude'!EN157)&gt;0,'data-cash-crude'!EN157-INDEX('active-future'!$C:$C,MATCH('basis-cash-crude'!EO$1,'active-future'!$A:$A,0),1),""),"")</f>
        <v/>
      </c>
      <c r="EP157" t="str">
        <f>+IFERROR(IF(VALUE('data-cash-crude'!EO157)&gt;0,'data-cash-crude'!EO157-INDEX('active-future'!$C:$C,MATCH('basis-cash-crude'!EP$1,'active-future'!$A:$A,0),1),""),"")</f>
        <v/>
      </c>
      <c r="EQ157" t="str">
        <f>+IFERROR(IF(VALUE('data-cash-crude'!EP157)&gt;0,'data-cash-crude'!EP157-INDEX('active-future'!$C:$C,MATCH('basis-cash-crude'!EQ$1,'active-future'!$A:$A,0),1),""),"")</f>
        <v/>
      </c>
      <c r="ER157" t="str">
        <f>+IFERROR(IF(VALUE('data-cash-crude'!EQ157)&gt;0,'data-cash-crude'!EQ157-INDEX('active-future'!$C:$C,MATCH('basis-cash-crude'!ER$1,'active-future'!$A:$A,0),1),""),"")</f>
        <v/>
      </c>
      <c r="ES157" t="str">
        <f>+IFERROR(IF(VALUE('data-cash-crude'!ER157)&gt;0,'data-cash-crude'!ER157-INDEX('active-future'!$C:$C,MATCH('basis-cash-crude'!ES$1,'active-future'!$A:$A,0),1),""),"")</f>
        <v/>
      </c>
      <c r="ET157" t="str">
        <f>+IFERROR(IF(VALUE('data-cash-crude'!ES157)&gt;0,'data-cash-crude'!ES157-INDEX('active-future'!$C:$C,MATCH('basis-cash-crude'!ET$1,'active-future'!$A:$A,0),1),""),"")</f>
        <v/>
      </c>
      <c r="EU157" t="str">
        <f>+IFERROR(IF(VALUE('data-cash-crude'!ET157)&gt;0,'data-cash-crude'!ET157-INDEX('active-future'!$C:$C,MATCH('basis-cash-crude'!EU$1,'active-future'!$A:$A,0),1),""),"")</f>
        <v/>
      </c>
      <c r="EV157" t="str">
        <f>+IFERROR(IF(VALUE('data-cash-crude'!EU157)&gt;0,'data-cash-crude'!EU157-INDEX('active-future'!$C:$C,MATCH('basis-cash-crude'!EV$1,'active-future'!$A:$A,0),1),""),"")</f>
        <v/>
      </c>
      <c r="EW157" t="str">
        <f>+IFERROR(IF(VALUE('data-cash-crude'!EV157)&gt;0,'data-cash-crude'!EV157-INDEX('active-future'!$C:$C,MATCH('basis-cash-crude'!EW$1,'active-future'!$A:$A,0),1),""),"")</f>
        <v/>
      </c>
      <c r="EX157" t="str">
        <f>+IFERROR(IF(VALUE('data-cash-crude'!EW157)&gt;0,'data-cash-crude'!EW157-INDEX('active-future'!$C:$C,MATCH('basis-cash-crude'!EX$1,'active-future'!$A:$A,0),1),""),"")</f>
        <v/>
      </c>
      <c r="EY157" t="str">
        <f>+IFERROR(IF(VALUE('data-cash-crude'!EX157)&gt;0,'data-cash-crude'!EX157-INDEX('active-future'!$C:$C,MATCH('basis-cash-crude'!EY$1,'active-future'!$A:$A,0),1),""),"")</f>
        <v/>
      </c>
      <c r="EZ157" t="str">
        <f>+IFERROR(IF(VALUE('data-cash-crude'!EY157)&gt;0,'data-cash-crude'!EY157-INDEX('active-future'!$C:$C,MATCH('basis-cash-crude'!EZ$1,'active-future'!$A:$A,0),1),""),"")</f>
        <v/>
      </c>
      <c r="FA157" t="str">
        <f>+IFERROR(IF(VALUE('data-cash-crude'!EZ157)&gt;0,'data-cash-crude'!EZ157-INDEX('active-future'!$C:$C,MATCH('basis-cash-crude'!FA$1,'active-future'!$A:$A,0),1),""),"")</f>
        <v/>
      </c>
      <c r="FB157" t="str">
        <f>+IFERROR(IF(VALUE('data-cash-crude'!FA157)&gt;0,'data-cash-crude'!FA157-INDEX('active-future'!$C:$C,MATCH('basis-cash-crude'!FB$1,'active-future'!$A:$A,0),1),""),"")</f>
        <v/>
      </c>
      <c r="FC157" t="str">
        <f>+IFERROR(IF(VALUE('data-cash-crude'!FB157)&gt;0,'data-cash-crude'!FB157-INDEX('active-future'!$C:$C,MATCH('basis-cash-crude'!FC$1,'active-future'!$A:$A,0),1),""),"")</f>
        <v/>
      </c>
      <c r="FD157" t="str">
        <f>+IFERROR(IF(VALUE('data-cash-crude'!FC157)&gt;0,'data-cash-crude'!FC157-INDEX('active-future'!$C:$C,MATCH('basis-cash-crude'!FD$1,'active-future'!$A:$A,0),1),""),"")</f>
        <v/>
      </c>
      <c r="FE157" t="str">
        <f>+IFERROR(IF(VALUE('data-cash-crude'!FD157)&gt;0,'data-cash-crude'!FD157-INDEX('active-future'!$C:$C,MATCH('basis-cash-crude'!FE$1,'active-future'!$A:$A,0),1),""),"")</f>
        <v/>
      </c>
      <c r="FF157" t="str">
        <f>+IFERROR(IF(VALUE('data-cash-crude'!FE157)&gt;0,'data-cash-crude'!FE157-INDEX('active-future'!$C:$C,MATCH('basis-cash-crude'!FF$1,'active-future'!$A:$A,0),1),""),"")</f>
        <v/>
      </c>
      <c r="FG157" t="str">
        <f>+IFERROR(IF(VALUE('data-cash-crude'!FF157)&gt;0,'data-cash-crude'!FF157-INDEX('active-future'!$C:$C,MATCH('basis-cash-crude'!FG$1,'active-future'!$A:$A,0),1),""),"")</f>
        <v/>
      </c>
      <c r="FH157" t="str">
        <f>+IFERROR(IF(VALUE('data-cash-crude'!FG157)&gt;0,'data-cash-crude'!FG157-INDEX('active-future'!$C:$C,MATCH('basis-cash-crude'!FH$1,'active-future'!$A:$A,0),1),""),"")</f>
        <v/>
      </c>
      <c r="FI157" t="str">
        <f>+IFERROR(IF(VALUE('data-cash-crude'!FH157)&gt;0,'data-cash-crude'!FH157-INDEX('active-future'!$C:$C,MATCH('basis-cash-crude'!FI$1,'active-future'!$A:$A,0),1),""),"")</f>
        <v/>
      </c>
      <c r="FJ157" t="str">
        <f>+IFERROR(IF(VALUE('data-cash-crude'!FI157)&gt;0,'data-cash-crude'!FI157-INDEX('active-future'!$C:$C,MATCH('basis-cash-crude'!FJ$1,'active-future'!$A:$A,0),1),""),"")</f>
        <v/>
      </c>
      <c r="FK157" t="str">
        <f>+IFERROR(IF(VALUE('data-cash-crude'!FJ157)&gt;0,'data-cash-crude'!FJ157-INDEX('active-future'!$C:$C,MATCH('basis-cash-crude'!FK$1,'active-future'!$A:$A,0),1),""),"")</f>
        <v/>
      </c>
      <c r="FL157" t="str">
        <f>+IFERROR(IF(VALUE('data-cash-crude'!FK157)&gt;0,'data-cash-crude'!FK157-INDEX('active-future'!$C:$C,MATCH('basis-cash-crude'!FL$1,'active-future'!$A:$A,0),1),""),"")</f>
        <v/>
      </c>
    </row>
    <row r="158" spans="1:168" x14ac:dyDescent="0.2">
      <c r="A158">
        <f t="shared" si="6"/>
        <v>-7.2950000000000008</v>
      </c>
      <c r="B158">
        <f t="shared" si="7"/>
        <v>-7.1688000000000009</v>
      </c>
      <c r="C158">
        <f t="shared" si="8"/>
        <v>-7.2465333333333346</v>
      </c>
      <c r="D158" s="10" t="str">
        <f>+'data-cash-crude'!B158</f>
        <v>CLPA-8-108.CM</v>
      </c>
      <c r="E158">
        <f>+IFERROR(IF(VALUE('data-cash-crude'!D158)&gt;0,'data-cash-crude'!D158-INDEX('active-future'!$C:$C,MATCH('basis-cash-crude'!E$1,'active-future'!$A:$A,0),1),""),"")</f>
        <v>-7.3100000000000023</v>
      </c>
      <c r="F158">
        <f>+IFERROR(IF(VALUE('data-cash-crude'!E158)&gt;0,'data-cash-crude'!E158-INDEX('active-future'!$C:$C,MATCH('basis-cash-crude'!F$1,'active-future'!$A:$A,0),1),""),"")</f>
        <v>-7.18</v>
      </c>
      <c r="G158">
        <f>+IFERROR(IF(VALUE('data-cash-crude'!F158)&gt;0,'data-cash-crude'!F158-INDEX('active-future'!$C:$C,MATCH('basis-cash-crude'!G$1,'active-future'!$A:$A,0),1),""),"")</f>
        <v>-7.2199999999999989</v>
      </c>
      <c r="H158">
        <f>+IFERROR(IF(VALUE('data-cash-crude'!G158)&gt;0,'data-cash-crude'!G158-INDEX('active-future'!$C:$C,MATCH('basis-cash-crude'!H$1,'active-future'!$A:$A,0),1),""),"")</f>
        <v>-7.18</v>
      </c>
      <c r="I158" t="str">
        <f>+IFERROR(IF(VALUE('data-cash-crude'!H158)&gt;0,'data-cash-crude'!H158-INDEX('active-future'!$C:$C,MATCH('basis-cash-crude'!I$1,'active-future'!$A:$A,0),1),""),"")</f>
        <v/>
      </c>
      <c r="J158">
        <f>+IFERROR(IF(VALUE('data-cash-crude'!I158)&gt;0,'data-cash-crude'!I158-INDEX('active-future'!$C:$C,MATCH('basis-cash-crude'!J$1,'active-future'!$A:$A,0),1),""),"")</f>
        <v>-7.3599999999999994</v>
      </c>
      <c r="K158">
        <f>+IFERROR(IF(VALUE('data-cash-crude'!J158)&gt;0,'data-cash-crude'!J158-INDEX('active-future'!$C:$C,MATCH('basis-cash-crude'!K$1,'active-future'!$A:$A,0),1),""),"")</f>
        <v>-7.5200000000000031</v>
      </c>
      <c r="L158" t="str">
        <f>+IFERROR(IF(VALUE('data-cash-crude'!K158)&gt;0,'data-cash-crude'!K158-INDEX('active-future'!$C:$C,MATCH('basis-cash-crude'!L$1,'active-future'!$A:$A,0),1),""),"")</f>
        <v/>
      </c>
      <c r="M158">
        <f>+IFERROR(IF(VALUE('data-cash-crude'!L158)&gt;0,'data-cash-crude'!L158-INDEX('active-future'!$C:$C,MATCH('basis-cash-crude'!M$1,'active-future'!$A:$A,0),1),""),"")</f>
        <v>-7.18</v>
      </c>
      <c r="N158">
        <f>+IFERROR(IF(VALUE('data-cash-crude'!M158)&gt;0,'data-cash-crude'!M158-INDEX('active-future'!$C:$C,MATCH('basis-cash-crude'!N$1,'active-future'!$A:$A,0),1),""),"")</f>
        <v>-7.3500000000000014</v>
      </c>
      <c r="O158">
        <f>+IFERROR(IF(VALUE('data-cash-crude'!N158)&gt;0,'data-cash-crude'!N158-INDEX('active-future'!$C:$C,MATCH('basis-cash-crude'!O$1,'active-future'!$A:$A,0),1),""),"")</f>
        <v>-7.1199999999999974</v>
      </c>
      <c r="P158">
        <f>+IFERROR(IF(VALUE('data-cash-crude'!O158)&gt;0,'data-cash-crude'!O158-INDEX('active-future'!$C:$C,MATCH('basis-cash-crude'!P$1,'active-future'!$A:$A,0),1),""),"")</f>
        <v>-7.2100000000000009</v>
      </c>
      <c r="Q158">
        <f>+IFERROR(IF(VALUE('data-cash-crude'!P158)&gt;0,'data-cash-crude'!P158-INDEX('active-future'!$C:$C,MATCH('basis-cash-crude'!Q$1,'active-future'!$A:$A,0),1),""),"")</f>
        <v>-7.32</v>
      </c>
      <c r="R158">
        <f>+IFERROR(IF(VALUE('data-cash-crude'!Q158)&gt;0,'data-cash-crude'!Q158-INDEX('active-future'!$C:$C,MATCH('basis-cash-crude'!R$1,'active-future'!$A:$A,0),1),""),"")</f>
        <v>-7.18</v>
      </c>
      <c r="S158">
        <f>+IFERROR(IF(VALUE('data-cash-crude'!R158)&gt;0,'data-cash-crude'!R158-INDEX('active-future'!$C:$C,MATCH('basis-cash-crude'!S$1,'active-future'!$A:$A,0),1),""),"")</f>
        <v>-7.259999999999998</v>
      </c>
      <c r="T158">
        <f>+IFERROR(IF(VALUE('data-cash-crude'!S158)&gt;0,'data-cash-crude'!S158-INDEX('active-future'!$C:$C,MATCH('basis-cash-crude'!T$1,'active-future'!$A:$A,0),1),""),"")</f>
        <v>-7.240000000000002</v>
      </c>
      <c r="U158">
        <f>+IFERROR(IF(VALUE('data-cash-crude'!T158)&gt;0,'data-cash-crude'!T158-INDEX('active-future'!$C:$C,MATCH('basis-cash-crude'!U$1,'active-future'!$A:$A,0),1),""),"")</f>
        <v>-7.5200000000000031</v>
      </c>
      <c r="V158">
        <f>+IFERROR(IF(VALUE('data-cash-crude'!U158)&gt;0,'data-cash-crude'!U158-INDEX('active-future'!$C:$C,MATCH('basis-cash-crude'!V$1,'active-future'!$A:$A,0),1),""),"")</f>
        <v>-7.2000000000000028</v>
      </c>
      <c r="W158">
        <f>+IFERROR(IF(VALUE('data-cash-crude'!V158)&gt;0,'data-cash-crude'!V158-INDEX('active-future'!$C:$C,MATCH('basis-cash-crude'!W$1,'active-future'!$A:$A,0),1),""),"")</f>
        <v>-7.18</v>
      </c>
      <c r="X158">
        <f>+IFERROR(IF(VALUE('data-cash-crude'!W158)&gt;0,'data-cash-crude'!W158-INDEX('active-future'!$C:$C,MATCH('basis-cash-crude'!X$1,'active-future'!$A:$A,0),1),""),"")</f>
        <v>-7.43</v>
      </c>
      <c r="Y158" t="str">
        <f>+IFERROR(IF(VALUE('data-cash-crude'!X158)&gt;0,'data-cash-crude'!X158-INDEX('active-future'!$C:$C,MATCH('basis-cash-crude'!Y$1,'active-future'!$A:$A,0),1),""),"")</f>
        <v/>
      </c>
      <c r="Z158">
        <f>+IFERROR(IF(VALUE('data-cash-crude'!Y158)&gt;0,'data-cash-crude'!Y158-INDEX('active-future'!$C:$C,MATCH('basis-cash-crude'!Z$1,'active-future'!$A:$A,0),1),""),"")</f>
        <v>-7.4600000000000009</v>
      </c>
      <c r="AA158">
        <f>+IFERROR(IF(VALUE('data-cash-crude'!Z158)&gt;0,'data-cash-crude'!Z158-INDEX('active-future'!$C:$C,MATCH('basis-cash-crude'!AA$1,'active-future'!$A:$A,0),1),""),"")</f>
        <v>-4.4200000000000017</v>
      </c>
      <c r="AB158" t="str">
        <f>+IFERROR(IF(VALUE('data-cash-crude'!AA158)&gt;0,'data-cash-crude'!AA158-INDEX('active-future'!$C:$C,MATCH('basis-cash-crude'!AB$1,'active-future'!$A:$A,0),1),""),"")</f>
        <v/>
      </c>
      <c r="AC158">
        <f>+IFERROR(IF(VALUE('data-cash-crude'!AB158)&gt;0,'data-cash-crude'!AB158-INDEX('active-future'!$C:$C,MATCH('basis-cash-crude'!AC$1,'active-future'!$A:$A,0),1),""),"")</f>
        <v>-7.3599999999999994</v>
      </c>
      <c r="AD158">
        <f>+IFERROR(IF(VALUE('data-cash-crude'!AC158)&gt;0,'data-cash-crude'!AC158-INDEX('active-future'!$C:$C,MATCH('basis-cash-crude'!AD$1,'active-future'!$A:$A,0),1),""),"")</f>
        <v>-7.1599999999999966</v>
      </c>
      <c r="AE158">
        <f>+IFERROR(IF(VALUE('data-cash-crude'!AD158)&gt;0,'data-cash-crude'!AD158-INDEX('active-future'!$C:$C,MATCH('basis-cash-crude'!AE$1,'active-future'!$A:$A,0),1),""),"")</f>
        <v>-7.259999999999998</v>
      </c>
      <c r="AF158">
        <f>+IFERROR(IF(VALUE('data-cash-crude'!AE158)&gt;0,'data-cash-crude'!AE158-INDEX('active-future'!$C:$C,MATCH('basis-cash-crude'!AF$1,'active-future'!$A:$A,0),1),""),"")</f>
        <v>-7.2700000000000031</v>
      </c>
      <c r="AG158">
        <f>+IFERROR(IF(VALUE('data-cash-crude'!AF158)&gt;0,'data-cash-crude'!AF158-INDEX('active-future'!$C:$C,MATCH('basis-cash-crude'!AG$1,'active-future'!$A:$A,0),1),""),"")</f>
        <v>-7.3299999999999983</v>
      </c>
      <c r="AH158" t="str">
        <f>+IFERROR(IF(VALUE('data-cash-crude'!AG158)&gt;0,'data-cash-crude'!AG158-INDEX('active-future'!$C:$C,MATCH('basis-cash-crude'!AH$1,'active-future'!$A:$A,0),1),""),"")</f>
        <v/>
      </c>
      <c r="AI158" t="str">
        <f>+IFERROR(IF(VALUE('data-cash-crude'!AH158)&gt;0,'data-cash-crude'!AH158-INDEX('active-future'!$C:$C,MATCH('basis-cash-crude'!AI$1,'active-future'!$A:$A,0),1),""),"")</f>
        <v/>
      </c>
      <c r="AJ158" t="str">
        <f>+IFERROR(IF(VALUE('data-cash-crude'!AI158)&gt;0,'data-cash-crude'!AI158-INDEX('active-future'!$C:$C,MATCH('basis-cash-crude'!AJ$1,'active-future'!$A:$A,0),1),""),"")</f>
        <v/>
      </c>
      <c r="AK158" t="str">
        <f>+IFERROR(IF(VALUE('data-cash-crude'!AJ158)&gt;0,'data-cash-crude'!AJ158-INDEX('active-future'!$C:$C,MATCH('basis-cash-crude'!AK$1,'active-future'!$A:$A,0),1),""),"")</f>
        <v/>
      </c>
      <c r="AL158" t="str">
        <f>+IFERROR(IF(VALUE('data-cash-crude'!AK158)&gt;0,'data-cash-crude'!AK158-INDEX('active-future'!$C:$C,MATCH('basis-cash-crude'!AL$1,'active-future'!$A:$A,0),1),""),"")</f>
        <v/>
      </c>
      <c r="AM158" t="str">
        <f>+IFERROR(IF(VALUE('data-cash-crude'!AL158)&gt;0,'data-cash-crude'!AL158-INDEX('active-future'!$C:$C,MATCH('basis-cash-crude'!AM$1,'active-future'!$A:$A,0),1),""),"")</f>
        <v/>
      </c>
      <c r="AN158">
        <f>+IFERROR(IF(VALUE('data-cash-crude'!AM158)&gt;0,'data-cash-crude'!AM158-INDEX('active-future'!$C:$C,MATCH('basis-cash-crude'!AN$1,'active-future'!$A:$A,0),1),""),"")</f>
        <v>-7.2999999999999972</v>
      </c>
      <c r="AO158">
        <f>+IFERROR(IF(VALUE('data-cash-crude'!AN158)&gt;0,'data-cash-crude'!AN158-INDEX('active-future'!$C:$C,MATCH('basis-cash-crude'!AO$1,'active-future'!$A:$A,0),1),""),"")</f>
        <v>-7.3599999999999994</v>
      </c>
      <c r="AP158">
        <f>+IFERROR(IF(VALUE('data-cash-crude'!AO158)&gt;0,'data-cash-crude'!AO158-INDEX('active-future'!$C:$C,MATCH('basis-cash-crude'!AP$1,'active-future'!$A:$A,0),1),""),"")</f>
        <v>-7.240000000000002</v>
      </c>
      <c r="AQ158">
        <f>+IFERROR(IF(VALUE('data-cash-crude'!AP158)&gt;0,'data-cash-crude'!AP158-INDEX('active-future'!$C:$C,MATCH('basis-cash-crude'!AQ$1,'active-future'!$A:$A,0),1),""),"")</f>
        <v>-7.1499999999999986</v>
      </c>
      <c r="AR158">
        <f>+IFERROR(IF(VALUE('data-cash-crude'!AQ158)&gt;0,'data-cash-crude'!AQ158-INDEX('active-future'!$C:$C,MATCH('basis-cash-crude'!AR$1,'active-future'!$A:$A,0),1),""),"")</f>
        <v>-7.3500000000000014</v>
      </c>
      <c r="AS158">
        <f>+IFERROR(IF(VALUE('data-cash-crude'!AR158)&gt;0,'data-cash-crude'!AR158-INDEX('active-future'!$C:$C,MATCH('basis-cash-crude'!AS$1,'active-future'!$A:$A,0),1),""),"")</f>
        <v>-7.2299999999999969</v>
      </c>
      <c r="AT158">
        <f>+IFERROR(IF(VALUE('data-cash-crude'!AS158)&gt;0,'data-cash-crude'!AS158-INDEX('active-future'!$C:$C,MATCH('basis-cash-crude'!AT$1,'active-future'!$A:$A,0),1),""),"")</f>
        <v>-7.5399999999999991</v>
      </c>
      <c r="AU158">
        <f>+IFERROR(IF(VALUE('data-cash-crude'!AT158)&gt;0,'data-cash-crude'!AT158-INDEX('active-future'!$C:$C,MATCH('basis-cash-crude'!AU$1,'active-future'!$A:$A,0),1),""),"")</f>
        <v>-7.2000000000000028</v>
      </c>
      <c r="AV158" t="str">
        <f>+IFERROR(IF(VALUE('data-cash-crude'!AU158)&gt;0,'data-cash-crude'!AU158-INDEX('active-future'!$C:$C,MATCH('basis-cash-crude'!AV$1,'active-future'!$A:$A,0),1),""),"")</f>
        <v/>
      </c>
      <c r="AW158" t="str">
        <f>+IFERROR(IF(VALUE('data-cash-crude'!AV158)&gt;0,'data-cash-crude'!AV158-INDEX('active-future'!$C:$C,MATCH('basis-cash-crude'!AW$1,'active-future'!$A:$A,0),1),""),"")</f>
        <v/>
      </c>
      <c r="AX158">
        <f>+IFERROR(IF(VALUE('data-cash-crude'!AW158)&gt;0,'data-cash-crude'!AW158-INDEX('active-future'!$C:$C,MATCH('basis-cash-crude'!AX$1,'active-future'!$A:$A,0),1),""),"")</f>
        <v>-7.2899999999999991</v>
      </c>
      <c r="AY158">
        <f>+IFERROR(IF(VALUE('data-cash-crude'!AX158)&gt;0,'data-cash-crude'!AX158-INDEX('active-future'!$C:$C,MATCH('basis-cash-crude'!AY$1,'active-future'!$A:$A,0),1),""),"")</f>
        <v>-7.5600000000000023</v>
      </c>
      <c r="AZ158">
        <f>+IFERROR(IF(VALUE('data-cash-crude'!AY158)&gt;0,'data-cash-crude'!AY158-INDEX('active-future'!$C:$C,MATCH('basis-cash-crude'!AZ$1,'active-future'!$A:$A,0),1),""),"")</f>
        <v>-7.1599999999999966</v>
      </c>
      <c r="BA158">
        <f>+IFERROR(IF(VALUE('data-cash-crude'!AZ158)&gt;0,'data-cash-crude'!AZ158-INDEX('active-future'!$C:$C,MATCH('basis-cash-crude'!BA$1,'active-future'!$A:$A,0),1),""),"")</f>
        <v>-7.2299999999999969</v>
      </c>
      <c r="BB158">
        <f>+IFERROR(IF(VALUE('data-cash-crude'!BA158)&gt;0,'data-cash-crude'!BA158-INDEX('active-future'!$C:$C,MATCH('basis-cash-crude'!BB$1,'active-future'!$A:$A,0),1),""),"")</f>
        <v>-7.2199999999999989</v>
      </c>
      <c r="BC158">
        <f>+IFERROR(IF(VALUE('data-cash-crude'!BB158)&gt;0,'data-cash-crude'!BB158-INDEX('active-future'!$C:$C,MATCH('basis-cash-crude'!BC$1,'active-future'!$A:$A,0),1),""),"")</f>
        <v>-7.7299999999999969</v>
      </c>
      <c r="BD158">
        <f>+IFERROR(IF(VALUE('data-cash-crude'!BC158)&gt;0,'data-cash-crude'!BC158-INDEX('active-future'!$C:$C,MATCH('basis-cash-crude'!BD$1,'active-future'!$A:$A,0),1),""),"")</f>
        <v>-7.259999999999998</v>
      </c>
      <c r="BE158">
        <f>+IFERROR(IF(VALUE('data-cash-crude'!BD158)&gt;0,'data-cash-crude'!BD158-INDEX('active-future'!$C:$C,MATCH('basis-cash-crude'!BE$1,'active-future'!$A:$A,0),1),""),"")</f>
        <v>-7.3699999999999974</v>
      </c>
      <c r="BF158">
        <f>+IFERROR(IF(VALUE('data-cash-crude'!BE158)&gt;0,'data-cash-crude'!BE158-INDEX('active-future'!$C:$C,MATCH('basis-cash-crude'!BF$1,'active-future'!$A:$A,0),1),""),"")</f>
        <v>-7.43</v>
      </c>
      <c r="BG158">
        <f>+IFERROR(IF(VALUE('data-cash-crude'!BF158)&gt;0,'data-cash-crude'!BF158-INDEX('active-future'!$C:$C,MATCH('basis-cash-crude'!BG$1,'active-future'!$A:$A,0),1),""),"")</f>
        <v>-7.1099999999999994</v>
      </c>
      <c r="BH158">
        <f>+IFERROR(IF(VALUE('data-cash-crude'!BG158)&gt;0,'data-cash-crude'!BG158-INDEX('active-future'!$C:$C,MATCH('basis-cash-crude'!BH$1,'active-future'!$A:$A,0),1),""),"")</f>
        <v>-7.3100000000000023</v>
      </c>
      <c r="BI158">
        <f>+IFERROR(IF(VALUE('data-cash-crude'!BH158)&gt;0,'data-cash-crude'!BH158-INDEX('active-future'!$C:$C,MATCH('basis-cash-crude'!BI$1,'active-future'!$A:$A,0),1),""),"")</f>
        <v>-7.5900000000000034</v>
      </c>
      <c r="BJ158">
        <f>+IFERROR(IF(VALUE('data-cash-crude'!BI158)&gt;0,'data-cash-crude'!BI158-INDEX('active-future'!$C:$C,MATCH('basis-cash-crude'!BJ$1,'active-future'!$A:$A,0),1),""),"")</f>
        <v>-7.2000000000000028</v>
      </c>
      <c r="BK158">
        <f>+IFERROR(IF(VALUE('data-cash-crude'!BJ158)&gt;0,'data-cash-crude'!BJ158-INDEX('active-future'!$C:$C,MATCH('basis-cash-crude'!BK$1,'active-future'!$A:$A,0),1),""),"")</f>
        <v>-7.2999999999999972</v>
      </c>
      <c r="BL158">
        <f>+IFERROR(IF(VALUE('data-cash-crude'!BK158)&gt;0,'data-cash-crude'!BK158-INDEX('active-future'!$C:$C,MATCH('basis-cash-crude'!BL$1,'active-future'!$A:$A,0),1),""),"")</f>
        <v>-7.0900000000000034</v>
      </c>
      <c r="BM158">
        <f>+IFERROR(IF(VALUE('data-cash-crude'!BL158)&gt;0,'data-cash-crude'!BL158-INDEX('active-future'!$C:$C,MATCH('basis-cash-crude'!BM$1,'active-future'!$A:$A,0),1),""),"")</f>
        <v>-7.3800000000000026</v>
      </c>
      <c r="BN158">
        <f>+IFERROR(IF(VALUE('data-cash-crude'!BM158)&gt;0,'data-cash-crude'!BM158-INDEX('active-future'!$C:$C,MATCH('basis-cash-crude'!BN$1,'active-future'!$A:$A,0),1),""),"")</f>
        <v>-7.25</v>
      </c>
      <c r="BO158">
        <f>+IFERROR(IF(VALUE('data-cash-crude'!BN158)&gt;0,'data-cash-crude'!BN158-INDEX('active-future'!$C:$C,MATCH('basis-cash-crude'!BO$1,'active-future'!$A:$A,0),1),""),"")</f>
        <v>-7.3100000000000023</v>
      </c>
      <c r="BP158">
        <f>+IFERROR(IF(VALUE('data-cash-crude'!BO158)&gt;0,'data-cash-crude'!BO158-INDEX('active-future'!$C:$C,MATCH('basis-cash-crude'!BP$1,'active-future'!$A:$A,0),1),""),"")</f>
        <v>-7.2000000000000028</v>
      </c>
      <c r="BQ158">
        <f>+IFERROR(IF(VALUE('data-cash-crude'!BP158)&gt;0,'data-cash-crude'!BP158-INDEX('active-future'!$C:$C,MATCH('basis-cash-crude'!BQ$1,'active-future'!$A:$A,0),1),""),"")</f>
        <v>-7.1400000000000006</v>
      </c>
      <c r="BR158">
        <f>+IFERROR(IF(VALUE('data-cash-crude'!BQ158)&gt;0,'data-cash-crude'!BQ158-INDEX('active-future'!$C:$C,MATCH('basis-cash-crude'!BR$1,'active-future'!$A:$A,0),1),""),"")</f>
        <v>-7.3699999999999974</v>
      </c>
      <c r="BS158">
        <f>+IFERROR(IF(VALUE('data-cash-crude'!BR158)&gt;0,'data-cash-crude'!BR158-INDEX('active-future'!$C:$C,MATCH('basis-cash-crude'!BS$1,'active-future'!$A:$A,0),1),""),"")</f>
        <v>-7.57</v>
      </c>
      <c r="BT158">
        <f>+IFERROR(IF(VALUE('data-cash-crude'!BS158)&gt;0,'data-cash-crude'!BS158-INDEX('active-future'!$C:$C,MATCH('basis-cash-crude'!BT$1,'active-future'!$A:$A,0),1),""),"")</f>
        <v>-7.1599999999999966</v>
      </c>
      <c r="BU158">
        <f>+IFERROR(IF(VALUE('data-cash-crude'!BT158)&gt;0,'data-cash-crude'!BT158-INDEX('active-future'!$C:$C,MATCH('basis-cash-crude'!BU$1,'active-future'!$A:$A,0),1),""),"")</f>
        <v>-7.1599999999999966</v>
      </c>
      <c r="BV158" t="str">
        <f>+IFERROR(IF(VALUE('data-cash-crude'!BU158)&gt;0,'data-cash-crude'!BU158-INDEX('active-future'!$C:$C,MATCH('basis-cash-crude'!BV$1,'active-future'!$A:$A,0),1),""),"")</f>
        <v/>
      </c>
      <c r="BW158">
        <f>+IFERROR(IF(VALUE('data-cash-crude'!BV158)&gt;0,'data-cash-crude'!BV158-INDEX('active-future'!$C:$C,MATCH('basis-cash-crude'!BW$1,'active-future'!$A:$A,0),1),""),"")</f>
        <v>-7.2899999999999991</v>
      </c>
      <c r="BX158">
        <f>+IFERROR(IF(VALUE('data-cash-crude'!BW158)&gt;0,'data-cash-crude'!BW158-INDEX('active-future'!$C:$C,MATCH('basis-cash-crude'!BX$1,'active-future'!$A:$A,0),1),""),"")</f>
        <v>-7.1400000000000006</v>
      </c>
      <c r="BY158">
        <f>+IFERROR(IF(VALUE('data-cash-crude'!BX158)&gt;0,'data-cash-crude'!BX158-INDEX('active-future'!$C:$C,MATCH('basis-cash-crude'!BY$1,'active-future'!$A:$A,0),1),""),"")</f>
        <v>-7.3400000000000034</v>
      </c>
      <c r="BZ158">
        <f>+IFERROR(IF(VALUE('data-cash-crude'!BY158)&gt;0,'data-cash-crude'!BY158-INDEX('active-future'!$C:$C,MATCH('basis-cash-crude'!BZ$1,'active-future'!$A:$A,0),1),""),"")</f>
        <v>-7.4399999999999977</v>
      </c>
      <c r="CA158">
        <f>+IFERROR(IF(VALUE('data-cash-crude'!BZ158)&gt;0,'data-cash-crude'!BZ158-INDEX('active-future'!$C:$C,MATCH('basis-cash-crude'!CA$1,'active-future'!$A:$A,0),1),""),"")</f>
        <v>-7.0399999999999991</v>
      </c>
      <c r="CB158">
        <f>+IFERROR(IF(VALUE('data-cash-crude'!CA158)&gt;0,'data-cash-crude'!CA158-INDEX('active-future'!$C:$C,MATCH('basis-cash-crude'!CB$1,'active-future'!$A:$A,0),1),""),"")</f>
        <v>-7.3400000000000034</v>
      </c>
      <c r="CC158">
        <f>+IFERROR(IF(VALUE('data-cash-crude'!CB158)&gt;0,'data-cash-crude'!CB158-INDEX('active-future'!$C:$C,MATCH('basis-cash-crude'!CC$1,'active-future'!$A:$A,0),1),""),"")</f>
        <v>-6.8999999999999986</v>
      </c>
      <c r="CD158">
        <f>+IFERROR(IF(VALUE('data-cash-crude'!CC158)&gt;0,'data-cash-crude'!CC158-INDEX('active-future'!$C:$C,MATCH('basis-cash-crude'!CD$1,'active-future'!$A:$A,0),1),""),"")</f>
        <v>-7.3500000000000014</v>
      </c>
      <c r="CE158">
        <f>+IFERROR(IF(VALUE('data-cash-crude'!CD158)&gt;0,'data-cash-crude'!CD158-INDEX('active-future'!$C:$C,MATCH('basis-cash-crude'!CE$1,'active-future'!$A:$A,0),1),""),"")</f>
        <v>-7.3400000000000034</v>
      </c>
      <c r="CF158">
        <f>+IFERROR(IF(VALUE('data-cash-crude'!CE158)&gt;0,'data-cash-crude'!CE158-INDEX('active-future'!$C:$C,MATCH('basis-cash-crude'!CF$1,'active-future'!$A:$A,0),1),""),"")</f>
        <v>-7.25</v>
      </c>
      <c r="CG158">
        <f>+IFERROR(IF(VALUE('data-cash-crude'!CF158)&gt;0,'data-cash-crude'!CF158-INDEX('active-future'!$C:$C,MATCH('basis-cash-crude'!CG$1,'active-future'!$A:$A,0),1),""),"")</f>
        <v>-7.3999999999999986</v>
      </c>
      <c r="CH158">
        <f>+IFERROR(IF(VALUE('data-cash-crude'!CG158)&gt;0,'data-cash-crude'!CG158-INDEX('active-future'!$C:$C,MATCH('basis-cash-crude'!CH$1,'active-future'!$A:$A,0),1),""),"")</f>
        <v>-7.1000000000000014</v>
      </c>
      <c r="CI158">
        <f>+IFERROR(IF(VALUE('data-cash-crude'!CH158)&gt;0,'data-cash-crude'!CH158-INDEX('active-future'!$C:$C,MATCH('basis-cash-crude'!CI$1,'active-future'!$A:$A,0),1),""),"")</f>
        <v>-7.2700000000000031</v>
      </c>
      <c r="CJ158">
        <f>+IFERROR(IF(VALUE('data-cash-crude'!CI158)&gt;0,'data-cash-crude'!CI158-INDEX('active-future'!$C:$C,MATCH('basis-cash-crude'!CJ$1,'active-future'!$A:$A,0),1),""),"")</f>
        <v>-7.2999999999999972</v>
      </c>
      <c r="CK158">
        <f>+IFERROR(IF(VALUE('data-cash-crude'!CJ158)&gt;0,'data-cash-crude'!CJ158-INDEX('active-future'!$C:$C,MATCH('basis-cash-crude'!CK$1,'active-future'!$A:$A,0),1),""),"")</f>
        <v>-7.259999999999998</v>
      </c>
      <c r="CL158">
        <f>+IFERROR(IF(VALUE('data-cash-crude'!CK158)&gt;0,'data-cash-crude'!CK158-INDEX('active-future'!$C:$C,MATCH('basis-cash-crude'!CL$1,'active-future'!$A:$A,0),1),""),"")</f>
        <v>-7.1899999999999977</v>
      </c>
      <c r="CM158" t="str">
        <f>+IFERROR(IF(VALUE('data-cash-crude'!CL158)&gt;0,'data-cash-crude'!CL158-INDEX('active-future'!$C:$C,MATCH('basis-cash-crude'!CM$1,'active-future'!$A:$A,0),1),""),"")</f>
        <v/>
      </c>
      <c r="CN158">
        <f>+IFERROR(IF(VALUE('data-cash-crude'!CM158)&gt;0,'data-cash-crude'!CM158-INDEX('active-future'!$C:$C,MATCH('basis-cash-crude'!CN$1,'active-future'!$A:$A,0),1),""),"")</f>
        <v>-7.3500000000000014</v>
      </c>
      <c r="CO158">
        <f>+IFERROR(IF(VALUE('data-cash-crude'!CN158)&gt;0,'data-cash-crude'!CN158-INDEX('active-future'!$C:$C,MATCH('basis-cash-crude'!CO$1,'active-future'!$A:$A,0),1),""),"")</f>
        <v>-7.2100000000000009</v>
      </c>
      <c r="CP158" t="str">
        <f>+IFERROR(IF(VALUE('data-cash-crude'!CO158)&gt;0,'data-cash-crude'!CO158-INDEX('active-future'!$C:$C,MATCH('basis-cash-crude'!CP$1,'active-future'!$A:$A,0),1),""),"")</f>
        <v/>
      </c>
      <c r="CQ158">
        <f>+IFERROR(IF(VALUE('data-cash-crude'!CP158)&gt;0,'data-cash-crude'!CP158-INDEX('active-future'!$C:$C,MATCH('basis-cash-crude'!CQ$1,'active-future'!$A:$A,0),1),""),"")</f>
        <v>-6.43</v>
      </c>
      <c r="CR158">
        <f>+IFERROR(IF(VALUE('data-cash-crude'!CQ158)&gt;0,'data-cash-crude'!CQ158-INDEX('active-future'!$C:$C,MATCH('basis-cash-crude'!CR$1,'active-future'!$A:$A,0),1),""),"")</f>
        <v>-7.3900000000000006</v>
      </c>
      <c r="CS158">
        <f>+IFERROR(IF(VALUE('data-cash-crude'!CR158)&gt;0,'data-cash-crude'!CR158-INDEX('active-future'!$C:$C,MATCH('basis-cash-crude'!CS$1,'active-future'!$A:$A,0),1),""),"")</f>
        <v>-7.1700000000000017</v>
      </c>
      <c r="CT158">
        <f>+IFERROR(IF(VALUE('data-cash-crude'!CS158)&gt;0,'data-cash-crude'!CS158-INDEX('active-future'!$C:$C,MATCH('basis-cash-crude'!CT$1,'active-future'!$A:$A,0),1),""),"")</f>
        <v>-7.3500000000000014</v>
      </c>
      <c r="CU158">
        <f>+IFERROR(IF(VALUE('data-cash-crude'!CT158)&gt;0,'data-cash-crude'!CT158-INDEX('active-future'!$C:$C,MATCH('basis-cash-crude'!CU$1,'active-future'!$A:$A,0),1),""),"")</f>
        <v>-7.18</v>
      </c>
      <c r="CV158">
        <f>+IFERROR(IF(VALUE('data-cash-crude'!CU158)&gt;0,'data-cash-crude'!CU158-INDEX('active-future'!$C:$C,MATCH('basis-cash-crude'!CV$1,'active-future'!$A:$A,0),1),""),"")</f>
        <v>-7.1300000000000026</v>
      </c>
      <c r="CW158">
        <f>+IFERROR(IF(VALUE('data-cash-crude'!CV158)&gt;0,'data-cash-crude'!CV158-INDEX('active-future'!$C:$C,MATCH('basis-cash-crude'!CW$1,'active-future'!$A:$A,0),1),""),"")</f>
        <v>-6.8900000000000006</v>
      </c>
      <c r="CX158">
        <f>+IFERROR(IF(VALUE('data-cash-crude'!CW158)&gt;0,'data-cash-crude'!CW158-INDEX('active-future'!$C:$C,MATCH('basis-cash-crude'!CX$1,'active-future'!$A:$A,0),1),""),"")</f>
        <v>-7.3100000000000023</v>
      </c>
      <c r="CY158">
        <f>+IFERROR(IF(VALUE('data-cash-crude'!CX158)&gt;0,'data-cash-crude'!CX158-INDEX('active-future'!$C:$C,MATCH('basis-cash-crude'!CY$1,'active-future'!$A:$A,0),1),""),"")</f>
        <v>-7.2199999999999989</v>
      </c>
      <c r="CZ158">
        <f>+IFERROR(IF(VALUE('data-cash-crude'!CY158)&gt;0,'data-cash-crude'!CY158-INDEX('active-future'!$C:$C,MATCH('basis-cash-crude'!CZ$1,'active-future'!$A:$A,0),1),""),"")</f>
        <v>-7.4799999999999969</v>
      </c>
      <c r="DA158">
        <f>+IFERROR(IF(VALUE('data-cash-crude'!CZ158)&gt;0,'data-cash-crude'!CZ158-INDEX('active-future'!$C:$C,MATCH('basis-cash-crude'!DA$1,'active-future'!$A:$A,0),1),""),"")</f>
        <v>-7.1000000000000014</v>
      </c>
      <c r="DB158">
        <f>+IFERROR(IF(VALUE('data-cash-crude'!DA158)&gt;0,'data-cash-crude'!DA158-INDEX('active-future'!$C:$C,MATCH('basis-cash-crude'!DB$1,'active-future'!$A:$A,0),1),""),"")</f>
        <v>-7.43</v>
      </c>
      <c r="DC158">
        <f>+IFERROR(IF(VALUE('data-cash-crude'!DB158)&gt;0,'data-cash-crude'!DB158-INDEX('active-future'!$C:$C,MATCH('basis-cash-crude'!DC$1,'active-future'!$A:$A,0),1),""),"")</f>
        <v>-7.25</v>
      </c>
      <c r="DD158">
        <f>+IFERROR(IF(VALUE('data-cash-crude'!DC158)&gt;0,'data-cash-crude'!DC158-INDEX('active-future'!$C:$C,MATCH('basis-cash-crude'!DD$1,'active-future'!$A:$A,0),1),""),"")</f>
        <v>-7.2899999999999991</v>
      </c>
      <c r="DE158">
        <f>+IFERROR(IF(VALUE('data-cash-crude'!DD158)&gt;0,'data-cash-crude'!DD158-INDEX('active-future'!$C:$C,MATCH('basis-cash-crude'!DE$1,'active-future'!$A:$A,0),1),""),"")</f>
        <v>-7.3400000000000034</v>
      </c>
      <c r="DF158">
        <f>+IFERROR(IF(VALUE('data-cash-crude'!DE158)&gt;0,'data-cash-crude'!DE158-INDEX('active-future'!$C:$C,MATCH('basis-cash-crude'!DF$1,'active-future'!$A:$A,0),1),""),"")</f>
        <v>-7.1300000000000026</v>
      </c>
      <c r="DG158">
        <f>+IFERROR(IF(VALUE('data-cash-crude'!DF158)&gt;0,'data-cash-crude'!DF158-INDEX('active-future'!$C:$C,MATCH('basis-cash-crude'!DG$1,'active-future'!$A:$A,0),1),""),"")</f>
        <v>-6.9399999999999977</v>
      </c>
      <c r="DH158">
        <f>+IFERROR(IF(VALUE('data-cash-crude'!DG158)&gt;0,'data-cash-crude'!DG158-INDEX('active-future'!$C:$C,MATCH('basis-cash-crude'!DH$1,'active-future'!$A:$A,0),1),""),"")</f>
        <v>-7.4099999999999966</v>
      </c>
      <c r="DI158">
        <f>+IFERROR(IF(VALUE('data-cash-crude'!DH158)&gt;0,'data-cash-crude'!DH158-INDEX('active-future'!$C:$C,MATCH('basis-cash-crude'!DI$1,'active-future'!$A:$A,0),1),""),"")</f>
        <v>-7.2000000000000028</v>
      </c>
      <c r="DJ158">
        <f>+IFERROR(IF(VALUE('data-cash-crude'!DI158)&gt;0,'data-cash-crude'!DI158-INDEX('active-future'!$C:$C,MATCH('basis-cash-crude'!DJ$1,'active-future'!$A:$A,0),1),""),"")</f>
        <v>-7.3299999999999983</v>
      </c>
      <c r="DK158">
        <f>+IFERROR(IF(VALUE('data-cash-crude'!DJ158)&gt;0,'data-cash-crude'!DJ158-INDEX('active-future'!$C:$C,MATCH('basis-cash-crude'!DK$1,'active-future'!$A:$A,0),1),""),"")</f>
        <v>-7.2999999999999972</v>
      </c>
      <c r="DL158">
        <f>+IFERROR(IF(VALUE('data-cash-crude'!DK158)&gt;0,'data-cash-crude'!DK158-INDEX('active-future'!$C:$C,MATCH('basis-cash-crude'!DL$1,'active-future'!$A:$A,0),1),""),"")</f>
        <v>-7.3699999999999974</v>
      </c>
      <c r="DM158" t="str">
        <f>+IFERROR(IF(VALUE('data-cash-crude'!DL158)&gt;0,'data-cash-crude'!DL158-INDEX('active-future'!$C:$C,MATCH('basis-cash-crude'!DM$1,'active-future'!$A:$A,0),1),""),"")</f>
        <v/>
      </c>
      <c r="DN158" t="str">
        <f>+IFERROR(IF(VALUE('data-cash-crude'!DM158)&gt;0,'data-cash-crude'!DM158-INDEX('active-future'!$C:$C,MATCH('basis-cash-crude'!DN$1,'active-future'!$A:$A,0),1),""),"")</f>
        <v/>
      </c>
      <c r="DO158" t="str">
        <f>+IFERROR(IF(VALUE('data-cash-crude'!DN158)&gt;0,'data-cash-crude'!DN158-INDEX('active-future'!$C:$C,MATCH('basis-cash-crude'!DO$1,'active-future'!$A:$A,0),1),""),"")</f>
        <v/>
      </c>
      <c r="DP158" t="str">
        <f>+IFERROR(IF(VALUE('data-cash-crude'!DO158)&gt;0,'data-cash-crude'!DO158-INDEX('active-future'!$C:$C,MATCH('basis-cash-crude'!DP$1,'active-future'!$A:$A,0),1),""),"")</f>
        <v/>
      </c>
      <c r="DQ158" t="str">
        <f>+IFERROR(IF(VALUE('data-cash-crude'!DP158)&gt;0,'data-cash-crude'!DP158-INDEX('active-future'!$C:$C,MATCH('basis-cash-crude'!DQ$1,'active-future'!$A:$A,0),1),""),"")</f>
        <v/>
      </c>
      <c r="DR158" t="str">
        <f>+IFERROR(IF(VALUE('data-cash-crude'!DQ158)&gt;0,'data-cash-crude'!DQ158-INDEX('active-future'!$C:$C,MATCH('basis-cash-crude'!DR$1,'active-future'!$A:$A,0),1),""),"")</f>
        <v/>
      </c>
      <c r="DS158" t="str">
        <f>+IFERROR(IF(VALUE('data-cash-crude'!DR158)&gt;0,'data-cash-crude'!DR158-INDEX('active-future'!$C:$C,MATCH('basis-cash-crude'!DS$1,'active-future'!$A:$A,0),1),""),"")</f>
        <v/>
      </c>
      <c r="DT158" t="str">
        <f>+IFERROR(IF(VALUE('data-cash-crude'!DS158)&gt;0,'data-cash-crude'!DS158-INDEX('active-future'!$C:$C,MATCH('basis-cash-crude'!DT$1,'active-future'!$A:$A,0),1),""),"")</f>
        <v/>
      </c>
      <c r="DU158" t="str">
        <f>+IFERROR(IF(VALUE('data-cash-crude'!DT158)&gt;0,'data-cash-crude'!DT158-INDEX('active-future'!$C:$C,MATCH('basis-cash-crude'!DU$1,'active-future'!$A:$A,0),1),""),"")</f>
        <v/>
      </c>
      <c r="DV158" t="str">
        <f>+IFERROR(IF(VALUE('data-cash-crude'!DU158)&gt;0,'data-cash-crude'!DU158-INDEX('active-future'!$C:$C,MATCH('basis-cash-crude'!DV$1,'active-future'!$A:$A,0),1),""),"")</f>
        <v/>
      </c>
      <c r="DW158" t="str">
        <f>+IFERROR(IF(VALUE('data-cash-crude'!DV158)&gt;0,'data-cash-crude'!DV158-INDEX('active-future'!$C:$C,MATCH('basis-cash-crude'!DW$1,'active-future'!$A:$A,0),1),""),"")</f>
        <v/>
      </c>
      <c r="DX158" t="str">
        <f>+IFERROR(IF(VALUE('data-cash-crude'!DW158)&gt;0,'data-cash-crude'!DW158-INDEX('active-future'!$C:$C,MATCH('basis-cash-crude'!DX$1,'active-future'!$A:$A,0),1),""),"")</f>
        <v/>
      </c>
      <c r="DY158" t="str">
        <f>+IFERROR(IF(VALUE('data-cash-crude'!DX158)&gt;0,'data-cash-crude'!DX158-INDEX('active-future'!$C:$C,MATCH('basis-cash-crude'!DY$1,'active-future'!$A:$A,0),1),""),"")</f>
        <v/>
      </c>
      <c r="DZ158" t="str">
        <f>+IFERROR(IF(VALUE('data-cash-crude'!DY158)&gt;0,'data-cash-crude'!DY158-INDEX('active-future'!$C:$C,MATCH('basis-cash-crude'!DZ$1,'active-future'!$A:$A,0),1),""),"")</f>
        <v/>
      </c>
      <c r="EA158" t="str">
        <f>+IFERROR(IF(VALUE('data-cash-crude'!DZ158)&gt;0,'data-cash-crude'!DZ158-INDEX('active-future'!$C:$C,MATCH('basis-cash-crude'!EA$1,'active-future'!$A:$A,0),1),""),"")</f>
        <v/>
      </c>
      <c r="EB158" t="str">
        <f>+IFERROR(IF(VALUE('data-cash-crude'!EA158)&gt;0,'data-cash-crude'!EA158-INDEX('active-future'!$C:$C,MATCH('basis-cash-crude'!EB$1,'active-future'!$A:$A,0),1),""),"")</f>
        <v/>
      </c>
      <c r="EC158" t="str">
        <f>+IFERROR(IF(VALUE('data-cash-crude'!EB158)&gt;0,'data-cash-crude'!EB158-INDEX('active-future'!$C:$C,MATCH('basis-cash-crude'!EC$1,'active-future'!$A:$A,0),1),""),"")</f>
        <v/>
      </c>
      <c r="ED158" t="str">
        <f>+IFERROR(IF(VALUE('data-cash-crude'!EC158)&gt;0,'data-cash-crude'!EC158-INDEX('active-future'!$C:$C,MATCH('basis-cash-crude'!ED$1,'active-future'!$A:$A,0),1),""),"")</f>
        <v/>
      </c>
      <c r="EE158" t="str">
        <f>+IFERROR(IF(VALUE('data-cash-crude'!ED158)&gt;0,'data-cash-crude'!ED158-INDEX('active-future'!$C:$C,MATCH('basis-cash-crude'!EE$1,'active-future'!$A:$A,0),1),""),"")</f>
        <v/>
      </c>
      <c r="EF158" t="str">
        <f>+IFERROR(IF(VALUE('data-cash-crude'!EE158)&gt;0,'data-cash-crude'!EE158-INDEX('active-future'!$C:$C,MATCH('basis-cash-crude'!EF$1,'active-future'!$A:$A,0),1),""),"")</f>
        <v/>
      </c>
      <c r="EG158" t="str">
        <f>+IFERROR(IF(VALUE('data-cash-crude'!EF158)&gt;0,'data-cash-crude'!EF158-INDEX('active-future'!$C:$C,MATCH('basis-cash-crude'!EG$1,'active-future'!$A:$A,0),1),""),"")</f>
        <v/>
      </c>
      <c r="EH158" t="str">
        <f>+IFERROR(IF(VALUE('data-cash-crude'!EG158)&gt;0,'data-cash-crude'!EG158-INDEX('active-future'!$C:$C,MATCH('basis-cash-crude'!EH$1,'active-future'!$A:$A,0),1),""),"")</f>
        <v/>
      </c>
      <c r="EI158" t="str">
        <f>+IFERROR(IF(VALUE('data-cash-crude'!EH158)&gt;0,'data-cash-crude'!EH158-INDEX('active-future'!$C:$C,MATCH('basis-cash-crude'!EI$1,'active-future'!$A:$A,0),1),""),"")</f>
        <v/>
      </c>
      <c r="EJ158" t="str">
        <f>+IFERROR(IF(VALUE('data-cash-crude'!EI158)&gt;0,'data-cash-crude'!EI158-INDEX('active-future'!$C:$C,MATCH('basis-cash-crude'!EJ$1,'active-future'!$A:$A,0),1),""),"")</f>
        <v/>
      </c>
      <c r="EK158" t="str">
        <f>+IFERROR(IF(VALUE('data-cash-crude'!EJ158)&gt;0,'data-cash-crude'!EJ158-INDEX('active-future'!$C:$C,MATCH('basis-cash-crude'!EK$1,'active-future'!$A:$A,0),1),""),"")</f>
        <v/>
      </c>
      <c r="EL158" t="str">
        <f>+IFERROR(IF(VALUE('data-cash-crude'!EK158)&gt;0,'data-cash-crude'!EK158-INDEX('active-future'!$C:$C,MATCH('basis-cash-crude'!EL$1,'active-future'!$A:$A,0),1),""),"")</f>
        <v/>
      </c>
      <c r="EM158" t="str">
        <f>+IFERROR(IF(VALUE('data-cash-crude'!EL158)&gt;0,'data-cash-crude'!EL158-INDEX('active-future'!$C:$C,MATCH('basis-cash-crude'!EM$1,'active-future'!$A:$A,0),1),""),"")</f>
        <v/>
      </c>
      <c r="EN158" t="str">
        <f>+IFERROR(IF(VALUE('data-cash-crude'!EM158)&gt;0,'data-cash-crude'!EM158-INDEX('active-future'!$C:$C,MATCH('basis-cash-crude'!EN$1,'active-future'!$A:$A,0),1),""),"")</f>
        <v/>
      </c>
      <c r="EO158" t="str">
        <f>+IFERROR(IF(VALUE('data-cash-crude'!EN158)&gt;0,'data-cash-crude'!EN158-INDEX('active-future'!$C:$C,MATCH('basis-cash-crude'!EO$1,'active-future'!$A:$A,0),1),""),"")</f>
        <v/>
      </c>
      <c r="EP158" t="str">
        <f>+IFERROR(IF(VALUE('data-cash-crude'!EO158)&gt;0,'data-cash-crude'!EO158-INDEX('active-future'!$C:$C,MATCH('basis-cash-crude'!EP$1,'active-future'!$A:$A,0),1),""),"")</f>
        <v/>
      </c>
      <c r="EQ158" t="str">
        <f>+IFERROR(IF(VALUE('data-cash-crude'!EP158)&gt;0,'data-cash-crude'!EP158-INDEX('active-future'!$C:$C,MATCH('basis-cash-crude'!EQ$1,'active-future'!$A:$A,0),1),""),"")</f>
        <v/>
      </c>
      <c r="ER158" t="str">
        <f>+IFERROR(IF(VALUE('data-cash-crude'!EQ158)&gt;0,'data-cash-crude'!EQ158-INDEX('active-future'!$C:$C,MATCH('basis-cash-crude'!ER$1,'active-future'!$A:$A,0),1),""),"")</f>
        <v/>
      </c>
      <c r="ES158" t="str">
        <f>+IFERROR(IF(VALUE('data-cash-crude'!ER158)&gt;0,'data-cash-crude'!ER158-INDEX('active-future'!$C:$C,MATCH('basis-cash-crude'!ES$1,'active-future'!$A:$A,0),1),""),"")</f>
        <v/>
      </c>
      <c r="ET158" t="str">
        <f>+IFERROR(IF(VALUE('data-cash-crude'!ES158)&gt;0,'data-cash-crude'!ES158-INDEX('active-future'!$C:$C,MATCH('basis-cash-crude'!ET$1,'active-future'!$A:$A,0),1),""),"")</f>
        <v/>
      </c>
      <c r="EU158" t="str">
        <f>+IFERROR(IF(VALUE('data-cash-crude'!ET158)&gt;0,'data-cash-crude'!ET158-INDEX('active-future'!$C:$C,MATCH('basis-cash-crude'!EU$1,'active-future'!$A:$A,0),1),""),"")</f>
        <v/>
      </c>
      <c r="EV158" t="str">
        <f>+IFERROR(IF(VALUE('data-cash-crude'!EU158)&gt;0,'data-cash-crude'!EU158-INDEX('active-future'!$C:$C,MATCH('basis-cash-crude'!EV$1,'active-future'!$A:$A,0),1),""),"")</f>
        <v/>
      </c>
      <c r="EW158" t="str">
        <f>+IFERROR(IF(VALUE('data-cash-crude'!EV158)&gt;0,'data-cash-crude'!EV158-INDEX('active-future'!$C:$C,MATCH('basis-cash-crude'!EW$1,'active-future'!$A:$A,0),1),""),"")</f>
        <v/>
      </c>
      <c r="EX158" t="str">
        <f>+IFERROR(IF(VALUE('data-cash-crude'!EW158)&gt;0,'data-cash-crude'!EW158-INDEX('active-future'!$C:$C,MATCH('basis-cash-crude'!EX$1,'active-future'!$A:$A,0),1),""),"")</f>
        <v/>
      </c>
      <c r="EY158" t="str">
        <f>+IFERROR(IF(VALUE('data-cash-crude'!EX158)&gt;0,'data-cash-crude'!EX158-INDEX('active-future'!$C:$C,MATCH('basis-cash-crude'!EY$1,'active-future'!$A:$A,0),1),""),"")</f>
        <v/>
      </c>
      <c r="EZ158" t="str">
        <f>+IFERROR(IF(VALUE('data-cash-crude'!EY158)&gt;0,'data-cash-crude'!EY158-INDEX('active-future'!$C:$C,MATCH('basis-cash-crude'!EZ$1,'active-future'!$A:$A,0),1),""),"")</f>
        <v/>
      </c>
      <c r="FA158" t="str">
        <f>+IFERROR(IF(VALUE('data-cash-crude'!EZ158)&gt;0,'data-cash-crude'!EZ158-INDEX('active-future'!$C:$C,MATCH('basis-cash-crude'!FA$1,'active-future'!$A:$A,0),1),""),"")</f>
        <v/>
      </c>
      <c r="FB158" t="str">
        <f>+IFERROR(IF(VALUE('data-cash-crude'!FA158)&gt;0,'data-cash-crude'!FA158-INDEX('active-future'!$C:$C,MATCH('basis-cash-crude'!FB$1,'active-future'!$A:$A,0),1),""),"")</f>
        <v/>
      </c>
      <c r="FC158" t="str">
        <f>+IFERROR(IF(VALUE('data-cash-crude'!FB158)&gt;0,'data-cash-crude'!FB158-INDEX('active-future'!$C:$C,MATCH('basis-cash-crude'!FC$1,'active-future'!$A:$A,0),1),""),"")</f>
        <v/>
      </c>
      <c r="FD158" t="str">
        <f>+IFERROR(IF(VALUE('data-cash-crude'!FC158)&gt;0,'data-cash-crude'!FC158-INDEX('active-future'!$C:$C,MATCH('basis-cash-crude'!FD$1,'active-future'!$A:$A,0),1),""),"")</f>
        <v/>
      </c>
      <c r="FE158" t="str">
        <f>+IFERROR(IF(VALUE('data-cash-crude'!FD158)&gt;0,'data-cash-crude'!FD158-INDEX('active-future'!$C:$C,MATCH('basis-cash-crude'!FE$1,'active-future'!$A:$A,0),1),""),"")</f>
        <v/>
      </c>
      <c r="FF158" t="str">
        <f>+IFERROR(IF(VALUE('data-cash-crude'!FE158)&gt;0,'data-cash-crude'!FE158-INDEX('active-future'!$C:$C,MATCH('basis-cash-crude'!FF$1,'active-future'!$A:$A,0),1),""),"")</f>
        <v/>
      </c>
      <c r="FG158" t="str">
        <f>+IFERROR(IF(VALUE('data-cash-crude'!FF158)&gt;0,'data-cash-crude'!FF158-INDEX('active-future'!$C:$C,MATCH('basis-cash-crude'!FG$1,'active-future'!$A:$A,0),1),""),"")</f>
        <v/>
      </c>
      <c r="FH158" t="str">
        <f>+IFERROR(IF(VALUE('data-cash-crude'!FG158)&gt;0,'data-cash-crude'!FG158-INDEX('active-future'!$C:$C,MATCH('basis-cash-crude'!FH$1,'active-future'!$A:$A,0),1),""),"")</f>
        <v/>
      </c>
      <c r="FI158" t="str">
        <f>+IFERROR(IF(VALUE('data-cash-crude'!FH158)&gt;0,'data-cash-crude'!FH158-INDEX('active-future'!$C:$C,MATCH('basis-cash-crude'!FI$1,'active-future'!$A:$A,0),1),""),"")</f>
        <v/>
      </c>
      <c r="FJ158" t="str">
        <f>+IFERROR(IF(VALUE('data-cash-crude'!FI158)&gt;0,'data-cash-crude'!FI158-INDEX('active-future'!$C:$C,MATCH('basis-cash-crude'!FJ$1,'active-future'!$A:$A,0),1),""),"")</f>
        <v/>
      </c>
      <c r="FK158" t="str">
        <f>+IFERROR(IF(VALUE('data-cash-crude'!FJ158)&gt;0,'data-cash-crude'!FJ158-INDEX('active-future'!$C:$C,MATCH('basis-cash-crude'!FK$1,'active-future'!$A:$A,0),1),""),"")</f>
        <v/>
      </c>
      <c r="FL158" t="str">
        <f>+IFERROR(IF(VALUE('data-cash-crude'!FK158)&gt;0,'data-cash-crude'!FK158-INDEX('active-future'!$C:$C,MATCH('basis-cash-crude'!FL$1,'active-future'!$A:$A,0),1),""),"")</f>
        <v/>
      </c>
    </row>
    <row r="159" spans="1:168" x14ac:dyDescent="0.2">
      <c r="A159">
        <f t="shared" si="6"/>
        <v>-6.0450000000000008</v>
      </c>
      <c r="B159">
        <f t="shared" si="7"/>
        <v>-5.9188000000000009</v>
      </c>
      <c r="C159">
        <f t="shared" si="8"/>
        <v>-5.9965333333333346</v>
      </c>
      <c r="D159" s="10" t="str">
        <f>+'data-cash-crude'!B159</f>
        <v>CLPA-8-113.CM</v>
      </c>
      <c r="E159">
        <f>+IFERROR(IF(VALUE('data-cash-crude'!D159)&gt;0,'data-cash-crude'!D159-INDEX('active-future'!$C:$C,MATCH('basis-cash-crude'!E$1,'active-future'!$A:$A,0),1),""),"")</f>
        <v>-6.0600000000000023</v>
      </c>
      <c r="F159">
        <f>+IFERROR(IF(VALUE('data-cash-crude'!E159)&gt;0,'data-cash-crude'!E159-INDEX('active-future'!$C:$C,MATCH('basis-cash-crude'!F$1,'active-future'!$A:$A,0),1),""),"")</f>
        <v>-5.93</v>
      </c>
      <c r="G159">
        <f>+IFERROR(IF(VALUE('data-cash-crude'!F159)&gt;0,'data-cash-crude'!F159-INDEX('active-future'!$C:$C,MATCH('basis-cash-crude'!G$1,'active-future'!$A:$A,0),1),""),"")</f>
        <v>-5.9699999999999989</v>
      </c>
      <c r="H159">
        <f>+IFERROR(IF(VALUE('data-cash-crude'!G159)&gt;0,'data-cash-crude'!G159-INDEX('active-future'!$C:$C,MATCH('basis-cash-crude'!H$1,'active-future'!$A:$A,0),1),""),"")</f>
        <v>-5.93</v>
      </c>
      <c r="I159" t="str">
        <f>+IFERROR(IF(VALUE('data-cash-crude'!H159)&gt;0,'data-cash-crude'!H159-INDEX('active-future'!$C:$C,MATCH('basis-cash-crude'!I$1,'active-future'!$A:$A,0),1),""),"")</f>
        <v/>
      </c>
      <c r="J159">
        <f>+IFERROR(IF(VALUE('data-cash-crude'!I159)&gt;0,'data-cash-crude'!I159-INDEX('active-future'!$C:$C,MATCH('basis-cash-crude'!J$1,'active-future'!$A:$A,0),1),""),"")</f>
        <v>-6.1099999999999994</v>
      </c>
      <c r="K159">
        <f>+IFERROR(IF(VALUE('data-cash-crude'!J159)&gt;0,'data-cash-crude'!J159-INDEX('active-future'!$C:$C,MATCH('basis-cash-crude'!K$1,'active-future'!$A:$A,0),1),""),"")</f>
        <v>-6.2700000000000031</v>
      </c>
      <c r="L159" t="str">
        <f>+IFERROR(IF(VALUE('data-cash-crude'!K159)&gt;0,'data-cash-crude'!K159-INDEX('active-future'!$C:$C,MATCH('basis-cash-crude'!L$1,'active-future'!$A:$A,0),1),""),"")</f>
        <v/>
      </c>
      <c r="M159">
        <f>+IFERROR(IF(VALUE('data-cash-crude'!L159)&gt;0,'data-cash-crude'!L159-INDEX('active-future'!$C:$C,MATCH('basis-cash-crude'!M$1,'active-future'!$A:$A,0),1),""),"")</f>
        <v>-5.93</v>
      </c>
      <c r="N159">
        <f>+IFERROR(IF(VALUE('data-cash-crude'!M159)&gt;0,'data-cash-crude'!M159-INDEX('active-future'!$C:$C,MATCH('basis-cash-crude'!N$1,'active-future'!$A:$A,0),1),""),"")</f>
        <v>-6.1000000000000014</v>
      </c>
      <c r="O159">
        <f>+IFERROR(IF(VALUE('data-cash-crude'!N159)&gt;0,'data-cash-crude'!N159-INDEX('active-future'!$C:$C,MATCH('basis-cash-crude'!O$1,'active-future'!$A:$A,0),1),""),"")</f>
        <v>-5.8699999999999974</v>
      </c>
      <c r="P159">
        <f>+IFERROR(IF(VALUE('data-cash-crude'!O159)&gt;0,'data-cash-crude'!O159-INDEX('active-future'!$C:$C,MATCH('basis-cash-crude'!P$1,'active-future'!$A:$A,0),1),""),"")</f>
        <v>-5.9600000000000009</v>
      </c>
      <c r="Q159">
        <f>+IFERROR(IF(VALUE('data-cash-crude'!P159)&gt;0,'data-cash-crude'!P159-INDEX('active-future'!$C:$C,MATCH('basis-cash-crude'!Q$1,'active-future'!$A:$A,0),1),""),"")</f>
        <v>-6.07</v>
      </c>
      <c r="R159">
        <f>+IFERROR(IF(VALUE('data-cash-crude'!Q159)&gt;0,'data-cash-crude'!Q159-INDEX('active-future'!$C:$C,MATCH('basis-cash-crude'!R$1,'active-future'!$A:$A,0),1),""),"")</f>
        <v>-5.93</v>
      </c>
      <c r="S159">
        <f>+IFERROR(IF(VALUE('data-cash-crude'!R159)&gt;0,'data-cash-crude'!R159-INDEX('active-future'!$C:$C,MATCH('basis-cash-crude'!S$1,'active-future'!$A:$A,0),1),""),"")</f>
        <v>-6.009999999999998</v>
      </c>
      <c r="T159">
        <f>+IFERROR(IF(VALUE('data-cash-crude'!S159)&gt;0,'data-cash-crude'!S159-INDEX('active-future'!$C:$C,MATCH('basis-cash-crude'!T$1,'active-future'!$A:$A,0),1),""),"")</f>
        <v>-5.990000000000002</v>
      </c>
      <c r="U159">
        <f>+IFERROR(IF(VALUE('data-cash-crude'!T159)&gt;0,'data-cash-crude'!T159-INDEX('active-future'!$C:$C,MATCH('basis-cash-crude'!U$1,'active-future'!$A:$A,0),1),""),"")</f>
        <v>-6.2700000000000031</v>
      </c>
      <c r="V159">
        <f>+IFERROR(IF(VALUE('data-cash-crude'!U159)&gt;0,'data-cash-crude'!U159-INDEX('active-future'!$C:$C,MATCH('basis-cash-crude'!V$1,'active-future'!$A:$A,0),1),""),"")</f>
        <v>-5.9500000000000028</v>
      </c>
      <c r="W159">
        <f>+IFERROR(IF(VALUE('data-cash-crude'!V159)&gt;0,'data-cash-crude'!V159-INDEX('active-future'!$C:$C,MATCH('basis-cash-crude'!W$1,'active-future'!$A:$A,0),1),""),"")</f>
        <v>-5.93</v>
      </c>
      <c r="X159">
        <f>+IFERROR(IF(VALUE('data-cash-crude'!W159)&gt;0,'data-cash-crude'!W159-INDEX('active-future'!$C:$C,MATCH('basis-cash-crude'!X$1,'active-future'!$A:$A,0),1),""),"")</f>
        <v>-6.18</v>
      </c>
      <c r="Y159" t="str">
        <f>+IFERROR(IF(VALUE('data-cash-crude'!X159)&gt;0,'data-cash-crude'!X159-INDEX('active-future'!$C:$C,MATCH('basis-cash-crude'!Y$1,'active-future'!$A:$A,0),1),""),"")</f>
        <v/>
      </c>
      <c r="Z159">
        <f>+IFERROR(IF(VALUE('data-cash-crude'!Y159)&gt;0,'data-cash-crude'!Y159-INDEX('active-future'!$C:$C,MATCH('basis-cash-crude'!Z$1,'active-future'!$A:$A,0),1),""),"")</f>
        <v>-6.2100000000000009</v>
      </c>
      <c r="AA159">
        <f>+IFERROR(IF(VALUE('data-cash-crude'!Z159)&gt;0,'data-cash-crude'!Z159-INDEX('active-future'!$C:$C,MATCH('basis-cash-crude'!AA$1,'active-future'!$A:$A,0),1),""),"")</f>
        <v>-3.1700000000000017</v>
      </c>
      <c r="AB159" t="str">
        <f>+IFERROR(IF(VALUE('data-cash-crude'!AA159)&gt;0,'data-cash-crude'!AA159-INDEX('active-future'!$C:$C,MATCH('basis-cash-crude'!AB$1,'active-future'!$A:$A,0),1),""),"")</f>
        <v/>
      </c>
      <c r="AC159">
        <f>+IFERROR(IF(VALUE('data-cash-crude'!AB159)&gt;0,'data-cash-crude'!AB159-INDEX('active-future'!$C:$C,MATCH('basis-cash-crude'!AC$1,'active-future'!$A:$A,0),1),""),"")</f>
        <v>-6.1099999999999994</v>
      </c>
      <c r="AD159">
        <f>+IFERROR(IF(VALUE('data-cash-crude'!AC159)&gt;0,'data-cash-crude'!AC159-INDEX('active-future'!$C:$C,MATCH('basis-cash-crude'!AD$1,'active-future'!$A:$A,0),1),""),"")</f>
        <v>-5.9099999999999966</v>
      </c>
      <c r="AE159">
        <f>+IFERROR(IF(VALUE('data-cash-crude'!AD159)&gt;0,'data-cash-crude'!AD159-INDEX('active-future'!$C:$C,MATCH('basis-cash-crude'!AE$1,'active-future'!$A:$A,0),1),""),"")</f>
        <v>-6.009999999999998</v>
      </c>
      <c r="AF159">
        <f>+IFERROR(IF(VALUE('data-cash-crude'!AE159)&gt;0,'data-cash-crude'!AE159-INDEX('active-future'!$C:$C,MATCH('basis-cash-crude'!AF$1,'active-future'!$A:$A,0),1),""),"")</f>
        <v>-6.0200000000000031</v>
      </c>
      <c r="AG159">
        <f>+IFERROR(IF(VALUE('data-cash-crude'!AF159)&gt;0,'data-cash-crude'!AF159-INDEX('active-future'!$C:$C,MATCH('basis-cash-crude'!AG$1,'active-future'!$A:$A,0),1),""),"")</f>
        <v>-6.0799999999999983</v>
      </c>
      <c r="AH159" t="str">
        <f>+IFERROR(IF(VALUE('data-cash-crude'!AG159)&gt;0,'data-cash-crude'!AG159-INDEX('active-future'!$C:$C,MATCH('basis-cash-crude'!AH$1,'active-future'!$A:$A,0),1),""),"")</f>
        <v/>
      </c>
      <c r="AI159" t="str">
        <f>+IFERROR(IF(VALUE('data-cash-crude'!AH159)&gt;0,'data-cash-crude'!AH159-INDEX('active-future'!$C:$C,MATCH('basis-cash-crude'!AI$1,'active-future'!$A:$A,0),1),""),"")</f>
        <v/>
      </c>
      <c r="AJ159" t="str">
        <f>+IFERROR(IF(VALUE('data-cash-crude'!AI159)&gt;0,'data-cash-crude'!AI159-INDEX('active-future'!$C:$C,MATCH('basis-cash-crude'!AJ$1,'active-future'!$A:$A,0),1),""),"")</f>
        <v/>
      </c>
      <c r="AK159" t="str">
        <f>+IFERROR(IF(VALUE('data-cash-crude'!AJ159)&gt;0,'data-cash-crude'!AJ159-INDEX('active-future'!$C:$C,MATCH('basis-cash-crude'!AK$1,'active-future'!$A:$A,0),1),""),"")</f>
        <v/>
      </c>
      <c r="AL159" t="str">
        <f>+IFERROR(IF(VALUE('data-cash-crude'!AK159)&gt;0,'data-cash-crude'!AK159-INDEX('active-future'!$C:$C,MATCH('basis-cash-crude'!AL$1,'active-future'!$A:$A,0),1),""),"")</f>
        <v/>
      </c>
      <c r="AM159" t="str">
        <f>+IFERROR(IF(VALUE('data-cash-crude'!AL159)&gt;0,'data-cash-crude'!AL159-INDEX('active-future'!$C:$C,MATCH('basis-cash-crude'!AM$1,'active-future'!$A:$A,0),1),""),"")</f>
        <v/>
      </c>
      <c r="AN159">
        <f>+IFERROR(IF(VALUE('data-cash-crude'!AM159)&gt;0,'data-cash-crude'!AM159-INDEX('active-future'!$C:$C,MATCH('basis-cash-crude'!AN$1,'active-future'!$A:$A,0),1),""),"")</f>
        <v>-6.0499999999999972</v>
      </c>
      <c r="AO159">
        <f>+IFERROR(IF(VALUE('data-cash-crude'!AN159)&gt;0,'data-cash-crude'!AN159-INDEX('active-future'!$C:$C,MATCH('basis-cash-crude'!AO$1,'active-future'!$A:$A,0),1),""),"")</f>
        <v>-6.1099999999999994</v>
      </c>
      <c r="AP159">
        <f>+IFERROR(IF(VALUE('data-cash-crude'!AO159)&gt;0,'data-cash-crude'!AO159-INDEX('active-future'!$C:$C,MATCH('basis-cash-crude'!AP$1,'active-future'!$A:$A,0),1),""),"")</f>
        <v>-5.990000000000002</v>
      </c>
      <c r="AQ159">
        <f>+IFERROR(IF(VALUE('data-cash-crude'!AP159)&gt;0,'data-cash-crude'!AP159-INDEX('active-future'!$C:$C,MATCH('basis-cash-crude'!AQ$1,'active-future'!$A:$A,0),1),""),"")</f>
        <v>-5.8999999999999986</v>
      </c>
      <c r="AR159">
        <f>+IFERROR(IF(VALUE('data-cash-crude'!AQ159)&gt;0,'data-cash-crude'!AQ159-INDEX('active-future'!$C:$C,MATCH('basis-cash-crude'!AR$1,'active-future'!$A:$A,0),1),""),"")</f>
        <v>-6.1000000000000014</v>
      </c>
      <c r="AS159">
        <f>+IFERROR(IF(VALUE('data-cash-crude'!AR159)&gt;0,'data-cash-crude'!AR159-INDEX('active-future'!$C:$C,MATCH('basis-cash-crude'!AS$1,'active-future'!$A:$A,0),1),""),"")</f>
        <v>-5.9799999999999969</v>
      </c>
      <c r="AT159">
        <f>+IFERROR(IF(VALUE('data-cash-crude'!AS159)&gt;0,'data-cash-crude'!AS159-INDEX('active-future'!$C:$C,MATCH('basis-cash-crude'!AT$1,'active-future'!$A:$A,0),1),""),"")</f>
        <v>-6.2899999999999991</v>
      </c>
      <c r="AU159">
        <f>+IFERROR(IF(VALUE('data-cash-crude'!AT159)&gt;0,'data-cash-crude'!AT159-INDEX('active-future'!$C:$C,MATCH('basis-cash-crude'!AU$1,'active-future'!$A:$A,0),1),""),"")</f>
        <v>-5.9500000000000028</v>
      </c>
      <c r="AV159" t="str">
        <f>+IFERROR(IF(VALUE('data-cash-crude'!AU159)&gt;0,'data-cash-crude'!AU159-INDEX('active-future'!$C:$C,MATCH('basis-cash-crude'!AV$1,'active-future'!$A:$A,0),1),""),"")</f>
        <v/>
      </c>
      <c r="AW159" t="str">
        <f>+IFERROR(IF(VALUE('data-cash-crude'!AV159)&gt;0,'data-cash-crude'!AV159-INDEX('active-future'!$C:$C,MATCH('basis-cash-crude'!AW$1,'active-future'!$A:$A,0),1),""),"")</f>
        <v/>
      </c>
      <c r="AX159">
        <f>+IFERROR(IF(VALUE('data-cash-crude'!AW159)&gt;0,'data-cash-crude'!AW159-INDEX('active-future'!$C:$C,MATCH('basis-cash-crude'!AX$1,'active-future'!$A:$A,0),1),""),"")</f>
        <v>-6.0399999999999991</v>
      </c>
      <c r="AY159">
        <f>+IFERROR(IF(VALUE('data-cash-crude'!AX159)&gt;0,'data-cash-crude'!AX159-INDEX('active-future'!$C:$C,MATCH('basis-cash-crude'!AY$1,'active-future'!$A:$A,0),1),""),"")</f>
        <v>-6.3100000000000023</v>
      </c>
      <c r="AZ159">
        <f>+IFERROR(IF(VALUE('data-cash-crude'!AY159)&gt;0,'data-cash-crude'!AY159-INDEX('active-future'!$C:$C,MATCH('basis-cash-crude'!AZ$1,'active-future'!$A:$A,0),1),""),"")</f>
        <v>-5.9099999999999966</v>
      </c>
      <c r="BA159">
        <f>+IFERROR(IF(VALUE('data-cash-crude'!AZ159)&gt;0,'data-cash-crude'!AZ159-INDEX('active-future'!$C:$C,MATCH('basis-cash-crude'!BA$1,'active-future'!$A:$A,0),1),""),"")</f>
        <v>-5.9799999999999969</v>
      </c>
      <c r="BB159">
        <f>+IFERROR(IF(VALUE('data-cash-crude'!BA159)&gt;0,'data-cash-crude'!BA159-INDEX('active-future'!$C:$C,MATCH('basis-cash-crude'!BB$1,'active-future'!$A:$A,0),1),""),"")</f>
        <v>-5.9699999999999989</v>
      </c>
      <c r="BC159">
        <f>+IFERROR(IF(VALUE('data-cash-crude'!BB159)&gt;0,'data-cash-crude'!BB159-INDEX('active-future'!$C:$C,MATCH('basis-cash-crude'!BC$1,'active-future'!$A:$A,0),1),""),"")</f>
        <v>-6.4799999999999969</v>
      </c>
      <c r="BD159">
        <f>+IFERROR(IF(VALUE('data-cash-crude'!BC159)&gt;0,'data-cash-crude'!BC159-INDEX('active-future'!$C:$C,MATCH('basis-cash-crude'!BD$1,'active-future'!$A:$A,0),1),""),"")</f>
        <v>-6.009999999999998</v>
      </c>
      <c r="BE159">
        <f>+IFERROR(IF(VALUE('data-cash-crude'!BD159)&gt;0,'data-cash-crude'!BD159-INDEX('active-future'!$C:$C,MATCH('basis-cash-crude'!BE$1,'active-future'!$A:$A,0),1),""),"")</f>
        <v>-6.1199999999999974</v>
      </c>
      <c r="BF159">
        <f>+IFERROR(IF(VALUE('data-cash-crude'!BE159)&gt;0,'data-cash-crude'!BE159-INDEX('active-future'!$C:$C,MATCH('basis-cash-crude'!BF$1,'active-future'!$A:$A,0),1),""),"")</f>
        <v>-6.18</v>
      </c>
      <c r="BG159">
        <f>+IFERROR(IF(VALUE('data-cash-crude'!BF159)&gt;0,'data-cash-crude'!BF159-INDEX('active-future'!$C:$C,MATCH('basis-cash-crude'!BG$1,'active-future'!$A:$A,0),1),""),"")</f>
        <v>-5.8599999999999994</v>
      </c>
      <c r="BH159">
        <f>+IFERROR(IF(VALUE('data-cash-crude'!BG159)&gt;0,'data-cash-crude'!BG159-INDEX('active-future'!$C:$C,MATCH('basis-cash-crude'!BH$1,'active-future'!$A:$A,0),1),""),"")</f>
        <v>-6.0600000000000023</v>
      </c>
      <c r="BI159">
        <f>+IFERROR(IF(VALUE('data-cash-crude'!BH159)&gt;0,'data-cash-crude'!BH159-INDEX('active-future'!$C:$C,MATCH('basis-cash-crude'!BI$1,'active-future'!$A:$A,0),1),""),"")</f>
        <v>-6.3400000000000034</v>
      </c>
      <c r="BJ159">
        <f>+IFERROR(IF(VALUE('data-cash-crude'!BI159)&gt;0,'data-cash-crude'!BI159-INDEX('active-future'!$C:$C,MATCH('basis-cash-crude'!BJ$1,'active-future'!$A:$A,0),1),""),"")</f>
        <v>-5.9500000000000028</v>
      </c>
      <c r="BK159">
        <f>+IFERROR(IF(VALUE('data-cash-crude'!BJ159)&gt;0,'data-cash-crude'!BJ159-INDEX('active-future'!$C:$C,MATCH('basis-cash-crude'!BK$1,'active-future'!$A:$A,0),1),""),"")</f>
        <v>-6.0499999999999972</v>
      </c>
      <c r="BL159">
        <f>+IFERROR(IF(VALUE('data-cash-crude'!BK159)&gt;0,'data-cash-crude'!BK159-INDEX('active-future'!$C:$C,MATCH('basis-cash-crude'!BL$1,'active-future'!$A:$A,0),1),""),"")</f>
        <v>-5.8400000000000034</v>
      </c>
      <c r="BM159">
        <f>+IFERROR(IF(VALUE('data-cash-crude'!BL159)&gt;0,'data-cash-crude'!BL159-INDEX('active-future'!$C:$C,MATCH('basis-cash-crude'!BM$1,'active-future'!$A:$A,0),1),""),"")</f>
        <v>-6.1300000000000026</v>
      </c>
      <c r="BN159">
        <f>+IFERROR(IF(VALUE('data-cash-crude'!BM159)&gt;0,'data-cash-crude'!BM159-INDEX('active-future'!$C:$C,MATCH('basis-cash-crude'!BN$1,'active-future'!$A:$A,0),1),""),"")</f>
        <v>-6</v>
      </c>
      <c r="BO159">
        <f>+IFERROR(IF(VALUE('data-cash-crude'!BN159)&gt;0,'data-cash-crude'!BN159-INDEX('active-future'!$C:$C,MATCH('basis-cash-crude'!BO$1,'active-future'!$A:$A,0),1),""),"")</f>
        <v>-6.0600000000000023</v>
      </c>
      <c r="BP159">
        <f>+IFERROR(IF(VALUE('data-cash-crude'!BO159)&gt;0,'data-cash-crude'!BO159-INDEX('active-future'!$C:$C,MATCH('basis-cash-crude'!BP$1,'active-future'!$A:$A,0),1),""),"")</f>
        <v>-5.9500000000000028</v>
      </c>
      <c r="BQ159">
        <f>+IFERROR(IF(VALUE('data-cash-crude'!BP159)&gt;0,'data-cash-crude'!BP159-INDEX('active-future'!$C:$C,MATCH('basis-cash-crude'!BQ$1,'active-future'!$A:$A,0),1),""),"")</f>
        <v>-5.8900000000000006</v>
      </c>
      <c r="BR159">
        <f>+IFERROR(IF(VALUE('data-cash-crude'!BQ159)&gt;0,'data-cash-crude'!BQ159-INDEX('active-future'!$C:$C,MATCH('basis-cash-crude'!BR$1,'active-future'!$A:$A,0),1),""),"")</f>
        <v>-6.1199999999999974</v>
      </c>
      <c r="BS159">
        <f>+IFERROR(IF(VALUE('data-cash-crude'!BR159)&gt;0,'data-cash-crude'!BR159-INDEX('active-future'!$C:$C,MATCH('basis-cash-crude'!BS$1,'active-future'!$A:$A,0),1),""),"")</f>
        <v>-6.32</v>
      </c>
      <c r="BT159">
        <f>+IFERROR(IF(VALUE('data-cash-crude'!BS159)&gt;0,'data-cash-crude'!BS159-INDEX('active-future'!$C:$C,MATCH('basis-cash-crude'!BT$1,'active-future'!$A:$A,0),1),""),"")</f>
        <v>-5.9099999999999966</v>
      </c>
      <c r="BU159">
        <f>+IFERROR(IF(VALUE('data-cash-crude'!BT159)&gt;0,'data-cash-crude'!BT159-INDEX('active-future'!$C:$C,MATCH('basis-cash-crude'!BU$1,'active-future'!$A:$A,0),1),""),"")</f>
        <v>-5.9099999999999966</v>
      </c>
      <c r="BV159" t="str">
        <f>+IFERROR(IF(VALUE('data-cash-crude'!BU159)&gt;0,'data-cash-crude'!BU159-INDEX('active-future'!$C:$C,MATCH('basis-cash-crude'!BV$1,'active-future'!$A:$A,0),1),""),"")</f>
        <v/>
      </c>
      <c r="BW159">
        <f>+IFERROR(IF(VALUE('data-cash-crude'!BV159)&gt;0,'data-cash-crude'!BV159-INDEX('active-future'!$C:$C,MATCH('basis-cash-crude'!BW$1,'active-future'!$A:$A,0),1),""),"")</f>
        <v>-6.0399999999999991</v>
      </c>
      <c r="BX159">
        <f>+IFERROR(IF(VALUE('data-cash-crude'!BW159)&gt;0,'data-cash-crude'!BW159-INDEX('active-future'!$C:$C,MATCH('basis-cash-crude'!BX$1,'active-future'!$A:$A,0),1),""),"")</f>
        <v>-5.8900000000000006</v>
      </c>
      <c r="BY159">
        <f>+IFERROR(IF(VALUE('data-cash-crude'!BX159)&gt;0,'data-cash-crude'!BX159-INDEX('active-future'!$C:$C,MATCH('basis-cash-crude'!BY$1,'active-future'!$A:$A,0),1),""),"")</f>
        <v>-6.0900000000000034</v>
      </c>
      <c r="BZ159">
        <f>+IFERROR(IF(VALUE('data-cash-crude'!BY159)&gt;0,'data-cash-crude'!BY159-INDEX('active-future'!$C:$C,MATCH('basis-cash-crude'!BZ$1,'active-future'!$A:$A,0),1),""),"")</f>
        <v>-6.1899999999999977</v>
      </c>
      <c r="CA159">
        <f>+IFERROR(IF(VALUE('data-cash-crude'!BZ159)&gt;0,'data-cash-crude'!BZ159-INDEX('active-future'!$C:$C,MATCH('basis-cash-crude'!CA$1,'active-future'!$A:$A,0),1),""),"")</f>
        <v>-5.7899999999999991</v>
      </c>
      <c r="CB159">
        <f>+IFERROR(IF(VALUE('data-cash-crude'!CA159)&gt;0,'data-cash-crude'!CA159-INDEX('active-future'!$C:$C,MATCH('basis-cash-crude'!CB$1,'active-future'!$A:$A,0),1),""),"")</f>
        <v>-6.0900000000000034</v>
      </c>
      <c r="CC159">
        <f>+IFERROR(IF(VALUE('data-cash-crude'!CB159)&gt;0,'data-cash-crude'!CB159-INDEX('active-future'!$C:$C,MATCH('basis-cash-crude'!CC$1,'active-future'!$A:$A,0),1),""),"")</f>
        <v>-5.6499999999999986</v>
      </c>
      <c r="CD159">
        <f>+IFERROR(IF(VALUE('data-cash-crude'!CC159)&gt;0,'data-cash-crude'!CC159-INDEX('active-future'!$C:$C,MATCH('basis-cash-crude'!CD$1,'active-future'!$A:$A,0),1),""),"")</f>
        <v>-6.1000000000000014</v>
      </c>
      <c r="CE159">
        <f>+IFERROR(IF(VALUE('data-cash-crude'!CD159)&gt;0,'data-cash-crude'!CD159-INDEX('active-future'!$C:$C,MATCH('basis-cash-crude'!CE$1,'active-future'!$A:$A,0),1),""),"")</f>
        <v>-6.0900000000000034</v>
      </c>
      <c r="CF159">
        <f>+IFERROR(IF(VALUE('data-cash-crude'!CE159)&gt;0,'data-cash-crude'!CE159-INDEX('active-future'!$C:$C,MATCH('basis-cash-crude'!CF$1,'active-future'!$A:$A,0),1),""),"")</f>
        <v>-6</v>
      </c>
      <c r="CG159">
        <f>+IFERROR(IF(VALUE('data-cash-crude'!CF159)&gt;0,'data-cash-crude'!CF159-INDEX('active-future'!$C:$C,MATCH('basis-cash-crude'!CG$1,'active-future'!$A:$A,0),1),""),"")</f>
        <v>-6.1499999999999986</v>
      </c>
      <c r="CH159">
        <f>+IFERROR(IF(VALUE('data-cash-crude'!CG159)&gt;0,'data-cash-crude'!CG159-INDEX('active-future'!$C:$C,MATCH('basis-cash-crude'!CH$1,'active-future'!$A:$A,0),1),""),"")</f>
        <v>-5.8500000000000014</v>
      </c>
      <c r="CI159">
        <f>+IFERROR(IF(VALUE('data-cash-crude'!CH159)&gt;0,'data-cash-crude'!CH159-INDEX('active-future'!$C:$C,MATCH('basis-cash-crude'!CI$1,'active-future'!$A:$A,0),1),""),"")</f>
        <v>-6.0200000000000031</v>
      </c>
      <c r="CJ159">
        <f>+IFERROR(IF(VALUE('data-cash-crude'!CI159)&gt;0,'data-cash-crude'!CI159-INDEX('active-future'!$C:$C,MATCH('basis-cash-crude'!CJ$1,'active-future'!$A:$A,0),1),""),"")</f>
        <v>-6.0499999999999972</v>
      </c>
      <c r="CK159">
        <f>+IFERROR(IF(VALUE('data-cash-crude'!CJ159)&gt;0,'data-cash-crude'!CJ159-INDEX('active-future'!$C:$C,MATCH('basis-cash-crude'!CK$1,'active-future'!$A:$A,0),1),""),"")</f>
        <v>-6.009999999999998</v>
      </c>
      <c r="CL159">
        <f>+IFERROR(IF(VALUE('data-cash-crude'!CK159)&gt;0,'data-cash-crude'!CK159-INDEX('active-future'!$C:$C,MATCH('basis-cash-crude'!CL$1,'active-future'!$A:$A,0),1),""),"")</f>
        <v>-5.9399999999999977</v>
      </c>
      <c r="CM159" t="str">
        <f>+IFERROR(IF(VALUE('data-cash-crude'!CL159)&gt;0,'data-cash-crude'!CL159-INDEX('active-future'!$C:$C,MATCH('basis-cash-crude'!CM$1,'active-future'!$A:$A,0),1),""),"")</f>
        <v/>
      </c>
      <c r="CN159">
        <f>+IFERROR(IF(VALUE('data-cash-crude'!CM159)&gt;0,'data-cash-crude'!CM159-INDEX('active-future'!$C:$C,MATCH('basis-cash-crude'!CN$1,'active-future'!$A:$A,0),1),""),"")</f>
        <v>-6.1000000000000014</v>
      </c>
      <c r="CO159">
        <f>+IFERROR(IF(VALUE('data-cash-crude'!CN159)&gt;0,'data-cash-crude'!CN159-INDEX('active-future'!$C:$C,MATCH('basis-cash-crude'!CO$1,'active-future'!$A:$A,0),1),""),"")</f>
        <v>-5.9600000000000009</v>
      </c>
      <c r="CP159" t="str">
        <f>+IFERROR(IF(VALUE('data-cash-crude'!CO159)&gt;0,'data-cash-crude'!CO159-INDEX('active-future'!$C:$C,MATCH('basis-cash-crude'!CP$1,'active-future'!$A:$A,0),1),""),"")</f>
        <v/>
      </c>
      <c r="CQ159">
        <f>+IFERROR(IF(VALUE('data-cash-crude'!CP159)&gt;0,'data-cash-crude'!CP159-INDEX('active-future'!$C:$C,MATCH('basis-cash-crude'!CQ$1,'active-future'!$A:$A,0),1),""),"")</f>
        <v>-5.18</v>
      </c>
      <c r="CR159">
        <f>+IFERROR(IF(VALUE('data-cash-crude'!CQ159)&gt;0,'data-cash-crude'!CQ159-INDEX('active-future'!$C:$C,MATCH('basis-cash-crude'!CR$1,'active-future'!$A:$A,0),1),""),"")</f>
        <v>-6.1400000000000006</v>
      </c>
      <c r="CS159">
        <f>+IFERROR(IF(VALUE('data-cash-crude'!CR159)&gt;0,'data-cash-crude'!CR159-INDEX('active-future'!$C:$C,MATCH('basis-cash-crude'!CS$1,'active-future'!$A:$A,0),1),""),"")</f>
        <v>-5.9200000000000017</v>
      </c>
      <c r="CT159">
        <f>+IFERROR(IF(VALUE('data-cash-crude'!CS159)&gt;0,'data-cash-crude'!CS159-INDEX('active-future'!$C:$C,MATCH('basis-cash-crude'!CT$1,'active-future'!$A:$A,0),1),""),"")</f>
        <v>-6.1000000000000014</v>
      </c>
      <c r="CU159">
        <f>+IFERROR(IF(VALUE('data-cash-crude'!CT159)&gt;0,'data-cash-crude'!CT159-INDEX('active-future'!$C:$C,MATCH('basis-cash-crude'!CU$1,'active-future'!$A:$A,0),1),""),"")</f>
        <v>-5.93</v>
      </c>
      <c r="CV159">
        <f>+IFERROR(IF(VALUE('data-cash-crude'!CU159)&gt;0,'data-cash-crude'!CU159-INDEX('active-future'!$C:$C,MATCH('basis-cash-crude'!CV$1,'active-future'!$A:$A,0),1),""),"")</f>
        <v>-5.8800000000000026</v>
      </c>
      <c r="CW159">
        <f>+IFERROR(IF(VALUE('data-cash-crude'!CV159)&gt;0,'data-cash-crude'!CV159-INDEX('active-future'!$C:$C,MATCH('basis-cash-crude'!CW$1,'active-future'!$A:$A,0),1),""),"")</f>
        <v>-5.6400000000000006</v>
      </c>
      <c r="CX159">
        <f>+IFERROR(IF(VALUE('data-cash-crude'!CW159)&gt;0,'data-cash-crude'!CW159-INDEX('active-future'!$C:$C,MATCH('basis-cash-crude'!CX$1,'active-future'!$A:$A,0),1),""),"")</f>
        <v>-6.0600000000000023</v>
      </c>
      <c r="CY159">
        <f>+IFERROR(IF(VALUE('data-cash-crude'!CX159)&gt;0,'data-cash-crude'!CX159-INDEX('active-future'!$C:$C,MATCH('basis-cash-crude'!CY$1,'active-future'!$A:$A,0),1),""),"")</f>
        <v>-5.9699999999999989</v>
      </c>
      <c r="CZ159">
        <f>+IFERROR(IF(VALUE('data-cash-crude'!CY159)&gt;0,'data-cash-crude'!CY159-INDEX('active-future'!$C:$C,MATCH('basis-cash-crude'!CZ$1,'active-future'!$A:$A,0),1),""),"")</f>
        <v>-6.2299999999999969</v>
      </c>
      <c r="DA159">
        <f>+IFERROR(IF(VALUE('data-cash-crude'!CZ159)&gt;0,'data-cash-crude'!CZ159-INDEX('active-future'!$C:$C,MATCH('basis-cash-crude'!DA$1,'active-future'!$A:$A,0),1),""),"")</f>
        <v>-5.8500000000000014</v>
      </c>
      <c r="DB159">
        <f>+IFERROR(IF(VALUE('data-cash-crude'!DA159)&gt;0,'data-cash-crude'!DA159-INDEX('active-future'!$C:$C,MATCH('basis-cash-crude'!DB$1,'active-future'!$A:$A,0),1),""),"")</f>
        <v>-6.18</v>
      </c>
      <c r="DC159">
        <f>+IFERROR(IF(VALUE('data-cash-crude'!DB159)&gt;0,'data-cash-crude'!DB159-INDEX('active-future'!$C:$C,MATCH('basis-cash-crude'!DC$1,'active-future'!$A:$A,0),1),""),"")</f>
        <v>-6</v>
      </c>
      <c r="DD159">
        <f>+IFERROR(IF(VALUE('data-cash-crude'!DC159)&gt;0,'data-cash-crude'!DC159-INDEX('active-future'!$C:$C,MATCH('basis-cash-crude'!DD$1,'active-future'!$A:$A,0),1),""),"")</f>
        <v>-6.0399999999999991</v>
      </c>
      <c r="DE159">
        <f>+IFERROR(IF(VALUE('data-cash-crude'!DD159)&gt;0,'data-cash-crude'!DD159-INDEX('active-future'!$C:$C,MATCH('basis-cash-crude'!DE$1,'active-future'!$A:$A,0),1),""),"")</f>
        <v>-6.0900000000000034</v>
      </c>
      <c r="DF159">
        <f>+IFERROR(IF(VALUE('data-cash-crude'!DE159)&gt;0,'data-cash-crude'!DE159-INDEX('active-future'!$C:$C,MATCH('basis-cash-crude'!DF$1,'active-future'!$A:$A,0),1),""),"")</f>
        <v>-5.8800000000000026</v>
      </c>
      <c r="DG159">
        <f>+IFERROR(IF(VALUE('data-cash-crude'!DF159)&gt;0,'data-cash-crude'!DF159-INDEX('active-future'!$C:$C,MATCH('basis-cash-crude'!DG$1,'active-future'!$A:$A,0),1),""),"")</f>
        <v>-5.6899999999999977</v>
      </c>
      <c r="DH159">
        <f>+IFERROR(IF(VALUE('data-cash-crude'!DG159)&gt;0,'data-cash-crude'!DG159-INDEX('active-future'!$C:$C,MATCH('basis-cash-crude'!DH$1,'active-future'!$A:$A,0),1),""),"")</f>
        <v>-6.1599999999999966</v>
      </c>
      <c r="DI159">
        <f>+IFERROR(IF(VALUE('data-cash-crude'!DH159)&gt;0,'data-cash-crude'!DH159-INDEX('active-future'!$C:$C,MATCH('basis-cash-crude'!DI$1,'active-future'!$A:$A,0),1),""),"")</f>
        <v>-5.9500000000000028</v>
      </c>
      <c r="DJ159">
        <f>+IFERROR(IF(VALUE('data-cash-crude'!DI159)&gt;0,'data-cash-crude'!DI159-INDEX('active-future'!$C:$C,MATCH('basis-cash-crude'!DJ$1,'active-future'!$A:$A,0),1),""),"")</f>
        <v>-6.0799999999999983</v>
      </c>
      <c r="DK159">
        <f>+IFERROR(IF(VALUE('data-cash-crude'!DJ159)&gt;0,'data-cash-crude'!DJ159-INDEX('active-future'!$C:$C,MATCH('basis-cash-crude'!DK$1,'active-future'!$A:$A,0),1),""),"")</f>
        <v>-6.0499999999999972</v>
      </c>
      <c r="DL159">
        <f>+IFERROR(IF(VALUE('data-cash-crude'!DK159)&gt;0,'data-cash-crude'!DK159-INDEX('active-future'!$C:$C,MATCH('basis-cash-crude'!DL$1,'active-future'!$A:$A,0),1),""),"")</f>
        <v>-6.1199999999999974</v>
      </c>
      <c r="DM159" t="str">
        <f>+IFERROR(IF(VALUE('data-cash-crude'!DL159)&gt;0,'data-cash-crude'!DL159-INDEX('active-future'!$C:$C,MATCH('basis-cash-crude'!DM$1,'active-future'!$A:$A,0),1),""),"")</f>
        <v/>
      </c>
      <c r="DN159" t="str">
        <f>+IFERROR(IF(VALUE('data-cash-crude'!DM159)&gt;0,'data-cash-crude'!DM159-INDEX('active-future'!$C:$C,MATCH('basis-cash-crude'!DN$1,'active-future'!$A:$A,0),1),""),"")</f>
        <v/>
      </c>
      <c r="DO159" t="str">
        <f>+IFERROR(IF(VALUE('data-cash-crude'!DN159)&gt;0,'data-cash-crude'!DN159-INDEX('active-future'!$C:$C,MATCH('basis-cash-crude'!DO$1,'active-future'!$A:$A,0),1),""),"")</f>
        <v/>
      </c>
      <c r="DP159" t="str">
        <f>+IFERROR(IF(VALUE('data-cash-crude'!DO159)&gt;0,'data-cash-crude'!DO159-INDEX('active-future'!$C:$C,MATCH('basis-cash-crude'!DP$1,'active-future'!$A:$A,0),1),""),"")</f>
        <v/>
      </c>
      <c r="DQ159" t="str">
        <f>+IFERROR(IF(VALUE('data-cash-crude'!DP159)&gt;0,'data-cash-crude'!DP159-INDEX('active-future'!$C:$C,MATCH('basis-cash-crude'!DQ$1,'active-future'!$A:$A,0),1),""),"")</f>
        <v/>
      </c>
      <c r="DR159" t="str">
        <f>+IFERROR(IF(VALUE('data-cash-crude'!DQ159)&gt;0,'data-cash-crude'!DQ159-INDEX('active-future'!$C:$C,MATCH('basis-cash-crude'!DR$1,'active-future'!$A:$A,0),1),""),"")</f>
        <v/>
      </c>
      <c r="DS159" t="str">
        <f>+IFERROR(IF(VALUE('data-cash-crude'!DR159)&gt;0,'data-cash-crude'!DR159-INDEX('active-future'!$C:$C,MATCH('basis-cash-crude'!DS$1,'active-future'!$A:$A,0),1),""),"")</f>
        <v/>
      </c>
      <c r="DT159" t="str">
        <f>+IFERROR(IF(VALUE('data-cash-crude'!DS159)&gt;0,'data-cash-crude'!DS159-INDEX('active-future'!$C:$C,MATCH('basis-cash-crude'!DT$1,'active-future'!$A:$A,0),1),""),"")</f>
        <v/>
      </c>
      <c r="DU159" t="str">
        <f>+IFERROR(IF(VALUE('data-cash-crude'!DT159)&gt;0,'data-cash-crude'!DT159-INDEX('active-future'!$C:$C,MATCH('basis-cash-crude'!DU$1,'active-future'!$A:$A,0),1),""),"")</f>
        <v/>
      </c>
      <c r="DV159" t="str">
        <f>+IFERROR(IF(VALUE('data-cash-crude'!DU159)&gt;0,'data-cash-crude'!DU159-INDEX('active-future'!$C:$C,MATCH('basis-cash-crude'!DV$1,'active-future'!$A:$A,0),1),""),"")</f>
        <v/>
      </c>
      <c r="DW159" t="str">
        <f>+IFERROR(IF(VALUE('data-cash-crude'!DV159)&gt;0,'data-cash-crude'!DV159-INDEX('active-future'!$C:$C,MATCH('basis-cash-crude'!DW$1,'active-future'!$A:$A,0),1),""),"")</f>
        <v/>
      </c>
      <c r="DX159" t="str">
        <f>+IFERROR(IF(VALUE('data-cash-crude'!DW159)&gt;0,'data-cash-crude'!DW159-INDEX('active-future'!$C:$C,MATCH('basis-cash-crude'!DX$1,'active-future'!$A:$A,0),1),""),"")</f>
        <v/>
      </c>
      <c r="DY159" t="str">
        <f>+IFERROR(IF(VALUE('data-cash-crude'!DX159)&gt;0,'data-cash-crude'!DX159-INDEX('active-future'!$C:$C,MATCH('basis-cash-crude'!DY$1,'active-future'!$A:$A,0),1),""),"")</f>
        <v/>
      </c>
      <c r="DZ159" t="str">
        <f>+IFERROR(IF(VALUE('data-cash-crude'!DY159)&gt;0,'data-cash-crude'!DY159-INDEX('active-future'!$C:$C,MATCH('basis-cash-crude'!DZ$1,'active-future'!$A:$A,0),1),""),"")</f>
        <v/>
      </c>
      <c r="EA159" t="str">
        <f>+IFERROR(IF(VALUE('data-cash-crude'!DZ159)&gt;0,'data-cash-crude'!DZ159-INDEX('active-future'!$C:$C,MATCH('basis-cash-crude'!EA$1,'active-future'!$A:$A,0),1),""),"")</f>
        <v/>
      </c>
      <c r="EB159" t="str">
        <f>+IFERROR(IF(VALUE('data-cash-crude'!EA159)&gt;0,'data-cash-crude'!EA159-INDEX('active-future'!$C:$C,MATCH('basis-cash-crude'!EB$1,'active-future'!$A:$A,0),1),""),"")</f>
        <v/>
      </c>
      <c r="EC159" t="str">
        <f>+IFERROR(IF(VALUE('data-cash-crude'!EB159)&gt;0,'data-cash-crude'!EB159-INDEX('active-future'!$C:$C,MATCH('basis-cash-crude'!EC$1,'active-future'!$A:$A,0),1),""),"")</f>
        <v/>
      </c>
      <c r="ED159" t="str">
        <f>+IFERROR(IF(VALUE('data-cash-crude'!EC159)&gt;0,'data-cash-crude'!EC159-INDEX('active-future'!$C:$C,MATCH('basis-cash-crude'!ED$1,'active-future'!$A:$A,0),1),""),"")</f>
        <v/>
      </c>
      <c r="EE159" t="str">
        <f>+IFERROR(IF(VALUE('data-cash-crude'!ED159)&gt;0,'data-cash-crude'!ED159-INDEX('active-future'!$C:$C,MATCH('basis-cash-crude'!EE$1,'active-future'!$A:$A,0),1),""),"")</f>
        <v/>
      </c>
      <c r="EF159" t="str">
        <f>+IFERROR(IF(VALUE('data-cash-crude'!EE159)&gt;0,'data-cash-crude'!EE159-INDEX('active-future'!$C:$C,MATCH('basis-cash-crude'!EF$1,'active-future'!$A:$A,0),1),""),"")</f>
        <v/>
      </c>
      <c r="EG159" t="str">
        <f>+IFERROR(IF(VALUE('data-cash-crude'!EF159)&gt;0,'data-cash-crude'!EF159-INDEX('active-future'!$C:$C,MATCH('basis-cash-crude'!EG$1,'active-future'!$A:$A,0),1),""),"")</f>
        <v/>
      </c>
      <c r="EH159" t="str">
        <f>+IFERROR(IF(VALUE('data-cash-crude'!EG159)&gt;0,'data-cash-crude'!EG159-INDEX('active-future'!$C:$C,MATCH('basis-cash-crude'!EH$1,'active-future'!$A:$A,0),1),""),"")</f>
        <v/>
      </c>
      <c r="EI159" t="str">
        <f>+IFERROR(IF(VALUE('data-cash-crude'!EH159)&gt;0,'data-cash-crude'!EH159-INDEX('active-future'!$C:$C,MATCH('basis-cash-crude'!EI$1,'active-future'!$A:$A,0),1),""),"")</f>
        <v/>
      </c>
      <c r="EJ159" t="str">
        <f>+IFERROR(IF(VALUE('data-cash-crude'!EI159)&gt;0,'data-cash-crude'!EI159-INDEX('active-future'!$C:$C,MATCH('basis-cash-crude'!EJ$1,'active-future'!$A:$A,0),1),""),"")</f>
        <v/>
      </c>
      <c r="EK159" t="str">
        <f>+IFERROR(IF(VALUE('data-cash-crude'!EJ159)&gt;0,'data-cash-crude'!EJ159-INDEX('active-future'!$C:$C,MATCH('basis-cash-crude'!EK$1,'active-future'!$A:$A,0),1),""),"")</f>
        <v/>
      </c>
      <c r="EL159" t="str">
        <f>+IFERROR(IF(VALUE('data-cash-crude'!EK159)&gt;0,'data-cash-crude'!EK159-INDEX('active-future'!$C:$C,MATCH('basis-cash-crude'!EL$1,'active-future'!$A:$A,0),1),""),"")</f>
        <v/>
      </c>
      <c r="EM159" t="str">
        <f>+IFERROR(IF(VALUE('data-cash-crude'!EL159)&gt;0,'data-cash-crude'!EL159-INDEX('active-future'!$C:$C,MATCH('basis-cash-crude'!EM$1,'active-future'!$A:$A,0),1),""),"")</f>
        <v/>
      </c>
      <c r="EN159" t="str">
        <f>+IFERROR(IF(VALUE('data-cash-crude'!EM159)&gt;0,'data-cash-crude'!EM159-INDEX('active-future'!$C:$C,MATCH('basis-cash-crude'!EN$1,'active-future'!$A:$A,0),1),""),"")</f>
        <v/>
      </c>
      <c r="EO159" t="str">
        <f>+IFERROR(IF(VALUE('data-cash-crude'!EN159)&gt;0,'data-cash-crude'!EN159-INDEX('active-future'!$C:$C,MATCH('basis-cash-crude'!EO$1,'active-future'!$A:$A,0),1),""),"")</f>
        <v/>
      </c>
      <c r="EP159" t="str">
        <f>+IFERROR(IF(VALUE('data-cash-crude'!EO159)&gt;0,'data-cash-crude'!EO159-INDEX('active-future'!$C:$C,MATCH('basis-cash-crude'!EP$1,'active-future'!$A:$A,0),1),""),"")</f>
        <v/>
      </c>
      <c r="EQ159" t="str">
        <f>+IFERROR(IF(VALUE('data-cash-crude'!EP159)&gt;0,'data-cash-crude'!EP159-INDEX('active-future'!$C:$C,MATCH('basis-cash-crude'!EQ$1,'active-future'!$A:$A,0),1),""),"")</f>
        <v/>
      </c>
      <c r="ER159" t="str">
        <f>+IFERROR(IF(VALUE('data-cash-crude'!EQ159)&gt;0,'data-cash-crude'!EQ159-INDEX('active-future'!$C:$C,MATCH('basis-cash-crude'!ER$1,'active-future'!$A:$A,0),1),""),"")</f>
        <v/>
      </c>
      <c r="ES159" t="str">
        <f>+IFERROR(IF(VALUE('data-cash-crude'!ER159)&gt;0,'data-cash-crude'!ER159-INDEX('active-future'!$C:$C,MATCH('basis-cash-crude'!ES$1,'active-future'!$A:$A,0),1),""),"")</f>
        <v/>
      </c>
      <c r="ET159" t="str">
        <f>+IFERROR(IF(VALUE('data-cash-crude'!ES159)&gt;0,'data-cash-crude'!ES159-INDEX('active-future'!$C:$C,MATCH('basis-cash-crude'!ET$1,'active-future'!$A:$A,0),1),""),"")</f>
        <v/>
      </c>
      <c r="EU159" t="str">
        <f>+IFERROR(IF(VALUE('data-cash-crude'!ET159)&gt;0,'data-cash-crude'!ET159-INDEX('active-future'!$C:$C,MATCH('basis-cash-crude'!EU$1,'active-future'!$A:$A,0),1),""),"")</f>
        <v/>
      </c>
      <c r="EV159" t="str">
        <f>+IFERROR(IF(VALUE('data-cash-crude'!EU159)&gt;0,'data-cash-crude'!EU159-INDEX('active-future'!$C:$C,MATCH('basis-cash-crude'!EV$1,'active-future'!$A:$A,0),1),""),"")</f>
        <v/>
      </c>
      <c r="EW159" t="str">
        <f>+IFERROR(IF(VALUE('data-cash-crude'!EV159)&gt;0,'data-cash-crude'!EV159-INDEX('active-future'!$C:$C,MATCH('basis-cash-crude'!EW$1,'active-future'!$A:$A,0),1),""),"")</f>
        <v/>
      </c>
      <c r="EX159" t="str">
        <f>+IFERROR(IF(VALUE('data-cash-crude'!EW159)&gt;0,'data-cash-crude'!EW159-INDEX('active-future'!$C:$C,MATCH('basis-cash-crude'!EX$1,'active-future'!$A:$A,0),1),""),"")</f>
        <v/>
      </c>
      <c r="EY159" t="str">
        <f>+IFERROR(IF(VALUE('data-cash-crude'!EX159)&gt;0,'data-cash-crude'!EX159-INDEX('active-future'!$C:$C,MATCH('basis-cash-crude'!EY$1,'active-future'!$A:$A,0),1),""),"")</f>
        <v/>
      </c>
      <c r="EZ159" t="str">
        <f>+IFERROR(IF(VALUE('data-cash-crude'!EY159)&gt;0,'data-cash-crude'!EY159-INDEX('active-future'!$C:$C,MATCH('basis-cash-crude'!EZ$1,'active-future'!$A:$A,0),1),""),"")</f>
        <v/>
      </c>
      <c r="FA159" t="str">
        <f>+IFERROR(IF(VALUE('data-cash-crude'!EZ159)&gt;0,'data-cash-crude'!EZ159-INDEX('active-future'!$C:$C,MATCH('basis-cash-crude'!FA$1,'active-future'!$A:$A,0),1),""),"")</f>
        <v/>
      </c>
      <c r="FB159" t="str">
        <f>+IFERROR(IF(VALUE('data-cash-crude'!FA159)&gt;0,'data-cash-crude'!FA159-INDEX('active-future'!$C:$C,MATCH('basis-cash-crude'!FB$1,'active-future'!$A:$A,0),1),""),"")</f>
        <v/>
      </c>
      <c r="FC159" t="str">
        <f>+IFERROR(IF(VALUE('data-cash-crude'!FB159)&gt;0,'data-cash-crude'!FB159-INDEX('active-future'!$C:$C,MATCH('basis-cash-crude'!FC$1,'active-future'!$A:$A,0),1),""),"")</f>
        <v/>
      </c>
      <c r="FD159" t="str">
        <f>+IFERROR(IF(VALUE('data-cash-crude'!FC159)&gt;0,'data-cash-crude'!FC159-INDEX('active-future'!$C:$C,MATCH('basis-cash-crude'!FD$1,'active-future'!$A:$A,0),1),""),"")</f>
        <v/>
      </c>
      <c r="FE159" t="str">
        <f>+IFERROR(IF(VALUE('data-cash-crude'!FD159)&gt;0,'data-cash-crude'!FD159-INDEX('active-future'!$C:$C,MATCH('basis-cash-crude'!FE$1,'active-future'!$A:$A,0),1),""),"")</f>
        <v/>
      </c>
      <c r="FF159" t="str">
        <f>+IFERROR(IF(VALUE('data-cash-crude'!FE159)&gt;0,'data-cash-crude'!FE159-INDEX('active-future'!$C:$C,MATCH('basis-cash-crude'!FF$1,'active-future'!$A:$A,0),1),""),"")</f>
        <v/>
      </c>
      <c r="FG159" t="str">
        <f>+IFERROR(IF(VALUE('data-cash-crude'!FF159)&gt;0,'data-cash-crude'!FF159-INDEX('active-future'!$C:$C,MATCH('basis-cash-crude'!FG$1,'active-future'!$A:$A,0),1),""),"")</f>
        <v/>
      </c>
      <c r="FH159" t="str">
        <f>+IFERROR(IF(VALUE('data-cash-crude'!FG159)&gt;0,'data-cash-crude'!FG159-INDEX('active-future'!$C:$C,MATCH('basis-cash-crude'!FH$1,'active-future'!$A:$A,0),1),""),"")</f>
        <v/>
      </c>
      <c r="FI159" t="str">
        <f>+IFERROR(IF(VALUE('data-cash-crude'!FH159)&gt;0,'data-cash-crude'!FH159-INDEX('active-future'!$C:$C,MATCH('basis-cash-crude'!FI$1,'active-future'!$A:$A,0),1),""),"")</f>
        <v/>
      </c>
      <c r="FJ159" t="str">
        <f>+IFERROR(IF(VALUE('data-cash-crude'!FI159)&gt;0,'data-cash-crude'!FI159-INDEX('active-future'!$C:$C,MATCH('basis-cash-crude'!FJ$1,'active-future'!$A:$A,0),1),""),"")</f>
        <v/>
      </c>
      <c r="FK159" t="str">
        <f>+IFERROR(IF(VALUE('data-cash-crude'!FJ159)&gt;0,'data-cash-crude'!FJ159-INDEX('active-future'!$C:$C,MATCH('basis-cash-crude'!FK$1,'active-future'!$A:$A,0),1),""),"")</f>
        <v/>
      </c>
      <c r="FL159" t="str">
        <f>+IFERROR(IF(VALUE('data-cash-crude'!FK159)&gt;0,'data-cash-crude'!FK159-INDEX('active-future'!$C:$C,MATCH('basis-cash-crude'!FL$1,'active-future'!$A:$A,0),1),""),"")</f>
        <v/>
      </c>
    </row>
    <row r="160" spans="1:168" x14ac:dyDescent="0.2">
      <c r="A160">
        <f t="shared" si="6"/>
        <v>-3.5450000000000004</v>
      </c>
      <c r="B160">
        <f t="shared" si="7"/>
        <v>-3.4183333333333334</v>
      </c>
      <c r="C160">
        <f t="shared" si="8"/>
        <v>-3.4974324324324324</v>
      </c>
      <c r="D160" s="10" t="str">
        <f>+'data-cash-crude'!B160</f>
        <v>CLPA-8-114.CM</v>
      </c>
      <c r="E160">
        <f>+IFERROR(IF(VALUE('data-cash-crude'!D160)&gt;0,'data-cash-crude'!D160-INDEX('active-future'!$C:$C,MATCH('basis-cash-crude'!E$1,'active-future'!$A:$A,0),1),""),"")</f>
        <v>-3.5600000000000023</v>
      </c>
      <c r="F160">
        <f>+IFERROR(IF(VALUE('data-cash-crude'!E160)&gt;0,'data-cash-crude'!E160-INDEX('active-future'!$C:$C,MATCH('basis-cash-crude'!F$1,'active-future'!$A:$A,0),1),""),"")</f>
        <v>-3.4299999999999997</v>
      </c>
      <c r="G160">
        <f>+IFERROR(IF(VALUE('data-cash-crude'!F160)&gt;0,'data-cash-crude'!F160-INDEX('active-future'!$C:$C,MATCH('basis-cash-crude'!G$1,'active-future'!$A:$A,0),1),""),"")</f>
        <v>-3.4699999999999989</v>
      </c>
      <c r="H160">
        <f>+IFERROR(IF(VALUE('data-cash-crude'!G160)&gt;0,'data-cash-crude'!G160-INDEX('active-future'!$C:$C,MATCH('basis-cash-crude'!H$1,'active-future'!$A:$A,0),1),""),"")</f>
        <v>-3.4299999999999997</v>
      </c>
      <c r="I160" t="str">
        <f>+IFERROR(IF(VALUE('data-cash-crude'!H160)&gt;0,'data-cash-crude'!H160-INDEX('active-future'!$C:$C,MATCH('basis-cash-crude'!I$1,'active-future'!$A:$A,0),1),""),"")</f>
        <v/>
      </c>
      <c r="J160">
        <f>+IFERROR(IF(VALUE('data-cash-crude'!I160)&gt;0,'data-cash-crude'!I160-INDEX('active-future'!$C:$C,MATCH('basis-cash-crude'!J$1,'active-future'!$A:$A,0),1),""),"")</f>
        <v>-3.6099999999999994</v>
      </c>
      <c r="K160">
        <f>+IFERROR(IF(VALUE('data-cash-crude'!J160)&gt;0,'data-cash-crude'!J160-INDEX('active-future'!$C:$C,MATCH('basis-cash-crude'!K$1,'active-future'!$A:$A,0),1),""),"")</f>
        <v>-3.7700000000000031</v>
      </c>
      <c r="L160" t="str">
        <f>+IFERROR(IF(VALUE('data-cash-crude'!K160)&gt;0,'data-cash-crude'!K160-INDEX('active-future'!$C:$C,MATCH('basis-cash-crude'!L$1,'active-future'!$A:$A,0),1),""),"")</f>
        <v/>
      </c>
      <c r="M160" t="str">
        <f>+IFERROR(IF(VALUE('data-cash-crude'!L160)&gt;0,'data-cash-crude'!L160-INDEX('active-future'!$C:$C,MATCH('basis-cash-crude'!M$1,'active-future'!$A:$A,0),1),""),"")</f>
        <v/>
      </c>
      <c r="N160">
        <f>+IFERROR(IF(VALUE('data-cash-crude'!M160)&gt;0,'data-cash-crude'!M160-INDEX('active-future'!$C:$C,MATCH('basis-cash-crude'!N$1,'active-future'!$A:$A,0),1),""),"")</f>
        <v>-3.6000000000000014</v>
      </c>
      <c r="O160">
        <f>+IFERROR(IF(VALUE('data-cash-crude'!N160)&gt;0,'data-cash-crude'!N160-INDEX('active-future'!$C:$C,MATCH('basis-cash-crude'!O$1,'active-future'!$A:$A,0),1),""),"")</f>
        <v>-3.3699999999999974</v>
      </c>
      <c r="P160">
        <f>+IFERROR(IF(VALUE('data-cash-crude'!O160)&gt;0,'data-cash-crude'!O160-INDEX('active-future'!$C:$C,MATCH('basis-cash-crude'!P$1,'active-future'!$A:$A,0),1),""),"")</f>
        <v>-3.4600000000000009</v>
      </c>
      <c r="Q160">
        <f>+IFERROR(IF(VALUE('data-cash-crude'!P160)&gt;0,'data-cash-crude'!P160-INDEX('active-future'!$C:$C,MATCH('basis-cash-crude'!Q$1,'active-future'!$A:$A,0),1),""),"")</f>
        <v>-3.5700000000000003</v>
      </c>
      <c r="R160">
        <f>+IFERROR(IF(VALUE('data-cash-crude'!Q160)&gt;0,'data-cash-crude'!Q160-INDEX('active-future'!$C:$C,MATCH('basis-cash-crude'!R$1,'active-future'!$A:$A,0),1),""),"")</f>
        <v>-3.4299999999999997</v>
      </c>
      <c r="S160">
        <f>+IFERROR(IF(VALUE('data-cash-crude'!R160)&gt;0,'data-cash-crude'!R160-INDEX('active-future'!$C:$C,MATCH('basis-cash-crude'!S$1,'active-future'!$A:$A,0),1),""),"")</f>
        <v>-3.509999999999998</v>
      </c>
      <c r="T160">
        <f>+IFERROR(IF(VALUE('data-cash-crude'!S160)&gt;0,'data-cash-crude'!S160-INDEX('active-future'!$C:$C,MATCH('basis-cash-crude'!T$1,'active-future'!$A:$A,0),1),""),"")</f>
        <v>-3.490000000000002</v>
      </c>
      <c r="U160">
        <f>+IFERROR(IF(VALUE('data-cash-crude'!T160)&gt;0,'data-cash-crude'!T160-INDEX('active-future'!$C:$C,MATCH('basis-cash-crude'!U$1,'active-future'!$A:$A,0),1),""),"")</f>
        <v>-3.7700000000000031</v>
      </c>
      <c r="V160">
        <f>+IFERROR(IF(VALUE('data-cash-crude'!U160)&gt;0,'data-cash-crude'!U160-INDEX('active-future'!$C:$C,MATCH('basis-cash-crude'!V$1,'active-future'!$A:$A,0),1),""),"")</f>
        <v>-3.4500000000000028</v>
      </c>
      <c r="W160">
        <f>+IFERROR(IF(VALUE('data-cash-crude'!V160)&gt;0,'data-cash-crude'!V160-INDEX('active-future'!$C:$C,MATCH('basis-cash-crude'!W$1,'active-future'!$A:$A,0),1),""),"")</f>
        <v>-3.4299999999999997</v>
      </c>
      <c r="X160">
        <f>+IFERROR(IF(VALUE('data-cash-crude'!W160)&gt;0,'data-cash-crude'!W160-INDEX('active-future'!$C:$C,MATCH('basis-cash-crude'!X$1,'active-future'!$A:$A,0),1),""),"")</f>
        <v>-3.6799999999999997</v>
      </c>
      <c r="Y160" t="str">
        <f>+IFERROR(IF(VALUE('data-cash-crude'!X160)&gt;0,'data-cash-crude'!X160-INDEX('active-future'!$C:$C,MATCH('basis-cash-crude'!Y$1,'active-future'!$A:$A,0),1),""),"")</f>
        <v/>
      </c>
      <c r="Z160">
        <f>+IFERROR(IF(VALUE('data-cash-crude'!Y160)&gt;0,'data-cash-crude'!Y160-INDEX('active-future'!$C:$C,MATCH('basis-cash-crude'!Z$1,'active-future'!$A:$A,0),1),""),"")</f>
        <v>-3.7100000000000009</v>
      </c>
      <c r="AA160">
        <f>+IFERROR(IF(VALUE('data-cash-crude'!Z160)&gt;0,'data-cash-crude'!Z160-INDEX('active-future'!$C:$C,MATCH('basis-cash-crude'!AA$1,'active-future'!$A:$A,0),1),""),"")</f>
        <v>-0.67000000000000171</v>
      </c>
      <c r="AB160" t="str">
        <f>+IFERROR(IF(VALUE('data-cash-crude'!AA160)&gt;0,'data-cash-crude'!AA160-INDEX('active-future'!$C:$C,MATCH('basis-cash-crude'!AB$1,'active-future'!$A:$A,0),1),""),"")</f>
        <v/>
      </c>
      <c r="AC160">
        <f>+IFERROR(IF(VALUE('data-cash-crude'!AB160)&gt;0,'data-cash-crude'!AB160-INDEX('active-future'!$C:$C,MATCH('basis-cash-crude'!AC$1,'active-future'!$A:$A,0),1),""),"")</f>
        <v>-3.6099999999999994</v>
      </c>
      <c r="AD160">
        <f>+IFERROR(IF(VALUE('data-cash-crude'!AC160)&gt;0,'data-cash-crude'!AC160-INDEX('active-future'!$C:$C,MATCH('basis-cash-crude'!AD$1,'active-future'!$A:$A,0),1),""),"")</f>
        <v>-3.4099999999999966</v>
      </c>
      <c r="AE160">
        <f>+IFERROR(IF(VALUE('data-cash-crude'!AD160)&gt;0,'data-cash-crude'!AD160-INDEX('active-future'!$C:$C,MATCH('basis-cash-crude'!AE$1,'active-future'!$A:$A,0),1),""),"")</f>
        <v>-3.509999999999998</v>
      </c>
      <c r="AF160">
        <f>+IFERROR(IF(VALUE('data-cash-crude'!AE160)&gt;0,'data-cash-crude'!AE160-INDEX('active-future'!$C:$C,MATCH('basis-cash-crude'!AF$1,'active-future'!$A:$A,0),1),""),"")</f>
        <v>-3.5200000000000031</v>
      </c>
      <c r="AG160">
        <f>+IFERROR(IF(VALUE('data-cash-crude'!AF160)&gt;0,'data-cash-crude'!AF160-INDEX('active-future'!$C:$C,MATCH('basis-cash-crude'!AG$1,'active-future'!$A:$A,0),1),""),"")</f>
        <v>-3.5799999999999983</v>
      </c>
      <c r="AH160" t="str">
        <f>+IFERROR(IF(VALUE('data-cash-crude'!AG160)&gt;0,'data-cash-crude'!AG160-INDEX('active-future'!$C:$C,MATCH('basis-cash-crude'!AH$1,'active-future'!$A:$A,0),1),""),"")</f>
        <v/>
      </c>
      <c r="AI160" t="str">
        <f>+IFERROR(IF(VALUE('data-cash-crude'!AH160)&gt;0,'data-cash-crude'!AH160-INDEX('active-future'!$C:$C,MATCH('basis-cash-crude'!AI$1,'active-future'!$A:$A,0),1),""),"")</f>
        <v/>
      </c>
      <c r="AJ160" t="str">
        <f>+IFERROR(IF(VALUE('data-cash-crude'!AI160)&gt;0,'data-cash-crude'!AI160-INDEX('active-future'!$C:$C,MATCH('basis-cash-crude'!AJ$1,'active-future'!$A:$A,0),1),""),"")</f>
        <v/>
      </c>
      <c r="AK160" t="str">
        <f>+IFERROR(IF(VALUE('data-cash-crude'!AJ160)&gt;0,'data-cash-crude'!AJ160-INDEX('active-future'!$C:$C,MATCH('basis-cash-crude'!AK$1,'active-future'!$A:$A,0),1),""),"")</f>
        <v/>
      </c>
      <c r="AL160" t="str">
        <f>+IFERROR(IF(VALUE('data-cash-crude'!AK160)&gt;0,'data-cash-crude'!AK160-INDEX('active-future'!$C:$C,MATCH('basis-cash-crude'!AL$1,'active-future'!$A:$A,0),1),""),"")</f>
        <v/>
      </c>
      <c r="AM160" t="str">
        <f>+IFERROR(IF(VALUE('data-cash-crude'!AL160)&gt;0,'data-cash-crude'!AL160-INDEX('active-future'!$C:$C,MATCH('basis-cash-crude'!AM$1,'active-future'!$A:$A,0),1),""),"")</f>
        <v/>
      </c>
      <c r="AN160">
        <f>+IFERROR(IF(VALUE('data-cash-crude'!AM160)&gt;0,'data-cash-crude'!AM160-INDEX('active-future'!$C:$C,MATCH('basis-cash-crude'!AN$1,'active-future'!$A:$A,0),1),""),"")</f>
        <v>-3.5499999999999972</v>
      </c>
      <c r="AO160">
        <f>+IFERROR(IF(VALUE('data-cash-crude'!AN160)&gt;0,'data-cash-crude'!AN160-INDEX('active-future'!$C:$C,MATCH('basis-cash-crude'!AO$1,'active-future'!$A:$A,0),1),""),"")</f>
        <v>-3.6099999999999994</v>
      </c>
      <c r="AP160">
        <f>+IFERROR(IF(VALUE('data-cash-crude'!AO160)&gt;0,'data-cash-crude'!AO160-INDEX('active-future'!$C:$C,MATCH('basis-cash-crude'!AP$1,'active-future'!$A:$A,0),1),""),"")</f>
        <v>-3.490000000000002</v>
      </c>
      <c r="AQ160">
        <f>+IFERROR(IF(VALUE('data-cash-crude'!AP160)&gt;0,'data-cash-crude'!AP160-INDEX('active-future'!$C:$C,MATCH('basis-cash-crude'!AQ$1,'active-future'!$A:$A,0),1),""),"")</f>
        <v>-3.3999999999999986</v>
      </c>
      <c r="AR160">
        <f>+IFERROR(IF(VALUE('data-cash-crude'!AQ160)&gt;0,'data-cash-crude'!AQ160-INDEX('active-future'!$C:$C,MATCH('basis-cash-crude'!AR$1,'active-future'!$A:$A,0),1),""),"")</f>
        <v>-3.6000000000000014</v>
      </c>
      <c r="AS160">
        <f>+IFERROR(IF(VALUE('data-cash-crude'!AR160)&gt;0,'data-cash-crude'!AR160-INDEX('active-future'!$C:$C,MATCH('basis-cash-crude'!AS$1,'active-future'!$A:$A,0),1),""),"")</f>
        <v>-3.4799999999999969</v>
      </c>
      <c r="AT160">
        <f>+IFERROR(IF(VALUE('data-cash-crude'!AS160)&gt;0,'data-cash-crude'!AS160-INDEX('active-future'!$C:$C,MATCH('basis-cash-crude'!AT$1,'active-future'!$A:$A,0),1),""),"")</f>
        <v>-3.7899999999999991</v>
      </c>
      <c r="AU160">
        <f>+IFERROR(IF(VALUE('data-cash-crude'!AT160)&gt;0,'data-cash-crude'!AT160-INDEX('active-future'!$C:$C,MATCH('basis-cash-crude'!AU$1,'active-future'!$A:$A,0),1),""),"")</f>
        <v>-3.4500000000000028</v>
      </c>
      <c r="AV160" t="str">
        <f>+IFERROR(IF(VALUE('data-cash-crude'!AU160)&gt;0,'data-cash-crude'!AU160-INDEX('active-future'!$C:$C,MATCH('basis-cash-crude'!AV$1,'active-future'!$A:$A,0),1),""),"")</f>
        <v/>
      </c>
      <c r="AW160" t="str">
        <f>+IFERROR(IF(VALUE('data-cash-crude'!AV160)&gt;0,'data-cash-crude'!AV160-INDEX('active-future'!$C:$C,MATCH('basis-cash-crude'!AW$1,'active-future'!$A:$A,0),1),""),"")</f>
        <v/>
      </c>
      <c r="AX160">
        <f>+IFERROR(IF(VALUE('data-cash-crude'!AW160)&gt;0,'data-cash-crude'!AW160-INDEX('active-future'!$C:$C,MATCH('basis-cash-crude'!AX$1,'active-future'!$A:$A,0),1),""),"")</f>
        <v>-3.5399999999999991</v>
      </c>
      <c r="AY160">
        <f>+IFERROR(IF(VALUE('data-cash-crude'!AX160)&gt;0,'data-cash-crude'!AX160-INDEX('active-future'!$C:$C,MATCH('basis-cash-crude'!AY$1,'active-future'!$A:$A,0),1),""),"")</f>
        <v>-3.8100000000000023</v>
      </c>
      <c r="AZ160">
        <f>+IFERROR(IF(VALUE('data-cash-crude'!AY160)&gt;0,'data-cash-crude'!AY160-INDEX('active-future'!$C:$C,MATCH('basis-cash-crude'!AZ$1,'active-future'!$A:$A,0),1),""),"")</f>
        <v>-3.4099999999999966</v>
      </c>
      <c r="BA160">
        <f>+IFERROR(IF(VALUE('data-cash-crude'!AZ160)&gt;0,'data-cash-crude'!AZ160-INDEX('active-future'!$C:$C,MATCH('basis-cash-crude'!BA$1,'active-future'!$A:$A,0),1),""),"")</f>
        <v>-3.4799999999999969</v>
      </c>
      <c r="BB160">
        <f>+IFERROR(IF(VALUE('data-cash-crude'!BA160)&gt;0,'data-cash-crude'!BA160-INDEX('active-future'!$C:$C,MATCH('basis-cash-crude'!BB$1,'active-future'!$A:$A,0),1),""),"")</f>
        <v>-3.4699999999999989</v>
      </c>
      <c r="BC160">
        <f>+IFERROR(IF(VALUE('data-cash-crude'!BB160)&gt;0,'data-cash-crude'!BB160-INDEX('active-future'!$C:$C,MATCH('basis-cash-crude'!BC$1,'active-future'!$A:$A,0),1),""),"")</f>
        <v>-3.9799999999999969</v>
      </c>
      <c r="BD160">
        <f>+IFERROR(IF(VALUE('data-cash-crude'!BC160)&gt;0,'data-cash-crude'!BC160-INDEX('active-future'!$C:$C,MATCH('basis-cash-crude'!BD$1,'active-future'!$A:$A,0),1),""),"")</f>
        <v>-3.509999999999998</v>
      </c>
      <c r="BE160">
        <f>+IFERROR(IF(VALUE('data-cash-crude'!BD160)&gt;0,'data-cash-crude'!BD160-INDEX('active-future'!$C:$C,MATCH('basis-cash-crude'!BE$1,'active-future'!$A:$A,0),1),""),"")</f>
        <v>-3.6199999999999974</v>
      </c>
      <c r="BF160">
        <f>+IFERROR(IF(VALUE('data-cash-crude'!BE160)&gt;0,'data-cash-crude'!BE160-INDEX('active-future'!$C:$C,MATCH('basis-cash-crude'!BF$1,'active-future'!$A:$A,0),1),""),"")</f>
        <v>-3.6799999999999997</v>
      </c>
      <c r="BG160">
        <f>+IFERROR(IF(VALUE('data-cash-crude'!BF160)&gt;0,'data-cash-crude'!BF160-INDEX('active-future'!$C:$C,MATCH('basis-cash-crude'!BG$1,'active-future'!$A:$A,0),1),""),"")</f>
        <v>-3.3599999999999994</v>
      </c>
      <c r="BH160">
        <f>+IFERROR(IF(VALUE('data-cash-crude'!BG160)&gt;0,'data-cash-crude'!BG160-INDEX('active-future'!$C:$C,MATCH('basis-cash-crude'!BH$1,'active-future'!$A:$A,0),1),""),"")</f>
        <v>-3.5600000000000023</v>
      </c>
      <c r="BI160">
        <f>+IFERROR(IF(VALUE('data-cash-crude'!BH160)&gt;0,'data-cash-crude'!BH160-INDEX('active-future'!$C:$C,MATCH('basis-cash-crude'!BI$1,'active-future'!$A:$A,0),1),""),"")</f>
        <v>-3.8400000000000034</v>
      </c>
      <c r="BJ160">
        <f>+IFERROR(IF(VALUE('data-cash-crude'!BI160)&gt;0,'data-cash-crude'!BI160-INDEX('active-future'!$C:$C,MATCH('basis-cash-crude'!BJ$1,'active-future'!$A:$A,0),1),""),"")</f>
        <v>-3.4500000000000028</v>
      </c>
      <c r="BK160">
        <f>+IFERROR(IF(VALUE('data-cash-crude'!BJ160)&gt;0,'data-cash-crude'!BJ160-INDEX('active-future'!$C:$C,MATCH('basis-cash-crude'!BK$1,'active-future'!$A:$A,0),1),""),"")</f>
        <v>-3.5499999999999972</v>
      </c>
      <c r="BL160">
        <f>+IFERROR(IF(VALUE('data-cash-crude'!BK160)&gt;0,'data-cash-crude'!BK160-INDEX('active-future'!$C:$C,MATCH('basis-cash-crude'!BL$1,'active-future'!$A:$A,0),1),""),"")</f>
        <v>-3.3400000000000034</v>
      </c>
      <c r="BM160">
        <f>+IFERROR(IF(VALUE('data-cash-crude'!BL160)&gt;0,'data-cash-crude'!BL160-INDEX('active-future'!$C:$C,MATCH('basis-cash-crude'!BM$1,'active-future'!$A:$A,0),1),""),"")</f>
        <v>-3.6300000000000026</v>
      </c>
      <c r="BN160">
        <f>+IFERROR(IF(VALUE('data-cash-crude'!BM160)&gt;0,'data-cash-crude'!BM160-INDEX('active-future'!$C:$C,MATCH('basis-cash-crude'!BN$1,'active-future'!$A:$A,0),1),""),"")</f>
        <v>-3.5</v>
      </c>
      <c r="BO160">
        <f>+IFERROR(IF(VALUE('data-cash-crude'!BN160)&gt;0,'data-cash-crude'!BN160-INDEX('active-future'!$C:$C,MATCH('basis-cash-crude'!BO$1,'active-future'!$A:$A,0),1),""),"")</f>
        <v>-3.5600000000000023</v>
      </c>
      <c r="BP160">
        <f>+IFERROR(IF(VALUE('data-cash-crude'!BO160)&gt;0,'data-cash-crude'!BO160-INDEX('active-future'!$C:$C,MATCH('basis-cash-crude'!BP$1,'active-future'!$A:$A,0),1),""),"")</f>
        <v>-3.4500000000000028</v>
      </c>
      <c r="BQ160">
        <f>+IFERROR(IF(VALUE('data-cash-crude'!BP160)&gt;0,'data-cash-crude'!BP160-INDEX('active-future'!$C:$C,MATCH('basis-cash-crude'!BQ$1,'active-future'!$A:$A,0),1),""),"")</f>
        <v>-3.3900000000000006</v>
      </c>
      <c r="BR160">
        <f>+IFERROR(IF(VALUE('data-cash-crude'!BQ160)&gt;0,'data-cash-crude'!BQ160-INDEX('active-future'!$C:$C,MATCH('basis-cash-crude'!BR$1,'active-future'!$A:$A,0),1),""),"")</f>
        <v>-3.6199999999999974</v>
      </c>
      <c r="BS160">
        <f>+IFERROR(IF(VALUE('data-cash-crude'!BR160)&gt;0,'data-cash-crude'!BR160-INDEX('active-future'!$C:$C,MATCH('basis-cash-crude'!BS$1,'active-future'!$A:$A,0),1),""),"")</f>
        <v>-3.8200000000000003</v>
      </c>
      <c r="BT160">
        <f>+IFERROR(IF(VALUE('data-cash-crude'!BS160)&gt;0,'data-cash-crude'!BS160-INDEX('active-future'!$C:$C,MATCH('basis-cash-crude'!BT$1,'active-future'!$A:$A,0),1),""),"")</f>
        <v>-3.4099999999999966</v>
      </c>
      <c r="BU160">
        <f>+IFERROR(IF(VALUE('data-cash-crude'!BT160)&gt;0,'data-cash-crude'!BT160-INDEX('active-future'!$C:$C,MATCH('basis-cash-crude'!BU$1,'active-future'!$A:$A,0),1),""),"")</f>
        <v>-3.4099999999999966</v>
      </c>
      <c r="BV160" t="str">
        <f>+IFERROR(IF(VALUE('data-cash-crude'!BU160)&gt;0,'data-cash-crude'!BU160-INDEX('active-future'!$C:$C,MATCH('basis-cash-crude'!BV$1,'active-future'!$A:$A,0),1),""),"")</f>
        <v/>
      </c>
      <c r="BW160">
        <f>+IFERROR(IF(VALUE('data-cash-crude'!BV160)&gt;0,'data-cash-crude'!BV160-INDEX('active-future'!$C:$C,MATCH('basis-cash-crude'!BW$1,'active-future'!$A:$A,0),1),""),"")</f>
        <v>-3.5399999999999991</v>
      </c>
      <c r="BX160">
        <f>+IFERROR(IF(VALUE('data-cash-crude'!BW160)&gt;0,'data-cash-crude'!BW160-INDEX('active-future'!$C:$C,MATCH('basis-cash-crude'!BX$1,'active-future'!$A:$A,0),1),""),"")</f>
        <v>-3.3900000000000006</v>
      </c>
      <c r="BY160">
        <f>+IFERROR(IF(VALUE('data-cash-crude'!BX160)&gt;0,'data-cash-crude'!BX160-INDEX('active-future'!$C:$C,MATCH('basis-cash-crude'!BY$1,'active-future'!$A:$A,0),1),""),"")</f>
        <v>-3.5900000000000034</v>
      </c>
      <c r="BZ160">
        <f>+IFERROR(IF(VALUE('data-cash-crude'!BY160)&gt;0,'data-cash-crude'!BY160-INDEX('active-future'!$C:$C,MATCH('basis-cash-crude'!BZ$1,'active-future'!$A:$A,0),1),""),"")</f>
        <v>-3.6899999999999977</v>
      </c>
      <c r="CA160">
        <f>+IFERROR(IF(VALUE('data-cash-crude'!BZ160)&gt;0,'data-cash-crude'!BZ160-INDEX('active-future'!$C:$C,MATCH('basis-cash-crude'!CA$1,'active-future'!$A:$A,0),1),""),"")</f>
        <v>-3.2899999999999991</v>
      </c>
      <c r="CB160">
        <f>+IFERROR(IF(VALUE('data-cash-crude'!CA160)&gt;0,'data-cash-crude'!CA160-INDEX('active-future'!$C:$C,MATCH('basis-cash-crude'!CB$1,'active-future'!$A:$A,0),1),""),"")</f>
        <v>-3.5900000000000034</v>
      </c>
      <c r="CC160">
        <f>+IFERROR(IF(VALUE('data-cash-crude'!CB160)&gt;0,'data-cash-crude'!CB160-INDEX('active-future'!$C:$C,MATCH('basis-cash-crude'!CC$1,'active-future'!$A:$A,0),1),""),"")</f>
        <v>-3.1499999999999986</v>
      </c>
      <c r="CD160">
        <f>+IFERROR(IF(VALUE('data-cash-crude'!CC160)&gt;0,'data-cash-crude'!CC160-INDEX('active-future'!$C:$C,MATCH('basis-cash-crude'!CD$1,'active-future'!$A:$A,0),1),""),"")</f>
        <v>-3.6000000000000014</v>
      </c>
      <c r="CE160">
        <f>+IFERROR(IF(VALUE('data-cash-crude'!CD160)&gt;0,'data-cash-crude'!CD160-INDEX('active-future'!$C:$C,MATCH('basis-cash-crude'!CE$1,'active-future'!$A:$A,0),1),""),"")</f>
        <v>-3.5900000000000034</v>
      </c>
      <c r="CF160">
        <f>+IFERROR(IF(VALUE('data-cash-crude'!CE160)&gt;0,'data-cash-crude'!CE160-INDEX('active-future'!$C:$C,MATCH('basis-cash-crude'!CF$1,'active-future'!$A:$A,0),1),""),"")</f>
        <v>-3.5</v>
      </c>
      <c r="CG160">
        <f>+IFERROR(IF(VALUE('data-cash-crude'!CF160)&gt;0,'data-cash-crude'!CF160-INDEX('active-future'!$C:$C,MATCH('basis-cash-crude'!CG$1,'active-future'!$A:$A,0),1),""),"")</f>
        <v>-3.6499999999999986</v>
      </c>
      <c r="CH160">
        <f>+IFERROR(IF(VALUE('data-cash-crude'!CG160)&gt;0,'data-cash-crude'!CG160-INDEX('active-future'!$C:$C,MATCH('basis-cash-crude'!CH$1,'active-future'!$A:$A,0),1),""),"")</f>
        <v>-3.3500000000000014</v>
      </c>
      <c r="CI160">
        <f>+IFERROR(IF(VALUE('data-cash-crude'!CH160)&gt;0,'data-cash-crude'!CH160-INDEX('active-future'!$C:$C,MATCH('basis-cash-crude'!CI$1,'active-future'!$A:$A,0),1),""),"")</f>
        <v>-3.5200000000000031</v>
      </c>
      <c r="CJ160">
        <f>+IFERROR(IF(VALUE('data-cash-crude'!CI160)&gt;0,'data-cash-crude'!CI160-INDEX('active-future'!$C:$C,MATCH('basis-cash-crude'!CJ$1,'active-future'!$A:$A,0),1),""),"")</f>
        <v>-3.5499999999999972</v>
      </c>
      <c r="CK160">
        <f>+IFERROR(IF(VALUE('data-cash-crude'!CJ160)&gt;0,'data-cash-crude'!CJ160-INDEX('active-future'!$C:$C,MATCH('basis-cash-crude'!CK$1,'active-future'!$A:$A,0),1),""),"")</f>
        <v>-3.509999999999998</v>
      </c>
      <c r="CL160">
        <f>+IFERROR(IF(VALUE('data-cash-crude'!CK160)&gt;0,'data-cash-crude'!CK160-INDEX('active-future'!$C:$C,MATCH('basis-cash-crude'!CL$1,'active-future'!$A:$A,0),1),""),"")</f>
        <v>-3.4399999999999977</v>
      </c>
      <c r="CM160" t="str">
        <f>+IFERROR(IF(VALUE('data-cash-crude'!CL160)&gt;0,'data-cash-crude'!CL160-INDEX('active-future'!$C:$C,MATCH('basis-cash-crude'!CM$1,'active-future'!$A:$A,0),1),""),"")</f>
        <v/>
      </c>
      <c r="CN160">
        <f>+IFERROR(IF(VALUE('data-cash-crude'!CM160)&gt;0,'data-cash-crude'!CM160-INDEX('active-future'!$C:$C,MATCH('basis-cash-crude'!CN$1,'active-future'!$A:$A,0),1),""),"")</f>
        <v>-3.6000000000000014</v>
      </c>
      <c r="CO160">
        <f>+IFERROR(IF(VALUE('data-cash-crude'!CN160)&gt;0,'data-cash-crude'!CN160-INDEX('active-future'!$C:$C,MATCH('basis-cash-crude'!CO$1,'active-future'!$A:$A,0),1),""),"")</f>
        <v>-3.4600000000000009</v>
      </c>
      <c r="CP160" t="str">
        <f>+IFERROR(IF(VALUE('data-cash-crude'!CO160)&gt;0,'data-cash-crude'!CO160-INDEX('active-future'!$C:$C,MATCH('basis-cash-crude'!CP$1,'active-future'!$A:$A,0),1),""),"")</f>
        <v/>
      </c>
      <c r="CQ160">
        <f>+IFERROR(IF(VALUE('data-cash-crude'!CP160)&gt;0,'data-cash-crude'!CP160-INDEX('active-future'!$C:$C,MATCH('basis-cash-crude'!CQ$1,'active-future'!$A:$A,0),1),""),"")</f>
        <v>-2.6799999999999997</v>
      </c>
      <c r="CR160">
        <f>+IFERROR(IF(VALUE('data-cash-crude'!CQ160)&gt;0,'data-cash-crude'!CQ160-INDEX('active-future'!$C:$C,MATCH('basis-cash-crude'!CR$1,'active-future'!$A:$A,0),1),""),"")</f>
        <v>-3.6400000000000006</v>
      </c>
      <c r="CS160">
        <f>+IFERROR(IF(VALUE('data-cash-crude'!CR160)&gt;0,'data-cash-crude'!CR160-INDEX('active-future'!$C:$C,MATCH('basis-cash-crude'!CS$1,'active-future'!$A:$A,0),1),""),"")</f>
        <v>-3.4200000000000017</v>
      </c>
      <c r="CT160">
        <f>+IFERROR(IF(VALUE('data-cash-crude'!CS160)&gt;0,'data-cash-crude'!CS160-INDEX('active-future'!$C:$C,MATCH('basis-cash-crude'!CT$1,'active-future'!$A:$A,0),1),""),"")</f>
        <v>-3.6000000000000014</v>
      </c>
      <c r="CU160">
        <f>+IFERROR(IF(VALUE('data-cash-crude'!CT160)&gt;0,'data-cash-crude'!CT160-INDEX('active-future'!$C:$C,MATCH('basis-cash-crude'!CU$1,'active-future'!$A:$A,0),1),""),"")</f>
        <v>-3.4299999999999997</v>
      </c>
      <c r="CV160">
        <f>+IFERROR(IF(VALUE('data-cash-crude'!CU160)&gt;0,'data-cash-crude'!CU160-INDEX('active-future'!$C:$C,MATCH('basis-cash-crude'!CV$1,'active-future'!$A:$A,0),1),""),"")</f>
        <v>-3.3800000000000026</v>
      </c>
      <c r="CW160">
        <f>+IFERROR(IF(VALUE('data-cash-crude'!CV160)&gt;0,'data-cash-crude'!CV160-INDEX('active-future'!$C:$C,MATCH('basis-cash-crude'!CW$1,'active-future'!$A:$A,0),1),""),"")</f>
        <v>-3.1400000000000006</v>
      </c>
      <c r="CX160">
        <f>+IFERROR(IF(VALUE('data-cash-crude'!CW160)&gt;0,'data-cash-crude'!CW160-INDEX('active-future'!$C:$C,MATCH('basis-cash-crude'!CX$1,'active-future'!$A:$A,0),1),""),"")</f>
        <v>-3.5600000000000023</v>
      </c>
      <c r="CY160">
        <f>+IFERROR(IF(VALUE('data-cash-crude'!CX160)&gt;0,'data-cash-crude'!CX160-INDEX('active-future'!$C:$C,MATCH('basis-cash-crude'!CY$1,'active-future'!$A:$A,0),1),""),"")</f>
        <v>-3.4699999999999989</v>
      </c>
      <c r="CZ160">
        <f>+IFERROR(IF(VALUE('data-cash-crude'!CY160)&gt;0,'data-cash-crude'!CY160-INDEX('active-future'!$C:$C,MATCH('basis-cash-crude'!CZ$1,'active-future'!$A:$A,0),1),""),"")</f>
        <v>-3.7299999999999969</v>
      </c>
      <c r="DA160">
        <f>+IFERROR(IF(VALUE('data-cash-crude'!CZ160)&gt;0,'data-cash-crude'!CZ160-INDEX('active-future'!$C:$C,MATCH('basis-cash-crude'!DA$1,'active-future'!$A:$A,0),1),""),"")</f>
        <v>-3.3500000000000014</v>
      </c>
      <c r="DB160">
        <f>+IFERROR(IF(VALUE('data-cash-crude'!DA160)&gt;0,'data-cash-crude'!DA160-INDEX('active-future'!$C:$C,MATCH('basis-cash-crude'!DB$1,'active-future'!$A:$A,0),1),""),"")</f>
        <v>-3.6799999999999997</v>
      </c>
      <c r="DC160">
        <f>+IFERROR(IF(VALUE('data-cash-crude'!DB160)&gt;0,'data-cash-crude'!DB160-INDEX('active-future'!$C:$C,MATCH('basis-cash-crude'!DC$1,'active-future'!$A:$A,0),1),""),"")</f>
        <v>-3.5</v>
      </c>
      <c r="DD160">
        <f>+IFERROR(IF(VALUE('data-cash-crude'!DC160)&gt;0,'data-cash-crude'!DC160-INDEX('active-future'!$C:$C,MATCH('basis-cash-crude'!DD$1,'active-future'!$A:$A,0),1),""),"")</f>
        <v>-3.5399999999999991</v>
      </c>
      <c r="DE160">
        <f>+IFERROR(IF(VALUE('data-cash-crude'!DD160)&gt;0,'data-cash-crude'!DD160-INDEX('active-future'!$C:$C,MATCH('basis-cash-crude'!DE$1,'active-future'!$A:$A,0),1),""),"")</f>
        <v>-3.5900000000000034</v>
      </c>
      <c r="DF160">
        <f>+IFERROR(IF(VALUE('data-cash-crude'!DE160)&gt;0,'data-cash-crude'!DE160-INDEX('active-future'!$C:$C,MATCH('basis-cash-crude'!DF$1,'active-future'!$A:$A,0),1),""),"")</f>
        <v>-3.3800000000000026</v>
      </c>
      <c r="DG160">
        <f>+IFERROR(IF(VALUE('data-cash-crude'!DF160)&gt;0,'data-cash-crude'!DF160-INDEX('active-future'!$C:$C,MATCH('basis-cash-crude'!DG$1,'active-future'!$A:$A,0),1),""),"")</f>
        <v>-3.1899999999999977</v>
      </c>
      <c r="DH160">
        <f>+IFERROR(IF(VALUE('data-cash-crude'!DG160)&gt;0,'data-cash-crude'!DG160-INDEX('active-future'!$C:$C,MATCH('basis-cash-crude'!DH$1,'active-future'!$A:$A,0),1),""),"")</f>
        <v>-3.6599999999999966</v>
      </c>
      <c r="DI160">
        <f>+IFERROR(IF(VALUE('data-cash-crude'!DH160)&gt;0,'data-cash-crude'!DH160-INDEX('active-future'!$C:$C,MATCH('basis-cash-crude'!DI$1,'active-future'!$A:$A,0),1),""),"")</f>
        <v>-3.4500000000000028</v>
      </c>
      <c r="DJ160">
        <f>+IFERROR(IF(VALUE('data-cash-crude'!DI160)&gt;0,'data-cash-crude'!DI160-INDEX('active-future'!$C:$C,MATCH('basis-cash-crude'!DJ$1,'active-future'!$A:$A,0),1),""),"")</f>
        <v>-3.5799999999999983</v>
      </c>
      <c r="DK160">
        <f>+IFERROR(IF(VALUE('data-cash-crude'!DJ160)&gt;0,'data-cash-crude'!DJ160-INDEX('active-future'!$C:$C,MATCH('basis-cash-crude'!DK$1,'active-future'!$A:$A,0),1),""),"")</f>
        <v>-3.5499999999999972</v>
      </c>
      <c r="DL160">
        <f>+IFERROR(IF(VALUE('data-cash-crude'!DK160)&gt;0,'data-cash-crude'!DK160-INDEX('active-future'!$C:$C,MATCH('basis-cash-crude'!DL$1,'active-future'!$A:$A,0),1),""),"")</f>
        <v>-3.6199999999999974</v>
      </c>
      <c r="DM160" t="str">
        <f>+IFERROR(IF(VALUE('data-cash-crude'!DL160)&gt;0,'data-cash-crude'!DL160-INDEX('active-future'!$C:$C,MATCH('basis-cash-crude'!DM$1,'active-future'!$A:$A,0),1),""),"")</f>
        <v/>
      </c>
      <c r="DN160" t="str">
        <f>+IFERROR(IF(VALUE('data-cash-crude'!DM160)&gt;0,'data-cash-crude'!DM160-INDEX('active-future'!$C:$C,MATCH('basis-cash-crude'!DN$1,'active-future'!$A:$A,0),1),""),"")</f>
        <v/>
      </c>
      <c r="DO160" t="str">
        <f>+IFERROR(IF(VALUE('data-cash-crude'!DN160)&gt;0,'data-cash-crude'!DN160-INDEX('active-future'!$C:$C,MATCH('basis-cash-crude'!DO$1,'active-future'!$A:$A,0),1),""),"")</f>
        <v/>
      </c>
      <c r="DP160" t="str">
        <f>+IFERROR(IF(VALUE('data-cash-crude'!DO160)&gt;0,'data-cash-crude'!DO160-INDEX('active-future'!$C:$C,MATCH('basis-cash-crude'!DP$1,'active-future'!$A:$A,0),1),""),"")</f>
        <v/>
      </c>
      <c r="DQ160" t="str">
        <f>+IFERROR(IF(VALUE('data-cash-crude'!DP160)&gt;0,'data-cash-crude'!DP160-INDEX('active-future'!$C:$C,MATCH('basis-cash-crude'!DQ$1,'active-future'!$A:$A,0),1),""),"")</f>
        <v/>
      </c>
      <c r="DR160" t="str">
        <f>+IFERROR(IF(VALUE('data-cash-crude'!DQ160)&gt;0,'data-cash-crude'!DQ160-INDEX('active-future'!$C:$C,MATCH('basis-cash-crude'!DR$1,'active-future'!$A:$A,0),1),""),"")</f>
        <v/>
      </c>
      <c r="DS160" t="str">
        <f>+IFERROR(IF(VALUE('data-cash-crude'!DR160)&gt;0,'data-cash-crude'!DR160-INDEX('active-future'!$C:$C,MATCH('basis-cash-crude'!DS$1,'active-future'!$A:$A,0),1),""),"")</f>
        <v/>
      </c>
      <c r="DT160" t="str">
        <f>+IFERROR(IF(VALUE('data-cash-crude'!DS160)&gt;0,'data-cash-crude'!DS160-INDEX('active-future'!$C:$C,MATCH('basis-cash-crude'!DT$1,'active-future'!$A:$A,0),1),""),"")</f>
        <v/>
      </c>
      <c r="DU160" t="str">
        <f>+IFERROR(IF(VALUE('data-cash-crude'!DT160)&gt;0,'data-cash-crude'!DT160-INDEX('active-future'!$C:$C,MATCH('basis-cash-crude'!DU$1,'active-future'!$A:$A,0),1),""),"")</f>
        <v/>
      </c>
      <c r="DV160" t="str">
        <f>+IFERROR(IF(VALUE('data-cash-crude'!DU160)&gt;0,'data-cash-crude'!DU160-INDEX('active-future'!$C:$C,MATCH('basis-cash-crude'!DV$1,'active-future'!$A:$A,0),1),""),"")</f>
        <v/>
      </c>
      <c r="DW160" t="str">
        <f>+IFERROR(IF(VALUE('data-cash-crude'!DV160)&gt;0,'data-cash-crude'!DV160-INDEX('active-future'!$C:$C,MATCH('basis-cash-crude'!DW$1,'active-future'!$A:$A,0),1),""),"")</f>
        <v/>
      </c>
      <c r="DX160" t="str">
        <f>+IFERROR(IF(VALUE('data-cash-crude'!DW160)&gt;0,'data-cash-crude'!DW160-INDEX('active-future'!$C:$C,MATCH('basis-cash-crude'!DX$1,'active-future'!$A:$A,0),1),""),"")</f>
        <v/>
      </c>
      <c r="DY160" t="str">
        <f>+IFERROR(IF(VALUE('data-cash-crude'!DX160)&gt;0,'data-cash-crude'!DX160-INDEX('active-future'!$C:$C,MATCH('basis-cash-crude'!DY$1,'active-future'!$A:$A,0),1),""),"")</f>
        <v/>
      </c>
      <c r="DZ160" t="str">
        <f>+IFERROR(IF(VALUE('data-cash-crude'!DY160)&gt;0,'data-cash-crude'!DY160-INDEX('active-future'!$C:$C,MATCH('basis-cash-crude'!DZ$1,'active-future'!$A:$A,0),1),""),"")</f>
        <v/>
      </c>
      <c r="EA160" t="str">
        <f>+IFERROR(IF(VALUE('data-cash-crude'!DZ160)&gt;0,'data-cash-crude'!DZ160-INDEX('active-future'!$C:$C,MATCH('basis-cash-crude'!EA$1,'active-future'!$A:$A,0),1),""),"")</f>
        <v/>
      </c>
      <c r="EB160" t="str">
        <f>+IFERROR(IF(VALUE('data-cash-crude'!EA160)&gt;0,'data-cash-crude'!EA160-INDEX('active-future'!$C:$C,MATCH('basis-cash-crude'!EB$1,'active-future'!$A:$A,0),1),""),"")</f>
        <v/>
      </c>
      <c r="EC160" t="str">
        <f>+IFERROR(IF(VALUE('data-cash-crude'!EB160)&gt;0,'data-cash-crude'!EB160-INDEX('active-future'!$C:$C,MATCH('basis-cash-crude'!EC$1,'active-future'!$A:$A,0),1),""),"")</f>
        <v/>
      </c>
      <c r="ED160" t="str">
        <f>+IFERROR(IF(VALUE('data-cash-crude'!EC160)&gt;0,'data-cash-crude'!EC160-INDEX('active-future'!$C:$C,MATCH('basis-cash-crude'!ED$1,'active-future'!$A:$A,0),1),""),"")</f>
        <v/>
      </c>
      <c r="EE160" t="str">
        <f>+IFERROR(IF(VALUE('data-cash-crude'!ED160)&gt;0,'data-cash-crude'!ED160-INDEX('active-future'!$C:$C,MATCH('basis-cash-crude'!EE$1,'active-future'!$A:$A,0),1),""),"")</f>
        <v/>
      </c>
      <c r="EF160" t="str">
        <f>+IFERROR(IF(VALUE('data-cash-crude'!EE160)&gt;0,'data-cash-crude'!EE160-INDEX('active-future'!$C:$C,MATCH('basis-cash-crude'!EF$1,'active-future'!$A:$A,0),1),""),"")</f>
        <v/>
      </c>
      <c r="EG160" t="str">
        <f>+IFERROR(IF(VALUE('data-cash-crude'!EF160)&gt;0,'data-cash-crude'!EF160-INDEX('active-future'!$C:$C,MATCH('basis-cash-crude'!EG$1,'active-future'!$A:$A,0),1),""),"")</f>
        <v/>
      </c>
      <c r="EH160" t="str">
        <f>+IFERROR(IF(VALUE('data-cash-crude'!EG160)&gt;0,'data-cash-crude'!EG160-INDEX('active-future'!$C:$C,MATCH('basis-cash-crude'!EH$1,'active-future'!$A:$A,0),1),""),"")</f>
        <v/>
      </c>
      <c r="EI160" t="str">
        <f>+IFERROR(IF(VALUE('data-cash-crude'!EH160)&gt;0,'data-cash-crude'!EH160-INDEX('active-future'!$C:$C,MATCH('basis-cash-crude'!EI$1,'active-future'!$A:$A,0),1),""),"")</f>
        <v/>
      </c>
      <c r="EJ160" t="str">
        <f>+IFERROR(IF(VALUE('data-cash-crude'!EI160)&gt;0,'data-cash-crude'!EI160-INDEX('active-future'!$C:$C,MATCH('basis-cash-crude'!EJ$1,'active-future'!$A:$A,0),1),""),"")</f>
        <v/>
      </c>
      <c r="EK160" t="str">
        <f>+IFERROR(IF(VALUE('data-cash-crude'!EJ160)&gt;0,'data-cash-crude'!EJ160-INDEX('active-future'!$C:$C,MATCH('basis-cash-crude'!EK$1,'active-future'!$A:$A,0),1),""),"")</f>
        <v/>
      </c>
      <c r="EL160" t="str">
        <f>+IFERROR(IF(VALUE('data-cash-crude'!EK160)&gt;0,'data-cash-crude'!EK160-INDEX('active-future'!$C:$C,MATCH('basis-cash-crude'!EL$1,'active-future'!$A:$A,0),1),""),"")</f>
        <v/>
      </c>
      <c r="EM160" t="str">
        <f>+IFERROR(IF(VALUE('data-cash-crude'!EL160)&gt;0,'data-cash-crude'!EL160-INDEX('active-future'!$C:$C,MATCH('basis-cash-crude'!EM$1,'active-future'!$A:$A,0),1),""),"")</f>
        <v/>
      </c>
      <c r="EN160" t="str">
        <f>+IFERROR(IF(VALUE('data-cash-crude'!EM160)&gt;0,'data-cash-crude'!EM160-INDEX('active-future'!$C:$C,MATCH('basis-cash-crude'!EN$1,'active-future'!$A:$A,0),1),""),"")</f>
        <v/>
      </c>
      <c r="EO160" t="str">
        <f>+IFERROR(IF(VALUE('data-cash-crude'!EN160)&gt;0,'data-cash-crude'!EN160-INDEX('active-future'!$C:$C,MATCH('basis-cash-crude'!EO$1,'active-future'!$A:$A,0),1),""),"")</f>
        <v/>
      </c>
      <c r="EP160" t="str">
        <f>+IFERROR(IF(VALUE('data-cash-crude'!EO160)&gt;0,'data-cash-crude'!EO160-INDEX('active-future'!$C:$C,MATCH('basis-cash-crude'!EP$1,'active-future'!$A:$A,0),1),""),"")</f>
        <v/>
      </c>
      <c r="EQ160" t="str">
        <f>+IFERROR(IF(VALUE('data-cash-crude'!EP160)&gt;0,'data-cash-crude'!EP160-INDEX('active-future'!$C:$C,MATCH('basis-cash-crude'!EQ$1,'active-future'!$A:$A,0),1),""),"")</f>
        <v/>
      </c>
      <c r="ER160" t="str">
        <f>+IFERROR(IF(VALUE('data-cash-crude'!EQ160)&gt;0,'data-cash-crude'!EQ160-INDEX('active-future'!$C:$C,MATCH('basis-cash-crude'!ER$1,'active-future'!$A:$A,0),1),""),"")</f>
        <v/>
      </c>
      <c r="ES160" t="str">
        <f>+IFERROR(IF(VALUE('data-cash-crude'!ER160)&gt;0,'data-cash-crude'!ER160-INDEX('active-future'!$C:$C,MATCH('basis-cash-crude'!ES$1,'active-future'!$A:$A,0),1),""),"")</f>
        <v/>
      </c>
      <c r="ET160" t="str">
        <f>+IFERROR(IF(VALUE('data-cash-crude'!ES160)&gt;0,'data-cash-crude'!ES160-INDEX('active-future'!$C:$C,MATCH('basis-cash-crude'!ET$1,'active-future'!$A:$A,0),1),""),"")</f>
        <v/>
      </c>
      <c r="EU160" t="str">
        <f>+IFERROR(IF(VALUE('data-cash-crude'!ET160)&gt;0,'data-cash-crude'!ET160-INDEX('active-future'!$C:$C,MATCH('basis-cash-crude'!EU$1,'active-future'!$A:$A,0),1),""),"")</f>
        <v/>
      </c>
      <c r="EV160" t="str">
        <f>+IFERROR(IF(VALUE('data-cash-crude'!EU160)&gt;0,'data-cash-crude'!EU160-INDEX('active-future'!$C:$C,MATCH('basis-cash-crude'!EV$1,'active-future'!$A:$A,0),1),""),"")</f>
        <v/>
      </c>
      <c r="EW160" t="str">
        <f>+IFERROR(IF(VALUE('data-cash-crude'!EV160)&gt;0,'data-cash-crude'!EV160-INDEX('active-future'!$C:$C,MATCH('basis-cash-crude'!EW$1,'active-future'!$A:$A,0),1),""),"")</f>
        <v/>
      </c>
      <c r="EX160" t="str">
        <f>+IFERROR(IF(VALUE('data-cash-crude'!EW160)&gt;0,'data-cash-crude'!EW160-INDEX('active-future'!$C:$C,MATCH('basis-cash-crude'!EX$1,'active-future'!$A:$A,0),1),""),"")</f>
        <v/>
      </c>
      <c r="EY160" t="str">
        <f>+IFERROR(IF(VALUE('data-cash-crude'!EX160)&gt;0,'data-cash-crude'!EX160-INDEX('active-future'!$C:$C,MATCH('basis-cash-crude'!EY$1,'active-future'!$A:$A,0),1),""),"")</f>
        <v/>
      </c>
      <c r="EZ160" t="str">
        <f>+IFERROR(IF(VALUE('data-cash-crude'!EY160)&gt;0,'data-cash-crude'!EY160-INDEX('active-future'!$C:$C,MATCH('basis-cash-crude'!EZ$1,'active-future'!$A:$A,0),1),""),"")</f>
        <v/>
      </c>
      <c r="FA160" t="str">
        <f>+IFERROR(IF(VALUE('data-cash-crude'!EZ160)&gt;0,'data-cash-crude'!EZ160-INDEX('active-future'!$C:$C,MATCH('basis-cash-crude'!FA$1,'active-future'!$A:$A,0),1),""),"")</f>
        <v/>
      </c>
      <c r="FB160" t="str">
        <f>+IFERROR(IF(VALUE('data-cash-crude'!FA160)&gt;0,'data-cash-crude'!FA160-INDEX('active-future'!$C:$C,MATCH('basis-cash-crude'!FB$1,'active-future'!$A:$A,0),1),""),"")</f>
        <v/>
      </c>
      <c r="FC160" t="str">
        <f>+IFERROR(IF(VALUE('data-cash-crude'!FB160)&gt;0,'data-cash-crude'!FB160-INDEX('active-future'!$C:$C,MATCH('basis-cash-crude'!FC$1,'active-future'!$A:$A,0),1),""),"")</f>
        <v/>
      </c>
      <c r="FD160" t="str">
        <f>+IFERROR(IF(VALUE('data-cash-crude'!FC160)&gt;0,'data-cash-crude'!FC160-INDEX('active-future'!$C:$C,MATCH('basis-cash-crude'!FD$1,'active-future'!$A:$A,0),1),""),"")</f>
        <v/>
      </c>
      <c r="FE160" t="str">
        <f>+IFERROR(IF(VALUE('data-cash-crude'!FD160)&gt;0,'data-cash-crude'!FD160-INDEX('active-future'!$C:$C,MATCH('basis-cash-crude'!FE$1,'active-future'!$A:$A,0),1),""),"")</f>
        <v/>
      </c>
      <c r="FF160" t="str">
        <f>+IFERROR(IF(VALUE('data-cash-crude'!FE160)&gt;0,'data-cash-crude'!FE160-INDEX('active-future'!$C:$C,MATCH('basis-cash-crude'!FF$1,'active-future'!$A:$A,0),1),""),"")</f>
        <v/>
      </c>
      <c r="FG160" t="str">
        <f>+IFERROR(IF(VALUE('data-cash-crude'!FF160)&gt;0,'data-cash-crude'!FF160-INDEX('active-future'!$C:$C,MATCH('basis-cash-crude'!FG$1,'active-future'!$A:$A,0),1),""),"")</f>
        <v/>
      </c>
      <c r="FH160" t="str">
        <f>+IFERROR(IF(VALUE('data-cash-crude'!FG160)&gt;0,'data-cash-crude'!FG160-INDEX('active-future'!$C:$C,MATCH('basis-cash-crude'!FH$1,'active-future'!$A:$A,0),1),""),"")</f>
        <v/>
      </c>
      <c r="FI160" t="str">
        <f>+IFERROR(IF(VALUE('data-cash-crude'!FH160)&gt;0,'data-cash-crude'!FH160-INDEX('active-future'!$C:$C,MATCH('basis-cash-crude'!FI$1,'active-future'!$A:$A,0),1),""),"")</f>
        <v/>
      </c>
      <c r="FJ160" t="str">
        <f>+IFERROR(IF(VALUE('data-cash-crude'!FI160)&gt;0,'data-cash-crude'!FI160-INDEX('active-future'!$C:$C,MATCH('basis-cash-crude'!FJ$1,'active-future'!$A:$A,0),1),""),"")</f>
        <v/>
      </c>
      <c r="FK160" t="str">
        <f>+IFERROR(IF(VALUE('data-cash-crude'!FJ160)&gt;0,'data-cash-crude'!FJ160-INDEX('active-future'!$C:$C,MATCH('basis-cash-crude'!FK$1,'active-future'!$A:$A,0),1),""),"")</f>
        <v/>
      </c>
      <c r="FL160" t="str">
        <f>+IFERROR(IF(VALUE('data-cash-crude'!FK160)&gt;0,'data-cash-crude'!FK160-INDEX('active-future'!$C:$C,MATCH('basis-cash-crude'!FL$1,'active-future'!$A:$A,0),1),""),"")</f>
        <v/>
      </c>
    </row>
    <row r="161" spans="1:168" x14ac:dyDescent="0.2">
      <c r="A161">
        <f t="shared" si="6"/>
        <v>-10.045</v>
      </c>
      <c r="B161">
        <f t="shared" si="7"/>
        <v>-9.9188000000000009</v>
      </c>
      <c r="C161">
        <f t="shared" si="8"/>
        <v>-9.9965333333333373</v>
      </c>
      <c r="D161" s="10" t="str">
        <f>+'data-cash-crude'!B161</f>
        <v>CLPA-8-115.CM</v>
      </c>
      <c r="E161">
        <f>+IFERROR(IF(VALUE('data-cash-crude'!D161)&gt;0,'data-cash-crude'!D161-INDEX('active-future'!$C:$C,MATCH('basis-cash-crude'!E$1,'active-future'!$A:$A,0),1),""),"")</f>
        <v>-10.060000000000002</v>
      </c>
      <c r="F161">
        <f>+IFERROR(IF(VALUE('data-cash-crude'!E161)&gt;0,'data-cash-crude'!E161-INDEX('active-future'!$C:$C,MATCH('basis-cash-crude'!F$1,'active-future'!$A:$A,0),1),""),"")</f>
        <v>-9.93</v>
      </c>
      <c r="G161">
        <f>+IFERROR(IF(VALUE('data-cash-crude'!F161)&gt;0,'data-cash-crude'!F161-INDEX('active-future'!$C:$C,MATCH('basis-cash-crude'!G$1,'active-future'!$A:$A,0),1),""),"")</f>
        <v>-9.9699999999999989</v>
      </c>
      <c r="H161">
        <f>+IFERROR(IF(VALUE('data-cash-crude'!G161)&gt;0,'data-cash-crude'!G161-INDEX('active-future'!$C:$C,MATCH('basis-cash-crude'!H$1,'active-future'!$A:$A,0),1),""),"")</f>
        <v>-9.93</v>
      </c>
      <c r="I161" t="str">
        <f>+IFERROR(IF(VALUE('data-cash-crude'!H161)&gt;0,'data-cash-crude'!H161-INDEX('active-future'!$C:$C,MATCH('basis-cash-crude'!I$1,'active-future'!$A:$A,0),1),""),"")</f>
        <v/>
      </c>
      <c r="J161">
        <f>+IFERROR(IF(VALUE('data-cash-crude'!I161)&gt;0,'data-cash-crude'!I161-INDEX('active-future'!$C:$C,MATCH('basis-cash-crude'!J$1,'active-future'!$A:$A,0),1),""),"")</f>
        <v>-10.11</v>
      </c>
      <c r="K161">
        <f>+IFERROR(IF(VALUE('data-cash-crude'!J161)&gt;0,'data-cash-crude'!J161-INDEX('active-future'!$C:$C,MATCH('basis-cash-crude'!K$1,'active-future'!$A:$A,0),1),""),"")</f>
        <v>-10.270000000000003</v>
      </c>
      <c r="L161" t="str">
        <f>+IFERROR(IF(VALUE('data-cash-crude'!K161)&gt;0,'data-cash-crude'!K161-INDEX('active-future'!$C:$C,MATCH('basis-cash-crude'!L$1,'active-future'!$A:$A,0),1),""),"")</f>
        <v/>
      </c>
      <c r="M161">
        <f>+IFERROR(IF(VALUE('data-cash-crude'!L161)&gt;0,'data-cash-crude'!L161-INDEX('active-future'!$C:$C,MATCH('basis-cash-crude'!M$1,'active-future'!$A:$A,0),1),""),"")</f>
        <v>-9.93</v>
      </c>
      <c r="N161">
        <f>+IFERROR(IF(VALUE('data-cash-crude'!M161)&gt;0,'data-cash-crude'!M161-INDEX('active-future'!$C:$C,MATCH('basis-cash-crude'!N$1,'active-future'!$A:$A,0),1),""),"")</f>
        <v>-10.100000000000001</v>
      </c>
      <c r="O161">
        <f>+IFERROR(IF(VALUE('data-cash-crude'!N161)&gt;0,'data-cash-crude'!N161-INDEX('active-future'!$C:$C,MATCH('basis-cash-crude'!O$1,'active-future'!$A:$A,0),1),""),"")</f>
        <v>-9.8699999999999974</v>
      </c>
      <c r="P161">
        <f>+IFERROR(IF(VALUE('data-cash-crude'!O161)&gt;0,'data-cash-crude'!O161-INDEX('active-future'!$C:$C,MATCH('basis-cash-crude'!P$1,'active-future'!$A:$A,0),1),""),"")</f>
        <v>-9.9600000000000009</v>
      </c>
      <c r="Q161">
        <f>+IFERROR(IF(VALUE('data-cash-crude'!P161)&gt;0,'data-cash-crude'!P161-INDEX('active-future'!$C:$C,MATCH('basis-cash-crude'!Q$1,'active-future'!$A:$A,0),1),""),"")</f>
        <v>-10.07</v>
      </c>
      <c r="R161">
        <f>+IFERROR(IF(VALUE('data-cash-crude'!Q161)&gt;0,'data-cash-crude'!Q161-INDEX('active-future'!$C:$C,MATCH('basis-cash-crude'!R$1,'active-future'!$A:$A,0),1),""),"")</f>
        <v>-9.93</v>
      </c>
      <c r="S161">
        <f>+IFERROR(IF(VALUE('data-cash-crude'!R161)&gt;0,'data-cash-crude'!R161-INDEX('active-future'!$C:$C,MATCH('basis-cash-crude'!S$1,'active-future'!$A:$A,0),1),""),"")</f>
        <v>-10.009999999999998</v>
      </c>
      <c r="T161">
        <f>+IFERROR(IF(VALUE('data-cash-crude'!S161)&gt;0,'data-cash-crude'!S161-INDEX('active-future'!$C:$C,MATCH('basis-cash-crude'!T$1,'active-future'!$A:$A,0),1),""),"")</f>
        <v>-9.990000000000002</v>
      </c>
      <c r="U161">
        <f>+IFERROR(IF(VALUE('data-cash-crude'!T161)&gt;0,'data-cash-crude'!T161-INDEX('active-future'!$C:$C,MATCH('basis-cash-crude'!U$1,'active-future'!$A:$A,0),1),""),"")</f>
        <v>-10.270000000000003</v>
      </c>
      <c r="V161">
        <f>+IFERROR(IF(VALUE('data-cash-crude'!U161)&gt;0,'data-cash-crude'!U161-INDEX('active-future'!$C:$C,MATCH('basis-cash-crude'!V$1,'active-future'!$A:$A,0),1),""),"")</f>
        <v>-9.9500000000000028</v>
      </c>
      <c r="W161">
        <f>+IFERROR(IF(VALUE('data-cash-crude'!V161)&gt;0,'data-cash-crude'!V161-INDEX('active-future'!$C:$C,MATCH('basis-cash-crude'!W$1,'active-future'!$A:$A,0),1),""),"")</f>
        <v>-9.93</v>
      </c>
      <c r="X161">
        <f>+IFERROR(IF(VALUE('data-cash-crude'!W161)&gt;0,'data-cash-crude'!W161-INDEX('active-future'!$C:$C,MATCH('basis-cash-crude'!X$1,'active-future'!$A:$A,0),1),""),"")</f>
        <v>-10.18</v>
      </c>
      <c r="Y161" t="str">
        <f>+IFERROR(IF(VALUE('data-cash-crude'!X161)&gt;0,'data-cash-crude'!X161-INDEX('active-future'!$C:$C,MATCH('basis-cash-crude'!Y$1,'active-future'!$A:$A,0),1),""),"")</f>
        <v/>
      </c>
      <c r="Z161">
        <f>+IFERROR(IF(VALUE('data-cash-crude'!Y161)&gt;0,'data-cash-crude'!Y161-INDEX('active-future'!$C:$C,MATCH('basis-cash-crude'!Z$1,'active-future'!$A:$A,0),1),""),"")</f>
        <v>-10.210000000000001</v>
      </c>
      <c r="AA161">
        <f>+IFERROR(IF(VALUE('data-cash-crude'!Z161)&gt;0,'data-cash-crude'!Z161-INDEX('active-future'!$C:$C,MATCH('basis-cash-crude'!AA$1,'active-future'!$A:$A,0),1),""),"")</f>
        <v>-7.1700000000000017</v>
      </c>
      <c r="AB161" t="str">
        <f>+IFERROR(IF(VALUE('data-cash-crude'!AA161)&gt;0,'data-cash-crude'!AA161-INDEX('active-future'!$C:$C,MATCH('basis-cash-crude'!AB$1,'active-future'!$A:$A,0),1),""),"")</f>
        <v/>
      </c>
      <c r="AC161">
        <f>+IFERROR(IF(VALUE('data-cash-crude'!AB161)&gt;0,'data-cash-crude'!AB161-INDEX('active-future'!$C:$C,MATCH('basis-cash-crude'!AC$1,'active-future'!$A:$A,0),1),""),"")</f>
        <v>-10.11</v>
      </c>
      <c r="AD161">
        <f>+IFERROR(IF(VALUE('data-cash-crude'!AC161)&gt;0,'data-cash-crude'!AC161-INDEX('active-future'!$C:$C,MATCH('basis-cash-crude'!AD$1,'active-future'!$A:$A,0),1),""),"")</f>
        <v>-9.9099999999999966</v>
      </c>
      <c r="AE161">
        <f>+IFERROR(IF(VALUE('data-cash-crude'!AD161)&gt;0,'data-cash-crude'!AD161-INDEX('active-future'!$C:$C,MATCH('basis-cash-crude'!AE$1,'active-future'!$A:$A,0),1),""),"")</f>
        <v>-10.009999999999998</v>
      </c>
      <c r="AF161">
        <f>+IFERROR(IF(VALUE('data-cash-crude'!AE161)&gt;0,'data-cash-crude'!AE161-INDEX('active-future'!$C:$C,MATCH('basis-cash-crude'!AF$1,'active-future'!$A:$A,0),1),""),"")</f>
        <v>-10.020000000000003</v>
      </c>
      <c r="AG161">
        <f>+IFERROR(IF(VALUE('data-cash-crude'!AF161)&gt;0,'data-cash-crude'!AF161-INDEX('active-future'!$C:$C,MATCH('basis-cash-crude'!AG$1,'active-future'!$A:$A,0),1),""),"")</f>
        <v>-10.079999999999998</v>
      </c>
      <c r="AH161" t="str">
        <f>+IFERROR(IF(VALUE('data-cash-crude'!AG161)&gt;0,'data-cash-crude'!AG161-INDEX('active-future'!$C:$C,MATCH('basis-cash-crude'!AH$1,'active-future'!$A:$A,0),1),""),"")</f>
        <v/>
      </c>
      <c r="AI161" t="str">
        <f>+IFERROR(IF(VALUE('data-cash-crude'!AH161)&gt;0,'data-cash-crude'!AH161-INDEX('active-future'!$C:$C,MATCH('basis-cash-crude'!AI$1,'active-future'!$A:$A,0),1),""),"")</f>
        <v/>
      </c>
      <c r="AJ161" t="str">
        <f>+IFERROR(IF(VALUE('data-cash-crude'!AI161)&gt;0,'data-cash-crude'!AI161-INDEX('active-future'!$C:$C,MATCH('basis-cash-crude'!AJ$1,'active-future'!$A:$A,0),1),""),"")</f>
        <v/>
      </c>
      <c r="AK161" t="str">
        <f>+IFERROR(IF(VALUE('data-cash-crude'!AJ161)&gt;0,'data-cash-crude'!AJ161-INDEX('active-future'!$C:$C,MATCH('basis-cash-crude'!AK$1,'active-future'!$A:$A,0),1),""),"")</f>
        <v/>
      </c>
      <c r="AL161" t="str">
        <f>+IFERROR(IF(VALUE('data-cash-crude'!AK161)&gt;0,'data-cash-crude'!AK161-INDEX('active-future'!$C:$C,MATCH('basis-cash-crude'!AL$1,'active-future'!$A:$A,0),1),""),"")</f>
        <v/>
      </c>
      <c r="AM161" t="str">
        <f>+IFERROR(IF(VALUE('data-cash-crude'!AL161)&gt;0,'data-cash-crude'!AL161-INDEX('active-future'!$C:$C,MATCH('basis-cash-crude'!AM$1,'active-future'!$A:$A,0),1),""),"")</f>
        <v/>
      </c>
      <c r="AN161">
        <f>+IFERROR(IF(VALUE('data-cash-crude'!AM161)&gt;0,'data-cash-crude'!AM161-INDEX('active-future'!$C:$C,MATCH('basis-cash-crude'!AN$1,'active-future'!$A:$A,0),1),""),"")</f>
        <v>-10.049999999999997</v>
      </c>
      <c r="AO161">
        <f>+IFERROR(IF(VALUE('data-cash-crude'!AN161)&gt;0,'data-cash-crude'!AN161-INDEX('active-future'!$C:$C,MATCH('basis-cash-crude'!AO$1,'active-future'!$A:$A,0),1),""),"")</f>
        <v>-10.11</v>
      </c>
      <c r="AP161">
        <f>+IFERROR(IF(VALUE('data-cash-crude'!AO161)&gt;0,'data-cash-crude'!AO161-INDEX('active-future'!$C:$C,MATCH('basis-cash-crude'!AP$1,'active-future'!$A:$A,0),1),""),"")</f>
        <v>-9.990000000000002</v>
      </c>
      <c r="AQ161">
        <f>+IFERROR(IF(VALUE('data-cash-crude'!AP161)&gt;0,'data-cash-crude'!AP161-INDEX('active-future'!$C:$C,MATCH('basis-cash-crude'!AQ$1,'active-future'!$A:$A,0),1),""),"")</f>
        <v>-9.8999999999999986</v>
      </c>
      <c r="AR161">
        <f>+IFERROR(IF(VALUE('data-cash-crude'!AQ161)&gt;0,'data-cash-crude'!AQ161-INDEX('active-future'!$C:$C,MATCH('basis-cash-crude'!AR$1,'active-future'!$A:$A,0),1),""),"")</f>
        <v>-10.100000000000001</v>
      </c>
      <c r="AS161">
        <f>+IFERROR(IF(VALUE('data-cash-crude'!AR161)&gt;0,'data-cash-crude'!AR161-INDEX('active-future'!$C:$C,MATCH('basis-cash-crude'!AS$1,'active-future'!$A:$A,0),1),""),"")</f>
        <v>-9.9799999999999969</v>
      </c>
      <c r="AT161">
        <f>+IFERROR(IF(VALUE('data-cash-crude'!AS161)&gt;0,'data-cash-crude'!AS161-INDEX('active-future'!$C:$C,MATCH('basis-cash-crude'!AT$1,'active-future'!$A:$A,0),1),""),"")</f>
        <v>-10.29</v>
      </c>
      <c r="AU161">
        <f>+IFERROR(IF(VALUE('data-cash-crude'!AT161)&gt;0,'data-cash-crude'!AT161-INDEX('active-future'!$C:$C,MATCH('basis-cash-crude'!AU$1,'active-future'!$A:$A,0),1),""),"")</f>
        <v>-9.9500000000000028</v>
      </c>
      <c r="AV161" t="str">
        <f>+IFERROR(IF(VALUE('data-cash-crude'!AU161)&gt;0,'data-cash-crude'!AU161-INDEX('active-future'!$C:$C,MATCH('basis-cash-crude'!AV$1,'active-future'!$A:$A,0),1),""),"")</f>
        <v/>
      </c>
      <c r="AW161" t="str">
        <f>+IFERROR(IF(VALUE('data-cash-crude'!AV161)&gt;0,'data-cash-crude'!AV161-INDEX('active-future'!$C:$C,MATCH('basis-cash-crude'!AW$1,'active-future'!$A:$A,0),1),""),"")</f>
        <v/>
      </c>
      <c r="AX161">
        <f>+IFERROR(IF(VALUE('data-cash-crude'!AW161)&gt;0,'data-cash-crude'!AW161-INDEX('active-future'!$C:$C,MATCH('basis-cash-crude'!AX$1,'active-future'!$A:$A,0),1),""),"")</f>
        <v>-10.039999999999999</v>
      </c>
      <c r="AY161">
        <f>+IFERROR(IF(VALUE('data-cash-crude'!AX161)&gt;0,'data-cash-crude'!AX161-INDEX('active-future'!$C:$C,MATCH('basis-cash-crude'!AY$1,'active-future'!$A:$A,0),1),""),"")</f>
        <v>-10.310000000000002</v>
      </c>
      <c r="AZ161">
        <f>+IFERROR(IF(VALUE('data-cash-crude'!AY161)&gt;0,'data-cash-crude'!AY161-INDEX('active-future'!$C:$C,MATCH('basis-cash-crude'!AZ$1,'active-future'!$A:$A,0),1),""),"")</f>
        <v>-9.9099999999999966</v>
      </c>
      <c r="BA161">
        <f>+IFERROR(IF(VALUE('data-cash-crude'!AZ161)&gt;0,'data-cash-crude'!AZ161-INDEX('active-future'!$C:$C,MATCH('basis-cash-crude'!BA$1,'active-future'!$A:$A,0),1),""),"")</f>
        <v>-9.9799999999999969</v>
      </c>
      <c r="BB161">
        <f>+IFERROR(IF(VALUE('data-cash-crude'!BA161)&gt;0,'data-cash-crude'!BA161-INDEX('active-future'!$C:$C,MATCH('basis-cash-crude'!BB$1,'active-future'!$A:$A,0),1),""),"")</f>
        <v>-9.9699999999999989</v>
      </c>
      <c r="BC161">
        <f>+IFERROR(IF(VALUE('data-cash-crude'!BB161)&gt;0,'data-cash-crude'!BB161-INDEX('active-future'!$C:$C,MATCH('basis-cash-crude'!BC$1,'active-future'!$A:$A,0),1),""),"")</f>
        <v>-10.479999999999997</v>
      </c>
      <c r="BD161">
        <f>+IFERROR(IF(VALUE('data-cash-crude'!BC161)&gt;0,'data-cash-crude'!BC161-INDEX('active-future'!$C:$C,MATCH('basis-cash-crude'!BD$1,'active-future'!$A:$A,0),1),""),"")</f>
        <v>-10.009999999999998</v>
      </c>
      <c r="BE161">
        <f>+IFERROR(IF(VALUE('data-cash-crude'!BD161)&gt;0,'data-cash-crude'!BD161-INDEX('active-future'!$C:$C,MATCH('basis-cash-crude'!BE$1,'active-future'!$A:$A,0),1),""),"")</f>
        <v>-10.119999999999997</v>
      </c>
      <c r="BF161">
        <f>+IFERROR(IF(VALUE('data-cash-crude'!BE161)&gt;0,'data-cash-crude'!BE161-INDEX('active-future'!$C:$C,MATCH('basis-cash-crude'!BF$1,'active-future'!$A:$A,0),1),""),"")</f>
        <v>-10.18</v>
      </c>
      <c r="BG161">
        <f>+IFERROR(IF(VALUE('data-cash-crude'!BF161)&gt;0,'data-cash-crude'!BF161-INDEX('active-future'!$C:$C,MATCH('basis-cash-crude'!BG$1,'active-future'!$A:$A,0),1),""),"")</f>
        <v>-9.86</v>
      </c>
      <c r="BH161">
        <f>+IFERROR(IF(VALUE('data-cash-crude'!BG161)&gt;0,'data-cash-crude'!BG161-INDEX('active-future'!$C:$C,MATCH('basis-cash-crude'!BH$1,'active-future'!$A:$A,0),1),""),"")</f>
        <v>-10.060000000000002</v>
      </c>
      <c r="BI161">
        <f>+IFERROR(IF(VALUE('data-cash-crude'!BH161)&gt;0,'data-cash-crude'!BH161-INDEX('active-future'!$C:$C,MATCH('basis-cash-crude'!BI$1,'active-future'!$A:$A,0),1),""),"")</f>
        <v>-10.340000000000003</v>
      </c>
      <c r="BJ161">
        <f>+IFERROR(IF(VALUE('data-cash-crude'!BI161)&gt;0,'data-cash-crude'!BI161-INDEX('active-future'!$C:$C,MATCH('basis-cash-crude'!BJ$1,'active-future'!$A:$A,0),1),""),"")</f>
        <v>-9.9500000000000028</v>
      </c>
      <c r="BK161">
        <f>+IFERROR(IF(VALUE('data-cash-crude'!BJ161)&gt;0,'data-cash-crude'!BJ161-INDEX('active-future'!$C:$C,MATCH('basis-cash-crude'!BK$1,'active-future'!$A:$A,0),1),""),"")</f>
        <v>-10.049999999999997</v>
      </c>
      <c r="BL161">
        <f>+IFERROR(IF(VALUE('data-cash-crude'!BK161)&gt;0,'data-cash-crude'!BK161-INDEX('active-future'!$C:$C,MATCH('basis-cash-crude'!BL$1,'active-future'!$A:$A,0),1),""),"")</f>
        <v>-9.8400000000000034</v>
      </c>
      <c r="BM161">
        <f>+IFERROR(IF(VALUE('data-cash-crude'!BL161)&gt;0,'data-cash-crude'!BL161-INDEX('active-future'!$C:$C,MATCH('basis-cash-crude'!BM$1,'active-future'!$A:$A,0),1),""),"")</f>
        <v>-10.130000000000003</v>
      </c>
      <c r="BN161">
        <f>+IFERROR(IF(VALUE('data-cash-crude'!BM161)&gt;0,'data-cash-crude'!BM161-INDEX('active-future'!$C:$C,MATCH('basis-cash-crude'!BN$1,'active-future'!$A:$A,0),1),""),"")</f>
        <v>-10</v>
      </c>
      <c r="BO161">
        <f>+IFERROR(IF(VALUE('data-cash-crude'!BN161)&gt;0,'data-cash-crude'!BN161-INDEX('active-future'!$C:$C,MATCH('basis-cash-crude'!BO$1,'active-future'!$A:$A,0),1),""),"")</f>
        <v>-10.060000000000002</v>
      </c>
      <c r="BP161">
        <f>+IFERROR(IF(VALUE('data-cash-crude'!BO161)&gt;0,'data-cash-crude'!BO161-INDEX('active-future'!$C:$C,MATCH('basis-cash-crude'!BP$1,'active-future'!$A:$A,0),1),""),"")</f>
        <v>-9.9500000000000028</v>
      </c>
      <c r="BQ161">
        <f>+IFERROR(IF(VALUE('data-cash-crude'!BP161)&gt;0,'data-cash-crude'!BP161-INDEX('active-future'!$C:$C,MATCH('basis-cash-crude'!BQ$1,'active-future'!$A:$A,0),1),""),"")</f>
        <v>-9.89</v>
      </c>
      <c r="BR161">
        <f>+IFERROR(IF(VALUE('data-cash-crude'!BQ161)&gt;0,'data-cash-crude'!BQ161-INDEX('active-future'!$C:$C,MATCH('basis-cash-crude'!BR$1,'active-future'!$A:$A,0),1),""),"")</f>
        <v>-10.119999999999997</v>
      </c>
      <c r="BS161">
        <f>+IFERROR(IF(VALUE('data-cash-crude'!BR161)&gt;0,'data-cash-crude'!BR161-INDEX('active-future'!$C:$C,MATCH('basis-cash-crude'!BS$1,'active-future'!$A:$A,0),1),""),"")</f>
        <v>-10.32</v>
      </c>
      <c r="BT161">
        <f>+IFERROR(IF(VALUE('data-cash-crude'!BS161)&gt;0,'data-cash-crude'!BS161-INDEX('active-future'!$C:$C,MATCH('basis-cash-crude'!BT$1,'active-future'!$A:$A,0),1),""),"")</f>
        <v>-9.9099999999999966</v>
      </c>
      <c r="BU161">
        <f>+IFERROR(IF(VALUE('data-cash-crude'!BT161)&gt;0,'data-cash-crude'!BT161-INDEX('active-future'!$C:$C,MATCH('basis-cash-crude'!BU$1,'active-future'!$A:$A,0),1),""),"")</f>
        <v>-9.9099999999999966</v>
      </c>
      <c r="BV161" t="str">
        <f>+IFERROR(IF(VALUE('data-cash-crude'!BU161)&gt;0,'data-cash-crude'!BU161-INDEX('active-future'!$C:$C,MATCH('basis-cash-crude'!BV$1,'active-future'!$A:$A,0),1),""),"")</f>
        <v/>
      </c>
      <c r="BW161">
        <f>+IFERROR(IF(VALUE('data-cash-crude'!BV161)&gt;0,'data-cash-crude'!BV161-INDEX('active-future'!$C:$C,MATCH('basis-cash-crude'!BW$1,'active-future'!$A:$A,0),1),""),"")</f>
        <v>-10.039999999999999</v>
      </c>
      <c r="BX161">
        <f>+IFERROR(IF(VALUE('data-cash-crude'!BW161)&gt;0,'data-cash-crude'!BW161-INDEX('active-future'!$C:$C,MATCH('basis-cash-crude'!BX$1,'active-future'!$A:$A,0),1),""),"")</f>
        <v>-9.89</v>
      </c>
      <c r="BY161">
        <f>+IFERROR(IF(VALUE('data-cash-crude'!BX161)&gt;0,'data-cash-crude'!BX161-INDEX('active-future'!$C:$C,MATCH('basis-cash-crude'!BY$1,'active-future'!$A:$A,0),1),""),"")</f>
        <v>-10.090000000000003</v>
      </c>
      <c r="BZ161">
        <f>+IFERROR(IF(VALUE('data-cash-crude'!BY161)&gt;0,'data-cash-crude'!BY161-INDEX('active-future'!$C:$C,MATCH('basis-cash-crude'!BZ$1,'active-future'!$A:$A,0),1),""),"")</f>
        <v>-10.189999999999998</v>
      </c>
      <c r="CA161">
        <f>+IFERROR(IF(VALUE('data-cash-crude'!BZ161)&gt;0,'data-cash-crude'!BZ161-INDEX('active-future'!$C:$C,MATCH('basis-cash-crude'!CA$1,'active-future'!$A:$A,0),1),""),"")</f>
        <v>-9.7899999999999991</v>
      </c>
      <c r="CB161">
        <f>+IFERROR(IF(VALUE('data-cash-crude'!CA161)&gt;0,'data-cash-crude'!CA161-INDEX('active-future'!$C:$C,MATCH('basis-cash-crude'!CB$1,'active-future'!$A:$A,0),1),""),"")</f>
        <v>-10.090000000000003</v>
      </c>
      <c r="CC161">
        <f>+IFERROR(IF(VALUE('data-cash-crude'!CB161)&gt;0,'data-cash-crude'!CB161-INDEX('active-future'!$C:$C,MATCH('basis-cash-crude'!CC$1,'active-future'!$A:$A,0),1),""),"")</f>
        <v>-9.6499999999999986</v>
      </c>
      <c r="CD161">
        <f>+IFERROR(IF(VALUE('data-cash-crude'!CC161)&gt;0,'data-cash-crude'!CC161-INDEX('active-future'!$C:$C,MATCH('basis-cash-crude'!CD$1,'active-future'!$A:$A,0),1),""),"")</f>
        <v>-10.100000000000001</v>
      </c>
      <c r="CE161">
        <f>+IFERROR(IF(VALUE('data-cash-crude'!CD161)&gt;0,'data-cash-crude'!CD161-INDEX('active-future'!$C:$C,MATCH('basis-cash-crude'!CE$1,'active-future'!$A:$A,0),1),""),"")</f>
        <v>-10.090000000000003</v>
      </c>
      <c r="CF161">
        <f>+IFERROR(IF(VALUE('data-cash-crude'!CE161)&gt;0,'data-cash-crude'!CE161-INDEX('active-future'!$C:$C,MATCH('basis-cash-crude'!CF$1,'active-future'!$A:$A,0),1),""),"")</f>
        <v>-10</v>
      </c>
      <c r="CG161">
        <f>+IFERROR(IF(VALUE('data-cash-crude'!CF161)&gt;0,'data-cash-crude'!CF161-INDEX('active-future'!$C:$C,MATCH('basis-cash-crude'!CG$1,'active-future'!$A:$A,0),1),""),"")</f>
        <v>-10.149999999999999</v>
      </c>
      <c r="CH161">
        <f>+IFERROR(IF(VALUE('data-cash-crude'!CG161)&gt;0,'data-cash-crude'!CG161-INDEX('active-future'!$C:$C,MATCH('basis-cash-crude'!CH$1,'active-future'!$A:$A,0),1),""),"")</f>
        <v>-9.8500000000000014</v>
      </c>
      <c r="CI161">
        <f>+IFERROR(IF(VALUE('data-cash-crude'!CH161)&gt;0,'data-cash-crude'!CH161-INDEX('active-future'!$C:$C,MATCH('basis-cash-crude'!CI$1,'active-future'!$A:$A,0),1),""),"")</f>
        <v>-10.020000000000003</v>
      </c>
      <c r="CJ161">
        <f>+IFERROR(IF(VALUE('data-cash-crude'!CI161)&gt;0,'data-cash-crude'!CI161-INDEX('active-future'!$C:$C,MATCH('basis-cash-crude'!CJ$1,'active-future'!$A:$A,0),1),""),"")</f>
        <v>-10.049999999999997</v>
      </c>
      <c r="CK161">
        <f>+IFERROR(IF(VALUE('data-cash-crude'!CJ161)&gt;0,'data-cash-crude'!CJ161-INDEX('active-future'!$C:$C,MATCH('basis-cash-crude'!CK$1,'active-future'!$A:$A,0),1),""),"")</f>
        <v>-10.009999999999998</v>
      </c>
      <c r="CL161">
        <f>+IFERROR(IF(VALUE('data-cash-crude'!CK161)&gt;0,'data-cash-crude'!CK161-INDEX('active-future'!$C:$C,MATCH('basis-cash-crude'!CL$1,'active-future'!$A:$A,0),1),""),"")</f>
        <v>-9.9399999999999977</v>
      </c>
      <c r="CM161" t="str">
        <f>+IFERROR(IF(VALUE('data-cash-crude'!CL161)&gt;0,'data-cash-crude'!CL161-INDEX('active-future'!$C:$C,MATCH('basis-cash-crude'!CM$1,'active-future'!$A:$A,0),1),""),"")</f>
        <v/>
      </c>
      <c r="CN161">
        <f>+IFERROR(IF(VALUE('data-cash-crude'!CM161)&gt;0,'data-cash-crude'!CM161-INDEX('active-future'!$C:$C,MATCH('basis-cash-crude'!CN$1,'active-future'!$A:$A,0),1),""),"")</f>
        <v>-10.100000000000001</v>
      </c>
      <c r="CO161">
        <f>+IFERROR(IF(VALUE('data-cash-crude'!CN161)&gt;0,'data-cash-crude'!CN161-INDEX('active-future'!$C:$C,MATCH('basis-cash-crude'!CO$1,'active-future'!$A:$A,0),1),""),"")</f>
        <v>-9.9600000000000009</v>
      </c>
      <c r="CP161" t="str">
        <f>+IFERROR(IF(VALUE('data-cash-crude'!CO161)&gt;0,'data-cash-crude'!CO161-INDEX('active-future'!$C:$C,MATCH('basis-cash-crude'!CP$1,'active-future'!$A:$A,0),1),""),"")</f>
        <v/>
      </c>
      <c r="CQ161">
        <f>+IFERROR(IF(VALUE('data-cash-crude'!CP161)&gt;0,'data-cash-crude'!CP161-INDEX('active-future'!$C:$C,MATCH('basis-cash-crude'!CQ$1,'active-future'!$A:$A,0),1),""),"")</f>
        <v>-9.18</v>
      </c>
      <c r="CR161">
        <f>+IFERROR(IF(VALUE('data-cash-crude'!CQ161)&gt;0,'data-cash-crude'!CQ161-INDEX('active-future'!$C:$C,MATCH('basis-cash-crude'!CR$1,'active-future'!$A:$A,0),1),""),"")</f>
        <v>-10.14</v>
      </c>
      <c r="CS161">
        <f>+IFERROR(IF(VALUE('data-cash-crude'!CR161)&gt;0,'data-cash-crude'!CR161-INDEX('active-future'!$C:$C,MATCH('basis-cash-crude'!CS$1,'active-future'!$A:$A,0),1),""),"")</f>
        <v>-9.9200000000000017</v>
      </c>
      <c r="CT161">
        <f>+IFERROR(IF(VALUE('data-cash-crude'!CS161)&gt;0,'data-cash-crude'!CS161-INDEX('active-future'!$C:$C,MATCH('basis-cash-crude'!CT$1,'active-future'!$A:$A,0),1),""),"")</f>
        <v>-10.100000000000001</v>
      </c>
      <c r="CU161">
        <f>+IFERROR(IF(VALUE('data-cash-crude'!CT161)&gt;0,'data-cash-crude'!CT161-INDEX('active-future'!$C:$C,MATCH('basis-cash-crude'!CU$1,'active-future'!$A:$A,0),1),""),"")</f>
        <v>-9.93</v>
      </c>
      <c r="CV161">
        <f>+IFERROR(IF(VALUE('data-cash-crude'!CU161)&gt;0,'data-cash-crude'!CU161-INDEX('active-future'!$C:$C,MATCH('basis-cash-crude'!CV$1,'active-future'!$A:$A,0),1),""),"")</f>
        <v>-9.8800000000000026</v>
      </c>
      <c r="CW161">
        <f>+IFERROR(IF(VALUE('data-cash-crude'!CV161)&gt;0,'data-cash-crude'!CV161-INDEX('active-future'!$C:$C,MATCH('basis-cash-crude'!CW$1,'active-future'!$A:$A,0),1),""),"")</f>
        <v>-9.64</v>
      </c>
      <c r="CX161">
        <f>+IFERROR(IF(VALUE('data-cash-crude'!CW161)&gt;0,'data-cash-crude'!CW161-INDEX('active-future'!$C:$C,MATCH('basis-cash-crude'!CX$1,'active-future'!$A:$A,0),1),""),"")</f>
        <v>-10.060000000000002</v>
      </c>
      <c r="CY161">
        <f>+IFERROR(IF(VALUE('data-cash-crude'!CX161)&gt;0,'data-cash-crude'!CX161-INDEX('active-future'!$C:$C,MATCH('basis-cash-crude'!CY$1,'active-future'!$A:$A,0),1),""),"")</f>
        <v>-9.9699999999999989</v>
      </c>
      <c r="CZ161">
        <f>+IFERROR(IF(VALUE('data-cash-crude'!CY161)&gt;0,'data-cash-crude'!CY161-INDEX('active-future'!$C:$C,MATCH('basis-cash-crude'!CZ$1,'active-future'!$A:$A,0),1),""),"")</f>
        <v>-10.229999999999997</v>
      </c>
      <c r="DA161">
        <f>+IFERROR(IF(VALUE('data-cash-crude'!CZ161)&gt;0,'data-cash-crude'!CZ161-INDEX('active-future'!$C:$C,MATCH('basis-cash-crude'!DA$1,'active-future'!$A:$A,0),1),""),"")</f>
        <v>-9.8500000000000014</v>
      </c>
      <c r="DB161">
        <f>+IFERROR(IF(VALUE('data-cash-crude'!DA161)&gt;0,'data-cash-crude'!DA161-INDEX('active-future'!$C:$C,MATCH('basis-cash-crude'!DB$1,'active-future'!$A:$A,0),1),""),"")</f>
        <v>-10.18</v>
      </c>
      <c r="DC161">
        <f>+IFERROR(IF(VALUE('data-cash-crude'!DB161)&gt;0,'data-cash-crude'!DB161-INDEX('active-future'!$C:$C,MATCH('basis-cash-crude'!DC$1,'active-future'!$A:$A,0),1),""),"")</f>
        <v>-10</v>
      </c>
      <c r="DD161">
        <f>+IFERROR(IF(VALUE('data-cash-crude'!DC161)&gt;0,'data-cash-crude'!DC161-INDEX('active-future'!$C:$C,MATCH('basis-cash-crude'!DD$1,'active-future'!$A:$A,0),1),""),"")</f>
        <v>-10.039999999999999</v>
      </c>
      <c r="DE161">
        <f>+IFERROR(IF(VALUE('data-cash-crude'!DD161)&gt;0,'data-cash-crude'!DD161-INDEX('active-future'!$C:$C,MATCH('basis-cash-crude'!DE$1,'active-future'!$A:$A,0),1),""),"")</f>
        <v>-10.090000000000003</v>
      </c>
      <c r="DF161">
        <f>+IFERROR(IF(VALUE('data-cash-crude'!DE161)&gt;0,'data-cash-crude'!DE161-INDEX('active-future'!$C:$C,MATCH('basis-cash-crude'!DF$1,'active-future'!$A:$A,0),1),""),"")</f>
        <v>-9.8800000000000026</v>
      </c>
      <c r="DG161">
        <f>+IFERROR(IF(VALUE('data-cash-crude'!DF161)&gt;0,'data-cash-crude'!DF161-INDEX('active-future'!$C:$C,MATCH('basis-cash-crude'!DG$1,'active-future'!$A:$A,0),1),""),"")</f>
        <v>-9.6899999999999977</v>
      </c>
      <c r="DH161">
        <f>+IFERROR(IF(VALUE('data-cash-crude'!DG161)&gt;0,'data-cash-crude'!DG161-INDEX('active-future'!$C:$C,MATCH('basis-cash-crude'!DH$1,'active-future'!$A:$A,0),1),""),"")</f>
        <v>-10.159999999999997</v>
      </c>
      <c r="DI161">
        <f>+IFERROR(IF(VALUE('data-cash-crude'!DH161)&gt;0,'data-cash-crude'!DH161-INDEX('active-future'!$C:$C,MATCH('basis-cash-crude'!DI$1,'active-future'!$A:$A,0),1),""),"")</f>
        <v>-9.9500000000000028</v>
      </c>
      <c r="DJ161">
        <f>+IFERROR(IF(VALUE('data-cash-crude'!DI161)&gt;0,'data-cash-crude'!DI161-INDEX('active-future'!$C:$C,MATCH('basis-cash-crude'!DJ$1,'active-future'!$A:$A,0),1),""),"")</f>
        <v>-10.079999999999998</v>
      </c>
      <c r="DK161">
        <f>+IFERROR(IF(VALUE('data-cash-crude'!DJ161)&gt;0,'data-cash-crude'!DJ161-INDEX('active-future'!$C:$C,MATCH('basis-cash-crude'!DK$1,'active-future'!$A:$A,0),1),""),"")</f>
        <v>-10.049999999999997</v>
      </c>
      <c r="DL161">
        <f>+IFERROR(IF(VALUE('data-cash-crude'!DK161)&gt;0,'data-cash-crude'!DK161-INDEX('active-future'!$C:$C,MATCH('basis-cash-crude'!DL$1,'active-future'!$A:$A,0),1),""),"")</f>
        <v>-10.119999999999997</v>
      </c>
      <c r="DM161" t="str">
        <f>+IFERROR(IF(VALUE('data-cash-crude'!DL161)&gt;0,'data-cash-crude'!DL161-INDEX('active-future'!$C:$C,MATCH('basis-cash-crude'!DM$1,'active-future'!$A:$A,0),1),""),"")</f>
        <v/>
      </c>
      <c r="DN161" t="str">
        <f>+IFERROR(IF(VALUE('data-cash-crude'!DM161)&gt;0,'data-cash-crude'!DM161-INDEX('active-future'!$C:$C,MATCH('basis-cash-crude'!DN$1,'active-future'!$A:$A,0),1),""),"")</f>
        <v/>
      </c>
      <c r="DO161" t="str">
        <f>+IFERROR(IF(VALUE('data-cash-crude'!DN161)&gt;0,'data-cash-crude'!DN161-INDEX('active-future'!$C:$C,MATCH('basis-cash-crude'!DO$1,'active-future'!$A:$A,0),1),""),"")</f>
        <v/>
      </c>
      <c r="DP161" t="str">
        <f>+IFERROR(IF(VALUE('data-cash-crude'!DO161)&gt;0,'data-cash-crude'!DO161-INDEX('active-future'!$C:$C,MATCH('basis-cash-crude'!DP$1,'active-future'!$A:$A,0),1),""),"")</f>
        <v/>
      </c>
      <c r="DQ161" t="str">
        <f>+IFERROR(IF(VALUE('data-cash-crude'!DP161)&gt;0,'data-cash-crude'!DP161-INDEX('active-future'!$C:$C,MATCH('basis-cash-crude'!DQ$1,'active-future'!$A:$A,0),1),""),"")</f>
        <v/>
      </c>
      <c r="DR161" t="str">
        <f>+IFERROR(IF(VALUE('data-cash-crude'!DQ161)&gt;0,'data-cash-crude'!DQ161-INDEX('active-future'!$C:$C,MATCH('basis-cash-crude'!DR$1,'active-future'!$A:$A,0),1),""),"")</f>
        <v/>
      </c>
      <c r="DS161" t="str">
        <f>+IFERROR(IF(VALUE('data-cash-crude'!DR161)&gt;0,'data-cash-crude'!DR161-INDEX('active-future'!$C:$C,MATCH('basis-cash-crude'!DS$1,'active-future'!$A:$A,0),1),""),"")</f>
        <v/>
      </c>
      <c r="DT161" t="str">
        <f>+IFERROR(IF(VALUE('data-cash-crude'!DS161)&gt;0,'data-cash-crude'!DS161-INDEX('active-future'!$C:$C,MATCH('basis-cash-crude'!DT$1,'active-future'!$A:$A,0),1),""),"")</f>
        <v/>
      </c>
      <c r="DU161" t="str">
        <f>+IFERROR(IF(VALUE('data-cash-crude'!DT161)&gt;0,'data-cash-crude'!DT161-INDEX('active-future'!$C:$C,MATCH('basis-cash-crude'!DU$1,'active-future'!$A:$A,0),1),""),"")</f>
        <v/>
      </c>
      <c r="DV161" t="str">
        <f>+IFERROR(IF(VALUE('data-cash-crude'!DU161)&gt;0,'data-cash-crude'!DU161-INDEX('active-future'!$C:$C,MATCH('basis-cash-crude'!DV$1,'active-future'!$A:$A,0),1),""),"")</f>
        <v/>
      </c>
      <c r="DW161" t="str">
        <f>+IFERROR(IF(VALUE('data-cash-crude'!DV161)&gt;0,'data-cash-crude'!DV161-INDEX('active-future'!$C:$C,MATCH('basis-cash-crude'!DW$1,'active-future'!$A:$A,0),1),""),"")</f>
        <v/>
      </c>
      <c r="DX161" t="str">
        <f>+IFERROR(IF(VALUE('data-cash-crude'!DW161)&gt;0,'data-cash-crude'!DW161-INDEX('active-future'!$C:$C,MATCH('basis-cash-crude'!DX$1,'active-future'!$A:$A,0),1),""),"")</f>
        <v/>
      </c>
      <c r="DY161" t="str">
        <f>+IFERROR(IF(VALUE('data-cash-crude'!DX161)&gt;0,'data-cash-crude'!DX161-INDEX('active-future'!$C:$C,MATCH('basis-cash-crude'!DY$1,'active-future'!$A:$A,0),1),""),"")</f>
        <v/>
      </c>
      <c r="DZ161" t="str">
        <f>+IFERROR(IF(VALUE('data-cash-crude'!DY161)&gt;0,'data-cash-crude'!DY161-INDEX('active-future'!$C:$C,MATCH('basis-cash-crude'!DZ$1,'active-future'!$A:$A,0),1),""),"")</f>
        <v/>
      </c>
      <c r="EA161" t="str">
        <f>+IFERROR(IF(VALUE('data-cash-crude'!DZ161)&gt;0,'data-cash-crude'!DZ161-INDEX('active-future'!$C:$C,MATCH('basis-cash-crude'!EA$1,'active-future'!$A:$A,0),1),""),"")</f>
        <v/>
      </c>
      <c r="EB161" t="str">
        <f>+IFERROR(IF(VALUE('data-cash-crude'!EA161)&gt;0,'data-cash-crude'!EA161-INDEX('active-future'!$C:$C,MATCH('basis-cash-crude'!EB$1,'active-future'!$A:$A,0),1),""),"")</f>
        <v/>
      </c>
      <c r="EC161" t="str">
        <f>+IFERROR(IF(VALUE('data-cash-crude'!EB161)&gt;0,'data-cash-crude'!EB161-INDEX('active-future'!$C:$C,MATCH('basis-cash-crude'!EC$1,'active-future'!$A:$A,0),1),""),"")</f>
        <v/>
      </c>
      <c r="ED161" t="str">
        <f>+IFERROR(IF(VALUE('data-cash-crude'!EC161)&gt;0,'data-cash-crude'!EC161-INDEX('active-future'!$C:$C,MATCH('basis-cash-crude'!ED$1,'active-future'!$A:$A,0),1),""),"")</f>
        <v/>
      </c>
      <c r="EE161" t="str">
        <f>+IFERROR(IF(VALUE('data-cash-crude'!ED161)&gt;0,'data-cash-crude'!ED161-INDEX('active-future'!$C:$C,MATCH('basis-cash-crude'!EE$1,'active-future'!$A:$A,0),1),""),"")</f>
        <v/>
      </c>
      <c r="EF161" t="str">
        <f>+IFERROR(IF(VALUE('data-cash-crude'!EE161)&gt;0,'data-cash-crude'!EE161-INDEX('active-future'!$C:$C,MATCH('basis-cash-crude'!EF$1,'active-future'!$A:$A,0),1),""),"")</f>
        <v/>
      </c>
      <c r="EG161" t="str">
        <f>+IFERROR(IF(VALUE('data-cash-crude'!EF161)&gt;0,'data-cash-crude'!EF161-INDEX('active-future'!$C:$C,MATCH('basis-cash-crude'!EG$1,'active-future'!$A:$A,0),1),""),"")</f>
        <v/>
      </c>
      <c r="EH161" t="str">
        <f>+IFERROR(IF(VALUE('data-cash-crude'!EG161)&gt;0,'data-cash-crude'!EG161-INDEX('active-future'!$C:$C,MATCH('basis-cash-crude'!EH$1,'active-future'!$A:$A,0),1),""),"")</f>
        <v/>
      </c>
      <c r="EI161" t="str">
        <f>+IFERROR(IF(VALUE('data-cash-crude'!EH161)&gt;0,'data-cash-crude'!EH161-INDEX('active-future'!$C:$C,MATCH('basis-cash-crude'!EI$1,'active-future'!$A:$A,0),1),""),"")</f>
        <v/>
      </c>
      <c r="EJ161" t="str">
        <f>+IFERROR(IF(VALUE('data-cash-crude'!EI161)&gt;0,'data-cash-crude'!EI161-INDEX('active-future'!$C:$C,MATCH('basis-cash-crude'!EJ$1,'active-future'!$A:$A,0),1),""),"")</f>
        <v/>
      </c>
      <c r="EK161" t="str">
        <f>+IFERROR(IF(VALUE('data-cash-crude'!EJ161)&gt;0,'data-cash-crude'!EJ161-INDEX('active-future'!$C:$C,MATCH('basis-cash-crude'!EK$1,'active-future'!$A:$A,0),1),""),"")</f>
        <v/>
      </c>
      <c r="EL161" t="str">
        <f>+IFERROR(IF(VALUE('data-cash-crude'!EK161)&gt;0,'data-cash-crude'!EK161-INDEX('active-future'!$C:$C,MATCH('basis-cash-crude'!EL$1,'active-future'!$A:$A,0),1),""),"")</f>
        <v/>
      </c>
      <c r="EM161" t="str">
        <f>+IFERROR(IF(VALUE('data-cash-crude'!EL161)&gt;0,'data-cash-crude'!EL161-INDEX('active-future'!$C:$C,MATCH('basis-cash-crude'!EM$1,'active-future'!$A:$A,0),1),""),"")</f>
        <v/>
      </c>
      <c r="EN161" t="str">
        <f>+IFERROR(IF(VALUE('data-cash-crude'!EM161)&gt;0,'data-cash-crude'!EM161-INDEX('active-future'!$C:$C,MATCH('basis-cash-crude'!EN$1,'active-future'!$A:$A,0),1),""),"")</f>
        <v/>
      </c>
      <c r="EO161" t="str">
        <f>+IFERROR(IF(VALUE('data-cash-crude'!EN161)&gt;0,'data-cash-crude'!EN161-INDEX('active-future'!$C:$C,MATCH('basis-cash-crude'!EO$1,'active-future'!$A:$A,0),1),""),"")</f>
        <v/>
      </c>
      <c r="EP161" t="str">
        <f>+IFERROR(IF(VALUE('data-cash-crude'!EO161)&gt;0,'data-cash-crude'!EO161-INDEX('active-future'!$C:$C,MATCH('basis-cash-crude'!EP$1,'active-future'!$A:$A,0),1),""),"")</f>
        <v/>
      </c>
      <c r="EQ161" t="str">
        <f>+IFERROR(IF(VALUE('data-cash-crude'!EP161)&gt;0,'data-cash-crude'!EP161-INDEX('active-future'!$C:$C,MATCH('basis-cash-crude'!EQ$1,'active-future'!$A:$A,0),1),""),"")</f>
        <v/>
      </c>
      <c r="ER161" t="str">
        <f>+IFERROR(IF(VALUE('data-cash-crude'!EQ161)&gt;0,'data-cash-crude'!EQ161-INDEX('active-future'!$C:$C,MATCH('basis-cash-crude'!ER$1,'active-future'!$A:$A,0),1),""),"")</f>
        <v/>
      </c>
      <c r="ES161" t="str">
        <f>+IFERROR(IF(VALUE('data-cash-crude'!ER161)&gt;0,'data-cash-crude'!ER161-INDEX('active-future'!$C:$C,MATCH('basis-cash-crude'!ES$1,'active-future'!$A:$A,0),1),""),"")</f>
        <v/>
      </c>
      <c r="ET161" t="str">
        <f>+IFERROR(IF(VALUE('data-cash-crude'!ES161)&gt;0,'data-cash-crude'!ES161-INDEX('active-future'!$C:$C,MATCH('basis-cash-crude'!ET$1,'active-future'!$A:$A,0),1),""),"")</f>
        <v/>
      </c>
      <c r="EU161" t="str">
        <f>+IFERROR(IF(VALUE('data-cash-crude'!ET161)&gt;0,'data-cash-crude'!ET161-INDEX('active-future'!$C:$C,MATCH('basis-cash-crude'!EU$1,'active-future'!$A:$A,0),1),""),"")</f>
        <v/>
      </c>
      <c r="EV161" t="str">
        <f>+IFERROR(IF(VALUE('data-cash-crude'!EU161)&gt;0,'data-cash-crude'!EU161-INDEX('active-future'!$C:$C,MATCH('basis-cash-crude'!EV$1,'active-future'!$A:$A,0),1),""),"")</f>
        <v/>
      </c>
      <c r="EW161" t="str">
        <f>+IFERROR(IF(VALUE('data-cash-crude'!EV161)&gt;0,'data-cash-crude'!EV161-INDEX('active-future'!$C:$C,MATCH('basis-cash-crude'!EW$1,'active-future'!$A:$A,0),1),""),"")</f>
        <v/>
      </c>
      <c r="EX161" t="str">
        <f>+IFERROR(IF(VALUE('data-cash-crude'!EW161)&gt;0,'data-cash-crude'!EW161-INDEX('active-future'!$C:$C,MATCH('basis-cash-crude'!EX$1,'active-future'!$A:$A,0),1),""),"")</f>
        <v/>
      </c>
      <c r="EY161" t="str">
        <f>+IFERROR(IF(VALUE('data-cash-crude'!EX161)&gt;0,'data-cash-crude'!EX161-INDEX('active-future'!$C:$C,MATCH('basis-cash-crude'!EY$1,'active-future'!$A:$A,0),1),""),"")</f>
        <v/>
      </c>
      <c r="EZ161" t="str">
        <f>+IFERROR(IF(VALUE('data-cash-crude'!EY161)&gt;0,'data-cash-crude'!EY161-INDEX('active-future'!$C:$C,MATCH('basis-cash-crude'!EZ$1,'active-future'!$A:$A,0),1),""),"")</f>
        <v/>
      </c>
      <c r="FA161" t="str">
        <f>+IFERROR(IF(VALUE('data-cash-crude'!EZ161)&gt;0,'data-cash-crude'!EZ161-INDEX('active-future'!$C:$C,MATCH('basis-cash-crude'!FA$1,'active-future'!$A:$A,0),1),""),"")</f>
        <v/>
      </c>
      <c r="FB161" t="str">
        <f>+IFERROR(IF(VALUE('data-cash-crude'!FA161)&gt;0,'data-cash-crude'!FA161-INDEX('active-future'!$C:$C,MATCH('basis-cash-crude'!FB$1,'active-future'!$A:$A,0),1),""),"")</f>
        <v/>
      </c>
      <c r="FC161" t="str">
        <f>+IFERROR(IF(VALUE('data-cash-crude'!FB161)&gt;0,'data-cash-crude'!FB161-INDEX('active-future'!$C:$C,MATCH('basis-cash-crude'!FC$1,'active-future'!$A:$A,0),1),""),"")</f>
        <v/>
      </c>
      <c r="FD161" t="str">
        <f>+IFERROR(IF(VALUE('data-cash-crude'!FC161)&gt;0,'data-cash-crude'!FC161-INDEX('active-future'!$C:$C,MATCH('basis-cash-crude'!FD$1,'active-future'!$A:$A,0),1),""),"")</f>
        <v/>
      </c>
      <c r="FE161" t="str">
        <f>+IFERROR(IF(VALUE('data-cash-crude'!FD161)&gt;0,'data-cash-crude'!FD161-INDEX('active-future'!$C:$C,MATCH('basis-cash-crude'!FE$1,'active-future'!$A:$A,0),1),""),"")</f>
        <v/>
      </c>
      <c r="FF161" t="str">
        <f>+IFERROR(IF(VALUE('data-cash-crude'!FE161)&gt;0,'data-cash-crude'!FE161-INDEX('active-future'!$C:$C,MATCH('basis-cash-crude'!FF$1,'active-future'!$A:$A,0),1),""),"")</f>
        <v/>
      </c>
      <c r="FG161" t="str">
        <f>+IFERROR(IF(VALUE('data-cash-crude'!FF161)&gt;0,'data-cash-crude'!FF161-INDEX('active-future'!$C:$C,MATCH('basis-cash-crude'!FG$1,'active-future'!$A:$A,0),1),""),"")</f>
        <v/>
      </c>
      <c r="FH161" t="str">
        <f>+IFERROR(IF(VALUE('data-cash-crude'!FG161)&gt;0,'data-cash-crude'!FG161-INDEX('active-future'!$C:$C,MATCH('basis-cash-crude'!FH$1,'active-future'!$A:$A,0),1),""),"")</f>
        <v/>
      </c>
      <c r="FI161" t="str">
        <f>+IFERROR(IF(VALUE('data-cash-crude'!FH161)&gt;0,'data-cash-crude'!FH161-INDEX('active-future'!$C:$C,MATCH('basis-cash-crude'!FI$1,'active-future'!$A:$A,0),1),""),"")</f>
        <v/>
      </c>
      <c r="FJ161" t="str">
        <f>+IFERROR(IF(VALUE('data-cash-crude'!FI161)&gt;0,'data-cash-crude'!FI161-INDEX('active-future'!$C:$C,MATCH('basis-cash-crude'!FJ$1,'active-future'!$A:$A,0),1),""),"")</f>
        <v/>
      </c>
      <c r="FK161" t="str">
        <f>+IFERROR(IF(VALUE('data-cash-crude'!FJ161)&gt;0,'data-cash-crude'!FJ161-INDEX('active-future'!$C:$C,MATCH('basis-cash-crude'!FK$1,'active-future'!$A:$A,0),1),""),"")</f>
        <v/>
      </c>
      <c r="FL161" t="str">
        <f>+IFERROR(IF(VALUE('data-cash-crude'!FK161)&gt;0,'data-cash-crude'!FK161-INDEX('active-future'!$C:$C,MATCH('basis-cash-crude'!FL$1,'active-future'!$A:$A,0),1),""),"")</f>
        <v/>
      </c>
    </row>
    <row r="162" spans="1:168" x14ac:dyDescent="0.2">
      <c r="A162">
        <f t="shared" si="6"/>
        <v>-9.7949999999999999</v>
      </c>
      <c r="B162">
        <f t="shared" si="7"/>
        <v>-9.6688000000000009</v>
      </c>
      <c r="C162">
        <f t="shared" si="8"/>
        <v>-9.7465333333333373</v>
      </c>
      <c r="D162" s="10" t="str">
        <f>+'data-cash-crude'!B162</f>
        <v>CLPA-8-117.CM</v>
      </c>
      <c r="E162">
        <f>+IFERROR(IF(VALUE('data-cash-crude'!D162)&gt;0,'data-cash-crude'!D162-INDEX('active-future'!$C:$C,MATCH('basis-cash-crude'!E$1,'active-future'!$A:$A,0),1),""),"")</f>
        <v>-9.8100000000000023</v>
      </c>
      <c r="F162">
        <f>+IFERROR(IF(VALUE('data-cash-crude'!E162)&gt;0,'data-cash-crude'!E162-INDEX('active-future'!$C:$C,MATCH('basis-cash-crude'!F$1,'active-future'!$A:$A,0),1),""),"")</f>
        <v>-9.68</v>
      </c>
      <c r="G162">
        <f>+IFERROR(IF(VALUE('data-cash-crude'!F162)&gt;0,'data-cash-crude'!F162-INDEX('active-future'!$C:$C,MATCH('basis-cash-crude'!G$1,'active-future'!$A:$A,0),1),""),"")</f>
        <v>-9.7199999999999989</v>
      </c>
      <c r="H162">
        <f>+IFERROR(IF(VALUE('data-cash-crude'!G162)&gt;0,'data-cash-crude'!G162-INDEX('active-future'!$C:$C,MATCH('basis-cash-crude'!H$1,'active-future'!$A:$A,0),1),""),"")</f>
        <v>-9.68</v>
      </c>
      <c r="I162" t="str">
        <f>+IFERROR(IF(VALUE('data-cash-crude'!H162)&gt;0,'data-cash-crude'!H162-INDEX('active-future'!$C:$C,MATCH('basis-cash-crude'!I$1,'active-future'!$A:$A,0),1),""),"")</f>
        <v/>
      </c>
      <c r="J162">
        <f>+IFERROR(IF(VALUE('data-cash-crude'!I162)&gt;0,'data-cash-crude'!I162-INDEX('active-future'!$C:$C,MATCH('basis-cash-crude'!J$1,'active-future'!$A:$A,0),1),""),"")</f>
        <v>-9.86</v>
      </c>
      <c r="K162">
        <f>+IFERROR(IF(VALUE('data-cash-crude'!J162)&gt;0,'data-cash-crude'!J162-INDEX('active-future'!$C:$C,MATCH('basis-cash-crude'!K$1,'active-future'!$A:$A,0),1),""),"")</f>
        <v>-10.020000000000003</v>
      </c>
      <c r="L162" t="str">
        <f>+IFERROR(IF(VALUE('data-cash-crude'!K162)&gt;0,'data-cash-crude'!K162-INDEX('active-future'!$C:$C,MATCH('basis-cash-crude'!L$1,'active-future'!$A:$A,0),1),""),"")</f>
        <v/>
      </c>
      <c r="M162">
        <f>+IFERROR(IF(VALUE('data-cash-crude'!L162)&gt;0,'data-cash-crude'!L162-INDEX('active-future'!$C:$C,MATCH('basis-cash-crude'!M$1,'active-future'!$A:$A,0),1),""),"")</f>
        <v>-9.68</v>
      </c>
      <c r="N162">
        <f>+IFERROR(IF(VALUE('data-cash-crude'!M162)&gt;0,'data-cash-crude'!M162-INDEX('active-future'!$C:$C,MATCH('basis-cash-crude'!N$1,'active-future'!$A:$A,0),1),""),"")</f>
        <v>-9.8500000000000014</v>
      </c>
      <c r="O162">
        <f>+IFERROR(IF(VALUE('data-cash-crude'!N162)&gt;0,'data-cash-crude'!N162-INDEX('active-future'!$C:$C,MATCH('basis-cash-crude'!O$1,'active-future'!$A:$A,0),1),""),"")</f>
        <v>-9.6199999999999974</v>
      </c>
      <c r="P162">
        <f>+IFERROR(IF(VALUE('data-cash-crude'!O162)&gt;0,'data-cash-crude'!O162-INDEX('active-future'!$C:$C,MATCH('basis-cash-crude'!P$1,'active-future'!$A:$A,0),1),""),"")</f>
        <v>-9.7100000000000009</v>
      </c>
      <c r="Q162">
        <f>+IFERROR(IF(VALUE('data-cash-crude'!P162)&gt;0,'data-cash-crude'!P162-INDEX('active-future'!$C:$C,MATCH('basis-cash-crude'!Q$1,'active-future'!$A:$A,0),1),""),"")</f>
        <v>-9.82</v>
      </c>
      <c r="R162">
        <f>+IFERROR(IF(VALUE('data-cash-crude'!Q162)&gt;0,'data-cash-crude'!Q162-INDEX('active-future'!$C:$C,MATCH('basis-cash-crude'!R$1,'active-future'!$A:$A,0),1),""),"")</f>
        <v>-9.68</v>
      </c>
      <c r="S162">
        <f>+IFERROR(IF(VALUE('data-cash-crude'!R162)&gt;0,'data-cash-crude'!R162-INDEX('active-future'!$C:$C,MATCH('basis-cash-crude'!S$1,'active-future'!$A:$A,0),1),""),"")</f>
        <v>-9.759999999999998</v>
      </c>
      <c r="T162">
        <f>+IFERROR(IF(VALUE('data-cash-crude'!S162)&gt;0,'data-cash-crude'!S162-INDEX('active-future'!$C:$C,MATCH('basis-cash-crude'!T$1,'active-future'!$A:$A,0),1),""),"")</f>
        <v>-9.740000000000002</v>
      </c>
      <c r="U162">
        <f>+IFERROR(IF(VALUE('data-cash-crude'!T162)&gt;0,'data-cash-crude'!T162-INDEX('active-future'!$C:$C,MATCH('basis-cash-crude'!U$1,'active-future'!$A:$A,0),1),""),"")</f>
        <v>-10.020000000000003</v>
      </c>
      <c r="V162">
        <f>+IFERROR(IF(VALUE('data-cash-crude'!U162)&gt;0,'data-cash-crude'!U162-INDEX('active-future'!$C:$C,MATCH('basis-cash-crude'!V$1,'active-future'!$A:$A,0),1),""),"")</f>
        <v>-9.7000000000000028</v>
      </c>
      <c r="W162">
        <f>+IFERROR(IF(VALUE('data-cash-crude'!V162)&gt;0,'data-cash-crude'!V162-INDEX('active-future'!$C:$C,MATCH('basis-cash-crude'!W$1,'active-future'!$A:$A,0),1),""),"")</f>
        <v>-9.68</v>
      </c>
      <c r="X162">
        <f>+IFERROR(IF(VALUE('data-cash-crude'!W162)&gt;0,'data-cash-crude'!W162-INDEX('active-future'!$C:$C,MATCH('basis-cash-crude'!X$1,'active-future'!$A:$A,0),1),""),"")</f>
        <v>-9.93</v>
      </c>
      <c r="Y162" t="str">
        <f>+IFERROR(IF(VALUE('data-cash-crude'!X162)&gt;0,'data-cash-crude'!X162-INDEX('active-future'!$C:$C,MATCH('basis-cash-crude'!Y$1,'active-future'!$A:$A,0),1),""),"")</f>
        <v/>
      </c>
      <c r="Z162">
        <f>+IFERROR(IF(VALUE('data-cash-crude'!Y162)&gt;0,'data-cash-crude'!Y162-INDEX('active-future'!$C:$C,MATCH('basis-cash-crude'!Z$1,'active-future'!$A:$A,0),1),""),"")</f>
        <v>-9.9600000000000009</v>
      </c>
      <c r="AA162">
        <f>+IFERROR(IF(VALUE('data-cash-crude'!Z162)&gt;0,'data-cash-crude'!Z162-INDEX('active-future'!$C:$C,MATCH('basis-cash-crude'!AA$1,'active-future'!$A:$A,0),1),""),"")</f>
        <v>-6.9200000000000017</v>
      </c>
      <c r="AB162" t="str">
        <f>+IFERROR(IF(VALUE('data-cash-crude'!AA162)&gt;0,'data-cash-crude'!AA162-INDEX('active-future'!$C:$C,MATCH('basis-cash-crude'!AB$1,'active-future'!$A:$A,0),1),""),"")</f>
        <v/>
      </c>
      <c r="AC162">
        <f>+IFERROR(IF(VALUE('data-cash-crude'!AB162)&gt;0,'data-cash-crude'!AB162-INDEX('active-future'!$C:$C,MATCH('basis-cash-crude'!AC$1,'active-future'!$A:$A,0),1),""),"")</f>
        <v>-9.86</v>
      </c>
      <c r="AD162">
        <f>+IFERROR(IF(VALUE('data-cash-crude'!AC162)&gt;0,'data-cash-crude'!AC162-INDEX('active-future'!$C:$C,MATCH('basis-cash-crude'!AD$1,'active-future'!$A:$A,0),1),""),"")</f>
        <v>-9.6599999999999966</v>
      </c>
      <c r="AE162">
        <f>+IFERROR(IF(VALUE('data-cash-crude'!AD162)&gt;0,'data-cash-crude'!AD162-INDEX('active-future'!$C:$C,MATCH('basis-cash-crude'!AE$1,'active-future'!$A:$A,0),1),""),"")</f>
        <v>-9.759999999999998</v>
      </c>
      <c r="AF162">
        <f>+IFERROR(IF(VALUE('data-cash-crude'!AE162)&gt;0,'data-cash-crude'!AE162-INDEX('active-future'!$C:$C,MATCH('basis-cash-crude'!AF$1,'active-future'!$A:$A,0),1),""),"")</f>
        <v>-9.7700000000000031</v>
      </c>
      <c r="AG162">
        <f>+IFERROR(IF(VALUE('data-cash-crude'!AF162)&gt;0,'data-cash-crude'!AF162-INDEX('active-future'!$C:$C,MATCH('basis-cash-crude'!AG$1,'active-future'!$A:$A,0),1),""),"")</f>
        <v>-9.8299999999999983</v>
      </c>
      <c r="AH162" t="str">
        <f>+IFERROR(IF(VALUE('data-cash-crude'!AG162)&gt;0,'data-cash-crude'!AG162-INDEX('active-future'!$C:$C,MATCH('basis-cash-crude'!AH$1,'active-future'!$A:$A,0),1),""),"")</f>
        <v/>
      </c>
      <c r="AI162" t="str">
        <f>+IFERROR(IF(VALUE('data-cash-crude'!AH162)&gt;0,'data-cash-crude'!AH162-INDEX('active-future'!$C:$C,MATCH('basis-cash-crude'!AI$1,'active-future'!$A:$A,0),1),""),"")</f>
        <v/>
      </c>
      <c r="AJ162" t="str">
        <f>+IFERROR(IF(VALUE('data-cash-crude'!AI162)&gt;0,'data-cash-crude'!AI162-INDEX('active-future'!$C:$C,MATCH('basis-cash-crude'!AJ$1,'active-future'!$A:$A,0),1),""),"")</f>
        <v/>
      </c>
      <c r="AK162" t="str">
        <f>+IFERROR(IF(VALUE('data-cash-crude'!AJ162)&gt;0,'data-cash-crude'!AJ162-INDEX('active-future'!$C:$C,MATCH('basis-cash-crude'!AK$1,'active-future'!$A:$A,0),1),""),"")</f>
        <v/>
      </c>
      <c r="AL162" t="str">
        <f>+IFERROR(IF(VALUE('data-cash-crude'!AK162)&gt;0,'data-cash-crude'!AK162-INDEX('active-future'!$C:$C,MATCH('basis-cash-crude'!AL$1,'active-future'!$A:$A,0),1),""),"")</f>
        <v/>
      </c>
      <c r="AM162" t="str">
        <f>+IFERROR(IF(VALUE('data-cash-crude'!AL162)&gt;0,'data-cash-crude'!AL162-INDEX('active-future'!$C:$C,MATCH('basis-cash-crude'!AM$1,'active-future'!$A:$A,0),1),""),"")</f>
        <v/>
      </c>
      <c r="AN162">
        <f>+IFERROR(IF(VALUE('data-cash-crude'!AM162)&gt;0,'data-cash-crude'!AM162-INDEX('active-future'!$C:$C,MATCH('basis-cash-crude'!AN$1,'active-future'!$A:$A,0),1),""),"")</f>
        <v>-9.7999999999999972</v>
      </c>
      <c r="AO162">
        <f>+IFERROR(IF(VALUE('data-cash-crude'!AN162)&gt;0,'data-cash-crude'!AN162-INDEX('active-future'!$C:$C,MATCH('basis-cash-crude'!AO$1,'active-future'!$A:$A,0),1),""),"")</f>
        <v>-9.86</v>
      </c>
      <c r="AP162">
        <f>+IFERROR(IF(VALUE('data-cash-crude'!AO162)&gt;0,'data-cash-crude'!AO162-INDEX('active-future'!$C:$C,MATCH('basis-cash-crude'!AP$1,'active-future'!$A:$A,0),1),""),"")</f>
        <v>-9.740000000000002</v>
      </c>
      <c r="AQ162">
        <f>+IFERROR(IF(VALUE('data-cash-crude'!AP162)&gt;0,'data-cash-crude'!AP162-INDEX('active-future'!$C:$C,MATCH('basis-cash-crude'!AQ$1,'active-future'!$A:$A,0),1),""),"")</f>
        <v>-9.6499999999999986</v>
      </c>
      <c r="AR162">
        <f>+IFERROR(IF(VALUE('data-cash-crude'!AQ162)&gt;0,'data-cash-crude'!AQ162-INDEX('active-future'!$C:$C,MATCH('basis-cash-crude'!AR$1,'active-future'!$A:$A,0),1),""),"")</f>
        <v>-9.8500000000000014</v>
      </c>
      <c r="AS162">
        <f>+IFERROR(IF(VALUE('data-cash-crude'!AR162)&gt;0,'data-cash-crude'!AR162-INDEX('active-future'!$C:$C,MATCH('basis-cash-crude'!AS$1,'active-future'!$A:$A,0),1),""),"")</f>
        <v>-9.7299999999999969</v>
      </c>
      <c r="AT162">
        <f>+IFERROR(IF(VALUE('data-cash-crude'!AS162)&gt;0,'data-cash-crude'!AS162-INDEX('active-future'!$C:$C,MATCH('basis-cash-crude'!AT$1,'active-future'!$A:$A,0),1),""),"")</f>
        <v>-10.039999999999999</v>
      </c>
      <c r="AU162">
        <f>+IFERROR(IF(VALUE('data-cash-crude'!AT162)&gt;0,'data-cash-crude'!AT162-INDEX('active-future'!$C:$C,MATCH('basis-cash-crude'!AU$1,'active-future'!$A:$A,0),1),""),"")</f>
        <v>-9.7000000000000028</v>
      </c>
      <c r="AV162" t="str">
        <f>+IFERROR(IF(VALUE('data-cash-crude'!AU162)&gt;0,'data-cash-crude'!AU162-INDEX('active-future'!$C:$C,MATCH('basis-cash-crude'!AV$1,'active-future'!$A:$A,0),1),""),"")</f>
        <v/>
      </c>
      <c r="AW162" t="str">
        <f>+IFERROR(IF(VALUE('data-cash-crude'!AV162)&gt;0,'data-cash-crude'!AV162-INDEX('active-future'!$C:$C,MATCH('basis-cash-crude'!AW$1,'active-future'!$A:$A,0),1),""),"")</f>
        <v/>
      </c>
      <c r="AX162">
        <f>+IFERROR(IF(VALUE('data-cash-crude'!AW162)&gt;0,'data-cash-crude'!AW162-INDEX('active-future'!$C:$C,MATCH('basis-cash-crude'!AX$1,'active-future'!$A:$A,0),1),""),"")</f>
        <v>-9.7899999999999991</v>
      </c>
      <c r="AY162">
        <f>+IFERROR(IF(VALUE('data-cash-crude'!AX162)&gt;0,'data-cash-crude'!AX162-INDEX('active-future'!$C:$C,MATCH('basis-cash-crude'!AY$1,'active-future'!$A:$A,0),1),""),"")</f>
        <v>-10.060000000000002</v>
      </c>
      <c r="AZ162">
        <f>+IFERROR(IF(VALUE('data-cash-crude'!AY162)&gt;0,'data-cash-crude'!AY162-INDEX('active-future'!$C:$C,MATCH('basis-cash-crude'!AZ$1,'active-future'!$A:$A,0),1),""),"")</f>
        <v>-9.6599999999999966</v>
      </c>
      <c r="BA162">
        <f>+IFERROR(IF(VALUE('data-cash-crude'!AZ162)&gt;0,'data-cash-crude'!AZ162-INDEX('active-future'!$C:$C,MATCH('basis-cash-crude'!BA$1,'active-future'!$A:$A,0),1),""),"")</f>
        <v>-9.7299999999999969</v>
      </c>
      <c r="BB162">
        <f>+IFERROR(IF(VALUE('data-cash-crude'!BA162)&gt;0,'data-cash-crude'!BA162-INDEX('active-future'!$C:$C,MATCH('basis-cash-crude'!BB$1,'active-future'!$A:$A,0),1),""),"")</f>
        <v>-9.7199999999999989</v>
      </c>
      <c r="BC162">
        <f>+IFERROR(IF(VALUE('data-cash-crude'!BB162)&gt;0,'data-cash-crude'!BB162-INDEX('active-future'!$C:$C,MATCH('basis-cash-crude'!BC$1,'active-future'!$A:$A,0),1),""),"")</f>
        <v>-10.229999999999997</v>
      </c>
      <c r="BD162">
        <f>+IFERROR(IF(VALUE('data-cash-crude'!BC162)&gt;0,'data-cash-crude'!BC162-INDEX('active-future'!$C:$C,MATCH('basis-cash-crude'!BD$1,'active-future'!$A:$A,0),1),""),"")</f>
        <v>-9.759999999999998</v>
      </c>
      <c r="BE162">
        <f>+IFERROR(IF(VALUE('data-cash-crude'!BD162)&gt;0,'data-cash-crude'!BD162-INDEX('active-future'!$C:$C,MATCH('basis-cash-crude'!BE$1,'active-future'!$A:$A,0),1),""),"")</f>
        <v>-9.8699999999999974</v>
      </c>
      <c r="BF162">
        <f>+IFERROR(IF(VALUE('data-cash-crude'!BE162)&gt;0,'data-cash-crude'!BE162-INDEX('active-future'!$C:$C,MATCH('basis-cash-crude'!BF$1,'active-future'!$A:$A,0),1),""),"")</f>
        <v>-9.93</v>
      </c>
      <c r="BG162">
        <f>+IFERROR(IF(VALUE('data-cash-crude'!BF162)&gt;0,'data-cash-crude'!BF162-INDEX('active-future'!$C:$C,MATCH('basis-cash-crude'!BG$1,'active-future'!$A:$A,0),1),""),"")</f>
        <v>-9.61</v>
      </c>
      <c r="BH162">
        <f>+IFERROR(IF(VALUE('data-cash-crude'!BG162)&gt;0,'data-cash-crude'!BG162-INDEX('active-future'!$C:$C,MATCH('basis-cash-crude'!BH$1,'active-future'!$A:$A,0),1),""),"")</f>
        <v>-9.8100000000000023</v>
      </c>
      <c r="BI162">
        <f>+IFERROR(IF(VALUE('data-cash-crude'!BH162)&gt;0,'data-cash-crude'!BH162-INDEX('active-future'!$C:$C,MATCH('basis-cash-crude'!BI$1,'active-future'!$A:$A,0),1),""),"")</f>
        <v>-10.090000000000003</v>
      </c>
      <c r="BJ162">
        <f>+IFERROR(IF(VALUE('data-cash-crude'!BI162)&gt;0,'data-cash-crude'!BI162-INDEX('active-future'!$C:$C,MATCH('basis-cash-crude'!BJ$1,'active-future'!$A:$A,0),1),""),"")</f>
        <v>-9.7000000000000028</v>
      </c>
      <c r="BK162">
        <f>+IFERROR(IF(VALUE('data-cash-crude'!BJ162)&gt;0,'data-cash-crude'!BJ162-INDEX('active-future'!$C:$C,MATCH('basis-cash-crude'!BK$1,'active-future'!$A:$A,0),1),""),"")</f>
        <v>-9.7999999999999972</v>
      </c>
      <c r="BL162">
        <f>+IFERROR(IF(VALUE('data-cash-crude'!BK162)&gt;0,'data-cash-crude'!BK162-INDEX('active-future'!$C:$C,MATCH('basis-cash-crude'!BL$1,'active-future'!$A:$A,0),1),""),"")</f>
        <v>-9.5900000000000034</v>
      </c>
      <c r="BM162">
        <f>+IFERROR(IF(VALUE('data-cash-crude'!BL162)&gt;0,'data-cash-crude'!BL162-INDEX('active-future'!$C:$C,MATCH('basis-cash-crude'!BM$1,'active-future'!$A:$A,0),1),""),"")</f>
        <v>-9.8800000000000026</v>
      </c>
      <c r="BN162">
        <f>+IFERROR(IF(VALUE('data-cash-crude'!BM162)&gt;0,'data-cash-crude'!BM162-INDEX('active-future'!$C:$C,MATCH('basis-cash-crude'!BN$1,'active-future'!$A:$A,0),1),""),"")</f>
        <v>-9.75</v>
      </c>
      <c r="BO162">
        <f>+IFERROR(IF(VALUE('data-cash-crude'!BN162)&gt;0,'data-cash-crude'!BN162-INDEX('active-future'!$C:$C,MATCH('basis-cash-crude'!BO$1,'active-future'!$A:$A,0),1),""),"")</f>
        <v>-9.8100000000000023</v>
      </c>
      <c r="BP162">
        <f>+IFERROR(IF(VALUE('data-cash-crude'!BO162)&gt;0,'data-cash-crude'!BO162-INDEX('active-future'!$C:$C,MATCH('basis-cash-crude'!BP$1,'active-future'!$A:$A,0),1),""),"")</f>
        <v>-9.7000000000000028</v>
      </c>
      <c r="BQ162">
        <f>+IFERROR(IF(VALUE('data-cash-crude'!BP162)&gt;0,'data-cash-crude'!BP162-INDEX('active-future'!$C:$C,MATCH('basis-cash-crude'!BQ$1,'active-future'!$A:$A,0),1),""),"")</f>
        <v>-9.64</v>
      </c>
      <c r="BR162">
        <f>+IFERROR(IF(VALUE('data-cash-crude'!BQ162)&gt;0,'data-cash-crude'!BQ162-INDEX('active-future'!$C:$C,MATCH('basis-cash-crude'!BR$1,'active-future'!$A:$A,0),1),""),"")</f>
        <v>-9.8699999999999974</v>
      </c>
      <c r="BS162">
        <f>+IFERROR(IF(VALUE('data-cash-crude'!BR162)&gt;0,'data-cash-crude'!BR162-INDEX('active-future'!$C:$C,MATCH('basis-cash-crude'!BS$1,'active-future'!$A:$A,0),1),""),"")</f>
        <v>-10.07</v>
      </c>
      <c r="BT162">
        <f>+IFERROR(IF(VALUE('data-cash-crude'!BS162)&gt;0,'data-cash-crude'!BS162-INDEX('active-future'!$C:$C,MATCH('basis-cash-crude'!BT$1,'active-future'!$A:$A,0),1),""),"")</f>
        <v>-9.6599999999999966</v>
      </c>
      <c r="BU162">
        <f>+IFERROR(IF(VALUE('data-cash-crude'!BT162)&gt;0,'data-cash-crude'!BT162-INDEX('active-future'!$C:$C,MATCH('basis-cash-crude'!BU$1,'active-future'!$A:$A,0),1),""),"")</f>
        <v>-9.6599999999999966</v>
      </c>
      <c r="BV162" t="str">
        <f>+IFERROR(IF(VALUE('data-cash-crude'!BU162)&gt;0,'data-cash-crude'!BU162-INDEX('active-future'!$C:$C,MATCH('basis-cash-crude'!BV$1,'active-future'!$A:$A,0),1),""),"")</f>
        <v/>
      </c>
      <c r="BW162">
        <f>+IFERROR(IF(VALUE('data-cash-crude'!BV162)&gt;0,'data-cash-crude'!BV162-INDEX('active-future'!$C:$C,MATCH('basis-cash-crude'!BW$1,'active-future'!$A:$A,0),1),""),"")</f>
        <v>-9.7899999999999991</v>
      </c>
      <c r="BX162">
        <f>+IFERROR(IF(VALUE('data-cash-crude'!BW162)&gt;0,'data-cash-crude'!BW162-INDEX('active-future'!$C:$C,MATCH('basis-cash-crude'!BX$1,'active-future'!$A:$A,0),1),""),"")</f>
        <v>-9.64</v>
      </c>
      <c r="BY162">
        <f>+IFERROR(IF(VALUE('data-cash-crude'!BX162)&gt;0,'data-cash-crude'!BX162-INDEX('active-future'!$C:$C,MATCH('basis-cash-crude'!BY$1,'active-future'!$A:$A,0),1),""),"")</f>
        <v>-9.8400000000000034</v>
      </c>
      <c r="BZ162">
        <f>+IFERROR(IF(VALUE('data-cash-crude'!BY162)&gt;0,'data-cash-crude'!BY162-INDEX('active-future'!$C:$C,MATCH('basis-cash-crude'!BZ$1,'active-future'!$A:$A,0),1),""),"")</f>
        <v>-9.9399999999999977</v>
      </c>
      <c r="CA162">
        <f>+IFERROR(IF(VALUE('data-cash-crude'!BZ162)&gt;0,'data-cash-crude'!BZ162-INDEX('active-future'!$C:$C,MATCH('basis-cash-crude'!CA$1,'active-future'!$A:$A,0),1),""),"")</f>
        <v>-9.5399999999999991</v>
      </c>
      <c r="CB162">
        <f>+IFERROR(IF(VALUE('data-cash-crude'!CA162)&gt;0,'data-cash-crude'!CA162-INDEX('active-future'!$C:$C,MATCH('basis-cash-crude'!CB$1,'active-future'!$A:$A,0),1),""),"")</f>
        <v>-9.8400000000000034</v>
      </c>
      <c r="CC162">
        <f>+IFERROR(IF(VALUE('data-cash-crude'!CB162)&gt;0,'data-cash-crude'!CB162-INDEX('active-future'!$C:$C,MATCH('basis-cash-crude'!CC$1,'active-future'!$A:$A,0),1),""),"")</f>
        <v>-9.3999999999999986</v>
      </c>
      <c r="CD162">
        <f>+IFERROR(IF(VALUE('data-cash-crude'!CC162)&gt;0,'data-cash-crude'!CC162-INDEX('active-future'!$C:$C,MATCH('basis-cash-crude'!CD$1,'active-future'!$A:$A,0),1),""),"")</f>
        <v>-9.8500000000000014</v>
      </c>
      <c r="CE162">
        <f>+IFERROR(IF(VALUE('data-cash-crude'!CD162)&gt;0,'data-cash-crude'!CD162-INDEX('active-future'!$C:$C,MATCH('basis-cash-crude'!CE$1,'active-future'!$A:$A,0),1),""),"")</f>
        <v>-9.8400000000000034</v>
      </c>
      <c r="CF162">
        <f>+IFERROR(IF(VALUE('data-cash-crude'!CE162)&gt;0,'data-cash-crude'!CE162-INDEX('active-future'!$C:$C,MATCH('basis-cash-crude'!CF$1,'active-future'!$A:$A,0),1),""),"")</f>
        <v>-9.75</v>
      </c>
      <c r="CG162">
        <f>+IFERROR(IF(VALUE('data-cash-crude'!CF162)&gt;0,'data-cash-crude'!CF162-INDEX('active-future'!$C:$C,MATCH('basis-cash-crude'!CG$1,'active-future'!$A:$A,0),1),""),"")</f>
        <v>-9.8999999999999986</v>
      </c>
      <c r="CH162">
        <f>+IFERROR(IF(VALUE('data-cash-crude'!CG162)&gt;0,'data-cash-crude'!CG162-INDEX('active-future'!$C:$C,MATCH('basis-cash-crude'!CH$1,'active-future'!$A:$A,0),1),""),"")</f>
        <v>-9.6000000000000014</v>
      </c>
      <c r="CI162">
        <f>+IFERROR(IF(VALUE('data-cash-crude'!CH162)&gt;0,'data-cash-crude'!CH162-INDEX('active-future'!$C:$C,MATCH('basis-cash-crude'!CI$1,'active-future'!$A:$A,0),1),""),"")</f>
        <v>-9.7700000000000031</v>
      </c>
      <c r="CJ162">
        <f>+IFERROR(IF(VALUE('data-cash-crude'!CI162)&gt;0,'data-cash-crude'!CI162-INDEX('active-future'!$C:$C,MATCH('basis-cash-crude'!CJ$1,'active-future'!$A:$A,0),1),""),"")</f>
        <v>-9.7999999999999972</v>
      </c>
      <c r="CK162">
        <f>+IFERROR(IF(VALUE('data-cash-crude'!CJ162)&gt;0,'data-cash-crude'!CJ162-INDEX('active-future'!$C:$C,MATCH('basis-cash-crude'!CK$1,'active-future'!$A:$A,0),1),""),"")</f>
        <v>-9.759999999999998</v>
      </c>
      <c r="CL162">
        <f>+IFERROR(IF(VALUE('data-cash-crude'!CK162)&gt;0,'data-cash-crude'!CK162-INDEX('active-future'!$C:$C,MATCH('basis-cash-crude'!CL$1,'active-future'!$A:$A,0),1),""),"")</f>
        <v>-9.6899999999999977</v>
      </c>
      <c r="CM162" t="str">
        <f>+IFERROR(IF(VALUE('data-cash-crude'!CL162)&gt;0,'data-cash-crude'!CL162-INDEX('active-future'!$C:$C,MATCH('basis-cash-crude'!CM$1,'active-future'!$A:$A,0),1),""),"")</f>
        <v/>
      </c>
      <c r="CN162">
        <f>+IFERROR(IF(VALUE('data-cash-crude'!CM162)&gt;0,'data-cash-crude'!CM162-INDEX('active-future'!$C:$C,MATCH('basis-cash-crude'!CN$1,'active-future'!$A:$A,0),1),""),"")</f>
        <v>-9.8500000000000014</v>
      </c>
      <c r="CO162">
        <f>+IFERROR(IF(VALUE('data-cash-crude'!CN162)&gt;0,'data-cash-crude'!CN162-INDEX('active-future'!$C:$C,MATCH('basis-cash-crude'!CO$1,'active-future'!$A:$A,0),1),""),"")</f>
        <v>-9.7100000000000009</v>
      </c>
      <c r="CP162" t="str">
        <f>+IFERROR(IF(VALUE('data-cash-crude'!CO162)&gt;0,'data-cash-crude'!CO162-INDEX('active-future'!$C:$C,MATCH('basis-cash-crude'!CP$1,'active-future'!$A:$A,0),1),""),"")</f>
        <v/>
      </c>
      <c r="CQ162">
        <f>+IFERROR(IF(VALUE('data-cash-crude'!CP162)&gt;0,'data-cash-crude'!CP162-INDEX('active-future'!$C:$C,MATCH('basis-cash-crude'!CQ$1,'active-future'!$A:$A,0),1),""),"")</f>
        <v>-8.93</v>
      </c>
      <c r="CR162">
        <f>+IFERROR(IF(VALUE('data-cash-crude'!CQ162)&gt;0,'data-cash-crude'!CQ162-INDEX('active-future'!$C:$C,MATCH('basis-cash-crude'!CR$1,'active-future'!$A:$A,0),1),""),"")</f>
        <v>-9.89</v>
      </c>
      <c r="CS162">
        <f>+IFERROR(IF(VALUE('data-cash-crude'!CR162)&gt;0,'data-cash-crude'!CR162-INDEX('active-future'!$C:$C,MATCH('basis-cash-crude'!CS$1,'active-future'!$A:$A,0),1),""),"")</f>
        <v>-9.6700000000000017</v>
      </c>
      <c r="CT162">
        <f>+IFERROR(IF(VALUE('data-cash-crude'!CS162)&gt;0,'data-cash-crude'!CS162-INDEX('active-future'!$C:$C,MATCH('basis-cash-crude'!CT$1,'active-future'!$A:$A,0),1),""),"")</f>
        <v>-9.8500000000000014</v>
      </c>
      <c r="CU162">
        <f>+IFERROR(IF(VALUE('data-cash-crude'!CT162)&gt;0,'data-cash-crude'!CT162-INDEX('active-future'!$C:$C,MATCH('basis-cash-crude'!CU$1,'active-future'!$A:$A,0),1),""),"")</f>
        <v>-9.68</v>
      </c>
      <c r="CV162">
        <f>+IFERROR(IF(VALUE('data-cash-crude'!CU162)&gt;0,'data-cash-crude'!CU162-INDEX('active-future'!$C:$C,MATCH('basis-cash-crude'!CV$1,'active-future'!$A:$A,0),1),""),"")</f>
        <v>-9.6300000000000026</v>
      </c>
      <c r="CW162">
        <f>+IFERROR(IF(VALUE('data-cash-crude'!CV162)&gt;0,'data-cash-crude'!CV162-INDEX('active-future'!$C:$C,MATCH('basis-cash-crude'!CW$1,'active-future'!$A:$A,0),1),""),"")</f>
        <v>-9.39</v>
      </c>
      <c r="CX162">
        <f>+IFERROR(IF(VALUE('data-cash-crude'!CW162)&gt;0,'data-cash-crude'!CW162-INDEX('active-future'!$C:$C,MATCH('basis-cash-crude'!CX$1,'active-future'!$A:$A,0),1),""),"")</f>
        <v>-9.8100000000000023</v>
      </c>
      <c r="CY162">
        <f>+IFERROR(IF(VALUE('data-cash-crude'!CX162)&gt;0,'data-cash-crude'!CX162-INDEX('active-future'!$C:$C,MATCH('basis-cash-crude'!CY$1,'active-future'!$A:$A,0),1),""),"")</f>
        <v>-9.7199999999999989</v>
      </c>
      <c r="CZ162">
        <f>+IFERROR(IF(VALUE('data-cash-crude'!CY162)&gt;0,'data-cash-crude'!CY162-INDEX('active-future'!$C:$C,MATCH('basis-cash-crude'!CZ$1,'active-future'!$A:$A,0),1),""),"")</f>
        <v>-9.9799999999999969</v>
      </c>
      <c r="DA162">
        <f>+IFERROR(IF(VALUE('data-cash-crude'!CZ162)&gt;0,'data-cash-crude'!CZ162-INDEX('active-future'!$C:$C,MATCH('basis-cash-crude'!DA$1,'active-future'!$A:$A,0),1),""),"")</f>
        <v>-9.6000000000000014</v>
      </c>
      <c r="DB162">
        <f>+IFERROR(IF(VALUE('data-cash-crude'!DA162)&gt;0,'data-cash-crude'!DA162-INDEX('active-future'!$C:$C,MATCH('basis-cash-crude'!DB$1,'active-future'!$A:$A,0),1),""),"")</f>
        <v>-9.93</v>
      </c>
      <c r="DC162">
        <f>+IFERROR(IF(VALUE('data-cash-crude'!DB162)&gt;0,'data-cash-crude'!DB162-INDEX('active-future'!$C:$C,MATCH('basis-cash-crude'!DC$1,'active-future'!$A:$A,0),1),""),"")</f>
        <v>-9.75</v>
      </c>
      <c r="DD162">
        <f>+IFERROR(IF(VALUE('data-cash-crude'!DC162)&gt;0,'data-cash-crude'!DC162-INDEX('active-future'!$C:$C,MATCH('basis-cash-crude'!DD$1,'active-future'!$A:$A,0),1),""),"")</f>
        <v>-9.7899999999999991</v>
      </c>
      <c r="DE162">
        <f>+IFERROR(IF(VALUE('data-cash-crude'!DD162)&gt;0,'data-cash-crude'!DD162-INDEX('active-future'!$C:$C,MATCH('basis-cash-crude'!DE$1,'active-future'!$A:$A,0),1),""),"")</f>
        <v>-9.8400000000000034</v>
      </c>
      <c r="DF162">
        <f>+IFERROR(IF(VALUE('data-cash-crude'!DE162)&gt;0,'data-cash-crude'!DE162-INDEX('active-future'!$C:$C,MATCH('basis-cash-crude'!DF$1,'active-future'!$A:$A,0),1),""),"")</f>
        <v>-9.6300000000000026</v>
      </c>
      <c r="DG162">
        <f>+IFERROR(IF(VALUE('data-cash-crude'!DF162)&gt;0,'data-cash-crude'!DF162-INDEX('active-future'!$C:$C,MATCH('basis-cash-crude'!DG$1,'active-future'!$A:$A,0),1),""),"")</f>
        <v>-9.4399999999999977</v>
      </c>
      <c r="DH162">
        <f>+IFERROR(IF(VALUE('data-cash-crude'!DG162)&gt;0,'data-cash-crude'!DG162-INDEX('active-future'!$C:$C,MATCH('basis-cash-crude'!DH$1,'active-future'!$A:$A,0),1),""),"")</f>
        <v>-9.9099999999999966</v>
      </c>
      <c r="DI162">
        <f>+IFERROR(IF(VALUE('data-cash-crude'!DH162)&gt;0,'data-cash-crude'!DH162-INDEX('active-future'!$C:$C,MATCH('basis-cash-crude'!DI$1,'active-future'!$A:$A,0),1),""),"")</f>
        <v>-9.7000000000000028</v>
      </c>
      <c r="DJ162">
        <f>+IFERROR(IF(VALUE('data-cash-crude'!DI162)&gt;0,'data-cash-crude'!DI162-INDEX('active-future'!$C:$C,MATCH('basis-cash-crude'!DJ$1,'active-future'!$A:$A,0),1),""),"")</f>
        <v>-9.8299999999999983</v>
      </c>
      <c r="DK162">
        <f>+IFERROR(IF(VALUE('data-cash-crude'!DJ162)&gt;0,'data-cash-crude'!DJ162-INDEX('active-future'!$C:$C,MATCH('basis-cash-crude'!DK$1,'active-future'!$A:$A,0),1),""),"")</f>
        <v>-9.7999999999999972</v>
      </c>
      <c r="DL162">
        <f>+IFERROR(IF(VALUE('data-cash-crude'!DK162)&gt;0,'data-cash-crude'!DK162-INDEX('active-future'!$C:$C,MATCH('basis-cash-crude'!DL$1,'active-future'!$A:$A,0),1),""),"")</f>
        <v>-9.8699999999999974</v>
      </c>
      <c r="DM162" t="str">
        <f>+IFERROR(IF(VALUE('data-cash-crude'!DL162)&gt;0,'data-cash-crude'!DL162-INDEX('active-future'!$C:$C,MATCH('basis-cash-crude'!DM$1,'active-future'!$A:$A,0),1),""),"")</f>
        <v/>
      </c>
      <c r="DN162" t="str">
        <f>+IFERROR(IF(VALUE('data-cash-crude'!DM162)&gt;0,'data-cash-crude'!DM162-INDEX('active-future'!$C:$C,MATCH('basis-cash-crude'!DN$1,'active-future'!$A:$A,0),1),""),"")</f>
        <v/>
      </c>
      <c r="DO162" t="str">
        <f>+IFERROR(IF(VALUE('data-cash-crude'!DN162)&gt;0,'data-cash-crude'!DN162-INDEX('active-future'!$C:$C,MATCH('basis-cash-crude'!DO$1,'active-future'!$A:$A,0),1),""),"")</f>
        <v/>
      </c>
      <c r="DP162" t="str">
        <f>+IFERROR(IF(VALUE('data-cash-crude'!DO162)&gt;0,'data-cash-crude'!DO162-INDEX('active-future'!$C:$C,MATCH('basis-cash-crude'!DP$1,'active-future'!$A:$A,0),1),""),"")</f>
        <v/>
      </c>
      <c r="DQ162" t="str">
        <f>+IFERROR(IF(VALUE('data-cash-crude'!DP162)&gt;0,'data-cash-crude'!DP162-INDEX('active-future'!$C:$C,MATCH('basis-cash-crude'!DQ$1,'active-future'!$A:$A,0),1),""),"")</f>
        <v/>
      </c>
      <c r="DR162" t="str">
        <f>+IFERROR(IF(VALUE('data-cash-crude'!DQ162)&gt;0,'data-cash-crude'!DQ162-INDEX('active-future'!$C:$C,MATCH('basis-cash-crude'!DR$1,'active-future'!$A:$A,0),1),""),"")</f>
        <v/>
      </c>
      <c r="DS162" t="str">
        <f>+IFERROR(IF(VALUE('data-cash-crude'!DR162)&gt;0,'data-cash-crude'!DR162-INDEX('active-future'!$C:$C,MATCH('basis-cash-crude'!DS$1,'active-future'!$A:$A,0),1),""),"")</f>
        <v/>
      </c>
      <c r="DT162" t="str">
        <f>+IFERROR(IF(VALUE('data-cash-crude'!DS162)&gt;0,'data-cash-crude'!DS162-INDEX('active-future'!$C:$C,MATCH('basis-cash-crude'!DT$1,'active-future'!$A:$A,0),1),""),"")</f>
        <v/>
      </c>
      <c r="DU162" t="str">
        <f>+IFERROR(IF(VALUE('data-cash-crude'!DT162)&gt;0,'data-cash-crude'!DT162-INDEX('active-future'!$C:$C,MATCH('basis-cash-crude'!DU$1,'active-future'!$A:$A,0),1),""),"")</f>
        <v/>
      </c>
      <c r="DV162" t="str">
        <f>+IFERROR(IF(VALUE('data-cash-crude'!DU162)&gt;0,'data-cash-crude'!DU162-INDEX('active-future'!$C:$C,MATCH('basis-cash-crude'!DV$1,'active-future'!$A:$A,0),1),""),"")</f>
        <v/>
      </c>
      <c r="DW162" t="str">
        <f>+IFERROR(IF(VALUE('data-cash-crude'!DV162)&gt;0,'data-cash-crude'!DV162-INDEX('active-future'!$C:$C,MATCH('basis-cash-crude'!DW$1,'active-future'!$A:$A,0),1),""),"")</f>
        <v/>
      </c>
      <c r="DX162" t="str">
        <f>+IFERROR(IF(VALUE('data-cash-crude'!DW162)&gt;0,'data-cash-crude'!DW162-INDEX('active-future'!$C:$C,MATCH('basis-cash-crude'!DX$1,'active-future'!$A:$A,0),1),""),"")</f>
        <v/>
      </c>
      <c r="DY162" t="str">
        <f>+IFERROR(IF(VALUE('data-cash-crude'!DX162)&gt;0,'data-cash-crude'!DX162-INDEX('active-future'!$C:$C,MATCH('basis-cash-crude'!DY$1,'active-future'!$A:$A,0),1),""),"")</f>
        <v/>
      </c>
      <c r="DZ162" t="str">
        <f>+IFERROR(IF(VALUE('data-cash-crude'!DY162)&gt;0,'data-cash-crude'!DY162-INDEX('active-future'!$C:$C,MATCH('basis-cash-crude'!DZ$1,'active-future'!$A:$A,0),1),""),"")</f>
        <v/>
      </c>
      <c r="EA162" t="str">
        <f>+IFERROR(IF(VALUE('data-cash-crude'!DZ162)&gt;0,'data-cash-crude'!DZ162-INDEX('active-future'!$C:$C,MATCH('basis-cash-crude'!EA$1,'active-future'!$A:$A,0),1),""),"")</f>
        <v/>
      </c>
      <c r="EB162" t="str">
        <f>+IFERROR(IF(VALUE('data-cash-crude'!EA162)&gt;0,'data-cash-crude'!EA162-INDEX('active-future'!$C:$C,MATCH('basis-cash-crude'!EB$1,'active-future'!$A:$A,0),1),""),"")</f>
        <v/>
      </c>
      <c r="EC162" t="str">
        <f>+IFERROR(IF(VALUE('data-cash-crude'!EB162)&gt;0,'data-cash-crude'!EB162-INDEX('active-future'!$C:$C,MATCH('basis-cash-crude'!EC$1,'active-future'!$A:$A,0),1),""),"")</f>
        <v/>
      </c>
      <c r="ED162" t="str">
        <f>+IFERROR(IF(VALUE('data-cash-crude'!EC162)&gt;0,'data-cash-crude'!EC162-INDEX('active-future'!$C:$C,MATCH('basis-cash-crude'!ED$1,'active-future'!$A:$A,0),1),""),"")</f>
        <v/>
      </c>
      <c r="EE162" t="str">
        <f>+IFERROR(IF(VALUE('data-cash-crude'!ED162)&gt;0,'data-cash-crude'!ED162-INDEX('active-future'!$C:$C,MATCH('basis-cash-crude'!EE$1,'active-future'!$A:$A,0),1),""),"")</f>
        <v/>
      </c>
      <c r="EF162" t="str">
        <f>+IFERROR(IF(VALUE('data-cash-crude'!EE162)&gt;0,'data-cash-crude'!EE162-INDEX('active-future'!$C:$C,MATCH('basis-cash-crude'!EF$1,'active-future'!$A:$A,0),1),""),"")</f>
        <v/>
      </c>
      <c r="EG162" t="str">
        <f>+IFERROR(IF(VALUE('data-cash-crude'!EF162)&gt;0,'data-cash-crude'!EF162-INDEX('active-future'!$C:$C,MATCH('basis-cash-crude'!EG$1,'active-future'!$A:$A,0),1),""),"")</f>
        <v/>
      </c>
      <c r="EH162" t="str">
        <f>+IFERROR(IF(VALUE('data-cash-crude'!EG162)&gt;0,'data-cash-crude'!EG162-INDEX('active-future'!$C:$C,MATCH('basis-cash-crude'!EH$1,'active-future'!$A:$A,0),1),""),"")</f>
        <v/>
      </c>
      <c r="EI162" t="str">
        <f>+IFERROR(IF(VALUE('data-cash-crude'!EH162)&gt;0,'data-cash-crude'!EH162-INDEX('active-future'!$C:$C,MATCH('basis-cash-crude'!EI$1,'active-future'!$A:$A,0),1),""),"")</f>
        <v/>
      </c>
      <c r="EJ162" t="str">
        <f>+IFERROR(IF(VALUE('data-cash-crude'!EI162)&gt;0,'data-cash-crude'!EI162-INDEX('active-future'!$C:$C,MATCH('basis-cash-crude'!EJ$1,'active-future'!$A:$A,0),1),""),"")</f>
        <v/>
      </c>
      <c r="EK162" t="str">
        <f>+IFERROR(IF(VALUE('data-cash-crude'!EJ162)&gt;0,'data-cash-crude'!EJ162-INDEX('active-future'!$C:$C,MATCH('basis-cash-crude'!EK$1,'active-future'!$A:$A,0),1),""),"")</f>
        <v/>
      </c>
      <c r="EL162" t="str">
        <f>+IFERROR(IF(VALUE('data-cash-crude'!EK162)&gt;0,'data-cash-crude'!EK162-INDEX('active-future'!$C:$C,MATCH('basis-cash-crude'!EL$1,'active-future'!$A:$A,0),1),""),"")</f>
        <v/>
      </c>
      <c r="EM162" t="str">
        <f>+IFERROR(IF(VALUE('data-cash-crude'!EL162)&gt;0,'data-cash-crude'!EL162-INDEX('active-future'!$C:$C,MATCH('basis-cash-crude'!EM$1,'active-future'!$A:$A,0),1),""),"")</f>
        <v/>
      </c>
      <c r="EN162" t="str">
        <f>+IFERROR(IF(VALUE('data-cash-crude'!EM162)&gt;0,'data-cash-crude'!EM162-INDEX('active-future'!$C:$C,MATCH('basis-cash-crude'!EN$1,'active-future'!$A:$A,0),1),""),"")</f>
        <v/>
      </c>
      <c r="EO162" t="str">
        <f>+IFERROR(IF(VALUE('data-cash-crude'!EN162)&gt;0,'data-cash-crude'!EN162-INDEX('active-future'!$C:$C,MATCH('basis-cash-crude'!EO$1,'active-future'!$A:$A,0),1),""),"")</f>
        <v/>
      </c>
      <c r="EP162" t="str">
        <f>+IFERROR(IF(VALUE('data-cash-crude'!EO162)&gt;0,'data-cash-crude'!EO162-INDEX('active-future'!$C:$C,MATCH('basis-cash-crude'!EP$1,'active-future'!$A:$A,0),1),""),"")</f>
        <v/>
      </c>
      <c r="EQ162" t="str">
        <f>+IFERROR(IF(VALUE('data-cash-crude'!EP162)&gt;0,'data-cash-crude'!EP162-INDEX('active-future'!$C:$C,MATCH('basis-cash-crude'!EQ$1,'active-future'!$A:$A,0),1),""),"")</f>
        <v/>
      </c>
      <c r="ER162" t="str">
        <f>+IFERROR(IF(VALUE('data-cash-crude'!EQ162)&gt;0,'data-cash-crude'!EQ162-INDEX('active-future'!$C:$C,MATCH('basis-cash-crude'!ER$1,'active-future'!$A:$A,0),1),""),"")</f>
        <v/>
      </c>
      <c r="ES162" t="str">
        <f>+IFERROR(IF(VALUE('data-cash-crude'!ER162)&gt;0,'data-cash-crude'!ER162-INDEX('active-future'!$C:$C,MATCH('basis-cash-crude'!ES$1,'active-future'!$A:$A,0),1),""),"")</f>
        <v/>
      </c>
      <c r="ET162" t="str">
        <f>+IFERROR(IF(VALUE('data-cash-crude'!ES162)&gt;0,'data-cash-crude'!ES162-INDEX('active-future'!$C:$C,MATCH('basis-cash-crude'!ET$1,'active-future'!$A:$A,0),1),""),"")</f>
        <v/>
      </c>
      <c r="EU162" t="str">
        <f>+IFERROR(IF(VALUE('data-cash-crude'!ET162)&gt;0,'data-cash-crude'!ET162-INDEX('active-future'!$C:$C,MATCH('basis-cash-crude'!EU$1,'active-future'!$A:$A,0),1),""),"")</f>
        <v/>
      </c>
      <c r="EV162" t="str">
        <f>+IFERROR(IF(VALUE('data-cash-crude'!EU162)&gt;0,'data-cash-crude'!EU162-INDEX('active-future'!$C:$C,MATCH('basis-cash-crude'!EV$1,'active-future'!$A:$A,0),1),""),"")</f>
        <v/>
      </c>
      <c r="EW162" t="str">
        <f>+IFERROR(IF(VALUE('data-cash-crude'!EV162)&gt;0,'data-cash-crude'!EV162-INDEX('active-future'!$C:$C,MATCH('basis-cash-crude'!EW$1,'active-future'!$A:$A,0),1),""),"")</f>
        <v/>
      </c>
      <c r="EX162" t="str">
        <f>+IFERROR(IF(VALUE('data-cash-crude'!EW162)&gt;0,'data-cash-crude'!EW162-INDEX('active-future'!$C:$C,MATCH('basis-cash-crude'!EX$1,'active-future'!$A:$A,0),1),""),"")</f>
        <v/>
      </c>
      <c r="EY162" t="str">
        <f>+IFERROR(IF(VALUE('data-cash-crude'!EX162)&gt;0,'data-cash-crude'!EX162-INDEX('active-future'!$C:$C,MATCH('basis-cash-crude'!EY$1,'active-future'!$A:$A,0),1),""),"")</f>
        <v/>
      </c>
      <c r="EZ162" t="str">
        <f>+IFERROR(IF(VALUE('data-cash-crude'!EY162)&gt;0,'data-cash-crude'!EY162-INDEX('active-future'!$C:$C,MATCH('basis-cash-crude'!EZ$1,'active-future'!$A:$A,0),1),""),"")</f>
        <v/>
      </c>
      <c r="FA162" t="str">
        <f>+IFERROR(IF(VALUE('data-cash-crude'!EZ162)&gt;0,'data-cash-crude'!EZ162-INDEX('active-future'!$C:$C,MATCH('basis-cash-crude'!FA$1,'active-future'!$A:$A,0),1),""),"")</f>
        <v/>
      </c>
      <c r="FB162" t="str">
        <f>+IFERROR(IF(VALUE('data-cash-crude'!FA162)&gt;0,'data-cash-crude'!FA162-INDEX('active-future'!$C:$C,MATCH('basis-cash-crude'!FB$1,'active-future'!$A:$A,0),1),""),"")</f>
        <v/>
      </c>
      <c r="FC162" t="str">
        <f>+IFERROR(IF(VALUE('data-cash-crude'!FB162)&gt;0,'data-cash-crude'!FB162-INDEX('active-future'!$C:$C,MATCH('basis-cash-crude'!FC$1,'active-future'!$A:$A,0),1),""),"")</f>
        <v/>
      </c>
      <c r="FD162" t="str">
        <f>+IFERROR(IF(VALUE('data-cash-crude'!FC162)&gt;0,'data-cash-crude'!FC162-INDEX('active-future'!$C:$C,MATCH('basis-cash-crude'!FD$1,'active-future'!$A:$A,0),1),""),"")</f>
        <v/>
      </c>
      <c r="FE162" t="str">
        <f>+IFERROR(IF(VALUE('data-cash-crude'!FD162)&gt;0,'data-cash-crude'!FD162-INDEX('active-future'!$C:$C,MATCH('basis-cash-crude'!FE$1,'active-future'!$A:$A,0),1),""),"")</f>
        <v/>
      </c>
      <c r="FF162" t="str">
        <f>+IFERROR(IF(VALUE('data-cash-crude'!FE162)&gt;0,'data-cash-crude'!FE162-INDEX('active-future'!$C:$C,MATCH('basis-cash-crude'!FF$1,'active-future'!$A:$A,0),1),""),"")</f>
        <v/>
      </c>
      <c r="FG162" t="str">
        <f>+IFERROR(IF(VALUE('data-cash-crude'!FF162)&gt;0,'data-cash-crude'!FF162-INDEX('active-future'!$C:$C,MATCH('basis-cash-crude'!FG$1,'active-future'!$A:$A,0),1),""),"")</f>
        <v/>
      </c>
      <c r="FH162" t="str">
        <f>+IFERROR(IF(VALUE('data-cash-crude'!FG162)&gt;0,'data-cash-crude'!FG162-INDEX('active-future'!$C:$C,MATCH('basis-cash-crude'!FH$1,'active-future'!$A:$A,0),1),""),"")</f>
        <v/>
      </c>
      <c r="FI162" t="str">
        <f>+IFERROR(IF(VALUE('data-cash-crude'!FH162)&gt;0,'data-cash-crude'!FH162-INDEX('active-future'!$C:$C,MATCH('basis-cash-crude'!FI$1,'active-future'!$A:$A,0),1),""),"")</f>
        <v/>
      </c>
      <c r="FJ162" t="str">
        <f>+IFERROR(IF(VALUE('data-cash-crude'!FI162)&gt;0,'data-cash-crude'!FI162-INDEX('active-future'!$C:$C,MATCH('basis-cash-crude'!FJ$1,'active-future'!$A:$A,0),1),""),"")</f>
        <v/>
      </c>
      <c r="FK162" t="str">
        <f>+IFERROR(IF(VALUE('data-cash-crude'!FJ162)&gt;0,'data-cash-crude'!FJ162-INDEX('active-future'!$C:$C,MATCH('basis-cash-crude'!FK$1,'active-future'!$A:$A,0),1),""),"")</f>
        <v/>
      </c>
      <c r="FL162" t="str">
        <f>+IFERROR(IF(VALUE('data-cash-crude'!FK162)&gt;0,'data-cash-crude'!FK162-INDEX('active-future'!$C:$C,MATCH('basis-cash-crude'!FL$1,'active-future'!$A:$A,0),1),""),"")</f>
        <v/>
      </c>
    </row>
    <row r="163" spans="1:168" x14ac:dyDescent="0.2">
      <c r="A163">
        <f t="shared" si="6"/>
        <v>-16.295000000000002</v>
      </c>
      <c r="B163">
        <f t="shared" si="7"/>
        <v>-16.168799999999997</v>
      </c>
      <c r="C163">
        <f t="shared" si="8"/>
        <v>-16.246533333333332</v>
      </c>
      <c r="D163" s="10" t="str">
        <f>+'data-cash-crude'!B163</f>
        <v>CLPA-8-118.CM</v>
      </c>
      <c r="E163">
        <f>+IFERROR(IF(VALUE('data-cash-crude'!D163)&gt;0,'data-cash-crude'!D163-INDEX('active-future'!$C:$C,MATCH('basis-cash-crude'!E$1,'active-future'!$A:$A,0),1),""),"")</f>
        <v>-16.310000000000002</v>
      </c>
      <c r="F163">
        <f>+IFERROR(IF(VALUE('data-cash-crude'!E163)&gt;0,'data-cash-crude'!E163-INDEX('active-future'!$C:$C,MATCH('basis-cash-crude'!F$1,'active-future'!$A:$A,0),1),""),"")</f>
        <v>-16.18</v>
      </c>
      <c r="G163">
        <f>+IFERROR(IF(VALUE('data-cash-crude'!F163)&gt;0,'data-cash-crude'!F163-INDEX('active-future'!$C:$C,MATCH('basis-cash-crude'!G$1,'active-future'!$A:$A,0),1),""),"")</f>
        <v>-16.22</v>
      </c>
      <c r="H163">
        <f>+IFERROR(IF(VALUE('data-cash-crude'!G163)&gt;0,'data-cash-crude'!G163-INDEX('active-future'!$C:$C,MATCH('basis-cash-crude'!H$1,'active-future'!$A:$A,0),1),""),"")</f>
        <v>-16.18</v>
      </c>
      <c r="I163" t="str">
        <f>+IFERROR(IF(VALUE('data-cash-crude'!H163)&gt;0,'data-cash-crude'!H163-INDEX('active-future'!$C:$C,MATCH('basis-cash-crude'!I$1,'active-future'!$A:$A,0),1),""),"")</f>
        <v/>
      </c>
      <c r="J163">
        <f>+IFERROR(IF(VALUE('data-cash-crude'!I163)&gt;0,'data-cash-crude'!I163-INDEX('active-future'!$C:$C,MATCH('basis-cash-crude'!J$1,'active-future'!$A:$A,0),1),""),"")</f>
        <v>-16.36</v>
      </c>
      <c r="K163">
        <f>+IFERROR(IF(VALUE('data-cash-crude'!J163)&gt;0,'data-cash-crude'!J163-INDEX('active-future'!$C:$C,MATCH('basis-cash-crude'!K$1,'active-future'!$A:$A,0),1),""),"")</f>
        <v>-16.520000000000003</v>
      </c>
      <c r="L163" t="str">
        <f>+IFERROR(IF(VALUE('data-cash-crude'!K163)&gt;0,'data-cash-crude'!K163-INDEX('active-future'!$C:$C,MATCH('basis-cash-crude'!L$1,'active-future'!$A:$A,0),1),""),"")</f>
        <v/>
      </c>
      <c r="M163">
        <f>+IFERROR(IF(VALUE('data-cash-crude'!L163)&gt;0,'data-cash-crude'!L163-INDEX('active-future'!$C:$C,MATCH('basis-cash-crude'!M$1,'active-future'!$A:$A,0),1),""),"")</f>
        <v>-16.18</v>
      </c>
      <c r="N163">
        <f>+IFERROR(IF(VALUE('data-cash-crude'!M163)&gt;0,'data-cash-crude'!M163-INDEX('active-future'!$C:$C,MATCH('basis-cash-crude'!N$1,'active-future'!$A:$A,0),1),""),"")</f>
        <v>-16.350000000000001</v>
      </c>
      <c r="O163">
        <f>+IFERROR(IF(VALUE('data-cash-crude'!N163)&gt;0,'data-cash-crude'!N163-INDEX('active-future'!$C:$C,MATCH('basis-cash-crude'!O$1,'active-future'!$A:$A,0),1),""),"")</f>
        <v>-16.119999999999997</v>
      </c>
      <c r="P163">
        <f>+IFERROR(IF(VALUE('data-cash-crude'!O163)&gt;0,'data-cash-crude'!O163-INDEX('active-future'!$C:$C,MATCH('basis-cash-crude'!P$1,'active-future'!$A:$A,0),1),""),"")</f>
        <v>-16.21</v>
      </c>
      <c r="Q163">
        <f>+IFERROR(IF(VALUE('data-cash-crude'!P163)&gt;0,'data-cash-crude'!P163-INDEX('active-future'!$C:$C,MATCH('basis-cash-crude'!Q$1,'active-future'!$A:$A,0),1),""),"")</f>
        <v>-16.32</v>
      </c>
      <c r="R163">
        <f>+IFERROR(IF(VALUE('data-cash-crude'!Q163)&gt;0,'data-cash-crude'!Q163-INDEX('active-future'!$C:$C,MATCH('basis-cash-crude'!R$1,'active-future'!$A:$A,0),1),""),"")</f>
        <v>-16.18</v>
      </c>
      <c r="S163">
        <f>+IFERROR(IF(VALUE('data-cash-crude'!R163)&gt;0,'data-cash-crude'!R163-INDEX('active-future'!$C:$C,MATCH('basis-cash-crude'!S$1,'active-future'!$A:$A,0),1),""),"")</f>
        <v>-16.259999999999998</v>
      </c>
      <c r="T163">
        <f>+IFERROR(IF(VALUE('data-cash-crude'!S163)&gt;0,'data-cash-crude'!S163-INDEX('active-future'!$C:$C,MATCH('basis-cash-crude'!T$1,'active-future'!$A:$A,0),1),""),"")</f>
        <v>-16.240000000000002</v>
      </c>
      <c r="U163">
        <f>+IFERROR(IF(VALUE('data-cash-crude'!T163)&gt;0,'data-cash-crude'!T163-INDEX('active-future'!$C:$C,MATCH('basis-cash-crude'!U$1,'active-future'!$A:$A,0),1),""),"")</f>
        <v>-16.520000000000003</v>
      </c>
      <c r="V163">
        <f>+IFERROR(IF(VALUE('data-cash-crude'!U163)&gt;0,'data-cash-crude'!U163-INDEX('active-future'!$C:$C,MATCH('basis-cash-crude'!V$1,'active-future'!$A:$A,0),1),""),"")</f>
        <v>-16.200000000000003</v>
      </c>
      <c r="W163">
        <f>+IFERROR(IF(VALUE('data-cash-crude'!V163)&gt;0,'data-cash-crude'!V163-INDEX('active-future'!$C:$C,MATCH('basis-cash-crude'!W$1,'active-future'!$A:$A,0),1),""),"")</f>
        <v>-16.18</v>
      </c>
      <c r="X163">
        <f>+IFERROR(IF(VALUE('data-cash-crude'!W163)&gt;0,'data-cash-crude'!W163-INDEX('active-future'!$C:$C,MATCH('basis-cash-crude'!X$1,'active-future'!$A:$A,0),1),""),"")</f>
        <v>-16.43</v>
      </c>
      <c r="Y163" t="str">
        <f>+IFERROR(IF(VALUE('data-cash-crude'!X163)&gt;0,'data-cash-crude'!X163-INDEX('active-future'!$C:$C,MATCH('basis-cash-crude'!Y$1,'active-future'!$A:$A,0),1),""),"")</f>
        <v/>
      </c>
      <c r="Z163">
        <f>+IFERROR(IF(VALUE('data-cash-crude'!Y163)&gt;0,'data-cash-crude'!Y163-INDEX('active-future'!$C:$C,MATCH('basis-cash-crude'!Z$1,'active-future'!$A:$A,0),1),""),"")</f>
        <v>-16.46</v>
      </c>
      <c r="AA163">
        <f>+IFERROR(IF(VALUE('data-cash-crude'!Z163)&gt;0,'data-cash-crude'!Z163-INDEX('active-future'!$C:$C,MATCH('basis-cash-crude'!AA$1,'active-future'!$A:$A,0),1),""),"")</f>
        <v>-13.420000000000002</v>
      </c>
      <c r="AB163" t="str">
        <f>+IFERROR(IF(VALUE('data-cash-crude'!AA163)&gt;0,'data-cash-crude'!AA163-INDEX('active-future'!$C:$C,MATCH('basis-cash-crude'!AB$1,'active-future'!$A:$A,0),1),""),"")</f>
        <v/>
      </c>
      <c r="AC163">
        <f>+IFERROR(IF(VALUE('data-cash-crude'!AB163)&gt;0,'data-cash-crude'!AB163-INDEX('active-future'!$C:$C,MATCH('basis-cash-crude'!AC$1,'active-future'!$A:$A,0),1),""),"")</f>
        <v>-16.36</v>
      </c>
      <c r="AD163">
        <f>+IFERROR(IF(VALUE('data-cash-crude'!AC163)&gt;0,'data-cash-crude'!AC163-INDEX('active-future'!$C:$C,MATCH('basis-cash-crude'!AD$1,'active-future'!$A:$A,0),1),""),"")</f>
        <v>-16.159999999999997</v>
      </c>
      <c r="AE163">
        <f>+IFERROR(IF(VALUE('data-cash-crude'!AD163)&gt;0,'data-cash-crude'!AD163-INDEX('active-future'!$C:$C,MATCH('basis-cash-crude'!AE$1,'active-future'!$A:$A,0),1),""),"")</f>
        <v>-16.259999999999998</v>
      </c>
      <c r="AF163">
        <f>+IFERROR(IF(VALUE('data-cash-crude'!AE163)&gt;0,'data-cash-crude'!AE163-INDEX('active-future'!$C:$C,MATCH('basis-cash-crude'!AF$1,'active-future'!$A:$A,0),1),""),"")</f>
        <v>-16.270000000000003</v>
      </c>
      <c r="AG163">
        <f>+IFERROR(IF(VALUE('data-cash-crude'!AF163)&gt;0,'data-cash-crude'!AF163-INDEX('active-future'!$C:$C,MATCH('basis-cash-crude'!AG$1,'active-future'!$A:$A,0),1),""),"")</f>
        <v>-16.329999999999998</v>
      </c>
      <c r="AH163" t="str">
        <f>+IFERROR(IF(VALUE('data-cash-crude'!AG163)&gt;0,'data-cash-crude'!AG163-INDEX('active-future'!$C:$C,MATCH('basis-cash-crude'!AH$1,'active-future'!$A:$A,0),1),""),"")</f>
        <v/>
      </c>
      <c r="AI163" t="str">
        <f>+IFERROR(IF(VALUE('data-cash-crude'!AH163)&gt;0,'data-cash-crude'!AH163-INDEX('active-future'!$C:$C,MATCH('basis-cash-crude'!AI$1,'active-future'!$A:$A,0),1),""),"")</f>
        <v/>
      </c>
      <c r="AJ163" t="str">
        <f>+IFERROR(IF(VALUE('data-cash-crude'!AI163)&gt;0,'data-cash-crude'!AI163-INDEX('active-future'!$C:$C,MATCH('basis-cash-crude'!AJ$1,'active-future'!$A:$A,0),1),""),"")</f>
        <v/>
      </c>
      <c r="AK163" t="str">
        <f>+IFERROR(IF(VALUE('data-cash-crude'!AJ163)&gt;0,'data-cash-crude'!AJ163-INDEX('active-future'!$C:$C,MATCH('basis-cash-crude'!AK$1,'active-future'!$A:$A,0),1),""),"")</f>
        <v/>
      </c>
      <c r="AL163" t="str">
        <f>+IFERROR(IF(VALUE('data-cash-crude'!AK163)&gt;0,'data-cash-crude'!AK163-INDEX('active-future'!$C:$C,MATCH('basis-cash-crude'!AL$1,'active-future'!$A:$A,0),1),""),"")</f>
        <v/>
      </c>
      <c r="AM163" t="str">
        <f>+IFERROR(IF(VALUE('data-cash-crude'!AL163)&gt;0,'data-cash-crude'!AL163-INDEX('active-future'!$C:$C,MATCH('basis-cash-crude'!AM$1,'active-future'!$A:$A,0),1),""),"")</f>
        <v/>
      </c>
      <c r="AN163">
        <f>+IFERROR(IF(VALUE('data-cash-crude'!AM163)&gt;0,'data-cash-crude'!AM163-INDEX('active-future'!$C:$C,MATCH('basis-cash-crude'!AN$1,'active-future'!$A:$A,0),1),""),"")</f>
        <v>-16.299999999999997</v>
      </c>
      <c r="AO163">
        <f>+IFERROR(IF(VALUE('data-cash-crude'!AN163)&gt;0,'data-cash-crude'!AN163-INDEX('active-future'!$C:$C,MATCH('basis-cash-crude'!AO$1,'active-future'!$A:$A,0),1),""),"")</f>
        <v>-16.36</v>
      </c>
      <c r="AP163">
        <f>+IFERROR(IF(VALUE('data-cash-crude'!AO163)&gt;0,'data-cash-crude'!AO163-INDEX('active-future'!$C:$C,MATCH('basis-cash-crude'!AP$1,'active-future'!$A:$A,0),1),""),"")</f>
        <v>-16.240000000000002</v>
      </c>
      <c r="AQ163">
        <f>+IFERROR(IF(VALUE('data-cash-crude'!AP163)&gt;0,'data-cash-crude'!AP163-INDEX('active-future'!$C:$C,MATCH('basis-cash-crude'!AQ$1,'active-future'!$A:$A,0),1),""),"")</f>
        <v>-16.149999999999999</v>
      </c>
      <c r="AR163">
        <f>+IFERROR(IF(VALUE('data-cash-crude'!AQ163)&gt;0,'data-cash-crude'!AQ163-INDEX('active-future'!$C:$C,MATCH('basis-cash-crude'!AR$1,'active-future'!$A:$A,0),1),""),"")</f>
        <v>-16.350000000000001</v>
      </c>
      <c r="AS163">
        <f>+IFERROR(IF(VALUE('data-cash-crude'!AR163)&gt;0,'data-cash-crude'!AR163-INDEX('active-future'!$C:$C,MATCH('basis-cash-crude'!AS$1,'active-future'!$A:$A,0),1),""),"")</f>
        <v>-16.229999999999997</v>
      </c>
      <c r="AT163">
        <f>+IFERROR(IF(VALUE('data-cash-crude'!AS163)&gt;0,'data-cash-crude'!AS163-INDEX('active-future'!$C:$C,MATCH('basis-cash-crude'!AT$1,'active-future'!$A:$A,0),1),""),"")</f>
        <v>-16.54</v>
      </c>
      <c r="AU163">
        <f>+IFERROR(IF(VALUE('data-cash-crude'!AT163)&gt;0,'data-cash-crude'!AT163-INDEX('active-future'!$C:$C,MATCH('basis-cash-crude'!AU$1,'active-future'!$A:$A,0),1),""),"")</f>
        <v>-16.200000000000003</v>
      </c>
      <c r="AV163" t="str">
        <f>+IFERROR(IF(VALUE('data-cash-crude'!AU163)&gt;0,'data-cash-crude'!AU163-INDEX('active-future'!$C:$C,MATCH('basis-cash-crude'!AV$1,'active-future'!$A:$A,0),1),""),"")</f>
        <v/>
      </c>
      <c r="AW163" t="str">
        <f>+IFERROR(IF(VALUE('data-cash-crude'!AV163)&gt;0,'data-cash-crude'!AV163-INDEX('active-future'!$C:$C,MATCH('basis-cash-crude'!AW$1,'active-future'!$A:$A,0),1),""),"")</f>
        <v/>
      </c>
      <c r="AX163">
        <f>+IFERROR(IF(VALUE('data-cash-crude'!AW163)&gt;0,'data-cash-crude'!AW163-INDEX('active-future'!$C:$C,MATCH('basis-cash-crude'!AX$1,'active-future'!$A:$A,0),1),""),"")</f>
        <v>-16.29</v>
      </c>
      <c r="AY163">
        <f>+IFERROR(IF(VALUE('data-cash-crude'!AX163)&gt;0,'data-cash-crude'!AX163-INDEX('active-future'!$C:$C,MATCH('basis-cash-crude'!AY$1,'active-future'!$A:$A,0),1),""),"")</f>
        <v>-16.560000000000002</v>
      </c>
      <c r="AZ163">
        <f>+IFERROR(IF(VALUE('data-cash-crude'!AY163)&gt;0,'data-cash-crude'!AY163-INDEX('active-future'!$C:$C,MATCH('basis-cash-crude'!AZ$1,'active-future'!$A:$A,0),1),""),"")</f>
        <v>-16.159999999999997</v>
      </c>
      <c r="BA163">
        <f>+IFERROR(IF(VALUE('data-cash-crude'!AZ163)&gt;0,'data-cash-crude'!AZ163-INDEX('active-future'!$C:$C,MATCH('basis-cash-crude'!BA$1,'active-future'!$A:$A,0),1),""),"")</f>
        <v>-16.229999999999997</v>
      </c>
      <c r="BB163">
        <f>+IFERROR(IF(VALUE('data-cash-crude'!BA163)&gt;0,'data-cash-crude'!BA163-INDEX('active-future'!$C:$C,MATCH('basis-cash-crude'!BB$1,'active-future'!$A:$A,0),1),""),"")</f>
        <v>-16.22</v>
      </c>
      <c r="BC163">
        <f>+IFERROR(IF(VALUE('data-cash-crude'!BB163)&gt;0,'data-cash-crude'!BB163-INDEX('active-future'!$C:$C,MATCH('basis-cash-crude'!BC$1,'active-future'!$A:$A,0),1),""),"")</f>
        <v>-16.729999999999997</v>
      </c>
      <c r="BD163">
        <f>+IFERROR(IF(VALUE('data-cash-crude'!BC163)&gt;0,'data-cash-crude'!BC163-INDEX('active-future'!$C:$C,MATCH('basis-cash-crude'!BD$1,'active-future'!$A:$A,0),1),""),"")</f>
        <v>-16.259999999999998</v>
      </c>
      <c r="BE163">
        <f>+IFERROR(IF(VALUE('data-cash-crude'!BD163)&gt;0,'data-cash-crude'!BD163-INDEX('active-future'!$C:$C,MATCH('basis-cash-crude'!BE$1,'active-future'!$A:$A,0),1),""),"")</f>
        <v>-16.369999999999997</v>
      </c>
      <c r="BF163">
        <f>+IFERROR(IF(VALUE('data-cash-crude'!BE163)&gt;0,'data-cash-crude'!BE163-INDEX('active-future'!$C:$C,MATCH('basis-cash-crude'!BF$1,'active-future'!$A:$A,0),1),""),"")</f>
        <v>-16.43</v>
      </c>
      <c r="BG163">
        <f>+IFERROR(IF(VALUE('data-cash-crude'!BF163)&gt;0,'data-cash-crude'!BF163-INDEX('active-future'!$C:$C,MATCH('basis-cash-crude'!BG$1,'active-future'!$A:$A,0),1),""),"")</f>
        <v>-16.11</v>
      </c>
      <c r="BH163">
        <f>+IFERROR(IF(VALUE('data-cash-crude'!BG163)&gt;0,'data-cash-crude'!BG163-INDEX('active-future'!$C:$C,MATCH('basis-cash-crude'!BH$1,'active-future'!$A:$A,0),1),""),"")</f>
        <v>-16.310000000000002</v>
      </c>
      <c r="BI163">
        <f>+IFERROR(IF(VALUE('data-cash-crude'!BH163)&gt;0,'data-cash-crude'!BH163-INDEX('active-future'!$C:$C,MATCH('basis-cash-crude'!BI$1,'active-future'!$A:$A,0),1),""),"")</f>
        <v>-16.590000000000003</v>
      </c>
      <c r="BJ163">
        <f>+IFERROR(IF(VALUE('data-cash-crude'!BI163)&gt;0,'data-cash-crude'!BI163-INDEX('active-future'!$C:$C,MATCH('basis-cash-crude'!BJ$1,'active-future'!$A:$A,0),1),""),"")</f>
        <v>-16.200000000000003</v>
      </c>
      <c r="BK163">
        <f>+IFERROR(IF(VALUE('data-cash-crude'!BJ163)&gt;0,'data-cash-crude'!BJ163-INDEX('active-future'!$C:$C,MATCH('basis-cash-crude'!BK$1,'active-future'!$A:$A,0),1),""),"")</f>
        <v>-16.299999999999997</v>
      </c>
      <c r="BL163">
        <f>+IFERROR(IF(VALUE('data-cash-crude'!BK163)&gt;0,'data-cash-crude'!BK163-INDEX('active-future'!$C:$C,MATCH('basis-cash-crude'!BL$1,'active-future'!$A:$A,0),1),""),"")</f>
        <v>-16.090000000000003</v>
      </c>
      <c r="BM163">
        <f>+IFERROR(IF(VALUE('data-cash-crude'!BL163)&gt;0,'data-cash-crude'!BL163-INDEX('active-future'!$C:$C,MATCH('basis-cash-crude'!BM$1,'active-future'!$A:$A,0),1),""),"")</f>
        <v>-16.380000000000003</v>
      </c>
      <c r="BN163">
        <f>+IFERROR(IF(VALUE('data-cash-crude'!BM163)&gt;0,'data-cash-crude'!BM163-INDEX('active-future'!$C:$C,MATCH('basis-cash-crude'!BN$1,'active-future'!$A:$A,0),1),""),"")</f>
        <v>-16.25</v>
      </c>
      <c r="BO163">
        <f>+IFERROR(IF(VALUE('data-cash-crude'!BN163)&gt;0,'data-cash-crude'!BN163-INDEX('active-future'!$C:$C,MATCH('basis-cash-crude'!BO$1,'active-future'!$A:$A,0),1),""),"")</f>
        <v>-16.310000000000002</v>
      </c>
      <c r="BP163">
        <f>+IFERROR(IF(VALUE('data-cash-crude'!BO163)&gt;0,'data-cash-crude'!BO163-INDEX('active-future'!$C:$C,MATCH('basis-cash-crude'!BP$1,'active-future'!$A:$A,0),1),""),"")</f>
        <v>-16.200000000000003</v>
      </c>
      <c r="BQ163">
        <f>+IFERROR(IF(VALUE('data-cash-crude'!BP163)&gt;0,'data-cash-crude'!BP163-INDEX('active-future'!$C:$C,MATCH('basis-cash-crude'!BQ$1,'active-future'!$A:$A,0),1),""),"")</f>
        <v>-16.14</v>
      </c>
      <c r="BR163">
        <f>+IFERROR(IF(VALUE('data-cash-crude'!BQ163)&gt;0,'data-cash-crude'!BQ163-INDEX('active-future'!$C:$C,MATCH('basis-cash-crude'!BR$1,'active-future'!$A:$A,0),1),""),"")</f>
        <v>-16.369999999999997</v>
      </c>
      <c r="BS163">
        <f>+IFERROR(IF(VALUE('data-cash-crude'!BR163)&gt;0,'data-cash-crude'!BR163-INDEX('active-future'!$C:$C,MATCH('basis-cash-crude'!BS$1,'active-future'!$A:$A,0),1),""),"")</f>
        <v>-16.57</v>
      </c>
      <c r="BT163">
        <f>+IFERROR(IF(VALUE('data-cash-crude'!BS163)&gt;0,'data-cash-crude'!BS163-INDEX('active-future'!$C:$C,MATCH('basis-cash-crude'!BT$1,'active-future'!$A:$A,0),1),""),"")</f>
        <v>-16.159999999999997</v>
      </c>
      <c r="BU163">
        <f>+IFERROR(IF(VALUE('data-cash-crude'!BT163)&gt;0,'data-cash-crude'!BT163-INDEX('active-future'!$C:$C,MATCH('basis-cash-crude'!BU$1,'active-future'!$A:$A,0),1),""),"")</f>
        <v>-16.159999999999997</v>
      </c>
      <c r="BV163" t="str">
        <f>+IFERROR(IF(VALUE('data-cash-crude'!BU163)&gt;0,'data-cash-crude'!BU163-INDEX('active-future'!$C:$C,MATCH('basis-cash-crude'!BV$1,'active-future'!$A:$A,0),1),""),"")</f>
        <v/>
      </c>
      <c r="BW163">
        <f>+IFERROR(IF(VALUE('data-cash-crude'!BV163)&gt;0,'data-cash-crude'!BV163-INDEX('active-future'!$C:$C,MATCH('basis-cash-crude'!BW$1,'active-future'!$A:$A,0),1),""),"")</f>
        <v>-16.29</v>
      </c>
      <c r="BX163">
        <f>+IFERROR(IF(VALUE('data-cash-crude'!BW163)&gt;0,'data-cash-crude'!BW163-INDEX('active-future'!$C:$C,MATCH('basis-cash-crude'!BX$1,'active-future'!$A:$A,0),1),""),"")</f>
        <v>-16.14</v>
      </c>
      <c r="BY163">
        <f>+IFERROR(IF(VALUE('data-cash-crude'!BX163)&gt;0,'data-cash-crude'!BX163-INDEX('active-future'!$C:$C,MATCH('basis-cash-crude'!BY$1,'active-future'!$A:$A,0),1),""),"")</f>
        <v>-16.340000000000003</v>
      </c>
      <c r="BZ163">
        <f>+IFERROR(IF(VALUE('data-cash-crude'!BY163)&gt;0,'data-cash-crude'!BY163-INDEX('active-future'!$C:$C,MATCH('basis-cash-crude'!BZ$1,'active-future'!$A:$A,0),1),""),"")</f>
        <v>-16.439999999999998</v>
      </c>
      <c r="CA163">
        <f>+IFERROR(IF(VALUE('data-cash-crude'!BZ163)&gt;0,'data-cash-crude'!BZ163-INDEX('active-future'!$C:$C,MATCH('basis-cash-crude'!CA$1,'active-future'!$A:$A,0),1),""),"")</f>
        <v>-16.04</v>
      </c>
      <c r="CB163">
        <f>+IFERROR(IF(VALUE('data-cash-crude'!CA163)&gt;0,'data-cash-crude'!CA163-INDEX('active-future'!$C:$C,MATCH('basis-cash-crude'!CB$1,'active-future'!$A:$A,0),1),""),"")</f>
        <v>-16.340000000000003</v>
      </c>
      <c r="CC163">
        <f>+IFERROR(IF(VALUE('data-cash-crude'!CB163)&gt;0,'data-cash-crude'!CB163-INDEX('active-future'!$C:$C,MATCH('basis-cash-crude'!CC$1,'active-future'!$A:$A,0),1),""),"")</f>
        <v>-15.899999999999999</v>
      </c>
      <c r="CD163">
        <f>+IFERROR(IF(VALUE('data-cash-crude'!CC163)&gt;0,'data-cash-crude'!CC163-INDEX('active-future'!$C:$C,MATCH('basis-cash-crude'!CD$1,'active-future'!$A:$A,0),1),""),"")</f>
        <v>-16.350000000000001</v>
      </c>
      <c r="CE163">
        <f>+IFERROR(IF(VALUE('data-cash-crude'!CD163)&gt;0,'data-cash-crude'!CD163-INDEX('active-future'!$C:$C,MATCH('basis-cash-crude'!CE$1,'active-future'!$A:$A,0),1),""),"")</f>
        <v>-16.340000000000003</v>
      </c>
      <c r="CF163">
        <f>+IFERROR(IF(VALUE('data-cash-crude'!CE163)&gt;0,'data-cash-crude'!CE163-INDEX('active-future'!$C:$C,MATCH('basis-cash-crude'!CF$1,'active-future'!$A:$A,0),1),""),"")</f>
        <v>-16.25</v>
      </c>
      <c r="CG163">
        <f>+IFERROR(IF(VALUE('data-cash-crude'!CF163)&gt;0,'data-cash-crude'!CF163-INDEX('active-future'!$C:$C,MATCH('basis-cash-crude'!CG$1,'active-future'!$A:$A,0),1),""),"")</f>
        <v>-16.399999999999999</v>
      </c>
      <c r="CH163">
        <f>+IFERROR(IF(VALUE('data-cash-crude'!CG163)&gt;0,'data-cash-crude'!CG163-INDEX('active-future'!$C:$C,MATCH('basis-cash-crude'!CH$1,'active-future'!$A:$A,0),1),""),"")</f>
        <v>-16.100000000000001</v>
      </c>
      <c r="CI163">
        <f>+IFERROR(IF(VALUE('data-cash-crude'!CH163)&gt;0,'data-cash-crude'!CH163-INDEX('active-future'!$C:$C,MATCH('basis-cash-crude'!CI$1,'active-future'!$A:$A,0),1),""),"")</f>
        <v>-16.270000000000003</v>
      </c>
      <c r="CJ163">
        <f>+IFERROR(IF(VALUE('data-cash-crude'!CI163)&gt;0,'data-cash-crude'!CI163-INDEX('active-future'!$C:$C,MATCH('basis-cash-crude'!CJ$1,'active-future'!$A:$A,0),1),""),"")</f>
        <v>-16.299999999999997</v>
      </c>
      <c r="CK163">
        <f>+IFERROR(IF(VALUE('data-cash-crude'!CJ163)&gt;0,'data-cash-crude'!CJ163-INDEX('active-future'!$C:$C,MATCH('basis-cash-crude'!CK$1,'active-future'!$A:$A,0),1),""),"")</f>
        <v>-16.259999999999998</v>
      </c>
      <c r="CL163">
        <f>+IFERROR(IF(VALUE('data-cash-crude'!CK163)&gt;0,'data-cash-crude'!CK163-INDEX('active-future'!$C:$C,MATCH('basis-cash-crude'!CL$1,'active-future'!$A:$A,0),1),""),"")</f>
        <v>-16.189999999999998</v>
      </c>
      <c r="CM163" t="str">
        <f>+IFERROR(IF(VALUE('data-cash-crude'!CL163)&gt;0,'data-cash-crude'!CL163-INDEX('active-future'!$C:$C,MATCH('basis-cash-crude'!CM$1,'active-future'!$A:$A,0),1),""),"")</f>
        <v/>
      </c>
      <c r="CN163">
        <f>+IFERROR(IF(VALUE('data-cash-crude'!CM163)&gt;0,'data-cash-crude'!CM163-INDEX('active-future'!$C:$C,MATCH('basis-cash-crude'!CN$1,'active-future'!$A:$A,0),1),""),"")</f>
        <v>-16.350000000000001</v>
      </c>
      <c r="CO163">
        <f>+IFERROR(IF(VALUE('data-cash-crude'!CN163)&gt;0,'data-cash-crude'!CN163-INDEX('active-future'!$C:$C,MATCH('basis-cash-crude'!CO$1,'active-future'!$A:$A,0),1),""),"")</f>
        <v>-16.21</v>
      </c>
      <c r="CP163" t="str">
        <f>+IFERROR(IF(VALUE('data-cash-crude'!CO163)&gt;0,'data-cash-crude'!CO163-INDEX('active-future'!$C:$C,MATCH('basis-cash-crude'!CP$1,'active-future'!$A:$A,0),1),""),"")</f>
        <v/>
      </c>
      <c r="CQ163">
        <f>+IFERROR(IF(VALUE('data-cash-crude'!CP163)&gt;0,'data-cash-crude'!CP163-INDEX('active-future'!$C:$C,MATCH('basis-cash-crude'!CQ$1,'active-future'!$A:$A,0),1),""),"")</f>
        <v>-15.43</v>
      </c>
      <c r="CR163">
        <f>+IFERROR(IF(VALUE('data-cash-crude'!CQ163)&gt;0,'data-cash-crude'!CQ163-INDEX('active-future'!$C:$C,MATCH('basis-cash-crude'!CR$1,'active-future'!$A:$A,0),1),""),"")</f>
        <v>-16.39</v>
      </c>
      <c r="CS163">
        <f>+IFERROR(IF(VALUE('data-cash-crude'!CR163)&gt;0,'data-cash-crude'!CR163-INDEX('active-future'!$C:$C,MATCH('basis-cash-crude'!CS$1,'active-future'!$A:$A,0),1),""),"")</f>
        <v>-16.170000000000002</v>
      </c>
      <c r="CT163">
        <f>+IFERROR(IF(VALUE('data-cash-crude'!CS163)&gt;0,'data-cash-crude'!CS163-INDEX('active-future'!$C:$C,MATCH('basis-cash-crude'!CT$1,'active-future'!$A:$A,0),1),""),"")</f>
        <v>-16.350000000000001</v>
      </c>
      <c r="CU163">
        <f>+IFERROR(IF(VALUE('data-cash-crude'!CT163)&gt;0,'data-cash-crude'!CT163-INDEX('active-future'!$C:$C,MATCH('basis-cash-crude'!CU$1,'active-future'!$A:$A,0),1),""),"")</f>
        <v>-16.18</v>
      </c>
      <c r="CV163">
        <f>+IFERROR(IF(VALUE('data-cash-crude'!CU163)&gt;0,'data-cash-crude'!CU163-INDEX('active-future'!$C:$C,MATCH('basis-cash-crude'!CV$1,'active-future'!$A:$A,0),1),""),"")</f>
        <v>-16.130000000000003</v>
      </c>
      <c r="CW163">
        <f>+IFERROR(IF(VALUE('data-cash-crude'!CV163)&gt;0,'data-cash-crude'!CV163-INDEX('active-future'!$C:$C,MATCH('basis-cash-crude'!CW$1,'active-future'!$A:$A,0),1),""),"")</f>
        <v>-15.89</v>
      </c>
      <c r="CX163">
        <f>+IFERROR(IF(VALUE('data-cash-crude'!CW163)&gt;0,'data-cash-crude'!CW163-INDEX('active-future'!$C:$C,MATCH('basis-cash-crude'!CX$1,'active-future'!$A:$A,0),1),""),"")</f>
        <v>-16.310000000000002</v>
      </c>
      <c r="CY163">
        <f>+IFERROR(IF(VALUE('data-cash-crude'!CX163)&gt;0,'data-cash-crude'!CX163-INDEX('active-future'!$C:$C,MATCH('basis-cash-crude'!CY$1,'active-future'!$A:$A,0),1),""),"")</f>
        <v>-16.22</v>
      </c>
      <c r="CZ163">
        <f>+IFERROR(IF(VALUE('data-cash-crude'!CY163)&gt;0,'data-cash-crude'!CY163-INDEX('active-future'!$C:$C,MATCH('basis-cash-crude'!CZ$1,'active-future'!$A:$A,0),1),""),"")</f>
        <v>-16.479999999999997</v>
      </c>
      <c r="DA163">
        <f>+IFERROR(IF(VALUE('data-cash-crude'!CZ163)&gt;0,'data-cash-crude'!CZ163-INDEX('active-future'!$C:$C,MATCH('basis-cash-crude'!DA$1,'active-future'!$A:$A,0),1),""),"")</f>
        <v>-16.100000000000001</v>
      </c>
      <c r="DB163">
        <f>+IFERROR(IF(VALUE('data-cash-crude'!DA163)&gt;0,'data-cash-crude'!DA163-INDEX('active-future'!$C:$C,MATCH('basis-cash-crude'!DB$1,'active-future'!$A:$A,0),1),""),"")</f>
        <v>-16.43</v>
      </c>
      <c r="DC163">
        <f>+IFERROR(IF(VALUE('data-cash-crude'!DB163)&gt;0,'data-cash-crude'!DB163-INDEX('active-future'!$C:$C,MATCH('basis-cash-crude'!DC$1,'active-future'!$A:$A,0),1),""),"")</f>
        <v>-16.25</v>
      </c>
      <c r="DD163">
        <f>+IFERROR(IF(VALUE('data-cash-crude'!DC163)&gt;0,'data-cash-crude'!DC163-INDEX('active-future'!$C:$C,MATCH('basis-cash-crude'!DD$1,'active-future'!$A:$A,0),1),""),"")</f>
        <v>-16.29</v>
      </c>
      <c r="DE163">
        <f>+IFERROR(IF(VALUE('data-cash-crude'!DD163)&gt;0,'data-cash-crude'!DD163-INDEX('active-future'!$C:$C,MATCH('basis-cash-crude'!DE$1,'active-future'!$A:$A,0),1),""),"")</f>
        <v>-16.340000000000003</v>
      </c>
      <c r="DF163">
        <f>+IFERROR(IF(VALUE('data-cash-crude'!DE163)&gt;0,'data-cash-crude'!DE163-INDEX('active-future'!$C:$C,MATCH('basis-cash-crude'!DF$1,'active-future'!$A:$A,0),1),""),"")</f>
        <v>-16.130000000000003</v>
      </c>
      <c r="DG163">
        <f>+IFERROR(IF(VALUE('data-cash-crude'!DF163)&gt;0,'data-cash-crude'!DF163-INDEX('active-future'!$C:$C,MATCH('basis-cash-crude'!DG$1,'active-future'!$A:$A,0),1),""),"")</f>
        <v>-15.939999999999998</v>
      </c>
      <c r="DH163">
        <f>+IFERROR(IF(VALUE('data-cash-crude'!DG163)&gt;0,'data-cash-crude'!DG163-INDEX('active-future'!$C:$C,MATCH('basis-cash-crude'!DH$1,'active-future'!$A:$A,0),1),""),"")</f>
        <v>-16.409999999999997</v>
      </c>
      <c r="DI163">
        <f>+IFERROR(IF(VALUE('data-cash-crude'!DH163)&gt;0,'data-cash-crude'!DH163-INDEX('active-future'!$C:$C,MATCH('basis-cash-crude'!DI$1,'active-future'!$A:$A,0),1),""),"")</f>
        <v>-16.200000000000003</v>
      </c>
      <c r="DJ163">
        <f>+IFERROR(IF(VALUE('data-cash-crude'!DI163)&gt;0,'data-cash-crude'!DI163-INDEX('active-future'!$C:$C,MATCH('basis-cash-crude'!DJ$1,'active-future'!$A:$A,0),1),""),"")</f>
        <v>-16.329999999999998</v>
      </c>
      <c r="DK163">
        <f>+IFERROR(IF(VALUE('data-cash-crude'!DJ163)&gt;0,'data-cash-crude'!DJ163-INDEX('active-future'!$C:$C,MATCH('basis-cash-crude'!DK$1,'active-future'!$A:$A,0),1),""),"")</f>
        <v>-16.299999999999997</v>
      </c>
      <c r="DL163">
        <f>+IFERROR(IF(VALUE('data-cash-crude'!DK163)&gt;0,'data-cash-crude'!DK163-INDEX('active-future'!$C:$C,MATCH('basis-cash-crude'!DL$1,'active-future'!$A:$A,0),1),""),"")</f>
        <v>-16.369999999999997</v>
      </c>
      <c r="DM163" t="str">
        <f>+IFERROR(IF(VALUE('data-cash-crude'!DL163)&gt;0,'data-cash-crude'!DL163-INDEX('active-future'!$C:$C,MATCH('basis-cash-crude'!DM$1,'active-future'!$A:$A,0),1),""),"")</f>
        <v/>
      </c>
      <c r="DN163" t="str">
        <f>+IFERROR(IF(VALUE('data-cash-crude'!DM163)&gt;0,'data-cash-crude'!DM163-INDEX('active-future'!$C:$C,MATCH('basis-cash-crude'!DN$1,'active-future'!$A:$A,0),1),""),"")</f>
        <v/>
      </c>
      <c r="DO163" t="str">
        <f>+IFERROR(IF(VALUE('data-cash-crude'!DN163)&gt;0,'data-cash-crude'!DN163-INDEX('active-future'!$C:$C,MATCH('basis-cash-crude'!DO$1,'active-future'!$A:$A,0),1),""),"")</f>
        <v/>
      </c>
      <c r="DP163" t="str">
        <f>+IFERROR(IF(VALUE('data-cash-crude'!DO163)&gt;0,'data-cash-crude'!DO163-INDEX('active-future'!$C:$C,MATCH('basis-cash-crude'!DP$1,'active-future'!$A:$A,0),1),""),"")</f>
        <v/>
      </c>
      <c r="DQ163" t="str">
        <f>+IFERROR(IF(VALUE('data-cash-crude'!DP163)&gt;0,'data-cash-crude'!DP163-INDEX('active-future'!$C:$C,MATCH('basis-cash-crude'!DQ$1,'active-future'!$A:$A,0),1),""),"")</f>
        <v/>
      </c>
      <c r="DR163" t="str">
        <f>+IFERROR(IF(VALUE('data-cash-crude'!DQ163)&gt;0,'data-cash-crude'!DQ163-INDEX('active-future'!$C:$C,MATCH('basis-cash-crude'!DR$1,'active-future'!$A:$A,0),1),""),"")</f>
        <v/>
      </c>
      <c r="DS163" t="str">
        <f>+IFERROR(IF(VALUE('data-cash-crude'!DR163)&gt;0,'data-cash-crude'!DR163-INDEX('active-future'!$C:$C,MATCH('basis-cash-crude'!DS$1,'active-future'!$A:$A,0),1),""),"")</f>
        <v/>
      </c>
      <c r="DT163" t="str">
        <f>+IFERROR(IF(VALUE('data-cash-crude'!DS163)&gt;0,'data-cash-crude'!DS163-INDEX('active-future'!$C:$C,MATCH('basis-cash-crude'!DT$1,'active-future'!$A:$A,0),1),""),"")</f>
        <v/>
      </c>
      <c r="DU163" t="str">
        <f>+IFERROR(IF(VALUE('data-cash-crude'!DT163)&gt;0,'data-cash-crude'!DT163-INDEX('active-future'!$C:$C,MATCH('basis-cash-crude'!DU$1,'active-future'!$A:$A,0),1),""),"")</f>
        <v/>
      </c>
      <c r="DV163" t="str">
        <f>+IFERROR(IF(VALUE('data-cash-crude'!DU163)&gt;0,'data-cash-crude'!DU163-INDEX('active-future'!$C:$C,MATCH('basis-cash-crude'!DV$1,'active-future'!$A:$A,0),1),""),"")</f>
        <v/>
      </c>
      <c r="DW163" t="str">
        <f>+IFERROR(IF(VALUE('data-cash-crude'!DV163)&gt;0,'data-cash-crude'!DV163-INDEX('active-future'!$C:$C,MATCH('basis-cash-crude'!DW$1,'active-future'!$A:$A,0),1),""),"")</f>
        <v/>
      </c>
      <c r="DX163" t="str">
        <f>+IFERROR(IF(VALUE('data-cash-crude'!DW163)&gt;0,'data-cash-crude'!DW163-INDEX('active-future'!$C:$C,MATCH('basis-cash-crude'!DX$1,'active-future'!$A:$A,0),1),""),"")</f>
        <v/>
      </c>
      <c r="DY163" t="str">
        <f>+IFERROR(IF(VALUE('data-cash-crude'!DX163)&gt;0,'data-cash-crude'!DX163-INDEX('active-future'!$C:$C,MATCH('basis-cash-crude'!DY$1,'active-future'!$A:$A,0),1),""),"")</f>
        <v/>
      </c>
      <c r="DZ163" t="str">
        <f>+IFERROR(IF(VALUE('data-cash-crude'!DY163)&gt;0,'data-cash-crude'!DY163-INDEX('active-future'!$C:$C,MATCH('basis-cash-crude'!DZ$1,'active-future'!$A:$A,0),1),""),"")</f>
        <v/>
      </c>
      <c r="EA163" t="str">
        <f>+IFERROR(IF(VALUE('data-cash-crude'!DZ163)&gt;0,'data-cash-crude'!DZ163-INDEX('active-future'!$C:$C,MATCH('basis-cash-crude'!EA$1,'active-future'!$A:$A,0),1),""),"")</f>
        <v/>
      </c>
      <c r="EB163" t="str">
        <f>+IFERROR(IF(VALUE('data-cash-crude'!EA163)&gt;0,'data-cash-crude'!EA163-INDEX('active-future'!$C:$C,MATCH('basis-cash-crude'!EB$1,'active-future'!$A:$A,0),1),""),"")</f>
        <v/>
      </c>
      <c r="EC163" t="str">
        <f>+IFERROR(IF(VALUE('data-cash-crude'!EB163)&gt;0,'data-cash-crude'!EB163-INDEX('active-future'!$C:$C,MATCH('basis-cash-crude'!EC$1,'active-future'!$A:$A,0),1),""),"")</f>
        <v/>
      </c>
      <c r="ED163" t="str">
        <f>+IFERROR(IF(VALUE('data-cash-crude'!EC163)&gt;0,'data-cash-crude'!EC163-INDEX('active-future'!$C:$C,MATCH('basis-cash-crude'!ED$1,'active-future'!$A:$A,0),1),""),"")</f>
        <v/>
      </c>
      <c r="EE163" t="str">
        <f>+IFERROR(IF(VALUE('data-cash-crude'!ED163)&gt;0,'data-cash-crude'!ED163-INDEX('active-future'!$C:$C,MATCH('basis-cash-crude'!EE$1,'active-future'!$A:$A,0),1),""),"")</f>
        <v/>
      </c>
      <c r="EF163" t="str">
        <f>+IFERROR(IF(VALUE('data-cash-crude'!EE163)&gt;0,'data-cash-crude'!EE163-INDEX('active-future'!$C:$C,MATCH('basis-cash-crude'!EF$1,'active-future'!$A:$A,0),1),""),"")</f>
        <v/>
      </c>
      <c r="EG163" t="str">
        <f>+IFERROR(IF(VALUE('data-cash-crude'!EF163)&gt;0,'data-cash-crude'!EF163-INDEX('active-future'!$C:$C,MATCH('basis-cash-crude'!EG$1,'active-future'!$A:$A,0),1),""),"")</f>
        <v/>
      </c>
      <c r="EH163" t="str">
        <f>+IFERROR(IF(VALUE('data-cash-crude'!EG163)&gt;0,'data-cash-crude'!EG163-INDEX('active-future'!$C:$C,MATCH('basis-cash-crude'!EH$1,'active-future'!$A:$A,0),1),""),"")</f>
        <v/>
      </c>
      <c r="EI163" t="str">
        <f>+IFERROR(IF(VALUE('data-cash-crude'!EH163)&gt;0,'data-cash-crude'!EH163-INDEX('active-future'!$C:$C,MATCH('basis-cash-crude'!EI$1,'active-future'!$A:$A,0),1),""),"")</f>
        <v/>
      </c>
      <c r="EJ163" t="str">
        <f>+IFERROR(IF(VALUE('data-cash-crude'!EI163)&gt;0,'data-cash-crude'!EI163-INDEX('active-future'!$C:$C,MATCH('basis-cash-crude'!EJ$1,'active-future'!$A:$A,0),1),""),"")</f>
        <v/>
      </c>
      <c r="EK163" t="str">
        <f>+IFERROR(IF(VALUE('data-cash-crude'!EJ163)&gt;0,'data-cash-crude'!EJ163-INDEX('active-future'!$C:$C,MATCH('basis-cash-crude'!EK$1,'active-future'!$A:$A,0),1),""),"")</f>
        <v/>
      </c>
      <c r="EL163" t="str">
        <f>+IFERROR(IF(VALUE('data-cash-crude'!EK163)&gt;0,'data-cash-crude'!EK163-INDEX('active-future'!$C:$C,MATCH('basis-cash-crude'!EL$1,'active-future'!$A:$A,0),1),""),"")</f>
        <v/>
      </c>
      <c r="EM163" t="str">
        <f>+IFERROR(IF(VALUE('data-cash-crude'!EL163)&gt;0,'data-cash-crude'!EL163-INDEX('active-future'!$C:$C,MATCH('basis-cash-crude'!EM$1,'active-future'!$A:$A,0),1),""),"")</f>
        <v/>
      </c>
      <c r="EN163" t="str">
        <f>+IFERROR(IF(VALUE('data-cash-crude'!EM163)&gt;0,'data-cash-crude'!EM163-INDEX('active-future'!$C:$C,MATCH('basis-cash-crude'!EN$1,'active-future'!$A:$A,0),1),""),"")</f>
        <v/>
      </c>
      <c r="EO163" t="str">
        <f>+IFERROR(IF(VALUE('data-cash-crude'!EN163)&gt;0,'data-cash-crude'!EN163-INDEX('active-future'!$C:$C,MATCH('basis-cash-crude'!EO$1,'active-future'!$A:$A,0),1),""),"")</f>
        <v/>
      </c>
      <c r="EP163" t="str">
        <f>+IFERROR(IF(VALUE('data-cash-crude'!EO163)&gt;0,'data-cash-crude'!EO163-INDEX('active-future'!$C:$C,MATCH('basis-cash-crude'!EP$1,'active-future'!$A:$A,0),1),""),"")</f>
        <v/>
      </c>
      <c r="EQ163" t="str">
        <f>+IFERROR(IF(VALUE('data-cash-crude'!EP163)&gt;0,'data-cash-crude'!EP163-INDEX('active-future'!$C:$C,MATCH('basis-cash-crude'!EQ$1,'active-future'!$A:$A,0),1),""),"")</f>
        <v/>
      </c>
      <c r="ER163" t="str">
        <f>+IFERROR(IF(VALUE('data-cash-crude'!EQ163)&gt;0,'data-cash-crude'!EQ163-INDEX('active-future'!$C:$C,MATCH('basis-cash-crude'!ER$1,'active-future'!$A:$A,0),1),""),"")</f>
        <v/>
      </c>
      <c r="ES163" t="str">
        <f>+IFERROR(IF(VALUE('data-cash-crude'!ER163)&gt;0,'data-cash-crude'!ER163-INDEX('active-future'!$C:$C,MATCH('basis-cash-crude'!ES$1,'active-future'!$A:$A,0),1),""),"")</f>
        <v/>
      </c>
      <c r="ET163" t="str">
        <f>+IFERROR(IF(VALUE('data-cash-crude'!ES163)&gt;0,'data-cash-crude'!ES163-INDEX('active-future'!$C:$C,MATCH('basis-cash-crude'!ET$1,'active-future'!$A:$A,0),1),""),"")</f>
        <v/>
      </c>
      <c r="EU163" t="str">
        <f>+IFERROR(IF(VALUE('data-cash-crude'!ET163)&gt;0,'data-cash-crude'!ET163-INDEX('active-future'!$C:$C,MATCH('basis-cash-crude'!EU$1,'active-future'!$A:$A,0),1),""),"")</f>
        <v/>
      </c>
      <c r="EV163" t="str">
        <f>+IFERROR(IF(VALUE('data-cash-crude'!EU163)&gt;0,'data-cash-crude'!EU163-INDEX('active-future'!$C:$C,MATCH('basis-cash-crude'!EV$1,'active-future'!$A:$A,0),1),""),"")</f>
        <v/>
      </c>
      <c r="EW163" t="str">
        <f>+IFERROR(IF(VALUE('data-cash-crude'!EV163)&gt;0,'data-cash-crude'!EV163-INDEX('active-future'!$C:$C,MATCH('basis-cash-crude'!EW$1,'active-future'!$A:$A,0),1),""),"")</f>
        <v/>
      </c>
      <c r="EX163" t="str">
        <f>+IFERROR(IF(VALUE('data-cash-crude'!EW163)&gt;0,'data-cash-crude'!EW163-INDEX('active-future'!$C:$C,MATCH('basis-cash-crude'!EX$1,'active-future'!$A:$A,0),1),""),"")</f>
        <v/>
      </c>
      <c r="EY163" t="str">
        <f>+IFERROR(IF(VALUE('data-cash-crude'!EX163)&gt;0,'data-cash-crude'!EX163-INDEX('active-future'!$C:$C,MATCH('basis-cash-crude'!EY$1,'active-future'!$A:$A,0),1),""),"")</f>
        <v/>
      </c>
      <c r="EZ163" t="str">
        <f>+IFERROR(IF(VALUE('data-cash-crude'!EY163)&gt;0,'data-cash-crude'!EY163-INDEX('active-future'!$C:$C,MATCH('basis-cash-crude'!EZ$1,'active-future'!$A:$A,0),1),""),"")</f>
        <v/>
      </c>
      <c r="FA163" t="str">
        <f>+IFERROR(IF(VALUE('data-cash-crude'!EZ163)&gt;0,'data-cash-crude'!EZ163-INDEX('active-future'!$C:$C,MATCH('basis-cash-crude'!FA$1,'active-future'!$A:$A,0),1),""),"")</f>
        <v/>
      </c>
      <c r="FB163" t="str">
        <f>+IFERROR(IF(VALUE('data-cash-crude'!FA163)&gt;0,'data-cash-crude'!FA163-INDEX('active-future'!$C:$C,MATCH('basis-cash-crude'!FB$1,'active-future'!$A:$A,0),1),""),"")</f>
        <v/>
      </c>
      <c r="FC163" t="str">
        <f>+IFERROR(IF(VALUE('data-cash-crude'!FB163)&gt;0,'data-cash-crude'!FB163-INDEX('active-future'!$C:$C,MATCH('basis-cash-crude'!FC$1,'active-future'!$A:$A,0),1),""),"")</f>
        <v/>
      </c>
      <c r="FD163" t="str">
        <f>+IFERROR(IF(VALUE('data-cash-crude'!FC163)&gt;0,'data-cash-crude'!FC163-INDEX('active-future'!$C:$C,MATCH('basis-cash-crude'!FD$1,'active-future'!$A:$A,0),1),""),"")</f>
        <v/>
      </c>
      <c r="FE163" t="str">
        <f>+IFERROR(IF(VALUE('data-cash-crude'!FD163)&gt;0,'data-cash-crude'!FD163-INDEX('active-future'!$C:$C,MATCH('basis-cash-crude'!FE$1,'active-future'!$A:$A,0),1),""),"")</f>
        <v/>
      </c>
      <c r="FF163" t="str">
        <f>+IFERROR(IF(VALUE('data-cash-crude'!FE163)&gt;0,'data-cash-crude'!FE163-INDEX('active-future'!$C:$C,MATCH('basis-cash-crude'!FF$1,'active-future'!$A:$A,0),1),""),"")</f>
        <v/>
      </c>
      <c r="FG163" t="str">
        <f>+IFERROR(IF(VALUE('data-cash-crude'!FF163)&gt;0,'data-cash-crude'!FF163-INDEX('active-future'!$C:$C,MATCH('basis-cash-crude'!FG$1,'active-future'!$A:$A,0),1),""),"")</f>
        <v/>
      </c>
      <c r="FH163" t="str">
        <f>+IFERROR(IF(VALUE('data-cash-crude'!FG163)&gt;0,'data-cash-crude'!FG163-INDEX('active-future'!$C:$C,MATCH('basis-cash-crude'!FH$1,'active-future'!$A:$A,0),1),""),"")</f>
        <v/>
      </c>
      <c r="FI163" t="str">
        <f>+IFERROR(IF(VALUE('data-cash-crude'!FH163)&gt;0,'data-cash-crude'!FH163-INDEX('active-future'!$C:$C,MATCH('basis-cash-crude'!FI$1,'active-future'!$A:$A,0),1),""),"")</f>
        <v/>
      </c>
      <c r="FJ163" t="str">
        <f>+IFERROR(IF(VALUE('data-cash-crude'!FI163)&gt;0,'data-cash-crude'!FI163-INDEX('active-future'!$C:$C,MATCH('basis-cash-crude'!FJ$1,'active-future'!$A:$A,0),1),""),"")</f>
        <v/>
      </c>
      <c r="FK163" t="str">
        <f>+IFERROR(IF(VALUE('data-cash-crude'!FJ163)&gt;0,'data-cash-crude'!FJ163-INDEX('active-future'!$C:$C,MATCH('basis-cash-crude'!FK$1,'active-future'!$A:$A,0),1),""),"")</f>
        <v/>
      </c>
      <c r="FL163" t="str">
        <f>+IFERROR(IF(VALUE('data-cash-crude'!FK163)&gt;0,'data-cash-crude'!FK163-INDEX('active-future'!$C:$C,MATCH('basis-cash-crude'!FL$1,'active-future'!$A:$A,0),1),""),"")</f>
        <v/>
      </c>
    </row>
    <row r="164" spans="1:168" x14ac:dyDescent="0.2">
      <c r="A164">
        <f t="shared" si="6"/>
        <v>-3.5450000000000004</v>
      </c>
      <c r="B164">
        <f t="shared" si="7"/>
        <v>-3.4188000000000005</v>
      </c>
      <c r="C164">
        <f t="shared" si="8"/>
        <v>-3.4965333333333333</v>
      </c>
      <c r="D164" s="10" t="str">
        <f>+'data-cash-crude'!B164</f>
        <v>CLPA-8-119.CM</v>
      </c>
      <c r="E164">
        <f>+IFERROR(IF(VALUE('data-cash-crude'!D164)&gt;0,'data-cash-crude'!D164-INDEX('active-future'!$C:$C,MATCH('basis-cash-crude'!E$1,'active-future'!$A:$A,0),1),""),"")</f>
        <v>-3.5600000000000023</v>
      </c>
      <c r="F164">
        <f>+IFERROR(IF(VALUE('data-cash-crude'!E164)&gt;0,'data-cash-crude'!E164-INDEX('active-future'!$C:$C,MATCH('basis-cash-crude'!F$1,'active-future'!$A:$A,0),1),""),"")</f>
        <v>-3.4299999999999997</v>
      </c>
      <c r="G164">
        <f>+IFERROR(IF(VALUE('data-cash-crude'!F164)&gt;0,'data-cash-crude'!F164-INDEX('active-future'!$C:$C,MATCH('basis-cash-crude'!G$1,'active-future'!$A:$A,0),1),""),"")</f>
        <v>-3.4699999999999989</v>
      </c>
      <c r="H164">
        <f>+IFERROR(IF(VALUE('data-cash-crude'!G164)&gt;0,'data-cash-crude'!G164-INDEX('active-future'!$C:$C,MATCH('basis-cash-crude'!H$1,'active-future'!$A:$A,0),1),""),"")</f>
        <v>-3.4299999999999997</v>
      </c>
      <c r="I164" t="str">
        <f>+IFERROR(IF(VALUE('data-cash-crude'!H164)&gt;0,'data-cash-crude'!H164-INDEX('active-future'!$C:$C,MATCH('basis-cash-crude'!I$1,'active-future'!$A:$A,0),1),""),"")</f>
        <v/>
      </c>
      <c r="J164">
        <f>+IFERROR(IF(VALUE('data-cash-crude'!I164)&gt;0,'data-cash-crude'!I164-INDEX('active-future'!$C:$C,MATCH('basis-cash-crude'!J$1,'active-future'!$A:$A,0),1),""),"")</f>
        <v>-3.6099999999999994</v>
      </c>
      <c r="K164">
        <f>+IFERROR(IF(VALUE('data-cash-crude'!J164)&gt;0,'data-cash-crude'!J164-INDEX('active-future'!$C:$C,MATCH('basis-cash-crude'!K$1,'active-future'!$A:$A,0),1),""),"")</f>
        <v>-3.7700000000000031</v>
      </c>
      <c r="L164" t="str">
        <f>+IFERROR(IF(VALUE('data-cash-crude'!K164)&gt;0,'data-cash-crude'!K164-INDEX('active-future'!$C:$C,MATCH('basis-cash-crude'!L$1,'active-future'!$A:$A,0),1),""),"")</f>
        <v/>
      </c>
      <c r="M164">
        <f>+IFERROR(IF(VALUE('data-cash-crude'!L164)&gt;0,'data-cash-crude'!L164-INDEX('active-future'!$C:$C,MATCH('basis-cash-crude'!M$1,'active-future'!$A:$A,0),1),""),"")</f>
        <v>-3.4299999999999997</v>
      </c>
      <c r="N164">
        <f>+IFERROR(IF(VALUE('data-cash-crude'!M164)&gt;0,'data-cash-crude'!M164-INDEX('active-future'!$C:$C,MATCH('basis-cash-crude'!N$1,'active-future'!$A:$A,0),1),""),"")</f>
        <v>-3.6000000000000014</v>
      </c>
      <c r="O164">
        <f>+IFERROR(IF(VALUE('data-cash-crude'!N164)&gt;0,'data-cash-crude'!N164-INDEX('active-future'!$C:$C,MATCH('basis-cash-crude'!O$1,'active-future'!$A:$A,0),1),""),"")</f>
        <v>-3.3699999999999974</v>
      </c>
      <c r="P164">
        <f>+IFERROR(IF(VALUE('data-cash-crude'!O164)&gt;0,'data-cash-crude'!O164-INDEX('active-future'!$C:$C,MATCH('basis-cash-crude'!P$1,'active-future'!$A:$A,0),1),""),"")</f>
        <v>-3.4600000000000009</v>
      </c>
      <c r="Q164">
        <f>+IFERROR(IF(VALUE('data-cash-crude'!P164)&gt;0,'data-cash-crude'!P164-INDEX('active-future'!$C:$C,MATCH('basis-cash-crude'!Q$1,'active-future'!$A:$A,0),1),""),"")</f>
        <v>-3.5700000000000003</v>
      </c>
      <c r="R164">
        <f>+IFERROR(IF(VALUE('data-cash-crude'!Q164)&gt;0,'data-cash-crude'!Q164-INDEX('active-future'!$C:$C,MATCH('basis-cash-crude'!R$1,'active-future'!$A:$A,0),1),""),"")</f>
        <v>-3.4299999999999997</v>
      </c>
      <c r="S164">
        <f>+IFERROR(IF(VALUE('data-cash-crude'!R164)&gt;0,'data-cash-crude'!R164-INDEX('active-future'!$C:$C,MATCH('basis-cash-crude'!S$1,'active-future'!$A:$A,0),1),""),"")</f>
        <v>-3.509999999999998</v>
      </c>
      <c r="T164">
        <f>+IFERROR(IF(VALUE('data-cash-crude'!S164)&gt;0,'data-cash-crude'!S164-INDEX('active-future'!$C:$C,MATCH('basis-cash-crude'!T$1,'active-future'!$A:$A,0),1),""),"")</f>
        <v>-3.490000000000002</v>
      </c>
      <c r="U164">
        <f>+IFERROR(IF(VALUE('data-cash-crude'!T164)&gt;0,'data-cash-crude'!T164-INDEX('active-future'!$C:$C,MATCH('basis-cash-crude'!U$1,'active-future'!$A:$A,0),1),""),"")</f>
        <v>-3.7700000000000031</v>
      </c>
      <c r="V164">
        <f>+IFERROR(IF(VALUE('data-cash-crude'!U164)&gt;0,'data-cash-crude'!U164-INDEX('active-future'!$C:$C,MATCH('basis-cash-crude'!V$1,'active-future'!$A:$A,0),1),""),"")</f>
        <v>-3.4500000000000028</v>
      </c>
      <c r="W164">
        <f>+IFERROR(IF(VALUE('data-cash-crude'!V164)&gt;0,'data-cash-crude'!V164-INDEX('active-future'!$C:$C,MATCH('basis-cash-crude'!W$1,'active-future'!$A:$A,0),1),""),"")</f>
        <v>-3.4299999999999997</v>
      </c>
      <c r="X164">
        <f>+IFERROR(IF(VALUE('data-cash-crude'!W164)&gt;0,'data-cash-crude'!W164-INDEX('active-future'!$C:$C,MATCH('basis-cash-crude'!X$1,'active-future'!$A:$A,0),1),""),"")</f>
        <v>-3.6799999999999997</v>
      </c>
      <c r="Y164" t="str">
        <f>+IFERROR(IF(VALUE('data-cash-crude'!X164)&gt;0,'data-cash-crude'!X164-INDEX('active-future'!$C:$C,MATCH('basis-cash-crude'!Y$1,'active-future'!$A:$A,0),1),""),"")</f>
        <v/>
      </c>
      <c r="Z164">
        <f>+IFERROR(IF(VALUE('data-cash-crude'!Y164)&gt;0,'data-cash-crude'!Y164-INDEX('active-future'!$C:$C,MATCH('basis-cash-crude'!Z$1,'active-future'!$A:$A,0),1),""),"")</f>
        <v>-3.7100000000000009</v>
      </c>
      <c r="AA164">
        <f>+IFERROR(IF(VALUE('data-cash-crude'!Z164)&gt;0,'data-cash-crude'!Z164-INDEX('active-future'!$C:$C,MATCH('basis-cash-crude'!AA$1,'active-future'!$A:$A,0),1),""),"")</f>
        <v>-0.67000000000000171</v>
      </c>
      <c r="AB164" t="str">
        <f>+IFERROR(IF(VALUE('data-cash-crude'!AA164)&gt;0,'data-cash-crude'!AA164-INDEX('active-future'!$C:$C,MATCH('basis-cash-crude'!AB$1,'active-future'!$A:$A,0),1),""),"")</f>
        <v/>
      </c>
      <c r="AC164">
        <f>+IFERROR(IF(VALUE('data-cash-crude'!AB164)&gt;0,'data-cash-crude'!AB164-INDEX('active-future'!$C:$C,MATCH('basis-cash-crude'!AC$1,'active-future'!$A:$A,0),1),""),"")</f>
        <v>-3.6099999999999994</v>
      </c>
      <c r="AD164">
        <f>+IFERROR(IF(VALUE('data-cash-crude'!AC164)&gt;0,'data-cash-crude'!AC164-INDEX('active-future'!$C:$C,MATCH('basis-cash-crude'!AD$1,'active-future'!$A:$A,0),1),""),"")</f>
        <v>-3.4099999999999966</v>
      </c>
      <c r="AE164">
        <f>+IFERROR(IF(VALUE('data-cash-crude'!AD164)&gt;0,'data-cash-crude'!AD164-INDEX('active-future'!$C:$C,MATCH('basis-cash-crude'!AE$1,'active-future'!$A:$A,0),1),""),"")</f>
        <v>-3.509999999999998</v>
      </c>
      <c r="AF164">
        <f>+IFERROR(IF(VALUE('data-cash-crude'!AE164)&gt;0,'data-cash-crude'!AE164-INDEX('active-future'!$C:$C,MATCH('basis-cash-crude'!AF$1,'active-future'!$A:$A,0),1),""),"")</f>
        <v>-3.5200000000000031</v>
      </c>
      <c r="AG164">
        <f>+IFERROR(IF(VALUE('data-cash-crude'!AF164)&gt;0,'data-cash-crude'!AF164-INDEX('active-future'!$C:$C,MATCH('basis-cash-crude'!AG$1,'active-future'!$A:$A,0),1),""),"")</f>
        <v>-3.5799999999999983</v>
      </c>
      <c r="AH164" t="str">
        <f>+IFERROR(IF(VALUE('data-cash-crude'!AG164)&gt;0,'data-cash-crude'!AG164-INDEX('active-future'!$C:$C,MATCH('basis-cash-crude'!AH$1,'active-future'!$A:$A,0),1),""),"")</f>
        <v/>
      </c>
      <c r="AI164" t="str">
        <f>+IFERROR(IF(VALUE('data-cash-crude'!AH164)&gt;0,'data-cash-crude'!AH164-INDEX('active-future'!$C:$C,MATCH('basis-cash-crude'!AI$1,'active-future'!$A:$A,0),1),""),"")</f>
        <v/>
      </c>
      <c r="AJ164" t="str">
        <f>+IFERROR(IF(VALUE('data-cash-crude'!AI164)&gt;0,'data-cash-crude'!AI164-INDEX('active-future'!$C:$C,MATCH('basis-cash-crude'!AJ$1,'active-future'!$A:$A,0),1),""),"")</f>
        <v/>
      </c>
      <c r="AK164" t="str">
        <f>+IFERROR(IF(VALUE('data-cash-crude'!AJ164)&gt;0,'data-cash-crude'!AJ164-INDEX('active-future'!$C:$C,MATCH('basis-cash-crude'!AK$1,'active-future'!$A:$A,0),1),""),"")</f>
        <v/>
      </c>
      <c r="AL164" t="str">
        <f>+IFERROR(IF(VALUE('data-cash-crude'!AK164)&gt;0,'data-cash-crude'!AK164-INDEX('active-future'!$C:$C,MATCH('basis-cash-crude'!AL$1,'active-future'!$A:$A,0),1),""),"")</f>
        <v/>
      </c>
      <c r="AM164" t="str">
        <f>+IFERROR(IF(VALUE('data-cash-crude'!AL164)&gt;0,'data-cash-crude'!AL164-INDEX('active-future'!$C:$C,MATCH('basis-cash-crude'!AM$1,'active-future'!$A:$A,0),1),""),"")</f>
        <v/>
      </c>
      <c r="AN164">
        <f>+IFERROR(IF(VALUE('data-cash-crude'!AM164)&gt;0,'data-cash-crude'!AM164-INDEX('active-future'!$C:$C,MATCH('basis-cash-crude'!AN$1,'active-future'!$A:$A,0),1),""),"")</f>
        <v>-3.5499999999999972</v>
      </c>
      <c r="AO164">
        <f>+IFERROR(IF(VALUE('data-cash-crude'!AN164)&gt;0,'data-cash-crude'!AN164-INDEX('active-future'!$C:$C,MATCH('basis-cash-crude'!AO$1,'active-future'!$A:$A,0),1),""),"")</f>
        <v>-3.6099999999999994</v>
      </c>
      <c r="AP164">
        <f>+IFERROR(IF(VALUE('data-cash-crude'!AO164)&gt;0,'data-cash-crude'!AO164-INDEX('active-future'!$C:$C,MATCH('basis-cash-crude'!AP$1,'active-future'!$A:$A,0),1),""),"")</f>
        <v>-3.490000000000002</v>
      </c>
      <c r="AQ164">
        <f>+IFERROR(IF(VALUE('data-cash-crude'!AP164)&gt;0,'data-cash-crude'!AP164-INDEX('active-future'!$C:$C,MATCH('basis-cash-crude'!AQ$1,'active-future'!$A:$A,0),1),""),"")</f>
        <v>-3.3999999999999986</v>
      </c>
      <c r="AR164">
        <f>+IFERROR(IF(VALUE('data-cash-crude'!AQ164)&gt;0,'data-cash-crude'!AQ164-INDEX('active-future'!$C:$C,MATCH('basis-cash-crude'!AR$1,'active-future'!$A:$A,0),1),""),"")</f>
        <v>-3.6000000000000014</v>
      </c>
      <c r="AS164">
        <f>+IFERROR(IF(VALUE('data-cash-crude'!AR164)&gt;0,'data-cash-crude'!AR164-INDEX('active-future'!$C:$C,MATCH('basis-cash-crude'!AS$1,'active-future'!$A:$A,0),1),""),"")</f>
        <v>-3.4799999999999969</v>
      </c>
      <c r="AT164">
        <f>+IFERROR(IF(VALUE('data-cash-crude'!AS164)&gt;0,'data-cash-crude'!AS164-INDEX('active-future'!$C:$C,MATCH('basis-cash-crude'!AT$1,'active-future'!$A:$A,0),1),""),"")</f>
        <v>-3.7899999999999991</v>
      </c>
      <c r="AU164">
        <f>+IFERROR(IF(VALUE('data-cash-crude'!AT164)&gt;0,'data-cash-crude'!AT164-INDEX('active-future'!$C:$C,MATCH('basis-cash-crude'!AU$1,'active-future'!$A:$A,0),1),""),"")</f>
        <v>-3.4500000000000028</v>
      </c>
      <c r="AV164" t="str">
        <f>+IFERROR(IF(VALUE('data-cash-crude'!AU164)&gt;0,'data-cash-crude'!AU164-INDEX('active-future'!$C:$C,MATCH('basis-cash-crude'!AV$1,'active-future'!$A:$A,0),1),""),"")</f>
        <v/>
      </c>
      <c r="AW164" t="str">
        <f>+IFERROR(IF(VALUE('data-cash-crude'!AV164)&gt;0,'data-cash-crude'!AV164-INDEX('active-future'!$C:$C,MATCH('basis-cash-crude'!AW$1,'active-future'!$A:$A,0),1),""),"")</f>
        <v/>
      </c>
      <c r="AX164">
        <f>+IFERROR(IF(VALUE('data-cash-crude'!AW164)&gt;0,'data-cash-crude'!AW164-INDEX('active-future'!$C:$C,MATCH('basis-cash-crude'!AX$1,'active-future'!$A:$A,0),1),""),"")</f>
        <v>-3.5399999999999991</v>
      </c>
      <c r="AY164">
        <f>+IFERROR(IF(VALUE('data-cash-crude'!AX164)&gt;0,'data-cash-crude'!AX164-INDEX('active-future'!$C:$C,MATCH('basis-cash-crude'!AY$1,'active-future'!$A:$A,0),1),""),"")</f>
        <v>-3.8100000000000023</v>
      </c>
      <c r="AZ164">
        <f>+IFERROR(IF(VALUE('data-cash-crude'!AY164)&gt;0,'data-cash-crude'!AY164-INDEX('active-future'!$C:$C,MATCH('basis-cash-crude'!AZ$1,'active-future'!$A:$A,0),1),""),"")</f>
        <v>-3.4099999999999966</v>
      </c>
      <c r="BA164">
        <f>+IFERROR(IF(VALUE('data-cash-crude'!AZ164)&gt;0,'data-cash-crude'!AZ164-INDEX('active-future'!$C:$C,MATCH('basis-cash-crude'!BA$1,'active-future'!$A:$A,0),1),""),"")</f>
        <v>-3.4799999999999969</v>
      </c>
      <c r="BB164">
        <f>+IFERROR(IF(VALUE('data-cash-crude'!BA164)&gt;0,'data-cash-crude'!BA164-INDEX('active-future'!$C:$C,MATCH('basis-cash-crude'!BB$1,'active-future'!$A:$A,0),1),""),"")</f>
        <v>-3.4699999999999989</v>
      </c>
      <c r="BC164">
        <f>+IFERROR(IF(VALUE('data-cash-crude'!BB164)&gt;0,'data-cash-crude'!BB164-INDEX('active-future'!$C:$C,MATCH('basis-cash-crude'!BC$1,'active-future'!$A:$A,0),1),""),"")</f>
        <v>-3.9799999999999969</v>
      </c>
      <c r="BD164">
        <f>+IFERROR(IF(VALUE('data-cash-crude'!BC164)&gt;0,'data-cash-crude'!BC164-INDEX('active-future'!$C:$C,MATCH('basis-cash-crude'!BD$1,'active-future'!$A:$A,0),1),""),"")</f>
        <v>-3.509999999999998</v>
      </c>
      <c r="BE164">
        <f>+IFERROR(IF(VALUE('data-cash-crude'!BD164)&gt;0,'data-cash-crude'!BD164-INDEX('active-future'!$C:$C,MATCH('basis-cash-crude'!BE$1,'active-future'!$A:$A,0),1),""),"")</f>
        <v>-3.6199999999999974</v>
      </c>
      <c r="BF164">
        <f>+IFERROR(IF(VALUE('data-cash-crude'!BE164)&gt;0,'data-cash-crude'!BE164-INDEX('active-future'!$C:$C,MATCH('basis-cash-crude'!BF$1,'active-future'!$A:$A,0),1),""),"")</f>
        <v>-3.6799999999999997</v>
      </c>
      <c r="BG164">
        <f>+IFERROR(IF(VALUE('data-cash-crude'!BF164)&gt;0,'data-cash-crude'!BF164-INDEX('active-future'!$C:$C,MATCH('basis-cash-crude'!BG$1,'active-future'!$A:$A,0),1),""),"")</f>
        <v>-3.3599999999999994</v>
      </c>
      <c r="BH164">
        <f>+IFERROR(IF(VALUE('data-cash-crude'!BG164)&gt;0,'data-cash-crude'!BG164-INDEX('active-future'!$C:$C,MATCH('basis-cash-crude'!BH$1,'active-future'!$A:$A,0),1),""),"")</f>
        <v>-3.5600000000000023</v>
      </c>
      <c r="BI164">
        <f>+IFERROR(IF(VALUE('data-cash-crude'!BH164)&gt;0,'data-cash-crude'!BH164-INDEX('active-future'!$C:$C,MATCH('basis-cash-crude'!BI$1,'active-future'!$A:$A,0),1),""),"")</f>
        <v>-3.8400000000000034</v>
      </c>
      <c r="BJ164">
        <f>+IFERROR(IF(VALUE('data-cash-crude'!BI164)&gt;0,'data-cash-crude'!BI164-INDEX('active-future'!$C:$C,MATCH('basis-cash-crude'!BJ$1,'active-future'!$A:$A,0),1),""),"")</f>
        <v>-3.4500000000000028</v>
      </c>
      <c r="BK164">
        <f>+IFERROR(IF(VALUE('data-cash-crude'!BJ164)&gt;0,'data-cash-crude'!BJ164-INDEX('active-future'!$C:$C,MATCH('basis-cash-crude'!BK$1,'active-future'!$A:$A,0),1),""),"")</f>
        <v>-3.5499999999999972</v>
      </c>
      <c r="BL164">
        <f>+IFERROR(IF(VALUE('data-cash-crude'!BK164)&gt;0,'data-cash-crude'!BK164-INDEX('active-future'!$C:$C,MATCH('basis-cash-crude'!BL$1,'active-future'!$A:$A,0),1),""),"")</f>
        <v>-3.3400000000000034</v>
      </c>
      <c r="BM164">
        <f>+IFERROR(IF(VALUE('data-cash-crude'!BL164)&gt;0,'data-cash-crude'!BL164-INDEX('active-future'!$C:$C,MATCH('basis-cash-crude'!BM$1,'active-future'!$A:$A,0),1),""),"")</f>
        <v>-3.6300000000000026</v>
      </c>
      <c r="BN164">
        <f>+IFERROR(IF(VALUE('data-cash-crude'!BM164)&gt;0,'data-cash-crude'!BM164-INDEX('active-future'!$C:$C,MATCH('basis-cash-crude'!BN$1,'active-future'!$A:$A,0),1),""),"")</f>
        <v>-3.5</v>
      </c>
      <c r="BO164">
        <f>+IFERROR(IF(VALUE('data-cash-crude'!BN164)&gt;0,'data-cash-crude'!BN164-INDEX('active-future'!$C:$C,MATCH('basis-cash-crude'!BO$1,'active-future'!$A:$A,0),1),""),"")</f>
        <v>-3.5600000000000023</v>
      </c>
      <c r="BP164">
        <f>+IFERROR(IF(VALUE('data-cash-crude'!BO164)&gt;0,'data-cash-crude'!BO164-INDEX('active-future'!$C:$C,MATCH('basis-cash-crude'!BP$1,'active-future'!$A:$A,0),1),""),"")</f>
        <v>-3.4500000000000028</v>
      </c>
      <c r="BQ164">
        <f>+IFERROR(IF(VALUE('data-cash-crude'!BP164)&gt;0,'data-cash-crude'!BP164-INDEX('active-future'!$C:$C,MATCH('basis-cash-crude'!BQ$1,'active-future'!$A:$A,0),1),""),"")</f>
        <v>-3.3900000000000006</v>
      </c>
      <c r="BR164">
        <f>+IFERROR(IF(VALUE('data-cash-crude'!BQ164)&gt;0,'data-cash-crude'!BQ164-INDEX('active-future'!$C:$C,MATCH('basis-cash-crude'!BR$1,'active-future'!$A:$A,0),1),""),"")</f>
        <v>-3.6199999999999974</v>
      </c>
      <c r="BS164">
        <f>+IFERROR(IF(VALUE('data-cash-crude'!BR164)&gt;0,'data-cash-crude'!BR164-INDEX('active-future'!$C:$C,MATCH('basis-cash-crude'!BS$1,'active-future'!$A:$A,0),1),""),"")</f>
        <v>-3.8200000000000003</v>
      </c>
      <c r="BT164">
        <f>+IFERROR(IF(VALUE('data-cash-crude'!BS164)&gt;0,'data-cash-crude'!BS164-INDEX('active-future'!$C:$C,MATCH('basis-cash-crude'!BT$1,'active-future'!$A:$A,0),1),""),"")</f>
        <v>-3.4099999999999966</v>
      </c>
      <c r="BU164">
        <f>+IFERROR(IF(VALUE('data-cash-crude'!BT164)&gt;0,'data-cash-crude'!BT164-INDEX('active-future'!$C:$C,MATCH('basis-cash-crude'!BU$1,'active-future'!$A:$A,0),1),""),"")</f>
        <v>-3.4099999999999966</v>
      </c>
      <c r="BV164" t="str">
        <f>+IFERROR(IF(VALUE('data-cash-crude'!BU164)&gt;0,'data-cash-crude'!BU164-INDEX('active-future'!$C:$C,MATCH('basis-cash-crude'!BV$1,'active-future'!$A:$A,0),1),""),"")</f>
        <v/>
      </c>
      <c r="BW164">
        <f>+IFERROR(IF(VALUE('data-cash-crude'!BV164)&gt;0,'data-cash-crude'!BV164-INDEX('active-future'!$C:$C,MATCH('basis-cash-crude'!BW$1,'active-future'!$A:$A,0),1),""),"")</f>
        <v>-3.5399999999999991</v>
      </c>
      <c r="BX164">
        <f>+IFERROR(IF(VALUE('data-cash-crude'!BW164)&gt;0,'data-cash-crude'!BW164-INDEX('active-future'!$C:$C,MATCH('basis-cash-crude'!BX$1,'active-future'!$A:$A,0),1),""),"")</f>
        <v>-3.3900000000000006</v>
      </c>
      <c r="BY164">
        <f>+IFERROR(IF(VALUE('data-cash-crude'!BX164)&gt;0,'data-cash-crude'!BX164-INDEX('active-future'!$C:$C,MATCH('basis-cash-crude'!BY$1,'active-future'!$A:$A,0),1),""),"")</f>
        <v>-3.5900000000000034</v>
      </c>
      <c r="BZ164">
        <f>+IFERROR(IF(VALUE('data-cash-crude'!BY164)&gt;0,'data-cash-crude'!BY164-INDEX('active-future'!$C:$C,MATCH('basis-cash-crude'!BZ$1,'active-future'!$A:$A,0),1),""),"")</f>
        <v>-3.6899999999999977</v>
      </c>
      <c r="CA164">
        <f>+IFERROR(IF(VALUE('data-cash-crude'!BZ164)&gt;0,'data-cash-crude'!BZ164-INDEX('active-future'!$C:$C,MATCH('basis-cash-crude'!CA$1,'active-future'!$A:$A,0),1),""),"")</f>
        <v>-3.2899999999999991</v>
      </c>
      <c r="CB164">
        <f>+IFERROR(IF(VALUE('data-cash-crude'!CA164)&gt;0,'data-cash-crude'!CA164-INDEX('active-future'!$C:$C,MATCH('basis-cash-crude'!CB$1,'active-future'!$A:$A,0),1),""),"")</f>
        <v>-3.5900000000000034</v>
      </c>
      <c r="CC164">
        <f>+IFERROR(IF(VALUE('data-cash-crude'!CB164)&gt;0,'data-cash-crude'!CB164-INDEX('active-future'!$C:$C,MATCH('basis-cash-crude'!CC$1,'active-future'!$A:$A,0),1),""),"")</f>
        <v>-3.1499999999999986</v>
      </c>
      <c r="CD164">
        <f>+IFERROR(IF(VALUE('data-cash-crude'!CC164)&gt;0,'data-cash-crude'!CC164-INDEX('active-future'!$C:$C,MATCH('basis-cash-crude'!CD$1,'active-future'!$A:$A,0),1),""),"")</f>
        <v>-3.6000000000000014</v>
      </c>
      <c r="CE164">
        <f>+IFERROR(IF(VALUE('data-cash-crude'!CD164)&gt;0,'data-cash-crude'!CD164-INDEX('active-future'!$C:$C,MATCH('basis-cash-crude'!CE$1,'active-future'!$A:$A,0),1),""),"")</f>
        <v>-3.5900000000000034</v>
      </c>
      <c r="CF164">
        <f>+IFERROR(IF(VALUE('data-cash-crude'!CE164)&gt;0,'data-cash-crude'!CE164-INDEX('active-future'!$C:$C,MATCH('basis-cash-crude'!CF$1,'active-future'!$A:$A,0),1),""),"")</f>
        <v>-3.5</v>
      </c>
      <c r="CG164">
        <f>+IFERROR(IF(VALUE('data-cash-crude'!CF164)&gt;0,'data-cash-crude'!CF164-INDEX('active-future'!$C:$C,MATCH('basis-cash-crude'!CG$1,'active-future'!$A:$A,0),1),""),"")</f>
        <v>-3.6499999999999986</v>
      </c>
      <c r="CH164">
        <f>+IFERROR(IF(VALUE('data-cash-crude'!CG164)&gt;0,'data-cash-crude'!CG164-INDEX('active-future'!$C:$C,MATCH('basis-cash-crude'!CH$1,'active-future'!$A:$A,0),1),""),"")</f>
        <v>-3.3500000000000014</v>
      </c>
      <c r="CI164">
        <f>+IFERROR(IF(VALUE('data-cash-crude'!CH164)&gt;0,'data-cash-crude'!CH164-INDEX('active-future'!$C:$C,MATCH('basis-cash-crude'!CI$1,'active-future'!$A:$A,0),1),""),"")</f>
        <v>-3.5200000000000031</v>
      </c>
      <c r="CJ164">
        <f>+IFERROR(IF(VALUE('data-cash-crude'!CI164)&gt;0,'data-cash-crude'!CI164-INDEX('active-future'!$C:$C,MATCH('basis-cash-crude'!CJ$1,'active-future'!$A:$A,0),1),""),"")</f>
        <v>-3.5499999999999972</v>
      </c>
      <c r="CK164">
        <f>+IFERROR(IF(VALUE('data-cash-crude'!CJ164)&gt;0,'data-cash-crude'!CJ164-INDEX('active-future'!$C:$C,MATCH('basis-cash-crude'!CK$1,'active-future'!$A:$A,0),1),""),"")</f>
        <v>-3.509999999999998</v>
      </c>
      <c r="CL164">
        <f>+IFERROR(IF(VALUE('data-cash-crude'!CK164)&gt;0,'data-cash-crude'!CK164-INDEX('active-future'!$C:$C,MATCH('basis-cash-crude'!CL$1,'active-future'!$A:$A,0),1),""),"")</f>
        <v>-3.4399999999999977</v>
      </c>
      <c r="CM164" t="str">
        <f>+IFERROR(IF(VALUE('data-cash-crude'!CL164)&gt;0,'data-cash-crude'!CL164-INDEX('active-future'!$C:$C,MATCH('basis-cash-crude'!CM$1,'active-future'!$A:$A,0),1),""),"")</f>
        <v/>
      </c>
      <c r="CN164">
        <f>+IFERROR(IF(VALUE('data-cash-crude'!CM164)&gt;0,'data-cash-crude'!CM164-INDEX('active-future'!$C:$C,MATCH('basis-cash-crude'!CN$1,'active-future'!$A:$A,0),1),""),"")</f>
        <v>-3.6000000000000014</v>
      </c>
      <c r="CO164">
        <f>+IFERROR(IF(VALUE('data-cash-crude'!CN164)&gt;0,'data-cash-crude'!CN164-INDEX('active-future'!$C:$C,MATCH('basis-cash-crude'!CO$1,'active-future'!$A:$A,0),1),""),"")</f>
        <v>-3.4600000000000009</v>
      </c>
      <c r="CP164" t="str">
        <f>+IFERROR(IF(VALUE('data-cash-crude'!CO164)&gt;0,'data-cash-crude'!CO164-INDEX('active-future'!$C:$C,MATCH('basis-cash-crude'!CP$1,'active-future'!$A:$A,0),1),""),"")</f>
        <v/>
      </c>
      <c r="CQ164">
        <f>+IFERROR(IF(VALUE('data-cash-crude'!CP164)&gt;0,'data-cash-crude'!CP164-INDEX('active-future'!$C:$C,MATCH('basis-cash-crude'!CQ$1,'active-future'!$A:$A,0),1),""),"")</f>
        <v>-2.6799999999999997</v>
      </c>
      <c r="CR164">
        <f>+IFERROR(IF(VALUE('data-cash-crude'!CQ164)&gt;0,'data-cash-crude'!CQ164-INDEX('active-future'!$C:$C,MATCH('basis-cash-crude'!CR$1,'active-future'!$A:$A,0),1),""),"")</f>
        <v>-3.6400000000000006</v>
      </c>
      <c r="CS164">
        <f>+IFERROR(IF(VALUE('data-cash-crude'!CR164)&gt;0,'data-cash-crude'!CR164-INDEX('active-future'!$C:$C,MATCH('basis-cash-crude'!CS$1,'active-future'!$A:$A,0),1),""),"")</f>
        <v>-3.4200000000000017</v>
      </c>
      <c r="CT164">
        <f>+IFERROR(IF(VALUE('data-cash-crude'!CS164)&gt;0,'data-cash-crude'!CS164-INDEX('active-future'!$C:$C,MATCH('basis-cash-crude'!CT$1,'active-future'!$A:$A,0),1),""),"")</f>
        <v>-3.6000000000000014</v>
      </c>
      <c r="CU164">
        <f>+IFERROR(IF(VALUE('data-cash-crude'!CT164)&gt;0,'data-cash-crude'!CT164-INDEX('active-future'!$C:$C,MATCH('basis-cash-crude'!CU$1,'active-future'!$A:$A,0),1),""),"")</f>
        <v>-3.4299999999999997</v>
      </c>
      <c r="CV164">
        <f>+IFERROR(IF(VALUE('data-cash-crude'!CU164)&gt;0,'data-cash-crude'!CU164-INDEX('active-future'!$C:$C,MATCH('basis-cash-crude'!CV$1,'active-future'!$A:$A,0),1),""),"")</f>
        <v>-3.3800000000000026</v>
      </c>
      <c r="CW164">
        <f>+IFERROR(IF(VALUE('data-cash-crude'!CV164)&gt;0,'data-cash-crude'!CV164-INDEX('active-future'!$C:$C,MATCH('basis-cash-crude'!CW$1,'active-future'!$A:$A,0),1),""),"")</f>
        <v>-3.1400000000000006</v>
      </c>
      <c r="CX164">
        <f>+IFERROR(IF(VALUE('data-cash-crude'!CW164)&gt;0,'data-cash-crude'!CW164-INDEX('active-future'!$C:$C,MATCH('basis-cash-crude'!CX$1,'active-future'!$A:$A,0),1),""),"")</f>
        <v>-3.5600000000000023</v>
      </c>
      <c r="CY164">
        <f>+IFERROR(IF(VALUE('data-cash-crude'!CX164)&gt;0,'data-cash-crude'!CX164-INDEX('active-future'!$C:$C,MATCH('basis-cash-crude'!CY$1,'active-future'!$A:$A,0),1),""),"")</f>
        <v>-3.4699999999999989</v>
      </c>
      <c r="CZ164">
        <f>+IFERROR(IF(VALUE('data-cash-crude'!CY164)&gt;0,'data-cash-crude'!CY164-INDEX('active-future'!$C:$C,MATCH('basis-cash-crude'!CZ$1,'active-future'!$A:$A,0),1),""),"")</f>
        <v>-3.7299999999999969</v>
      </c>
      <c r="DA164">
        <f>+IFERROR(IF(VALUE('data-cash-crude'!CZ164)&gt;0,'data-cash-crude'!CZ164-INDEX('active-future'!$C:$C,MATCH('basis-cash-crude'!DA$1,'active-future'!$A:$A,0),1),""),"")</f>
        <v>-3.3500000000000014</v>
      </c>
      <c r="DB164">
        <f>+IFERROR(IF(VALUE('data-cash-crude'!DA164)&gt;0,'data-cash-crude'!DA164-INDEX('active-future'!$C:$C,MATCH('basis-cash-crude'!DB$1,'active-future'!$A:$A,0),1),""),"")</f>
        <v>-3.6799999999999997</v>
      </c>
      <c r="DC164">
        <f>+IFERROR(IF(VALUE('data-cash-crude'!DB164)&gt;0,'data-cash-crude'!DB164-INDEX('active-future'!$C:$C,MATCH('basis-cash-crude'!DC$1,'active-future'!$A:$A,0),1),""),"")</f>
        <v>-3.5</v>
      </c>
      <c r="DD164">
        <f>+IFERROR(IF(VALUE('data-cash-crude'!DC164)&gt;0,'data-cash-crude'!DC164-INDEX('active-future'!$C:$C,MATCH('basis-cash-crude'!DD$1,'active-future'!$A:$A,0),1),""),"")</f>
        <v>-3.5399999999999991</v>
      </c>
      <c r="DE164">
        <f>+IFERROR(IF(VALUE('data-cash-crude'!DD164)&gt;0,'data-cash-crude'!DD164-INDEX('active-future'!$C:$C,MATCH('basis-cash-crude'!DE$1,'active-future'!$A:$A,0),1),""),"")</f>
        <v>-3.5900000000000034</v>
      </c>
      <c r="DF164">
        <f>+IFERROR(IF(VALUE('data-cash-crude'!DE164)&gt;0,'data-cash-crude'!DE164-INDEX('active-future'!$C:$C,MATCH('basis-cash-crude'!DF$1,'active-future'!$A:$A,0),1),""),"")</f>
        <v>-3.3800000000000026</v>
      </c>
      <c r="DG164">
        <f>+IFERROR(IF(VALUE('data-cash-crude'!DF164)&gt;0,'data-cash-crude'!DF164-INDEX('active-future'!$C:$C,MATCH('basis-cash-crude'!DG$1,'active-future'!$A:$A,0),1),""),"")</f>
        <v>-3.1899999999999977</v>
      </c>
      <c r="DH164">
        <f>+IFERROR(IF(VALUE('data-cash-crude'!DG164)&gt;0,'data-cash-crude'!DG164-INDEX('active-future'!$C:$C,MATCH('basis-cash-crude'!DH$1,'active-future'!$A:$A,0),1),""),"")</f>
        <v>-3.6599999999999966</v>
      </c>
      <c r="DI164">
        <f>+IFERROR(IF(VALUE('data-cash-crude'!DH164)&gt;0,'data-cash-crude'!DH164-INDEX('active-future'!$C:$C,MATCH('basis-cash-crude'!DI$1,'active-future'!$A:$A,0),1),""),"")</f>
        <v>-3.4500000000000028</v>
      </c>
      <c r="DJ164">
        <f>+IFERROR(IF(VALUE('data-cash-crude'!DI164)&gt;0,'data-cash-crude'!DI164-INDEX('active-future'!$C:$C,MATCH('basis-cash-crude'!DJ$1,'active-future'!$A:$A,0),1),""),"")</f>
        <v>-3.5799999999999983</v>
      </c>
      <c r="DK164">
        <f>+IFERROR(IF(VALUE('data-cash-crude'!DJ164)&gt;0,'data-cash-crude'!DJ164-INDEX('active-future'!$C:$C,MATCH('basis-cash-crude'!DK$1,'active-future'!$A:$A,0),1),""),"")</f>
        <v>-3.5499999999999972</v>
      </c>
      <c r="DL164">
        <f>+IFERROR(IF(VALUE('data-cash-crude'!DK164)&gt;0,'data-cash-crude'!DK164-INDEX('active-future'!$C:$C,MATCH('basis-cash-crude'!DL$1,'active-future'!$A:$A,0),1),""),"")</f>
        <v>-3.6199999999999974</v>
      </c>
      <c r="DM164" t="str">
        <f>+IFERROR(IF(VALUE('data-cash-crude'!DL164)&gt;0,'data-cash-crude'!DL164-INDEX('active-future'!$C:$C,MATCH('basis-cash-crude'!DM$1,'active-future'!$A:$A,0),1),""),"")</f>
        <v/>
      </c>
      <c r="DN164" t="str">
        <f>+IFERROR(IF(VALUE('data-cash-crude'!DM164)&gt;0,'data-cash-crude'!DM164-INDEX('active-future'!$C:$C,MATCH('basis-cash-crude'!DN$1,'active-future'!$A:$A,0),1),""),"")</f>
        <v/>
      </c>
      <c r="DO164" t="str">
        <f>+IFERROR(IF(VALUE('data-cash-crude'!DN164)&gt;0,'data-cash-crude'!DN164-INDEX('active-future'!$C:$C,MATCH('basis-cash-crude'!DO$1,'active-future'!$A:$A,0),1),""),"")</f>
        <v/>
      </c>
      <c r="DP164" t="str">
        <f>+IFERROR(IF(VALUE('data-cash-crude'!DO164)&gt;0,'data-cash-crude'!DO164-INDEX('active-future'!$C:$C,MATCH('basis-cash-crude'!DP$1,'active-future'!$A:$A,0),1),""),"")</f>
        <v/>
      </c>
      <c r="DQ164" t="str">
        <f>+IFERROR(IF(VALUE('data-cash-crude'!DP164)&gt;0,'data-cash-crude'!DP164-INDEX('active-future'!$C:$C,MATCH('basis-cash-crude'!DQ$1,'active-future'!$A:$A,0),1),""),"")</f>
        <v/>
      </c>
      <c r="DR164" t="str">
        <f>+IFERROR(IF(VALUE('data-cash-crude'!DQ164)&gt;0,'data-cash-crude'!DQ164-INDEX('active-future'!$C:$C,MATCH('basis-cash-crude'!DR$1,'active-future'!$A:$A,0),1),""),"")</f>
        <v/>
      </c>
      <c r="DS164" t="str">
        <f>+IFERROR(IF(VALUE('data-cash-crude'!DR164)&gt;0,'data-cash-crude'!DR164-INDEX('active-future'!$C:$C,MATCH('basis-cash-crude'!DS$1,'active-future'!$A:$A,0),1),""),"")</f>
        <v/>
      </c>
      <c r="DT164" t="str">
        <f>+IFERROR(IF(VALUE('data-cash-crude'!DS164)&gt;0,'data-cash-crude'!DS164-INDEX('active-future'!$C:$C,MATCH('basis-cash-crude'!DT$1,'active-future'!$A:$A,0),1),""),"")</f>
        <v/>
      </c>
      <c r="DU164" t="str">
        <f>+IFERROR(IF(VALUE('data-cash-crude'!DT164)&gt;0,'data-cash-crude'!DT164-INDEX('active-future'!$C:$C,MATCH('basis-cash-crude'!DU$1,'active-future'!$A:$A,0),1),""),"")</f>
        <v/>
      </c>
      <c r="DV164" t="str">
        <f>+IFERROR(IF(VALUE('data-cash-crude'!DU164)&gt;0,'data-cash-crude'!DU164-INDEX('active-future'!$C:$C,MATCH('basis-cash-crude'!DV$1,'active-future'!$A:$A,0),1),""),"")</f>
        <v/>
      </c>
      <c r="DW164" t="str">
        <f>+IFERROR(IF(VALUE('data-cash-crude'!DV164)&gt;0,'data-cash-crude'!DV164-INDEX('active-future'!$C:$C,MATCH('basis-cash-crude'!DW$1,'active-future'!$A:$A,0),1),""),"")</f>
        <v/>
      </c>
      <c r="DX164" t="str">
        <f>+IFERROR(IF(VALUE('data-cash-crude'!DW164)&gt;0,'data-cash-crude'!DW164-INDEX('active-future'!$C:$C,MATCH('basis-cash-crude'!DX$1,'active-future'!$A:$A,0),1),""),"")</f>
        <v/>
      </c>
      <c r="DY164" t="str">
        <f>+IFERROR(IF(VALUE('data-cash-crude'!DX164)&gt;0,'data-cash-crude'!DX164-INDEX('active-future'!$C:$C,MATCH('basis-cash-crude'!DY$1,'active-future'!$A:$A,0),1),""),"")</f>
        <v/>
      </c>
      <c r="DZ164" t="str">
        <f>+IFERROR(IF(VALUE('data-cash-crude'!DY164)&gt;0,'data-cash-crude'!DY164-INDEX('active-future'!$C:$C,MATCH('basis-cash-crude'!DZ$1,'active-future'!$A:$A,0),1),""),"")</f>
        <v/>
      </c>
      <c r="EA164" t="str">
        <f>+IFERROR(IF(VALUE('data-cash-crude'!DZ164)&gt;0,'data-cash-crude'!DZ164-INDEX('active-future'!$C:$C,MATCH('basis-cash-crude'!EA$1,'active-future'!$A:$A,0),1),""),"")</f>
        <v/>
      </c>
      <c r="EB164" t="str">
        <f>+IFERROR(IF(VALUE('data-cash-crude'!EA164)&gt;0,'data-cash-crude'!EA164-INDEX('active-future'!$C:$C,MATCH('basis-cash-crude'!EB$1,'active-future'!$A:$A,0),1),""),"")</f>
        <v/>
      </c>
      <c r="EC164" t="str">
        <f>+IFERROR(IF(VALUE('data-cash-crude'!EB164)&gt;0,'data-cash-crude'!EB164-INDEX('active-future'!$C:$C,MATCH('basis-cash-crude'!EC$1,'active-future'!$A:$A,0),1),""),"")</f>
        <v/>
      </c>
      <c r="ED164" t="str">
        <f>+IFERROR(IF(VALUE('data-cash-crude'!EC164)&gt;0,'data-cash-crude'!EC164-INDEX('active-future'!$C:$C,MATCH('basis-cash-crude'!ED$1,'active-future'!$A:$A,0),1),""),"")</f>
        <v/>
      </c>
      <c r="EE164" t="str">
        <f>+IFERROR(IF(VALUE('data-cash-crude'!ED164)&gt;0,'data-cash-crude'!ED164-INDEX('active-future'!$C:$C,MATCH('basis-cash-crude'!EE$1,'active-future'!$A:$A,0),1),""),"")</f>
        <v/>
      </c>
      <c r="EF164" t="str">
        <f>+IFERROR(IF(VALUE('data-cash-crude'!EE164)&gt;0,'data-cash-crude'!EE164-INDEX('active-future'!$C:$C,MATCH('basis-cash-crude'!EF$1,'active-future'!$A:$A,0),1),""),"")</f>
        <v/>
      </c>
      <c r="EG164" t="str">
        <f>+IFERROR(IF(VALUE('data-cash-crude'!EF164)&gt;0,'data-cash-crude'!EF164-INDEX('active-future'!$C:$C,MATCH('basis-cash-crude'!EG$1,'active-future'!$A:$A,0),1),""),"")</f>
        <v/>
      </c>
      <c r="EH164" t="str">
        <f>+IFERROR(IF(VALUE('data-cash-crude'!EG164)&gt;0,'data-cash-crude'!EG164-INDEX('active-future'!$C:$C,MATCH('basis-cash-crude'!EH$1,'active-future'!$A:$A,0),1),""),"")</f>
        <v/>
      </c>
      <c r="EI164" t="str">
        <f>+IFERROR(IF(VALUE('data-cash-crude'!EH164)&gt;0,'data-cash-crude'!EH164-INDEX('active-future'!$C:$C,MATCH('basis-cash-crude'!EI$1,'active-future'!$A:$A,0),1),""),"")</f>
        <v/>
      </c>
      <c r="EJ164" t="str">
        <f>+IFERROR(IF(VALUE('data-cash-crude'!EI164)&gt;0,'data-cash-crude'!EI164-INDEX('active-future'!$C:$C,MATCH('basis-cash-crude'!EJ$1,'active-future'!$A:$A,0),1),""),"")</f>
        <v/>
      </c>
      <c r="EK164" t="str">
        <f>+IFERROR(IF(VALUE('data-cash-crude'!EJ164)&gt;0,'data-cash-crude'!EJ164-INDEX('active-future'!$C:$C,MATCH('basis-cash-crude'!EK$1,'active-future'!$A:$A,0),1),""),"")</f>
        <v/>
      </c>
      <c r="EL164" t="str">
        <f>+IFERROR(IF(VALUE('data-cash-crude'!EK164)&gt;0,'data-cash-crude'!EK164-INDEX('active-future'!$C:$C,MATCH('basis-cash-crude'!EL$1,'active-future'!$A:$A,0),1),""),"")</f>
        <v/>
      </c>
      <c r="EM164" t="str">
        <f>+IFERROR(IF(VALUE('data-cash-crude'!EL164)&gt;0,'data-cash-crude'!EL164-INDEX('active-future'!$C:$C,MATCH('basis-cash-crude'!EM$1,'active-future'!$A:$A,0),1),""),"")</f>
        <v/>
      </c>
      <c r="EN164" t="str">
        <f>+IFERROR(IF(VALUE('data-cash-crude'!EM164)&gt;0,'data-cash-crude'!EM164-INDEX('active-future'!$C:$C,MATCH('basis-cash-crude'!EN$1,'active-future'!$A:$A,0),1),""),"")</f>
        <v/>
      </c>
      <c r="EO164" t="str">
        <f>+IFERROR(IF(VALUE('data-cash-crude'!EN164)&gt;0,'data-cash-crude'!EN164-INDEX('active-future'!$C:$C,MATCH('basis-cash-crude'!EO$1,'active-future'!$A:$A,0),1),""),"")</f>
        <v/>
      </c>
      <c r="EP164" t="str">
        <f>+IFERROR(IF(VALUE('data-cash-crude'!EO164)&gt;0,'data-cash-crude'!EO164-INDEX('active-future'!$C:$C,MATCH('basis-cash-crude'!EP$1,'active-future'!$A:$A,0),1),""),"")</f>
        <v/>
      </c>
      <c r="EQ164" t="str">
        <f>+IFERROR(IF(VALUE('data-cash-crude'!EP164)&gt;0,'data-cash-crude'!EP164-INDEX('active-future'!$C:$C,MATCH('basis-cash-crude'!EQ$1,'active-future'!$A:$A,0),1),""),"")</f>
        <v/>
      </c>
      <c r="ER164" t="str">
        <f>+IFERROR(IF(VALUE('data-cash-crude'!EQ164)&gt;0,'data-cash-crude'!EQ164-INDEX('active-future'!$C:$C,MATCH('basis-cash-crude'!ER$1,'active-future'!$A:$A,0),1),""),"")</f>
        <v/>
      </c>
      <c r="ES164" t="str">
        <f>+IFERROR(IF(VALUE('data-cash-crude'!ER164)&gt;0,'data-cash-crude'!ER164-INDEX('active-future'!$C:$C,MATCH('basis-cash-crude'!ES$1,'active-future'!$A:$A,0),1),""),"")</f>
        <v/>
      </c>
      <c r="ET164" t="str">
        <f>+IFERROR(IF(VALUE('data-cash-crude'!ES164)&gt;0,'data-cash-crude'!ES164-INDEX('active-future'!$C:$C,MATCH('basis-cash-crude'!ET$1,'active-future'!$A:$A,0),1),""),"")</f>
        <v/>
      </c>
      <c r="EU164" t="str">
        <f>+IFERROR(IF(VALUE('data-cash-crude'!ET164)&gt;0,'data-cash-crude'!ET164-INDEX('active-future'!$C:$C,MATCH('basis-cash-crude'!EU$1,'active-future'!$A:$A,0),1),""),"")</f>
        <v/>
      </c>
      <c r="EV164" t="str">
        <f>+IFERROR(IF(VALUE('data-cash-crude'!EU164)&gt;0,'data-cash-crude'!EU164-INDEX('active-future'!$C:$C,MATCH('basis-cash-crude'!EV$1,'active-future'!$A:$A,0),1),""),"")</f>
        <v/>
      </c>
      <c r="EW164" t="str">
        <f>+IFERROR(IF(VALUE('data-cash-crude'!EV164)&gt;0,'data-cash-crude'!EV164-INDEX('active-future'!$C:$C,MATCH('basis-cash-crude'!EW$1,'active-future'!$A:$A,0),1),""),"")</f>
        <v/>
      </c>
      <c r="EX164" t="str">
        <f>+IFERROR(IF(VALUE('data-cash-crude'!EW164)&gt;0,'data-cash-crude'!EW164-INDEX('active-future'!$C:$C,MATCH('basis-cash-crude'!EX$1,'active-future'!$A:$A,0),1),""),"")</f>
        <v/>
      </c>
      <c r="EY164" t="str">
        <f>+IFERROR(IF(VALUE('data-cash-crude'!EX164)&gt;0,'data-cash-crude'!EX164-INDEX('active-future'!$C:$C,MATCH('basis-cash-crude'!EY$1,'active-future'!$A:$A,0),1),""),"")</f>
        <v/>
      </c>
      <c r="EZ164" t="str">
        <f>+IFERROR(IF(VALUE('data-cash-crude'!EY164)&gt;0,'data-cash-crude'!EY164-INDEX('active-future'!$C:$C,MATCH('basis-cash-crude'!EZ$1,'active-future'!$A:$A,0),1),""),"")</f>
        <v/>
      </c>
      <c r="FA164" t="str">
        <f>+IFERROR(IF(VALUE('data-cash-crude'!EZ164)&gt;0,'data-cash-crude'!EZ164-INDEX('active-future'!$C:$C,MATCH('basis-cash-crude'!FA$1,'active-future'!$A:$A,0),1),""),"")</f>
        <v/>
      </c>
      <c r="FB164" t="str">
        <f>+IFERROR(IF(VALUE('data-cash-crude'!FA164)&gt;0,'data-cash-crude'!FA164-INDEX('active-future'!$C:$C,MATCH('basis-cash-crude'!FB$1,'active-future'!$A:$A,0),1),""),"")</f>
        <v/>
      </c>
      <c r="FC164" t="str">
        <f>+IFERROR(IF(VALUE('data-cash-crude'!FB164)&gt;0,'data-cash-crude'!FB164-INDEX('active-future'!$C:$C,MATCH('basis-cash-crude'!FC$1,'active-future'!$A:$A,0),1),""),"")</f>
        <v/>
      </c>
      <c r="FD164" t="str">
        <f>+IFERROR(IF(VALUE('data-cash-crude'!FC164)&gt;0,'data-cash-crude'!FC164-INDEX('active-future'!$C:$C,MATCH('basis-cash-crude'!FD$1,'active-future'!$A:$A,0),1),""),"")</f>
        <v/>
      </c>
      <c r="FE164" t="str">
        <f>+IFERROR(IF(VALUE('data-cash-crude'!FD164)&gt;0,'data-cash-crude'!FD164-INDEX('active-future'!$C:$C,MATCH('basis-cash-crude'!FE$1,'active-future'!$A:$A,0),1),""),"")</f>
        <v/>
      </c>
      <c r="FF164" t="str">
        <f>+IFERROR(IF(VALUE('data-cash-crude'!FE164)&gt;0,'data-cash-crude'!FE164-INDEX('active-future'!$C:$C,MATCH('basis-cash-crude'!FF$1,'active-future'!$A:$A,0),1),""),"")</f>
        <v/>
      </c>
      <c r="FG164" t="str">
        <f>+IFERROR(IF(VALUE('data-cash-crude'!FF164)&gt;0,'data-cash-crude'!FF164-INDEX('active-future'!$C:$C,MATCH('basis-cash-crude'!FG$1,'active-future'!$A:$A,0),1),""),"")</f>
        <v/>
      </c>
      <c r="FH164" t="str">
        <f>+IFERROR(IF(VALUE('data-cash-crude'!FG164)&gt;0,'data-cash-crude'!FG164-INDEX('active-future'!$C:$C,MATCH('basis-cash-crude'!FH$1,'active-future'!$A:$A,0),1),""),"")</f>
        <v/>
      </c>
      <c r="FI164" t="str">
        <f>+IFERROR(IF(VALUE('data-cash-crude'!FH164)&gt;0,'data-cash-crude'!FH164-INDEX('active-future'!$C:$C,MATCH('basis-cash-crude'!FI$1,'active-future'!$A:$A,0),1),""),"")</f>
        <v/>
      </c>
      <c r="FJ164" t="str">
        <f>+IFERROR(IF(VALUE('data-cash-crude'!FI164)&gt;0,'data-cash-crude'!FI164-INDEX('active-future'!$C:$C,MATCH('basis-cash-crude'!FJ$1,'active-future'!$A:$A,0),1),""),"")</f>
        <v/>
      </c>
      <c r="FK164" t="str">
        <f>+IFERROR(IF(VALUE('data-cash-crude'!FJ164)&gt;0,'data-cash-crude'!FJ164-INDEX('active-future'!$C:$C,MATCH('basis-cash-crude'!FK$1,'active-future'!$A:$A,0),1),""),"")</f>
        <v/>
      </c>
      <c r="FL164" t="str">
        <f>+IFERROR(IF(VALUE('data-cash-crude'!FK164)&gt;0,'data-cash-crude'!FK164-INDEX('active-future'!$C:$C,MATCH('basis-cash-crude'!FL$1,'active-future'!$A:$A,0),1),""),"")</f>
        <v/>
      </c>
    </row>
    <row r="165" spans="1:168" x14ac:dyDescent="0.2">
      <c r="A165">
        <f t="shared" si="6"/>
        <v>-4.0450000000000008</v>
      </c>
      <c r="B165">
        <f t="shared" si="7"/>
        <v>-3.9188000000000005</v>
      </c>
      <c r="C165">
        <f t="shared" si="8"/>
        <v>-3.9965333333333328</v>
      </c>
      <c r="D165" s="10" t="str">
        <f>+'data-cash-crude'!B165</f>
        <v>CLPA-8-121.CM</v>
      </c>
      <c r="E165">
        <f>+IFERROR(IF(VALUE('data-cash-crude'!D165)&gt;0,'data-cash-crude'!D165-INDEX('active-future'!$C:$C,MATCH('basis-cash-crude'!E$1,'active-future'!$A:$A,0),1),""),"")</f>
        <v>-4.0600000000000023</v>
      </c>
      <c r="F165">
        <f>+IFERROR(IF(VALUE('data-cash-crude'!E165)&gt;0,'data-cash-crude'!E165-INDEX('active-future'!$C:$C,MATCH('basis-cash-crude'!F$1,'active-future'!$A:$A,0),1),""),"")</f>
        <v>-3.9299999999999997</v>
      </c>
      <c r="G165">
        <f>+IFERROR(IF(VALUE('data-cash-crude'!F165)&gt;0,'data-cash-crude'!F165-INDEX('active-future'!$C:$C,MATCH('basis-cash-crude'!G$1,'active-future'!$A:$A,0),1),""),"")</f>
        <v>-3.9699999999999989</v>
      </c>
      <c r="H165">
        <f>+IFERROR(IF(VALUE('data-cash-crude'!G165)&gt;0,'data-cash-crude'!G165-INDEX('active-future'!$C:$C,MATCH('basis-cash-crude'!H$1,'active-future'!$A:$A,0),1),""),"")</f>
        <v>-3.9299999999999997</v>
      </c>
      <c r="I165" t="str">
        <f>+IFERROR(IF(VALUE('data-cash-crude'!H165)&gt;0,'data-cash-crude'!H165-INDEX('active-future'!$C:$C,MATCH('basis-cash-crude'!I$1,'active-future'!$A:$A,0),1),""),"")</f>
        <v/>
      </c>
      <c r="J165">
        <f>+IFERROR(IF(VALUE('data-cash-crude'!I165)&gt;0,'data-cash-crude'!I165-INDEX('active-future'!$C:$C,MATCH('basis-cash-crude'!J$1,'active-future'!$A:$A,0),1),""),"")</f>
        <v>-4.1099999999999994</v>
      </c>
      <c r="K165">
        <f>+IFERROR(IF(VALUE('data-cash-crude'!J165)&gt;0,'data-cash-crude'!J165-INDEX('active-future'!$C:$C,MATCH('basis-cash-crude'!K$1,'active-future'!$A:$A,0),1),""),"")</f>
        <v>-4.2700000000000031</v>
      </c>
      <c r="L165" t="str">
        <f>+IFERROR(IF(VALUE('data-cash-crude'!K165)&gt;0,'data-cash-crude'!K165-INDEX('active-future'!$C:$C,MATCH('basis-cash-crude'!L$1,'active-future'!$A:$A,0),1),""),"")</f>
        <v/>
      </c>
      <c r="M165">
        <f>+IFERROR(IF(VALUE('data-cash-crude'!L165)&gt;0,'data-cash-crude'!L165-INDEX('active-future'!$C:$C,MATCH('basis-cash-crude'!M$1,'active-future'!$A:$A,0),1),""),"")</f>
        <v>-3.9299999999999997</v>
      </c>
      <c r="N165">
        <f>+IFERROR(IF(VALUE('data-cash-crude'!M165)&gt;0,'data-cash-crude'!M165-INDEX('active-future'!$C:$C,MATCH('basis-cash-crude'!N$1,'active-future'!$A:$A,0),1),""),"")</f>
        <v>-4.1000000000000014</v>
      </c>
      <c r="O165">
        <f>+IFERROR(IF(VALUE('data-cash-crude'!N165)&gt;0,'data-cash-crude'!N165-INDEX('active-future'!$C:$C,MATCH('basis-cash-crude'!O$1,'active-future'!$A:$A,0),1),""),"")</f>
        <v>-3.8699999999999974</v>
      </c>
      <c r="P165">
        <f>+IFERROR(IF(VALUE('data-cash-crude'!O165)&gt;0,'data-cash-crude'!O165-INDEX('active-future'!$C:$C,MATCH('basis-cash-crude'!P$1,'active-future'!$A:$A,0),1),""),"")</f>
        <v>-3.9600000000000009</v>
      </c>
      <c r="Q165">
        <f>+IFERROR(IF(VALUE('data-cash-crude'!P165)&gt;0,'data-cash-crude'!P165-INDEX('active-future'!$C:$C,MATCH('basis-cash-crude'!Q$1,'active-future'!$A:$A,0),1),""),"")</f>
        <v>-4.07</v>
      </c>
      <c r="R165">
        <f>+IFERROR(IF(VALUE('data-cash-crude'!Q165)&gt;0,'data-cash-crude'!Q165-INDEX('active-future'!$C:$C,MATCH('basis-cash-crude'!R$1,'active-future'!$A:$A,0),1),""),"")</f>
        <v>-3.9299999999999997</v>
      </c>
      <c r="S165">
        <f>+IFERROR(IF(VALUE('data-cash-crude'!R165)&gt;0,'data-cash-crude'!R165-INDEX('active-future'!$C:$C,MATCH('basis-cash-crude'!S$1,'active-future'!$A:$A,0),1),""),"")</f>
        <v>-4.009999999999998</v>
      </c>
      <c r="T165">
        <f>+IFERROR(IF(VALUE('data-cash-crude'!S165)&gt;0,'data-cash-crude'!S165-INDEX('active-future'!$C:$C,MATCH('basis-cash-crude'!T$1,'active-future'!$A:$A,0),1),""),"")</f>
        <v>-3.990000000000002</v>
      </c>
      <c r="U165">
        <f>+IFERROR(IF(VALUE('data-cash-crude'!T165)&gt;0,'data-cash-crude'!T165-INDEX('active-future'!$C:$C,MATCH('basis-cash-crude'!U$1,'active-future'!$A:$A,0),1),""),"")</f>
        <v>-4.2700000000000031</v>
      </c>
      <c r="V165">
        <f>+IFERROR(IF(VALUE('data-cash-crude'!U165)&gt;0,'data-cash-crude'!U165-INDEX('active-future'!$C:$C,MATCH('basis-cash-crude'!V$1,'active-future'!$A:$A,0),1),""),"")</f>
        <v>-3.9500000000000028</v>
      </c>
      <c r="W165">
        <f>+IFERROR(IF(VALUE('data-cash-crude'!V165)&gt;0,'data-cash-crude'!V165-INDEX('active-future'!$C:$C,MATCH('basis-cash-crude'!W$1,'active-future'!$A:$A,0),1),""),"")</f>
        <v>-3.9299999999999997</v>
      </c>
      <c r="X165">
        <f>+IFERROR(IF(VALUE('data-cash-crude'!W165)&gt;0,'data-cash-crude'!W165-INDEX('active-future'!$C:$C,MATCH('basis-cash-crude'!X$1,'active-future'!$A:$A,0),1),""),"")</f>
        <v>-4.18</v>
      </c>
      <c r="Y165" t="str">
        <f>+IFERROR(IF(VALUE('data-cash-crude'!X165)&gt;0,'data-cash-crude'!X165-INDEX('active-future'!$C:$C,MATCH('basis-cash-crude'!Y$1,'active-future'!$A:$A,0),1),""),"")</f>
        <v/>
      </c>
      <c r="Z165">
        <f>+IFERROR(IF(VALUE('data-cash-crude'!Y165)&gt;0,'data-cash-crude'!Y165-INDEX('active-future'!$C:$C,MATCH('basis-cash-crude'!Z$1,'active-future'!$A:$A,0),1),""),"")</f>
        <v>-4.2100000000000009</v>
      </c>
      <c r="AA165">
        <f>+IFERROR(IF(VALUE('data-cash-crude'!Z165)&gt;0,'data-cash-crude'!Z165-INDEX('active-future'!$C:$C,MATCH('basis-cash-crude'!AA$1,'active-future'!$A:$A,0),1),""),"")</f>
        <v>-1.1700000000000017</v>
      </c>
      <c r="AB165" t="str">
        <f>+IFERROR(IF(VALUE('data-cash-crude'!AA165)&gt;0,'data-cash-crude'!AA165-INDEX('active-future'!$C:$C,MATCH('basis-cash-crude'!AB$1,'active-future'!$A:$A,0),1),""),"")</f>
        <v/>
      </c>
      <c r="AC165">
        <f>+IFERROR(IF(VALUE('data-cash-crude'!AB165)&gt;0,'data-cash-crude'!AB165-INDEX('active-future'!$C:$C,MATCH('basis-cash-crude'!AC$1,'active-future'!$A:$A,0),1),""),"")</f>
        <v>-4.1099999999999994</v>
      </c>
      <c r="AD165">
        <f>+IFERROR(IF(VALUE('data-cash-crude'!AC165)&gt;0,'data-cash-crude'!AC165-INDEX('active-future'!$C:$C,MATCH('basis-cash-crude'!AD$1,'active-future'!$A:$A,0),1),""),"")</f>
        <v>-3.9099999999999966</v>
      </c>
      <c r="AE165">
        <f>+IFERROR(IF(VALUE('data-cash-crude'!AD165)&gt;0,'data-cash-crude'!AD165-INDEX('active-future'!$C:$C,MATCH('basis-cash-crude'!AE$1,'active-future'!$A:$A,0),1),""),"")</f>
        <v>-4.009999999999998</v>
      </c>
      <c r="AF165">
        <f>+IFERROR(IF(VALUE('data-cash-crude'!AE165)&gt;0,'data-cash-crude'!AE165-INDEX('active-future'!$C:$C,MATCH('basis-cash-crude'!AF$1,'active-future'!$A:$A,0),1),""),"")</f>
        <v>-4.0200000000000031</v>
      </c>
      <c r="AG165">
        <f>+IFERROR(IF(VALUE('data-cash-crude'!AF165)&gt;0,'data-cash-crude'!AF165-INDEX('active-future'!$C:$C,MATCH('basis-cash-crude'!AG$1,'active-future'!$A:$A,0),1),""),"")</f>
        <v>-4.0799999999999983</v>
      </c>
      <c r="AH165" t="str">
        <f>+IFERROR(IF(VALUE('data-cash-crude'!AG165)&gt;0,'data-cash-crude'!AG165-INDEX('active-future'!$C:$C,MATCH('basis-cash-crude'!AH$1,'active-future'!$A:$A,0),1),""),"")</f>
        <v/>
      </c>
      <c r="AI165" t="str">
        <f>+IFERROR(IF(VALUE('data-cash-crude'!AH165)&gt;0,'data-cash-crude'!AH165-INDEX('active-future'!$C:$C,MATCH('basis-cash-crude'!AI$1,'active-future'!$A:$A,0),1),""),"")</f>
        <v/>
      </c>
      <c r="AJ165" t="str">
        <f>+IFERROR(IF(VALUE('data-cash-crude'!AI165)&gt;0,'data-cash-crude'!AI165-INDEX('active-future'!$C:$C,MATCH('basis-cash-crude'!AJ$1,'active-future'!$A:$A,0),1),""),"")</f>
        <v/>
      </c>
      <c r="AK165" t="str">
        <f>+IFERROR(IF(VALUE('data-cash-crude'!AJ165)&gt;0,'data-cash-crude'!AJ165-INDEX('active-future'!$C:$C,MATCH('basis-cash-crude'!AK$1,'active-future'!$A:$A,0),1),""),"")</f>
        <v/>
      </c>
      <c r="AL165" t="str">
        <f>+IFERROR(IF(VALUE('data-cash-crude'!AK165)&gt;0,'data-cash-crude'!AK165-INDEX('active-future'!$C:$C,MATCH('basis-cash-crude'!AL$1,'active-future'!$A:$A,0),1),""),"")</f>
        <v/>
      </c>
      <c r="AM165" t="str">
        <f>+IFERROR(IF(VALUE('data-cash-crude'!AL165)&gt;0,'data-cash-crude'!AL165-INDEX('active-future'!$C:$C,MATCH('basis-cash-crude'!AM$1,'active-future'!$A:$A,0),1),""),"")</f>
        <v/>
      </c>
      <c r="AN165">
        <f>+IFERROR(IF(VALUE('data-cash-crude'!AM165)&gt;0,'data-cash-crude'!AM165-INDEX('active-future'!$C:$C,MATCH('basis-cash-crude'!AN$1,'active-future'!$A:$A,0),1),""),"")</f>
        <v>-4.0499999999999972</v>
      </c>
      <c r="AO165">
        <f>+IFERROR(IF(VALUE('data-cash-crude'!AN165)&gt;0,'data-cash-crude'!AN165-INDEX('active-future'!$C:$C,MATCH('basis-cash-crude'!AO$1,'active-future'!$A:$A,0),1),""),"")</f>
        <v>-4.1099999999999994</v>
      </c>
      <c r="AP165">
        <f>+IFERROR(IF(VALUE('data-cash-crude'!AO165)&gt;0,'data-cash-crude'!AO165-INDEX('active-future'!$C:$C,MATCH('basis-cash-crude'!AP$1,'active-future'!$A:$A,0),1),""),"")</f>
        <v>-3.990000000000002</v>
      </c>
      <c r="AQ165">
        <f>+IFERROR(IF(VALUE('data-cash-crude'!AP165)&gt;0,'data-cash-crude'!AP165-INDEX('active-future'!$C:$C,MATCH('basis-cash-crude'!AQ$1,'active-future'!$A:$A,0),1),""),"")</f>
        <v>-3.8999999999999986</v>
      </c>
      <c r="AR165">
        <f>+IFERROR(IF(VALUE('data-cash-crude'!AQ165)&gt;0,'data-cash-crude'!AQ165-INDEX('active-future'!$C:$C,MATCH('basis-cash-crude'!AR$1,'active-future'!$A:$A,0),1),""),"")</f>
        <v>-4.1000000000000014</v>
      </c>
      <c r="AS165">
        <f>+IFERROR(IF(VALUE('data-cash-crude'!AR165)&gt;0,'data-cash-crude'!AR165-INDEX('active-future'!$C:$C,MATCH('basis-cash-crude'!AS$1,'active-future'!$A:$A,0),1),""),"")</f>
        <v>-3.9799999999999969</v>
      </c>
      <c r="AT165">
        <f>+IFERROR(IF(VALUE('data-cash-crude'!AS165)&gt;0,'data-cash-crude'!AS165-INDEX('active-future'!$C:$C,MATCH('basis-cash-crude'!AT$1,'active-future'!$A:$A,0),1),""),"")</f>
        <v>-4.2899999999999991</v>
      </c>
      <c r="AU165">
        <f>+IFERROR(IF(VALUE('data-cash-crude'!AT165)&gt;0,'data-cash-crude'!AT165-INDEX('active-future'!$C:$C,MATCH('basis-cash-crude'!AU$1,'active-future'!$A:$A,0),1),""),"")</f>
        <v>-3.9500000000000028</v>
      </c>
      <c r="AV165" t="str">
        <f>+IFERROR(IF(VALUE('data-cash-crude'!AU165)&gt;0,'data-cash-crude'!AU165-INDEX('active-future'!$C:$C,MATCH('basis-cash-crude'!AV$1,'active-future'!$A:$A,0),1),""),"")</f>
        <v/>
      </c>
      <c r="AW165" t="str">
        <f>+IFERROR(IF(VALUE('data-cash-crude'!AV165)&gt;0,'data-cash-crude'!AV165-INDEX('active-future'!$C:$C,MATCH('basis-cash-crude'!AW$1,'active-future'!$A:$A,0),1),""),"")</f>
        <v/>
      </c>
      <c r="AX165">
        <f>+IFERROR(IF(VALUE('data-cash-crude'!AW165)&gt;0,'data-cash-crude'!AW165-INDEX('active-future'!$C:$C,MATCH('basis-cash-crude'!AX$1,'active-future'!$A:$A,0),1),""),"")</f>
        <v>-4.0399999999999991</v>
      </c>
      <c r="AY165">
        <f>+IFERROR(IF(VALUE('data-cash-crude'!AX165)&gt;0,'data-cash-crude'!AX165-INDEX('active-future'!$C:$C,MATCH('basis-cash-crude'!AY$1,'active-future'!$A:$A,0),1),""),"")</f>
        <v>-4.3100000000000023</v>
      </c>
      <c r="AZ165">
        <f>+IFERROR(IF(VALUE('data-cash-crude'!AY165)&gt;0,'data-cash-crude'!AY165-INDEX('active-future'!$C:$C,MATCH('basis-cash-crude'!AZ$1,'active-future'!$A:$A,0),1),""),"")</f>
        <v>-3.9099999999999966</v>
      </c>
      <c r="BA165">
        <f>+IFERROR(IF(VALUE('data-cash-crude'!AZ165)&gt;0,'data-cash-crude'!AZ165-INDEX('active-future'!$C:$C,MATCH('basis-cash-crude'!BA$1,'active-future'!$A:$A,0),1),""),"")</f>
        <v>-3.9799999999999969</v>
      </c>
      <c r="BB165">
        <f>+IFERROR(IF(VALUE('data-cash-crude'!BA165)&gt;0,'data-cash-crude'!BA165-INDEX('active-future'!$C:$C,MATCH('basis-cash-crude'!BB$1,'active-future'!$A:$A,0),1),""),"")</f>
        <v>-3.9699999999999989</v>
      </c>
      <c r="BC165">
        <f>+IFERROR(IF(VALUE('data-cash-crude'!BB165)&gt;0,'data-cash-crude'!BB165-INDEX('active-future'!$C:$C,MATCH('basis-cash-crude'!BC$1,'active-future'!$A:$A,0),1),""),"")</f>
        <v>-4.4799999999999969</v>
      </c>
      <c r="BD165">
        <f>+IFERROR(IF(VALUE('data-cash-crude'!BC165)&gt;0,'data-cash-crude'!BC165-INDEX('active-future'!$C:$C,MATCH('basis-cash-crude'!BD$1,'active-future'!$A:$A,0),1),""),"")</f>
        <v>-4.009999999999998</v>
      </c>
      <c r="BE165">
        <f>+IFERROR(IF(VALUE('data-cash-crude'!BD165)&gt;0,'data-cash-crude'!BD165-INDEX('active-future'!$C:$C,MATCH('basis-cash-crude'!BE$1,'active-future'!$A:$A,0),1),""),"")</f>
        <v>-4.1199999999999974</v>
      </c>
      <c r="BF165">
        <f>+IFERROR(IF(VALUE('data-cash-crude'!BE165)&gt;0,'data-cash-crude'!BE165-INDEX('active-future'!$C:$C,MATCH('basis-cash-crude'!BF$1,'active-future'!$A:$A,0),1),""),"")</f>
        <v>-4.18</v>
      </c>
      <c r="BG165">
        <f>+IFERROR(IF(VALUE('data-cash-crude'!BF165)&gt;0,'data-cash-crude'!BF165-INDEX('active-future'!$C:$C,MATCH('basis-cash-crude'!BG$1,'active-future'!$A:$A,0),1),""),"")</f>
        <v>-3.8599999999999994</v>
      </c>
      <c r="BH165">
        <f>+IFERROR(IF(VALUE('data-cash-crude'!BG165)&gt;0,'data-cash-crude'!BG165-INDEX('active-future'!$C:$C,MATCH('basis-cash-crude'!BH$1,'active-future'!$A:$A,0),1),""),"")</f>
        <v>-4.0600000000000023</v>
      </c>
      <c r="BI165">
        <f>+IFERROR(IF(VALUE('data-cash-crude'!BH165)&gt;0,'data-cash-crude'!BH165-INDEX('active-future'!$C:$C,MATCH('basis-cash-crude'!BI$1,'active-future'!$A:$A,0),1),""),"")</f>
        <v>-4.3400000000000034</v>
      </c>
      <c r="BJ165">
        <f>+IFERROR(IF(VALUE('data-cash-crude'!BI165)&gt;0,'data-cash-crude'!BI165-INDEX('active-future'!$C:$C,MATCH('basis-cash-crude'!BJ$1,'active-future'!$A:$A,0),1),""),"")</f>
        <v>-3.9500000000000028</v>
      </c>
      <c r="BK165">
        <f>+IFERROR(IF(VALUE('data-cash-crude'!BJ165)&gt;0,'data-cash-crude'!BJ165-INDEX('active-future'!$C:$C,MATCH('basis-cash-crude'!BK$1,'active-future'!$A:$A,0),1),""),"")</f>
        <v>-4.0499999999999972</v>
      </c>
      <c r="BL165">
        <f>+IFERROR(IF(VALUE('data-cash-crude'!BK165)&gt;0,'data-cash-crude'!BK165-INDEX('active-future'!$C:$C,MATCH('basis-cash-crude'!BL$1,'active-future'!$A:$A,0),1),""),"")</f>
        <v>-3.8400000000000034</v>
      </c>
      <c r="BM165">
        <f>+IFERROR(IF(VALUE('data-cash-crude'!BL165)&gt;0,'data-cash-crude'!BL165-INDEX('active-future'!$C:$C,MATCH('basis-cash-crude'!BM$1,'active-future'!$A:$A,0),1),""),"")</f>
        <v>-4.1300000000000026</v>
      </c>
      <c r="BN165">
        <f>+IFERROR(IF(VALUE('data-cash-crude'!BM165)&gt;0,'data-cash-crude'!BM165-INDEX('active-future'!$C:$C,MATCH('basis-cash-crude'!BN$1,'active-future'!$A:$A,0),1),""),"")</f>
        <v>-4</v>
      </c>
      <c r="BO165">
        <f>+IFERROR(IF(VALUE('data-cash-crude'!BN165)&gt;0,'data-cash-crude'!BN165-INDEX('active-future'!$C:$C,MATCH('basis-cash-crude'!BO$1,'active-future'!$A:$A,0),1),""),"")</f>
        <v>-4.0600000000000023</v>
      </c>
      <c r="BP165">
        <f>+IFERROR(IF(VALUE('data-cash-crude'!BO165)&gt;0,'data-cash-crude'!BO165-INDEX('active-future'!$C:$C,MATCH('basis-cash-crude'!BP$1,'active-future'!$A:$A,0),1),""),"")</f>
        <v>-3.9500000000000028</v>
      </c>
      <c r="BQ165">
        <f>+IFERROR(IF(VALUE('data-cash-crude'!BP165)&gt;0,'data-cash-crude'!BP165-INDEX('active-future'!$C:$C,MATCH('basis-cash-crude'!BQ$1,'active-future'!$A:$A,0),1),""),"")</f>
        <v>-3.8900000000000006</v>
      </c>
      <c r="BR165">
        <f>+IFERROR(IF(VALUE('data-cash-crude'!BQ165)&gt;0,'data-cash-crude'!BQ165-INDEX('active-future'!$C:$C,MATCH('basis-cash-crude'!BR$1,'active-future'!$A:$A,0),1),""),"")</f>
        <v>-4.1199999999999974</v>
      </c>
      <c r="BS165">
        <f>+IFERROR(IF(VALUE('data-cash-crude'!BR165)&gt;0,'data-cash-crude'!BR165-INDEX('active-future'!$C:$C,MATCH('basis-cash-crude'!BS$1,'active-future'!$A:$A,0),1),""),"")</f>
        <v>-4.32</v>
      </c>
      <c r="BT165">
        <f>+IFERROR(IF(VALUE('data-cash-crude'!BS165)&gt;0,'data-cash-crude'!BS165-INDEX('active-future'!$C:$C,MATCH('basis-cash-crude'!BT$1,'active-future'!$A:$A,0),1),""),"")</f>
        <v>-3.9099999999999966</v>
      </c>
      <c r="BU165">
        <f>+IFERROR(IF(VALUE('data-cash-crude'!BT165)&gt;0,'data-cash-crude'!BT165-INDEX('active-future'!$C:$C,MATCH('basis-cash-crude'!BU$1,'active-future'!$A:$A,0),1),""),"")</f>
        <v>-3.9099999999999966</v>
      </c>
      <c r="BV165" t="str">
        <f>+IFERROR(IF(VALUE('data-cash-crude'!BU165)&gt;0,'data-cash-crude'!BU165-INDEX('active-future'!$C:$C,MATCH('basis-cash-crude'!BV$1,'active-future'!$A:$A,0),1),""),"")</f>
        <v/>
      </c>
      <c r="BW165">
        <f>+IFERROR(IF(VALUE('data-cash-crude'!BV165)&gt;0,'data-cash-crude'!BV165-INDEX('active-future'!$C:$C,MATCH('basis-cash-crude'!BW$1,'active-future'!$A:$A,0),1),""),"")</f>
        <v>-4.0399999999999991</v>
      </c>
      <c r="BX165">
        <f>+IFERROR(IF(VALUE('data-cash-crude'!BW165)&gt;0,'data-cash-crude'!BW165-INDEX('active-future'!$C:$C,MATCH('basis-cash-crude'!BX$1,'active-future'!$A:$A,0),1),""),"")</f>
        <v>-3.8900000000000006</v>
      </c>
      <c r="BY165">
        <f>+IFERROR(IF(VALUE('data-cash-crude'!BX165)&gt;0,'data-cash-crude'!BX165-INDEX('active-future'!$C:$C,MATCH('basis-cash-crude'!BY$1,'active-future'!$A:$A,0),1),""),"")</f>
        <v>-4.0900000000000034</v>
      </c>
      <c r="BZ165">
        <f>+IFERROR(IF(VALUE('data-cash-crude'!BY165)&gt;0,'data-cash-crude'!BY165-INDEX('active-future'!$C:$C,MATCH('basis-cash-crude'!BZ$1,'active-future'!$A:$A,0),1),""),"")</f>
        <v>-4.1899999999999977</v>
      </c>
      <c r="CA165">
        <f>+IFERROR(IF(VALUE('data-cash-crude'!BZ165)&gt;0,'data-cash-crude'!BZ165-INDEX('active-future'!$C:$C,MATCH('basis-cash-crude'!CA$1,'active-future'!$A:$A,0),1),""),"")</f>
        <v>-3.7899999999999991</v>
      </c>
      <c r="CB165">
        <f>+IFERROR(IF(VALUE('data-cash-crude'!CA165)&gt;0,'data-cash-crude'!CA165-INDEX('active-future'!$C:$C,MATCH('basis-cash-crude'!CB$1,'active-future'!$A:$A,0),1),""),"")</f>
        <v>-4.0900000000000034</v>
      </c>
      <c r="CC165">
        <f>+IFERROR(IF(VALUE('data-cash-crude'!CB165)&gt;0,'data-cash-crude'!CB165-INDEX('active-future'!$C:$C,MATCH('basis-cash-crude'!CC$1,'active-future'!$A:$A,0),1),""),"")</f>
        <v>-3.6499999999999986</v>
      </c>
      <c r="CD165">
        <f>+IFERROR(IF(VALUE('data-cash-crude'!CC165)&gt;0,'data-cash-crude'!CC165-INDEX('active-future'!$C:$C,MATCH('basis-cash-crude'!CD$1,'active-future'!$A:$A,0),1),""),"")</f>
        <v>-4.1000000000000014</v>
      </c>
      <c r="CE165">
        <f>+IFERROR(IF(VALUE('data-cash-crude'!CD165)&gt;0,'data-cash-crude'!CD165-INDEX('active-future'!$C:$C,MATCH('basis-cash-crude'!CE$1,'active-future'!$A:$A,0),1),""),"")</f>
        <v>-4.0900000000000034</v>
      </c>
      <c r="CF165">
        <f>+IFERROR(IF(VALUE('data-cash-crude'!CE165)&gt;0,'data-cash-crude'!CE165-INDEX('active-future'!$C:$C,MATCH('basis-cash-crude'!CF$1,'active-future'!$A:$A,0),1),""),"")</f>
        <v>-4</v>
      </c>
      <c r="CG165">
        <f>+IFERROR(IF(VALUE('data-cash-crude'!CF165)&gt;0,'data-cash-crude'!CF165-INDEX('active-future'!$C:$C,MATCH('basis-cash-crude'!CG$1,'active-future'!$A:$A,0),1),""),"")</f>
        <v>-4.1499999999999986</v>
      </c>
      <c r="CH165">
        <f>+IFERROR(IF(VALUE('data-cash-crude'!CG165)&gt;0,'data-cash-crude'!CG165-INDEX('active-future'!$C:$C,MATCH('basis-cash-crude'!CH$1,'active-future'!$A:$A,0),1),""),"")</f>
        <v>-3.8500000000000014</v>
      </c>
      <c r="CI165">
        <f>+IFERROR(IF(VALUE('data-cash-crude'!CH165)&gt;0,'data-cash-crude'!CH165-INDEX('active-future'!$C:$C,MATCH('basis-cash-crude'!CI$1,'active-future'!$A:$A,0),1),""),"")</f>
        <v>-4.0200000000000031</v>
      </c>
      <c r="CJ165">
        <f>+IFERROR(IF(VALUE('data-cash-crude'!CI165)&gt;0,'data-cash-crude'!CI165-INDEX('active-future'!$C:$C,MATCH('basis-cash-crude'!CJ$1,'active-future'!$A:$A,0),1),""),"")</f>
        <v>-4.0499999999999972</v>
      </c>
      <c r="CK165">
        <f>+IFERROR(IF(VALUE('data-cash-crude'!CJ165)&gt;0,'data-cash-crude'!CJ165-INDEX('active-future'!$C:$C,MATCH('basis-cash-crude'!CK$1,'active-future'!$A:$A,0),1),""),"")</f>
        <v>-4.009999999999998</v>
      </c>
      <c r="CL165">
        <f>+IFERROR(IF(VALUE('data-cash-crude'!CK165)&gt;0,'data-cash-crude'!CK165-INDEX('active-future'!$C:$C,MATCH('basis-cash-crude'!CL$1,'active-future'!$A:$A,0),1),""),"")</f>
        <v>-3.9399999999999977</v>
      </c>
      <c r="CM165" t="str">
        <f>+IFERROR(IF(VALUE('data-cash-crude'!CL165)&gt;0,'data-cash-crude'!CL165-INDEX('active-future'!$C:$C,MATCH('basis-cash-crude'!CM$1,'active-future'!$A:$A,0),1),""),"")</f>
        <v/>
      </c>
      <c r="CN165">
        <f>+IFERROR(IF(VALUE('data-cash-crude'!CM165)&gt;0,'data-cash-crude'!CM165-INDEX('active-future'!$C:$C,MATCH('basis-cash-crude'!CN$1,'active-future'!$A:$A,0),1),""),"")</f>
        <v>-4.1000000000000014</v>
      </c>
      <c r="CO165">
        <f>+IFERROR(IF(VALUE('data-cash-crude'!CN165)&gt;0,'data-cash-crude'!CN165-INDEX('active-future'!$C:$C,MATCH('basis-cash-crude'!CO$1,'active-future'!$A:$A,0),1),""),"")</f>
        <v>-3.9600000000000009</v>
      </c>
      <c r="CP165" t="str">
        <f>+IFERROR(IF(VALUE('data-cash-crude'!CO165)&gt;0,'data-cash-crude'!CO165-INDEX('active-future'!$C:$C,MATCH('basis-cash-crude'!CP$1,'active-future'!$A:$A,0),1),""),"")</f>
        <v/>
      </c>
      <c r="CQ165">
        <f>+IFERROR(IF(VALUE('data-cash-crude'!CP165)&gt;0,'data-cash-crude'!CP165-INDEX('active-future'!$C:$C,MATCH('basis-cash-crude'!CQ$1,'active-future'!$A:$A,0),1),""),"")</f>
        <v>-3.1799999999999997</v>
      </c>
      <c r="CR165">
        <f>+IFERROR(IF(VALUE('data-cash-crude'!CQ165)&gt;0,'data-cash-crude'!CQ165-INDEX('active-future'!$C:$C,MATCH('basis-cash-crude'!CR$1,'active-future'!$A:$A,0),1),""),"")</f>
        <v>-4.1400000000000006</v>
      </c>
      <c r="CS165">
        <f>+IFERROR(IF(VALUE('data-cash-crude'!CR165)&gt;0,'data-cash-crude'!CR165-INDEX('active-future'!$C:$C,MATCH('basis-cash-crude'!CS$1,'active-future'!$A:$A,0),1),""),"")</f>
        <v>-3.9200000000000017</v>
      </c>
      <c r="CT165">
        <f>+IFERROR(IF(VALUE('data-cash-crude'!CS165)&gt;0,'data-cash-crude'!CS165-INDEX('active-future'!$C:$C,MATCH('basis-cash-crude'!CT$1,'active-future'!$A:$A,0),1),""),"")</f>
        <v>-4.1000000000000014</v>
      </c>
      <c r="CU165">
        <f>+IFERROR(IF(VALUE('data-cash-crude'!CT165)&gt;0,'data-cash-crude'!CT165-INDEX('active-future'!$C:$C,MATCH('basis-cash-crude'!CU$1,'active-future'!$A:$A,0),1),""),"")</f>
        <v>-3.9299999999999997</v>
      </c>
      <c r="CV165">
        <f>+IFERROR(IF(VALUE('data-cash-crude'!CU165)&gt;0,'data-cash-crude'!CU165-INDEX('active-future'!$C:$C,MATCH('basis-cash-crude'!CV$1,'active-future'!$A:$A,0),1),""),"")</f>
        <v>-3.8800000000000026</v>
      </c>
      <c r="CW165">
        <f>+IFERROR(IF(VALUE('data-cash-crude'!CV165)&gt;0,'data-cash-crude'!CV165-INDEX('active-future'!$C:$C,MATCH('basis-cash-crude'!CW$1,'active-future'!$A:$A,0),1),""),"")</f>
        <v>-3.6400000000000006</v>
      </c>
      <c r="CX165">
        <f>+IFERROR(IF(VALUE('data-cash-crude'!CW165)&gt;0,'data-cash-crude'!CW165-INDEX('active-future'!$C:$C,MATCH('basis-cash-crude'!CX$1,'active-future'!$A:$A,0),1),""),"")</f>
        <v>-4.0600000000000023</v>
      </c>
      <c r="CY165">
        <f>+IFERROR(IF(VALUE('data-cash-crude'!CX165)&gt;0,'data-cash-crude'!CX165-INDEX('active-future'!$C:$C,MATCH('basis-cash-crude'!CY$1,'active-future'!$A:$A,0),1),""),"")</f>
        <v>-3.9699999999999989</v>
      </c>
      <c r="CZ165">
        <f>+IFERROR(IF(VALUE('data-cash-crude'!CY165)&gt;0,'data-cash-crude'!CY165-INDEX('active-future'!$C:$C,MATCH('basis-cash-crude'!CZ$1,'active-future'!$A:$A,0),1),""),"")</f>
        <v>-4.2299999999999969</v>
      </c>
      <c r="DA165">
        <f>+IFERROR(IF(VALUE('data-cash-crude'!CZ165)&gt;0,'data-cash-crude'!CZ165-INDEX('active-future'!$C:$C,MATCH('basis-cash-crude'!DA$1,'active-future'!$A:$A,0),1),""),"")</f>
        <v>-3.8500000000000014</v>
      </c>
      <c r="DB165">
        <f>+IFERROR(IF(VALUE('data-cash-crude'!DA165)&gt;0,'data-cash-crude'!DA165-INDEX('active-future'!$C:$C,MATCH('basis-cash-crude'!DB$1,'active-future'!$A:$A,0),1),""),"")</f>
        <v>-4.18</v>
      </c>
      <c r="DC165">
        <f>+IFERROR(IF(VALUE('data-cash-crude'!DB165)&gt;0,'data-cash-crude'!DB165-INDEX('active-future'!$C:$C,MATCH('basis-cash-crude'!DC$1,'active-future'!$A:$A,0),1),""),"")</f>
        <v>-4</v>
      </c>
      <c r="DD165">
        <f>+IFERROR(IF(VALUE('data-cash-crude'!DC165)&gt;0,'data-cash-crude'!DC165-INDEX('active-future'!$C:$C,MATCH('basis-cash-crude'!DD$1,'active-future'!$A:$A,0),1),""),"")</f>
        <v>-4.0399999999999991</v>
      </c>
      <c r="DE165">
        <f>+IFERROR(IF(VALUE('data-cash-crude'!DD165)&gt;0,'data-cash-crude'!DD165-INDEX('active-future'!$C:$C,MATCH('basis-cash-crude'!DE$1,'active-future'!$A:$A,0),1),""),"")</f>
        <v>-4.0900000000000034</v>
      </c>
      <c r="DF165">
        <f>+IFERROR(IF(VALUE('data-cash-crude'!DE165)&gt;0,'data-cash-crude'!DE165-INDEX('active-future'!$C:$C,MATCH('basis-cash-crude'!DF$1,'active-future'!$A:$A,0),1),""),"")</f>
        <v>-3.8800000000000026</v>
      </c>
      <c r="DG165">
        <f>+IFERROR(IF(VALUE('data-cash-crude'!DF165)&gt;0,'data-cash-crude'!DF165-INDEX('active-future'!$C:$C,MATCH('basis-cash-crude'!DG$1,'active-future'!$A:$A,0),1),""),"")</f>
        <v>-3.6899999999999977</v>
      </c>
      <c r="DH165">
        <f>+IFERROR(IF(VALUE('data-cash-crude'!DG165)&gt;0,'data-cash-crude'!DG165-INDEX('active-future'!$C:$C,MATCH('basis-cash-crude'!DH$1,'active-future'!$A:$A,0),1),""),"")</f>
        <v>-4.1599999999999966</v>
      </c>
      <c r="DI165">
        <f>+IFERROR(IF(VALUE('data-cash-crude'!DH165)&gt;0,'data-cash-crude'!DH165-INDEX('active-future'!$C:$C,MATCH('basis-cash-crude'!DI$1,'active-future'!$A:$A,0),1),""),"")</f>
        <v>-3.9500000000000028</v>
      </c>
      <c r="DJ165">
        <f>+IFERROR(IF(VALUE('data-cash-crude'!DI165)&gt;0,'data-cash-crude'!DI165-INDEX('active-future'!$C:$C,MATCH('basis-cash-crude'!DJ$1,'active-future'!$A:$A,0),1),""),"")</f>
        <v>-4.0799999999999983</v>
      </c>
      <c r="DK165">
        <f>+IFERROR(IF(VALUE('data-cash-crude'!DJ165)&gt;0,'data-cash-crude'!DJ165-INDEX('active-future'!$C:$C,MATCH('basis-cash-crude'!DK$1,'active-future'!$A:$A,0),1),""),"")</f>
        <v>-4.0499999999999972</v>
      </c>
      <c r="DL165">
        <f>+IFERROR(IF(VALUE('data-cash-crude'!DK165)&gt;0,'data-cash-crude'!DK165-INDEX('active-future'!$C:$C,MATCH('basis-cash-crude'!DL$1,'active-future'!$A:$A,0),1),""),"")</f>
        <v>-4.1199999999999974</v>
      </c>
      <c r="DM165" t="str">
        <f>+IFERROR(IF(VALUE('data-cash-crude'!DL165)&gt;0,'data-cash-crude'!DL165-INDEX('active-future'!$C:$C,MATCH('basis-cash-crude'!DM$1,'active-future'!$A:$A,0),1),""),"")</f>
        <v/>
      </c>
      <c r="DN165" t="str">
        <f>+IFERROR(IF(VALUE('data-cash-crude'!DM165)&gt;0,'data-cash-crude'!DM165-INDEX('active-future'!$C:$C,MATCH('basis-cash-crude'!DN$1,'active-future'!$A:$A,0),1),""),"")</f>
        <v/>
      </c>
      <c r="DO165" t="str">
        <f>+IFERROR(IF(VALUE('data-cash-crude'!DN165)&gt;0,'data-cash-crude'!DN165-INDEX('active-future'!$C:$C,MATCH('basis-cash-crude'!DO$1,'active-future'!$A:$A,0),1),""),"")</f>
        <v/>
      </c>
      <c r="DP165" t="str">
        <f>+IFERROR(IF(VALUE('data-cash-crude'!DO165)&gt;0,'data-cash-crude'!DO165-INDEX('active-future'!$C:$C,MATCH('basis-cash-crude'!DP$1,'active-future'!$A:$A,0),1),""),"")</f>
        <v/>
      </c>
      <c r="DQ165" t="str">
        <f>+IFERROR(IF(VALUE('data-cash-crude'!DP165)&gt;0,'data-cash-crude'!DP165-INDEX('active-future'!$C:$C,MATCH('basis-cash-crude'!DQ$1,'active-future'!$A:$A,0),1),""),"")</f>
        <v/>
      </c>
      <c r="DR165" t="str">
        <f>+IFERROR(IF(VALUE('data-cash-crude'!DQ165)&gt;0,'data-cash-crude'!DQ165-INDEX('active-future'!$C:$C,MATCH('basis-cash-crude'!DR$1,'active-future'!$A:$A,0),1),""),"")</f>
        <v/>
      </c>
      <c r="DS165" t="str">
        <f>+IFERROR(IF(VALUE('data-cash-crude'!DR165)&gt;0,'data-cash-crude'!DR165-INDEX('active-future'!$C:$C,MATCH('basis-cash-crude'!DS$1,'active-future'!$A:$A,0),1),""),"")</f>
        <v/>
      </c>
      <c r="DT165" t="str">
        <f>+IFERROR(IF(VALUE('data-cash-crude'!DS165)&gt;0,'data-cash-crude'!DS165-INDEX('active-future'!$C:$C,MATCH('basis-cash-crude'!DT$1,'active-future'!$A:$A,0),1),""),"")</f>
        <v/>
      </c>
      <c r="DU165" t="str">
        <f>+IFERROR(IF(VALUE('data-cash-crude'!DT165)&gt;0,'data-cash-crude'!DT165-INDEX('active-future'!$C:$C,MATCH('basis-cash-crude'!DU$1,'active-future'!$A:$A,0),1),""),"")</f>
        <v/>
      </c>
      <c r="DV165" t="str">
        <f>+IFERROR(IF(VALUE('data-cash-crude'!DU165)&gt;0,'data-cash-crude'!DU165-INDEX('active-future'!$C:$C,MATCH('basis-cash-crude'!DV$1,'active-future'!$A:$A,0),1),""),"")</f>
        <v/>
      </c>
      <c r="DW165" t="str">
        <f>+IFERROR(IF(VALUE('data-cash-crude'!DV165)&gt;0,'data-cash-crude'!DV165-INDEX('active-future'!$C:$C,MATCH('basis-cash-crude'!DW$1,'active-future'!$A:$A,0),1),""),"")</f>
        <v/>
      </c>
      <c r="DX165" t="str">
        <f>+IFERROR(IF(VALUE('data-cash-crude'!DW165)&gt;0,'data-cash-crude'!DW165-INDEX('active-future'!$C:$C,MATCH('basis-cash-crude'!DX$1,'active-future'!$A:$A,0),1),""),"")</f>
        <v/>
      </c>
      <c r="DY165" t="str">
        <f>+IFERROR(IF(VALUE('data-cash-crude'!DX165)&gt;0,'data-cash-crude'!DX165-INDEX('active-future'!$C:$C,MATCH('basis-cash-crude'!DY$1,'active-future'!$A:$A,0),1),""),"")</f>
        <v/>
      </c>
      <c r="DZ165" t="str">
        <f>+IFERROR(IF(VALUE('data-cash-crude'!DY165)&gt;0,'data-cash-crude'!DY165-INDEX('active-future'!$C:$C,MATCH('basis-cash-crude'!DZ$1,'active-future'!$A:$A,0),1),""),"")</f>
        <v/>
      </c>
      <c r="EA165" t="str">
        <f>+IFERROR(IF(VALUE('data-cash-crude'!DZ165)&gt;0,'data-cash-crude'!DZ165-INDEX('active-future'!$C:$C,MATCH('basis-cash-crude'!EA$1,'active-future'!$A:$A,0),1),""),"")</f>
        <v/>
      </c>
      <c r="EB165" t="str">
        <f>+IFERROR(IF(VALUE('data-cash-crude'!EA165)&gt;0,'data-cash-crude'!EA165-INDEX('active-future'!$C:$C,MATCH('basis-cash-crude'!EB$1,'active-future'!$A:$A,0),1),""),"")</f>
        <v/>
      </c>
      <c r="EC165" t="str">
        <f>+IFERROR(IF(VALUE('data-cash-crude'!EB165)&gt;0,'data-cash-crude'!EB165-INDEX('active-future'!$C:$C,MATCH('basis-cash-crude'!EC$1,'active-future'!$A:$A,0),1),""),"")</f>
        <v/>
      </c>
      <c r="ED165" t="str">
        <f>+IFERROR(IF(VALUE('data-cash-crude'!EC165)&gt;0,'data-cash-crude'!EC165-INDEX('active-future'!$C:$C,MATCH('basis-cash-crude'!ED$1,'active-future'!$A:$A,0),1),""),"")</f>
        <v/>
      </c>
      <c r="EE165" t="str">
        <f>+IFERROR(IF(VALUE('data-cash-crude'!ED165)&gt;0,'data-cash-crude'!ED165-INDEX('active-future'!$C:$C,MATCH('basis-cash-crude'!EE$1,'active-future'!$A:$A,0),1),""),"")</f>
        <v/>
      </c>
      <c r="EF165" t="str">
        <f>+IFERROR(IF(VALUE('data-cash-crude'!EE165)&gt;0,'data-cash-crude'!EE165-INDEX('active-future'!$C:$C,MATCH('basis-cash-crude'!EF$1,'active-future'!$A:$A,0),1),""),"")</f>
        <v/>
      </c>
      <c r="EG165" t="str">
        <f>+IFERROR(IF(VALUE('data-cash-crude'!EF165)&gt;0,'data-cash-crude'!EF165-INDEX('active-future'!$C:$C,MATCH('basis-cash-crude'!EG$1,'active-future'!$A:$A,0),1),""),"")</f>
        <v/>
      </c>
      <c r="EH165" t="str">
        <f>+IFERROR(IF(VALUE('data-cash-crude'!EG165)&gt;0,'data-cash-crude'!EG165-INDEX('active-future'!$C:$C,MATCH('basis-cash-crude'!EH$1,'active-future'!$A:$A,0),1),""),"")</f>
        <v/>
      </c>
      <c r="EI165" t="str">
        <f>+IFERROR(IF(VALUE('data-cash-crude'!EH165)&gt;0,'data-cash-crude'!EH165-INDEX('active-future'!$C:$C,MATCH('basis-cash-crude'!EI$1,'active-future'!$A:$A,0),1),""),"")</f>
        <v/>
      </c>
      <c r="EJ165" t="str">
        <f>+IFERROR(IF(VALUE('data-cash-crude'!EI165)&gt;0,'data-cash-crude'!EI165-INDEX('active-future'!$C:$C,MATCH('basis-cash-crude'!EJ$1,'active-future'!$A:$A,0),1),""),"")</f>
        <v/>
      </c>
      <c r="EK165" t="str">
        <f>+IFERROR(IF(VALUE('data-cash-crude'!EJ165)&gt;0,'data-cash-crude'!EJ165-INDEX('active-future'!$C:$C,MATCH('basis-cash-crude'!EK$1,'active-future'!$A:$A,0),1),""),"")</f>
        <v/>
      </c>
      <c r="EL165" t="str">
        <f>+IFERROR(IF(VALUE('data-cash-crude'!EK165)&gt;0,'data-cash-crude'!EK165-INDEX('active-future'!$C:$C,MATCH('basis-cash-crude'!EL$1,'active-future'!$A:$A,0),1),""),"")</f>
        <v/>
      </c>
      <c r="EM165" t="str">
        <f>+IFERROR(IF(VALUE('data-cash-crude'!EL165)&gt;0,'data-cash-crude'!EL165-INDEX('active-future'!$C:$C,MATCH('basis-cash-crude'!EM$1,'active-future'!$A:$A,0),1),""),"")</f>
        <v/>
      </c>
      <c r="EN165" t="str">
        <f>+IFERROR(IF(VALUE('data-cash-crude'!EM165)&gt;0,'data-cash-crude'!EM165-INDEX('active-future'!$C:$C,MATCH('basis-cash-crude'!EN$1,'active-future'!$A:$A,0),1),""),"")</f>
        <v/>
      </c>
      <c r="EO165" t="str">
        <f>+IFERROR(IF(VALUE('data-cash-crude'!EN165)&gt;0,'data-cash-crude'!EN165-INDEX('active-future'!$C:$C,MATCH('basis-cash-crude'!EO$1,'active-future'!$A:$A,0),1),""),"")</f>
        <v/>
      </c>
      <c r="EP165" t="str">
        <f>+IFERROR(IF(VALUE('data-cash-crude'!EO165)&gt;0,'data-cash-crude'!EO165-INDEX('active-future'!$C:$C,MATCH('basis-cash-crude'!EP$1,'active-future'!$A:$A,0),1),""),"")</f>
        <v/>
      </c>
      <c r="EQ165" t="str">
        <f>+IFERROR(IF(VALUE('data-cash-crude'!EP165)&gt;0,'data-cash-crude'!EP165-INDEX('active-future'!$C:$C,MATCH('basis-cash-crude'!EQ$1,'active-future'!$A:$A,0),1),""),"")</f>
        <v/>
      </c>
      <c r="ER165" t="str">
        <f>+IFERROR(IF(VALUE('data-cash-crude'!EQ165)&gt;0,'data-cash-crude'!EQ165-INDEX('active-future'!$C:$C,MATCH('basis-cash-crude'!ER$1,'active-future'!$A:$A,0),1),""),"")</f>
        <v/>
      </c>
      <c r="ES165" t="str">
        <f>+IFERROR(IF(VALUE('data-cash-crude'!ER165)&gt;0,'data-cash-crude'!ER165-INDEX('active-future'!$C:$C,MATCH('basis-cash-crude'!ES$1,'active-future'!$A:$A,0),1),""),"")</f>
        <v/>
      </c>
      <c r="ET165" t="str">
        <f>+IFERROR(IF(VALUE('data-cash-crude'!ES165)&gt;0,'data-cash-crude'!ES165-INDEX('active-future'!$C:$C,MATCH('basis-cash-crude'!ET$1,'active-future'!$A:$A,0),1),""),"")</f>
        <v/>
      </c>
      <c r="EU165" t="str">
        <f>+IFERROR(IF(VALUE('data-cash-crude'!ET165)&gt;0,'data-cash-crude'!ET165-INDEX('active-future'!$C:$C,MATCH('basis-cash-crude'!EU$1,'active-future'!$A:$A,0),1),""),"")</f>
        <v/>
      </c>
      <c r="EV165" t="str">
        <f>+IFERROR(IF(VALUE('data-cash-crude'!EU165)&gt;0,'data-cash-crude'!EU165-INDEX('active-future'!$C:$C,MATCH('basis-cash-crude'!EV$1,'active-future'!$A:$A,0),1),""),"")</f>
        <v/>
      </c>
      <c r="EW165" t="str">
        <f>+IFERROR(IF(VALUE('data-cash-crude'!EV165)&gt;0,'data-cash-crude'!EV165-INDEX('active-future'!$C:$C,MATCH('basis-cash-crude'!EW$1,'active-future'!$A:$A,0),1),""),"")</f>
        <v/>
      </c>
      <c r="EX165" t="str">
        <f>+IFERROR(IF(VALUE('data-cash-crude'!EW165)&gt;0,'data-cash-crude'!EW165-INDEX('active-future'!$C:$C,MATCH('basis-cash-crude'!EX$1,'active-future'!$A:$A,0),1),""),"")</f>
        <v/>
      </c>
      <c r="EY165" t="str">
        <f>+IFERROR(IF(VALUE('data-cash-crude'!EX165)&gt;0,'data-cash-crude'!EX165-INDEX('active-future'!$C:$C,MATCH('basis-cash-crude'!EY$1,'active-future'!$A:$A,0),1),""),"")</f>
        <v/>
      </c>
      <c r="EZ165" t="str">
        <f>+IFERROR(IF(VALUE('data-cash-crude'!EY165)&gt;0,'data-cash-crude'!EY165-INDEX('active-future'!$C:$C,MATCH('basis-cash-crude'!EZ$1,'active-future'!$A:$A,0),1),""),"")</f>
        <v/>
      </c>
      <c r="FA165" t="str">
        <f>+IFERROR(IF(VALUE('data-cash-crude'!EZ165)&gt;0,'data-cash-crude'!EZ165-INDEX('active-future'!$C:$C,MATCH('basis-cash-crude'!FA$1,'active-future'!$A:$A,0),1),""),"")</f>
        <v/>
      </c>
      <c r="FB165" t="str">
        <f>+IFERROR(IF(VALUE('data-cash-crude'!FA165)&gt;0,'data-cash-crude'!FA165-INDEX('active-future'!$C:$C,MATCH('basis-cash-crude'!FB$1,'active-future'!$A:$A,0),1),""),"")</f>
        <v/>
      </c>
      <c r="FC165" t="str">
        <f>+IFERROR(IF(VALUE('data-cash-crude'!FB165)&gt;0,'data-cash-crude'!FB165-INDEX('active-future'!$C:$C,MATCH('basis-cash-crude'!FC$1,'active-future'!$A:$A,0),1),""),"")</f>
        <v/>
      </c>
      <c r="FD165" t="str">
        <f>+IFERROR(IF(VALUE('data-cash-crude'!FC165)&gt;0,'data-cash-crude'!FC165-INDEX('active-future'!$C:$C,MATCH('basis-cash-crude'!FD$1,'active-future'!$A:$A,0),1),""),"")</f>
        <v/>
      </c>
      <c r="FE165" t="str">
        <f>+IFERROR(IF(VALUE('data-cash-crude'!FD165)&gt;0,'data-cash-crude'!FD165-INDEX('active-future'!$C:$C,MATCH('basis-cash-crude'!FE$1,'active-future'!$A:$A,0),1),""),"")</f>
        <v/>
      </c>
      <c r="FF165" t="str">
        <f>+IFERROR(IF(VALUE('data-cash-crude'!FE165)&gt;0,'data-cash-crude'!FE165-INDEX('active-future'!$C:$C,MATCH('basis-cash-crude'!FF$1,'active-future'!$A:$A,0),1),""),"")</f>
        <v/>
      </c>
      <c r="FG165" t="str">
        <f>+IFERROR(IF(VALUE('data-cash-crude'!FF165)&gt;0,'data-cash-crude'!FF165-INDEX('active-future'!$C:$C,MATCH('basis-cash-crude'!FG$1,'active-future'!$A:$A,0),1),""),"")</f>
        <v/>
      </c>
      <c r="FH165" t="str">
        <f>+IFERROR(IF(VALUE('data-cash-crude'!FG165)&gt;0,'data-cash-crude'!FG165-INDEX('active-future'!$C:$C,MATCH('basis-cash-crude'!FH$1,'active-future'!$A:$A,0),1),""),"")</f>
        <v/>
      </c>
      <c r="FI165" t="str">
        <f>+IFERROR(IF(VALUE('data-cash-crude'!FH165)&gt;0,'data-cash-crude'!FH165-INDEX('active-future'!$C:$C,MATCH('basis-cash-crude'!FI$1,'active-future'!$A:$A,0),1),""),"")</f>
        <v/>
      </c>
      <c r="FJ165" t="str">
        <f>+IFERROR(IF(VALUE('data-cash-crude'!FI165)&gt;0,'data-cash-crude'!FI165-INDEX('active-future'!$C:$C,MATCH('basis-cash-crude'!FJ$1,'active-future'!$A:$A,0),1),""),"")</f>
        <v/>
      </c>
      <c r="FK165" t="str">
        <f>+IFERROR(IF(VALUE('data-cash-crude'!FJ165)&gt;0,'data-cash-crude'!FJ165-INDEX('active-future'!$C:$C,MATCH('basis-cash-crude'!FK$1,'active-future'!$A:$A,0),1),""),"")</f>
        <v/>
      </c>
      <c r="FL165" t="str">
        <f>+IFERROR(IF(VALUE('data-cash-crude'!FK165)&gt;0,'data-cash-crude'!FK165-INDEX('active-future'!$C:$C,MATCH('basis-cash-crude'!FL$1,'active-future'!$A:$A,0),1),""),"")</f>
        <v/>
      </c>
    </row>
    <row r="166" spans="1:168" x14ac:dyDescent="0.2">
      <c r="A166">
        <f t="shared" si="6"/>
        <v>-4.8950000000000022</v>
      </c>
      <c r="B166">
        <f t="shared" si="7"/>
        <v>-4.8988000000000014</v>
      </c>
      <c r="C166">
        <f t="shared" si="8"/>
        <v>-5.491200000000001</v>
      </c>
      <c r="D166" s="10" t="str">
        <f>+'data-cash-crude'!B166</f>
        <v>CLPA-8-124.CM</v>
      </c>
      <c r="E166">
        <f>+IFERROR(IF(VALUE('data-cash-crude'!D166)&gt;0,'data-cash-crude'!D166-INDEX('active-future'!$C:$C,MATCH('basis-cash-crude'!E$1,'active-future'!$A:$A,0),1),""),"")</f>
        <v>-4.9100000000000037</v>
      </c>
      <c r="F166">
        <f>+IFERROR(IF(VALUE('data-cash-crude'!E166)&gt;0,'data-cash-crude'!E166-INDEX('active-future'!$C:$C,MATCH('basis-cash-crude'!F$1,'active-future'!$A:$A,0),1),""),"")</f>
        <v>-4.7800000000000011</v>
      </c>
      <c r="G166">
        <f>+IFERROR(IF(VALUE('data-cash-crude'!F166)&gt;0,'data-cash-crude'!F166-INDEX('active-future'!$C:$C,MATCH('basis-cash-crude'!G$1,'active-future'!$A:$A,0),1),""),"")</f>
        <v>-4.82</v>
      </c>
      <c r="H166">
        <f>+IFERROR(IF(VALUE('data-cash-crude'!G166)&gt;0,'data-cash-crude'!G166-INDEX('active-future'!$C:$C,MATCH('basis-cash-crude'!H$1,'active-future'!$A:$A,0),1),""),"")</f>
        <v>-4.7800000000000011</v>
      </c>
      <c r="I166" t="str">
        <f>+IFERROR(IF(VALUE('data-cash-crude'!H166)&gt;0,'data-cash-crude'!H166-INDEX('active-future'!$C:$C,MATCH('basis-cash-crude'!I$1,'active-future'!$A:$A,0),1),""),"")</f>
        <v/>
      </c>
      <c r="J166">
        <f>+IFERROR(IF(VALUE('data-cash-crude'!I166)&gt;0,'data-cash-crude'!I166-INDEX('active-future'!$C:$C,MATCH('basis-cash-crude'!J$1,'active-future'!$A:$A,0),1),""),"")</f>
        <v>-4.9600000000000009</v>
      </c>
      <c r="K166">
        <f>+IFERROR(IF(VALUE('data-cash-crude'!J166)&gt;0,'data-cash-crude'!J166-INDEX('active-future'!$C:$C,MATCH('basis-cash-crude'!K$1,'active-future'!$A:$A,0),1),""),"")</f>
        <v>-5.1200000000000045</v>
      </c>
      <c r="L166" t="str">
        <f>+IFERROR(IF(VALUE('data-cash-crude'!K166)&gt;0,'data-cash-crude'!K166-INDEX('active-future'!$C:$C,MATCH('basis-cash-crude'!L$1,'active-future'!$A:$A,0),1),""),"")</f>
        <v/>
      </c>
      <c r="M166">
        <f>+IFERROR(IF(VALUE('data-cash-crude'!L166)&gt;0,'data-cash-crude'!L166-INDEX('active-future'!$C:$C,MATCH('basis-cash-crude'!M$1,'active-future'!$A:$A,0),1),""),"")</f>
        <v>-4.7800000000000011</v>
      </c>
      <c r="N166">
        <f>+IFERROR(IF(VALUE('data-cash-crude'!M166)&gt;0,'data-cash-crude'!M166-INDEX('active-future'!$C:$C,MATCH('basis-cash-crude'!N$1,'active-future'!$A:$A,0),1),""),"")</f>
        <v>-4.9500000000000028</v>
      </c>
      <c r="O166">
        <f>+IFERROR(IF(VALUE('data-cash-crude'!N166)&gt;0,'data-cash-crude'!N166-INDEX('active-future'!$C:$C,MATCH('basis-cash-crude'!O$1,'active-future'!$A:$A,0),1),""),"")</f>
        <v>-4.7199999999999989</v>
      </c>
      <c r="P166">
        <f>+IFERROR(IF(VALUE('data-cash-crude'!O166)&gt;0,'data-cash-crude'!O166-INDEX('active-future'!$C:$C,MATCH('basis-cash-crude'!P$1,'active-future'!$A:$A,0),1),""),"")</f>
        <v>-4.8100000000000023</v>
      </c>
      <c r="Q166">
        <f>+IFERROR(IF(VALUE('data-cash-crude'!P166)&gt;0,'data-cash-crude'!P166-INDEX('active-future'!$C:$C,MATCH('basis-cash-crude'!Q$1,'active-future'!$A:$A,0),1),""),"")</f>
        <v>-4.9200000000000017</v>
      </c>
      <c r="R166">
        <f>+IFERROR(IF(VALUE('data-cash-crude'!Q166)&gt;0,'data-cash-crude'!Q166-INDEX('active-future'!$C:$C,MATCH('basis-cash-crude'!R$1,'active-future'!$A:$A,0),1),""),"")</f>
        <v>-4.7800000000000011</v>
      </c>
      <c r="S166">
        <f>+IFERROR(IF(VALUE('data-cash-crude'!R166)&gt;0,'data-cash-crude'!R166-INDEX('active-future'!$C:$C,MATCH('basis-cash-crude'!S$1,'active-future'!$A:$A,0),1),""),"")</f>
        <v>-4.8599999999999994</v>
      </c>
      <c r="T166">
        <f>+IFERROR(IF(VALUE('data-cash-crude'!S166)&gt;0,'data-cash-crude'!S166-INDEX('active-future'!$C:$C,MATCH('basis-cash-crude'!T$1,'active-future'!$A:$A,0),1),""),"")</f>
        <v>-4.8400000000000034</v>
      </c>
      <c r="U166">
        <f>+IFERROR(IF(VALUE('data-cash-crude'!T166)&gt;0,'data-cash-crude'!T166-INDEX('active-future'!$C:$C,MATCH('basis-cash-crude'!U$1,'active-future'!$A:$A,0),1),""),"")</f>
        <v>-5.1200000000000045</v>
      </c>
      <c r="V166">
        <f>+IFERROR(IF(VALUE('data-cash-crude'!U166)&gt;0,'data-cash-crude'!U166-INDEX('active-future'!$C:$C,MATCH('basis-cash-crude'!V$1,'active-future'!$A:$A,0),1),""),"")</f>
        <v>-4.8000000000000043</v>
      </c>
      <c r="W166">
        <f>+IFERROR(IF(VALUE('data-cash-crude'!V166)&gt;0,'data-cash-crude'!V166-INDEX('active-future'!$C:$C,MATCH('basis-cash-crude'!W$1,'active-future'!$A:$A,0),1),""),"")</f>
        <v>-4.7800000000000011</v>
      </c>
      <c r="X166">
        <f>+IFERROR(IF(VALUE('data-cash-crude'!W166)&gt;0,'data-cash-crude'!W166-INDEX('active-future'!$C:$C,MATCH('basis-cash-crude'!X$1,'active-future'!$A:$A,0),1),""),"")</f>
        <v>-5.0300000000000011</v>
      </c>
      <c r="Y166" t="str">
        <f>+IFERROR(IF(VALUE('data-cash-crude'!X166)&gt;0,'data-cash-crude'!X166-INDEX('active-future'!$C:$C,MATCH('basis-cash-crude'!Y$1,'active-future'!$A:$A,0),1),""),"")</f>
        <v/>
      </c>
      <c r="Z166">
        <f>+IFERROR(IF(VALUE('data-cash-crude'!Y166)&gt;0,'data-cash-crude'!Y166-INDEX('active-future'!$C:$C,MATCH('basis-cash-crude'!Z$1,'active-future'!$A:$A,0),1),""),"")</f>
        <v>-4.4100000000000037</v>
      </c>
      <c r="AA166">
        <f>+IFERROR(IF(VALUE('data-cash-crude'!Z166)&gt;0,'data-cash-crude'!Z166-INDEX('active-future'!$C:$C,MATCH('basis-cash-crude'!AA$1,'active-future'!$A:$A,0),1),""),"")</f>
        <v>-2.6700000000000017</v>
      </c>
      <c r="AB166" t="str">
        <f>+IFERROR(IF(VALUE('data-cash-crude'!AA166)&gt;0,'data-cash-crude'!AA166-INDEX('active-future'!$C:$C,MATCH('basis-cash-crude'!AB$1,'active-future'!$A:$A,0),1),""),"")</f>
        <v/>
      </c>
      <c r="AC166">
        <f>+IFERROR(IF(VALUE('data-cash-crude'!AB166)&gt;0,'data-cash-crude'!AB166-INDEX('active-future'!$C:$C,MATCH('basis-cash-crude'!AC$1,'active-future'!$A:$A,0),1),""),"")</f>
        <v>-5.6099999999999994</v>
      </c>
      <c r="AD166">
        <f>+IFERROR(IF(VALUE('data-cash-crude'!AC166)&gt;0,'data-cash-crude'!AC166-INDEX('active-future'!$C:$C,MATCH('basis-cash-crude'!AD$1,'active-future'!$A:$A,0),1),""),"")</f>
        <v>-5.4099999999999966</v>
      </c>
      <c r="AE166">
        <f>+IFERROR(IF(VALUE('data-cash-crude'!AD166)&gt;0,'data-cash-crude'!AD166-INDEX('active-future'!$C:$C,MATCH('basis-cash-crude'!AE$1,'active-future'!$A:$A,0),1),""),"")</f>
        <v>-5.509999999999998</v>
      </c>
      <c r="AF166">
        <f>+IFERROR(IF(VALUE('data-cash-crude'!AE166)&gt;0,'data-cash-crude'!AE166-INDEX('active-future'!$C:$C,MATCH('basis-cash-crude'!AF$1,'active-future'!$A:$A,0),1),""),"")</f>
        <v>-5.5200000000000031</v>
      </c>
      <c r="AG166">
        <f>+IFERROR(IF(VALUE('data-cash-crude'!AF166)&gt;0,'data-cash-crude'!AF166-INDEX('active-future'!$C:$C,MATCH('basis-cash-crude'!AG$1,'active-future'!$A:$A,0),1),""),"")</f>
        <v>-5.5799999999999983</v>
      </c>
      <c r="AH166" t="str">
        <f>+IFERROR(IF(VALUE('data-cash-crude'!AG166)&gt;0,'data-cash-crude'!AG166-INDEX('active-future'!$C:$C,MATCH('basis-cash-crude'!AH$1,'active-future'!$A:$A,0),1),""),"")</f>
        <v/>
      </c>
      <c r="AI166" t="str">
        <f>+IFERROR(IF(VALUE('data-cash-crude'!AH166)&gt;0,'data-cash-crude'!AH166-INDEX('active-future'!$C:$C,MATCH('basis-cash-crude'!AI$1,'active-future'!$A:$A,0),1),""),"")</f>
        <v/>
      </c>
      <c r="AJ166" t="str">
        <f>+IFERROR(IF(VALUE('data-cash-crude'!AI166)&gt;0,'data-cash-crude'!AI166-INDEX('active-future'!$C:$C,MATCH('basis-cash-crude'!AJ$1,'active-future'!$A:$A,0),1),""),"")</f>
        <v/>
      </c>
      <c r="AK166" t="str">
        <f>+IFERROR(IF(VALUE('data-cash-crude'!AJ166)&gt;0,'data-cash-crude'!AJ166-INDEX('active-future'!$C:$C,MATCH('basis-cash-crude'!AK$1,'active-future'!$A:$A,0),1),""),"")</f>
        <v/>
      </c>
      <c r="AL166" t="str">
        <f>+IFERROR(IF(VALUE('data-cash-crude'!AK166)&gt;0,'data-cash-crude'!AK166-INDEX('active-future'!$C:$C,MATCH('basis-cash-crude'!AL$1,'active-future'!$A:$A,0),1),""),"")</f>
        <v/>
      </c>
      <c r="AM166" t="str">
        <f>+IFERROR(IF(VALUE('data-cash-crude'!AL166)&gt;0,'data-cash-crude'!AL166-INDEX('active-future'!$C:$C,MATCH('basis-cash-crude'!AM$1,'active-future'!$A:$A,0),1),""),"")</f>
        <v/>
      </c>
      <c r="AN166">
        <f>+IFERROR(IF(VALUE('data-cash-crude'!AM166)&gt;0,'data-cash-crude'!AM166-INDEX('active-future'!$C:$C,MATCH('basis-cash-crude'!AN$1,'active-future'!$A:$A,0),1),""),"")</f>
        <v>-5.5499999999999972</v>
      </c>
      <c r="AO166">
        <f>+IFERROR(IF(VALUE('data-cash-crude'!AN166)&gt;0,'data-cash-crude'!AN166-INDEX('active-future'!$C:$C,MATCH('basis-cash-crude'!AO$1,'active-future'!$A:$A,0),1),""),"")</f>
        <v>-5.6099999999999994</v>
      </c>
      <c r="AP166">
        <f>+IFERROR(IF(VALUE('data-cash-crude'!AO166)&gt;0,'data-cash-crude'!AO166-INDEX('active-future'!$C:$C,MATCH('basis-cash-crude'!AP$1,'active-future'!$A:$A,0),1),""),"")</f>
        <v>-5.490000000000002</v>
      </c>
      <c r="AQ166">
        <f>+IFERROR(IF(VALUE('data-cash-crude'!AP166)&gt;0,'data-cash-crude'!AP166-INDEX('active-future'!$C:$C,MATCH('basis-cash-crude'!AQ$1,'active-future'!$A:$A,0),1),""),"")</f>
        <v>-5.3999999999999986</v>
      </c>
      <c r="AR166">
        <f>+IFERROR(IF(VALUE('data-cash-crude'!AQ166)&gt;0,'data-cash-crude'!AQ166-INDEX('active-future'!$C:$C,MATCH('basis-cash-crude'!AR$1,'active-future'!$A:$A,0),1),""),"")</f>
        <v>-5.6000000000000014</v>
      </c>
      <c r="AS166">
        <f>+IFERROR(IF(VALUE('data-cash-crude'!AR166)&gt;0,'data-cash-crude'!AR166-INDEX('active-future'!$C:$C,MATCH('basis-cash-crude'!AS$1,'active-future'!$A:$A,0),1),""),"")</f>
        <v>-5.4799999999999969</v>
      </c>
      <c r="AT166">
        <f>+IFERROR(IF(VALUE('data-cash-crude'!AS166)&gt;0,'data-cash-crude'!AS166-INDEX('active-future'!$C:$C,MATCH('basis-cash-crude'!AT$1,'active-future'!$A:$A,0),1),""),"")</f>
        <v>-5.7899999999999991</v>
      </c>
      <c r="AU166">
        <f>+IFERROR(IF(VALUE('data-cash-crude'!AT166)&gt;0,'data-cash-crude'!AT166-INDEX('active-future'!$C:$C,MATCH('basis-cash-crude'!AU$1,'active-future'!$A:$A,0),1),""),"")</f>
        <v>-5.4500000000000028</v>
      </c>
      <c r="AV166" t="str">
        <f>+IFERROR(IF(VALUE('data-cash-crude'!AU166)&gt;0,'data-cash-crude'!AU166-INDEX('active-future'!$C:$C,MATCH('basis-cash-crude'!AV$1,'active-future'!$A:$A,0),1),""),"")</f>
        <v/>
      </c>
      <c r="AW166" t="str">
        <f>+IFERROR(IF(VALUE('data-cash-crude'!AV166)&gt;0,'data-cash-crude'!AV166-INDEX('active-future'!$C:$C,MATCH('basis-cash-crude'!AW$1,'active-future'!$A:$A,0),1),""),"")</f>
        <v/>
      </c>
      <c r="AX166">
        <f>+IFERROR(IF(VALUE('data-cash-crude'!AW166)&gt;0,'data-cash-crude'!AW166-INDEX('active-future'!$C:$C,MATCH('basis-cash-crude'!AX$1,'active-future'!$A:$A,0),1),""),"")</f>
        <v>-5.740000000000002</v>
      </c>
      <c r="AY166">
        <f>+IFERROR(IF(VALUE('data-cash-crude'!AX166)&gt;0,'data-cash-crude'!AX166-INDEX('active-future'!$C:$C,MATCH('basis-cash-crude'!AY$1,'active-future'!$A:$A,0),1),""),"")</f>
        <v>-6.0100000000000051</v>
      </c>
      <c r="AZ166">
        <f>+IFERROR(IF(VALUE('data-cash-crude'!AY166)&gt;0,'data-cash-crude'!AY166-INDEX('active-future'!$C:$C,MATCH('basis-cash-crude'!AZ$1,'active-future'!$A:$A,0),1),""),"")</f>
        <v>-5.6099999999999994</v>
      </c>
      <c r="BA166">
        <f>+IFERROR(IF(VALUE('data-cash-crude'!AZ166)&gt;0,'data-cash-crude'!AZ166-INDEX('active-future'!$C:$C,MATCH('basis-cash-crude'!BA$1,'active-future'!$A:$A,0),1),""),"")</f>
        <v>-5.68</v>
      </c>
      <c r="BB166">
        <f>+IFERROR(IF(VALUE('data-cash-crude'!BA166)&gt;0,'data-cash-crude'!BA166-INDEX('active-future'!$C:$C,MATCH('basis-cash-crude'!BB$1,'active-future'!$A:$A,0),1),""),"")</f>
        <v>-5.6700000000000017</v>
      </c>
      <c r="BC166">
        <f>+IFERROR(IF(VALUE('data-cash-crude'!BB166)&gt;0,'data-cash-crude'!BB166-INDEX('active-future'!$C:$C,MATCH('basis-cash-crude'!BC$1,'active-future'!$A:$A,0),1),""),"")</f>
        <v>-6.18</v>
      </c>
      <c r="BD166">
        <f>+IFERROR(IF(VALUE('data-cash-crude'!BC166)&gt;0,'data-cash-crude'!BC166-INDEX('active-future'!$C:$C,MATCH('basis-cash-crude'!BD$1,'active-future'!$A:$A,0),1),""),"")</f>
        <v>-5.7100000000000009</v>
      </c>
      <c r="BE166">
        <f>+IFERROR(IF(VALUE('data-cash-crude'!BD166)&gt;0,'data-cash-crude'!BD166-INDEX('active-future'!$C:$C,MATCH('basis-cash-crude'!BE$1,'active-future'!$A:$A,0),1),""),"")</f>
        <v>-5.82</v>
      </c>
      <c r="BF166">
        <f>+IFERROR(IF(VALUE('data-cash-crude'!BE166)&gt;0,'data-cash-crude'!BE166-INDEX('active-future'!$C:$C,MATCH('basis-cash-crude'!BF$1,'active-future'!$A:$A,0),1),""),"")</f>
        <v>-5.8800000000000026</v>
      </c>
      <c r="BG166">
        <f>+IFERROR(IF(VALUE('data-cash-crude'!BF166)&gt;0,'data-cash-crude'!BF166-INDEX('active-future'!$C:$C,MATCH('basis-cash-crude'!BG$1,'active-future'!$A:$A,0),1),""),"")</f>
        <v>-5.5600000000000023</v>
      </c>
      <c r="BH166">
        <f>+IFERROR(IF(VALUE('data-cash-crude'!BG166)&gt;0,'data-cash-crude'!BG166-INDEX('active-future'!$C:$C,MATCH('basis-cash-crude'!BH$1,'active-future'!$A:$A,0),1),""),"")</f>
        <v>-5.7600000000000051</v>
      </c>
      <c r="BI166">
        <f>+IFERROR(IF(VALUE('data-cash-crude'!BH166)&gt;0,'data-cash-crude'!BH166-INDEX('active-future'!$C:$C,MATCH('basis-cash-crude'!BI$1,'active-future'!$A:$A,0),1),""),"")</f>
        <v>-6.0400000000000063</v>
      </c>
      <c r="BJ166">
        <f>+IFERROR(IF(VALUE('data-cash-crude'!BI166)&gt;0,'data-cash-crude'!BI166-INDEX('active-future'!$C:$C,MATCH('basis-cash-crude'!BJ$1,'active-future'!$A:$A,0),1),""),"")</f>
        <v>-5.6500000000000057</v>
      </c>
      <c r="BK166">
        <f>+IFERROR(IF(VALUE('data-cash-crude'!BJ166)&gt;0,'data-cash-crude'!BJ166-INDEX('active-future'!$C:$C,MATCH('basis-cash-crude'!BK$1,'active-future'!$A:$A,0),1),""),"")</f>
        <v>-5.75</v>
      </c>
      <c r="BL166">
        <f>+IFERROR(IF(VALUE('data-cash-crude'!BK166)&gt;0,'data-cash-crude'!BK166-INDEX('active-future'!$C:$C,MATCH('basis-cash-crude'!BL$1,'active-future'!$A:$A,0),1),""),"")</f>
        <v>-5.5400000000000063</v>
      </c>
      <c r="BM166">
        <f>+IFERROR(IF(VALUE('data-cash-crude'!BL166)&gt;0,'data-cash-crude'!BL166-INDEX('active-future'!$C:$C,MATCH('basis-cash-crude'!BM$1,'active-future'!$A:$A,0),1),""),"")</f>
        <v>-5.8300000000000054</v>
      </c>
      <c r="BN166">
        <f>+IFERROR(IF(VALUE('data-cash-crude'!BM166)&gt;0,'data-cash-crude'!BM166-INDEX('active-future'!$C:$C,MATCH('basis-cash-crude'!BN$1,'active-future'!$A:$A,0),1),""),"")</f>
        <v>-5.7000000000000028</v>
      </c>
      <c r="BO166">
        <f>+IFERROR(IF(VALUE('data-cash-crude'!BN166)&gt;0,'data-cash-crude'!BN166-INDEX('active-future'!$C:$C,MATCH('basis-cash-crude'!BO$1,'active-future'!$A:$A,0),1),""),"")</f>
        <v>-5.7600000000000051</v>
      </c>
      <c r="BP166">
        <f>+IFERROR(IF(VALUE('data-cash-crude'!BO166)&gt;0,'data-cash-crude'!BO166-INDEX('active-future'!$C:$C,MATCH('basis-cash-crude'!BP$1,'active-future'!$A:$A,0),1),""),"")</f>
        <v>-5.6500000000000057</v>
      </c>
      <c r="BQ166">
        <f>+IFERROR(IF(VALUE('data-cash-crude'!BP166)&gt;0,'data-cash-crude'!BP166-INDEX('active-future'!$C:$C,MATCH('basis-cash-crude'!BQ$1,'active-future'!$A:$A,0),1),""),"")</f>
        <v>-5.5900000000000034</v>
      </c>
      <c r="BR166">
        <f>+IFERROR(IF(VALUE('data-cash-crude'!BQ166)&gt;0,'data-cash-crude'!BQ166-INDEX('active-future'!$C:$C,MATCH('basis-cash-crude'!BR$1,'active-future'!$A:$A,0),1),""),"")</f>
        <v>-5.82</v>
      </c>
      <c r="BS166">
        <f>+IFERROR(IF(VALUE('data-cash-crude'!BR166)&gt;0,'data-cash-crude'!BR166-INDEX('active-future'!$C:$C,MATCH('basis-cash-crude'!BS$1,'active-future'!$A:$A,0),1),""),"")</f>
        <v>-6.2199999999999989</v>
      </c>
      <c r="BT166">
        <f>+IFERROR(IF(VALUE('data-cash-crude'!BS166)&gt;0,'data-cash-crude'!BS166-INDEX('active-future'!$C:$C,MATCH('basis-cash-crude'!BT$1,'active-future'!$A:$A,0),1),""),"")</f>
        <v>-5.8099999999999952</v>
      </c>
      <c r="BU166">
        <f>+IFERROR(IF(VALUE('data-cash-crude'!BT166)&gt;0,'data-cash-crude'!BT166-INDEX('active-future'!$C:$C,MATCH('basis-cash-crude'!BU$1,'active-future'!$A:$A,0),1),""),"")</f>
        <v>-5.8099999999999952</v>
      </c>
      <c r="BV166" t="str">
        <f>+IFERROR(IF(VALUE('data-cash-crude'!BU166)&gt;0,'data-cash-crude'!BU166-INDEX('active-future'!$C:$C,MATCH('basis-cash-crude'!BV$1,'active-future'!$A:$A,0),1),""),"")</f>
        <v/>
      </c>
      <c r="BW166">
        <f>+IFERROR(IF(VALUE('data-cash-crude'!BV166)&gt;0,'data-cash-crude'!BV166-INDEX('active-future'!$C:$C,MATCH('basis-cash-crude'!BW$1,'active-future'!$A:$A,0),1),""),"")</f>
        <v>-5.9399999999999977</v>
      </c>
      <c r="BX166">
        <f>+IFERROR(IF(VALUE('data-cash-crude'!BW166)&gt;0,'data-cash-crude'!BW166-INDEX('active-future'!$C:$C,MATCH('basis-cash-crude'!BX$1,'active-future'!$A:$A,0),1),""),"")</f>
        <v>-5.7899999999999991</v>
      </c>
      <c r="BY166">
        <f>+IFERROR(IF(VALUE('data-cash-crude'!BX166)&gt;0,'data-cash-crude'!BX166-INDEX('active-future'!$C:$C,MATCH('basis-cash-crude'!BY$1,'active-future'!$A:$A,0),1),""),"")</f>
        <v>-5.990000000000002</v>
      </c>
      <c r="BZ166">
        <f>+IFERROR(IF(VALUE('data-cash-crude'!BY166)&gt;0,'data-cash-crude'!BY166-INDEX('active-future'!$C:$C,MATCH('basis-cash-crude'!BZ$1,'active-future'!$A:$A,0),1),""),"")</f>
        <v>-6.0899999999999963</v>
      </c>
      <c r="CA166">
        <f>+IFERROR(IF(VALUE('data-cash-crude'!BZ166)&gt;0,'data-cash-crude'!BZ166-INDEX('active-future'!$C:$C,MATCH('basis-cash-crude'!CA$1,'active-future'!$A:$A,0),1),""),"")</f>
        <v>-5.6899999999999977</v>
      </c>
      <c r="CB166">
        <f>+IFERROR(IF(VALUE('data-cash-crude'!CA166)&gt;0,'data-cash-crude'!CA166-INDEX('active-future'!$C:$C,MATCH('basis-cash-crude'!CB$1,'active-future'!$A:$A,0),1),""),"")</f>
        <v>-5.990000000000002</v>
      </c>
      <c r="CC166">
        <f>+IFERROR(IF(VALUE('data-cash-crude'!CB166)&gt;0,'data-cash-crude'!CB166-INDEX('active-future'!$C:$C,MATCH('basis-cash-crude'!CC$1,'active-future'!$A:$A,0),1),""),"")</f>
        <v>-5.5499999999999972</v>
      </c>
      <c r="CD166">
        <f>+IFERROR(IF(VALUE('data-cash-crude'!CC166)&gt;0,'data-cash-crude'!CC166-INDEX('active-future'!$C:$C,MATCH('basis-cash-crude'!CD$1,'active-future'!$A:$A,0),1),""),"")</f>
        <v>-6</v>
      </c>
      <c r="CE166">
        <f>+IFERROR(IF(VALUE('data-cash-crude'!CD166)&gt;0,'data-cash-crude'!CD166-INDEX('active-future'!$C:$C,MATCH('basis-cash-crude'!CE$1,'active-future'!$A:$A,0),1),""),"")</f>
        <v>-5.990000000000002</v>
      </c>
      <c r="CF166">
        <f>+IFERROR(IF(VALUE('data-cash-crude'!CE166)&gt;0,'data-cash-crude'!CE166-INDEX('active-future'!$C:$C,MATCH('basis-cash-crude'!CF$1,'active-future'!$A:$A,0),1),""),"")</f>
        <v>-5.8999999999999986</v>
      </c>
      <c r="CG166">
        <f>+IFERROR(IF(VALUE('data-cash-crude'!CF166)&gt;0,'data-cash-crude'!CF166-INDEX('active-future'!$C:$C,MATCH('basis-cash-crude'!CG$1,'active-future'!$A:$A,0),1),""),"")</f>
        <v>-6.0499999999999972</v>
      </c>
      <c r="CH166">
        <f>+IFERROR(IF(VALUE('data-cash-crude'!CG166)&gt;0,'data-cash-crude'!CG166-INDEX('active-future'!$C:$C,MATCH('basis-cash-crude'!CH$1,'active-future'!$A:$A,0),1),""),"")</f>
        <v>-5.75</v>
      </c>
      <c r="CI166">
        <f>+IFERROR(IF(VALUE('data-cash-crude'!CH166)&gt;0,'data-cash-crude'!CH166-INDEX('active-future'!$C:$C,MATCH('basis-cash-crude'!CI$1,'active-future'!$A:$A,0),1),""),"")</f>
        <v>-5.9200000000000017</v>
      </c>
      <c r="CJ166">
        <f>+IFERROR(IF(VALUE('data-cash-crude'!CI166)&gt;0,'data-cash-crude'!CI166-INDEX('active-future'!$C:$C,MATCH('basis-cash-crude'!CJ$1,'active-future'!$A:$A,0),1),""),"")</f>
        <v>-5.9499999999999957</v>
      </c>
      <c r="CK166">
        <f>+IFERROR(IF(VALUE('data-cash-crude'!CJ166)&gt;0,'data-cash-crude'!CJ166-INDEX('active-future'!$C:$C,MATCH('basis-cash-crude'!CK$1,'active-future'!$A:$A,0),1),""),"")</f>
        <v>-5.9099999999999966</v>
      </c>
      <c r="CL166">
        <f>+IFERROR(IF(VALUE('data-cash-crude'!CK166)&gt;0,'data-cash-crude'!CK166-INDEX('active-future'!$C:$C,MATCH('basis-cash-crude'!CL$1,'active-future'!$A:$A,0),1),""),"")</f>
        <v>-4.4399999999999977</v>
      </c>
      <c r="CM166" t="str">
        <f>+IFERROR(IF(VALUE('data-cash-crude'!CL166)&gt;0,'data-cash-crude'!CL166-INDEX('active-future'!$C:$C,MATCH('basis-cash-crude'!CM$1,'active-future'!$A:$A,0),1),""),"")</f>
        <v/>
      </c>
      <c r="CN166">
        <f>+IFERROR(IF(VALUE('data-cash-crude'!CM166)&gt;0,'data-cash-crude'!CM166-INDEX('active-future'!$C:$C,MATCH('basis-cash-crude'!CN$1,'active-future'!$A:$A,0),1),""),"")</f>
        <v>-6.7000000000000028</v>
      </c>
      <c r="CO166">
        <f>+IFERROR(IF(VALUE('data-cash-crude'!CN166)&gt;0,'data-cash-crude'!CN166-INDEX('active-future'!$C:$C,MATCH('basis-cash-crude'!CO$1,'active-future'!$A:$A,0),1),""),"")</f>
        <v>-6.5600000000000023</v>
      </c>
      <c r="CP166" t="str">
        <f>+IFERROR(IF(VALUE('data-cash-crude'!CO166)&gt;0,'data-cash-crude'!CO166-INDEX('active-future'!$C:$C,MATCH('basis-cash-crude'!CP$1,'active-future'!$A:$A,0),1),""),"")</f>
        <v/>
      </c>
      <c r="CQ166">
        <f>+IFERROR(IF(VALUE('data-cash-crude'!CP166)&gt;0,'data-cash-crude'!CP166-INDEX('active-future'!$C:$C,MATCH('basis-cash-crude'!CQ$1,'active-future'!$A:$A,0),1),""),"")</f>
        <v>-5.7800000000000011</v>
      </c>
      <c r="CR166">
        <f>+IFERROR(IF(VALUE('data-cash-crude'!CQ166)&gt;0,'data-cash-crude'!CQ166-INDEX('active-future'!$C:$C,MATCH('basis-cash-crude'!CR$1,'active-future'!$A:$A,0),1),""),"")</f>
        <v>-6.740000000000002</v>
      </c>
      <c r="CS166">
        <f>+IFERROR(IF(VALUE('data-cash-crude'!CR166)&gt;0,'data-cash-crude'!CR166-INDEX('active-future'!$C:$C,MATCH('basis-cash-crude'!CS$1,'active-future'!$A:$A,0),1),""),"")</f>
        <v>-6.5200000000000031</v>
      </c>
      <c r="CT166">
        <f>+IFERROR(IF(VALUE('data-cash-crude'!CS166)&gt;0,'data-cash-crude'!CS166-INDEX('active-future'!$C:$C,MATCH('basis-cash-crude'!CT$1,'active-future'!$A:$A,0),1),""),"")</f>
        <v>-6.7000000000000028</v>
      </c>
      <c r="CU166">
        <f>+IFERROR(IF(VALUE('data-cash-crude'!CT166)&gt;0,'data-cash-crude'!CT166-INDEX('active-future'!$C:$C,MATCH('basis-cash-crude'!CU$1,'active-future'!$A:$A,0),1),""),"")</f>
        <v>-6.5300000000000011</v>
      </c>
      <c r="CV166">
        <f>+IFERROR(IF(VALUE('data-cash-crude'!CU166)&gt;0,'data-cash-crude'!CU166-INDEX('active-future'!$C:$C,MATCH('basis-cash-crude'!CV$1,'active-future'!$A:$A,0),1),""),"")</f>
        <v>-6.480000000000004</v>
      </c>
      <c r="CW166">
        <f>+IFERROR(IF(VALUE('data-cash-crude'!CV166)&gt;0,'data-cash-crude'!CV166-INDEX('active-future'!$C:$C,MATCH('basis-cash-crude'!CW$1,'active-future'!$A:$A,0),1),""),"")</f>
        <v>-6.240000000000002</v>
      </c>
      <c r="CX166">
        <f>+IFERROR(IF(VALUE('data-cash-crude'!CW166)&gt;0,'data-cash-crude'!CW166-INDEX('active-future'!$C:$C,MATCH('basis-cash-crude'!CX$1,'active-future'!$A:$A,0),1),""),"")</f>
        <v>-6.6600000000000037</v>
      </c>
      <c r="CY166">
        <f>+IFERROR(IF(VALUE('data-cash-crude'!CX166)&gt;0,'data-cash-crude'!CX166-INDEX('active-future'!$C:$C,MATCH('basis-cash-crude'!CY$1,'active-future'!$A:$A,0),1),""),"")</f>
        <v>-6.57</v>
      </c>
      <c r="CZ166">
        <f>+IFERROR(IF(VALUE('data-cash-crude'!CY166)&gt;0,'data-cash-crude'!CY166-INDEX('active-future'!$C:$C,MATCH('basis-cash-crude'!CZ$1,'active-future'!$A:$A,0),1),""),"")</f>
        <v>-6.8299999999999983</v>
      </c>
      <c r="DA166">
        <f>+IFERROR(IF(VALUE('data-cash-crude'!CZ166)&gt;0,'data-cash-crude'!CZ166-INDEX('active-future'!$C:$C,MATCH('basis-cash-crude'!DA$1,'active-future'!$A:$A,0),1),""),"")</f>
        <v>-6.4500000000000028</v>
      </c>
      <c r="DB166">
        <f>+IFERROR(IF(VALUE('data-cash-crude'!DA166)&gt;0,'data-cash-crude'!DA166-INDEX('active-future'!$C:$C,MATCH('basis-cash-crude'!DB$1,'active-future'!$A:$A,0),1),""),"")</f>
        <v>-6.7800000000000011</v>
      </c>
      <c r="DC166">
        <f>+IFERROR(IF(VALUE('data-cash-crude'!DB166)&gt;0,'data-cash-crude'!DB166-INDEX('active-future'!$C:$C,MATCH('basis-cash-crude'!DC$1,'active-future'!$A:$A,0),1),""),"")</f>
        <v>-6.6000000000000014</v>
      </c>
      <c r="DD166">
        <f>+IFERROR(IF(VALUE('data-cash-crude'!DC166)&gt;0,'data-cash-crude'!DC166-INDEX('active-future'!$C:$C,MATCH('basis-cash-crude'!DD$1,'active-future'!$A:$A,0),1),""),"")</f>
        <v>-6.6400000000000006</v>
      </c>
      <c r="DE166">
        <f>+IFERROR(IF(VALUE('data-cash-crude'!DD166)&gt;0,'data-cash-crude'!DD166-INDEX('active-future'!$C:$C,MATCH('basis-cash-crude'!DE$1,'active-future'!$A:$A,0),1),""),"")</f>
        <v>-6.6900000000000048</v>
      </c>
      <c r="DF166">
        <f>+IFERROR(IF(VALUE('data-cash-crude'!DE166)&gt;0,'data-cash-crude'!DE166-INDEX('active-future'!$C:$C,MATCH('basis-cash-crude'!DF$1,'active-future'!$A:$A,0),1),""),"")</f>
        <v>-6.480000000000004</v>
      </c>
      <c r="DG166">
        <f>+IFERROR(IF(VALUE('data-cash-crude'!DF166)&gt;0,'data-cash-crude'!DF166-INDEX('active-future'!$C:$C,MATCH('basis-cash-crude'!DG$1,'active-future'!$A:$A,0),1),""),"")</f>
        <v>-6.2899999999999991</v>
      </c>
      <c r="DH166">
        <f>+IFERROR(IF(VALUE('data-cash-crude'!DG166)&gt;0,'data-cash-crude'!DG166-INDEX('active-future'!$C:$C,MATCH('basis-cash-crude'!DH$1,'active-future'!$A:$A,0),1),""),"")</f>
        <v>-6.759999999999998</v>
      </c>
      <c r="DI166">
        <f>+IFERROR(IF(VALUE('data-cash-crude'!DH166)&gt;0,'data-cash-crude'!DH166-INDEX('active-future'!$C:$C,MATCH('basis-cash-crude'!DI$1,'active-future'!$A:$A,0),1),""),"")</f>
        <v>-6.5500000000000043</v>
      </c>
      <c r="DJ166">
        <f>+IFERROR(IF(VALUE('data-cash-crude'!DI166)&gt;0,'data-cash-crude'!DI166-INDEX('active-future'!$C:$C,MATCH('basis-cash-crude'!DJ$1,'active-future'!$A:$A,0),1),""),"")</f>
        <v>-6.2800000000000011</v>
      </c>
      <c r="DK166">
        <f>+IFERROR(IF(VALUE('data-cash-crude'!DJ166)&gt;0,'data-cash-crude'!DJ166-INDEX('active-future'!$C:$C,MATCH('basis-cash-crude'!DK$1,'active-future'!$A:$A,0),1),""),"")</f>
        <v>-6.25</v>
      </c>
      <c r="DL166">
        <f>+IFERROR(IF(VALUE('data-cash-crude'!DK166)&gt;0,'data-cash-crude'!DK166-INDEX('active-future'!$C:$C,MATCH('basis-cash-crude'!DL$1,'active-future'!$A:$A,0),1),""),"")</f>
        <v>-6.32</v>
      </c>
      <c r="DM166" t="str">
        <f>+IFERROR(IF(VALUE('data-cash-crude'!DL166)&gt;0,'data-cash-crude'!DL166-INDEX('active-future'!$C:$C,MATCH('basis-cash-crude'!DM$1,'active-future'!$A:$A,0),1),""),"")</f>
        <v/>
      </c>
      <c r="DN166" t="str">
        <f>+IFERROR(IF(VALUE('data-cash-crude'!DM166)&gt;0,'data-cash-crude'!DM166-INDEX('active-future'!$C:$C,MATCH('basis-cash-crude'!DN$1,'active-future'!$A:$A,0),1),""),"")</f>
        <v/>
      </c>
      <c r="DO166" t="str">
        <f>+IFERROR(IF(VALUE('data-cash-crude'!DN166)&gt;0,'data-cash-crude'!DN166-INDEX('active-future'!$C:$C,MATCH('basis-cash-crude'!DO$1,'active-future'!$A:$A,0),1),""),"")</f>
        <v/>
      </c>
      <c r="DP166" t="str">
        <f>+IFERROR(IF(VALUE('data-cash-crude'!DO166)&gt;0,'data-cash-crude'!DO166-INDEX('active-future'!$C:$C,MATCH('basis-cash-crude'!DP$1,'active-future'!$A:$A,0),1),""),"")</f>
        <v/>
      </c>
      <c r="DQ166" t="str">
        <f>+IFERROR(IF(VALUE('data-cash-crude'!DP166)&gt;0,'data-cash-crude'!DP166-INDEX('active-future'!$C:$C,MATCH('basis-cash-crude'!DQ$1,'active-future'!$A:$A,0),1),""),"")</f>
        <v/>
      </c>
      <c r="DR166" t="str">
        <f>+IFERROR(IF(VALUE('data-cash-crude'!DQ166)&gt;0,'data-cash-crude'!DQ166-INDEX('active-future'!$C:$C,MATCH('basis-cash-crude'!DR$1,'active-future'!$A:$A,0),1),""),"")</f>
        <v/>
      </c>
      <c r="DS166" t="str">
        <f>+IFERROR(IF(VALUE('data-cash-crude'!DR166)&gt;0,'data-cash-crude'!DR166-INDEX('active-future'!$C:$C,MATCH('basis-cash-crude'!DS$1,'active-future'!$A:$A,0),1),""),"")</f>
        <v/>
      </c>
      <c r="DT166" t="str">
        <f>+IFERROR(IF(VALUE('data-cash-crude'!DS166)&gt;0,'data-cash-crude'!DS166-INDEX('active-future'!$C:$C,MATCH('basis-cash-crude'!DT$1,'active-future'!$A:$A,0),1),""),"")</f>
        <v/>
      </c>
      <c r="DU166" t="str">
        <f>+IFERROR(IF(VALUE('data-cash-crude'!DT166)&gt;0,'data-cash-crude'!DT166-INDEX('active-future'!$C:$C,MATCH('basis-cash-crude'!DU$1,'active-future'!$A:$A,0),1),""),"")</f>
        <v/>
      </c>
      <c r="DV166" t="str">
        <f>+IFERROR(IF(VALUE('data-cash-crude'!DU166)&gt;0,'data-cash-crude'!DU166-INDEX('active-future'!$C:$C,MATCH('basis-cash-crude'!DV$1,'active-future'!$A:$A,0),1),""),"")</f>
        <v/>
      </c>
      <c r="DW166" t="str">
        <f>+IFERROR(IF(VALUE('data-cash-crude'!DV166)&gt;0,'data-cash-crude'!DV166-INDEX('active-future'!$C:$C,MATCH('basis-cash-crude'!DW$1,'active-future'!$A:$A,0),1),""),"")</f>
        <v/>
      </c>
      <c r="DX166" t="str">
        <f>+IFERROR(IF(VALUE('data-cash-crude'!DW166)&gt;0,'data-cash-crude'!DW166-INDEX('active-future'!$C:$C,MATCH('basis-cash-crude'!DX$1,'active-future'!$A:$A,0),1),""),"")</f>
        <v/>
      </c>
      <c r="DY166" t="str">
        <f>+IFERROR(IF(VALUE('data-cash-crude'!DX166)&gt;0,'data-cash-crude'!DX166-INDEX('active-future'!$C:$C,MATCH('basis-cash-crude'!DY$1,'active-future'!$A:$A,0),1),""),"")</f>
        <v/>
      </c>
      <c r="DZ166" t="str">
        <f>+IFERROR(IF(VALUE('data-cash-crude'!DY166)&gt;0,'data-cash-crude'!DY166-INDEX('active-future'!$C:$C,MATCH('basis-cash-crude'!DZ$1,'active-future'!$A:$A,0),1),""),"")</f>
        <v/>
      </c>
      <c r="EA166" t="str">
        <f>+IFERROR(IF(VALUE('data-cash-crude'!DZ166)&gt;0,'data-cash-crude'!DZ166-INDEX('active-future'!$C:$C,MATCH('basis-cash-crude'!EA$1,'active-future'!$A:$A,0),1),""),"")</f>
        <v/>
      </c>
      <c r="EB166" t="str">
        <f>+IFERROR(IF(VALUE('data-cash-crude'!EA166)&gt;0,'data-cash-crude'!EA166-INDEX('active-future'!$C:$C,MATCH('basis-cash-crude'!EB$1,'active-future'!$A:$A,0),1),""),"")</f>
        <v/>
      </c>
      <c r="EC166" t="str">
        <f>+IFERROR(IF(VALUE('data-cash-crude'!EB166)&gt;0,'data-cash-crude'!EB166-INDEX('active-future'!$C:$C,MATCH('basis-cash-crude'!EC$1,'active-future'!$A:$A,0),1),""),"")</f>
        <v/>
      </c>
      <c r="ED166" t="str">
        <f>+IFERROR(IF(VALUE('data-cash-crude'!EC166)&gt;0,'data-cash-crude'!EC166-INDEX('active-future'!$C:$C,MATCH('basis-cash-crude'!ED$1,'active-future'!$A:$A,0),1),""),"")</f>
        <v/>
      </c>
      <c r="EE166" t="str">
        <f>+IFERROR(IF(VALUE('data-cash-crude'!ED166)&gt;0,'data-cash-crude'!ED166-INDEX('active-future'!$C:$C,MATCH('basis-cash-crude'!EE$1,'active-future'!$A:$A,0),1),""),"")</f>
        <v/>
      </c>
      <c r="EF166" t="str">
        <f>+IFERROR(IF(VALUE('data-cash-crude'!EE166)&gt;0,'data-cash-crude'!EE166-INDEX('active-future'!$C:$C,MATCH('basis-cash-crude'!EF$1,'active-future'!$A:$A,0),1),""),"")</f>
        <v/>
      </c>
      <c r="EG166" t="str">
        <f>+IFERROR(IF(VALUE('data-cash-crude'!EF166)&gt;0,'data-cash-crude'!EF166-INDEX('active-future'!$C:$C,MATCH('basis-cash-crude'!EG$1,'active-future'!$A:$A,0),1),""),"")</f>
        <v/>
      </c>
      <c r="EH166" t="str">
        <f>+IFERROR(IF(VALUE('data-cash-crude'!EG166)&gt;0,'data-cash-crude'!EG166-INDEX('active-future'!$C:$C,MATCH('basis-cash-crude'!EH$1,'active-future'!$A:$A,0),1),""),"")</f>
        <v/>
      </c>
      <c r="EI166" t="str">
        <f>+IFERROR(IF(VALUE('data-cash-crude'!EH166)&gt;0,'data-cash-crude'!EH166-INDEX('active-future'!$C:$C,MATCH('basis-cash-crude'!EI$1,'active-future'!$A:$A,0),1),""),"")</f>
        <v/>
      </c>
      <c r="EJ166" t="str">
        <f>+IFERROR(IF(VALUE('data-cash-crude'!EI166)&gt;0,'data-cash-crude'!EI166-INDEX('active-future'!$C:$C,MATCH('basis-cash-crude'!EJ$1,'active-future'!$A:$A,0),1),""),"")</f>
        <v/>
      </c>
      <c r="EK166" t="str">
        <f>+IFERROR(IF(VALUE('data-cash-crude'!EJ166)&gt;0,'data-cash-crude'!EJ166-INDEX('active-future'!$C:$C,MATCH('basis-cash-crude'!EK$1,'active-future'!$A:$A,0),1),""),"")</f>
        <v/>
      </c>
      <c r="EL166" t="str">
        <f>+IFERROR(IF(VALUE('data-cash-crude'!EK166)&gt;0,'data-cash-crude'!EK166-INDEX('active-future'!$C:$C,MATCH('basis-cash-crude'!EL$1,'active-future'!$A:$A,0),1),""),"")</f>
        <v/>
      </c>
      <c r="EM166" t="str">
        <f>+IFERROR(IF(VALUE('data-cash-crude'!EL166)&gt;0,'data-cash-crude'!EL166-INDEX('active-future'!$C:$C,MATCH('basis-cash-crude'!EM$1,'active-future'!$A:$A,0),1),""),"")</f>
        <v/>
      </c>
      <c r="EN166" t="str">
        <f>+IFERROR(IF(VALUE('data-cash-crude'!EM166)&gt;0,'data-cash-crude'!EM166-INDEX('active-future'!$C:$C,MATCH('basis-cash-crude'!EN$1,'active-future'!$A:$A,0),1),""),"")</f>
        <v/>
      </c>
      <c r="EO166" t="str">
        <f>+IFERROR(IF(VALUE('data-cash-crude'!EN166)&gt;0,'data-cash-crude'!EN166-INDEX('active-future'!$C:$C,MATCH('basis-cash-crude'!EO$1,'active-future'!$A:$A,0),1),""),"")</f>
        <v/>
      </c>
      <c r="EP166" t="str">
        <f>+IFERROR(IF(VALUE('data-cash-crude'!EO166)&gt;0,'data-cash-crude'!EO166-INDEX('active-future'!$C:$C,MATCH('basis-cash-crude'!EP$1,'active-future'!$A:$A,0),1),""),"")</f>
        <v/>
      </c>
      <c r="EQ166" t="str">
        <f>+IFERROR(IF(VALUE('data-cash-crude'!EP166)&gt;0,'data-cash-crude'!EP166-INDEX('active-future'!$C:$C,MATCH('basis-cash-crude'!EQ$1,'active-future'!$A:$A,0),1),""),"")</f>
        <v/>
      </c>
      <c r="ER166" t="str">
        <f>+IFERROR(IF(VALUE('data-cash-crude'!EQ166)&gt;0,'data-cash-crude'!EQ166-INDEX('active-future'!$C:$C,MATCH('basis-cash-crude'!ER$1,'active-future'!$A:$A,0),1),""),"")</f>
        <v/>
      </c>
      <c r="ES166" t="str">
        <f>+IFERROR(IF(VALUE('data-cash-crude'!ER166)&gt;0,'data-cash-crude'!ER166-INDEX('active-future'!$C:$C,MATCH('basis-cash-crude'!ES$1,'active-future'!$A:$A,0),1),""),"")</f>
        <v/>
      </c>
      <c r="ET166" t="str">
        <f>+IFERROR(IF(VALUE('data-cash-crude'!ES166)&gt;0,'data-cash-crude'!ES166-INDEX('active-future'!$C:$C,MATCH('basis-cash-crude'!ET$1,'active-future'!$A:$A,0),1),""),"")</f>
        <v/>
      </c>
      <c r="EU166" t="str">
        <f>+IFERROR(IF(VALUE('data-cash-crude'!ET166)&gt;0,'data-cash-crude'!ET166-INDEX('active-future'!$C:$C,MATCH('basis-cash-crude'!EU$1,'active-future'!$A:$A,0),1),""),"")</f>
        <v/>
      </c>
      <c r="EV166" t="str">
        <f>+IFERROR(IF(VALUE('data-cash-crude'!EU166)&gt;0,'data-cash-crude'!EU166-INDEX('active-future'!$C:$C,MATCH('basis-cash-crude'!EV$1,'active-future'!$A:$A,0),1),""),"")</f>
        <v/>
      </c>
      <c r="EW166" t="str">
        <f>+IFERROR(IF(VALUE('data-cash-crude'!EV166)&gt;0,'data-cash-crude'!EV166-INDEX('active-future'!$C:$C,MATCH('basis-cash-crude'!EW$1,'active-future'!$A:$A,0),1),""),"")</f>
        <v/>
      </c>
      <c r="EX166" t="str">
        <f>+IFERROR(IF(VALUE('data-cash-crude'!EW166)&gt;0,'data-cash-crude'!EW166-INDEX('active-future'!$C:$C,MATCH('basis-cash-crude'!EX$1,'active-future'!$A:$A,0),1),""),"")</f>
        <v/>
      </c>
      <c r="EY166" t="str">
        <f>+IFERROR(IF(VALUE('data-cash-crude'!EX166)&gt;0,'data-cash-crude'!EX166-INDEX('active-future'!$C:$C,MATCH('basis-cash-crude'!EY$1,'active-future'!$A:$A,0),1),""),"")</f>
        <v/>
      </c>
      <c r="EZ166" t="str">
        <f>+IFERROR(IF(VALUE('data-cash-crude'!EY166)&gt;0,'data-cash-crude'!EY166-INDEX('active-future'!$C:$C,MATCH('basis-cash-crude'!EZ$1,'active-future'!$A:$A,0),1),""),"")</f>
        <v/>
      </c>
      <c r="FA166" t="str">
        <f>+IFERROR(IF(VALUE('data-cash-crude'!EZ166)&gt;0,'data-cash-crude'!EZ166-INDEX('active-future'!$C:$C,MATCH('basis-cash-crude'!FA$1,'active-future'!$A:$A,0),1),""),"")</f>
        <v/>
      </c>
      <c r="FB166" t="str">
        <f>+IFERROR(IF(VALUE('data-cash-crude'!FA166)&gt;0,'data-cash-crude'!FA166-INDEX('active-future'!$C:$C,MATCH('basis-cash-crude'!FB$1,'active-future'!$A:$A,0),1),""),"")</f>
        <v/>
      </c>
      <c r="FC166" t="str">
        <f>+IFERROR(IF(VALUE('data-cash-crude'!FB166)&gt;0,'data-cash-crude'!FB166-INDEX('active-future'!$C:$C,MATCH('basis-cash-crude'!FC$1,'active-future'!$A:$A,0),1),""),"")</f>
        <v/>
      </c>
      <c r="FD166" t="str">
        <f>+IFERROR(IF(VALUE('data-cash-crude'!FC166)&gt;0,'data-cash-crude'!FC166-INDEX('active-future'!$C:$C,MATCH('basis-cash-crude'!FD$1,'active-future'!$A:$A,0),1),""),"")</f>
        <v/>
      </c>
      <c r="FE166" t="str">
        <f>+IFERROR(IF(VALUE('data-cash-crude'!FD166)&gt;0,'data-cash-crude'!FD166-INDEX('active-future'!$C:$C,MATCH('basis-cash-crude'!FE$1,'active-future'!$A:$A,0),1),""),"")</f>
        <v/>
      </c>
      <c r="FF166" t="str">
        <f>+IFERROR(IF(VALUE('data-cash-crude'!FE166)&gt;0,'data-cash-crude'!FE166-INDEX('active-future'!$C:$C,MATCH('basis-cash-crude'!FF$1,'active-future'!$A:$A,0),1),""),"")</f>
        <v/>
      </c>
      <c r="FG166" t="str">
        <f>+IFERROR(IF(VALUE('data-cash-crude'!FF166)&gt;0,'data-cash-crude'!FF166-INDEX('active-future'!$C:$C,MATCH('basis-cash-crude'!FG$1,'active-future'!$A:$A,0),1),""),"")</f>
        <v/>
      </c>
      <c r="FH166" t="str">
        <f>+IFERROR(IF(VALUE('data-cash-crude'!FG166)&gt;0,'data-cash-crude'!FG166-INDEX('active-future'!$C:$C,MATCH('basis-cash-crude'!FH$1,'active-future'!$A:$A,0),1),""),"")</f>
        <v/>
      </c>
      <c r="FI166" t="str">
        <f>+IFERROR(IF(VALUE('data-cash-crude'!FH166)&gt;0,'data-cash-crude'!FH166-INDEX('active-future'!$C:$C,MATCH('basis-cash-crude'!FI$1,'active-future'!$A:$A,0),1),""),"")</f>
        <v/>
      </c>
      <c r="FJ166" t="str">
        <f>+IFERROR(IF(VALUE('data-cash-crude'!FI166)&gt;0,'data-cash-crude'!FI166-INDEX('active-future'!$C:$C,MATCH('basis-cash-crude'!FJ$1,'active-future'!$A:$A,0),1),""),"")</f>
        <v/>
      </c>
      <c r="FK166" t="str">
        <f>+IFERROR(IF(VALUE('data-cash-crude'!FJ166)&gt;0,'data-cash-crude'!FJ166-INDEX('active-future'!$C:$C,MATCH('basis-cash-crude'!FK$1,'active-future'!$A:$A,0),1),""),"")</f>
        <v/>
      </c>
      <c r="FL166" t="str">
        <f>+IFERROR(IF(VALUE('data-cash-crude'!FK166)&gt;0,'data-cash-crude'!FK166-INDEX('active-future'!$C:$C,MATCH('basis-cash-crude'!FL$1,'active-future'!$A:$A,0),1),""),"")</f>
        <v/>
      </c>
    </row>
    <row r="167" spans="1:168" x14ac:dyDescent="0.2">
      <c r="A167">
        <f t="shared" si="6"/>
        <v>-3.5450000000000004</v>
      </c>
      <c r="B167">
        <f t="shared" si="7"/>
        <v>-3.4188000000000005</v>
      </c>
      <c r="C167">
        <f t="shared" si="8"/>
        <v>-3.4965333333333333</v>
      </c>
      <c r="D167" s="10" t="str">
        <f>+'data-cash-crude'!B167</f>
        <v>CLPA-8-125.CM</v>
      </c>
      <c r="E167">
        <f>+IFERROR(IF(VALUE('data-cash-crude'!D167)&gt;0,'data-cash-crude'!D167-INDEX('active-future'!$C:$C,MATCH('basis-cash-crude'!E$1,'active-future'!$A:$A,0),1),""),"")</f>
        <v>-3.5600000000000023</v>
      </c>
      <c r="F167">
        <f>+IFERROR(IF(VALUE('data-cash-crude'!E167)&gt;0,'data-cash-crude'!E167-INDEX('active-future'!$C:$C,MATCH('basis-cash-crude'!F$1,'active-future'!$A:$A,0),1),""),"")</f>
        <v>-3.4299999999999997</v>
      </c>
      <c r="G167">
        <f>+IFERROR(IF(VALUE('data-cash-crude'!F167)&gt;0,'data-cash-crude'!F167-INDEX('active-future'!$C:$C,MATCH('basis-cash-crude'!G$1,'active-future'!$A:$A,0),1),""),"")</f>
        <v>-3.4699999999999989</v>
      </c>
      <c r="H167">
        <f>+IFERROR(IF(VALUE('data-cash-crude'!G167)&gt;0,'data-cash-crude'!G167-INDEX('active-future'!$C:$C,MATCH('basis-cash-crude'!H$1,'active-future'!$A:$A,0),1),""),"")</f>
        <v>-3.4299999999999997</v>
      </c>
      <c r="I167" t="str">
        <f>+IFERROR(IF(VALUE('data-cash-crude'!H167)&gt;0,'data-cash-crude'!H167-INDEX('active-future'!$C:$C,MATCH('basis-cash-crude'!I$1,'active-future'!$A:$A,0),1),""),"")</f>
        <v/>
      </c>
      <c r="J167">
        <f>+IFERROR(IF(VALUE('data-cash-crude'!I167)&gt;0,'data-cash-crude'!I167-INDEX('active-future'!$C:$C,MATCH('basis-cash-crude'!J$1,'active-future'!$A:$A,0),1),""),"")</f>
        <v>-3.6099999999999994</v>
      </c>
      <c r="K167">
        <f>+IFERROR(IF(VALUE('data-cash-crude'!J167)&gt;0,'data-cash-crude'!J167-INDEX('active-future'!$C:$C,MATCH('basis-cash-crude'!K$1,'active-future'!$A:$A,0),1),""),"")</f>
        <v>-3.7700000000000031</v>
      </c>
      <c r="L167" t="str">
        <f>+IFERROR(IF(VALUE('data-cash-crude'!K167)&gt;0,'data-cash-crude'!K167-INDEX('active-future'!$C:$C,MATCH('basis-cash-crude'!L$1,'active-future'!$A:$A,0),1),""),"")</f>
        <v/>
      </c>
      <c r="M167">
        <f>+IFERROR(IF(VALUE('data-cash-crude'!L167)&gt;0,'data-cash-crude'!L167-INDEX('active-future'!$C:$C,MATCH('basis-cash-crude'!M$1,'active-future'!$A:$A,0),1),""),"")</f>
        <v>-3.4299999999999997</v>
      </c>
      <c r="N167">
        <f>+IFERROR(IF(VALUE('data-cash-crude'!M167)&gt;0,'data-cash-crude'!M167-INDEX('active-future'!$C:$C,MATCH('basis-cash-crude'!N$1,'active-future'!$A:$A,0),1),""),"")</f>
        <v>-3.6000000000000014</v>
      </c>
      <c r="O167">
        <f>+IFERROR(IF(VALUE('data-cash-crude'!N167)&gt;0,'data-cash-crude'!N167-INDEX('active-future'!$C:$C,MATCH('basis-cash-crude'!O$1,'active-future'!$A:$A,0),1),""),"")</f>
        <v>-3.3699999999999974</v>
      </c>
      <c r="P167">
        <f>+IFERROR(IF(VALUE('data-cash-crude'!O167)&gt;0,'data-cash-crude'!O167-INDEX('active-future'!$C:$C,MATCH('basis-cash-crude'!P$1,'active-future'!$A:$A,0),1),""),"")</f>
        <v>-3.4600000000000009</v>
      </c>
      <c r="Q167">
        <f>+IFERROR(IF(VALUE('data-cash-crude'!P167)&gt;0,'data-cash-crude'!P167-INDEX('active-future'!$C:$C,MATCH('basis-cash-crude'!Q$1,'active-future'!$A:$A,0),1),""),"")</f>
        <v>-3.5700000000000003</v>
      </c>
      <c r="R167">
        <f>+IFERROR(IF(VALUE('data-cash-crude'!Q167)&gt;0,'data-cash-crude'!Q167-INDEX('active-future'!$C:$C,MATCH('basis-cash-crude'!R$1,'active-future'!$A:$A,0),1),""),"")</f>
        <v>-3.4299999999999997</v>
      </c>
      <c r="S167">
        <f>+IFERROR(IF(VALUE('data-cash-crude'!R167)&gt;0,'data-cash-crude'!R167-INDEX('active-future'!$C:$C,MATCH('basis-cash-crude'!S$1,'active-future'!$A:$A,0),1),""),"")</f>
        <v>-3.509999999999998</v>
      </c>
      <c r="T167">
        <f>+IFERROR(IF(VALUE('data-cash-crude'!S167)&gt;0,'data-cash-crude'!S167-INDEX('active-future'!$C:$C,MATCH('basis-cash-crude'!T$1,'active-future'!$A:$A,0),1),""),"")</f>
        <v>-3.490000000000002</v>
      </c>
      <c r="U167">
        <f>+IFERROR(IF(VALUE('data-cash-crude'!T167)&gt;0,'data-cash-crude'!T167-INDEX('active-future'!$C:$C,MATCH('basis-cash-crude'!U$1,'active-future'!$A:$A,0),1),""),"")</f>
        <v>-3.7700000000000031</v>
      </c>
      <c r="V167">
        <f>+IFERROR(IF(VALUE('data-cash-crude'!U167)&gt;0,'data-cash-crude'!U167-INDEX('active-future'!$C:$C,MATCH('basis-cash-crude'!V$1,'active-future'!$A:$A,0),1),""),"")</f>
        <v>-3.4500000000000028</v>
      </c>
      <c r="W167">
        <f>+IFERROR(IF(VALUE('data-cash-crude'!V167)&gt;0,'data-cash-crude'!V167-INDEX('active-future'!$C:$C,MATCH('basis-cash-crude'!W$1,'active-future'!$A:$A,0),1),""),"")</f>
        <v>-3.4299999999999997</v>
      </c>
      <c r="X167">
        <f>+IFERROR(IF(VALUE('data-cash-crude'!W167)&gt;0,'data-cash-crude'!W167-INDEX('active-future'!$C:$C,MATCH('basis-cash-crude'!X$1,'active-future'!$A:$A,0),1),""),"")</f>
        <v>-3.6799999999999997</v>
      </c>
      <c r="Y167" t="str">
        <f>+IFERROR(IF(VALUE('data-cash-crude'!X167)&gt;0,'data-cash-crude'!X167-INDEX('active-future'!$C:$C,MATCH('basis-cash-crude'!Y$1,'active-future'!$A:$A,0),1),""),"")</f>
        <v/>
      </c>
      <c r="Z167">
        <f>+IFERROR(IF(VALUE('data-cash-crude'!Y167)&gt;0,'data-cash-crude'!Y167-INDEX('active-future'!$C:$C,MATCH('basis-cash-crude'!Z$1,'active-future'!$A:$A,0),1),""),"")</f>
        <v>-3.7100000000000009</v>
      </c>
      <c r="AA167">
        <f>+IFERROR(IF(VALUE('data-cash-crude'!Z167)&gt;0,'data-cash-crude'!Z167-INDEX('active-future'!$C:$C,MATCH('basis-cash-crude'!AA$1,'active-future'!$A:$A,0),1),""),"")</f>
        <v>-0.67000000000000171</v>
      </c>
      <c r="AB167" t="str">
        <f>+IFERROR(IF(VALUE('data-cash-crude'!AA167)&gt;0,'data-cash-crude'!AA167-INDEX('active-future'!$C:$C,MATCH('basis-cash-crude'!AB$1,'active-future'!$A:$A,0),1),""),"")</f>
        <v/>
      </c>
      <c r="AC167">
        <f>+IFERROR(IF(VALUE('data-cash-crude'!AB167)&gt;0,'data-cash-crude'!AB167-INDEX('active-future'!$C:$C,MATCH('basis-cash-crude'!AC$1,'active-future'!$A:$A,0),1),""),"")</f>
        <v>-3.6099999999999994</v>
      </c>
      <c r="AD167">
        <f>+IFERROR(IF(VALUE('data-cash-crude'!AC167)&gt;0,'data-cash-crude'!AC167-INDEX('active-future'!$C:$C,MATCH('basis-cash-crude'!AD$1,'active-future'!$A:$A,0),1),""),"")</f>
        <v>-3.4099999999999966</v>
      </c>
      <c r="AE167">
        <f>+IFERROR(IF(VALUE('data-cash-crude'!AD167)&gt;0,'data-cash-crude'!AD167-INDEX('active-future'!$C:$C,MATCH('basis-cash-crude'!AE$1,'active-future'!$A:$A,0),1),""),"")</f>
        <v>-3.509999999999998</v>
      </c>
      <c r="AF167">
        <f>+IFERROR(IF(VALUE('data-cash-crude'!AE167)&gt;0,'data-cash-crude'!AE167-INDEX('active-future'!$C:$C,MATCH('basis-cash-crude'!AF$1,'active-future'!$A:$A,0),1),""),"")</f>
        <v>-3.5200000000000031</v>
      </c>
      <c r="AG167">
        <f>+IFERROR(IF(VALUE('data-cash-crude'!AF167)&gt;0,'data-cash-crude'!AF167-INDEX('active-future'!$C:$C,MATCH('basis-cash-crude'!AG$1,'active-future'!$A:$A,0),1),""),"")</f>
        <v>-3.5799999999999983</v>
      </c>
      <c r="AH167" t="str">
        <f>+IFERROR(IF(VALUE('data-cash-crude'!AG167)&gt;0,'data-cash-crude'!AG167-INDEX('active-future'!$C:$C,MATCH('basis-cash-crude'!AH$1,'active-future'!$A:$A,0),1),""),"")</f>
        <v/>
      </c>
      <c r="AI167" t="str">
        <f>+IFERROR(IF(VALUE('data-cash-crude'!AH167)&gt;0,'data-cash-crude'!AH167-INDEX('active-future'!$C:$C,MATCH('basis-cash-crude'!AI$1,'active-future'!$A:$A,0),1),""),"")</f>
        <v/>
      </c>
      <c r="AJ167" t="str">
        <f>+IFERROR(IF(VALUE('data-cash-crude'!AI167)&gt;0,'data-cash-crude'!AI167-INDEX('active-future'!$C:$C,MATCH('basis-cash-crude'!AJ$1,'active-future'!$A:$A,0),1),""),"")</f>
        <v/>
      </c>
      <c r="AK167" t="str">
        <f>+IFERROR(IF(VALUE('data-cash-crude'!AJ167)&gt;0,'data-cash-crude'!AJ167-INDEX('active-future'!$C:$C,MATCH('basis-cash-crude'!AK$1,'active-future'!$A:$A,0),1),""),"")</f>
        <v/>
      </c>
      <c r="AL167" t="str">
        <f>+IFERROR(IF(VALUE('data-cash-crude'!AK167)&gt;0,'data-cash-crude'!AK167-INDEX('active-future'!$C:$C,MATCH('basis-cash-crude'!AL$1,'active-future'!$A:$A,0),1),""),"")</f>
        <v/>
      </c>
      <c r="AM167" t="str">
        <f>+IFERROR(IF(VALUE('data-cash-crude'!AL167)&gt;0,'data-cash-crude'!AL167-INDEX('active-future'!$C:$C,MATCH('basis-cash-crude'!AM$1,'active-future'!$A:$A,0),1),""),"")</f>
        <v/>
      </c>
      <c r="AN167">
        <f>+IFERROR(IF(VALUE('data-cash-crude'!AM167)&gt;0,'data-cash-crude'!AM167-INDEX('active-future'!$C:$C,MATCH('basis-cash-crude'!AN$1,'active-future'!$A:$A,0),1),""),"")</f>
        <v>-3.5499999999999972</v>
      </c>
      <c r="AO167">
        <f>+IFERROR(IF(VALUE('data-cash-crude'!AN167)&gt;0,'data-cash-crude'!AN167-INDEX('active-future'!$C:$C,MATCH('basis-cash-crude'!AO$1,'active-future'!$A:$A,0),1),""),"")</f>
        <v>-3.6099999999999994</v>
      </c>
      <c r="AP167">
        <f>+IFERROR(IF(VALUE('data-cash-crude'!AO167)&gt;0,'data-cash-crude'!AO167-INDEX('active-future'!$C:$C,MATCH('basis-cash-crude'!AP$1,'active-future'!$A:$A,0),1),""),"")</f>
        <v>-3.490000000000002</v>
      </c>
      <c r="AQ167">
        <f>+IFERROR(IF(VALUE('data-cash-crude'!AP167)&gt;0,'data-cash-crude'!AP167-INDEX('active-future'!$C:$C,MATCH('basis-cash-crude'!AQ$1,'active-future'!$A:$A,0),1),""),"")</f>
        <v>-3.3999999999999986</v>
      </c>
      <c r="AR167">
        <f>+IFERROR(IF(VALUE('data-cash-crude'!AQ167)&gt;0,'data-cash-crude'!AQ167-INDEX('active-future'!$C:$C,MATCH('basis-cash-crude'!AR$1,'active-future'!$A:$A,0),1),""),"")</f>
        <v>-3.6000000000000014</v>
      </c>
      <c r="AS167">
        <f>+IFERROR(IF(VALUE('data-cash-crude'!AR167)&gt;0,'data-cash-crude'!AR167-INDEX('active-future'!$C:$C,MATCH('basis-cash-crude'!AS$1,'active-future'!$A:$A,0),1),""),"")</f>
        <v>-3.4799999999999969</v>
      </c>
      <c r="AT167">
        <f>+IFERROR(IF(VALUE('data-cash-crude'!AS167)&gt;0,'data-cash-crude'!AS167-INDEX('active-future'!$C:$C,MATCH('basis-cash-crude'!AT$1,'active-future'!$A:$A,0),1),""),"")</f>
        <v>-3.7899999999999991</v>
      </c>
      <c r="AU167">
        <f>+IFERROR(IF(VALUE('data-cash-crude'!AT167)&gt;0,'data-cash-crude'!AT167-INDEX('active-future'!$C:$C,MATCH('basis-cash-crude'!AU$1,'active-future'!$A:$A,0),1),""),"")</f>
        <v>-3.4500000000000028</v>
      </c>
      <c r="AV167" t="str">
        <f>+IFERROR(IF(VALUE('data-cash-crude'!AU167)&gt;0,'data-cash-crude'!AU167-INDEX('active-future'!$C:$C,MATCH('basis-cash-crude'!AV$1,'active-future'!$A:$A,0),1),""),"")</f>
        <v/>
      </c>
      <c r="AW167" t="str">
        <f>+IFERROR(IF(VALUE('data-cash-crude'!AV167)&gt;0,'data-cash-crude'!AV167-INDEX('active-future'!$C:$C,MATCH('basis-cash-crude'!AW$1,'active-future'!$A:$A,0),1),""),"")</f>
        <v/>
      </c>
      <c r="AX167">
        <f>+IFERROR(IF(VALUE('data-cash-crude'!AW167)&gt;0,'data-cash-crude'!AW167-INDEX('active-future'!$C:$C,MATCH('basis-cash-crude'!AX$1,'active-future'!$A:$A,0),1),""),"")</f>
        <v>-3.5399999999999991</v>
      </c>
      <c r="AY167">
        <f>+IFERROR(IF(VALUE('data-cash-crude'!AX167)&gt;0,'data-cash-crude'!AX167-INDEX('active-future'!$C:$C,MATCH('basis-cash-crude'!AY$1,'active-future'!$A:$A,0),1),""),"")</f>
        <v>-3.8100000000000023</v>
      </c>
      <c r="AZ167">
        <f>+IFERROR(IF(VALUE('data-cash-crude'!AY167)&gt;0,'data-cash-crude'!AY167-INDEX('active-future'!$C:$C,MATCH('basis-cash-crude'!AZ$1,'active-future'!$A:$A,0),1),""),"")</f>
        <v>-3.4099999999999966</v>
      </c>
      <c r="BA167">
        <f>+IFERROR(IF(VALUE('data-cash-crude'!AZ167)&gt;0,'data-cash-crude'!AZ167-INDEX('active-future'!$C:$C,MATCH('basis-cash-crude'!BA$1,'active-future'!$A:$A,0),1),""),"")</f>
        <v>-3.4799999999999969</v>
      </c>
      <c r="BB167">
        <f>+IFERROR(IF(VALUE('data-cash-crude'!BA167)&gt;0,'data-cash-crude'!BA167-INDEX('active-future'!$C:$C,MATCH('basis-cash-crude'!BB$1,'active-future'!$A:$A,0),1),""),"")</f>
        <v>-3.4699999999999989</v>
      </c>
      <c r="BC167">
        <f>+IFERROR(IF(VALUE('data-cash-crude'!BB167)&gt;0,'data-cash-crude'!BB167-INDEX('active-future'!$C:$C,MATCH('basis-cash-crude'!BC$1,'active-future'!$A:$A,0),1),""),"")</f>
        <v>-3.9799999999999969</v>
      </c>
      <c r="BD167">
        <f>+IFERROR(IF(VALUE('data-cash-crude'!BC167)&gt;0,'data-cash-crude'!BC167-INDEX('active-future'!$C:$C,MATCH('basis-cash-crude'!BD$1,'active-future'!$A:$A,0),1),""),"")</f>
        <v>-3.509999999999998</v>
      </c>
      <c r="BE167">
        <f>+IFERROR(IF(VALUE('data-cash-crude'!BD167)&gt;0,'data-cash-crude'!BD167-INDEX('active-future'!$C:$C,MATCH('basis-cash-crude'!BE$1,'active-future'!$A:$A,0),1),""),"")</f>
        <v>-3.6199999999999974</v>
      </c>
      <c r="BF167">
        <f>+IFERROR(IF(VALUE('data-cash-crude'!BE167)&gt;0,'data-cash-crude'!BE167-INDEX('active-future'!$C:$C,MATCH('basis-cash-crude'!BF$1,'active-future'!$A:$A,0),1),""),"")</f>
        <v>-3.6799999999999997</v>
      </c>
      <c r="BG167">
        <f>+IFERROR(IF(VALUE('data-cash-crude'!BF167)&gt;0,'data-cash-crude'!BF167-INDEX('active-future'!$C:$C,MATCH('basis-cash-crude'!BG$1,'active-future'!$A:$A,0),1),""),"")</f>
        <v>-3.3599999999999994</v>
      </c>
      <c r="BH167">
        <f>+IFERROR(IF(VALUE('data-cash-crude'!BG167)&gt;0,'data-cash-crude'!BG167-INDEX('active-future'!$C:$C,MATCH('basis-cash-crude'!BH$1,'active-future'!$A:$A,0),1),""),"")</f>
        <v>-3.5600000000000023</v>
      </c>
      <c r="BI167">
        <f>+IFERROR(IF(VALUE('data-cash-crude'!BH167)&gt;0,'data-cash-crude'!BH167-INDEX('active-future'!$C:$C,MATCH('basis-cash-crude'!BI$1,'active-future'!$A:$A,0),1),""),"")</f>
        <v>-3.8400000000000034</v>
      </c>
      <c r="BJ167">
        <f>+IFERROR(IF(VALUE('data-cash-crude'!BI167)&gt;0,'data-cash-crude'!BI167-INDEX('active-future'!$C:$C,MATCH('basis-cash-crude'!BJ$1,'active-future'!$A:$A,0),1),""),"")</f>
        <v>-3.4500000000000028</v>
      </c>
      <c r="BK167">
        <f>+IFERROR(IF(VALUE('data-cash-crude'!BJ167)&gt;0,'data-cash-crude'!BJ167-INDEX('active-future'!$C:$C,MATCH('basis-cash-crude'!BK$1,'active-future'!$A:$A,0),1),""),"")</f>
        <v>-3.5499999999999972</v>
      </c>
      <c r="BL167">
        <f>+IFERROR(IF(VALUE('data-cash-crude'!BK167)&gt;0,'data-cash-crude'!BK167-INDEX('active-future'!$C:$C,MATCH('basis-cash-crude'!BL$1,'active-future'!$A:$A,0),1),""),"")</f>
        <v>-3.3400000000000034</v>
      </c>
      <c r="BM167">
        <f>+IFERROR(IF(VALUE('data-cash-crude'!BL167)&gt;0,'data-cash-crude'!BL167-INDEX('active-future'!$C:$C,MATCH('basis-cash-crude'!BM$1,'active-future'!$A:$A,0),1),""),"")</f>
        <v>-3.6300000000000026</v>
      </c>
      <c r="BN167">
        <f>+IFERROR(IF(VALUE('data-cash-crude'!BM167)&gt;0,'data-cash-crude'!BM167-INDEX('active-future'!$C:$C,MATCH('basis-cash-crude'!BN$1,'active-future'!$A:$A,0),1),""),"")</f>
        <v>-3.5</v>
      </c>
      <c r="BO167">
        <f>+IFERROR(IF(VALUE('data-cash-crude'!BN167)&gt;0,'data-cash-crude'!BN167-INDEX('active-future'!$C:$C,MATCH('basis-cash-crude'!BO$1,'active-future'!$A:$A,0),1),""),"")</f>
        <v>-3.5600000000000023</v>
      </c>
      <c r="BP167">
        <f>+IFERROR(IF(VALUE('data-cash-crude'!BO167)&gt;0,'data-cash-crude'!BO167-INDEX('active-future'!$C:$C,MATCH('basis-cash-crude'!BP$1,'active-future'!$A:$A,0),1),""),"")</f>
        <v>-3.4500000000000028</v>
      </c>
      <c r="BQ167">
        <f>+IFERROR(IF(VALUE('data-cash-crude'!BP167)&gt;0,'data-cash-crude'!BP167-INDEX('active-future'!$C:$C,MATCH('basis-cash-crude'!BQ$1,'active-future'!$A:$A,0),1),""),"")</f>
        <v>-3.3900000000000006</v>
      </c>
      <c r="BR167">
        <f>+IFERROR(IF(VALUE('data-cash-crude'!BQ167)&gt;0,'data-cash-crude'!BQ167-INDEX('active-future'!$C:$C,MATCH('basis-cash-crude'!BR$1,'active-future'!$A:$A,0),1),""),"")</f>
        <v>-3.6199999999999974</v>
      </c>
      <c r="BS167">
        <f>+IFERROR(IF(VALUE('data-cash-crude'!BR167)&gt;0,'data-cash-crude'!BR167-INDEX('active-future'!$C:$C,MATCH('basis-cash-crude'!BS$1,'active-future'!$A:$A,0),1),""),"")</f>
        <v>-3.8200000000000003</v>
      </c>
      <c r="BT167">
        <f>+IFERROR(IF(VALUE('data-cash-crude'!BS167)&gt;0,'data-cash-crude'!BS167-INDEX('active-future'!$C:$C,MATCH('basis-cash-crude'!BT$1,'active-future'!$A:$A,0),1),""),"")</f>
        <v>-3.4099999999999966</v>
      </c>
      <c r="BU167">
        <f>+IFERROR(IF(VALUE('data-cash-crude'!BT167)&gt;0,'data-cash-crude'!BT167-INDEX('active-future'!$C:$C,MATCH('basis-cash-crude'!BU$1,'active-future'!$A:$A,0),1),""),"")</f>
        <v>-3.4099999999999966</v>
      </c>
      <c r="BV167" t="str">
        <f>+IFERROR(IF(VALUE('data-cash-crude'!BU167)&gt;0,'data-cash-crude'!BU167-INDEX('active-future'!$C:$C,MATCH('basis-cash-crude'!BV$1,'active-future'!$A:$A,0),1),""),"")</f>
        <v/>
      </c>
      <c r="BW167">
        <f>+IFERROR(IF(VALUE('data-cash-crude'!BV167)&gt;0,'data-cash-crude'!BV167-INDEX('active-future'!$C:$C,MATCH('basis-cash-crude'!BW$1,'active-future'!$A:$A,0),1),""),"")</f>
        <v>-3.5399999999999991</v>
      </c>
      <c r="BX167">
        <f>+IFERROR(IF(VALUE('data-cash-crude'!BW167)&gt;0,'data-cash-crude'!BW167-INDEX('active-future'!$C:$C,MATCH('basis-cash-crude'!BX$1,'active-future'!$A:$A,0),1),""),"")</f>
        <v>-3.3900000000000006</v>
      </c>
      <c r="BY167">
        <f>+IFERROR(IF(VALUE('data-cash-crude'!BX167)&gt;0,'data-cash-crude'!BX167-INDEX('active-future'!$C:$C,MATCH('basis-cash-crude'!BY$1,'active-future'!$A:$A,0),1),""),"")</f>
        <v>-3.5900000000000034</v>
      </c>
      <c r="BZ167">
        <f>+IFERROR(IF(VALUE('data-cash-crude'!BY167)&gt;0,'data-cash-crude'!BY167-INDEX('active-future'!$C:$C,MATCH('basis-cash-crude'!BZ$1,'active-future'!$A:$A,0),1),""),"")</f>
        <v>-3.6899999999999977</v>
      </c>
      <c r="CA167">
        <f>+IFERROR(IF(VALUE('data-cash-crude'!BZ167)&gt;0,'data-cash-crude'!BZ167-INDEX('active-future'!$C:$C,MATCH('basis-cash-crude'!CA$1,'active-future'!$A:$A,0),1),""),"")</f>
        <v>-3.2899999999999991</v>
      </c>
      <c r="CB167">
        <f>+IFERROR(IF(VALUE('data-cash-crude'!CA167)&gt;0,'data-cash-crude'!CA167-INDEX('active-future'!$C:$C,MATCH('basis-cash-crude'!CB$1,'active-future'!$A:$A,0),1),""),"")</f>
        <v>-3.5900000000000034</v>
      </c>
      <c r="CC167">
        <f>+IFERROR(IF(VALUE('data-cash-crude'!CB167)&gt;0,'data-cash-crude'!CB167-INDEX('active-future'!$C:$C,MATCH('basis-cash-crude'!CC$1,'active-future'!$A:$A,0),1),""),"")</f>
        <v>-3.1499999999999986</v>
      </c>
      <c r="CD167">
        <f>+IFERROR(IF(VALUE('data-cash-crude'!CC167)&gt;0,'data-cash-crude'!CC167-INDEX('active-future'!$C:$C,MATCH('basis-cash-crude'!CD$1,'active-future'!$A:$A,0),1),""),"")</f>
        <v>-3.6000000000000014</v>
      </c>
      <c r="CE167">
        <f>+IFERROR(IF(VALUE('data-cash-crude'!CD167)&gt;0,'data-cash-crude'!CD167-INDEX('active-future'!$C:$C,MATCH('basis-cash-crude'!CE$1,'active-future'!$A:$A,0),1),""),"")</f>
        <v>-3.5900000000000034</v>
      </c>
      <c r="CF167">
        <f>+IFERROR(IF(VALUE('data-cash-crude'!CE167)&gt;0,'data-cash-crude'!CE167-INDEX('active-future'!$C:$C,MATCH('basis-cash-crude'!CF$1,'active-future'!$A:$A,0),1),""),"")</f>
        <v>-3.5</v>
      </c>
      <c r="CG167">
        <f>+IFERROR(IF(VALUE('data-cash-crude'!CF167)&gt;0,'data-cash-crude'!CF167-INDEX('active-future'!$C:$C,MATCH('basis-cash-crude'!CG$1,'active-future'!$A:$A,0),1),""),"")</f>
        <v>-3.6499999999999986</v>
      </c>
      <c r="CH167">
        <f>+IFERROR(IF(VALUE('data-cash-crude'!CG167)&gt;0,'data-cash-crude'!CG167-INDEX('active-future'!$C:$C,MATCH('basis-cash-crude'!CH$1,'active-future'!$A:$A,0),1),""),"")</f>
        <v>-3.3500000000000014</v>
      </c>
      <c r="CI167">
        <f>+IFERROR(IF(VALUE('data-cash-crude'!CH167)&gt;0,'data-cash-crude'!CH167-INDEX('active-future'!$C:$C,MATCH('basis-cash-crude'!CI$1,'active-future'!$A:$A,0),1),""),"")</f>
        <v>-3.5200000000000031</v>
      </c>
      <c r="CJ167">
        <f>+IFERROR(IF(VALUE('data-cash-crude'!CI167)&gt;0,'data-cash-crude'!CI167-INDEX('active-future'!$C:$C,MATCH('basis-cash-crude'!CJ$1,'active-future'!$A:$A,0),1),""),"")</f>
        <v>-3.5499999999999972</v>
      </c>
      <c r="CK167">
        <f>+IFERROR(IF(VALUE('data-cash-crude'!CJ167)&gt;0,'data-cash-crude'!CJ167-INDEX('active-future'!$C:$C,MATCH('basis-cash-crude'!CK$1,'active-future'!$A:$A,0),1),""),"")</f>
        <v>-3.509999999999998</v>
      </c>
      <c r="CL167">
        <f>+IFERROR(IF(VALUE('data-cash-crude'!CK167)&gt;0,'data-cash-crude'!CK167-INDEX('active-future'!$C:$C,MATCH('basis-cash-crude'!CL$1,'active-future'!$A:$A,0),1),""),"")</f>
        <v>-3.4399999999999977</v>
      </c>
      <c r="CM167" t="str">
        <f>+IFERROR(IF(VALUE('data-cash-crude'!CL167)&gt;0,'data-cash-crude'!CL167-INDEX('active-future'!$C:$C,MATCH('basis-cash-crude'!CM$1,'active-future'!$A:$A,0),1),""),"")</f>
        <v/>
      </c>
      <c r="CN167">
        <f>+IFERROR(IF(VALUE('data-cash-crude'!CM167)&gt;0,'data-cash-crude'!CM167-INDEX('active-future'!$C:$C,MATCH('basis-cash-crude'!CN$1,'active-future'!$A:$A,0),1),""),"")</f>
        <v>-3.6000000000000014</v>
      </c>
      <c r="CO167">
        <f>+IFERROR(IF(VALUE('data-cash-crude'!CN167)&gt;0,'data-cash-crude'!CN167-INDEX('active-future'!$C:$C,MATCH('basis-cash-crude'!CO$1,'active-future'!$A:$A,0),1),""),"")</f>
        <v>-3.4600000000000009</v>
      </c>
      <c r="CP167" t="str">
        <f>+IFERROR(IF(VALUE('data-cash-crude'!CO167)&gt;0,'data-cash-crude'!CO167-INDEX('active-future'!$C:$C,MATCH('basis-cash-crude'!CP$1,'active-future'!$A:$A,0),1),""),"")</f>
        <v/>
      </c>
      <c r="CQ167">
        <f>+IFERROR(IF(VALUE('data-cash-crude'!CP167)&gt;0,'data-cash-crude'!CP167-INDEX('active-future'!$C:$C,MATCH('basis-cash-crude'!CQ$1,'active-future'!$A:$A,0),1),""),"")</f>
        <v>-2.6799999999999997</v>
      </c>
      <c r="CR167">
        <f>+IFERROR(IF(VALUE('data-cash-crude'!CQ167)&gt;0,'data-cash-crude'!CQ167-INDEX('active-future'!$C:$C,MATCH('basis-cash-crude'!CR$1,'active-future'!$A:$A,0),1),""),"")</f>
        <v>-3.6400000000000006</v>
      </c>
      <c r="CS167">
        <f>+IFERROR(IF(VALUE('data-cash-crude'!CR167)&gt;0,'data-cash-crude'!CR167-INDEX('active-future'!$C:$C,MATCH('basis-cash-crude'!CS$1,'active-future'!$A:$A,0),1),""),"")</f>
        <v>-3.4200000000000017</v>
      </c>
      <c r="CT167">
        <f>+IFERROR(IF(VALUE('data-cash-crude'!CS167)&gt;0,'data-cash-crude'!CS167-INDEX('active-future'!$C:$C,MATCH('basis-cash-crude'!CT$1,'active-future'!$A:$A,0),1),""),"")</f>
        <v>-3.6000000000000014</v>
      </c>
      <c r="CU167">
        <f>+IFERROR(IF(VALUE('data-cash-crude'!CT167)&gt;0,'data-cash-crude'!CT167-INDEX('active-future'!$C:$C,MATCH('basis-cash-crude'!CU$1,'active-future'!$A:$A,0),1),""),"")</f>
        <v>-3.4299999999999997</v>
      </c>
      <c r="CV167">
        <f>+IFERROR(IF(VALUE('data-cash-crude'!CU167)&gt;0,'data-cash-crude'!CU167-INDEX('active-future'!$C:$C,MATCH('basis-cash-crude'!CV$1,'active-future'!$A:$A,0),1),""),"")</f>
        <v>-3.3800000000000026</v>
      </c>
      <c r="CW167">
        <f>+IFERROR(IF(VALUE('data-cash-crude'!CV167)&gt;0,'data-cash-crude'!CV167-INDEX('active-future'!$C:$C,MATCH('basis-cash-crude'!CW$1,'active-future'!$A:$A,0),1),""),"")</f>
        <v>-3.1400000000000006</v>
      </c>
      <c r="CX167">
        <f>+IFERROR(IF(VALUE('data-cash-crude'!CW167)&gt;0,'data-cash-crude'!CW167-INDEX('active-future'!$C:$C,MATCH('basis-cash-crude'!CX$1,'active-future'!$A:$A,0),1),""),"")</f>
        <v>-3.5600000000000023</v>
      </c>
      <c r="CY167">
        <f>+IFERROR(IF(VALUE('data-cash-crude'!CX167)&gt;0,'data-cash-crude'!CX167-INDEX('active-future'!$C:$C,MATCH('basis-cash-crude'!CY$1,'active-future'!$A:$A,0),1),""),"")</f>
        <v>-3.4699999999999989</v>
      </c>
      <c r="CZ167">
        <f>+IFERROR(IF(VALUE('data-cash-crude'!CY167)&gt;0,'data-cash-crude'!CY167-INDEX('active-future'!$C:$C,MATCH('basis-cash-crude'!CZ$1,'active-future'!$A:$A,0),1),""),"")</f>
        <v>-3.7299999999999969</v>
      </c>
      <c r="DA167">
        <f>+IFERROR(IF(VALUE('data-cash-crude'!CZ167)&gt;0,'data-cash-crude'!CZ167-INDEX('active-future'!$C:$C,MATCH('basis-cash-crude'!DA$1,'active-future'!$A:$A,0),1),""),"")</f>
        <v>-3.3500000000000014</v>
      </c>
      <c r="DB167">
        <f>+IFERROR(IF(VALUE('data-cash-crude'!DA167)&gt;0,'data-cash-crude'!DA167-INDEX('active-future'!$C:$C,MATCH('basis-cash-crude'!DB$1,'active-future'!$A:$A,0),1),""),"")</f>
        <v>-3.6799999999999997</v>
      </c>
      <c r="DC167">
        <f>+IFERROR(IF(VALUE('data-cash-crude'!DB167)&gt;0,'data-cash-crude'!DB167-INDEX('active-future'!$C:$C,MATCH('basis-cash-crude'!DC$1,'active-future'!$A:$A,0),1),""),"")</f>
        <v>-3.5</v>
      </c>
      <c r="DD167">
        <f>+IFERROR(IF(VALUE('data-cash-crude'!DC167)&gt;0,'data-cash-crude'!DC167-INDEX('active-future'!$C:$C,MATCH('basis-cash-crude'!DD$1,'active-future'!$A:$A,0),1),""),"")</f>
        <v>-3.5399999999999991</v>
      </c>
      <c r="DE167">
        <f>+IFERROR(IF(VALUE('data-cash-crude'!DD167)&gt;0,'data-cash-crude'!DD167-INDEX('active-future'!$C:$C,MATCH('basis-cash-crude'!DE$1,'active-future'!$A:$A,0),1),""),"")</f>
        <v>-3.5900000000000034</v>
      </c>
      <c r="DF167">
        <f>+IFERROR(IF(VALUE('data-cash-crude'!DE167)&gt;0,'data-cash-crude'!DE167-INDEX('active-future'!$C:$C,MATCH('basis-cash-crude'!DF$1,'active-future'!$A:$A,0),1),""),"")</f>
        <v>-3.3800000000000026</v>
      </c>
      <c r="DG167">
        <f>+IFERROR(IF(VALUE('data-cash-crude'!DF167)&gt;0,'data-cash-crude'!DF167-INDEX('active-future'!$C:$C,MATCH('basis-cash-crude'!DG$1,'active-future'!$A:$A,0),1),""),"")</f>
        <v>-3.1899999999999977</v>
      </c>
      <c r="DH167">
        <f>+IFERROR(IF(VALUE('data-cash-crude'!DG167)&gt;0,'data-cash-crude'!DG167-INDEX('active-future'!$C:$C,MATCH('basis-cash-crude'!DH$1,'active-future'!$A:$A,0),1),""),"")</f>
        <v>-3.6599999999999966</v>
      </c>
      <c r="DI167">
        <f>+IFERROR(IF(VALUE('data-cash-crude'!DH167)&gt;0,'data-cash-crude'!DH167-INDEX('active-future'!$C:$C,MATCH('basis-cash-crude'!DI$1,'active-future'!$A:$A,0),1),""),"")</f>
        <v>-3.4500000000000028</v>
      </c>
      <c r="DJ167">
        <f>+IFERROR(IF(VALUE('data-cash-crude'!DI167)&gt;0,'data-cash-crude'!DI167-INDEX('active-future'!$C:$C,MATCH('basis-cash-crude'!DJ$1,'active-future'!$A:$A,0),1),""),"")</f>
        <v>-3.5799999999999983</v>
      </c>
      <c r="DK167">
        <f>+IFERROR(IF(VALUE('data-cash-crude'!DJ167)&gt;0,'data-cash-crude'!DJ167-INDEX('active-future'!$C:$C,MATCH('basis-cash-crude'!DK$1,'active-future'!$A:$A,0),1),""),"")</f>
        <v>-3.5499999999999972</v>
      </c>
      <c r="DL167">
        <f>+IFERROR(IF(VALUE('data-cash-crude'!DK167)&gt;0,'data-cash-crude'!DK167-INDEX('active-future'!$C:$C,MATCH('basis-cash-crude'!DL$1,'active-future'!$A:$A,0),1),""),"")</f>
        <v>-3.6199999999999974</v>
      </c>
      <c r="DM167" t="str">
        <f>+IFERROR(IF(VALUE('data-cash-crude'!DL167)&gt;0,'data-cash-crude'!DL167-INDEX('active-future'!$C:$C,MATCH('basis-cash-crude'!DM$1,'active-future'!$A:$A,0),1),""),"")</f>
        <v/>
      </c>
      <c r="DN167" t="str">
        <f>+IFERROR(IF(VALUE('data-cash-crude'!DM167)&gt;0,'data-cash-crude'!DM167-INDEX('active-future'!$C:$C,MATCH('basis-cash-crude'!DN$1,'active-future'!$A:$A,0),1),""),"")</f>
        <v/>
      </c>
      <c r="DO167" t="str">
        <f>+IFERROR(IF(VALUE('data-cash-crude'!DN167)&gt;0,'data-cash-crude'!DN167-INDEX('active-future'!$C:$C,MATCH('basis-cash-crude'!DO$1,'active-future'!$A:$A,0),1),""),"")</f>
        <v/>
      </c>
      <c r="DP167" t="str">
        <f>+IFERROR(IF(VALUE('data-cash-crude'!DO167)&gt;0,'data-cash-crude'!DO167-INDEX('active-future'!$C:$C,MATCH('basis-cash-crude'!DP$1,'active-future'!$A:$A,0),1),""),"")</f>
        <v/>
      </c>
      <c r="DQ167" t="str">
        <f>+IFERROR(IF(VALUE('data-cash-crude'!DP167)&gt;0,'data-cash-crude'!DP167-INDEX('active-future'!$C:$C,MATCH('basis-cash-crude'!DQ$1,'active-future'!$A:$A,0),1),""),"")</f>
        <v/>
      </c>
      <c r="DR167" t="str">
        <f>+IFERROR(IF(VALUE('data-cash-crude'!DQ167)&gt;0,'data-cash-crude'!DQ167-INDEX('active-future'!$C:$C,MATCH('basis-cash-crude'!DR$1,'active-future'!$A:$A,0),1),""),"")</f>
        <v/>
      </c>
      <c r="DS167" t="str">
        <f>+IFERROR(IF(VALUE('data-cash-crude'!DR167)&gt;0,'data-cash-crude'!DR167-INDEX('active-future'!$C:$C,MATCH('basis-cash-crude'!DS$1,'active-future'!$A:$A,0),1),""),"")</f>
        <v/>
      </c>
      <c r="DT167" t="str">
        <f>+IFERROR(IF(VALUE('data-cash-crude'!DS167)&gt;0,'data-cash-crude'!DS167-INDEX('active-future'!$C:$C,MATCH('basis-cash-crude'!DT$1,'active-future'!$A:$A,0),1),""),"")</f>
        <v/>
      </c>
      <c r="DU167" t="str">
        <f>+IFERROR(IF(VALUE('data-cash-crude'!DT167)&gt;0,'data-cash-crude'!DT167-INDEX('active-future'!$C:$C,MATCH('basis-cash-crude'!DU$1,'active-future'!$A:$A,0),1),""),"")</f>
        <v/>
      </c>
      <c r="DV167" t="str">
        <f>+IFERROR(IF(VALUE('data-cash-crude'!DU167)&gt;0,'data-cash-crude'!DU167-INDEX('active-future'!$C:$C,MATCH('basis-cash-crude'!DV$1,'active-future'!$A:$A,0),1),""),"")</f>
        <v/>
      </c>
      <c r="DW167" t="str">
        <f>+IFERROR(IF(VALUE('data-cash-crude'!DV167)&gt;0,'data-cash-crude'!DV167-INDEX('active-future'!$C:$C,MATCH('basis-cash-crude'!DW$1,'active-future'!$A:$A,0),1),""),"")</f>
        <v/>
      </c>
      <c r="DX167" t="str">
        <f>+IFERROR(IF(VALUE('data-cash-crude'!DW167)&gt;0,'data-cash-crude'!DW167-INDEX('active-future'!$C:$C,MATCH('basis-cash-crude'!DX$1,'active-future'!$A:$A,0),1),""),"")</f>
        <v/>
      </c>
      <c r="DY167" t="str">
        <f>+IFERROR(IF(VALUE('data-cash-crude'!DX167)&gt;0,'data-cash-crude'!DX167-INDEX('active-future'!$C:$C,MATCH('basis-cash-crude'!DY$1,'active-future'!$A:$A,0),1),""),"")</f>
        <v/>
      </c>
      <c r="DZ167" t="str">
        <f>+IFERROR(IF(VALUE('data-cash-crude'!DY167)&gt;0,'data-cash-crude'!DY167-INDEX('active-future'!$C:$C,MATCH('basis-cash-crude'!DZ$1,'active-future'!$A:$A,0),1),""),"")</f>
        <v/>
      </c>
      <c r="EA167" t="str">
        <f>+IFERROR(IF(VALUE('data-cash-crude'!DZ167)&gt;0,'data-cash-crude'!DZ167-INDEX('active-future'!$C:$C,MATCH('basis-cash-crude'!EA$1,'active-future'!$A:$A,0),1),""),"")</f>
        <v/>
      </c>
      <c r="EB167" t="str">
        <f>+IFERROR(IF(VALUE('data-cash-crude'!EA167)&gt;0,'data-cash-crude'!EA167-INDEX('active-future'!$C:$C,MATCH('basis-cash-crude'!EB$1,'active-future'!$A:$A,0),1),""),"")</f>
        <v/>
      </c>
      <c r="EC167" t="str">
        <f>+IFERROR(IF(VALUE('data-cash-crude'!EB167)&gt;0,'data-cash-crude'!EB167-INDEX('active-future'!$C:$C,MATCH('basis-cash-crude'!EC$1,'active-future'!$A:$A,0),1),""),"")</f>
        <v/>
      </c>
      <c r="ED167" t="str">
        <f>+IFERROR(IF(VALUE('data-cash-crude'!EC167)&gt;0,'data-cash-crude'!EC167-INDEX('active-future'!$C:$C,MATCH('basis-cash-crude'!ED$1,'active-future'!$A:$A,0),1),""),"")</f>
        <v/>
      </c>
      <c r="EE167" t="str">
        <f>+IFERROR(IF(VALUE('data-cash-crude'!ED167)&gt;0,'data-cash-crude'!ED167-INDEX('active-future'!$C:$C,MATCH('basis-cash-crude'!EE$1,'active-future'!$A:$A,0),1),""),"")</f>
        <v/>
      </c>
      <c r="EF167" t="str">
        <f>+IFERROR(IF(VALUE('data-cash-crude'!EE167)&gt;0,'data-cash-crude'!EE167-INDEX('active-future'!$C:$C,MATCH('basis-cash-crude'!EF$1,'active-future'!$A:$A,0),1),""),"")</f>
        <v/>
      </c>
      <c r="EG167" t="str">
        <f>+IFERROR(IF(VALUE('data-cash-crude'!EF167)&gt;0,'data-cash-crude'!EF167-INDEX('active-future'!$C:$C,MATCH('basis-cash-crude'!EG$1,'active-future'!$A:$A,0),1),""),"")</f>
        <v/>
      </c>
      <c r="EH167" t="str">
        <f>+IFERROR(IF(VALUE('data-cash-crude'!EG167)&gt;0,'data-cash-crude'!EG167-INDEX('active-future'!$C:$C,MATCH('basis-cash-crude'!EH$1,'active-future'!$A:$A,0),1),""),"")</f>
        <v/>
      </c>
      <c r="EI167" t="str">
        <f>+IFERROR(IF(VALUE('data-cash-crude'!EH167)&gt;0,'data-cash-crude'!EH167-INDEX('active-future'!$C:$C,MATCH('basis-cash-crude'!EI$1,'active-future'!$A:$A,0),1),""),"")</f>
        <v/>
      </c>
      <c r="EJ167" t="str">
        <f>+IFERROR(IF(VALUE('data-cash-crude'!EI167)&gt;0,'data-cash-crude'!EI167-INDEX('active-future'!$C:$C,MATCH('basis-cash-crude'!EJ$1,'active-future'!$A:$A,0),1),""),"")</f>
        <v/>
      </c>
      <c r="EK167" t="str">
        <f>+IFERROR(IF(VALUE('data-cash-crude'!EJ167)&gt;0,'data-cash-crude'!EJ167-INDEX('active-future'!$C:$C,MATCH('basis-cash-crude'!EK$1,'active-future'!$A:$A,0),1),""),"")</f>
        <v/>
      </c>
      <c r="EL167" t="str">
        <f>+IFERROR(IF(VALUE('data-cash-crude'!EK167)&gt;0,'data-cash-crude'!EK167-INDEX('active-future'!$C:$C,MATCH('basis-cash-crude'!EL$1,'active-future'!$A:$A,0),1),""),"")</f>
        <v/>
      </c>
      <c r="EM167" t="str">
        <f>+IFERROR(IF(VALUE('data-cash-crude'!EL167)&gt;0,'data-cash-crude'!EL167-INDEX('active-future'!$C:$C,MATCH('basis-cash-crude'!EM$1,'active-future'!$A:$A,0),1),""),"")</f>
        <v/>
      </c>
      <c r="EN167" t="str">
        <f>+IFERROR(IF(VALUE('data-cash-crude'!EM167)&gt;0,'data-cash-crude'!EM167-INDEX('active-future'!$C:$C,MATCH('basis-cash-crude'!EN$1,'active-future'!$A:$A,0),1),""),"")</f>
        <v/>
      </c>
      <c r="EO167" t="str">
        <f>+IFERROR(IF(VALUE('data-cash-crude'!EN167)&gt;0,'data-cash-crude'!EN167-INDEX('active-future'!$C:$C,MATCH('basis-cash-crude'!EO$1,'active-future'!$A:$A,0),1),""),"")</f>
        <v/>
      </c>
      <c r="EP167" t="str">
        <f>+IFERROR(IF(VALUE('data-cash-crude'!EO167)&gt;0,'data-cash-crude'!EO167-INDEX('active-future'!$C:$C,MATCH('basis-cash-crude'!EP$1,'active-future'!$A:$A,0),1),""),"")</f>
        <v/>
      </c>
      <c r="EQ167" t="str">
        <f>+IFERROR(IF(VALUE('data-cash-crude'!EP167)&gt;0,'data-cash-crude'!EP167-INDEX('active-future'!$C:$C,MATCH('basis-cash-crude'!EQ$1,'active-future'!$A:$A,0),1),""),"")</f>
        <v/>
      </c>
      <c r="ER167" t="str">
        <f>+IFERROR(IF(VALUE('data-cash-crude'!EQ167)&gt;0,'data-cash-crude'!EQ167-INDEX('active-future'!$C:$C,MATCH('basis-cash-crude'!ER$1,'active-future'!$A:$A,0),1),""),"")</f>
        <v/>
      </c>
      <c r="ES167" t="str">
        <f>+IFERROR(IF(VALUE('data-cash-crude'!ER167)&gt;0,'data-cash-crude'!ER167-INDEX('active-future'!$C:$C,MATCH('basis-cash-crude'!ES$1,'active-future'!$A:$A,0),1),""),"")</f>
        <v/>
      </c>
      <c r="ET167" t="str">
        <f>+IFERROR(IF(VALUE('data-cash-crude'!ES167)&gt;0,'data-cash-crude'!ES167-INDEX('active-future'!$C:$C,MATCH('basis-cash-crude'!ET$1,'active-future'!$A:$A,0),1),""),"")</f>
        <v/>
      </c>
      <c r="EU167" t="str">
        <f>+IFERROR(IF(VALUE('data-cash-crude'!ET167)&gt;0,'data-cash-crude'!ET167-INDEX('active-future'!$C:$C,MATCH('basis-cash-crude'!EU$1,'active-future'!$A:$A,0),1),""),"")</f>
        <v/>
      </c>
      <c r="EV167" t="str">
        <f>+IFERROR(IF(VALUE('data-cash-crude'!EU167)&gt;0,'data-cash-crude'!EU167-INDEX('active-future'!$C:$C,MATCH('basis-cash-crude'!EV$1,'active-future'!$A:$A,0),1),""),"")</f>
        <v/>
      </c>
      <c r="EW167" t="str">
        <f>+IFERROR(IF(VALUE('data-cash-crude'!EV167)&gt;0,'data-cash-crude'!EV167-INDEX('active-future'!$C:$C,MATCH('basis-cash-crude'!EW$1,'active-future'!$A:$A,0),1),""),"")</f>
        <v/>
      </c>
      <c r="EX167" t="str">
        <f>+IFERROR(IF(VALUE('data-cash-crude'!EW167)&gt;0,'data-cash-crude'!EW167-INDEX('active-future'!$C:$C,MATCH('basis-cash-crude'!EX$1,'active-future'!$A:$A,0),1),""),"")</f>
        <v/>
      </c>
      <c r="EY167" t="str">
        <f>+IFERROR(IF(VALUE('data-cash-crude'!EX167)&gt;0,'data-cash-crude'!EX167-INDEX('active-future'!$C:$C,MATCH('basis-cash-crude'!EY$1,'active-future'!$A:$A,0),1),""),"")</f>
        <v/>
      </c>
      <c r="EZ167" t="str">
        <f>+IFERROR(IF(VALUE('data-cash-crude'!EY167)&gt;0,'data-cash-crude'!EY167-INDEX('active-future'!$C:$C,MATCH('basis-cash-crude'!EZ$1,'active-future'!$A:$A,0),1),""),"")</f>
        <v/>
      </c>
      <c r="FA167" t="str">
        <f>+IFERROR(IF(VALUE('data-cash-crude'!EZ167)&gt;0,'data-cash-crude'!EZ167-INDEX('active-future'!$C:$C,MATCH('basis-cash-crude'!FA$1,'active-future'!$A:$A,0),1),""),"")</f>
        <v/>
      </c>
      <c r="FB167" t="str">
        <f>+IFERROR(IF(VALUE('data-cash-crude'!FA167)&gt;0,'data-cash-crude'!FA167-INDEX('active-future'!$C:$C,MATCH('basis-cash-crude'!FB$1,'active-future'!$A:$A,0),1),""),"")</f>
        <v/>
      </c>
      <c r="FC167" t="str">
        <f>+IFERROR(IF(VALUE('data-cash-crude'!FB167)&gt;0,'data-cash-crude'!FB167-INDEX('active-future'!$C:$C,MATCH('basis-cash-crude'!FC$1,'active-future'!$A:$A,0),1),""),"")</f>
        <v/>
      </c>
      <c r="FD167" t="str">
        <f>+IFERROR(IF(VALUE('data-cash-crude'!FC167)&gt;0,'data-cash-crude'!FC167-INDEX('active-future'!$C:$C,MATCH('basis-cash-crude'!FD$1,'active-future'!$A:$A,0),1),""),"")</f>
        <v/>
      </c>
      <c r="FE167" t="str">
        <f>+IFERROR(IF(VALUE('data-cash-crude'!FD167)&gt;0,'data-cash-crude'!FD167-INDEX('active-future'!$C:$C,MATCH('basis-cash-crude'!FE$1,'active-future'!$A:$A,0),1),""),"")</f>
        <v/>
      </c>
      <c r="FF167" t="str">
        <f>+IFERROR(IF(VALUE('data-cash-crude'!FE167)&gt;0,'data-cash-crude'!FE167-INDEX('active-future'!$C:$C,MATCH('basis-cash-crude'!FF$1,'active-future'!$A:$A,0),1),""),"")</f>
        <v/>
      </c>
      <c r="FG167" t="str">
        <f>+IFERROR(IF(VALUE('data-cash-crude'!FF167)&gt;0,'data-cash-crude'!FF167-INDEX('active-future'!$C:$C,MATCH('basis-cash-crude'!FG$1,'active-future'!$A:$A,0),1),""),"")</f>
        <v/>
      </c>
      <c r="FH167" t="str">
        <f>+IFERROR(IF(VALUE('data-cash-crude'!FG167)&gt;0,'data-cash-crude'!FG167-INDEX('active-future'!$C:$C,MATCH('basis-cash-crude'!FH$1,'active-future'!$A:$A,0),1),""),"")</f>
        <v/>
      </c>
      <c r="FI167" t="str">
        <f>+IFERROR(IF(VALUE('data-cash-crude'!FH167)&gt;0,'data-cash-crude'!FH167-INDEX('active-future'!$C:$C,MATCH('basis-cash-crude'!FI$1,'active-future'!$A:$A,0),1),""),"")</f>
        <v/>
      </c>
      <c r="FJ167" t="str">
        <f>+IFERROR(IF(VALUE('data-cash-crude'!FI167)&gt;0,'data-cash-crude'!FI167-INDEX('active-future'!$C:$C,MATCH('basis-cash-crude'!FJ$1,'active-future'!$A:$A,0),1),""),"")</f>
        <v/>
      </c>
      <c r="FK167" t="str">
        <f>+IFERROR(IF(VALUE('data-cash-crude'!FJ167)&gt;0,'data-cash-crude'!FJ167-INDEX('active-future'!$C:$C,MATCH('basis-cash-crude'!FK$1,'active-future'!$A:$A,0),1),""),"")</f>
        <v/>
      </c>
      <c r="FL167" t="str">
        <f>+IFERROR(IF(VALUE('data-cash-crude'!FK167)&gt;0,'data-cash-crude'!FK167-INDEX('active-future'!$C:$C,MATCH('basis-cash-crude'!FL$1,'active-future'!$A:$A,0),1),""),"")</f>
        <v/>
      </c>
    </row>
    <row r="168" spans="1:168" x14ac:dyDescent="0.2">
      <c r="A168">
        <f t="shared" si="6"/>
        <v>-4.0450000000000008</v>
      </c>
      <c r="B168">
        <f t="shared" si="7"/>
        <v>-3.9188000000000005</v>
      </c>
      <c r="C168">
        <f t="shared" si="8"/>
        <v>-3.9965333333333328</v>
      </c>
      <c r="D168" s="10" t="str">
        <f>+'data-cash-crude'!B168</f>
        <v>CLPA-8-128.CM</v>
      </c>
      <c r="E168">
        <f>+IFERROR(IF(VALUE('data-cash-crude'!D168)&gt;0,'data-cash-crude'!D168-INDEX('active-future'!$C:$C,MATCH('basis-cash-crude'!E$1,'active-future'!$A:$A,0),1),""),"")</f>
        <v>-4.0600000000000023</v>
      </c>
      <c r="F168">
        <f>+IFERROR(IF(VALUE('data-cash-crude'!E168)&gt;0,'data-cash-crude'!E168-INDEX('active-future'!$C:$C,MATCH('basis-cash-crude'!F$1,'active-future'!$A:$A,0),1),""),"")</f>
        <v>-3.9299999999999997</v>
      </c>
      <c r="G168">
        <f>+IFERROR(IF(VALUE('data-cash-crude'!F168)&gt;0,'data-cash-crude'!F168-INDEX('active-future'!$C:$C,MATCH('basis-cash-crude'!G$1,'active-future'!$A:$A,0),1),""),"")</f>
        <v>-3.9699999999999989</v>
      </c>
      <c r="H168">
        <f>+IFERROR(IF(VALUE('data-cash-crude'!G168)&gt;0,'data-cash-crude'!G168-INDEX('active-future'!$C:$C,MATCH('basis-cash-crude'!H$1,'active-future'!$A:$A,0),1),""),"")</f>
        <v>-3.9299999999999997</v>
      </c>
      <c r="I168" t="str">
        <f>+IFERROR(IF(VALUE('data-cash-crude'!H168)&gt;0,'data-cash-crude'!H168-INDEX('active-future'!$C:$C,MATCH('basis-cash-crude'!I$1,'active-future'!$A:$A,0),1),""),"")</f>
        <v/>
      </c>
      <c r="J168">
        <f>+IFERROR(IF(VALUE('data-cash-crude'!I168)&gt;0,'data-cash-crude'!I168-INDEX('active-future'!$C:$C,MATCH('basis-cash-crude'!J$1,'active-future'!$A:$A,0),1),""),"")</f>
        <v>-4.1099999999999994</v>
      </c>
      <c r="K168">
        <f>+IFERROR(IF(VALUE('data-cash-crude'!J168)&gt;0,'data-cash-crude'!J168-INDEX('active-future'!$C:$C,MATCH('basis-cash-crude'!K$1,'active-future'!$A:$A,0),1),""),"")</f>
        <v>-4.2700000000000031</v>
      </c>
      <c r="L168" t="str">
        <f>+IFERROR(IF(VALUE('data-cash-crude'!K168)&gt;0,'data-cash-crude'!K168-INDEX('active-future'!$C:$C,MATCH('basis-cash-crude'!L$1,'active-future'!$A:$A,0),1),""),"")</f>
        <v/>
      </c>
      <c r="M168">
        <f>+IFERROR(IF(VALUE('data-cash-crude'!L168)&gt;0,'data-cash-crude'!L168-INDEX('active-future'!$C:$C,MATCH('basis-cash-crude'!M$1,'active-future'!$A:$A,0),1),""),"")</f>
        <v>-3.9299999999999997</v>
      </c>
      <c r="N168">
        <f>+IFERROR(IF(VALUE('data-cash-crude'!M168)&gt;0,'data-cash-crude'!M168-INDEX('active-future'!$C:$C,MATCH('basis-cash-crude'!N$1,'active-future'!$A:$A,0),1),""),"")</f>
        <v>-4.1000000000000014</v>
      </c>
      <c r="O168">
        <f>+IFERROR(IF(VALUE('data-cash-crude'!N168)&gt;0,'data-cash-crude'!N168-INDEX('active-future'!$C:$C,MATCH('basis-cash-crude'!O$1,'active-future'!$A:$A,0),1),""),"")</f>
        <v>-3.8699999999999974</v>
      </c>
      <c r="P168">
        <f>+IFERROR(IF(VALUE('data-cash-crude'!O168)&gt;0,'data-cash-crude'!O168-INDEX('active-future'!$C:$C,MATCH('basis-cash-crude'!P$1,'active-future'!$A:$A,0),1),""),"")</f>
        <v>-3.9600000000000009</v>
      </c>
      <c r="Q168">
        <f>+IFERROR(IF(VALUE('data-cash-crude'!P168)&gt;0,'data-cash-crude'!P168-INDEX('active-future'!$C:$C,MATCH('basis-cash-crude'!Q$1,'active-future'!$A:$A,0),1),""),"")</f>
        <v>-4.07</v>
      </c>
      <c r="R168">
        <f>+IFERROR(IF(VALUE('data-cash-crude'!Q168)&gt;0,'data-cash-crude'!Q168-INDEX('active-future'!$C:$C,MATCH('basis-cash-crude'!R$1,'active-future'!$A:$A,0),1),""),"")</f>
        <v>-3.9299999999999997</v>
      </c>
      <c r="S168">
        <f>+IFERROR(IF(VALUE('data-cash-crude'!R168)&gt;0,'data-cash-crude'!R168-INDEX('active-future'!$C:$C,MATCH('basis-cash-crude'!S$1,'active-future'!$A:$A,0),1),""),"")</f>
        <v>-4.009999999999998</v>
      </c>
      <c r="T168">
        <f>+IFERROR(IF(VALUE('data-cash-crude'!S168)&gt;0,'data-cash-crude'!S168-INDEX('active-future'!$C:$C,MATCH('basis-cash-crude'!T$1,'active-future'!$A:$A,0),1),""),"")</f>
        <v>-3.990000000000002</v>
      </c>
      <c r="U168">
        <f>+IFERROR(IF(VALUE('data-cash-crude'!T168)&gt;0,'data-cash-crude'!T168-INDEX('active-future'!$C:$C,MATCH('basis-cash-crude'!U$1,'active-future'!$A:$A,0),1),""),"")</f>
        <v>-4.2700000000000031</v>
      </c>
      <c r="V168">
        <f>+IFERROR(IF(VALUE('data-cash-crude'!U168)&gt;0,'data-cash-crude'!U168-INDEX('active-future'!$C:$C,MATCH('basis-cash-crude'!V$1,'active-future'!$A:$A,0),1),""),"")</f>
        <v>-3.9500000000000028</v>
      </c>
      <c r="W168">
        <f>+IFERROR(IF(VALUE('data-cash-crude'!V168)&gt;0,'data-cash-crude'!V168-INDEX('active-future'!$C:$C,MATCH('basis-cash-crude'!W$1,'active-future'!$A:$A,0),1),""),"")</f>
        <v>-3.9299999999999997</v>
      </c>
      <c r="X168">
        <f>+IFERROR(IF(VALUE('data-cash-crude'!W168)&gt;0,'data-cash-crude'!W168-INDEX('active-future'!$C:$C,MATCH('basis-cash-crude'!X$1,'active-future'!$A:$A,0),1),""),"")</f>
        <v>-4.18</v>
      </c>
      <c r="Y168" t="str">
        <f>+IFERROR(IF(VALUE('data-cash-crude'!X168)&gt;0,'data-cash-crude'!X168-INDEX('active-future'!$C:$C,MATCH('basis-cash-crude'!Y$1,'active-future'!$A:$A,0),1),""),"")</f>
        <v/>
      </c>
      <c r="Z168">
        <f>+IFERROR(IF(VALUE('data-cash-crude'!Y168)&gt;0,'data-cash-crude'!Y168-INDEX('active-future'!$C:$C,MATCH('basis-cash-crude'!Z$1,'active-future'!$A:$A,0),1),""),"")</f>
        <v>-4.2100000000000009</v>
      </c>
      <c r="AA168">
        <f>+IFERROR(IF(VALUE('data-cash-crude'!Z168)&gt;0,'data-cash-crude'!Z168-INDEX('active-future'!$C:$C,MATCH('basis-cash-crude'!AA$1,'active-future'!$A:$A,0),1),""),"")</f>
        <v>-1.1700000000000017</v>
      </c>
      <c r="AB168" t="str">
        <f>+IFERROR(IF(VALUE('data-cash-crude'!AA168)&gt;0,'data-cash-crude'!AA168-INDEX('active-future'!$C:$C,MATCH('basis-cash-crude'!AB$1,'active-future'!$A:$A,0),1),""),"")</f>
        <v/>
      </c>
      <c r="AC168">
        <f>+IFERROR(IF(VALUE('data-cash-crude'!AB168)&gt;0,'data-cash-crude'!AB168-INDEX('active-future'!$C:$C,MATCH('basis-cash-crude'!AC$1,'active-future'!$A:$A,0),1),""),"")</f>
        <v>-4.1099999999999994</v>
      </c>
      <c r="AD168">
        <f>+IFERROR(IF(VALUE('data-cash-crude'!AC168)&gt;0,'data-cash-crude'!AC168-INDEX('active-future'!$C:$C,MATCH('basis-cash-crude'!AD$1,'active-future'!$A:$A,0),1),""),"")</f>
        <v>-3.9099999999999966</v>
      </c>
      <c r="AE168">
        <f>+IFERROR(IF(VALUE('data-cash-crude'!AD168)&gt;0,'data-cash-crude'!AD168-INDEX('active-future'!$C:$C,MATCH('basis-cash-crude'!AE$1,'active-future'!$A:$A,0),1),""),"")</f>
        <v>-4.009999999999998</v>
      </c>
      <c r="AF168">
        <f>+IFERROR(IF(VALUE('data-cash-crude'!AE168)&gt;0,'data-cash-crude'!AE168-INDEX('active-future'!$C:$C,MATCH('basis-cash-crude'!AF$1,'active-future'!$A:$A,0),1),""),"")</f>
        <v>-4.0200000000000031</v>
      </c>
      <c r="AG168">
        <f>+IFERROR(IF(VALUE('data-cash-crude'!AF168)&gt;0,'data-cash-crude'!AF168-INDEX('active-future'!$C:$C,MATCH('basis-cash-crude'!AG$1,'active-future'!$A:$A,0),1),""),"")</f>
        <v>-4.0799999999999983</v>
      </c>
      <c r="AH168" t="str">
        <f>+IFERROR(IF(VALUE('data-cash-crude'!AG168)&gt;0,'data-cash-crude'!AG168-INDEX('active-future'!$C:$C,MATCH('basis-cash-crude'!AH$1,'active-future'!$A:$A,0),1),""),"")</f>
        <v/>
      </c>
      <c r="AI168" t="str">
        <f>+IFERROR(IF(VALUE('data-cash-crude'!AH168)&gt;0,'data-cash-crude'!AH168-INDEX('active-future'!$C:$C,MATCH('basis-cash-crude'!AI$1,'active-future'!$A:$A,0),1),""),"")</f>
        <v/>
      </c>
      <c r="AJ168" t="str">
        <f>+IFERROR(IF(VALUE('data-cash-crude'!AI168)&gt;0,'data-cash-crude'!AI168-INDEX('active-future'!$C:$C,MATCH('basis-cash-crude'!AJ$1,'active-future'!$A:$A,0),1),""),"")</f>
        <v/>
      </c>
      <c r="AK168" t="str">
        <f>+IFERROR(IF(VALUE('data-cash-crude'!AJ168)&gt;0,'data-cash-crude'!AJ168-INDEX('active-future'!$C:$C,MATCH('basis-cash-crude'!AK$1,'active-future'!$A:$A,0),1),""),"")</f>
        <v/>
      </c>
      <c r="AL168" t="str">
        <f>+IFERROR(IF(VALUE('data-cash-crude'!AK168)&gt;0,'data-cash-crude'!AK168-INDEX('active-future'!$C:$C,MATCH('basis-cash-crude'!AL$1,'active-future'!$A:$A,0),1),""),"")</f>
        <v/>
      </c>
      <c r="AM168" t="str">
        <f>+IFERROR(IF(VALUE('data-cash-crude'!AL168)&gt;0,'data-cash-crude'!AL168-INDEX('active-future'!$C:$C,MATCH('basis-cash-crude'!AM$1,'active-future'!$A:$A,0),1),""),"")</f>
        <v/>
      </c>
      <c r="AN168">
        <f>+IFERROR(IF(VALUE('data-cash-crude'!AM168)&gt;0,'data-cash-crude'!AM168-INDEX('active-future'!$C:$C,MATCH('basis-cash-crude'!AN$1,'active-future'!$A:$A,0),1),""),"")</f>
        <v>-4.0499999999999972</v>
      </c>
      <c r="AO168">
        <f>+IFERROR(IF(VALUE('data-cash-crude'!AN168)&gt;0,'data-cash-crude'!AN168-INDEX('active-future'!$C:$C,MATCH('basis-cash-crude'!AO$1,'active-future'!$A:$A,0),1),""),"")</f>
        <v>-4.1099999999999994</v>
      </c>
      <c r="AP168">
        <f>+IFERROR(IF(VALUE('data-cash-crude'!AO168)&gt;0,'data-cash-crude'!AO168-INDEX('active-future'!$C:$C,MATCH('basis-cash-crude'!AP$1,'active-future'!$A:$A,0),1),""),"")</f>
        <v>-3.990000000000002</v>
      </c>
      <c r="AQ168">
        <f>+IFERROR(IF(VALUE('data-cash-crude'!AP168)&gt;0,'data-cash-crude'!AP168-INDEX('active-future'!$C:$C,MATCH('basis-cash-crude'!AQ$1,'active-future'!$A:$A,0),1),""),"")</f>
        <v>-3.8999999999999986</v>
      </c>
      <c r="AR168">
        <f>+IFERROR(IF(VALUE('data-cash-crude'!AQ168)&gt;0,'data-cash-crude'!AQ168-INDEX('active-future'!$C:$C,MATCH('basis-cash-crude'!AR$1,'active-future'!$A:$A,0),1),""),"")</f>
        <v>-4.1000000000000014</v>
      </c>
      <c r="AS168">
        <f>+IFERROR(IF(VALUE('data-cash-crude'!AR168)&gt;0,'data-cash-crude'!AR168-INDEX('active-future'!$C:$C,MATCH('basis-cash-crude'!AS$1,'active-future'!$A:$A,0),1),""),"")</f>
        <v>-3.9799999999999969</v>
      </c>
      <c r="AT168">
        <f>+IFERROR(IF(VALUE('data-cash-crude'!AS168)&gt;0,'data-cash-crude'!AS168-INDEX('active-future'!$C:$C,MATCH('basis-cash-crude'!AT$1,'active-future'!$A:$A,0),1),""),"")</f>
        <v>-4.2899999999999991</v>
      </c>
      <c r="AU168">
        <f>+IFERROR(IF(VALUE('data-cash-crude'!AT168)&gt;0,'data-cash-crude'!AT168-INDEX('active-future'!$C:$C,MATCH('basis-cash-crude'!AU$1,'active-future'!$A:$A,0),1),""),"")</f>
        <v>-3.9500000000000028</v>
      </c>
      <c r="AV168" t="str">
        <f>+IFERROR(IF(VALUE('data-cash-crude'!AU168)&gt;0,'data-cash-crude'!AU168-INDEX('active-future'!$C:$C,MATCH('basis-cash-crude'!AV$1,'active-future'!$A:$A,0),1),""),"")</f>
        <v/>
      </c>
      <c r="AW168" t="str">
        <f>+IFERROR(IF(VALUE('data-cash-crude'!AV168)&gt;0,'data-cash-crude'!AV168-INDEX('active-future'!$C:$C,MATCH('basis-cash-crude'!AW$1,'active-future'!$A:$A,0),1),""),"")</f>
        <v/>
      </c>
      <c r="AX168">
        <f>+IFERROR(IF(VALUE('data-cash-crude'!AW168)&gt;0,'data-cash-crude'!AW168-INDEX('active-future'!$C:$C,MATCH('basis-cash-crude'!AX$1,'active-future'!$A:$A,0),1),""),"")</f>
        <v>-4.0399999999999991</v>
      </c>
      <c r="AY168">
        <f>+IFERROR(IF(VALUE('data-cash-crude'!AX168)&gt;0,'data-cash-crude'!AX168-INDEX('active-future'!$C:$C,MATCH('basis-cash-crude'!AY$1,'active-future'!$A:$A,0),1),""),"")</f>
        <v>-4.3100000000000023</v>
      </c>
      <c r="AZ168">
        <f>+IFERROR(IF(VALUE('data-cash-crude'!AY168)&gt;0,'data-cash-crude'!AY168-INDEX('active-future'!$C:$C,MATCH('basis-cash-crude'!AZ$1,'active-future'!$A:$A,0),1),""),"")</f>
        <v>-3.9099999999999966</v>
      </c>
      <c r="BA168">
        <f>+IFERROR(IF(VALUE('data-cash-crude'!AZ168)&gt;0,'data-cash-crude'!AZ168-INDEX('active-future'!$C:$C,MATCH('basis-cash-crude'!BA$1,'active-future'!$A:$A,0),1),""),"")</f>
        <v>-3.9799999999999969</v>
      </c>
      <c r="BB168">
        <f>+IFERROR(IF(VALUE('data-cash-crude'!BA168)&gt;0,'data-cash-crude'!BA168-INDEX('active-future'!$C:$C,MATCH('basis-cash-crude'!BB$1,'active-future'!$A:$A,0),1),""),"")</f>
        <v>-3.9699999999999989</v>
      </c>
      <c r="BC168">
        <f>+IFERROR(IF(VALUE('data-cash-crude'!BB168)&gt;0,'data-cash-crude'!BB168-INDEX('active-future'!$C:$C,MATCH('basis-cash-crude'!BC$1,'active-future'!$A:$A,0),1),""),"")</f>
        <v>-4.4799999999999969</v>
      </c>
      <c r="BD168">
        <f>+IFERROR(IF(VALUE('data-cash-crude'!BC168)&gt;0,'data-cash-crude'!BC168-INDEX('active-future'!$C:$C,MATCH('basis-cash-crude'!BD$1,'active-future'!$A:$A,0),1),""),"")</f>
        <v>-4.009999999999998</v>
      </c>
      <c r="BE168">
        <f>+IFERROR(IF(VALUE('data-cash-crude'!BD168)&gt;0,'data-cash-crude'!BD168-INDEX('active-future'!$C:$C,MATCH('basis-cash-crude'!BE$1,'active-future'!$A:$A,0),1),""),"")</f>
        <v>-4.1199999999999974</v>
      </c>
      <c r="BF168">
        <f>+IFERROR(IF(VALUE('data-cash-crude'!BE168)&gt;0,'data-cash-crude'!BE168-INDEX('active-future'!$C:$C,MATCH('basis-cash-crude'!BF$1,'active-future'!$A:$A,0),1),""),"")</f>
        <v>-4.18</v>
      </c>
      <c r="BG168">
        <f>+IFERROR(IF(VALUE('data-cash-crude'!BF168)&gt;0,'data-cash-crude'!BF168-INDEX('active-future'!$C:$C,MATCH('basis-cash-crude'!BG$1,'active-future'!$A:$A,0),1),""),"")</f>
        <v>-3.8599999999999994</v>
      </c>
      <c r="BH168">
        <f>+IFERROR(IF(VALUE('data-cash-crude'!BG168)&gt;0,'data-cash-crude'!BG168-INDEX('active-future'!$C:$C,MATCH('basis-cash-crude'!BH$1,'active-future'!$A:$A,0),1),""),"")</f>
        <v>-4.0600000000000023</v>
      </c>
      <c r="BI168">
        <f>+IFERROR(IF(VALUE('data-cash-crude'!BH168)&gt;0,'data-cash-crude'!BH168-INDEX('active-future'!$C:$C,MATCH('basis-cash-crude'!BI$1,'active-future'!$A:$A,0),1),""),"")</f>
        <v>-4.3400000000000034</v>
      </c>
      <c r="BJ168">
        <f>+IFERROR(IF(VALUE('data-cash-crude'!BI168)&gt;0,'data-cash-crude'!BI168-INDEX('active-future'!$C:$C,MATCH('basis-cash-crude'!BJ$1,'active-future'!$A:$A,0),1),""),"")</f>
        <v>-3.9500000000000028</v>
      </c>
      <c r="BK168">
        <f>+IFERROR(IF(VALUE('data-cash-crude'!BJ168)&gt;0,'data-cash-crude'!BJ168-INDEX('active-future'!$C:$C,MATCH('basis-cash-crude'!BK$1,'active-future'!$A:$A,0),1),""),"")</f>
        <v>-4.0499999999999972</v>
      </c>
      <c r="BL168">
        <f>+IFERROR(IF(VALUE('data-cash-crude'!BK168)&gt;0,'data-cash-crude'!BK168-INDEX('active-future'!$C:$C,MATCH('basis-cash-crude'!BL$1,'active-future'!$A:$A,0),1),""),"")</f>
        <v>-3.8400000000000034</v>
      </c>
      <c r="BM168">
        <f>+IFERROR(IF(VALUE('data-cash-crude'!BL168)&gt;0,'data-cash-crude'!BL168-INDEX('active-future'!$C:$C,MATCH('basis-cash-crude'!BM$1,'active-future'!$A:$A,0),1),""),"")</f>
        <v>-4.1300000000000026</v>
      </c>
      <c r="BN168">
        <f>+IFERROR(IF(VALUE('data-cash-crude'!BM168)&gt;0,'data-cash-crude'!BM168-INDEX('active-future'!$C:$C,MATCH('basis-cash-crude'!BN$1,'active-future'!$A:$A,0),1),""),"")</f>
        <v>-4</v>
      </c>
      <c r="BO168">
        <f>+IFERROR(IF(VALUE('data-cash-crude'!BN168)&gt;0,'data-cash-crude'!BN168-INDEX('active-future'!$C:$C,MATCH('basis-cash-crude'!BO$1,'active-future'!$A:$A,0),1),""),"")</f>
        <v>-4.0600000000000023</v>
      </c>
      <c r="BP168">
        <f>+IFERROR(IF(VALUE('data-cash-crude'!BO168)&gt;0,'data-cash-crude'!BO168-INDEX('active-future'!$C:$C,MATCH('basis-cash-crude'!BP$1,'active-future'!$A:$A,0),1),""),"")</f>
        <v>-3.9500000000000028</v>
      </c>
      <c r="BQ168">
        <f>+IFERROR(IF(VALUE('data-cash-crude'!BP168)&gt;0,'data-cash-crude'!BP168-INDEX('active-future'!$C:$C,MATCH('basis-cash-crude'!BQ$1,'active-future'!$A:$A,0),1),""),"")</f>
        <v>-3.8900000000000006</v>
      </c>
      <c r="BR168">
        <f>+IFERROR(IF(VALUE('data-cash-crude'!BQ168)&gt;0,'data-cash-crude'!BQ168-INDEX('active-future'!$C:$C,MATCH('basis-cash-crude'!BR$1,'active-future'!$A:$A,0),1),""),"")</f>
        <v>-4.1199999999999974</v>
      </c>
      <c r="BS168">
        <f>+IFERROR(IF(VALUE('data-cash-crude'!BR168)&gt;0,'data-cash-crude'!BR168-INDEX('active-future'!$C:$C,MATCH('basis-cash-crude'!BS$1,'active-future'!$A:$A,0),1),""),"")</f>
        <v>-4.32</v>
      </c>
      <c r="BT168">
        <f>+IFERROR(IF(VALUE('data-cash-crude'!BS168)&gt;0,'data-cash-crude'!BS168-INDEX('active-future'!$C:$C,MATCH('basis-cash-crude'!BT$1,'active-future'!$A:$A,0),1),""),"")</f>
        <v>-3.9099999999999966</v>
      </c>
      <c r="BU168">
        <f>+IFERROR(IF(VALUE('data-cash-crude'!BT168)&gt;0,'data-cash-crude'!BT168-INDEX('active-future'!$C:$C,MATCH('basis-cash-crude'!BU$1,'active-future'!$A:$A,0),1),""),"")</f>
        <v>-3.9099999999999966</v>
      </c>
      <c r="BV168" t="str">
        <f>+IFERROR(IF(VALUE('data-cash-crude'!BU168)&gt;0,'data-cash-crude'!BU168-INDEX('active-future'!$C:$C,MATCH('basis-cash-crude'!BV$1,'active-future'!$A:$A,0),1),""),"")</f>
        <v/>
      </c>
      <c r="BW168">
        <f>+IFERROR(IF(VALUE('data-cash-crude'!BV168)&gt;0,'data-cash-crude'!BV168-INDEX('active-future'!$C:$C,MATCH('basis-cash-crude'!BW$1,'active-future'!$A:$A,0),1),""),"")</f>
        <v>-4.0399999999999991</v>
      </c>
      <c r="BX168">
        <f>+IFERROR(IF(VALUE('data-cash-crude'!BW168)&gt;0,'data-cash-crude'!BW168-INDEX('active-future'!$C:$C,MATCH('basis-cash-crude'!BX$1,'active-future'!$A:$A,0),1),""),"")</f>
        <v>-3.8900000000000006</v>
      </c>
      <c r="BY168">
        <f>+IFERROR(IF(VALUE('data-cash-crude'!BX168)&gt;0,'data-cash-crude'!BX168-INDEX('active-future'!$C:$C,MATCH('basis-cash-crude'!BY$1,'active-future'!$A:$A,0),1),""),"")</f>
        <v>-4.0900000000000034</v>
      </c>
      <c r="BZ168">
        <f>+IFERROR(IF(VALUE('data-cash-crude'!BY168)&gt;0,'data-cash-crude'!BY168-INDEX('active-future'!$C:$C,MATCH('basis-cash-crude'!BZ$1,'active-future'!$A:$A,0),1),""),"")</f>
        <v>-4.1899999999999977</v>
      </c>
      <c r="CA168">
        <f>+IFERROR(IF(VALUE('data-cash-crude'!BZ168)&gt;0,'data-cash-crude'!BZ168-INDEX('active-future'!$C:$C,MATCH('basis-cash-crude'!CA$1,'active-future'!$A:$A,0),1),""),"")</f>
        <v>-3.7899999999999991</v>
      </c>
      <c r="CB168">
        <f>+IFERROR(IF(VALUE('data-cash-crude'!CA168)&gt;0,'data-cash-crude'!CA168-INDEX('active-future'!$C:$C,MATCH('basis-cash-crude'!CB$1,'active-future'!$A:$A,0),1),""),"")</f>
        <v>-4.0900000000000034</v>
      </c>
      <c r="CC168">
        <f>+IFERROR(IF(VALUE('data-cash-crude'!CB168)&gt;0,'data-cash-crude'!CB168-INDEX('active-future'!$C:$C,MATCH('basis-cash-crude'!CC$1,'active-future'!$A:$A,0),1),""),"")</f>
        <v>-3.6499999999999986</v>
      </c>
      <c r="CD168">
        <f>+IFERROR(IF(VALUE('data-cash-crude'!CC168)&gt;0,'data-cash-crude'!CC168-INDEX('active-future'!$C:$C,MATCH('basis-cash-crude'!CD$1,'active-future'!$A:$A,0),1),""),"")</f>
        <v>-4.1000000000000014</v>
      </c>
      <c r="CE168">
        <f>+IFERROR(IF(VALUE('data-cash-crude'!CD168)&gt;0,'data-cash-crude'!CD168-INDEX('active-future'!$C:$C,MATCH('basis-cash-crude'!CE$1,'active-future'!$A:$A,0),1),""),"")</f>
        <v>-4.0900000000000034</v>
      </c>
      <c r="CF168">
        <f>+IFERROR(IF(VALUE('data-cash-crude'!CE168)&gt;0,'data-cash-crude'!CE168-INDEX('active-future'!$C:$C,MATCH('basis-cash-crude'!CF$1,'active-future'!$A:$A,0),1),""),"")</f>
        <v>-4</v>
      </c>
      <c r="CG168">
        <f>+IFERROR(IF(VALUE('data-cash-crude'!CF168)&gt;0,'data-cash-crude'!CF168-INDEX('active-future'!$C:$C,MATCH('basis-cash-crude'!CG$1,'active-future'!$A:$A,0),1),""),"")</f>
        <v>-4.1499999999999986</v>
      </c>
      <c r="CH168">
        <f>+IFERROR(IF(VALUE('data-cash-crude'!CG168)&gt;0,'data-cash-crude'!CG168-INDEX('active-future'!$C:$C,MATCH('basis-cash-crude'!CH$1,'active-future'!$A:$A,0),1),""),"")</f>
        <v>-3.8500000000000014</v>
      </c>
      <c r="CI168">
        <f>+IFERROR(IF(VALUE('data-cash-crude'!CH168)&gt;0,'data-cash-crude'!CH168-INDEX('active-future'!$C:$C,MATCH('basis-cash-crude'!CI$1,'active-future'!$A:$A,0),1),""),"")</f>
        <v>-4.0200000000000031</v>
      </c>
      <c r="CJ168">
        <f>+IFERROR(IF(VALUE('data-cash-crude'!CI168)&gt;0,'data-cash-crude'!CI168-INDEX('active-future'!$C:$C,MATCH('basis-cash-crude'!CJ$1,'active-future'!$A:$A,0),1),""),"")</f>
        <v>-4.0499999999999972</v>
      </c>
      <c r="CK168">
        <f>+IFERROR(IF(VALUE('data-cash-crude'!CJ168)&gt;0,'data-cash-crude'!CJ168-INDEX('active-future'!$C:$C,MATCH('basis-cash-crude'!CK$1,'active-future'!$A:$A,0),1),""),"")</f>
        <v>-4.009999999999998</v>
      </c>
      <c r="CL168">
        <f>+IFERROR(IF(VALUE('data-cash-crude'!CK168)&gt;0,'data-cash-crude'!CK168-INDEX('active-future'!$C:$C,MATCH('basis-cash-crude'!CL$1,'active-future'!$A:$A,0),1),""),"")</f>
        <v>-3.9399999999999977</v>
      </c>
      <c r="CM168" t="str">
        <f>+IFERROR(IF(VALUE('data-cash-crude'!CL168)&gt;0,'data-cash-crude'!CL168-INDEX('active-future'!$C:$C,MATCH('basis-cash-crude'!CM$1,'active-future'!$A:$A,0),1),""),"")</f>
        <v/>
      </c>
      <c r="CN168">
        <f>+IFERROR(IF(VALUE('data-cash-crude'!CM168)&gt;0,'data-cash-crude'!CM168-INDEX('active-future'!$C:$C,MATCH('basis-cash-crude'!CN$1,'active-future'!$A:$A,0),1),""),"")</f>
        <v>-4.1000000000000014</v>
      </c>
      <c r="CO168">
        <f>+IFERROR(IF(VALUE('data-cash-crude'!CN168)&gt;0,'data-cash-crude'!CN168-INDEX('active-future'!$C:$C,MATCH('basis-cash-crude'!CO$1,'active-future'!$A:$A,0),1),""),"")</f>
        <v>-3.9600000000000009</v>
      </c>
      <c r="CP168" t="str">
        <f>+IFERROR(IF(VALUE('data-cash-crude'!CO168)&gt;0,'data-cash-crude'!CO168-INDEX('active-future'!$C:$C,MATCH('basis-cash-crude'!CP$1,'active-future'!$A:$A,0),1),""),"")</f>
        <v/>
      </c>
      <c r="CQ168">
        <f>+IFERROR(IF(VALUE('data-cash-crude'!CP168)&gt;0,'data-cash-crude'!CP168-INDEX('active-future'!$C:$C,MATCH('basis-cash-crude'!CQ$1,'active-future'!$A:$A,0),1),""),"")</f>
        <v>-3.1799999999999997</v>
      </c>
      <c r="CR168">
        <f>+IFERROR(IF(VALUE('data-cash-crude'!CQ168)&gt;0,'data-cash-crude'!CQ168-INDEX('active-future'!$C:$C,MATCH('basis-cash-crude'!CR$1,'active-future'!$A:$A,0),1),""),"")</f>
        <v>-4.1400000000000006</v>
      </c>
      <c r="CS168">
        <f>+IFERROR(IF(VALUE('data-cash-crude'!CR168)&gt;0,'data-cash-crude'!CR168-INDEX('active-future'!$C:$C,MATCH('basis-cash-crude'!CS$1,'active-future'!$A:$A,0),1),""),"")</f>
        <v>-3.9200000000000017</v>
      </c>
      <c r="CT168">
        <f>+IFERROR(IF(VALUE('data-cash-crude'!CS168)&gt;0,'data-cash-crude'!CS168-INDEX('active-future'!$C:$C,MATCH('basis-cash-crude'!CT$1,'active-future'!$A:$A,0),1),""),"")</f>
        <v>-4.1000000000000014</v>
      </c>
      <c r="CU168">
        <f>+IFERROR(IF(VALUE('data-cash-crude'!CT168)&gt;0,'data-cash-crude'!CT168-INDEX('active-future'!$C:$C,MATCH('basis-cash-crude'!CU$1,'active-future'!$A:$A,0),1),""),"")</f>
        <v>-3.9299999999999997</v>
      </c>
      <c r="CV168">
        <f>+IFERROR(IF(VALUE('data-cash-crude'!CU168)&gt;0,'data-cash-crude'!CU168-INDEX('active-future'!$C:$C,MATCH('basis-cash-crude'!CV$1,'active-future'!$A:$A,0),1),""),"")</f>
        <v>-3.8800000000000026</v>
      </c>
      <c r="CW168">
        <f>+IFERROR(IF(VALUE('data-cash-crude'!CV168)&gt;0,'data-cash-crude'!CV168-INDEX('active-future'!$C:$C,MATCH('basis-cash-crude'!CW$1,'active-future'!$A:$A,0),1),""),"")</f>
        <v>-3.6400000000000006</v>
      </c>
      <c r="CX168">
        <f>+IFERROR(IF(VALUE('data-cash-crude'!CW168)&gt;0,'data-cash-crude'!CW168-INDEX('active-future'!$C:$C,MATCH('basis-cash-crude'!CX$1,'active-future'!$A:$A,0),1),""),"")</f>
        <v>-4.0600000000000023</v>
      </c>
      <c r="CY168">
        <f>+IFERROR(IF(VALUE('data-cash-crude'!CX168)&gt;0,'data-cash-crude'!CX168-INDEX('active-future'!$C:$C,MATCH('basis-cash-crude'!CY$1,'active-future'!$A:$A,0),1),""),"")</f>
        <v>-3.9699999999999989</v>
      </c>
      <c r="CZ168">
        <f>+IFERROR(IF(VALUE('data-cash-crude'!CY168)&gt;0,'data-cash-crude'!CY168-INDEX('active-future'!$C:$C,MATCH('basis-cash-crude'!CZ$1,'active-future'!$A:$A,0),1),""),"")</f>
        <v>-4.2299999999999969</v>
      </c>
      <c r="DA168">
        <f>+IFERROR(IF(VALUE('data-cash-crude'!CZ168)&gt;0,'data-cash-crude'!CZ168-INDEX('active-future'!$C:$C,MATCH('basis-cash-crude'!DA$1,'active-future'!$A:$A,0),1),""),"")</f>
        <v>-3.8500000000000014</v>
      </c>
      <c r="DB168">
        <f>+IFERROR(IF(VALUE('data-cash-crude'!DA168)&gt;0,'data-cash-crude'!DA168-INDEX('active-future'!$C:$C,MATCH('basis-cash-crude'!DB$1,'active-future'!$A:$A,0),1),""),"")</f>
        <v>-4.18</v>
      </c>
      <c r="DC168">
        <f>+IFERROR(IF(VALUE('data-cash-crude'!DB168)&gt;0,'data-cash-crude'!DB168-INDEX('active-future'!$C:$C,MATCH('basis-cash-crude'!DC$1,'active-future'!$A:$A,0),1),""),"")</f>
        <v>-4</v>
      </c>
      <c r="DD168">
        <f>+IFERROR(IF(VALUE('data-cash-crude'!DC168)&gt;0,'data-cash-crude'!DC168-INDEX('active-future'!$C:$C,MATCH('basis-cash-crude'!DD$1,'active-future'!$A:$A,0),1),""),"")</f>
        <v>-4.0399999999999991</v>
      </c>
      <c r="DE168">
        <f>+IFERROR(IF(VALUE('data-cash-crude'!DD168)&gt;0,'data-cash-crude'!DD168-INDEX('active-future'!$C:$C,MATCH('basis-cash-crude'!DE$1,'active-future'!$A:$A,0),1),""),"")</f>
        <v>-4.0900000000000034</v>
      </c>
      <c r="DF168">
        <f>+IFERROR(IF(VALUE('data-cash-crude'!DE168)&gt;0,'data-cash-crude'!DE168-INDEX('active-future'!$C:$C,MATCH('basis-cash-crude'!DF$1,'active-future'!$A:$A,0),1),""),"")</f>
        <v>-3.8800000000000026</v>
      </c>
      <c r="DG168">
        <f>+IFERROR(IF(VALUE('data-cash-crude'!DF168)&gt;0,'data-cash-crude'!DF168-INDEX('active-future'!$C:$C,MATCH('basis-cash-crude'!DG$1,'active-future'!$A:$A,0),1),""),"")</f>
        <v>-3.6899999999999977</v>
      </c>
      <c r="DH168">
        <f>+IFERROR(IF(VALUE('data-cash-crude'!DG168)&gt;0,'data-cash-crude'!DG168-INDEX('active-future'!$C:$C,MATCH('basis-cash-crude'!DH$1,'active-future'!$A:$A,0),1),""),"")</f>
        <v>-4.1599999999999966</v>
      </c>
      <c r="DI168">
        <f>+IFERROR(IF(VALUE('data-cash-crude'!DH168)&gt;0,'data-cash-crude'!DH168-INDEX('active-future'!$C:$C,MATCH('basis-cash-crude'!DI$1,'active-future'!$A:$A,0),1),""),"")</f>
        <v>-3.9500000000000028</v>
      </c>
      <c r="DJ168">
        <f>+IFERROR(IF(VALUE('data-cash-crude'!DI168)&gt;0,'data-cash-crude'!DI168-INDEX('active-future'!$C:$C,MATCH('basis-cash-crude'!DJ$1,'active-future'!$A:$A,0),1),""),"")</f>
        <v>-4.0799999999999983</v>
      </c>
      <c r="DK168">
        <f>+IFERROR(IF(VALUE('data-cash-crude'!DJ168)&gt;0,'data-cash-crude'!DJ168-INDEX('active-future'!$C:$C,MATCH('basis-cash-crude'!DK$1,'active-future'!$A:$A,0),1),""),"")</f>
        <v>-4.0499999999999972</v>
      </c>
      <c r="DL168">
        <f>+IFERROR(IF(VALUE('data-cash-crude'!DK168)&gt;0,'data-cash-crude'!DK168-INDEX('active-future'!$C:$C,MATCH('basis-cash-crude'!DL$1,'active-future'!$A:$A,0),1),""),"")</f>
        <v>-4.1199999999999974</v>
      </c>
      <c r="DM168" t="str">
        <f>+IFERROR(IF(VALUE('data-cash-crude'!DL168)&gt;0,'data-cash-crude'!DL168-INDEX('active-future'!$C:$C,MATCH('basis-cash-crude'!DM$1,'active-future'!$A:$A,0),1),""),"")</f>
        <v/>
      </c>
      <c r="DN168" t="str">
        <f>+IFERROR(IF(VALUE('data-cash-crude'!DM168)&gt;0,'data-cash-crude'!DM168-INDEX('active-future'!$C:$C,MATCH('basis-cash-crude'!DN$1,'active-future'!$A:$A,0),1),""),"")</f>
        <v/>
      </c>
      <c r="DO168" t="str">
        <f>+IFERROR(IF(VALUE('data-cash-crude'!DN168)&gt;0,'data-cash-crude'!DN168-INDEX('active-future'!$C:$C,MATCH('basis-cash-crude'!DO$1,'active-future'!$A:$A,0),1),""),"")</f>
        <v/>
      </c>
      <c r="DP168" t="str">
        <f>+IFERROR(IF(VALUE('data-cash-crude'!DO168)&gt;0,'data-cash-crude'!DO168-INDEX('active-future'!$C:$C,MATCH('basis-cash-crude'!DP$1,'active-future'!$A:$A,0),1),""),"")</f>
        <v/>
      </c>
      <c r="DQ168" t="str">
        <f>+IFERROR(IF(VALUE('data-cash-crude'!DP168)&gt;0,'data-cash-crude'!DP168-INDEX('active-future'!$C:$C,MATCH('basis-cash-crude'!DQ$1,'active-future'!$A:$A,0),1),""),"")</f>
        <v/>
      </c>
      <c r="DR168" t="str">
        <f>+IFERROR(IF(VALUE('data-cash-crude'!DQ168)&gt;0,'data-cash-crude'!DQ168-INDEX('active-future'!$C:$C,MATCH('basis-cash-crude'!DR$1,'active-future'!$A:$A,0),1),""),"")</f>
        <v/>
      </c>
      <c r="DS168" t="str">
        <f>+IFERROR(IF(VALUE('data-cash-crude'!DR168)&gt;0,'data-cash-crude'!DR168-INDEX('active-future'!$C:$C,MATCH('basis-cash-crude'!DS$1,'active-future'!$A:$A,0),1),""),"")</f>
        <v/>
      </c>
      <c r="DT168" t="str">
        <f>+IFERROR(IF(VALUE('data-cash-crude'!DS168)&gt;0,'data-cash-crude'!DS168-INDEX('active-future'!$C:$C,MATCH('basis-cash-crude'!DT$1,'active-future'!$A:$A,0),1),""),"")</f>
        <v/>
      </c>
      <c r="DU168" t="str">
        <f>+IFERROR(IF(VALUE('data-cash-crude'!DT168)&gt;0,'data-cash-crude'!DT168-INDEX('active-future'!$C:$C,MATCH('basis-cash-crude'!DU$1,'active-future'!$A:$A,0),1),""),"")</f>
        <v/>
      </c>
      <c r="DV168" t="str">
        <f>+IFERROR(IF(VALUE('data-cash-crude'!DU168)&gt;0,'data-cash-crude'!DU168-INDEX('active-future'!$C:$C,MATCH('basis-cash-crude'!DV$1,'active-future'!$A:$A,0),1),""),"")</f>
        <v/>
      </c>
      <c r="DW168" t="str">
        <f>+IFERROR(IF(VALUE('data-cash-crude'!DV168)&gt;0,'data-cash-crude'!DV168-INDEX('active-future'!$C:$C,MATCH('basis-cash-crude'!DW$1,'active-future'!$A:$A,0),1),""),"")</f>
        <v/>
      </c>
      <c r="DX168" t="str">
        <f>+IFERROR(IF(VALUE('data-cash-crude'!DW168)&gt;0,'data-cash-crude'!DW168-INDEX('active-future'!$C:$C,MATCH('basis-cash-crude'!DX$1,'active-future'!$A:$A,0),1),""),"")</f>
        <v/>
      </c>
      <c r="DY168" t="str">
        <f>+IFERROR(IF(VALUE('data-cash-crude'!DX168)&gt;0,'data-cash-crude'!DX168-INDEX('active-future'!$C:$C,MATCH('basis-cash-crude'!DY$1,'active-future'!$A:$A,0),1),""),"")</f>
        <v/>
      </c>
      <c r="DZ168" t="str">
        <f>+IFERROR(IF(VALUE('data-cash-crude'!DY168)&gt;0,'data-cash-crude'!DY168-INDEX('active-future'!$C:$C,MATCH('basis-cash-crude'!DZ$1,'active-future'!$A:$A,0),1),""),"")</f>
        <v/>
      </c>
      <c r="EA168" t="str">
        <f>+IFERROR(IF(VALUE('data-cash-crude'!DZ168)&gt;0,'data-cash-crude'!DZ168-INDEX('active-future'!$C:$C,MATCH('basis-cash-crude'!EA$1,'active-future'!$A:$A,0),1),""),"")</f>
        <v/>
      </c>
      <c r="EB168" t="str">
        <f>+IFERROR(IF(VALUE('data-cash-crude'!EA168)&gt;0,'data-cash-crude'!EA168-INDEX('active-future'!$C:$C,MATCH('basis-cash-crude'!EB$1,'active-future'!$A:$A,0),1),""),"")</f>
        <v/>
      </c>
      <c r="EC168" t="str">
        <f>+IFERROR(IF(VALUE('data-cash-crude'!EB168)&gt;0,'data-cash-crude'!EB168-INDEX('active-future'!$C:$C,MATCH('basis-cash-crude'!EC$1,'active-future'!$A:$A,0),1),""),"")</f>
        <v/>
      </c>
      <c r="ED168" t="str">
        <f>+IFERROR(IF(VALUE('data-cash-crude'!EC168)&gt;0,'data-cash-crude'!EC168-INDEX('active-future'!$C:$C,MATCH('basis-cash-crude'!ED$1,'active-future'!$A:$A,0),1),""),"")</f>
        <v/>
      </c>
      <c r="EE168" t="str">
        <f>+IFERROR(IF(VALUE('data-cash-crude'!ED168)&gt;0,'data-cash-crude'!ED168-INDEX('active-future'!$C:$C,MATCH('basis-cash-crude'!EE$1,'active-future'!$A:$A,0),1),""),"")</f>
        <v/>
      </c>
      <c r="EF168" t="str">
        <f>+IFERROR(IF(VALUE('data-cash-crude'!EE168)&gt;0,'data-cash-crude'!EE168-INDEX('active-future'!$C:$C,MATCH('basis-cash-crude'!EF$1,'active-future'!$A:$A,0),1),""),"")</f>
        <v/>
      </c>
      <c r="EG168" t="str">
        <f>+IFERROR(IF(VALUE('data-cash-crude'!EF168)&gt;0,'data-cash-crude'!EF168-INDEX('active-future'!$C:$C,MATCH('basis-cash-crude'!EG$1,'active-future'!$A:$A,0),1),""),"")</f>
        <v/>
      </c>
      <c r="EH168" t="str">
        <f>+IFERROR(IF(VALUE('data-cash-crude'!EG168)&gt;0,'data-cash-crude'!EG168-INDEX('active-future'!$C:$C,MATCH('basis-cash-crude'!EH$1,'active-future'!$A:$A,0),1),""),"")</f>
        <v/>
      </c>
      <c r="EI168" t="str">
        <f>+IFERROR(IF(VALUE('data-cash-crude'!EH168)&gt;0,'data-cash-crude'!EH168-INDEX('active-future'!$C:$C,MATCH('basis-cash-crude'!EI$1,'active-future'!$A:$A,0),1),""),"")</f>
        <v/>
      </c>
      <c r="EJ168" t="str">
        <f>+IFERROR(IF(VALUE('data-cash-crude'!EI168)&gt;0,'data-cash-crude'!EI168-INDEX('active-future'!$C:$C,MATCH('basis-cash-crude'!EJ$1,'active-future'!$A:$A,0),1),""),"")</f>
        <v/>
      </c>
      <c r="EK168" t="str">
        <f>+IFERROR(IF(VALUE('data-cash-crude'!EJ168)&gt;0,'data-cash-crude'!EJ168-INDEX('active-future'!$C:$C,MATCH('basis-cash-crude'!EK$1,'active-future'!$A:$A,0),1),""),"")</f>
        <v/>
      </c>
      <c r="EL168" t="str">
        <f>+IFERROR(IF(VALUE('data-cash-crude'!EK168)&gt;0,'data-cash-crude'!EK168-INDEX('active-future'!$C:$C,MATCH('basis-cash-crude'!EL$1,'active-future'!$A:$A,0),1),""),"")</f>
        <v/>
      </c>
      <c r="EM168" t="str">
        <f>+IFERROR(IF(VALUE('data-cash-crude'!EL168)&gt;0,'data-cash-crude'!EL168-INDEX('active-future'!$C:$C,MATCH('basis-cash-crude'!EM$1,'active-future'!$A:$A,0),1),""),"")</f>
        <v/>
      </c>
      <c r="EN168" t="str">
        <f>+IFERROR(IF(VALUE('data-cash-crude'!EM168)&gt;0,'data-cash-crude'!EM168-INDEX('active-future'!$C:$C,MATCH('basis-cash-crude'!EN$1,'active-future'!$A:$A,0),1),""),"")</f>
        <v/>
      </c>
      <c r="EO168" t="str">
        <f>+IFERROR(IF(VALUE('data-cash-crude'!EN168)&gt;0,'data-cash-crude'!EN168-INDEX('active-future'!$C:$C,MATCH('basis-cash-crude'!EO$1,'active-future'!$A:$A,0),1),""),"")</f>
        <v/>
      </c>
      <c r="EP168" t="str">
        <f>+IFERROR(IF(VALUE('data-cash-crude'!EO168)&gt;0,'data-cash-crude'!EO168-INDEX('active-future'!$C:$C,MATCH('basis-cash-crude'!EP$1,'active-future'!$A:$A,0),1),""),"")</f>
        <v/>
      </c>
      <c r="EQ168" t="str">
        <f>+IFERROR(IF(VALUE('data-cash-crude'!EP168)&gt;0,'data-cash-crude'!EP168-INDEX('active-future'!$C:$C,MATCH('basis-cash-crude'!EQ$1,'active-future'!$A:$A,0),1),""),"")</f>
        <v/>
      </c>
      <c r="ER168" t="str">
        <f>+IFERROR(IF(VALUE('data-cash-crude'!EQ168)&gt;0,'data-cash-crude'!EQ168-INDEX('active-future'!$C:$C,MATCH('basis-cash-crude'!ER$1,'active-future'!$A:$A,0),1),""),"")</f>
        <v/>
      </c>
      <c r="ES168" t="str">
        <f>+IFERROR(IF(VALUE('data-cash-crude'!ER168)&gt;0,'data-cash-crude'!ER168-INDEX('active-future'!$C:$C,MATCH('basis-cash-crude'!ES$1,'active-future'!$A:$A,0),1),""),"")</f>
        <v/>
      </c>
      <c r="ET168" t="str">
        <f>+IFERROR(IF(VALUE('data-cash-crude'!ES168)&gt;0,'data-cash-crude'!ES168-INDEX('active-future'!$C:$C,MATCH('basis-cash-crude'!ET$1,'active-future'!$A:$A,0),1),""),"")</f>
        <v/>
      </c>
      <c r="EU168" t="str">
        <f>+IFERROR(IF(VALUE('data-cash-crude'!ET168)&gt;0,'data-cash-crude'!ET168-INDEX('active-future'!$C:$C,MATCH('basis-cash-crude'!EU$1,'active-future'!$A:$A,0),1),""),"")</f>
        <v/>
      </c>
      <c r="EV168" t="str">
        <f>+IFERROR(IF(VALUE('data-cash-crude'!EU168)&gt;0,'data-cash-crude'!EU168-INDEX('active-future'!$C:$C,MATCH('basis-cash-crude'!EV$1,'active-future'!$A:$A,0),1),""),"")</f>
        <v/>
      </c>
      <c r="EW168" t="str">
        <f>+IFERROR(IF(VALUE('data-cash-crude'!EV168)&gt;0,'data-cash-crude'!EV168-INDEX('active-future'!$C:$C,MATCH('basis-cash-crude'!EW$1,'active-future'!$A:$A,0),1),""),"")</f>
        <v/>
      </c>
      <c r="EX168" t="str">
        <f>+IFERROR(IF(VALUE('data-cash-crude'!EW168)&gt;0,'data-cash-crude'!EW168-INDEX('active-future'!$C:$C,MATCH('basis-cash-crude'!EX$1,'active-future'!$A:$A,0),1),""),"")</f>
        <v/>
      </c>
      <c r="EY168" t="str">
        <f>+IFERROR(IF(VALUE('data-cash-crude'!EX168)&gt;0,'data-cash-crude'!EX168-INDEX('active-future'!$C:$C,MATCH('basis-cash-crude'!EY$1,'active-future'!$A:$A,0),1),""),"")</f>
        <v/>
      </c>
      <c r="EZ168" t="str">
        <f>+IFERROR(IF(VALUE('data-cash-crude'!EY168)&gt;0,'data-cash-crude'!EY168-INDEX('active-future'!$C:$C,MATCH('basis-cash-crude'!EZ$1,'active-future'!$A:$A,0),1),""),"")</f>
        <v/>
      </c>
      <c r="FA168" t="str">
        <f>+IFERROR(IF(VALUE('data-cash-crude'!EZ168)&gt;0,'data-cash-crude'!EZ168-INDEX('active-future'!$C:$C,MATCH('basis-cash-crude'!FA$1,'active-future'!$A:$A,0),1),""),"")</f>
        <v/>
      </c>
      <c r="FB168" t="str">
        <f>+IFERROR(IF(VALUE('data-cash-crude'!FA168)&gt;0,'data-cash-crude'!FA168-INDEX('active-future'!$C:$C,MATCH('basis-cash-crude'!FB$1,'active-future'!$A:$A,0),1),""),"")</f>
        <v/>
      </c>
      <c r="FC168" t="str">
        <f>+IFERROR(IF(VALUE('data-cash-crude'!FB168)&gt;0,'data-cash-crude'!FB168-INDEX('active-future'!$C:$C,MATCH('basis-cash-crude'!FC$1,'active-future'!$A:$A,0),1),""),"")</f>
        <v/>
      </c>
      <c r="FD168" t="str">
        <f>+IFERROR(IF(VALUE('data-cash-crude'!FC168)&gt;0,'data-cash-crude'!FC168-INDEX('active-future'!$C:$C,MATCH('basis-cash-crude'!FD$1,'active-future'!$A:$A,0),1),""),"")</f>
        <v/>
      </c>
      <c r="FE168" t="str">
        <f>+IFERROR(IF(VALUE('data-cash-crude'!FD168)&gt;0,'data-cash-crude'!FD168-INDEX('active-future'!$C:$C,MATCH('basis-cash-crude'!FE$1,'active-future'!$A:$A,0),1),""),"")</f>
        <v/>
      </c>
      <c r="FF168" t="str">
        <f>+IFERROR(IF(VALUE('data-cash-crude'!FE168)&gt;0,'data-cash-crude'!FE168-INDEX('active-future'!$C:$C,MATCH('basis-cash-crude'!FF$1,'active-future'!$A:$A,0),1),""),"")</f>
        <v/>
      </c>
      <c r="FG168" t="str">
        <f>+IFERROR(IF(VALUE('data-cash-crude'!FF168)&gt;0,'data-cash-crude'!FF168-INDEX('active-future'!$C:$C,MATCH('basis-cash-crude'!FG$1,'active-future'!$A:$A,0),1),""),"")</f>
        <v/>
      </c>
      <c r="FH168" t="str">
        <f>+IFERROR(IF(VALUE('data-cash-crude'!FG168)&gt;0,'data-cash-crude'!FG168-INDEX('active-future'!$C:$C,MATCH('basis-cash-crude'!FH$1,'active-future'!$A:$A,0),1),""),"")</f>
        <v/>
      </c>
      <c r="FI168" t="str">
        <f>+IFERROR(IF(VALUE('data-cash-crude'!FH168)&gt;0,'data-cash-crude'!FH168-INDEX('active-future'!$C:$C,MATCH('basis-cash-crude'!FI$1,'active-future'!$A:$A,0),1),""),"")</f>
        <v/>
      </c>
      <c r="FJ168" t="str">
        <f>+IFERROR(IF(VALUE('data-cash-crude'!FI168)&gt;0,'data-cash-crude'!FI168-INDEX('active-future'!$C:$C,MATCH('basis-cash-crude'!FJ$1,'active-future'!$A:$A,0),1),""),"")</f>
        <v/>
      </c>
      <c r="FK168" t="str">
        <f>+IFERROR(IF(VALUE('data-cash-crude'!FJ168)&gt;0,'data-cash-crude'!FJ168-INDEX('active-future'!$C:$C,MATCH('basis-cash-crude'!FK$1,'active-future'!$A:$A,0),1),""),"")</f>
        <v/>
      </c>
      <c r="FL168" t="str">
        <f>+IFERROR(IF(VALUE('data-cash-crude'!FK168)&gt;0,'data-cash-crude'!FK168-INDEX('active-future'!$C:$C,MATCH('basis-cash-crude'!FL$1,'active-future'!$A:$A,0),1),""),"")</f>
        <v/>
      </c>
    </row>
    <row r="169" spans="1:168" x14ac:dyDescent="0.2">
      <c r="A169">
        <f t="shared" si="6"/>
        <v>-3.5450000000000004</v>
      </c>
      <c r="B169">
        <f t="shared" si="7"/>
        <v>-3.4188000000000005</v>
      </c>
      <c r="C169">
        <f t="shared" si="8"/>
        <v>-3.4965333333333333</v>
      </c>
      <c r="D169" s="10" t="str">
        <f>+'data-cash-crude'!B169</f>
        <v>CLPA-8-129.CM</v>
      </c>
      <c r="E169">
        <f>+IFERROR(IF(VALUE('data-cash-crude'!D169)&gt;0,'data-cash-crude'!D169-INDEX('active-future'!$C:$C,MATCH('basis-cash-crude'!E$1,'active-future'!$A:$A,0),1),""),"")</f>
        <v>-3.5600000000000023</v>
      </c>
      <c r="F169">
        <f>+IFERROR(IF(VALUE('data-cash-crude'!E169)&gt;0,'data-cash-crude'!E169-INDEX('active-future'!$C:$C,MATCH('basis-cash-crude'!F$1,'active-future'!$A:$A,0),1),""),"")</f>
        <v>-3.4299999999999997</v>
      </c>
      <c r="G169">
        <f>+IFERROR(IF(VALUE('data-cash-crude'!F169)&gt;0,'data-cash-crude'!F169-INDEX('active-future'!$C:$C,MATCH('basis-cash-crude'!G$1,'active-future'!$A:$A,0),1),""),"")</f>
        <v>-3.4699999999999989</v>
      </c>
      <c r="H169">
        <f>+IFERROR(IF(VALUE('data-cash-crude'!G169)&gt;0,'data-cash-crude'!G169-INDEX('active-future'!$C:$C,MATCH('basis-cash-crude'!H$1,'active-future'!$A:$A,0),1),""),"")</f>
        <v>-3.4299999999999997</v>
      </c>
      <c r="I169" t="str">
        <f>+IFERROR(IF(VALUE('data-cash-crude'!H169)&gt;0,'data-cash-crude'!H169-INDEX('active-future'!$C:$C,MATCH('basis-cash-crude'!I$1,'active-future'!$A:$A,0),1),""),"")</f>
        <v/>
      </c>
      <c r="J169">
        <f>+IFERROR(IF(VALUE('data-cash-crude'!I169)&gt;0,'data-cash-crude'!I169-INDEX('active-future'!$C:$C,MATCH('basis-cash-crude'!J$1,'active-future'!$A:$A,0),1),""),"")</f>
        <v>-3.6099999999999994</v>
      </c>
      <c r="K169">
        <f>+IFERROR(IF(VALUE('data-cash-crude'!J169)&gt;0,'data-cash-crude'!J169-INDEX('active-future'!$C:$C,MATCH('basis-cash-crude'!K$1,'active-future'!$A:$A,0),1),""),"")</f>
        <v>-3.7700000000000031</v>
      </c>
      <c r="L169" t="str">
        <f>+IFERROR(IF(VALUE('data-cash-crude'!K169)&gt;0,'data-cash-crude'!K169-INDEX('active-future'!$C:$C,MATCH('basis-cash-crude'!L$1,'active-future'!$A:$A,0),1),""),"")</f>
        <v/>
      </c>
      <c r="M169">
        <f>+IFERROR(IF(VALUE('data-cash-crude'!L169)&gt;0,'data-cash-crude'!L169-INDEX('active-future'!$C:$C,MATCH('basis-cash-crude'!M$1,'active-future'!$A:$A,0),1),""),"")</f>
        <v>-3.4299999999999997</v>
      </c>
      <c r="N169">
        <f>+IFERROR(IF(VALUE('data-cash-crude'!M169)&gt;0,'data-cash-crude'!M169-INDEX('active-future'!$C:$C,MATCH('basis-cash-crude'!N$1,'active-future'!$A:$A,0),1),""),"")</f>
        <v>-3.6000000000000014</v>
      </c>
      <c r="O169">
        <f>+IFERROR(IF(VALUE('data-cash-crude'!N169)&gt;0,'data-cash-crude'!N169-INDEX('active-future'!$C:$C,MATCH('basis-cash-crude'!O$1,'active-future'!$A:$A,0),1),""),"")</f>
        <v>-3.3699999999999974</v>
      </c>
      <c r="P169">
        <f>+IFERROR(IF(VALUE('data-cash-crude'!O169)&gt;0,'data-cash-crude'!O169-INDEX('active-future'!$C:$C,MATCH('basis-cash-crude'!P$1,'active-future'!$A:$A,0),1),""),"")</f>
        <v>-3.4600000000000009</v>
      </c>
      <c r="Q169">
        <f>+IFERROR(IF(VALUE('data-cash-crude'!P169)&gt;0,'data-cash-crude'!P169-INDEX('active-future'!$C:$C,MATCH('basis-cash-crude'!Q$1,'active-future'!$A:$A,0),1),""),"")</f>
        <v>-3.5700000000000003</v>
      </c>
      <c r="R169">
        <f>+IFERROR(IF(VALUE('data-cash-crude'!Q169)&gt;0,'data-cash-crude'!Q169-INDEX('active-future'!$C:$C,MATCH('basis-cash-crude'!R$1,'active-future'!$A:$A,0),1),""),"")</f>
        <v>-3.4299999999999997</v>
      </c>
      <c r="S169">
        <f>+IFERROR(IF(VALUE('data-cash-crude'!R169)&gt;0,'data-cash-crude'!R169-INDEX('active-future'!$C:$C,MATCH('basis-cash-crude'!S$1,'active-future'!$A:$A,0),1),""),"")</f>
        <v>-3.509999999999998</v>
      </c>
      <c r="T169">
        <f>+IFERROR(IF(VALUE('data-cash-crude'!S169)&gt;0,'data-cash-crude'!S169-INDEX('active-future'!$C:$C,MATCH('basis-cash-crude'!T$1,'active-future'!$A:$A,0),1),""),"")</f>
        <v>-3.490000000000002</v>
      </c>
      <c r="U169">
        <f>+IFERROR(IF(VALUE('data-cash-crude'!T169)&gt;0,'data-cash-crude'!T169-INDEX('active-future'!$C:$C,MATCH('basis-cash-crude'!U$1,'active-future'!$A:$A,0),1),""),"")</f>
        <v>-3.7700000000000031</v>
      </c>
      <c r="V169">
        <f>+IFERROR(IF(VALUE('data-cash-crude'!U169)&gt;0,'data-cash-crude'!U169-INDEX('active-future'!$C:$C,MATCH('basis-cash-crude'!V$1,'active-future'!$A:$A,0),1),""),"")</f>
        <v>-3.4500000000000028</v>
      </c>
      <c r="W169">
        <f>+IFERROR(IF(VALUE('data-cash-crude'!V169)&gt;0,'data-cash-crude'!V169-INDEX('active-future'!$C:$C,MATCH('basis-cash-crude'!W$1,'active-future'!$A:$A,0),1),""),"")</f>
        <v>-3.4299999999999997</v>
      </c>
      <c r="X169">
        <f>+IFERROR(IF(VALUE('data-cash-crude'!W169)&gt;0,'data-cash-crude'!W169-INDEX('active-future'!$C:$C,MATCH('basis-cash-crude'!X$1,'active-future'!$A:$A,0),1),""),"")</f>
        <v>-3.6799999999999997</v>
      </c>
      <c r="Y169" t="str">
        <f>+IFERROR(IF(VALUE('data-cash-crude'!X169)&gt;0,'data-cash-crude'!X169-INDEX('active-future'!$C:$C,MATCH('basis-cash-crude'!Y$1,'active-future'!$A:$A,0),1),""),"")</f>
        <v/>
      </c>
      <c r="Z169">
        <f>+IFERROR(IF(VALUE('data-cash-crude'!Y169)&gt;0,'data-cash-crude'!Y169-INDEX('active-future'!$C:$C,MATCH('basis-cash-crude'!Z$1,'active-future'!$A:$A,0),1),""),"")</f>
        <v>-3.7100000000000009</v>
      </c>
      <c r="AA169">
        <f>+IFERROR(IF(VALUE('data-cash-crude'!Z169)&gt;0,'data-cash-crude'!Z169-INDEX('active-future'!$C:$C,MATCH('basis-cash-crude'!AA$1,'active-future'!$A:$A,0),1),""),"")</f>
        <v>-0.67000000000000171</v>
      </c>
      <c r="AB169" t="str">
        <f>+IFERROR(IF(VALUE('data-cash-crude'!AA169)&gt;0,'data-cash-crude'!AA169-INDEX('active-future'!$C:$C,MATCH('basis-cash-crude'!AB$1,'active-future'!$A:$A,0),1),""),"")</f>
        <v/>
      </c>
      <c r="AC169">
        <f>+IFERROR(IF(VALUE('data-cash-crude'!AB169)&gt;0,'data-cash-crude'!AB169-INDEX('active-future'!$C:$C,MATCH('basis-cash-crude'!AC$1,'active-future'!$A:$A,0),1),""),"")</f>
        <v>-3.6099999999999994</v>
      </c>
      <c r="AD169">
        <f>+IFERROR(IF(VALUE('data-cash-crude'!AC169)&gt;0,'data-cash-crude'!AC169-INDEX('active-future'!$C:$C,MATCH('basis-cash-crude'!AD$1,'active-future'!$A:$A,0),1),""),"")</f>
        <v>-3.4099999999999966</v>
      </c>
      <c r="AE169">
        <f>+IFERROR(IF(VALUE('data-cash-crude'!AD169)&gt;0,'data-cash-crude'!AD169-INDEX('active-future'!$C:$C,MATCH('basis-cash-crude'!AE$1,'active-future'!$A:$A,0),1),""),"")</f>
        <v>-3.509999999999998</v>
      </c>
      <c r="AF169">
        <f>+IFERROR(IF(VALUE('data-cash-crude'!AE169)&gt;0,'data-cash-crude'!AE169-INDEX('active-future'!$C:$C,MATCH('basis-cash-crude'!AF$1,'active-future'!$A:$A,0),1),""),"")</f>
        <v>-3.5200000000000031</v>
      </c>
      <c r="AG169">
        <f>+IFERROR(IF(VALUE('data-cash-crude'!AF169)&gt;0,'data-cash-crude'!AF169-INDEX('active-future'!$C:$C,MATCH('basis-cash-crude'!AG$1,'active-future'!$A:$A,0),1),""),"")</f>
        <v>-3.5799999999999983</v>
      </c>
      <c r="AH169" t="str">
        <f>+IFERROR(IF(VALUE('data-cash-crude'!AG169)&gt;0,'data-cash-crude'!AG169-INDEX('active-future'!$C:$C,MATCH('basis-cash-crude'!AH$1,'active-future'!$A:$A,0),1),""),"")</f>
        <v/>
      </c>
      <c r="AI169" t="str">
        <f>+IFERROR(IF(VALUE('data-cash-crude'!AH169)&gt;0,'data-cash-crude'!AH169-INDEX('active-future'!$C:$C,MATCH('basis-cash-crude'!AI$1,'active-future'!$A:$A,0),1),""),"")</f>
        <v/>
      </c>
      <c r="AJ169" t="str">
        <f>+IFERROR(IF(VALUE('data-cash-crude'!AI169)&gt;0,'data-cash-crude'!AI169-INDEX('active-future'!$C:$C,MATCH('basis-cash-crude'!AJ$1,'active-future'!$A:$A,0),1),""),"")</f>
        <v/>
      </c>
      <c r="AK169" t="str">
        <f>+IFERROR(IF(VALUE('data-cash-crude'!AJ169)&gt;0,'data-cash-crude'!AJ169-INDEX('active-future'!$C:$C,MATCH('basis-cash-crude'!AK$1,'active-future'!$A:$A,0),1),""),"")</f>
        <v/>
      </c>
      <c r="AL169" t="str">
        <f>+IFERROR(IF(VALUE('data-cash-crude'!AK169)&gt;0,'data-cash-crude'!AK169-INDEX('active-future'!$C:$C,MATCH('basis-cash-crude'!AL$1,'active-future'!$A:$A,0),1),""),"")</f>
        <v/>
      </c>
      <c r="AM169" t="str">
        <f>+IFERROR(IF(VALUE('data-cash-crude'!AL169)&gt;0,'data-cash-crude'!AL169-INDEX('active-future'!$C:$C,MATCH('basis-cash-crude'!AM$1,'active-future'!$A:$A,0),1),""),"")</f>
        <v/>
      </c>
      <c r="AN169">
        <f>+IFERROR(IF(VALUE('data-cash-crude'!AM169)&gt;0,'data-cash-crude'!AM169-INDEX('active-future'!$C:$C,MATCH('basis-cash-crude'!AN$1,'active-future'!$A:$A,0),1),""),"")</f>
        <v>-3.5499999999999972</v>
      </c>
      <c r="AO169">
        <f>+IFERROR(IF(VALUE('data-cash-crude'!AN169)&gt;0,'data-cash-crude'!AN169-INDEX('active-future'!$C:$C,MATCH('basis-cash-crude'!AO$1,'active-future'!$A:$A,0),1),""),"")</f>
        <v>-3.6099999999999994</v>
      </c>
      <c r="AP169">
        <f>+IFERROR(IF(VALUE('data-cash-crude'!AO169)&gt;0,'data-cash-crude'!AO169-INDEX('active-future'!$C:$C,MATCH('basis-cash-crude'!AP$1,'active-future'!$A:$A,0),1),""),"")</f>
        <v>-3.490000000000002</v>
      </c>
      <c r="AQ169">
        <f>+IFERROR(IF(VALUE('data-cash-crude'!AP169)&gt;0,'data-cash-crude'!AP169-INDEX('active-future'!$C:$C,MATCH('basis-cash-crude'!AQ$1,'active-future'!$A:$A,0),1),""),"")</f>
        <v>-3.3999999999999986</v>
      </c>
      <c r="AR169">
        <f>+IFERROR(IF(VALUE('data-cash-crude'!AQ169)&gt;0,'data-cash-crude'!AQ169-INDEX('active-future'!$C:$C,MATCH('basis-cash-crude'!AR$1,'active-future'!$A:$A,0),1),""),"")</f>
        <v>-3.6000000000000014</v>
      </c>
      <c r="AS169">
        <f>+IFERROR(IF(VALUE('data-cash-crude'!AR169)&gt;0,'data-cash-crude'!AR169-INDEX('active-future'!$C:$C,MATCH('basis-cash-crude'!AS$1,'active-future'!$A:$A,0),1),""),"")</f>
        <v>-3.4799999999999969</v>
      </c>
      <c r="AT169">
        <f>+IFERROR(IF(VALUE('data-cash-crude'!AS169)&gt;0,'data-cash-crude'!AS169-INDEX('active-future'!$C:$C,MATCH('basis-cash-crude'!AT$1,'active-future'!$A:$A,0),1),""),"")</f>
        <v>-3.7899999999999991</v>
      </c>
      <c r="AU169">
        <f>+IFERROR(IF(VALUE('data-cash-crude'!AT169)&gt;0,'data-cash-crude'!AT169-INDEX('active-future'!$C:$C,MATCH('basis-cash-crude'!AU$1,'active-future'!$A:$A,0),1),""),"")</f>
        <v>-3.4500000000000028</v>
      </c>
      <c r="AV169" t="str">
        <f>+IFERROR(IF(VALUE('data-cash-crude'!AU169)&gt;0,'data-cash-crude'!AU169-INDEX('active-future'!$C:$C,MATCH('basis-cash-crude'!AV$1,'active-future'!$A:$A,0),1),""),"")</f>
        <v/>
      </c>
      <c r="AW169" t="str">
        <f>+IFERROR(IF(VALUE('data-cash-crude'!AV169)&gt;0,'data-cash-crude'!AV169-INDEX('active-future'!$C:$C,MATCH('basis-cash-crude'!AW$1,'active-future'!$A:$A,0),1),""),"")</f>
        <v/>
      </c>
      <c r="AX169">
        <f>+IFERROR(IF(VALUE('data-cash-crude'!AW169)&gt;0,'data-cash-crude'!AW169-INDEX('active-future'!$C:$C,MATCH('basis-cash-crude'!AX$1,'active-future'!$A:$A,0),1),""),"")</f>
        <v>-3.5399999999999991</v>
      </c>
      <c r="AY169">
        <f>+IFERROR(IF(VALUE('data-cash-crude'!AX169)&gt;0,'data-cash-crude'!AX169-INDEX('active-future'!$C:$C,MATCH('basis-cash-crude'!AY$1,'active-future'!$A:$A,0),1),""),"")</f>
        <v>-3.8100000000000023</v>
      </c>
      <c r="AZ169">
        <f>+IFERROR(IF(VALUE('data-cash-crude'!AY169)&gt;0,'data-cash-crude'!AY169-INDEX('active-future'!$C:$C,MATCH('basis-cash-crude'!AZ$1,'active-future'!$A:$A,0),1),""),"")</f>
        <v>-3.4099999999999966</v>
      </c>
      <c r="BA169">
        <f>+IFERROR(IF(VALUE('data-cash-crude'!AZ169)&gt;0,'data-cash-crude'!AZ169-INDEX('active-future'!$C:$C,MATCH('basis-cash-crude'!BA$1,'active-future'!$A:$A,0),1),""),"")</f>
        <v>-3.4799999999999969</v>
      </c>
      <c r="BB169">
        <f>+IFERROR(IF(VALUE('data-cash-crude'!BA169)&gt;0,'data-cash-crude'!BA169-INDEX('active-future'!$C:$C,MATCH('basis-cash-crude'!BB$1,'active-future'!$A:$A,0),1),""),"")</f>
        <v>-3.4699999999999989</v>
      </c>
      <c r="BC169">
        <f>+IFERROR(IF(VALUE('data-cash-crude'!BB169)&gt;0,'data-cash-crude'!BB169-INDEX('active-future'!$C:$C,MATCH('basis-cash-crude'!BC$1,'active-future'!$A:$A,0),1),""),"")</f>
        <v>-3.9799999999999969</v>
      </c>
      <c r="BD169">
        <f>+IFERROR(IF(VALUE('data-cash-crude'!BC169)&gt;0,'data-cash-crude'!BC169-INDEX('active-future'!$C:$C,MATCH('basis-cash-crude'!BD$1,'active-future'!$A:$A,0),1),""),"")</f>
        <v>-3.509999999999998</v>
      </c>
      <c r="BE169">
        <f>+IFERROR(IF(VALUE('data-cash-crude'!BD169)&gt;0,'data-cash-crude'!BD169-INDEX('active-future'!$C:$C,MATCH('basis-cash-crude'!BE$1,'active-future'!$A:$A,0),1),""),"")</f>
        <v>-3.6199999999999974</v>
      </c>
      <c r="BF169">
        <f>+IFERROR(IF(VALUE('data-cash-crude'!BE169)&gt;0,'data-cash-crude'!BE169-INDEX('active-future'!$C:$C,MATCH('basis-cash-crude'!BF$1,'active-future'!$A:$A,0),1),""),"")</f>
        <v>-3.6799999999999997</v>
      </c>
      <c r="BG169">
        <f>+IFERROR(IF(VALUE('data-cash-crude'!BF169)&gt;0,'data-cash-crude'!BF169-INDEX('active-future'!$C:$C,MATCH('basis-cash-crude'!BG$1,'active-future'!$A:$A,0),1),""),"")</f>
        <v>-3.3599999999999994</v>
      </c>
      <c r="BH169">
        <f>+IFERROR(IF(VALUE('data-cash-crude'!BG169)&gt;0,'data-cash-crude'!BG169-INDEX('active-future'!$C:$C,MATCH('basis-cash-crude'!BH$1,'active-future'!$A:$A,0),1),""),"")</f>
        <v>-3.5600000000000023</v>
      </c>
      <c r="BI169">
        <f>+IFERROR(IF(VALUE('data-cash-crude'!BH169)&gt;0,'data-cash-crude'!BH169-INDEX('active-future'!$C:$C,MATCH('basis-cash-crude'!BI$1,'active-future'!$A:$A,0),1),""),"")</f>
        <v>-3.8400000000000034</v>
      </c>
      <c r="BJ169">
        <f>+IFERROR(IF(VALUE('data-cash-crude'!BI169)&gt;0,'data-cash-crude'!BI169-INDEX('active-future'!$C:$C,MATCH('basis-cash-crude'!BJ$1,'active-future'!$A:$A,0),1),""),"")</f>
        <v>-3.4500000000000028</v>
      </c>
      <c r="BK169">
        <f>+IFERROR(IF(VALUE('data-cash-crude'!BJ169)&gt;0,'data-cash-crude'!BJ169-INDEX('active-future'!$C:$C,MATCH('basis-cash-crude'!BK$1,'active-future'!$A:$A,0),1),""),"")</f>
        <v>-3.5499999999999972</v>
      </c>
      <c r="BL169">
        <f>+IFERROR(IF(VALUE('data-cash-crude'!BK169)&gt;0,'data-cash-crude'!BK169-INDEX('active-future'!$C:$C,MATCH('basis-cash-crude'!BL$1,'active-future'!$A:$A,0),1),""),"")</f>
        <v>-3.3400000000000034</v>
      </c>
      <c r="BM169">
        <f>+IFERROR(IF(VALUE('data-cash-crude'!BL169)&gt;0,'data-cash-crude'!BL169-INDEX('active-future'!$C:$C,MATCH('basis-cash-crude'!BM$1,'active-future'!$A:$A,0),1),""),"")</f>
        <v>-3.6300000000000026</v>
      </c>
      <c r="BN169">
        <f>+IFERROR(IF(VALUE('data-cash-crude'!BM169)&gt;0,'data-cash-crude'!BM169-INDEX('active-future'!$C:$C,MATCH('basis-cash-crude'!BN$1,'active-future'!$A:$A,0),1),""),"")</f>
        <v>-3.5</v>
      </c>
      <c r="BO169">
        <f>+IFERROR(IF(VALUE('data-cash-crude'!BN169)&gt;0,'data-cash-crude'!BN169-INDEX('active-future'!$C:$C,MATCH('basis-cash-crude'!BO$1,'active-future'!$A:$A,0),1),""),"")</f>
        <v>-3.5600000000000023</v>
      </c>
      <c r="BP169">
        <f>+IFERROR(IF(VALUE('data-cash-crude'!BO169)&gt;0,'data-cash-crude'!BO169-INDEX('active-future'!$C:$C,MATCH('basis-cash-crude'!BP$1,'active-future'!$A:$A,0),1),""),"")</f>
        <v>-3.4500000000000028</v>
      </c>
      <c r="BQ169">
        <f>+IFERROR(IF(VALUE('data-cash-crude'!BP169)&gt;0,'data-cash-crude'!BP169-INDEX('active-future'!$C:$C,MATCH('basis-cash-crude'!BQ$1,'active-future'!$A:$A,0),1),""),"")</f>
        <v>-3.3900000000000006</v>
      </c>
      <c r="BR169">
        <f>+IFERROR(IF(VALUE('data-cash-crude'!BQ169)&gt;0,'data-cash-crude'!BQ169-INDEX('active-future'!$C:$C,MATCH('basis-cash-crude'!BR$1,'active-future'!$A:$A,0),1),""),"")</f>
        <v>-3.6199999999999974</v>
      </c>
      <c r="BS169">
        <f>+IFERROR(IF(VALUE('data-cash-crude'!BR169)&gt;0,'data-cash-crude'!BR169-INDEX('active-future'!$C:$C,MATCH('basis-cash-crude'!BS$1,'active-future'!$A:$A,0),1),""),"")</f>
        <v>-3.8200000000000003</v>
      </c>
      <c r="BT169">
        <f>+IFERROR(IF(VALUE('data-cash-crude'!BS169)&gt;0,'data-cash-crude'!BS169-INDEX('active-future'!$C:$C,MATCH('basis-cash-crude'!BT$1,'active-future'!$A:$A,0),1),""),"")</f>
        <v>-3.4099999999999966</v>
      </c>
      <c r="BU169">
        <f>+IFERROR(IF(VALUE('data-cash-crude'!BT169)&gt;0,'data-cash-crude'!BT169-INDEX('active-future'!$C:$C,MATCH('basis-cash-crude'!BU$1,'active-future'!$A:$A,0),1),""),"")</f>
        <v>-3.4099999999999966</v>
      </c>
      <c r="BV169" t="str">
        <f>+IFERROR(IF(VALUE('data-cash-crude'!BU169)&gt;0,'data-cash-crude'!BU169-INDEX('active-future'!$C:$C,MATCH('basis-cash-crude'!BV$1,'active-future'!$A:$A,0),1),""),"")</f>
        <v/>
      </c>
      <c r="BW169">
        <f>+IFERROR(IF(VALUE('data-cash-crude'!BV169)&gt;0,'data-cash-crude'!BV169-INDEX('active-future'!$C:$C,MATCH('basis-cash-crude'!BW$1,'active-future'!$A:$A,0),1),""),"")</f>
        <v>-3.5399999999999991</v>
      </c>
      <c r="BX169">
        <f>+IFERROR(IF(VALUE('data-cash-crude'!BW169)&gt;0,'data-cash-crude'!BW169-INDEX('active-future'!$C:$C,MATCH('basis-cash-crude'!BX$1,'active-future'!$A:$A,0),1),""),"")</f>
        <v>-3.3900000000000006</v>
      </c>
      <c r="BY169">
        <f>+IFERROR(IF(VALUE('data-cash-crude'!BX169)&gt;0,'data-cash-crude'!BX169-INDEX('active-future'!$C:$C,MATCH('basis-cash-crude'!BY$1,'active-future'!$A:$A,0),1),""),"")</f>
        <v>-3.5900000000000034</v>
      </c>
      <c r="BZ169">
        <f>+IFERROR(IF(VALUE('data-cash-crude'!BY169)&gt;0,'data-cash-crude'!BY169-INDEX('active-future'!$C:$C,MATCH('basis-cash-crude'!BZ$1,'active-future'!$A:$A,0),1),""),"")</f>
        <v>-3.6899999999999977</v>
      </c>
      <c r="CA169">
        <f>+IFERROR(IF(VALUE('data-cash-crude'!BZ169)&gt;0,'data-cash-crude'!BZ169-INDEX('active-future'!$C:$C,MATCH('basis-cash-crude'!CA$1,'active-future'!$A:$A,0),1),""),"")</f>
        <v>-3.2899999999999991</v>
      </c>
      <c r="CB169">
        <f>+IFERROR(IF(VALUE('data-cash-crude'!CA169)&gt;0,'data-cash-crude'!CA169-INDEX('active-future'!$C:$C,MATCH('basis-cash-crude'!CB$1,'active-future'!$A:$A,0),1),""),"")</f>
        <v>-3.5900000000000034</v>
      </c>
      <c r="CC169">
        <f>+IFERROR(IF(VALUE('data-cash-crude'!CB169)&gt;0,'data-cash-crude'!CB169-INDEX('active-future'!$C:$C,MATCH('basis-cash-crude'!CC$1,'active-future'!$A:$A,0),1),""),"")</f>
        <v>-3.1499999999999986</v>
      </c>
      <c r="CD169">
        <f>+IFERROR(IF(VALUE('data-cash-crude'!CC169)&gt;0,'data-cash-crude'!CC169-INDEX('active-future'!$C:$C,MATCH('basis-cash-crude'!CD$1,'active-future'!$A:$A,0),1),""),"")</f>
        <v>-3.6000000000000014</v>
      </c>
      <c r="CE169">
        <f>+IFERROR(IF(VALUE('data-cash-crude'!CD169)&gt;0,'data-cash-crude'!CD169-INDEX('active-future'!$C:$C,MATCH('basis-cash-crude'!CE$1,'active-future'!$A:$A,0),1),""),"")</f>
        <v>-3.5900000000000034</v>
      </c>
      <c r="CF169">
        <f>+IFERROR(IF(VALUE('data-cash-crude'!CE169)&gt;0,'data-cash-crude'!CE169-INDEX('active-future'!$C:$C,MATCH('basis-cash-crude'!CF$1,'active-future'!$A:$A,0),1),""),"")</f>
        <v>-3.5</v>
      </c>
      <c r="CG169">
        <f>+IFERROR(IF(VALUE('data-cash-crude'!CF169)&gt;0,'data-cash-crude'!CF169-INDEX('active-future'!$C:$C,MATCH('basis-cash-crude'!CG$1,'active-future'!$A:$A,0),1),""),"")</f>
        <v>-3.6499999999999986</v>
      </c>
      <c r="CH169">
        <f>+IFERROR(IF(VALUE('data-cash-crude'!CG169)&gt;0,'data-cash-crude'!CG169-INDEX('active-future'!$C:$C,MATCH('basis-cash-crude'!CH$1,'active-future'!$A:$A,0),1),""),"")</f>
        <v>-3.3500000000000014</v>
      </c>
      <c r="CI169">
        <f>+IFERROR(IF(VALUE('data-cash-crude'!CH169)&gt;0,'data-cash-crude'!CH169-INDEX('active-future'!$C:$C,MATCH('basis-cash-crude'!CI$1,'active-future'!$A:$A,0),1),""),"")</f>
        <v>-3.5200000000000031</v>
      </c>
      <c r="CJ169">
        <f>+IFERROR(IF(VALUE('data-cash-crude'!CI169)&gt;0,'data-cash-crude'!CI169-INDEX('active-future'!$C:$C,MATCH('basis-cash-crude'!CJ$1,'active-future'!$A:$A,0),1),""),"")</f>
        <v>-3.5499999999999972</v>
      </c>
      <c r="CK169">
        <f>+IFERROR(IF(VALUE('data-cash-crude'!CJ169)&gt;0,'data-cash-crude'!CJ169-INDEX('active-future'!$C:$C,MATCH('basis-cash-crude'!CK$1,'active-future'!$A:$A,0),1),""),"")</f>
        <v>-3.509999999999998</v>
      </c>
      <c r="CL169">
        <f>+IFERROR(IF(VALUE('data-cash-crude'!CK169)&gt;0,'data-cash-crude'!CK169-INDEX('active-future'!$C:$C,MATCH('basis-cash-crude'!CL$1,'active-future'!$A:$A,0),1),""),"")</f>
        <v>-3.4399999999999977</v>
      </c>
      <c r="CM169" t="str">
        <f>+IFERROR(IF(VALUE('data-cash-crude'!CL169)&gt;0,'data-cash-crude'!CL169-INDEX('active-future'!$C:$C,MATCH('basis-cash-crude'!CM$1,'active-future'!$A:$A,0),1),""),"")</f>
        <v/>
      </c>
      <c r="CN169">
        <f>+IFERROR(IF(VALUE('data-cash-crude'!CM169)&gt;0,'data-cash-crude'!CM169-INDEX('active-future'!$C:$C,MATCH('basis-cash-crude'!CN$1,'active-future'!$A:$A,0),1),""),"")</f>
        <v>-3.6000000000000014</v>
      </c>
      <c r="CO169">
        <f>+IFERROR(IF(VALUE('data-cash-crude'!CN169)&gt;0,'data-cash-crude'!CN169-INDEX('active-future'!$C:$C,MATCH('basis-cash-crude'!CO$1,'active-future'!$A:$A,0),1),""),"")</f>
        <v>-3.4600000000000009</v>
      </c>
      <c r="CP169" t="str">
        <f>+IFERROR(IF(VALUE('data-cash-crude'!CO169)&gt;0,'data-cash-crude'!CO169-INDEX('active-future'!$C:$C,MATCH('basis-cash-crude'!CP$1,'active-future'!$A:$A,0),1),""),"")</f>
        <v/>
      </c>
      <c r="CQ169">
        <f>+IFERROR(IF(VALUE('data-cash-crude'!CP169)&gt;0,'data-cash-crude'!CP169-INDEX('active-future'!$C:$C,MATCH('basis-cash-crude'!CQ$1,'active-future'!$A:$A,0),1),""),"")</f>
        <v>-2.6799999999999997</v>
      </c>
      <c r="CR169">
        <f>+IFERROR(IF(VALUE('data-cash-crude'!CQ169)&gt;0,'data-cash-crude'!CQ169-INDEX('active-future'!$C:$C,MATCH('basis-cash-crude'!CR$1,'active-future'!$A:$A,0),1),""),"")</f>
        <v>-3.6400000000000006</v>
      </c>
      <c r="CS169">
        <f>+IFERROR(IF(VALUE('data-cash-crude'!CR169)&gt;0,'data-cash-crude'!CR169-INDEX('active-future'!$C:$C,MATCH('basis-cash-crude'!CS$1,'active-future'!$A:$A,0),1),""),"")</f>
        <v>-3.4200000000000017</v>
      </c>
      <c r="CT169">
        <f>+IFERROR(IF(VALUE('data-cash-crude'!CS169)&gt;0,'data-cash-crude'!CS169-INDEX('active-future'!$C:$C,MATCH('basis-cash-crude'!CT$1,'active-future'!$A:$A,0),1),""),"")</f>
        <v>-3.6000000000000014</v>
      </c>
      <c r="CU169">
        <f>+IFERROR(IF(VALUE('data-cash-crude'!CT169)&gt;0,'data-cash-crude'!CT169-INDEX('active-future'!$C:$C,MATCH('basis-cash-crude'!CU$1,'active-future'!$A:$A,0),1),""),"")</f>
        <v>-3.4299999999999997</v>
      </c>
      <c r="CV169">
        <f>+IFERROR(IF(VALUE('data-cash-crude'!CU169)&gt;0,'data-cash-crude'!CU169-INDEX('active-future'!$C:$C,MATCH('basis-cash-crude'!CV$1,'active-future'!$A:$A,0),1),""),"")</f>
        <v>-3.3800000000000026</v>
      </c>
      <c r="CW169">
        <f>+IFERROR(IF(VALUE('data-cash-crude'!CV169)&gt;0,'data-cash-crude'!CV169-INDEX('active-future'!$C:$C,MATCH('basis-cash-crude'!CW$1,'active-future'!$A:$A,0),1),""),"")</f>
        <v>-3.1400000000000006</v>
      </c>
      <c r="CX169">
        <f>+IFERROR(IF(VALUE('data-cash-crude'!CW169)&gt;0,'data-cash-crude'!CW169-INDEX('active-future'!$C:$C,MATCH('basis-cash-crude'!CX$1,'active-future'!$A:$A,0),1),""),"")</f>
        <v>-3.5600000000000023</v>
      </c>
      <c r="CY169">
        <f>+IFERROR(IF(VALUE('data-cash-crude'!CX169)&gt;0,'data-cash-crude'!CX169-INDEX('active-future'!$C:$C,MATCH('basis-cash-crude'!CY$1,'active-future'!$A:$A,0),1),""),"")</f>
        <v>-3.4699999999999989</v>
      </c>
      <c r="CZ169">
        <f>+IFERROR(IF(VALUE('data-cash-crude'!CY169)&gt;0,'data-cash-crude'!CY169-INDEX('active-future'!$C:$C,MATCH('basis-cash-crude'!CZ$1,'active-future'!$A:$A,0),1),""),"")</f>
        <v>-3.7299999999999969</v>
      </c>
      <c r="DA169">
        <f>+IFERROR(IF(VALUE('data-cash-crude'!CZ169)&gt;0,'data-cash-crude'!CZ169-INDEX('active-future'!$C:$C,MATCH('basis-cash-crude'!DA$1,'active-future'!$A:$A,0),1),""),"")</f>
        <v>-3.3500000000000014</v>
      </c>
      <c r="DB169">
        <f>+IFERROR(IF(VALUE('data-cash-crude'!DA169)&gt;0,'data-cash-crude'!DA169-INDEX('active-future'!$C:$C,MATCH('basis-cash-crude'!DB$1,'active-future'!$A:$A,0),1),""),"")</f>
        <v>-3.6799999999999997</v>
      </c>
      <c r="DC169">
        <f>+IFERROR(IF(VALUE('data-cash-crude'!DB169)&gt;0,'data-cash-crude'!DB169-INDEX('active-future'!$C:$C,MATCH('basis-cash-crude'!DC$1,'active-future'!$A:$A,0),1),""),"")</f>
        <v>-3.5</v>
      </c>
      <c r="DD169">
        <f>+IFERROR(IF(VALUE('data-cash-crude'!DC169)&gt;0,'data-cash-crude'!DC169-INDEX('active-future'!$C:$C,MATCH('basis-cash-crude'!DD$1,'active-future'!$A:$A,0),1),""),"")</f>
        <v>-3.5399999999999991</v>
      </c>
      <c r="DE169">
        <f>+IFERROR(IF(VALUE('data-cash-crude'!DD169)&gt;0,'data-cash-crude'!DD169-INDEX('active-future'!$C:$C,MATCH('basis-cash-crude'!DE$1,'active-future'!$A:$A,0),1),""),"")</f>
        <v>-3.5900000000000034</v>
      </c>
      <c r="DF169">
        <f>+IFERROR(IF(VALUE('data-cash-crude'!DE169)&gt;0,'data-cash-crude'!DE169-INDEX('active-future'!$C:$C,MATCH('basis-cash-crude'!DF$1,'active-future'!$A:$A,0),1),""),"")</f>
        <v>-3.3800000000000026</v>
      </c>
      <c r="DG169">
        <f>+IFERROR(IF(VALUE('data-cash-crude'!DF169)&gt;0,'data-cash-crude'!DF169-INDEX('active-future'!$C:$C,MATCH('basis-cash-crude'!DG$1,'active-future'!$A:$A,0),1),""),"")</f>
        <v>-3.1899999999999977</v>
      </c>
      <c r="DH169">
        <f>+IFERROR(IF(VALUE('data-cash-crude'!DG169)&gt;0,'data-cash-crude'!DG169-INDEX('active-future'!$C:$C,MATCH('basis-cash-crude'!DH$1,'active-future'!$A:$A,0),1),""),"")</f>
        <v>-3.6599999999999966</v>
      </c>
      <c r="DI169">
        <f>+IFERROR(IF(VALUE('data-cash-crude'!DH169)&gt;0,'data-cash-crude'!DH169-INDEX('active-future'!$C:$C,MATCH('basis-cash-crude'!DI$1,'active-future'!$A:$A,0),1),""),"")</f>
        <v>-3.4500000000000028</v>
      </c>
      <c r="DJ169">
        <f>+IFERROR(IF(VALUE('data-cash-crude'!DI169)&gt;0,'data-cash-crude'!DI169-INDEX('active-future'!$C:$C,MATCH('basis-cash-crude'!DJ$1,'active-future'!$A:$A,0),1),""),"")</f>
        <v>-3.5799999999999983</v>
      </c>
      <c r="DK169">
        <f>+IFERROR(IF(VALUE('data-cash-crude'!DJ169)&gt;0,'data-cash-crude'!DJ169-INDEX('active-future'!$C:$C,MATCH('basis-cash-crude'!DK$1,'active-future'!$A:$A,0),1),""),"")</f>
        <v>-3.5499999999999972</v>
      </c>
      <c r="DL169">
        <f>+IFERROR(IF(VALUE('data-cash-crude'!DK169)&gt;0,'data-cash-crude'!DK169-INDEX('active-future'!$C:$C,MATCH('basis-cash-crude'!DL$1,'active-future'!$A:$A,0),1),""),"")</f>
        <v>-3.6199999999999974</v>
      </c>
      <c r="DM169" t="str">
        <f>+IFERROR(IF(VALUE('data-cash-crude'!DL169)&gt;0,'data-cash-crude'!DL169-INDEX('active-future'!$C:$C,MATCH('basis-cash-crude'!DM$1,'active-future'!$A:$A,0),1),""),"")</f>
        <v/>
      </c>
      <c r="DN169" t="str">
        <f>+IFERROR(IF(VALUE('data-cash-crude'!DM169)&gt;0,'data-cash-crude'!DM169-INDEX('active-future'!$C:$C,MATCH('basis-cash-crude'!DN$1,'active-future'!$A:$A,0),1),""),"")</f>
        <v/>
      </c>
      <c r="DO169" t="str">
        <f>+IFERROR(IF(VALUE('data-cash-crude'!DN169)&gt;0,'data-cash-crude'!DN169-INDEX('active-future'!$C:$C,MATCH('basis-cash-crude'!DO$1,'active-future'!$A:$A,0),1),""),"")</f>
        <v/>
      </c>
      <c r="DP169" t="str">
        <f>+IFERROR(IF(VALUE('data-cash-crude'!DO169)&gt;0,'data-cash-crude'!DO169-INDEX('active-future'!$C:$C,MATCH('basis-cash-crude'!DP$1,'active-future'!$A:$A,0),1),""),"")</f>
        <v/>
      </c>
      <c r="DQ169" t="str">
        <f>+IFERROR(IF(VALUE('data-cash-crude'!DP169)&gt;0,'data-cash-crude'!DP169-INDEX('active-future'!$C:$C,MATCH('basis-cash-crude'!DQ$1,'active-future'!$A:$A,0),1),""),"")</f>
        <v/>
      </c>
      <c r="DR169" t="str">
        <f>+IFERROR(IF(VALUE('data-cash-crude'!DQ169)&gt;0,'data-cash-crude'!DQ169-INDEX('active-future'!$C:$C,MATCH('basis-cash-crude'!DR$1,'active-future'!$A:$A,0),1),""),"")</f>
        <v/>
      </c>
      <c r="DS169" t="str">
        <f>+IFERROR(IF(VALUE('data-cash-crude'!DR169)&gt;0,'data-cash-crude'!DR169-INDEX('active-future'!$C:$C,MATCH('basis-cash-crude'!DS$1,'active-future'!$A:$A,0),1),""),"")</f>
        <v/>
      </c>
      <c r="DT169" t="str">
        <f>+IFERROR(IF(VALUE('data-cash-crude'!DS169)&gt;0,'data-cash-crude'!DS169-INDEX('active-future'!$C:$C,MATCH('basis-cash-crude'!DT$1,'active-future'!$A:$A,0),1),""),"")</f>
        <v/>
      </c>
      <c r="DU169" t="str">
        <f>+IFERROR(IF(VALUE('data-cash-crude'!DT169)&gt;0,'data-cash-crude'!DT169-INDEX('active-future'!$C:$C,MATCH('basis-cash-crude'!DU$1,'active-future'!$A:$A,0),1),""),"")</f>
        <v/>
      </c>
      <c r="DV169" t="str">
        <f>+IFERROR(IF(VALUE('data-cash-crude'!DU169)&gt;0,'data-cash-crude'!DU169-INDEX('active-future'!$C:$C,MATCH('basis-cash-crude'!DV$1,'active-future'!$A:$A,0),1),""),"")</f>
        <v/>
      </c>
      <c r="DW169" t="str">
        <f>+IFERROR(IF(VALUE('data-cash-crude'!DV169)&gt;0,'data-cash-crude'!DV169-INDEX('active-future'!$C:$C,MATCH('basis-cash-crude'!DW$1,'active-future'!$A:$A,0),1),""),"")</f>
        <v/>
      </c>
      <c r="DX169" t="str">
        <f>+IFERROR(IF(VALUE('data-cash-crude'!DW169)&gt;0,'data-cash-crude'!DW169-INDEX('active-future'!$C:$C,MATCH('basis-cash-crude'!DX$1,'active-future'!$A:$A,0),1),""),"")</f>
        <v/>
      </c>
      <c r="DY169" t="str">
        <f>+IFERROR(IF(VALUE('data-cash-crude'!DX169)&gt;0,'data-cash-crude'!DX169-INDEX('active-future'!$C:$C,MATCH('basis-cash-crude'!DY$1,'active-future'!$A:$A,0),1),""),"")</f>
        <v/>
      </c>
      <c r="DZ169" t="str">
        <f>+IFERROR(IF(VALUE('data-cash-crude'!DY169)&gt;0,'data-cash-crude'!DY169-INDEX('active-future'!$C:$C,MATCH('basis-cash-crude'!DZ$1,'active-future'!$A:$A,0),1),""),"")</f>
        <v/>
      </c>
      <c r="EA169" t="str">
        <f>+IFERROR(IF(VALUE('data-cash-crude'!DZ169)&gt;0,'data-cash-crude'!DZ169-INDEX('active-future'!$C:$C,MATCH('basis-cash-crude'!EA$1,'active-future'!$A:$A,0),1),""),"")</f>
        <v/>
      </c>
      <c r="EB169" t="str">
        <f>+IFERROR(IF(VALUE('data-cash-crude'!EA169)&gt;0,'data-cash-crude'!EA169-INDEX('active-future'!$C:$C,MATCH('basis-cash-crude'!EB$1,'active-future'!$A:$A,0),1),""),"")</f>
        <v/>
      </c>
      <c r="EC169" t="str">
        <f>+IFERROR(IF(VALUE('data-cash-crude'!EB169)&gt;0,'data-cash-crude'!EB169-INDEX('active-future'!$C:$C,MATCH('basis-cash-crude'!EC$1,'active-future'!$A:$A,0),1),""),"")</f>
        <v/>
      </c>
      <c r="ED169" t="str">
        <f>+IFERROR(IF(VALUE('data-cash-crude'!EC169)&gt;0,'data-cash-crude'!EC169-INDEX('active-future'!$C:$C,MATCH('basis-cash-crude'!ED$1,'active-future'!$A:$A,0),1),""),"")</f>
        <v/>
      </c>
      <c r="EE169" t="str">
        <f>+IFERROR(IF(VALUE('data-cash-crude'!ED169)&gt;0,'data-cash-crude'!ED169-INDEX('active-future'!$C:$C,MATCH('basis-cash-crude'!EE$1,'active-future'!$A:$A,0),1),""),"")</f>
        <v/>
      </c>
      <c r="EF169" t="str">
        <f>+IFERROR(IF(VALUE('data-cash-crude'!EE169)&gt;0,'data-cash-crude'!EE169-INDEX('active-future'!$C:$C,MATCH('basis-cash-crude'!EF$1,'active-future'!$A:$A,0),1),""),"")</f>
        <v/>
      </c>
      <c r="EG169" t="str">
        <f>+IFERROR(IF(VALUE('data-cash-crude'!EF169)&gt;0,'data-cash-crude'!EF169-INDEX('active-future'!$C:$C,MATCH('basis-cash-crude'!EG$1,'active-future'!$A:$A,0),1),""),"")</f>
        <v/>
      </c>
      <c r="EH169" t="str">
        <f>+IFERROR(IF(VALUE('data-cash-crude'!EG169)&gt;0,'data-cash-crude'!EG169-INDEX('active-future'!$C:$C,MATCH('basis-cash-crude'!EH$1,'active-future'!$A:$A,0),1),""),"")</f>
        <v/>
      </c>
      <c r="EI169" t="str">
        <f>+IFERROR(IF(VALUE('data-cash-crude'!EH169)&gt;0,'data-cash-crude'!EH169-INDEX('active-future'!$C:$C,MATCH('basis-cash-crude'!EI$1,'active-future'!$A:$A,0),1),""),"")</f>
        <v/>
      </c>
      <c r="EJ169" t="str">
        <f>+IFERROR(IF(VALUE('data-cash-crude'!EI169)&gt;0,'data-cash-crude'!EI169-INDEX('active-future'!$C:$C,MATCH('basis-cash-crude'!EJ$1,'active-future'!$A:$A,0),1),""),"")</f>
        <v/>
      </c>
      <c r="EK169" t="str">
        <f>+IFERROR(IF(VALUE('data-cash-crude'!EJ169)&gt;0,'data-cash-crude'!EJ169-INDEX('active-future'!$C:$C,MATCH('basis-cash-crude'!EK$1,'active-future'!$A:$A,0),1),""),"")</f>
        <v/>
      </c>
      <c r="EL169" t="str">
        <f>+IFERROR(IF(VALUE('data-cash-crude'!EK169)&gt;0,'data-cash-crude'!EK169-INDEX('active-future'!$C:$C,MATCH('basis-cash-crude'!EL$1,'active-future'!$A:$A,0),1),""),"")</f>
        <v/>
      </c>
      <c r="EM169" t="str">
        <f>+IFERROR(IF(VALUE('data-cash-crude'!EL169)&gt;0,'data-cash-crude'!EL169-INDEX('active-future'!$C:$C,MATCH('basis-cash-crude'!EM$1,'active-future'!$A:$A,0),1),""),"")</f>
        <v/>
      </c>
      <c r="EN169" t="str">
        <f>+IFERROR(IF(VALUE('data-cash-crude'!EM169)&gt;0,'data-cash-crude'!EM169-INDEX('active-future'!$C:$C,MATCH('basis-cash-crude'!EN$1,'active-future'!$A:$A,0),1),""),"")</f>
        <v/>
      </c>
      <c r="EO169" t="str">
        <f>+IFERROR(IF(VALUE('data-cash-crude'!EN169)&gt;0,'data-cash-crude'!EN169-INDEX('active-future'!$C:$C,MATCH('basis-cash-crude'!EO$1,'active-future'!$A:$A,0),1),""),"")</f>
        <v/>
      </c>
      <c r="EP169" t="str">
        <f>+IFERROR(IF(VALUE('data-cash-crude'!EO169)&gt;0,'data-cash-crude'!EO169-INDEX('active-future'!$C:$C,MATCH('basis-cash-crude'!EP$1,'active-future'!$A:$A,0),1),""),"")</f>
        <v/>
      </c>
      <c r="EQ169" t="str">
        <f>+IFERROR(IF(VALUE('data-cash-crude'!EP169)&gt;0,'data-cash-crude'!EP169-INDEX('active-future'!$C:$C,MATCH('basis-cash-crude'!EQ$1,'active-future'!$A:$A,0),1),""),"")</f>
        <v/>
      </c>
      <c r="ER169" t="str">
        <f>+IFERROR(IF(VALUE('data-cash-crude'!EQ169)&gt;0,'data-cash-crude'!EQ169-INDEX('active-future'!$C:$C,MATCH('basis-cash-crude'!ER$1,'active-future'!$A:$A,0),1),""),"")</f>
        <v/>
      </c>
      <c r="ES169" t="str">
        <f>+IFERROR(IF(VALUE('data-cash-crude'!ER169)&gt;0,'data-cash-crude'!ER169-INDEX('active-future'!$C:$C,MATCH('basis-cash-crude'!ES$1,'active-future'!$A:$A,0),1),""),"")</f>
        <v/>
      </c>
      <c r="ET169" t="str">
        <f>+IFERROR(IF(VALUE('data-cash-crude'!ES169)&gt;0,'data-cash-crude'!ES169-INDEX('active-future'!$C:$C,MATCH('basis-cash-crude'!ET$1,'active-future'!$A:$A,0),1),""),"")</f>
        <v/>
      </c>
      <c r="EU169" t="str">
        <f>+IFERROR(IF(VALUE('data-cash-crude'!ET169)&gt;0,'data-cash-crude'!ET169-INDEX('active-future'!$C:$C,MATCH('basis-cash-crude'!EU$1,'active-future'!$A:$A,0),1),""),"")</f>
        <v/>
      </c>
      <c r="EV169" t="str">
        <f>+IFERROR(IF(VALUE('data-cash-crude'!EU169)&gt;0,'data-cash-crude'!EU169-INDEX('active-future'!$C:$C,MATCH('basis-cash-crude'!EV$1,'active-future'!$A:$A,0),1),""),"")</f>
        <v/>
      </c>
      <c r="EW169" t="str">
        <f>+IFERROR(IF(VALUE('data-cash-crude'!EV169)&gt;0,'data-cash-crude'!EV169-INDEX('active-future'!$C:$C,MATCH('basis-cash-crude'!EW$1,'active-future'!$A:$A,0),1),""),"")</f>
        <v/>
      </c>
      <c r="EX169" t="str">
        <f>+IFERROR(IF(VALUE('data-cash-crude'!EW169)&gt;0,'data-cash-crude'!EW169-INDEX('active-future'!$C:$C,MATCH('basis-cash-crude'!EX$1,'active-future'!$A:$A,0),1),""),"")</f>
        <v/>
      </c>
      <c r="EY169" t="str">
        <f>+IFERROR(IF(VALUE('data-cash-crude'!EX169)&gt;0,'data-cash-crude'!EX169-INDEX('active-future'!$C:$C,MATCH('basis-cash-crude'!EY$1,'active-future'!$A:$A,0),1),""),"")</f>
        <v/>
      </c>
      <c r="EZ169" t="str">
        <f>+IFERROR(IF(VALUE('data-cash-crude'!EY169)&gt;0,'data-cash-crude'!EY169-INDEX('active-future'!$C:$C,MATCH('basis-cash-crude'!EZ$1,'active-future'!$A:$A,0),1),""),"")</f>
        <v/>
      </c>
      <c r="FA169" t="str">
        <f>+IFERROR(IF(VALUE('data-cash-crude'!EZ169)&gt;0,'data-cash-crude'!EZ169-INDEX('active-future'!$C:$C,MATCH('basis-cash-crude'!FA$1,'active-future'!$A:$A,0),1),""),"")</f>
        <v/>
      </c>
      <c r="FB169" t="str">
        <f>+IFERROR(IF(VALUE('data-cash-crude'!FA169)&gt;0,'data-cash-crude'!FA169-INDEX('active-future'!$C:$C,MATCH('basis-cash-crude'!FB$1,'active-future'!$A:$A,0),1),""),"")</f>
        <v/>
      </c>
      <c r="FC169" t="str">
        <f>+IFERROR(IF(VALUE('data-cash-crude'!FB169)&gt;0,'data-cash-crude'!FB169-INDEX('active-future'!$C:$C,MATCH('basis-cash-crude'!FC$1,'active-future'!$A:$A,0),1),""),"")</f>
        <v/>
      </c>
      <c r="FD169" t="str">
        <f>+IFERROR(IF(VALUE('data-cash-crude'!FC169)&gt;0,'data-cash-crude'!FC169-INDEX('active-future'!$C:$C,MATCH('basis-cash-crude'!FD$1,'active-future'!$A:$A,0),1),""),"")</f>
        <v/>
      </c>
      <c r="FE169" t="str">
        <f>+IFERROR(IF(VALUE('data-cash-crude'!FD169)&gt;0,'data-cash-crude'!FD169-INDEX('active-future'!$C:$C,MATCH('basis-cash-crude'!FE$1,'active-future'!$A:$A,0),1),""),"")</f>
        <v/>
      </c>
      <c r="FF169" t="str">
        <f>+IFERROR(IF(VALUE('data-cash-crude'!FE169)&gt;0,'data-cash-crude'!FE169-INDEX('active-future'!$C:$C,MATCH('basis-cash-crude'!FF$1,'active-future'!$A:$A,0),1),""),"")</f>
        <v/>
      </c>
      <c r="FG169" t="str">
        <f>+IFERROR(IF(VALUE('data-cash-crude'!FF169)&gt;0,'data-cash-crude'!FF169-INDEX('active-future'!$C:$C,MATCH('basis-cash-crude'!FG$1,'active-future'!$A:$A,0),1),""),"")</f>
        <v/>
      </c>
      <c r="FH169" t="str">
        <f>+IFERROR(IF(VALUE('data-cash-crude'!FG169)&gt;0,'data-cash-crude'!FG169-INDEX('active-future'!$C:$C,MATCH('basis-cash-crude'!FH$1,'active-future'!$A:$A,0),1),""),"")</f>
        <v/>
      </c>
      <c r="FI169" t="str">
        <f>+IFERROR(IF(VALUE('data-cash-crude'!FH169)&gt;0,'data-cash-crude'!FH169-INDEX('active-future'!$C:$C,MATCH('basis-cash-crude'!FI$1,'active-future'!$A:$A,0),1),""),"")</f>
        <v/>
      </c>
      <c r="FJ169" t="str">
        <f>+IFERROR(IF(VALUE('data-cash-crude'!FI169)&gt;0,'data-cash-crude'!FI169-INDEX('active-future'!$C:$C,MATCH('basis-cash-crude'!FJ$1,'active-future'!$A:$A,0),1),""),"")</f>
        <v/>
      </c>
      <c r="FK169" t="str">
        <f>+IFERROR(IF(VALUE('data-cash-crude'!FJ169)&gt;0,'data-cash-crude'!FJ169-INDEX('active-future'!$C:$C,MATCH('basis-cash-crude'!FK$1,'active-future'!$A:$A,0),1),""),"")</f>
        <v/>
      </c>
      <c r="FL169" t="str">
        <f>+IFERROR(IF(VALUE('data-cash-crude'!FK169)&gt;0,'data-cash-crude'!FK169-INDEX('active-future'!$C:$C,MATCH('basis-cash-crude'!FL$1,'active-future'!$A:$A,0),1),""),"")</f>
        <v/>
      </c>
    </row>
    <row r="170" spans="1:168" x14ac:dyDescent="0.2">
      <c r="A170">
        <f t="shared" si="6"/>
        <v>-3.5450000000000004</v>
      </c>
      <c r="B170">
        <f t="shared" si="7"/>
        <v>-3.4188000000000005</v>
      </c>
      <c r="C170">
        <f t="shared" si="8"/>
        <v>-3.4965333333333333</v>
      </c>
      <c r="D170" s="10" t="str">
        <f>+'data-cash-crude'!B170</f>
        <v>CLPA-8-135.CM</v>
      </c>
      <c r="E170">
        <f>+IFERROR(IF(VALUE('data-cash-crude'!D170)&gt;0,'data-cash-crude'!D170-INDEX('active-future'!$C:$C,MATCH('basis-cash-crude'!E$1,'active-future'!$A:$A,0),1),""),"")</f>
        <v>-3.5600000000000023</v>
      </c>
      <c r="F170">
        <f>+IFERROR(IF(VALUE('data-cash-crude'!E170)&gt;0,'data-cash-crude'!E170-INDEX('active-future'!$C:$C,MATCH('basis-cash-crude'!F$1,'active-future'!$A:$A,0),1),""),"")</f>
        <v>-3.4299999999999997</v>
      </c>
      <c r="G170">
        <f>+IFERROR(IF(VALUE('data-cash-crude'!F170)&gt;0,'data-cash-crude'!F170-INDEX('active-future'!$C:$C,MATCH('basis-cash-crude'!G$1,'active-future'!$A:$A,0),1),""),"")</f>
        <v>-3.4699999999999989</v>
      </c>
      <c r="H170">
        <f>+IFERROR(IF(VALUE('data-cash-crude'!G170)&gt;0,'data-cash-crude'!G170-INDEX('active-future'!$C:$C,MATCH('basis-cash-crude'!H$1,'active-future'!$A:$A,0),1),""),"")</f>
        <v>-3.4299999999999997</v>
      </c>
      <c r="I170" t="str">
        <f>+IFERROR(IF(VALUE('data-cash-crude'!H170)&gt;0,'data-cash-crude'!H170-INDEX('active-future'!$C:$C,MATCH('basis-cash-crude'!I$1,'active-future'!$A:$A,0),1),""),"")</f>
        <v/>
      </c>
      <c r="J170">
        <f>+IFERROR(IF(VALUE('data-cash-crude'!I170)&gt;0,'data-cash-crude'!I170-INDEX('active-future'!$C:$C,MATCH('basis-cash-crude'!J$1,'active-future'!$A:$A,0),1),""),"")</f>
        <v>-3.6099999999999994</v>
      </c>
      <c r="K170">
        <f>+IFERROR(IF(VALUE('data-cash-crude'!J170)&gt;0,'data-cash-crude'!J170-INDEX('active-future'!$C:$C,MATCH('basis-cash-crude'!K$1,'active-future'!$A:$A,0),1),""),"")</f>
        <v>-3.7700000000000031</v>
      </c>
      <c r="L170" t="str">
        <f>+IFERROR(IF(VALUE('data-cash-crude'!K170)&gt;0,'data-cash-crude'!K170-INDEX('active-future'!$C:$C,MATCH('basis-cash-crude'!L$1,'active-future'!$A:$A,0),1),""),"")</f>
        <v/>
      </c>
      <c r="M170">
        <f>+IFERROR(IF(VALUE('data-cash-crude'!L170)&gt;0,'data-cash-crude'!L170-INDEX('active-future'!$C:$C,MATCH('basis-cash-crude'!M$1,'active-future'!$A:$A,0),1),""),"")</f>
        <v>-3.4299999999999997</v>
      </c>
      <c r="N170">
        <f>+IFERROR(IF(VALUE('data-cash-crude'!M170)&gt;0,'data-cash-crude'!M170-INDEX('active-future'!$C:$C,MATCH('basis-cash-crude'!N$1,'active-future'!$A:$A,0),1),""),"")</f>
        <v>-3.6000000000000014</v>
      </c>
      <c r="O170">
        <f>+IFERROR(IF(VALUE('data-cash-crude'!N170)&gt;0,'data-cash-crude'!N170-INDEX('active-future'!$C:$C,MATCH('basis-cash-crude'!O$1,'active-future'!$A:$A,0),1),""),"")</f>
        <v>-3.3699999999999974</v>
      </c>
      <c r="P170">
        <f>+IFERROR(IF(VALUE('data-cash-crude'!O170)&gt;0,'data-cash-crude'!O170-INDEX('active-future'!$C:$C,MATCH('basis-cash-crude'!P$1,'active-future'!$A:$A,0),1),""),"")</f>
        <v>-3.4600000000000009</v>
      </c>
      <c r="Q170">
        <f>+IFERROR(IF(VALUE('data-cash-crude'!P170)&gt;0,'data-cash-crude'!P170-INDEX('active-future'!$C:$C,MATCH('basis-cash-crude'!Q$1,'active-future'!$A:$A,0),1),""),"")</f>
        <v>-3.5700000000000003</v>
      </c>
      <c r="R170">
        <f>+IFERROR(IF(VALUE('data-cash-crude'!Q170)&gt;0,'data-cash-crude'!Q170-INDEX('active-future'!$C:$C,MATCH('basis-cash-crude'!R$1,'active-future'!$A:$A,0),1),""),"")</f>
        <v>-3.4299999999999997</v>
      </c>
      <c r="S170">
        <f>+IFERROR(IF(VALUE('data-cash-crude'!R170)&gt;0,'data-cash-crude'!R170-INDEX('active-future'!$C:$C,MATCH('basis-cash-crude'!S$1,'active-future'!$A:$A,0),1),""),"")</f>
        <v>-3.509999999999998</v>
      </c>
      <c r="T170">
        <f>+IFERROR(IF(VALUE('data-cash-crude'!S170)&gt;0,'data-cash-crude'!S170-INDEX('active-future'!$C:$C,MATCH('basis-cash-crude'!T$1,'active-future'!$A:$A,0),1),""),"")</f>
        <v>-3.490000000000002</v>
      </c>
      <c r="U170">
        <f>+IFERROR(IF(VALUE('data-cash-crude'!T170)&gt;0,'data-cash-crude'!T170-INDEX('active-future'!$C:$C,MATCH('basis-cash-crude'!U$1,'active-future'!$A:$A,0),1),""),"")</f>
        <v>-3.7700000000000031</v>
      </c>
      <c r="V170">
        <f>+IFERROR(IF(VALUE('data-cash-crude'!U170)&gt;0,'data-cash-crude'!U170-INDEX('active-future'!$C:$C,MATCH('basis-cash-crude'!V$1,'active-future'!$A:$A,0),1),""),"")</f>
        <v>-3.4500000000000028</v>
      </c>
      <c r="W170">
        <f>+IFERROR(IF(VALUE('data-cash-crude'!V170)&gt;0,'data-cash-crude'!V170-INDEX('active-future'!$C:$C,MATCH('basis-cash-crude'!W$1,'active-future'!$A:$A,0),1),""),"")</f>
        <v>-3.4299999999999997</v>
      </c>
      <c r="X170">
        <f>+IFERROR(IF(VALUE('data-cash-crude'!W170)&gt;0,'data-cash-crude'!W170-INDEX('active-future'!$C:$C,MATCH('basis-cash-crude'!X$1,'active-future'!$A:$A,0),1),""),"")</f>
        <v>-3.6799999999999997</v>
      </c>
      <c r="Y170" t="str">
        <f>+IFERROR(IF(VALUE('data-cash-crude'!X170)&gt;0,'data-cash-crude'!X170-INDEX('active-future'!$C:$C,MATCH('basis-cash-crude'!Y$1,'active-future'!$A:$A,0),1),""),"")</f>
        <v/>
      </c>
      <c r="Z170">
        <f>+IFERROR(IF(VALUE('data-cash-crude'!Y170)&gt;0,'data-cash-crude'!Y170-INDEX('active-future'!$C:$C,MATCH('basis-cash-crude'!Z$1,'active-future'!$A:$A,0),1),""),"")</f>
        <v>-3.7100000000000009</v>
      </c>
      <c r="AA170">
        <f>+IFERROR(IF(VALUE('data-cash-crude'!Z170)&gt;0,'data-cash-crude'!Z170-INDEX('active-future'!$C:$C,MATCH('basis-cash-crude'!AA$1,'active-future'!$A:$A,0),1),""),"")</f>
        <v>-0.67000000000000171</v>
      </c>
      <c r="AB170" t="str">
        <f>+IFERROR(IF(VALUE('data-cash-crude'!AA170)&gt;0,'data-cash-crude'!AA170-INDEX('active-future'!$C:$C,MATCH('basis-cash-crude'!AB$1,'active-future'!$A:$A,0),1),""),"")</f>
        <v/>
      </c>
      <c r="AC170">
        <f>+IFERROR(IF(VALUE('data-cash-crude'!AB170)&gt;0,'data-cash-crude'!AB170-INDEX('active-future'!$C:$C,MATCH('basis-cash-crude'!AC$1,'active-future'!$A:$A,0),1),""),"")</f>
        <v>-3.6099999999999994</v>
      </c>
      <c r="AD170">
        <f>+IFERROR(IF(VALUE('data-cash-crude'!AC170)&gt;0,'data-cash-crude'!AC170-INDEX('active-future'!$C:$C,MATCH('basis-cash-crude'!AD$1,'active-future'!$A:$A,0),1),""),"")</f>
        <v>-3.4099999999999966</v>
      </c>
      <c r="AE170">
        <f>+IFERROR(IF(VALUE('data-cash-crude'!AD170)&gt;0,'data-cash-crude'!AD170-INDEX('active-future'!$C:$C,MATCH('basis-cash-crude'!AE$1,'active-future'!$A:$A,0),1),""),"")</f>
        <v>-3.509999999999998</v>
      </c>
      <c r="AF170">
        <f>+IFERROR(IF(VALUE('data-cash-crude'!AE170)&gt;0,'data-cash-crude'!AE170-INDEX('active-future'!$C:$C,MATCH('basis-cash-crude'!AF$1,'active-future'!$A:$A,0),1),""),"")</f>
        <v>-3.5200000000000031</v>
      </c>
      <c r="AG170">
        <f>+IFERROR(IF(VALUE('data-cash-crude'!AF170)&gt;0,'data-cash-crude'!AF170-INDEX('active-future'!$C:$C,MATCH('basis-cash-crude'!AG$1,'active-future'!$A:$A,0),1),""),"")</f>
        <v>-3.5799999999999983</v>
      </c>
      <c r="AH170" t="str">
        <f>+IFERROR(IF(VALUE('data-cash-crude'!AG170)&gt;0,'data-cash-crude'!AG170-INDEX('active-future'!$C:$C,MATCH('basis-cash-crude'!AH$1,'active-future'!$A:$A,0),1),""),"")</f>
        <v/>
      </c>
      <c r="AI170" t="str">
        <f>+IFERROR(IF(VALUE('data-cash-crude'!AH170)&gt;0,'data-cash-crude'!AH170-INDEX('active-future'!$C:$C,MATCH('basis-cash-crude'!AI$1,'active-future'!$A:$A,0),1),""),"")</f>
        <v/>
      </c>
      <c r="AJ170" t="str">
        <f>+IFERROR(IF(VALUE('data-cash-crude'!AI170)&gt;0,'data-cash-crude'!AI170-INDEX('active-future'!$C:$C,MATCH('basis-cash-crude'!AJ$1,'active-future'!$A:$A,0),1),""),"")</f>
        <v/>
      </c>
      <c r="AK170" t="str">
        <f>+IFERROR(IF(VALUE('data-cash-crude'!AJ170)&gt;0,'data-cash-crude'!AJ170-INDEX('active-future'!$C:$C,MATCH('basis-cash-crude'!AK$1,'active-future'!$A:$A,0),1),""),"")</f>
        <v/>
      </c>
      <c r="AL170" t="str">
        <f>+IFERROR(IF(VALUE('data-cash-crude'!AK170)&gt;0,'data-cash-crude'!AK170-INDEX('active-future'!$C:$C,MATCH('basis-cash-crude'!AL$1,'active-future'!$A:$A,0),1),""),"")</f>
        <v/>
      </c>
      <c r="AM170" t="str">
        <f>+IFERROR(IF(VALUE('data-cash-crude'!AL170)&gt;0,'data-cash-crude'!AL170-INDEX('active-future'!$C:$C,MATCH('basis-cash-crude'!AM$1,'active-future'!$A:$A,0),1),""),"")</f>
        <v/>
      </c>
      <c r="AN170">
        <f>+IFERROR(IF(VALUE('data-cash-crude'!AM170)&gt;0,'data-cash-crude'!AM170-INDEX('active-future'!$C:$C,MATCH('basis-cash-crude'!AN$1,'active-future'!$A:$A,0),1),""),"")</f>
        <v>-3.5499999999999972</v>
      </c>
      <c r="AO170">
        <f>+IFERROR(IF(VALUE('data-cash-crude'!AN170)&gt;0,'data-cash-crude'!AN170-INDEX('active-future'!$C:$C,MATCH('basis-cash-crude'!AO$1,'active-future'!$A:$A,0),1),""),"")</f>
        <v>-3.6099999999999994</v>
      </c>
      <c r="AP170">
        <f>+IFERROR(IF(VALUE('data-cash-crude'!AO170)&gt;0,'data-cash-crude'!AO170-INDEX('active-future'!$C:$C,MATCH('basis-cash-crude'!AP$1,'active-future'!$A:$A,0),1),""),"")</f>
        <v>-3.490000000000002</v>
      </c>
      <c r="AQ170">
        <f>+IFERROR(IF(VALUE('data-cash-crude'!AP170)&gt;0,'data-cash-crude'!AP170-INDEX('active-future'!$C:$C,MATCH('basis-cash-crude'!AQ$1,'active-future'!$A:$A,0),1),""),"")</f>
        <v>-3.3999999999999986</v>
      </c>
      <c r="AR170">
        <f>+IFERROR(IF(VALUE('data-cash-crude'!AQ170)&gt;0,'data-cash-crude'!AQ170-INDEX('active-future'!$C:$C,MATCH('basis-cash-crude'!AR$1,'active-future'!$A:$A,0),1),""),"")</f>
        <v>-3.6000000000000014</v>
      </c>
      <c r="AS170">
        <f>+IFERROR(IF(VALUE('data-cash-crude'!AR170)&gt;0,'data-cash-crude'!AR170-INDEX('active-future'!$C:$C,MATCH('basis-cash-crude'!AS$1,'active-future'!$A:$A,0),1),""),"")</f>
        <v>-3.4799999999999969</v>
      </c>
      <c r="AT170">
        <f>+IFERROR(IF(VALUE('data-cash-crude'!AS170)&gt;0,'data-cash-crude'!AS170-INDEX('active-future'!$C:$C,MATCH('basis-cash-crude'!AT$1,'active-future'!$A:$A,0),1),""),"")</f>
        <v>-3.7899999999999991</v>
      </c>
      <c r="AU170">
        <f>+IFERROR(IF(VALUE('data-cash-crude'!AT170)&gt;0,'data-cash-crude'!AT170-INDEX('active-future'!$C:$C,MATCH('basis-cash-crude'!AU$1,'active-future'!$A:$A,0),1),""),"")</f>
        <v>-3.4500000000000028</v>
      </c>
      <c r="AV170" t="str">
        <f>+IFERROR(IF(VALUE('data-cash-crude'!AU170)&gt;0,'data-cash-crude'!AU170-INDEX('active-future'!$C:$C,MATCH('basis-cash-crude'!AV$1,'active-future'!$A:$A,0),1),""),"")</f>
        <v/>
      </c>
      <c r="AW170" t="str">
        <f>+IFERROR(IF(VALUE('data-cash-crude'!AV170)&gt;0,'data-cash-crude'!AV170-INDEX('active-future'!$C:$C,MATCH('basis-cash-crude'!AW$1,'active-future'!$A:$A,0),1),""),"")</f>
        <v/>
      </c>
      <c r="AX170">
        <f>+IFERROR(IF(VALUE('data-cash-crude'!AW170)&gt;0,'data-cash-crude'!AW170-INDEX('active-future'!$C:$C,MATCH('basis-cash-crude'!AX$1,'active-future'!$A:$A,0),1),""),"")</f>
        <v>-3.5399999999999991</v>
      </c>
      <c r="AY170">
        <f>+IFERROR(IF(VALUE('data-cash-crude'!AX170)&gt;0,'data-cash-crude'!AX170-INDEX('active-future'!$C:$C,MATCH('basis-cash-crude'!AY$1,'active-future'!$A:$A,0),1),""),"")</f>
        <v>-3.8100000000000023</v>
      </c>
      <c r="AZ170">
        <f>+IFERROR(IF(VALUE('data-cash-crude'!AY170)&gt;0,'data-cash-crude'!AY170-INDEX('active-future'!$C:$C,MATCH('basis-cash-crude'!AZ$1,'active-future'!$A:$A,0),1),""),"")</f>
        <v>-3.4099999999999966</v>
      </c>
      <c r="BA170">
        <f>+IFERROR(IF(VALUE('data-cash-crude'!AZ170)&gt;0,'data-cash-crude'!AZ170-INDEX('active-future'!$C:$C,MATCH('basis-cash-crude'!BA$1,'active-future'!$A:$A,0),1),""),"")</f>
        <v>-3.4799999999999969</v>
      </c>
      <c r="BB170">
        <f>+IFERROR(IF(VALUE('data-cash-crude'!BA170)&gt;0,'data-cash-crude'!BA170-INDEX('active-future'!$C:$C,MATCH('basis-cash-crude'!BB$1,'active-future'!$A:$A,0),1),""),"")</f>
        <v>-3.4699999999999989</v>
      </c>
      <c r="BC170">
        <f>+IFERROR(IF(VALUE('data-cash-crude'!BB170)&gt;0,'data-cash-crude'!BB170-INDEX('active-future'!$C:$C,MATCH('basis-cash-crude'!BC$1,'active-future'!$A:$A,0),1),""),"")</f>
        <v>-3.9799999999999969</v>
      </c>
      <c r="BD170">
        <f>+IFERROR(IF(VALUE('data-cash-crude'!BC170)&gt;0,'data-cash-crude'!BC170-INDEX('active-future'!$C:$C,MATCH('basis-cash-crude'!BD$1,'active-future'!$A:$A,0),1),""),"")</f>
        <v>-3.509999999999998</v>
      </c>
      <c r="BE170">
        <f>+IFERROR(IF(VALUE('data-cash-crude'!BD170)&gt;0,'data-cash-crude'!BD170-INDEX('active-future'!$C:$C,MATCH('basis-cash-crude'!BE$1,'active-future'!$A:$A,0),1),""),"")</f>
        <v>-3.6199999999999974</v>
      </c>
      <c r="BF170">
        <f>+IFERROR(IF(VALUE('data-cash-crude'!BE170)&gt;0,'data-cash-crude'!BE170-INDEX('active-future'!$C:$C,MATCH('basis-cash-crude'!BF$1,'active-future'!$A:$A,0),1),""),"")</f>
        <v>-3.6799999999999997</v>
      </c>
      <c r="BG170">
        <f>+IFERROR(IF(VALUE('data-cash-crude'!BF170)&gt;0,'data-cash-crude'!BF170-INDEX('active-future'!$C:$C,MATCH('basis-cash-crude'!BG$1,'active-future'!$A:$A,0),1),""),"")</f>
        <v>-3.3599999999999994</v>
      </c>
      <c r="BH170">
        <f>+IFERROR(IF(VALUE('data-cash-crude'!BG170)&gt;0,'data-cash-crude'!BG170-INDEX('active-future'!$C:$C,MATCH('basis-cash-crude'!BH$1,'active-future'!$A:$A,0),1),""),"")</f>
        <v>-3.5600000000000023</v>
      </c>
      <c r="BI170">
        <f>+IFERROR(IF(VALUE('data-cash-crude'!BH170)&gt;0,'data-cash-crude'!BH170-INDEX('active-future'!$C:$C,MATCH('basis-cash-crude'!BI$1,'active-future'!$A:$A,0),1),""),"")</f>
        <v>-3.8400000000000034</v>
      </c>
      <c r="BJ170">
        <f>+IFERROR(IF(VALUE('data-cash-crude'!BI170)&gt;0,'data-cash-crude'!BI170-INDEX('active-future'!$C:$C,MATCH('basis-cash-crude'!BJ$1,'active-future'!$A:$A,0),1),""),"")</f>
        <v>-3.4500000000000028</v>
      </c>
      <c r="BK170">
        <f>+IFERROR(IF(VALUE('data-cash-crude'!BJ170)&gt;0,'data-cash-crude'!BJ170-INDEX('active-future'!$C:$C,MATCH('basis-cash-crude'!BK$1,'active-future'!$A:$A,0),1),""),"")</f>
        <v>-3.5499999999999972</v>
      </c>
      <c r="BL170">
        <f>+IFERROR(IF(VALUE('data-cash-crude'!BK170)&gt;0,'data-cash-crude'!BK170-INDEX('active-future'!$C:$C,MATCH('basis-cash-crude'!BL$1,'active-future'!$A:$A,0),1),""),"")</f>
        <v>-3.3400000000000034</v>
      </c>
      <c r="BM170">
        <f>+IFERROR(IF(VALUE('data-cash-crude'!BL170)&gt;0,'data-cash-crude'!BL170-INDEX('active-future'!$C:$C,MATCH('basis-cash-crude'!BM$1,'active-future'!$A:$A,0),1),""),"")</f>
        <v>-3.6300000000000026</v>
      </c>
      <c r="BN170">
        <f>+IFERROR(IF(VALUE('data-cash-crude'!BM170)&gt;0,'data-cash-crude'!BM170-INDEX('active-future'!$C:$C,MATCH('basis-cash-crude'!BN$1,'active-future'!$A:$A,0),1),""),"")</f>
        <v>-3.5</v>
      </c>
      <c r="BO170">
        <f>+IFERROR(IF(VALUE('data-cash-crude'!BN170)&gt;0,'data-cash-crude'!BN170-INDEX('active-future'!$C:$C,MATCH('basis-cash-crude'!BO$1,'active-future'!$A:$A,0),1),""),"")</f>
        <v>-3.5600000000000023</v>
      </c>
      <c r="BP170">
        <f>+IFERROR(IF(VALUE('data-cash-crude'!BO170)&gt;0,'data-cash-crude'!BO170-INDEX('active-future'!$C:$C,MATCH('basis-cash-crude'!BP$1,'active-future'!$A:$A,0),1),""),"")</f>
        <v>-3.4500000000000028</v>
      </c>
      <c r="BQ170">
        <f>+IFERROR(IF(VALUE('data-cash-crude'!BP170)&gt;0,'data-cash-crude'!BP170-INDEX('active-future'!$C:$C,MATCH('basis-cash-crude'!BQ$1,'active-future'!$A:$A,0),1),""),"")</f>
        <v>-3.3900000000000006</v>
      </c>
      <c r="BR170">
        <f>+IFERROR(IF(VALUE('data-cash-crude'!BQ170)&gt;0,'data-cash-crude'!BQ170-INDEX('active-future'!$C:$C,MATCH('basis-cash-crude'!BR$1,'active-future'!$A:$A,0),1),""),"")</f>
        <v>-3.6199999999999974</v>
      </c>
      <c r="BS170">
        <f>+IFERROR(IF(VALUE('data-cash-crude'!BR170)&gt;0,'data-cash-crude'!BR170-INDEX('active-future'!$C:$C,MATCH('basis-cash-crude'!BS$1,'active-future'!$A:$A,0),1),""),"")</f>
        <v>-3.8200000000000003</v>
      </c>
      <c r="BT170">
        <f>+IFERROR(IF(VALUE('data-cash-crude'!BS170)&gt;0,'data-cash-crude'!BS170-INDEX('active-future'!$C:$C,MATCH('basis-cash-crude'!BT$1,'active-future'!$A:$A,0),1),""),"")</f>
        <v>-3.4099999999999966</v>
      </c>
      <c r="BU170">
        <f>+IFERROR(IF(VALUE('data-cash-crude'!BT170)&gt;0,'data-cash-crude'!BT170-INDEX('active-future'!$C:$C,MATCH('basis-cash-crude'!BU$1,'active-future'!$A:$A,0),1),""),"")</f>
        <v>-3.4099999999999966</v>
      </c>
      <c r="BV170" t="str">
        <f>+IFERROR(IF(VALUE('data-cash-crude'!BU170)&gt;0,'data-cash-crude'!BU170-INDEX('active-future'!$C:$C,MATCH('basis-cash-crude'!BV$1,'active-future'!$A:$A,0),1),""),"")</f>
        <v/>
      </c>
      <c r="BW170">
        <f>+IFERROR(IF(VALUE('data-cash-crude'!BV170)&gt;0,'data-cash-crude'!BV170-INDEX('active-future'!$C:$C,MATCH('basis-cash-crude'!BW$1,'active-future'!$A:$A,0),1),""),"")</f>
        <v>-3.5399999999999991</v>
      </c>
      <c r="BX170">
        <f>+IFERROR(IF(VALUE('data-cash-crude'!BW170)&gt;0,'data-cash-crude'!BW170-INDEX('active-future'!$C:$C,MATCH('basis-cash-crude'!BX$1,'active-future'!$A:$A,0),1),""),"")</f>
        <v>-3.3900000000000006</v>
      </c>
      <c r="BY170">
        <f>+IFERROR(IF(VALUE('data-cash-crude'!BX170)&gt;0,'data-cash-crude'!BX170-INDEX('active-future'!$C:$C,MATCH('basis-cash-crude'!BY$1,'active-future'!$A:$A,0),1),""),"")</f>
        <v>-3.5900000000000034</v>
      </c>
      <c r="BZ170">
        <f>+IFERROR(IF(VALUE('data-cash-crude'!BY170)&gt;0,'data-cash-crude'!BY170-INDEX('active-future'!$C:$C,MATCH('basis-cash-crude'!BZ$1,'active-future'!$A:$A,0),1),""),"")</f>
        <v>-3.6899999999999977</v>
      </c>
      <c r="CA170">
        <f>+IFERROR(IF(VALUE('data-cash-crude'!BZ170)&gt;0,'data-cash-crude'!BZ170-INDEX('active-future'!$C:$C,MATCH('basis-cash-crude'!CA$1,'active-future'!$A:$A,0),1),""),"")</f>
        <v>-3.2899999999999991</v>
      </c>
      <c r="CB170">
        <f>+IFERROR(IF(VALUE('data-cash-crude'!CA170)&gt;0,'data-cash-crude'!CA170-INDEX('active-future'!$C:$C,MATCH('basis-cash-crude'!CB$1,'active-future'!$A:$A,0),1),""),"")</f>
        <v>-3.5900000000000034</v>
      </c>
      <c r="CC170">
        <f>+IFERROR(IF(VALUE('data-cash-crude'!CB170)&gt;0,'data-cash-crude'!CB170-INDEX('active-future'!$C:$C,MATCH('basis-cash-crude'!CC$1,'active-future'!$A:$A,0),1),""),"")</f>
        <v>-3.1499999999999986</v>
      </c>
      <c r="CD170">
        <f>+IFERROR(IF(VALUE('data-cash-crude'!CC170)&gt;0,'data-cash-crude'!CC170-INDEX('active-future'!$C:$C,MATCH('basis-cash-crude'!CD$1,'active-future'!$A:$A,0),1),""),"")</f>
        <v>-3.6000000000000014</v>
      </c>
      <c r="CE170">
        <f>+IFERROR(IF(VALUE('data-cash-crude'!CD170)&gt;0,'data-cash-crude'!CD170-INDEX('active-future'!$C:$C,MATCH('basis-cash-crude'!CE$1,'active-future'!$A:$A,0),1),""),"")</f>
        <v>-3.5900000000000034</v>
      </c>
      <c r="CF170">
        <f>+IFERROR(IF(VALUE('data-cash-crude'!CE170)&gt;0,'data-cash-crude'!CE170-INDEX('active-future'!$C:$C,MATCH('basis-cash-crude'!CF$1,'active-future'!$A:$A,0),1),""),"")</f>
        <v>-3.5</v>
      </c>
      <c r="CG170">
        <f>+IFERROR(IF(VALUE('data-cash-crude'!CF170)&gt;0,'data-cash-crude'!CF170-INDEX('active-future'!$C:$C,MATCH('basis-cash-crude'!CG$1,'active-future'!$A:$A,0),1),""),"")</f>
        <v>-3.6499999999999986</v>
      </c>
      <c r="CH170">
        <f>+IFERROR(IF(VALUE('data-cash-crude'!CG170)&gt;0,'data-cash-crude'!CG170-INDEX('active-future'!$C:$C,MATCH('basis-cash-crude'!CH$1,'active-future'!$A:$A,0),1),""),"")</f>
        <v>-3.3500000000000014</v>
      </c>
      <c r="CI170">
        <f>+IFERROR(IF(VALUE('data-cash-crude'!CH170)&gt;0,'data-cash-crude'!CH170-INDEX('active-future'!$C:$C,MATCH('basis-cash-crude'!CI$1,'active-future'!$A:$A,0),1),""),"")</f>
        <v>-3.5200000000000031</v>
      </c>
      <c r="CJ170">
        <f>+IFERROR(IF(VALUE('data-cash-crude'!CI170)&gt;0,'data-cash-crude'!CI170-INDEX('active-future'!$C:$C,MATCH('basis-cash-crude'!CJ$1,'active-future'!$A:$A,0),1),""),"")</f>
        <v>-3.5499999999999972</v>
      </c>
      <c r="CK170">
        <f>+IFERROR(IF(VALUE('data-cash-crude'!CJ170)&gt;0,'data-cash-crude'!CJ170-INDEX('active-future'!$C:$C,MATCH('basis-cash-crude'!CK$1,'active-future'!$A:$A,0),1),""),"")</f>
        <v>-3.509999999999998</v>
      </c>
      <c r="CL170">
        <f>+IFERROR(IF(VALUE('data-cash-crude'!CK170)&gt;0,'data-cash-crude'!CK170-INDEX('active-future'!$C:$C,MATCH('basis-cash-crude'!CL$1,'active-future'!$A:$A,0),1),""),"")</f>
        <v>-3.4399999999999977</v>
      </c>
      <c r="CM170" t="str">
        <f>+IFERROR(IF(VALUE('data-cash-crude'!CL170)&gt;0,'data-cash-crude'!CL170-INDEX('active-future'!$C:$C,MATCH('basis-cash-crude'!CM$1,'active-future'!$A:$A,0),1),""),"")</f>
        <v/>
      </c>
      <c r="CN170">
        <f>+IFERROR(IF(VALUE('data-cash-crude'!CM170)&gt;0,'data-cash-crude'!CM170-INDEX('active-future'!$C:$C,MATCH('basis-cash-crude'!CN$1,'active-future'!$A:$A,0),1),""),"")</f>
        <v>-3.6000000000000014</v>
      </c>
      <c r="CO170">
        <f>+IFERROR(IF(VALUE('data-cash-crude'!CN170)&gt;0,'data-cash-crude'!CN170-INDEX('active-future'!$C:$C,MATCH('basis-cash-crude'!CO$1,'active-future'!$A:$A,0),1),""),"")</f>
        <v>-3.4600000000000009</v>
      </c>
      <c r="CP170" t="str">
        <f>+IFERROR(IF(VALUE('data-cash-crude'!CO170)&gt;0,'data-cash-crude'!CO170-INDEX('active-future'!$C:$C,MATCH('basis-cash-crude'!CP$1,'active-future'!$A:$A,0),1),""),"")</f>
        <v/>
      </c>
      <c r="CQ170">
        <f>+IFERROR(IF(VALUE('data-cash-crude'!CP170)&gt;0,'data-cash-crude'!CP170-INDEX('active-future'!$C:$C,MATCH('basis-cash-crude'!CQ$1,'active-future'!$A:$A,0),1),""),"")</f>
        <v>-2.6799999999999997</v>
      </c>
      <c r="CR170">
        <f>+IFERROR(IF(VALUE('data-cash-crude'!CQ170)&gt;0,'data-cash-crude'!CQ170-INDEX('active-future'!$C:$C,MATCH('basis-cash-crude'!CR$1,'active-future'!$A:$A,0),1),""),"")</f>
        <v>-3.6400000000000006</v>
      </c>
      <c r="CS170">
        <f>+IFERROR(IF(VALUE('data-cash-crude'!CR170)&gt;0,'data-cash-crude'!CR170-INDEX('active-future'!$C:$C,MATCH('basis-cash-crude'!CS$1,'active-future'!$A:$A,0),1),""),"")</f>
        <v>-3.4200000000000017</v>
      </c>
      <c r="CT170">
        <f>+IFERROR(IF(VALUE('data-cash-crude'!CS170)&gt;0,'data-cash-crude'!CS170-INDEX('active-future'!$C:$C,MATCH('basis-cash-crude'!CT$1,'active-future'!$A:$A,0),1),""),"")</f>
        <v>-3.6000000000000014</v>
      </c>
      <c r="CU170">
        <f>+IFERROR(IF(VALUE('data-cash-crude'!CT170)&gt;0,'data-cash-crude'!CT170-INDEX('active-future'!$C:$C,MATCH('basis-cash-crude'!CU$1,'active-future'!$A:$A,0),1),""),"")</f>
        <v>-3.4299999999999997</v>
      </c>
      <c r="CV170">
        <f>+IFERROR(IF(VALUE('data-cash-crude'!CU170)&gt;0,'data-cash-crude'!CU170-INDEX('active-future'!$C:$C,MATCH('basis-cash-crude'!CV$1,'active-future'!$A:$A,0),1),""),"")</f>
        <v>-3.3800000000000026</v>
      </c>
      <c r="CW170">
        <f>+IFERROR(IF(VALUE('data-cash-crude'!CV170)&gt;0,'data-cash-crude'!CV170-INDEX('active-future'!$C:$C,MATCH('basis-cash-crude'!CW$1,'active-future'!$A:$A,0),1),""),"")</f>
        <v>-3.1400000000000006</v>
      </c>
      <c r="CX170">
        <f>+IFERROR(IF(VALUE('data-cash-crude'!CW170)&gt;0,'data-cash-crude'!CW170-INDEX('active-future'!$C:$C,MATCH('basis-cash-crude'!CX$1,'active-future'!$A:$A,0),1),""),"")</f>
        <v>-3.5600000000000023</v>
      </c>
      <c r="CY170">
        <f>+IFERROR(IF(VALUE('data-cash-crude'!CX170)&gt;0,'data-cash-crude'!CX170-INDEX('active-future'!$C:$C,MATCH('basis-cash-crude'!CY$1,'active-future'!$A:$A,0),1),""),"")</f>
        <v>-3.4699999999999989</v>
      </c>
      <c r="CZ170">
        <f>+IFERROR(IF(VALUE('data-cash-crude'!CY170)&gt;0,'data-cash-crude'!CY170-INDEX('active-future'!$C:$C,MATCH('basis-cash-crude'!CZ$1,'active-future'!$A:$A,0),1),""),"")</f>
        <v>-3.7299999999999969</v>
      </c>
      <c r="DA170">
        <f>+IFERROR(IF(VALUE('data-cash-crude'!CZ170)&gt;0,'data-cash-crude'!CZ170-INDEX('active-future'!$C:$C,MATCH('basis-cash-crude'!DA$1,'active-future'!$A:$A,0),1),""),"")</f>
        <v>-3.3500000000000014</v>
      </c>
      <c r="DB170">
        <f>+IFERROR(IF(VALUE('data-cash-crude'!DA170)&gt;0,'data-cash-crude'!DA170-INDEX('active-future'!$C:$C,MATCH('basis-cash-crude'!DB$1,'active-future'!$A:$A,0),1),""),"")</f>
        <v>-3.6799999999999997</v>
      </c>
      <c r="DC170">
        <f>+IFERROR(IF(VALUE('data-cash-crude'!DB170)&gt;0,'data-cash-crude'!DB170-INDEX('active-future'!$C:$C,MATCH('basis-cash-crude'!DC$1,'active-future'!$A:$A,0),1),""),"")</f>
        <v>-3.5</v>
      </c>
      <c r="DD170">
        <f>+IFERROR(IF(VALUE('data-cash-crude'!DC170)&gt;0,'data-cash-crude'!DC170-INDEX('active-future'!$C:$C,MATCH('basis-cash-crude'!DD$1,'active-future'!$A:$A,0),1),""),"")</f>
        <v>-3.5399999999999991</v>
      </c>
      <c r="DE170">
        <f>+IFERROR(IF(VALUE('data-cash-crude'!DD170)&gt;0,'data-cash-crude'!DD170-INDEX('active-future'!$C:$C,MATCH('basis-cash-crude'!DE$1,'active-future'!$A:$A,0),1),""),"")</f>
        <v>-3.5900000000000034</v>
      </c>
      <c r="DF170">
        <f>+IFERROR(IF(VALUE('data-cash-crude'!DE170)&gt;0,'data-cash-crude'!DE170-INDEX('active-future'!$C:$C,MATCH('basis-cash-crude'!DF$1,'active-future'!$A:$A,0),1),""),"")</f>
        <v>-3.3800000000000026</v>
      </c>
      <c r="DG170">
        <f>+IFERROR(IF(VALUE('data-cash-crude'!DF170)&gt;0,'data-cash-crude'!DF170-INDEX('active-future'!$C:$C,MATCH('basis-cash-crude'!DG$1,'active-future'!$A:$A,0),1),""),"")</f>
        <v>-3.1899999999999977</v>
      </c>
      <c r="DH170">
        <f>+IFERROR(IF(VALUE('data-cash-crude'!DG170)&gt;0,'data-cash-crude'!DG170-INDEX('active-future'!$C:$C,MATCH('basis-cash-crude'!DH$1,'active-future'!$A:$A,0),1),""),"")</f>
        <v>-3.6599999999999966</v>
      </c>
      <c r="DI170">
        <f>+IFERROR(IF(VALUE('data-cash-crude'!DH170)&gt;0,'data-cash-crude'!DH170-INDEX('active-future'!$C:$C,MATCH('basis-cash-crude'!DI$1,'active-future'!$A:$A,0),1),""),"")</f>
        <v>-3.4500000000000028</v>
      </c>
      <c r="DJ170">
        <f>+IFERROR(IF(VALUE('data-cash-crude'!DI170)&gt;0,'data-cash-crude'!DI170-INDEX('active-future'!$C:$C,MATCH('basis-cash-crude'!DJ$1,'active-future'!$A:$A,0),1),""),"")</f>
        <v>-3.5799999999999983</v>
      </c>
      <c r="DK170">
        <f>+IFERROR(IF(VALUE('data-cash-crude'!DJ170)&gt;0,'data-cash-crude'!DJ170-INDEX('active-future'!$C:$C,MATCH('basis-cash-crude'!DK$1,'active-future'!$A:$A,0),1),""),"")</f>
        <v>-3.5499999999999972</v>
      </c>
      <c r="DL170">
        <f>+IFERROR(IF(VALUE('data-cash-crude'!DK170)&gt;0,'data-cash-crude'!DK170-INDEX('active-future'!$C:$C,MATCH('basis-cash-crude'!DL$1,'active-future'!$A:$A,0),1),""),"")</f>
        <v>-3.6199999999999974</v>
      </c>
      <c r="DM170" t="str">
        <f>+IFERROR(IF(VALUE('data-cash-crude'!DL170)&gt;0,'data-cash-crude'!DL170-INDEX('active-future'!$C:$C,MATCH('basis-cash-crude'!DM$1,'active-future'!$A:$A,0),1),""),"")</f>
        <v/>
      </c>
      <c r="DN170" t="str">
        <f>+IFERROR(IF(VALUE('data-cash-crude'!DM170)&gt;0,'data-cash-crude'!DM170-INDEX('active-future'!$C:$C,MATCH('basis-cash-crude'!DN$1,'active-future'!$A:$A,0),1),""),"")</f>
        <v/>
      </c>
      <c r="DO170" t="str">
        <f>+IFERROR(IF(VALUE('data-cash-crude'!DN170)&gt;0,'data-cash-crude'!DN170-INDEX('active-future'!$C:$C,MATCH('basis-cash-crude'!DO$1,'active-future'!$A:$A,0),1),""),"")</f>
        <v/>
      </c>
      <c r="DP170" t="str">
        <f>+IFERROR(IF(VALUE('data-cash-crude'!DO170)&gt;0,'data-cash-crude'!DO170-INDEX('active-future'!$C:$C,MATCH('basis-cash-crude'!DP$1,'active-future'!$A:$A,0),1),""),"")</f>
        <v/>
      </c>
      <c r="DQ170" t="str">
        <f>+IFERROR(IF(VALUE('data-cash-crude'!DP170)&gt;0,'data-cash-crude'!DP170-INDEX('active-future'!$C:$C,MATCH('basis-cash-crude'!DQ$1,'active-future'!$A:$A,0),1),""),"")</f>
        <v/>
      </c>
      <c r="DR170" t="str">
        <f>+IFERROR(IF(VALUE('data-cash-crude'!DQ170)&gt;0,'data-cash-crude'!DQ170-INDEX('active-future'!$C:$C,MATCH('basis-cash-crude'!DR$1,'active-future'!$A:$A,0),1),""),"")</f>
        <v/>
      </c>
      <c r="DS170" t="str">
        <f>+IFERROR(IF(VALUE('data-cash-crude'!DR170)&gt;0,'data-cash-crude'!DR170-INDEX('active-future'!$C:$C,MATCH('basis-cash-crude'!DS$1,'active-future'!$A:$A,0),1),""),"")</f>
        <v/>
      </c>
      <c r="DT170" t="str">
        <f>+IFERROR(IF(VALUE('data-cash-crude'!DS170)&gt;0,'data-cash-crude'!DS170-INDEX('active-future'!$C:$C,MATCH('basis-cash-crude'!DT$1,'active-future'!$A:$A,0),1),""),"")</f>
        <v/>
      </c>
      <c r="DU170" t="str">
        <f>+IFERROR(IF(VALUE('data-cash-crude'!DT170)&gt;0,'data-cash-crude'!DT170-INDEX('active-future'!$C:$C,MATCH('basis-cash-crude'!DU$1,'active-future'!$A:$A,0),1),""),"")</f>
        <v/>
      </c>
      <c r="DV170" t="str">
        <f>+IFERROR(IF(VALUE('data-cash-crude'!DU170)&gt;0,'data-cash-crude'!DU170-INDEX('active-future'!$C:$C,MATCH('basis-cash-crude'!DV$1,'active-future'!$A:$A,0),1),""),"")</f>
        <v/>
      </c>
      <c r="DW170" t="str">
        <f>+IFERROR(IF(VALUE('data-cash-crude'!DV170)&gt;0,'data-cash-crude'!DV170-INDEX('active-future'!$C:$C,MATCH('basis-cash-crude'!DW$1,'active-future'!$A:$A,0),1),""),"")</f>
        <v/>
      </c>
      <c r="DX170" t="str">
        <f>+IFERROR(IF(VALUE('data-cash-crude'!DW170)&gt;0,'data-cash-crude'!DW170-INDEX('active-future'!$C:$C,MATCH('basis-cash-crude'!DX$1,'active-future'!$A:$A,0),1),""),"")</f>
        <v/>
      </c>
      <c r="DY170" t="str">
        <f>+IFERROR(IF(VALUE('data-cash-crude'!DX170)&gt;0,'data-cash-crude'!DX170-INDEX('active-future'!$C:$C,MATCH('basis-cash-crude'!DY$1,'active-future'!$A:$A,0),1),""),"")</f>
        <v/>
      </c>
      <c r="DZ170" t="str">
        <f>+IFERROR(IF(VALUE('data-cash-crude'!DY170)&gt;0,'data-cash-crude'!DY170-INDEX('active-future'!$C:$C,MATCH('basis-cash-crude'!DZ$1,'active-future'!$A:$A,0),1),""),"")</f>
        <v/>
      </c>
      <c r="EA170" t="str">
        <f>+IFERROR(IF(VALUE('data-cash-crude'!DZ170)&gt;0,'data-cash-crude'!DZ170-INDEX('active-future'!$C:$C,MATCH('basis-cash-crude'!EA$1,'active-future'!$A:$A,0),1),""),"")</f>
        <v/>
      </c>
      <c r="EB170" t="str">
        <f>+IFERROR(IF(VALUE('data-cash-crude'!EA170)&gt;0,'data-cash-crude'!EA170-INDEX('active-future'!$C:$C,MATCH('basis-cash-crude'!EB$1,'active-future'!$A:$A,0),1),""),"")</f>
        <v/>
      </c>
      <c r="EC170" t="str">
        <f>+IFERROR(IF(VALUE('data-cash-crude'!EB170)&gt;0,'data-cash-crude'!EB170-INDEX('active-future'!$C:$C,MATCH('basis-cash-crude'!EC$1,'active-future'!$A:$A,0),1),""),"")</f>
        <v/>
      </c>
      <c r="ED170" t="str">
        <f>+IFERROR(IF(VALUE('data-cash-crude'!EC170)&gt;0,'data-cash-crude'!EC170-INDEX('active-future'!$C:$C,MATCH('basis-cash-crude'!ED$1,'active-future'!$A:$A,0),1),""),"")</f>
        <v/>
      </c>
      <c r="EE170" t="str">
        <f>+IFERROR(IF(VALUE('data-cash-crude'!ED170)&gt;0,'data-cash-crude'!ED170-INDEX('active-future'!$C:$C,MATCH('basis-cash-crude'!EE$1,'active-future'!$A:$A,0),1),""),"")</f>
        <v/>
      </c>
      <c r="EF170" t="str">
        <f>+IFERROR(IF(VALUE('data-cash-crude'!EE170)&gt;0,'data-cash-crude'!EE170-INDEX('active-future'!$C:$C,MATCH('basis-cash-crude'!EF$1,'active-future'!$A:$A,0),1),""),"")</f>
        <v/>
      </c>
      <c r="EG170" t="str">
        <f>+IFERROR(IF(VALUE('data-cash-crude'!EF170)&gt;0,'data-cash-crude'!EF170-INDEX('active-future'!$C:$C,MATCH('basis-cash-crude'!EG$1,'active-future'!$A:$A,0),1),""),"")</f>
        <v/>
      </c>
      <c r="EH170" t="str">
        <f>+IFERROR(IF(VALUE('data-cash-crude'!EG170)&gt;0,'data-cash-crude'!EG170-INDEX('active-future'!$C:$C,MATCH('basis-cash-crude'!EH$1,'active-future'!$A:$A,0),1),""),"")</f>
        <v/>
      </c>
      <c r="EI170" t="str">
        <f>+IFERROR(IF(VALUE('data-cash-crude'!EH170)&gt;0,'data-cash-crude'!EH170-INDEX('active-future'!$C:$C,MATCH('basis-cash-crude'!EI$1,'active-future'!$A:$A,0),1),""),"")</f>
        <v/>
      </c>
      <c r="EJ170" t="str">
        <f>+IFERROR(IF(VALUE('data-cash-crude'!EI170)&gt;0,'data-cash-crude'!EI170-INDEX('active-future'!$C:$C,MATCH('basis-cash-crude'!EJ$1,'active-future'!$A:$A,0),1),""),"")</f>
        <v/>
      </c>
      <c r="EK170" t="str">
        <f>+IFERROR(IF(VALUE('data-cash-crude'!EJ170)&gt;0,'data-cash-crude'!EJ170-INDEX('active-future'!$C:$C,MATCH('basis-cash-crude'!EK$1,'active-future'!$A:$A,0),1),""),"")</f>
        <v/>
      </c>
      <c r="EL170" t="str">
        <f>+IFERROR(IF(VALUE('data-cash-crude'!EK170)&gt;0,'data-cash-crude'!EK170-INDEX('active-future'!$C:$C,MATCH('basis-cash-crude'!EL$1,'active-future'!$A:$A,0),1),""),"")</f>
        <v/>
      </c>
      <c r="EM170" t="str">
        <f>+IFERROR(IF(VALUE('data-cash-crude'!EL170)&gt;0,'data-cash-crude'!EL170-INDEX('active-future'!$C:$C,MATCH('basis-cash-crude'!EM$1,'active-future'!$A:$A,0),1),""),"")</f>
        <v/>
      </c>
      <c r="EN170" t="str">
        <f>+IFERROR(IF(VALUE('data-cash-crude'!EM170)&gt;0,'data-cash-crude'!EM170-INDEX('active-future'!$C:$C,MATCH('basis-cash-crude'!EN$1,'active-future'!$A:$A,0),1),""),"")</f>
        <v/>
      </c>
      <c r="EO170" t="str">
        <f>+IFERROR(IF(VALUE('data-cash-crude'!EN170)&gt;0,'data-cash-crude'!EN170-INDEX('active-future'!$C:$C,MATCH('basis-cash-crude'!EO$1,'active-future'!$A:$A,0),1),""),"")</f>
        <v/>
      </c>
      <c r="EP170" t="str">
        <f>+IFERROR(IF(VALUE('data-cash-crude'!EO170)&gt;0,'data-cash-crude'!EO170-INDEX('active-future'!$C:$C,MATCH('basis-cash-crude'!EP$1,'active-future'!$A:$A,0),1),""),"")</f>
        <v/>
      </c>
      <c r="EQ170" t="str">
        <f>+IFERROR(IF(VALUE('data-cash-crude'!EP170)&gt;0,'data-cash-crude'!EP170-INDEX('active-future'!$C:$C,MATCH('basis-cash-crude'!EQ$1,'active-future'!$A:$A,0),1),""),"")</f>
        <v/>
      </c>
      <c r="ER170" t="str">
        <f>+IFERROR(IF(VALUE('data-cash-crude'!EQ170)&gt;0,'data-cash-crude'!EQ170-INDEX('active-future'!$C:$C,MATCH('basis-cash-crude'!ER$1,'active-future'!$A:$A,0),1),""),"")</f>
        <v/>
      </c>
      <c r="ES170" t="str">
        <f>+IFERROR(IF(VALUE('data-cash-crude'!ER170)&gt;0,'data-cash-crude'!ER170-INDEX('active-future'!$C:$C,MATCH('basis-cash-crude'!ES$1,'active-future'!$A:$A,0),1),""),"")</f>
        <v/>
      </c>
      <c r="ET170" t="str">
        <f>+IFERROR(IF(VALUE('data-cash-crude'!ES170)&gt;0,'data-cash-crude'!ES170-INDEX('active-future'!$C:$C,MATCH('basis-cash-crude'!ET$1,'active-future'!$A:$A,0),1),""),"")</f>
        <v/>
      </c>
      <c r="EU170" t="str">
        <f>+IFERROR(IF(VALUE('data-cash-crude'!ET170)&gt;0,'data-cash-crude'!ET170-INDEX('active-future'!$C:$C,MATCH('basis-cash-crude'!EU$1,'active-future'!$A:$A,0),1),""),"")</f>
        <v/>
      </c>
      <c r="EV170" t="str">
        <f>+IFERROR(IF(VALUE('data-cash-crude'!EU170)&gt;0,'data-cash-crude'!EU170-INDEX('active-future'!$C:$C,MATCH('basis-cash-crude'!EV$1,'active-future'!$A:$A,0),1),""),"")</f>
        <v/>
      </c>
      <c r="EW170" t="str">
        <f>+IFERROR(IF(VALUE('data-cash-crude'!EV170)&gt;0,'data-cash-crude'!EV170-INDEX('active-future'!$C:$C,MATCH('basis-cash-crude'!EW$1,'active-future'!$A:$A,0),1),""),"")</f>
        <v/>
      </c>
      <c r="EX170" t="str">
        <f>+IFERROR(IF(VALUE('data-cash-crude'!EW170)&gt;0,'data-cash-crude'!EW170-INDEX('active-future'!$C:$C,MATCH('basis-cash-crude'!EX$1,'active-future'!$A:$A,0),1),""),"")</f>
        <v/>
      </c>
      <c r="EY170" t="str">
        <f>+IFERROR(IF(VALUE('data-cash-crude'!EX170)&gt;0,'data-cash-crude'!EX170-INDEX('active-future'!$C:$C,MATCH('basis-cash-crude'!EY$1,'active-future'!$A:$A,0),1),""),"")</f>
        <v/>
      </c>
      <c r="EZ170" t="str">
        <f>+IFERROR(IF(VALUE('data-cash-crude'!EY170)&gt;0,'data-cash-crude'!EY170-INDEX('active-future'!$C:$C,MATCH('basis-cash-crude'!EZ$1,'active-future'!$A:$A,0),1),""),"")</f>
        <v/>
      </c>
      <c r="FA170" t="str">
        <f>+IFERROR(IF(VALUE('data-cash-crude'!EZ170)&gt;0,'data-cash-crude'!EZ170-INDEX('active-future'!$C:$C,MATCH('basis-cash-crude'!FA$1,'active-future'!$A:$A,0),1),""),"")</f>
        <v/>
      </c>
      <c r="FB170" t="str">
        <f>+IFERROR(IF(VALUE('data-cash-crude'!FA170)&gt;0,'data-cash-crude'!FA170-INDEX('active-future'!$C:$C,MATCH('basis-cash-crude'!FB$1,'active-future'!$A:$A,0),1),""),"")</f>
        <v/>
      </c>
      <c r="FC170" t="str">
        <f>+IFERROR(IF(VALUE('data-cash-crude'!FB170)&gt;0,'data-cash-crude'!FB170-INDEX('active-future'!$C:$C,MATCH('basis-cash-crude'!FC$1,'active-future'!$A:$A,0),1),""),"")</f>
        <v/>
      </c>
      <c r="FD170" t="str">
        <f>+IFERROR(IF(VALUE('data-cash-crude'!FC170)&gt;0,'data-cash-crude'!FC170-INDEX('active-future'!$C:$C,MATCH('basis-cash-crude'!FD$1,'active-future'!$A:$A,0),1),""),"")</f>
        <v/>
      </c>
      <c r="FE170" t="str">
        <f>+IFERROR(IF(VALUE('data-cash-crude'!FD170)&gt;0,'data-cash-crude'!FD170-INDEX('active-future'!$C:$C,MATCH('basis-cash-crude'!FE$1,'active-future'!$A:$A,0),1),""),"")</f>
        <v/>
      </c>
      <c r="FF170" t="str">
        <f>+IFERROR(IF(VALUE('data-cash-crude'!FE170)&gt;0,'data-cash-crude'!FE170-INDEX('active-future'!$C:$C,MATCH('basis-cash-crude'!FF$1,'active-future'!$A:$A,0),1),""),"")</f>
        <v/>
      </c>
      <c r="FG170" t="str">
        <f>+IFERROR(IF(VALUE('data-cash-crude'!FF170)&gt;0,'data-cash-crude'!FF170-INDEX('active-future'!$C:$C,MATCH('basis-cash-crude'!FG$1,'active-future'!$A:$A,0),1),""),"")</f>
        <v/>
      </c>
      <c r="FH170" t="str">
        <f>+IFERROR(IF(VALUE('data-cash-crude'!FG170)&gt;0,'data-cash-crude'!FG170-INDEX('active-future'!$C:$C,MATCH('basis-cash-crude'!FH$1,'active-future'!$A:$A,0),1),""),"")</f>
        <v/>
      </c>
      <c r="FI170" t="str">
        <f>+IFERROR(IF(VALUE('data-cash-crude'!FH170)&gt;0,'data-cash-crude'!FH170-INDEX('active-future'!$C:$C,MATCH('basis-cash-crude'!FI$1,'active-future'!$A:$A,0),1),""),"")</f>
        <v/>
      </c>
      <c r="FJ170" t="str">
        <f>+IFERROR(IF(VALUE('data-cash-crude'!FI170)&gt;0,'data-cash-crude'!FI170-INDEX('active-future'!$C:$C,MATCH('basis-cash-crude'!FJ$1,'active-future'!$A:$A,0),1),""),"")</f>
        <v/>
      </c>
      <c r="FK170" t="str">
        <f>+IFERROR(IF(VALUE('data-cash-crude'!FJ170)&gt;0,'data-cash-crude'!FJ170-INDEX('active-future'!$C:$C,MATCH('basis-cash-crude'!FK$1,'active-future'!$A:$A,0),1),""),"")</f>
        <v/>
      </c>
      <c r="FL170" t="str">
        <f>+IFERROR(IF(VALUE('data-cash-crude'!FK170)&gt;0,'data-cash-crude'!FK170-INDEX('active-future'!$C:$C,MATCH('basis-cash-crude'!FL$1,'active-future'!$A:$A,0),1),""),"")</f>
        <v/>
      </c>
    </row>
    <row r="171" spans="1:168" x14ac:dyDescent="0.2">
      <c r="A171">
        <f t="shared" si="6"/>
        <v>-6.9650000000000025</v>
      </c>
      <c r="B171">
        <f t="shared" si="7"/>
        <v>-6.8388000000000009</v>
      </c>
      <c r="C171">
        <f t="shared" si="8"/>
        <v>-6.9165333333333345</v>
      </c>
      <c r="D171" s="10" t="str">
        <f>+'data-cash-crude'!B171</f>
        <v>CLPA-8-144.CM</v>
      </c>
      <c r="E171">
        <f>+IFERROR(IF(VALUE('data-cash-crude'!D171)&gt;0,'data-cash-crude'!D171-INDEX('active-future'!$C:$C,MATCH('basis-cash-crude'!E$1,'active-future'!$A:$A,0),1),""),"")</f>
        <v>-6.980000000000004</v>
      </c>
      <c r="F171">
        <f>+IFERROR(IF(VALUE('data-cash-crude'!E171)&gt;0,'data-cash-crude'!E171-INDEX('active-future'!$C:$C,MATCH('basis-cash-crude'!F$1,'active-future'!$A:$A,0),1),""),"")</f>
        <v>-6.8500000000000014</v>
      </c>
      <c r="G171">
        <f>+IFERROR(IF(VALUE('data-cash-crude'!F171)&gt;0,'data-cash-crude'!F171-INDEX('active-future'!$C:$C,MATCH('basis-cash-crude'!G$1,'active-future'!$A:$A,0),1),""),"")</f>
        <v>-6.8900000000000006</v>
      </c>
      <c r="H171">
        <f>+IFERROR(IF(VALUE('data-cash-crude'!G171)&gt;0,'data-cash-crude'!G171-INDEX('active-future'!$C:$C,MATCH('basis-cash-crude'!H$1,'active-future'!$A:$A,0),1),""),"")</f>
        <v>-6.8500000000000014</v>
      </c>
      <c r="I171" t="str">
        <f>+IFERROR(IF(VALUE('data-cash-crude'!H171)&gt;0,'data-cash-crude'!H171-INDEX('active-future'!$C:$C,MATCH('basis-cash-crude'!I$1,'active-future'!$A:$A,0),1),""),"")</f>
        <v/>
      </c>
      <c r="J171">
        <f>+IFERROR(IF(VALUE('data-cash-crude'!I171)&gt;0,'data-cash-crude'!I171-INDEX('active-future'!$C:$C,MATCH('basis-cash-crude'!J$1,'active-future'!$A:$A,0),1),""),"")</f>
        <v>-7.0300000000000011</v>
      </c>
      <c r="K171">
        <f>+IFERROR(IF(VALUE('data-cash-crude'!J171)&gt;0,'data-cash-crude'!J171-INDEX('active-future'!$C:$C,MATCH('basis-cash-crude'!K$1,'active-future'!$A:$A,0),1),""),"")</f>
        <v>-7.1900000000000048</v>
      </c>
      <c r="L171" t="str">
        <f>+IFERROR(IF(VALUE('data-cash-crude'!K171)&gt;0,'data-cash-crude'!K171-INDEX('active-future'!$C:$C,MATCH('basis-cash-crude'!L$1,'active-future'!$A:$A,0),1),""),"")</f>
        <v/>
      </c>
      <c r="M171">
        <f>+IFERROR(IF(VALUE('data-cash-crude'!L171)&gt;0,'data-cash-crude'!L171-INDEX('active-future'!$C:$C,MATCH('basis-cash-crude'!M$1,'active-future'!$A:$A,0),1),""),"")</f>
        <v>-6.8500000000000014</v>
      </c>
      <c r="N171">
        <f>+IFERROR(IF(VALUE('data-cash-crude'!M171)&gt;0,'data-cash-crude'!M171-INDEX('active-future'!$C:$C,MATCH('basis-cash-crude'!N$1,'active-future'!$A:$A,0),1),""),"")</f>
        <v>-7.0200000000000031</v>
      </c>
      <c r="O171">
        <f>+IFERROR(IF(VALUE('data-cash-crude'!N171)&gt;0,'data-cash-crude'!N171-INDEX('active-future'!$C:$C,MATCH('basis-cash-crude'!O$1,'active-future'!$A:$A,0),1),""),"")</f>
        <v>-6.7899999999999991</v>
      </c>
      <c r="P171">
        <f>+IFERROR(IF(VALUE('data-cash-crude'!O171)&gt;0,'data-cash-crude'!O171-INDEX('active-future'!$C:$C,MATCH('basis-cash-crude'!P$1,'active-future'!$A:$A,0),1),""),"")</f>
        <v>-6.8800000000000026</v>
      </c>
      <c r="Q171">
        <f>+IFERROR(IF(VALUE('data-cash-crude'!P171)&gt;0,'data-cash-crude'!P171-INDEX('active-future'!$C:$C,MATCH('basis-cash-crude'!Q$1,'active-future'!$A:$A,0),1),""),"")</f>
        <v>-6.990000000000002</v>
      </c>
      <c r="R171">
        <f>+IFERROR(IF(VALUE('data-cash-crude'!Q171)&gt;0,'data-cash-crude'!Q171-INDEX('active-future'!$C:$C,MATCH('basis-cash-crude'!R$1,'active-future'!$A:$A,0),1),""),"")</f>
        <v>-6.8500000000000014</v>
      </c>
      <c r="S171">
        <f>+IFERROR(IF(VALUE('data-cash-crude'!R171)&gt;0,'data-cash-crude'!R171-INDEX('active-future'!$C:$C,MATCH('basis-cash-crude'!S$1,'active-future'!$A:$A,0),1),""),"")</f>
        <v>-6.93</v>
      </c>
      <c r="T171">
        <f>+IFERROR(IF(VALUE('data-cash-crude'!S171)&gt;0,'data-cash-crude'!S171-INDEX('active-future'!$C:$C,MATCH('basis-cash-crude'!T$1,'active-future'!$A:$A,0),1),""),"")</f>
        <v>-6.9100000000000037</v>
      </c>
      <c r="U171">
        <f>+IFERROR(IF(VALUE('data-cash-crude'!T171)&gt;0,'data-cash-crude'!T171-INDEX('active-future'!$C:$C,MATCH('basis-cash-crude'!U$1,'active-future'!$A:$A,0),1),""),"")</f>
        <v>-7.1900000000000048</v>
      </c>
      <c r="V171">
        <f>+IFERROR(IF(VALUE('data-cash-crude'!U171)&gt;0,'data-cash-crude'!U171-INDEX('active-future'!$C:$C,MATCH('basis-cash-crude'!V$1,'active-future'!$A:$A,0),1),""),"")</f>
        <v>-6.8700000000000045</v>
      </c>
      <c r="W171">
        <f>+IFERROR(IF(VALUE('data-cash-crude'!V171)&gt;0,'data-cash-crude'!V171-INDEX('active-future'!$C:$C,MATCH('basis-cash-crude'!W$1,'active-future'!$A:$A,0),1),""),"")</f>
        <v>-6.8500000000000014</v>
      </c>
      <c r="X171">
        <f>+IFERROR(IF(VALUE('data-cash-crude'!W171)&gt;0,'data-cash-crude'!W171-INDEX('active-future'!$C:$C,MATCH('basis-cash-crude'!X$1,'active-future'!$A:$A,0),1),""),"")</f>
        <v>-7.1000000000000014</v>
      </c>
      <c r="Y171" t="str">
        <f>+IFERROR(IF(VALUE('data-cash-crude'!X171)&gt;0,'data-cash-crude'!X171-INDEX('active-future'!$C:$C,MATCH('basis-cash-crude'!Y$1,'active-future'!$A:$A,0),1),""),"")</f>
        <v/>
      </c>
      <c r="Z171">
        <f>+IFERROR(IF(VALUE('data-cash-crude'!Y171)&gt;0,'data-cash-crude'!Y171-INDEX('active-future'!$C:$C,MATCH('basis-cash-crude'!Z$1,'active-future'!$A:$A,0),1),""),"")</f>
        <v>-7.1300000000000026</v>
      </c>
      <c r="AA171">
        <f>+IFERROR(IF(VALUE('data-cash-crude'!Z171)&gt;0,'data-cash-crude'!Z171-INDEX('active-future'!$C:$C,MATCH('basis-cash-crude'!AA$1,'active-future'!$A:$A,0),1),""),"")</f>
        <v>-4.0900000000000034</v>
      </c>
      <c r="AB171" t="str">
        <f>+IFERROR(IF(VALUE('data-cash-crude'!AA171)&gt;0,'data-cash-crude'!AA171-INDEX('active-future'!$C:$C,MATCH('basis-cash-crude'!AB$1,'active-future'!$A:$A,0),1),""),"")</f>
        <v/>
      </c>
      <c r="AC171">
        <f>+IFERROR(IF(VALUE('data-cash-crude'!AB171)&gt;0,'data-cash-crude'!AB171-INDEX('active-future'!$C:$C,MATCH('basis-cash-crude'!AC$1,'active-future'!$A:$A,0),1),""),"")</f>
        <v>-7.0300000000000011</v>
      </c>
      <c r="AD171">
        <f>+IFERROR(IF(VALUE('data-cash-crude'!AC171)&gt;0,'data-cash-crude'!AC171-INDEX('active-future'!$C:$C,MATCH('basis-cash-crude'!AD$1,'active-future'!$A:$A,0),1),""),"")</f>
        <v>-6.8299999999999983</v>
      </c>
      <c r="AE171">
        <f>+IFERROR(IF(VALUE('data-cash-crude'!AD171)&gt;0,'data-cash-crude'!AD171-INDEX('active-future'!$C:$C,MATCH('basis-cash-crude'!AE$1,'active-future'!$A:$A,0),1),""),"")</f>
        <v>-6.93</v>
      </c>
      <c r="AF171">
        <f>+IFERROR(IF(VALUE('data-cash-crude'!AE171)&gt;0,'data-cash-crude'!AE171-INDEX('active-future'!$C:$C,MATCH('basis-cash-crude'!AF$1,'active-future'!$A:$A,0),1),""),"")</f>
        <v>-6.9400000000000048</v>
      </c>
      <c r="AG171">
        <f>+IFERROR(IF(VALUE('data-cash-crude'!AF171)&gt;0,'data-cash-crude'!AF171-INDEX('active-future'!$C:$C,MATCH('basis-cash-crude'!AG$1,'active-future'!$A:$A,0),1),""),"")</f>
        <v>-7</v>
      </c>
      <c r="AH171" t="str">
        <f>+IFERROR(IF(VALUE('data-cash-crude'!AG171)&gt;0,'data-cash-crude'!AG171-INDEX('active-future'!$C:$C,MATCH('basis-cash-crude'!AH$1,'active-future'!$A:$A,0),1),""),"")</f>
        <v/>
      </c>
      <c r="AI171" t="str">
        <f>+IFERROR(IF(VALUE('data-cash-crude'!AH171)&gt;0,'data-cash-crude'!AH171-INDEX('active-future'!$C:$C,MATCH('basis-cash-crude'!AI$1,'active-future'!$A:$A,0),1),""),"")</f>
        <v/>
      </c>
      <c r="AJ171" t="str">
        <f>+IFERROR(IF(VALUE('data-cash-crude'!AI171)&gt;0,'data-cash-crude'!AI171-INDEX('active-future'!$C:$C,MATCH('basis-cash-crude'!AJ$1,'active-future'!$A:$A,0),1),""),"")</f>
        <v/>
      </c>
      <c r="AK171" t="str">
        <f>+IFERROR(IF(VALUE('data-cash-crude'!AJ171)&gt;0,'data-cash-crude'!AJ171-INDEX('active-future'!$C:$C,MATCH('basis-cash-crude'!AK$1,'active-future'!$A:$A,0),1),""),"")</f>
        <v/>
      </c>
      <c r="AL171" t="str">
        <f>+IFERROR(IF(VALUE('data-cash-crude'!AK171)&gt;0,'data-cash-crude'!AK171-INDEX('active-future'!$C:$C,MATCH('basis-cash-crude'!AL$1,'active-future'!$A:$A,0),1),""),"")</f>
        <v/>
      </c>
      <c r="AM171" t="str">
        <f>+IFERROR(IF(VALUE('data-cash-crude'!AL171)&gt;0,'data-cash-crude'!AL171-INDEX('active-future'!$C:$C,MATCH('basis-cash-crude'!AM$1,'active-future'!$A:$A,0),1),""),"")</f>
        <v/>
      </c>
      <c r="AN171">
        <f>+IFERROR(IF(VALUE('data-cash-crude'!AM171)&gt;0,'data-cash-crude'!AM171-INDEX('active-future'!$C:$C,MATCH('basis-cash-crude'!AN$1,'active-future'!$A:$A,0),1),""),"")</f>
        <v>-6.9699999999999989</v>
      </c>
      <c r="AO171">
        <f>+IFERROR(IF(VALUE('data-cash-crude'!AN171)&gt;0,'data-cash-crude'!AN171-INDEX('active-future'!$C:$C,MATCH('basis-cash-crude'!AO$1,'active-future'!$A:$A,0),1),""),"")</f>
        <v>-7.0300000000000011</v>
      </c>
      <c r="AP171">
        <f>+IFERROR(IF(VALUE('data-cash-crude'!AO171)&gt;0,'data-cash-crude'!AO171-INDEX('active-future'!$C:$C,MATCH('basis-cash-crude'!AP$1,'active-future'!$A:$A,0),1),""),"")</f>
        <v>-6.9100000000000037</v>
      </c>
      <c r="AQ171">
        <f>+IFERROR(IF(VALUE('data-cash-crude'!AP171)&gt;0,'data-cash-crude'!AP171-INDEX('active-future'!$C:$C,MATCH('basis-cash-crude'!AQ$1,'active-future'!$A:$A,0),1),""),"")</f>
        <v>-6.82</v>
      </c>
      <c r="AR171">
        <f>+IFERROR(IF(VALUE('data-cash-crude'!AQ171)&gt;0,'data-cash-crude'!AQ171-INDEX('active-future'!$C:$C,MATCH('basis-cash-crude'!AR$1,'active-future'!$A:$A,0),1),""),"")</f>
        <v>-7.0200000000000031</v>
      </c>
      <c r="AS171">
        <f>+IFERROR(IF(VALUE('data-cash-crude'!AR171)&gt;0,'data-cash-crude'!AR171-INDEX('active-future'!$C:$C,MATCH('basis-cash-crude'!AS$1,'active-future'!$A:$A,0),1),""),"")</f>
        <v>-6.8999999999999986</v>
      </c>
      <c r="AT171">
        <f>+IFERROR(IF(VALUE('data-cash-crude'!AS171)&gt;0,'data-cash-crude'!AS171-INDEX('active-future'!$C:$C,MATCH('basis-cash-crude'!AT$1,'active-future'!$A:$A,0),1),""),"")</f>
        <v>-7.2100000000000009</v>
      </c>
      <c r="AU171">
        <f>+IFERROR(IF(VALUE('data-cash-crude'!AT171)&gt;0,'data-cash-crude'!AT171-INDEX('active-future'!$C:$C,MATCH('basis-cash-crude'!AU$1,'active-future'!$A:$A,0),1),""),"")</f>
        <v>-6.8700000000000045</v>
      </c>
      <c r="AV171" t="str">
        <f>+IFERROR(IF(VALUE('data-cash-crude'!AU171)&gt;0,'data-cash-crude'!AU171-INDEX('active-future'!$C:$C,MATCH('basis-cash-crude'!AV$1,'active-future'!$A:$A,0),1),""),"")</f>
        <v/>
      </c>
      <c r="AW171" t="str">
        <f>+IFERROR(IF(VALUE('data-cash-crude'!AV171)&gt;0,'data-cash-crude'!AV171-INDEX('active-future'!$C:$C,MATCH('basis-cash-crude'!AW$1,'active-future'!$A:$A,0),1),""),"")</f>
        <v/>
      </c>
      <c r="AX171">
        <f>+IFERROR(IF(VALUE('data-cash-crude'!AW171)&gt;0,'data-cash-crude'!AW171-INDEX('active-future'!$C:$C,MATCH('basis-cash-crude'!AX$1,'active-future'!$A:$A,0),1),""),"")</f>
        <v>-6.9600000000000009</v>
      </c>
      <c r="AY171">
        <f>+IFERROR(IF(VALUE('data-cash-crude'!AX171)&gt;0,'data-cash-crude'!AX171-INDEX('active-future'!$C:$C,MATCH('basis-cash-crude'!AY$1,'active-future'!$A:$A,0),1),""),"")</f>
        <v>-7.230000000000004</v>
      </c>
      <c r="AZ171">
        <f>+IFERROR(IF(VALUE('data-cash-crude'!AY171)&gt;0,'data-cash-crude'!AY171-INDEX('active-future'!$C:$C,MATCH('basis-cash-crude'!AZ$1,'active-future'!$A:$A,0),1),""),"")</f>
        <v>-6.8299999999999983</v>
      </c>
      <c r="BA171">
        <f>+IFERROR(IF(VALUE('data-cash-crude'!AZ171)&gt;0,'data-cash-crude'!AZ171-INDEX('active-future'!$C:$C,MATCH('basis-cash-crude'!BA$1,'active-future'!$A:$A,0),1),""),"")</f>
        <v>-6.8999999999999986</v>
      </c>
      <c r="BB171">
        <f>+IFERROR(IF(VALUE('data-cash-crude'!BA171)&gt;0,'data-cash-crude'!BA171-INDEX('active-future'!$C:$C,MATCH('basis-cash-crude'!BB$1,'active-future'!$A:$A,0),1),""),"")</f>
        <v>-6.8900000000000006</v>
      </c>
      <c r="BC171">
        <f>+IFERROR(IF(VALUE('data-cash-crude'!BB171)&gt;0,'data-cash-crude'!BB171-INDEX('active-future'!$C:$C,MATCH('basis-cash-crude'!BC$1,'active-future'!$A:$A,0),1),""),"")</f>
        <v>-7.3999999999999986</v>
      </c>
      <c r="BD171">
        <f>+IFERROR(IF(VALUE('data-cash-crude'!BC171)&gt;0,'data-cash-crude'!BC171-INDEX('active-future'!$C:$C,MATCH('basis-cash-crude'!BD$1,'active-future'!$A:$A,0),1),""),"")</f>
        <v>-6.93</v>
      </c>
      <c r="BE171">
        <f>+IFERROR(IF(VALUE('data-cash-crude'!BD171)&gt;0,'data-cash-crude'!BD171-INDEX('active-future'!$C:$C,MATCH('basis-cash-crude'!BE$1,'active-future'!$A:$A,0),1),""),"")</f>
        <v>-7.0399999999999991</v>
      </c>
      <c r="BF171">
        <f>+IFERROR(IF(VALUE('data-cash-crude'!BE171)&gt;0,'data-cash-crude'!BE171-INDEX('active-future'!$C:$C,MATCH('basis-cash-crude'!BF$1,'active-future'!$A:$A,0),1),""),"")</f>
        <v>-7.1000000000000014</v>
      </c>
      <c r="BG171">
        <f>+IFERROR(IF(VALUE('data-cash-crude'!BF171)&gt;0,'data-cash-crude'!BF171-INDEX('active-future'!$C:$C,MATCH('basis-cash-crude'!BG$1,'active-future'!$A:$A,0),1),""),"")</f>
        <v>-6.7800000000000011</v>
      </c>
      <c r="BH171">
        <f>+IFERROR(IF(VALUE('data-cash-crude'!BG171)&gt;0,'data-cash-crude'!BG171-INDEX('active-future'!$C:$C,MATCH('basis-cash-crude'!BH$1,'active-future'!$A:$A,0),1),""),"")</f>
        <v>-6.980000000000004</v>
      </c>
      <c r="BI171">
        <f>+IFERROR(IF(VALUE('data-cash-crude'!BH171)&gt;0,'data-cash-crude'!BH171-INDEX('active-future'!$C:$C,MATCH('basis-cash-crude'!BI$1,'active-future'!$A:$A,0),1),""),"")</f>
        <v>-7.2600000000000051</v>
      </c>
      <c r="BJ171">
        <f>+IFERROR(IF(VALUE('data-cash-crude'!BI171)&gt;0,'data-cash-crude'!BI171-INDEX('active-future'!$C:$C,MATCH('basis-cash-crude'!BJ$1,'active-future'!$A:$A,0),1),""),"")</f>
        <v>-6.8700000000000045</v>
      </c>
      <c r="BK171">
        <f>+IFERROR(IF(VALUE('data-cash-crude'!BJ171)&gt;0,'data-cash-crude'!BJ171-INDEX('active-future'!$C:$C,MATCH('basis-cash-crude'!BK$1,'active-future'!$A:$A,0),1),""),"")</f>
        <v>-6.9699999999999989</v>
      </c>
      <c r="BL171">
        <f>+IFERROR(IF(VALUE('data-cash-crude'!BK171)&gt;0,'data-cash-crude'!BK171-INDEX('active-future'!$C:$C,MATCH('basis-cash-crude'!BL$1,'active-future'!$A:$A,0),1),""),"")</f>
        <v>-6.7600000000000051</v>
      </c>
      <c r="BM171">
        <f>+IFERROR(IF(VALUE('data-cash-crude'!BL171)&gt;0,'data-cash-crude'!BL171-INDEX('active-future'!$C:$C,MATCH('basis-cash-crude'!BM$1,'active-future'!$A:$A,0),1),""),"")</f>
        <v>-7.0500000000000043</v>
      </c>
      <c r="BN171">
        <f>+IFERROR(IF(VALUE('data-cash-crude'!BM171)&gt;0,'data-cash-crude'!BM171-INDEX('active-future'!$C:$C,MATCH('basis-cash-crude'!BN$1,'active-future'!$A:$A,0),1),""),"")</f>
        <v>-6.9200000000000017</v>
      </c>
      <c r="BO171">
        <f>+IFERROR(IF(VALUE('data-cash-crude'!BN171)&gt;0,'data-cash-crude'!BN171-INDEX('active-future'!$C:$C,MATCH('basis-cash-crude'!BO$1,'active-future'!$A:$A,0),1),""),"")</f>
        <v>-6.980000000000004</v>
      </c>
      <c r="BP171">
        <f>+IFERROR(IF(VALUE('data-cash-crude'!BO171)&gt;0,'data-cash-crude'!BO171-INDEX('active-future'!$C:$C,MATCH('basis-cash-crude'!BP$1,'active-future'!$A:$A,0),1),""),"")</f>
        <v>-6.8700000000000045</v>
      </c>
      <c r="BQ171">
        <f>+IFERROR(IF(VALUE('data-cash-crude'!BP171)&gt;0,'data-cash-crude'!BP171-INDEX('active-future'!$C:$C,MATCH('basis-cash-crude'!BQ$1,'active-future'!$A:$A,0),1),""),"")</f>
        <v>-6.8100000000000023</v>
      </c>
      <c r="BR171">
        <f>+IFERROR(IF(VALUE('data-cash-crude'!BQ171)&gt;0,'data-cash-crude'!BQ171-INDEX('active-future'!$C:$C,MATCH('basis-cash-crude'!BR$1,'active-future'!$A:$A,0),1),""),"")</f>
        <v>-7.0399999999999991</v>
      </c>
      <c r="BS171">
        <f>+IFERROR(IF(VALUE('data-cash-crude'!BR171)&gt;0,'data-cash-crude'!BR171-INDEX('active-future'!$C:$C,MATCH('basis-cash-crude'!BS$1,'active-future'!$A:$A,0),1),""),"")</f>
        <v>-7.240000000000002</v>
      </c>
      <c r="BT171">
        <f>+IFERROR(IF(VALUE('data-cash-crude'!BS171)&gt;0,'data-cash-crude'!BS171-INDEX('active-future'!$C:$C,MATCH('basis-cash-crude'!BT$1,'active-future'!$A:$A,0),1),""),"")</f>
        <v>-6.8299999999999983</v>
      </c>
      <c r="BU171">
        <f>+IFERROR(IF(VALUE('data-cash-crude'!BT171)&gt;0,'data-cash-crude'!BT171-INDEX('active-future'!$C:$C,MATCH('basis-cash-crude'!BU$1,'active-future'!$A:$A,0),1),""),"")</f>
        <v>-6.8299999999999983</v>
      </c>
      <c r="BV171" t="str">
        <f>+IFERROR(IF(VALUE('data-cash-crude'!BU171)&gt;0,'data-cash-crude'!BU171-INDEX('active-future'!$C:$C,MATCH('basis-cash-crude'!BV$1,'active-future'!$A:$A,0),1),""),"")</f>
        <v/>
      </c>
      <c r="BW171">
        <f>+IFERROR(IF(VALUE('data-cash-crude'!BV171)&gt;0,'data-cash-crude'!BV171-INDEX('active-future'!$C:$C,MATCH('basis-cash-crude'!BW$1,'active-future'!$A:$A,0),1),""),"")</f>
        <v>-6.9600000000000009</v>
      </c>
      <c r="BX171">
        <f>+IFERROR(IF(VALUE('data-cash-crude'!BW171)&gt;0,'data-cash-crude'!BW171-INDEX('active-future'!$C:$C,MATCH('basis-cash-crude'!BX$1,'active-future'!$A:$A,0),1),""),"")</f>
        <v>-6.8100000000000023</v>
      </c>
      <c r="BY171">
        <f>+IFERROR(IF(VALUE('data-cash-crude'!BX171)&gt;0,'data-cash-crude'!BX171-INDEX('active-future'!$C:$C,MATCH('basis-cash-crude'!BY$1,'active-future'!$A:$A,0),1),""),"")</f>
        <v>-7.0100000000000051</v>
      </c>
      <c r="BZ171">
        <f>+IFERROR(IF(VALUE('data-cash-crude'!BY171)&gt;0,'data-cash-crude'!BY171-INDEX('active-future'!$C:$C,MATCH('basis-cash-crude'!BZ$1,'active-future'!$A:$A,0),1),""),"")</f>
        <v>-7.1099999999999994</v>
      </c>
      <c r="CA171">
        <f>+IFERROR(IF(VALUE('data-cash-crude'!BZ171)&gt;0,'data-cash-crude'!BZ171-INDEX('active-future'!$C:$C,MATCH('basis-cash-crude'!CA$1,'active-future'!$A:$A,0),1),""),"")</f>
        <v>-6.7100000000000009</v>
      </c>
      <c r="CB171">
        <f>+IFERROR(IF(VALUE('data-cash-crude'!CA171)&gt;0,'data-cash-crude'!CA171-INDEX('active-future'!$C:$C,MATCH('basis-cash-crude'!CB$1,'active-future'!$A:$A,0),1),""),"")</f>
        <v>-7.0100000000000051</v>
      </c>
      <c r="CC171">
        <f>+IFERROR(IF(VALUE('data-cash-crude'!CB171)&gt;0,'data-cash-crude'!CB171-INDEX('active-future'!$C:$C,MATCH('basis-cash-crude'!CC$1,'active-future'!$A:$A,0),1),""),"")</f>
        <v>-6.57</v>
      </c>
      <c r="CD171">
        <f>+IFERROR(IF(VALUE('data-cash-crude'!CC171)&gt;0,'data-cash-crude'!CC171-INDEX('active-future'!$C:$C,MATCH('basis-cash-crude'!CD$1,'active-future'!$A:$A,0),1),""),"")</f>
        <v>-7.0200000000000031</v>
      </c>
      <c r="CE171">
        <f>+IFERROR(IF(VALUE('data-cash-crude'!CD171)&gt;0,'data-cash-crude'!CD171-INDEX('active-future'!$C:$C,MATCH('basis-cash-crude'!CE$1,'active-future'!$A:$A,0),1),""),"")</f>
        <v>-7.0100000000000051</v>
      </c>
      <c r="CF171">
        <f>+IFERROR(IF(VALUE('data-cash-crude'!CE171)&gt;0,'data-cash-crude'!CE171-INDEX('active-future'!$C:$C,MATCH('basis-cash-crude'!CF$1,'active-future'!$A:$A,0),1),""),"")</f>
        <v>-6.9200000000000017</v>
      </c>
      <c r="CG171">
        <f>+IFERROR(IF(VALUE('data-cash-crude'!CF171)&gt;0,'data-cash-crude'!CF171-INDEX('active-future'!$C:$C,MATCH('basis-cash-crude'!CG$1,'active-future'!$A:$A,0),1),""),"")</f>
        <v>-7.07</v>
      </c>
      <c r="CH171">
        <f>+IFERROR(IF(VALUE('data-cash-crude'!CG171)&gt;0,'data-cash-crude'!CG171-INDEX('active-future'!$C:$C,MATCH('basis-cash-crude'!CH$1,'active-future'!$A:$A,0),1),""),"")</f>
        <v>-6.7700000000000031</v>
      </c>
      <c r="CI171">
        <f>+IFERROR(IF(VALUE('data-cash-crude'!CH171)&gt;0,'data-cash-crude'!CH171-INDEX('active-future'!$C:$C,MATCH('basis-cash-crude'!CI$1,'active-future'!$A:$A,0),1),""),"")</f>
        <v>-6.9400000000000048</v>
      </c>
      <c r="CJ171">
        <f>+IFERROR(IF(VALUE('data-cash-crude'!CI171)&gt;0,'data-cash-crude'!CI171-INDEX('active-future'!$C:$C,MATCH('basis-cash-crude'!CJ$1,'active-future'!$A:$A,0),1),""),"")</f>
        <v>-6.9699999999999989</v>
      </c>
      <c r="CK171">
        <f>+IFERROR(IF(VALUE('data-cash-crude'!CJ171)&gt;0,'data-cash-crude'!CJ171-INDEX('active-future'!$C:$C,MATCH('basis-cash-crude'!CK$1,'active-future'!$A:$A,0),1),""),"")</f>
        <v>-6.93</v>
      </c>
      <c r="CL171">
        <f>+IFERROR(IF(VALUE('data-cash-crude'!CK171)&gt;0,'data-cash-crude'!CK171-INDEX('active-future'!$C:$C,MATCH('basis-cash-crude'!CL$1,'active-future'!$A:$A,0),1),""),"")</f>
        <v>-6.8599999999999994</v>
      </c>
      <c r="CM171" t="str">
        <f>+IFERROR(IF(VALUE('data-cash-crude'!CL171)&gt;0,'data-cash-crude'!CL171-INDEX('active-future'!$C:$C,MATCH('basis-cash-crude'!CM$1,'active-future'!$A:$A,0),1),""),"")</f>
        <v/>
      </c>
      <c r="CN171">
        <f>+IFERROR(IF(VALUE('data-cash-crude'!CM171)&gt;0,'data-cash-crude'!CM171-INDEX('active-future'!$C:$C,MATCH('basis-cash-crude'!CN$1,'active-future'!$A:$A,0),1),""),"")</f>
        <v>-7.0200000000000031</v>
      </c>
      <c r="CO171">
        <f>+IFERROR(IF(VALUE('data-cash-crude'!CN171)&gt;0,'data-cash-crude'!CN171-INDEX('active-future'!$C:$C,MATCH('basis-cash-crude'!CO$1,'active-future'!$A:$A,0),1),""),"")</f>
        <v>-6.8800000000000026</v>
      </c>
      <c r="CP171" t="str">
        <f>+IFERROR(IF(VALUE('data-cash-crude'!CO171)&gt;0,'data-cash-crude'!CO171-INDEX('active-future'!$C:$C,MATCH('basis-cash-crude'!CP$1,'active-future'!$A:$A,0),1),""),"")</f>
        <v/>
      </c>
      <c r="CQ171">
        <f>+IFERROR(IF(VALUE('data-cash-crude'!CP171)&gt;0,'data-cash-crude'!CP171-INDEX('active-future'!$C:$C,MATCH('basis-cash-crude'!CQ$1,'active-future'!$A:$A,0),1),""),"")</f>
        <v>-6.1000000000000014</v>
      </c>
      <c r="CR171">
        <f>+IFERROR(IF(VALUE('data-cash-crude'!CQ171)&gt;0,'data-cash-crude'!CQ171-INDEX('active-future'!$C:$C,MATCH('basis-cash-crude'!CR$1,'active-future'!$A:$A,0),1),""),"")</f>
        <v>-7.0600000000000023</v>
      </c>
      <c r="CS171">
        <f>+IFERROR(IF(VALUE('data-cash-crude'!CR171)&gt;0,'data-cash-crude'!CR171-INDEX('active-future'!$C:$C,MATCH('basis-cash-crude'!CS$1,'active-future'!$A:$A,0),1),""),"")</f>
        <v>-6.8400000000000034</v>
      </c>
      <c r="CT171">
        <f>+IFERROR(IF(VALUE('data-cash-crude'!CS171)&gt;0,'data-cash-crude'!CS171-INDEX('active-future'!$C:$C,MATCH('basis-cash-crude'!CT$1,'active-future'!$A:$A,0),1),""),"")</f>
        <v>-7.0200000000000031</v>
      </c>
      <c r="CU171">
        <f>+IFERROR(IF(VALUE('data-cash-crude'!CT171)&gt;0,'data-cash-crude'!CT171-INDEX('active-future'!$C:$C,MATCH('basis-cash-crude'!CU$1,'active-future'!$A:$A,0),1),""),"")</f>
        <v>-6.8500000000000014</v>
      </c>
      <c r="CV171">
        <f>+IFERROR(IF(VALUE('data-cash-crude'!CU171)&gt;0,'data-cash-crude'!CU171-INDEX('active-future'!$C:$C,MATCH('basis-cash-crude'!CV$1,'active-future'!$A:$A,0),1),""),"")</f>
        <v>-6.8000000000000043</v>
      </c>
      <c r="CW171">
        <f>+IFERROR(IF(VALUE('data-cash-crude'!CV171)&gt;0,'data-cash-crude'!CV171-INDEX('active-future'!$C:$C,MATCH('basis-cash-crude'!CW$1,'active-future'!$A:$A,0),1),""),"")</f>
        <v>-6.5600000000000023</v>
      </c>
      <c r="CX171">
        <f>+IFERROR(IF(VALUE('data-cash-crude'!CW171)&gt;0,'data-cash-crude'!CW171-INDEX('active-future'!$C:$C,MATCH('basis-cash-crude'!CX$1,'active-future'!$A:$A,0),1),""),"")</f>
        <v>-6.980000000000004</v>
      </c>
      <c r="CY171">
        <f>+IFERROR(IF(VALUE('data-cash-crude'!CX171)&gt;0,'data-cash-crude'!CX171-INDEX('active-future'!$C:$C,MATCH('basis-cash-crude'!CY$1,'active-future'!$A:$A,0),1),""),"")</f>
        <v>-6.8900000000000006</v>
      </c>
      <c r="CZ171">
        <f>+IFERROR(IF(VALUE('data-cash-crude'!CY171)&gt;0,'data-cash-crude'!CY171-INDEX('active-future'!$C:$C,MATCH('basis-cash-crude'!CZ$1,'active-future'!$A:$A,0),1),""),"")</f>
        <v>-7.1499999999999986</v>
      </c>
      <c r="DA171">
        <f>+IFERROR(IF(VALUE('data-cash-crude'!CZ171)&gt;0,'data-cash-crude'!CZ171-INDEX('active-future'!$C:$C,MATCH('basis-cash-crude'!DA$1,'active-future'!$A:$A,0),1),""),"")</f>
        <v>-6.7700000000000031</v>
      </c>
      <c r="DB171">
        <f>+IFERROR(IF(VALUE('data-cash-crude'!DA171)&gt;0,'data-cash-crude'!DA171-INDEX('active-future'!$C:$C,MATCH('basis-cash-crude'!DB$1,'active-future'!$A:$A,0),1),""),"")</f>
        <v>-7.1000000000000014</v>
      </c>
      <c r="DC171">
        <f>+IFERROR(IF(VALUE('data-cash-crude'!DB171)&gt;0,'data-cash-crude'!DB171-INDEX('active-future'!$C:$C,MATCH('basis-cash-crude'!DC$1,'active-future'!$A:$A,0),1),""),"")</f>
        <v>-6.9200000000000017</v>
      </c>
      <c r="DD171">
        <f>+IFERROR(IF(VALUE('data-cash-crude'!DC171)&gt;0,'data-cash-crude'!DC171-INDEX('active-future'!$C:$C,MATCH('basis-cash-crude'!DD$1,'active-future'!$A:$A,0),1),""),"")</f>
        <v>-6.9600000000000009</v>
      </c>
      <c r="DE171">
        <f>+IFERROR(IF(VALUE('data-cash-crude'!DD171)&gt;0,'data-cash-crude'!DD171-INDEX('active-future'!$C:$C,MATCH('basis-cash-crude'!DE$1,'active-future'!$A:$A,0),1),""),"")</f>
        <v>-7.0100000000000051</v>
      </c>
      <c r="DF171">
        <f>+IFERROR(IF(VALUE('data-cash-crude'!DE171)&gt;0,'data-cash-crude'!DE171-INDEX('active-future'!$C:$C,MATCH('basis-cash-crude'!DF$1,'active-future'!$A:$A,0),1),""),"")</f>
        <v>-6.8000000000000043</v>
      </c>
      <c r="DG171">
        <f>+IFERROR(IF(VALUE('data-cash-crude'!DF171)&gt;0,'data-cash-crude'!DF171-INDEX('active-future'!$C:$C,MATCH('basis-cash-crude'!DG$1,'active-future'!$A:$A,0),1),""),"")</f>
        <v>-6.6099999999999994</v>
      </c>
      <c r="DH171">
        <f>+IFERROR(IF(VALUE('data-cash-crude'!DG171)&gt;0,'data-cash-crude'!DG171-INDEX('active-future'!$C:$C,MATCH('basis-cash-crude'!DH$1,'active-future'!$A:$A,0),1),""),"")</f>
        <v>-7.0799999999999983</v>
      </c>
      <c r="DI171">
        <f>+IFERROR(IF(VALUE('data-cash-crude'!DH171)&gt;0,'data-cash-crude'!DH171-INDEX('active-future'!$C:$C,MATCH('basis-cash-crude'!DI$1,'active-future'!$A:$A,0),1),""),"")</f>
        <v>-6.8700000000000045</v>
      </c>
      <c r="DJ171">
        <f>+IFERROR(IF(VALUE('data-cash-crude'!DI171)&gt;0,'data-cash-crude'!DI171-INDEX('active-future'!$C:$C,MATCH('basis-cash-crude'!DJ$1,'active-future'!$A:$A,0),1),""),"")</f>
        <v>-7</v>
      </c>
      <c r="DK171">
        <f>+IFERROR(IF(VALUE('data-cash-crude'!DJ171)&gt;0,'data-cash-crude'!DJ171-INDEX('active-future'!$C:$C,MATCH('basis-cash-crude'!DK$1,'active-future'!$A:$A,0),1),""),"")</f>
        <v>-6.9699999999999989</v>
      </c>
      <c r="DL171">
        <f>+IFERROR(IF(VALUE('data-cash-crude'!DK171)&gt;0,'data-cash-crude'!DK171-INDEX('active-future'!$C:$C,MATCH('basis-cash-crude'!DL$1,'active-future'!$A:$A,0),1),""),"")</f>
        <v>-7.0399999999999991</v>
      </c>
      <c r="DM171" t="str">
        <f>+IFERROR(IF(VALUE('data-cash-crude'!DL171)&gt;0,'data-cash-crude'!DL171-INDEX('active-future'!$C:$C,MATCH('basis-cash-crude'!DM$1,'active-future'!$A:$A,0),1),""),"")</f>
        <v/>
      </c>
      <c r="DN171" t="str">
        <f>+IFERROR(IF(VALUE('data-cash-crude'!DM171)&gt;0,'data-cash-crude'!DM171-INDEX('active-future'!$C:$C,MATCH('basis-cash-crude'!DN$1,'active-future'!$A:$A,0),1),""),"")</f>
        <v/>
      </c>
      <c r="DO171" t="str">
        <f>+IFERROR(IF(VALUE('data-cash-crude'!DN171)&gt;0,'data-cash-crude'!DN171-INDEX('active-future'!$C:$C,MATCH('basis-cash-crude'!DO$1,'active-future'!$A:$A,0),1),""),"")</f>
        <v/>
      </c>
      <c r="DP171" t="str">
        <f>+IFERROR(IF(VALUE('data-cash-crude'!DO171)&gt;0,'data-cash-crude'!DO171-INDEX('active-future'!$C:$C,MATCH('basis-cash-crude'!DP$1,'active-future'!$A:$A,0),1),""),"")</f>
        <v/>
      </c>
      <c r="DQ171" t="str">
        <f>+IFERROR(IF(VALUE('data-cash-crude'!DP171)&gt;0,'data-cash-crude'!DP171-INDEX('active-future'!$C:$C,MATCH('basis-cash-crude'!DQ$1,'active-future'!$A:$A,0),1),""),"")</f>
        <v/>
      </c>
      <c r="DR171" t="str">
        <f>+IFERROR(IF(VALUE('data-cash-crude'!DQ171)&gt;0,'data-cash-crude'!DQ171-INDEX('active-future'!$C:$C,MATCH('basis-cash-crude'!DR$1,'active-future'!$A:$A,0),1),""),"")</f>
        <v/>
      </c>
      <c r="DS171" t="str">
        <f>+IFERROR(IF(VALUE('data-cash-crude'!DR171)&gt;0,'data-cash-crude'!DR171-INDEX('active-future'!$C:$C,MATCH('basis-cash-crude'!DS$1,'active-future'!$A:$A,0),1),""),"")</f>
        <v/>
      </c>
      <c r="DT171" t="str">
        <f>+IFERROR(IF(VALUE('data-cash-crude'!DS171)&gt;0,'data-cash-crude'!DS171-INDEX('active-future'!$C:$C,MATCH('basis-cash-crude'!DT$1,'active-future'!$A:$A,0),1),""),"")</f>
        <v/>
      </c>
      <c r="DU171" t="str">
        <f>+IFERROR(IF(VALUE('data-cash-crude'!DT171)&gt;0,'data-cash-crude'!DT171-INDEX('active-future'!$C:$C,MATCH('basis-cash-crude'!DU$1,'active-future'!$A:$A,0),1),""),"")</f>
        <v/>
      </c>
      <c r="DV171" t="str">
        <f>+IFERROR(IF(VALUE('data-cash-crude'!DU171)&gt;0,'data-cash-crude'!DU171-INDEX('active-future'!$C:$C,MATCH('basis-cash-crude'!DV$1,'active-future'!$A:$A,0),1),""),"")</f>
        <v/>
      </c>
      <c r="DW171" t="str">
        <f>+IFERROR(IF(VALUE('data-cash-crude'!DV171)&gt;0,'data-cash-crude'!DV171-INDEX('active-future'!$C:$C,MATCH('basis-cash-crude'!DW$1,'active-future'!$A:$A,0),1),""),"")</f>
        <v/>
      </c>
      <c r="DX171" t="str">
        <f>+IFERROR(IF(VALUE('data-cash-crude'!DW171)&gt;0,'data-cash-crude'!DW171-INDEX('active-future'!$C:$C,MATCH('basis-cash-crude'!DX$1,'active-future'!$A:$A,0),1),""),"")</f>
        <v/>
      </c>
      <c r="DY171" t="str">
        <f>+IFERROR(IF(VALUE('data-cash-crude'!DX171)&gt;0,'data-cash-crude'!DX171-INDEX('active-future'!$C:$C,MATCH('basis-cash-crude'!DY$1,'active-future'!$A:$A,0),1),""),"")</f>
        <v/>
      </c>
      <c r="DZ171" t="str">
        <f>+IFERROR(IF(VALUE('data-cash-crude'!DY171)&gt;0,'data-cash-crude'!DY171-INDEX('active-future'!$C:$C,MATCH('basis-cash-crude'!DZ$1,'active-future'!$A:$A,0),1),""),"")</f>
        <v/>
      </c>
      <c r="EA171" t="str">
        <f>+IFERROR(IF(VALUE('data-cash-crude'!DZ171)&gt;0,'data-cash-crude'!DZ171-INDEX('active-future'!$C:$C,MATCH('basis-cash-crude'!EA$1,'active-future'!$A:$A,0),1),""),"")</f>
        <v/>
      </c>
      <c r="EB171" t="str">
        <f>+IFERROR(IF(VALUE('data-cash-crude'!EA171)&gt;0,'data-cash-crude'!EA171-INDEX('active-future'!$C:$C,MATCH('basis-cash-crude'!EB$1,'active-future'!$A:$A,0),1),""),"")</f>
        <v/>
      </c>
      <c r="EC171" t="str">
        <f>+IFERROR(IF(VALUE('data-cash-crude'!EB171)&gt;0,'data-cash-crude'!EB171-INDEX('active-future'!$C:$C,MATCH('basis-cash-crude'!EC$1,'active-future'!$A:$A,0),1),""),"")</f>
        <v/>
      </c>
      <c r="ED171" t="str">
        <f>+IFERROR(IF(VALUE('data-cash-crude'!EC171)&gt;0,'data-cash-crude'!EC171-INDEX('active-future'!$C:$C,MATCH('basis-cash-crude'!ED$1,'active-future'!$A:$A,0),1),""),"")</f>
        <v/>
      </c>
      <c r="EE171" t="str">
        <f>+IFERROR(IF(VALUE('data-cash-crude'!ED171)&gt;0,'data-cash-crude'!ED171-INDEX('active-future'!$C:$C,MATCH('basis-cash-crude'!EE$1,'active-future'!$A:$A,0),1),""),"")</f>
        <v/>
      </c>
      <c r="EF171" t="str">
        <f>+IFERROR(IF(VALUE('data-cash-crude'!EE171)&gt;0,'data-cash-crude'!EE171-INDEX('active-future'!$C:$C,MATCH('basis-cash-crude'!EF$1,'active-future'!$A:$A,0),1),""),"")</f>
        <v/>
      </c>
      <c r="EG171" t="str">
        <f>+IFERROR(IF(VALUE('data-cash-crude'!EF171)&gt;0,'data-cash-crude'!EF171-INDEX('active-future'!$C:$C,MATCH('basis-cash-crude'!EG$1,'active-future'!$A:$A,0),1),""),"")</f>
        <v/>
      </c>
      <c r="EH171" t="str">
        <f>+IFERROR(IF(VALUE('data-cash-crude'!EG171)&gt;0,'data-cash-crude'!EG171-INDEX('active-future'!$C:$C,MATCH('basis-cash-crude'!EH$1,'active-future'!$A:$A,0),1),""),"")</f>
        <v/>
      </c>
      <c r="EI171" t="str">
        <f>+IFERROR(IF(VALUE('data-cash-crude'!EH171)&gt;0,'data-cash-crude'!EH171-INDEX('active-future'!$C:$C,MATCH('basis-cash-crude'!EI$1,'active-future'!$A:$A,0),1),""),"")</f>
        <v/>
      </c>
      <c r="EJ171" t="str">
        <f>+IFERROR(IF(VALUE('data-cash-crude'!EI171)&gt;0,'data-cash-crude'!EI171-INDEX('active-future'!$C:$C,MATCH('basis-cash-crude'!EJ$1,'active-future'!$A:$A,0),1),""),"")</f>
        <v/>
      </c>
      <c r="EK171" t="str">
        <f>+IFERROR(IF(VALUE('data-cash-crude'!EJ171)&gt;0,'data-cash-crude'!EJ171-INDEX('active-future'!$C:$C,MATCH('basis-cash-crude'!EK$1,'active-future'!$A:$A,0),1),""),"")</f>
        <v/>
      </c>
      <c r="EL171" t="str">
        <f>+IFERROR(IF(VALUE('data-cash-crude'!EK171)&gt;0,'data-cash-crude'!EK171-INDEX('active-future'!$C:$C,MATCH('basis-cash-crude'!EL$1,'active-future'!$A:$A,0),1),""),"")</f>
        <v/>
      </c>
      <c r="EM171" t="str">
        <f>+IFERROR(IF(VALUE('data-cash-crude'!EL171)&gt;0,'data-cash-crude'!EL171-INDEX('active-future'!$C:$C,MATCH('basis-cash-crude'!EM$1,'active-future'!$A:$A,0),1),""),"")</f>
        <v/>
      </c>
      <c r="EN171" t="str">
        <f>+IFERROR(IF(VALUE('data-cash-crude'!EM171)&gt;0,'data-cash-crude'!EM171-INDEX('active-future'!$C:$C,MATCH('basis-cash-crude'!EN$1,'active-future'!$A:$A,0),1),""),"")</f>
        <v/>
      </c>
      <c r="EO171" t="str">
        <f>+IFERROR(IF(VALUE('data-cash-crude'!EN171)&gt;0,'data-cash-crude'!EN171-INDEX('active-future'!$C:$C,MATCH('basis-cash-crude'!EO$1,'active-future'!$A:$A,0),1),""),"")</f>
        <v/>
      </c>
      <c r="EP171" t="str">
        <f>+IFERROR(IF(VALUE('data-cash-crude'!EO171)&gt;0,'data-cash-crude'!EO171-INDEX('active-future'!$C:$C,MATCH('basis-cash-crude'!EP$1,'active-future'!$A:$A,0),1),""),"")</f>
        <v/>
      </c>
      <c r="EQ171" t="str">
        <f>+IFERROR(IF(VALUE('data-cash-crude'!EP171)&gt;0,'data-cash-crude'!EP171-INDEX('active-future'!$C:$C,MATCH('basis-cash-crude'!EQ$1,'active-future'!$A:$A,0),1),""),"")</f>
        <v/>
      </c>
      <c r="ER171" t="str">
        <f>+IFERROR(IF(VALUE('data-cash-crude'!EQ171)&gt;0,'data-cash-crude'!EQ171-INDEX('active-future'!$C:$C,MATCH('basis-cash-crude'!ER$1,'active-future'!$A:$A,0),1),""),"")</f>
        <v/>
      </c>
      <c r="ES171" t="str">
        <f>+IFERROR(IF(VALUE('data-cash-crude'!ER171)&gt;0,'data-cash-crude'!ER171-INDEX('active-future'!$C:$C,MATCH('basis-cash-crude'!ES$1,'active-future'!$A:$A,0),1),""),"")</f>
        <v/>
      </c>
      <c r="ET171" t="str">
        <f>+IFERROR(IF(VALUE('data-cash-crude'!ES171)&gt;0,'data-cash-crude'!ES171-INDEX('active-future'!$C:$C,MATCH('basis-cash-crude'!ET$1,'active-future'!$A:$A,0),1),""),"")</f>
        <v/>
      </c>
      <c r="EU171" t="str">
        <f>+IFERROR(IF(VALUE('data-cash-crude'!ET171)&gt;0,'data-cash-crude'!ET171-INDEX('active-future'!$C:$C,MATCH('basis-cash-crude'!EU$1,'active-future'!$A:$A,0),1),""),"")</f>
        <v/>
      </c>
      <c r="EV171" t="str">
        <f>+IFERROR(IF(VALUE('data-cash-crude'!EU171)&gt;0,'data-cash-crude'!EU171-INDEX('active-future'!$C:$C,MATCH('basis-cash-crude'!EV$1,'active-future'!$A:$A,0),1),""),"")</f>
        <v/>
      </c>
      <c r="EW171" t="str">
        <f>+IFERROR(IF(VALUE('data-cash-crude'!EV171)&gt;0,'data-cash-crude'!EV171-INDEX('active-future'!$C:$C,MATCH('basis-cash-crude'!EW$1,'active-future'!$A:$A,0),1),""),"")</f>
        <v/>
      </c>
      <c r="EX171" t="str">
        <f>+IFERROR(IF(VALUE('data-cash-crude'!EW171)&gt;0,'data-cash-crude'!EW171-INDEX('active-future'!$C:$C,MATCH('basis-cash-crude'!EX$1,'active-future'!$A:$A,0),1),""),"")</f>
        <v/>
      </c>
      <c r="EY171" t="str">
        <f>+IFERROR(IF(VALUE('data-cash-crude'!EX171)&gt;0,'data-cash-crude'!EX171-INDEX('active-future'!$C:$C,MATCH('basis-cash-crude'!EY$1,'active-future'!$A:$A,0),1),""),"")</f>
        <v/>
      </c>
      <c r="EZ171" t="str">
        <f>+IFERROR(IF(VALUE('data-cash-crude'!EY171)&gt;0,'data-cash-crude'!EY171-INDEX('active-future'!$C:$C,MATCH('basis-cash-crude'!EZ$1,'active-future'!$A:$A,0),1),""),"")</f>
        <v/>
      </c>
      <c r="FA171" t="str">
        <f>+IFERROR(IF(VALUE('data-cash-crude'!EZ171)&gt;0,'data-cash-crude'!EZ171-INDEX('active-future'!$C:$C,MATCH('basis-cash-crude'!FA$1,'active-future'!$A:$A,0),1),""),"")</f>
        <v/>
      </c>
      <c r="FB171" t="str">
        <f>+IFERROR(IF(VALUE('data-cash-crude'!FA171)&gt;0,'data-cash-crude'!FA171-INDEX('active-future'!$C:$C,MATCH('basis-cash-crude'!FB$1,'active-future'!$A:$A,0),1),""),"")</f>
        <v/>
      </c>
      <c r="FC171" t="str">
        <f>+IFERROR(IF(VALUE('data-cash-crude'!FB171)&gt;0,'data-cash-crude'!FB171-INDEX('active-future'!$C:$C,MATCH('basis-cash-crude'!FC$1,'active-future'!$A:$A,0),1),""),"")</f>
        <v/>
      </c>
      <c r="FD171" t="str">
        <f>+IFERROR(IF(VALUE('data-cash-crude'!FC171)&gt;0,'data-cash-crude'!FC171-INDEX('active-future'!$C:$C,MATCH('basis-cash-crude'!FD$1,'active-future'!$A:$A,0),1),""),"")</f>
        <v/>
      </c>
      <c r="FE171" t="str">
        <f>+IFERROR(IF(VALUE('data-cash-crude'!FD171)&gt;0,'data-cash-crude'!FD171-INDEX('active-future'!$C:$C,MATCH('basis-cash-crude'!FE$1,'active-future'!$A:$A,0),1),""),"")</f>
        <v/>
      </c>
      <c r="FF171" t="str">
        <f>+IFERROR(IF(VALUE('data-cash-crude'!FE171)&gt;0,'data-cash-crude'!FE171-INDEX('active-future'!$C:$C,MATCH('basis-cash-crude'!FF$1,'active-future'!$A:$A,0),1),""),"")</f>
        <v/>
      </c>
      <c r="FG171" t="str">
        <f>+IFERROR(IF(VALUE('data-cash-crude'!FF171)&gt;0,'data-cash-crude'!FF171-INDEX('active-future'!$C:$C,MATCH('basis-cash-crude'!FG$1,'active-future'!$A:$A,0),1),""),"")</f>
        <v/>
      </c>
      <c r="FH171" t="str">
        <f>+IFERROR(IF(VALUE('data-cash-crude'!FG171)&gt;0,'data-cash-crude'!FG171-INDEX('active-future'!$C:$C,MATCH('basis-cash-crude'!FH$1,'active-future'!$A:$A,0),1),""),"")</f>
        <v/>
      </c>
      <c r="FI171" t="str">
        <f>+IFERROR(IF(VALUE('data-cash-crude'!FH171)&gt;0,'data-cash-crude'!FH171-INDEX('active-future'!$C:$C,MATCH('basis-cash-crude'!FI$1,'active-future'!$A:$A,0),1),""),"")</f>
        <v/>
      </c>
      <c r="FJ171" t="str">
        <f>+IFERROR(IF(VALUE('data-cash-crude'!FI171)&gt;0,'data-cash-crude'!FI171-INDEX('active-future'!$C:$C,MATCH('basis-cash-crude'!FJ$1,'active-future'!$A:$A,0),1),""),"")</f>
        <v/>
      </c>
      <c r="FK171" t="str">
        <f>+IFERROR(IF(VALUE('data-cash-crude'!FJ171)&gt;0,'data-cash-crude'!FJ171-INDEX('active-future'!$C:$C,MATCH('basis-cash-crude'!FK$1,'active-future'!$A:$A,0),1),""),"")</f>
        <v/>
      </c>
      <c r="FL171" t="str">
        <f>+IFERROR(IF(VALUE('data-cash-crude'!FK171)&gt;0,'data-cash-crude'!FK171-INDEX('active-future'!$C:$C,MATCH('basis-cash-crude'!FL$1,'active-future'!$A:$A,0),1),""),"")</f>
        <v/>
      </c>
    </row>
    <row r="172" spans="1:168" x14ac:dyDescent="0.2">
      <c r="A172">
        <f t="shared" si="6"/>
        <v>-6.4449999999999994</v>
      </c>
      <c r="B172">
        <f t="shared" si="7"/>
        <v>-6.3187999999999995</v>
      </c>
      <c r="C172">
        <f t="shared" si="8"/>
        <v>-6.3965333333333323</v>
      </c>
      <c r="D172" s="10" t="str">
        <f>+'data-cash-crude'!B172</f>
        <v>CLPA-8-151.CM</v>
      </c>
      <c r="E172">
        <f>+IFERROR(IF(VALUE('data-cash-crude'!D172)&gt;0,'data-cash-crude'!D172-INDEX('active-future'!$C:$C,MATCH('basis-cash-crude'!E$1,'active-future'!$A:$A,0),1),""),"")</f>
        <v>-6.4600000000000009</v>
      </c>
      <c r="F172">
        <f>+IFERROR(IF(VALUE('data-cash-crude'!E172)&gt;0,'data-cash-crude'!E172-INDEX('active-future'!$C:$C,MATCH('basis-cash-crude'!F$1,'active-future'!$A:$A,0),1),""),"")</f>
        <v>-6.3299999999999983</v>
      </c>
      <c r="G172">
        <f>+IFERROR(IF(VALUE('data-cash-crude'!F172)&gt;0,'data-cash-crude'!F172-INDEX('active-future'!$C:$C,MATCH('basis-cash-crude'!G$1,'active-future'!$A:$A,0),1),""),"")</f>
        <v>-6.3699999999999974</v>
      </c>
      <c r="H172">
        <f>+IFERROR(IF(VALUE('data-cash-crude'!G172)&gt;0,'data-cash-crude'!G172-INDEX('active-future'!$C:$C,MATCH('basis-cash-crude'!H$1,'active-future'!$A:$A,0),1),""),"")</f>
        <v>-6.3299999999999983</v>
      </c>
      <c r="I172" t="str">
        <f>+IFERROR(IF(VALUE('data-cash-crude'!H172)&gt;0,'data-cash-crude'!H172-INDEX('active-future'!$C:$C,MATCH('basis-cash-crude'!I$1,'active-future'!$A:$A,0),1),""),"")</f>
        <v/>
      </c>
      <c r="J172">
        <f>+IFERROR(IF(VALUE('data-cash-crude'!I172)&gt;0,'data-cash-crude'!I172-INDEX('active-future'!$C:$C,MATCH('basis-cash-crude'!J$1,'active-future'!$A:$A,0),1),""),"")</f>
        <v>-6.509999999999998</v>
      </c>
      <c r="K172">
        <f>+IFERROR(IF(VALUE('data-cash-crude'!J172)&gt;0,'data-cash-crude'!J172-INDEX('active-future'!$C:$C,MATCH('basis-cash-crude'!K$1,'active-future'!$A:$A,0),1),""),"")</f>
        <v>-6.6700000000000017</v>
      </c>
      <c r="L172" t="str">
        <f>+IFERROR(IF(VALUE('data-cash-crude'!K172)&gt;0,'data-cash-crude'!K172-INDEX('active-future'!$C:$C,MATCH('basis-cash-crude'!L$1,'active-future'!$A:$A,0),1),""),"")</f>
        <v/>
      </c>
      <c r="M172">
        <f>+IFERROR(IF(VALUE('data-cash-crude'!L172)&gt;0,'data-cash-crude'!L172-INDEX('active-future'!$C:$C,MATCH('basis-cash-crude'!M$1,'active-future'!$A:$A,0),1),""),"")</f>
        <v>-6.3299999999999983</v>
      </c>
      <c r="N172">
        <f>+IFERROR(IF(VALUE('data-cash-crude'!M172)&gt;0,'data-cash-crude'!M172-INDEX('active-future'!$C:$C,MATCH('basis-cash-crude'!N$1,'active-future'!$A:$A,0),1),""),"")</f>
        <v>-6.5</v>
      </c>
      <c r="O172">
        <f>+IFERROR(IF(VALUE('data-cash-crude'!N172)&gt;0,'data-cash-crude'!N172-INDEX('active-future'!$C:$C,MATCH('basis-cash-crude'!O$1,'active-future'!$A:$A,0),1),""),"")</f>
        <v>-6.269999999999996</v>
      </c>
      <c r="P172">
        <f>+IFERROR(IF(VALUE('data-cash-crude'!O172)&gt;0,'data-cash-crude'!O172-INDEX('active-future'!$C:$C,MATCH('basis-cash-crude'!P$1,'active-future'!$A:$A,0),1),""),"")</f>
        <v>-6.3599999999999994</v>
      </c>
      <c r="Q172">
        <f>+IFERROR(IF(VALUE('data-cash-crude'!P172)&gt;0,'data-cash-crude'!P172-INDEX('active-future'!$C:$C,MATCH('basis-cash-crude'!Q$1,'active-future'!$A:$A,0),1),""),"")</f>
        <v>-6.4699999999999989</v>
      </c>
      <c r="R172">
        <f>+IFERROR(IF(VALUE('data-cash-crude'!Q172)&gt;0,'data-cash-crude'!Q172-INDEX('active-future'!$C:$C,MATCH('basis-cash-crude'!R$1,'active-future'!$A:$A,0),1),""),"")</f>
        <v>-6.3299999999999983</v>
      </c>
      <c r="S172">
        <f>+IFERROR(IF(VALUE('data-cash-crude'!R172)&gt;0,'data-cash-crude'!R172-INDEX('active-future'!$C:$C,MATCH('basis-cash-crude'!S$1,'active-future'!$A:$A,0),1),""),"")</f>
        <v>-6.4099999999999966</v>
      </c>
      <c r="T172">
        <f>+IFERROR(IF(VALUE('data-cash-crude'!S172)&gt;0,'data-cash-crude'!S172-INDEX('active-future'!$C:$C,MATCH('basis-cash-crude'!T$1,'active-future'!$A:$A,0),1),""),"")</f>
        <v>-6.3900000000000006</v>
      </c>
      <c r="U172">
        <f>+IFERROR(IF(VALUE('data-cash-crude'!T172)&gt;0,'data-cash-crude'!T172-INDEX('active-future'!$C:$C,MATCH('basis-cash-crude'!U$1,'active-future'!$A:$A,0),1),""),"")</f>
        <v>-6.6700000000000017</v>
      </c>
      <c r="V172">
        <f>+IFERROR(IF(VALUE('data-cash-crude'!U172)&gt;0,'data-cash-crude'!U172-INDEX('active-future'!$C:$C,MATCH('basis-cash-crude'!V$1,'active-future'!$A:$A,0),1),""),"")</f>
        <v>-6.3500000000000014</v>
      </c>
      <c r="W172">
        <f>+IFERROR(IF(VALUE('data-cash-crude'!V172)&gt;0,'data-cash-crude'!V172-INDEX('active-future'!$C:$C,MATCH('basis-cash-crude'!W$1,'active-future'!$A:$A,0),1),""),"")</f>
        <v>-6.3299999999999983</v>
      </c>
      <c r="X172">
        <f>+IFERROR(IF(VALUE('data-cash-crude'!W172)&gt;0,'data-cash-crude'!W172-INDEX('active-future'!$C:$C,MATCH('basis-cash-crude'!X$1,'active-future'!$A:$A,0),1),""),"")</f>
        <v>-6.5799999999999983</v>
      </c>
      <c r="Y172" t="str">
        <f>+IFERROR(IF(VALUE('data-cash-crude'!X172)&gt;0,'data-cash-crude'!X172-INDEX('active-future'!$C:$C,MATCH('basis-cash-crude'!Y$1,'active-future'!$A:$A,0),1),""),"")</f>
        <v/>
      </c>
      <c r="Z172">
        <f>+IFERROR(IF(VALUE('data-cash-crude'!Y172)&gt;0,'data-cash-crude'!Y172-INDEX('active-future'!$C:$C,MATCH('basis-cash-crude'!Z$1,'active-future'!$A:$A,0),1),""),"")</f>
        <v>-6.6099999999999994</v>
      </c>
      <c r="AA172">
        <f>+IFERROR(IF(VALUE('data-cash-crude'!Z172)&gt;0,'data-cash-crude'!Z172-INDEX('active-future'!$C:$C,MATCH('basis-cash-crude'!AA$1,'active-future'!$A:$A,0),1),""),"")</f>
        <v>-3.5700000000000003</v>
      </c>
      <c r="AB172" t="str">
        <f>+IFERROR(IF(VALUE('data-cash-crude'!AA172)&gt;0,'data-cash-crude'!AA172-INDEX('active-future'!$C:$C,MATCH('basis-cash-crude'!AB$1,'active-future'!$A:$A,0),1),""),"")</f>
        <v/>
      </c>
      <c r="AC172">
        <f>+IFERROR(IF(VALUE('data-cash-crude'!AB172)&gt;0,'data-cash-crude'!AB172-INDEX('active-future'!$C:$C,MATCH('basis-cash-crude'!AC$1,'active-future'!$A:$A,0),1),""),"")</f>
        <v>-6.509999999999998</v>
      </c>
      <c r="AD172">
        <f>+IFERROR(IF(VALUE('data-cash-crude'!AC172)&gt;0,'data-cash-crude'!AC172-INDEX('active-future'!$C:$C,MATCH('basis-cash-crude'!AD$1,'active-future'!$A:$A,0),1),""),"")</f>
        <v>-6.3099999999999952</v>
      </c>
      <c r="AE172">
        <f>+IFERROR(IF(VALUE('data-cash-crude'!AD172)&gt;0,'data-cash-crude'!AD172-INDEX('active-future'!$C:$C,MATCH('basis-cash-crude'!AE$1,'active-future'!$A:$A,0),1),""),"")</f>
        <v>-6.4099999999999966</v>
      </c>
      <c r="AF172">
        <f>+IFERROR(IF(VALUE('data-cash-crude'!AE172)&gt;0,'data-cash-crude'!AE172-INDEX('active-future'!$C:$C,MATCH('basis-cash-crude'!AF$1,'active-future'!$A:$A,0),1),""),"")</f>
        <v>-6.4200000000000017</v>
      </c>
      <c r="AG172">
        <f>+IFERROR(IF(VALUE('data-cash-crude'!AF172)&gt;0,'data-cash-crude'!AF172-INDEX('active-future'!$C:$C,MATCH('basis-cash-crude'!AG$1,'active-future'!$A:$A,0),1),""),"")</f>
        <v>-6.4799999999999969</v>
      </c>
      <c r="AH172" t="str">
        <f>+IFERROR(IF(VALUE('data-cash-crude'!AG172)&gt;0,'data-cash-crude'!AG172-INDEX('active-future'!$C:$C,MATCH('basis-cash-crude'!AH$1,'active-future'!$A:$A,0),1),""),"")</f>
        <v/>
      </c>
      <c r="AI172" t="str">
        <f>+IFERROR(IF(VALUE('data-cash-crude'!AH172)&gt;0,'data-cash-crude'!AH172-INDEX('active-future'!$C:$C,MATCH('basis-cash-crude'!AI$1,'active-future'!$A:$A,0),1),""),"")</f>
        <v/>
      </c>
      <c r="AJ172" t="str">
        <f>+IFERROR(IF(VALUE('data-cash-crude'!AI172)&gt;0,'data-cash-crude'!AI172-INDEX('active-future'!$C:$C,MATCH('basis-cash-crude'!AJ$1,'active-future'!$A:$A,0),1),""),"")</f>
        <v/>
      </c>
      <c r="AK172" t="str">
        <f>+IFERROR(IF(VALUE('data-cash-crude'!AJ172)&gt;0,'data-cash-crude'!AJ172-INDEX('active-future'!$C:$C,MATCH('basis-cash-crude'!AK$1,'active-future'!$A:$A,0),1),""),"")</f>
        <v/>
      </c>
      <c r="AL172" t="str">
        <f>+IFERROR(IF(VALUE('data-cash-crude'!AK172)&gt;0,'data-cash-crude'!AK172-INDEX('active-future'!$C:$C,MATCH('basis-cash-crude'!AL$1,'active-future'!$A:$A,0),1),""),"")</f>
        <v/>
      </c>
      <c r="AM172" t="str">
        <f>+IFERROR(IF(VALUE('data-cash-crude'!AL172)&gt;0,'data-cash-crude'!AL172-INDEX('active-future'!$C:$C,MATCH('basis-cash-crude'!AM$1,'active-future'!$A:$A,0),1),""),"")</f>
        <v/>
      </c>
      <c r="AN172">
        <f>+IFERROR(IF(VALUE('data-cash-crude'!AM172)&gt;0,'data-cash-crude'!AM172-INDEX('active-future'!$C:$C,MATCH('basis-cash-crude'!AN$1,'active-future'!$A:$A,0),1),""),"")</f>
        <v>-6.4499999999999957</v>
      </c>
      <c r="AO172">
        <f>+IFERROR(IF(VALUE('data-cash-crude'!AN172)&gt;0,'data-cash-crude'!AN172-INDEX('active-future'!$C:$C,MATCH('basis-cash-crude'!AO$1,'active-future'!$A:$A,0),1),""),"")</f>
        <v>-6.509999999999998</v>
      </c>
      <c r="AP172">
        <f>+IFERROR(IF(VALUE('data-cash-crude'!AO172)&gt;0,'data-cash-crude'!AO172-INDEX('active-future'!$C:$C,MATCH('basis-cash-crude'!AP$1,'active-future'!$A:$A,0),1),""),"")</f>
        <v>-6.3900000000000006</v>
      </c>
      <c r="AQ172">
        <f>+IFERROR(IF(VALUE('data-cash-crude'!AP172)&gt;0,'data-cash-crude'!AP172-INDEX('active-future'!$C:$C,MATCH('basis-cash-crude'!AQ$1,'active-future'!$A:$A,0),1),""),"")</f>
        <v>-6.2999999999999972</v>
      </c>
      <c r="AR172">
        <f>+IFERROR(IF(VALUE('data-cash-crude'!AQ172)&gt;0,'data-cash-crude'!AQ172-INDEX('active-future'!$C:$C,MATCH('basis-cash-crude'!AR$1,'active-future'!$A:$A,0),1),""),"")</f>
        <v>-6.5</v>
      </c>
      <c r="AS172">
        <f>+IFERROR(IF(VALUE('data-cash-crude'!AR172)&gt;0,'data-cash-crude'!AR172-INDEX('active-future'!$C:$C,MATCH('basis-cash-crude'!AS$1,'active-future'!$A:$A,0),1),""),"")</f>
        <v>-6.3799999999999955</v>
      </c>
      <c r="AT172">
        <f>+IFERROR(IF(VALUE('data-cash-crude'!AS172)&gt;0,'data-cash-crude'!AS172-INDEX('active-future'!$C:$C,MATCH('basis-cash-crude'!AT$1,'active-future'!$A:$A,0),1),""),"")</f>
        <v>-6.6899999999999977</v>
      </c>
      <c r="AU172">
        <f>+IFERROR(IF(VALUE('data-cash-crude'!AT172)&gt;0,'data-cash-crude'!AT172-INDEX('active-future'!$C:$C,MATCH('basis-cash-crude'!AU$1,'active-future'!$A:$A,0),1),""),"")</f>
        <v>-6.3500000000000014</v>
      </c>
      <c r="AV172" t="str">
        <f>+IFERROR(IF(VALUE('data-cash-crude'!AU172)&gt;0,'data-cash-crude'!AU172-INDEX('active-future'!$C:$C,MATCH('basis-cash-crude'!AV$1,'active-future'!$A:$A,0),1),""),"")</f>
        <v/>
      </c>
      <c r="AW172" t="str">
        <f>+IFERROR(IF(VALUE('data-cash-crude'!AV172)&gt;0,'data-cash-crude'!AV172-INDEX('active-future'!$C:$C,MATCH('basis-cash-crude'!AW$1,'active-future'!$A:$A,0),1),""),"")</f>
        <v/>
      </c>
      <c r="AX172">
        <f>+IFERROR(IF(VALUE('data-cash-crude'!AW172)&gt;0,'data-cash-crude'!AW172-INDEX('active-future'!$C:$C,MATCH('basis-cash-crude'!AX$1,'active-future'!$A:$A,0),1),""),"")</f>
        <v>-6.4399999999999977</v>
      </c>
      <c r="AY172">
        <f>+IFERROR(IF(VALUE('data-cash-crude'!AX172)&gt;0,'data-cash-crude'!AX172-INDEX('active-future'!$C:$C,MATCH('basis-cash-crude'!AY$1,'active-future'!$A:$A,0),1),""),"")</f>
        <v>-6.7100000000000009</v>
      </c>
      <c r="AZ172">
        <f>+IFERROR(IF(VALUE('data-cash-crude'!AY172)&gt;0,'data-cash-crude'!AY172-INDEX('active-future'!$C:$C,MATCH('basis-cash-crude'!AZ$1,'active-future'!$A:$A,0),1),""),"")</f>
        <v>-6.3099999999999952</v>
      </c>
      <c r="BA172">
        <f>+IFERROR(IF(VALUE('data-cash-crude'!AZ172)&gt;0,'data-cash-crude'!AZ172-INDEX('active-future'!$C:$C,MATCH('basis-cash-crude'!BA$1,'active-future'!$A:$A,0),1),""),"")</f>
        <v>-6.3799999999999955</v>
      </c>
      <c r="BB172">
        <f>+IFERROR(IF(VALUE('data-cash-crude'!BA172)&gt;0,'data-cash-crude'!BA172-INDEX('active-future'!$C:$C,MATCH('basis-cash-crude'!BB$1,'active-future'!$A:$A,0),1),""),"")</f>
        <v>-6.3699999999999974</v>
      </c>
      <c r="BC172">
        <f>+IFERROR(IF(VALUE('data-cash-crude'!BB172)&gt;0,'data-cash-crude'!BB172-INDEX('active-future'!$C:$C,MATCH('basis-cash-crude'!BC$1,'active-future'!$A:$A,0),1),""),"")</f>
        <v>-6.8799999999999955</v>
      </c>
      <c r="BD172">
        <f>+IFERROR(IF(VALUE('data-cash-crude'!BC172)&gt;0,'data-cash-crude'!BC172-INDEX('active-future'!$C:$C,MATCH('basis-cash-crude'!BD$1,'active-future'!$A:$A,0),1),""),"")</f>
        <v>-6.4099999999999966</v>
      </c>
      <c r="BE172">
        <f>+IFERROR(IF(VALUE('data-cash-crude'!BD172)&gt;0,'data-cash-crude'!BD172-INDEX('active-future'!$C:$C,MATCH('basis-cash-crude'!BE$1,'active-future'!$A:$A,0),1),""),"")</f>
        <v>-6.519999999999996</v>
      </c>
      <c r="BF172">
        <f>+IFERROR(IF(VALUE('data-cash-crude'!BE172)&gt;0,'data-cash-crude'!BE172-INDEX('active-future'!$C:$C,MATCH('basis-cash-crude'!BF$1,'active-future'!$A:$A,0),1),""),"")</f>
        <v>-6.5799999999999983</v>
      </c>
      <c r="BG172">
        <f>+IFERROR(IF(VALUE('data-cash-crude'!BF172)&gt;0,'data-cash-crude'!BF172-INDEX('active-future'!$C:$C,MATCH('basis-cash-crude'!BG$1,'active-future'!$A:$A,0),1),""),"")</f>
        <v>-6.259999999999998</v>
      </c>
      <c r="BH172">
        <f>+IFERROR(IF(VALUE('data-cash-crude'!BG172)&gt;0,'data-cash-crude'!BG172-INDEX('active-future'!$C:$C,MATCH('basis-cash-crude'!BH$1,'active-future'!$A:$A,0),1),""),"")</f>
        <v>-6.4600000000000009</v>
      </c>
      <c r="BI172">
        <f>+IFERROR(IF(VALUE('data-cash-crude'!BH172)&gt;0,'data-cash-crude'!BH172-INDEX('active-future'!$C:$C,MATCH('basis-cash-crude'!BI$1,'active-future'!$A:$A,0),1),""),"")</f>
        <v>-6.740000000000002</v>
      </c>
      <c r="BJ172">
        <f>+IFERROR(IF(VALUE('data-cash-crude'!BI172)&gt;0,'data-cash-crude'!BI172-INDEX('active-future'!$C:$C,MATCH('basis-cash-crude'!BJ$1,'active-future'!$A:$A,0),1),""),"")</f>
        <v>-6.3500000000000014</v>
      </c>
      <c r="BK172">
        <f>+IFERROR(IF(VALUE('data-cash-crude'!BJ172)&gt;0,'data-cash-crude'!BJ172-INDEX('active-future'!$C:$C,MATCH('basis-cash-crude'!BK$1,'active-future'!$A:$A,0),1),""),"")</f>
        <v>-6.4499999999999957</v>
      </c>
      <c r="BL172">
        <f>+IFERROR(IF(VALUE('data-cash-crude'!BK172)&gt;0,'data-cash-crude'!BK172-INDEX('active-future'!$C:$C,MATCH('basis-cash-crude'!BL$1,'active-future'!$A:$A,0),1),""),"")</f>
        <v>-6.240000000000002</v>
      </c>
      <c r="BM172">
        <f>+IFERROR(IF(VALUE('data-cash-crude'!BL172)&gt;0,'data-cash-crude'!BL172-INDEX('active-future'!$C:$C,MATCH('basis-cash-crude'!BM$1,'active-future'!$A:$A,0),1),""),"")</f>
        <v>-6.5300000000000011</v>
      </c>
      <c r="BN172">
        <f>+IFERROR(IF(VALUE('data-cash-crude'!BM172)&gt;0,'data-cash-crude'!BM172-INDEX('active-future'!$C:$C,MATCH('basis-cash-crude'!BN$1,'active-future'!$A:$A,0),1),""),"")</f>
        <v>-6.3999999999999986</v>
      </c>
      <c r="BO172">
        <f>+IFERROR(IF(VALUE('data-cash-crude'!BN172)&gt;0,'data-cash-crude'!BN172-INDEX('active-future'!$C:$C,MATCH('basis-cash-crude'!BO$1,'active-future'!$A:$A,0),1),""),"")</f>
        <v>-6.4600000000000009</v>
      </c>
      <c r="BP172">
        <f>+IFERROR(IF(VALUE('data-cash-crude'!BO172)&gt;0,'data-cash-crude'!BO172-INDEX('active-future'!$C:$C,MATCH('basis-cash-crude'!BP$1,'active-future'!$A:$A,0),1),""),"")</f>
        <v>-6.3500000000000014</v>
      </c>
      <c r="BQ172">
        <f>+IFERROR(IF(VALUE('data-cash-crude'!BP172)&gt;0,'data-cash-crude'!BP172-INDEX('active-future'!$C:$C,MATCH('basis-cash-crude'!BQ$1,'active-future'!$A:$A,0),1),""),"")</f>
        <v>-6.2899999999999991</v>
      </c>
      <c r="BR172">
        <f>+IFERROR(IF(VALUE('data-cash-crude'!BQ172)&gt;0,'data-cash-crude'!BQ172-INDEX('active-future'!$C:$C,MATCH('basis-cash-crude'!BR$1,'active-future'!$A:$A,0),1),""),"")</f>
        <v>-6.519999999999996</v>
      </c>
      <c r="BS172">
        <f>+IFERROR(IF(VALUE('data-cash-crude'!BR172)&gt;0,'data-cash-crude'!BR172-INDEX('active-future'!$C:$C,MATCH('basis-cash-crude'!BS$1,'active-future'!$A:$A,0),1),""),"")</f>
        <v>-6.7199999999999989</v>
      </c>
      <c r="BT172">
        <f>+IFERROR(IF(VALUE('data-cash-crude'!BS172)&gt;0,'data-cash-crude'!BS172-INDEX('active-future'!$C:$C,MATCH('basis-cash-crude'!BT$1,'active-future'!$A:$A,0),1),""),"")</f>
        <v>-6.3099999999999952</v>
      </c>
      <c r="BU172">
        <f>+IFERROR(IF(VALUE('data-cash-crude'!BT172)&gt;0,'data-cash-crude'!BT172-INDEX('active-future'!$C:$C,MATCH('basis-cash-crude'!BU$1,'active-future'!$A:$A,0),1),""),"")</f>
        <v>-6.3099999999999952</v>
      </c>
      <c r="BV172" t="str">
        <f>+IFERROR(IF(VALUE('data-cash-crude'!BU172)&gt;0,'data-cash-crude'!BU172-INDEX('active-future'!$C:$C,MATCH('basis-cash-crude'!BV$1,'active-future'!$A:$A,0),1),""),"")</f>
        <v/>
      </c>
      <c r="BW172">
        <f>+IFERROR(IF(VALUE('data-cash-crude'!BV172)&gt;0,'data-cash-crude'!BV172-INDEX('active-future'!$C:$C,MATCH('basis-cash-crude'!BW$1,'active-future'!$A:$A,0),1),""),"")</f>
        <v>-6.4399999999999977</v>
      </c>
      <c r="BX172">
        <f>+IFERROR(IF(VALUE('data-cash-crude'!BW172)&gt;0,'data-cash-crude'!BW172-INDEX('active-future'!$C:$C,MATCH('basis-cash-crude'!BX$1,'active-future'!$A:$A,0),1),""),"")</f>
        <v>-6.2899999999999991</v>
      </c>
      <c r="BY172">
        <f>+IFERROR(IF(VALUE('data-cash-crude'!BX172)&gt;0,'data-cash-crude'!BX172-INDEX('active-future'!$C:$C,MATCH('basis-cash-crude'!BY$1,'active-future'!$A:$A,0),1),""),"")</f>
        <v>-6.490000000000002</v>
      </c>
      <c r="BZ172">
        <f>+IFERROR(IF(VALUE('data-cash-crude'!BY172)&gt;0,'data-cash-crude'!BY172-INDEX('active-future'!$C:$C,MATCH('basis-cash-crude'!BZ$1,'active-future'!$A:$A,0),1),""),"")</f>
        <v>-6.5899999999999963</v>
      </c>
      <c r="CA172">
        <f>+IFERROR(IF(VALUE('data-cash-crude'!BZ172)&gt;0,'data-cash-crude'!BZ172-INDEX('active-future'!$C:$C,MATCH('basis-cash-crude'!CA$1,'active-future'!$A:$A,0),1),""),"")</f>
        <v>-6.1899999999999977</v>
      </c>
      <c r="CB172">
        <f>+IFERROR(IF(VALUE('data-cash-crude'!CA172)&gt;0,'data-cash-crude'!CA172-INDEX('active-future'!$C:$C,MATCH('basis-cash-crude'!CB$1,'active-future'!$A:$A,0),1),""),"")</f>
        <v>-6.490000000000002</v>
      </c>
      <c r="CC172">
        <f>+IFERROR(IF(VALUE('data-cash-crude'!CB172)&gt;0,'data-cash-crude'!CB172-INDEX('active-future'!$C:$C,MATCH('basis-cash-crude'!CC$1,'active-future'!$A:$A,0),1),""),"")</f>
        <v>-6.0499999999999972</v>
      </c>
      <c r="CD172">
        <f>+IFERROR(IF(VALUE('data-cash-crude'!CC172)&gt;0,'data-cash-crude'!CC172-INDEX('active-future'!$C:$C,MATCH('basis-cash-crude'!CD$1,'active-future'!$A:$A,0),1),""),"")</f>
        <v>-6.5</v>
      </c>
      <c r="CE172">
        <f>+IFERROR(IF(VALUE('data-cash-crude'!CD172)&gt;0,'data-cash-crude'!CD172-INDEX('active-future'!$C:$C,MATCH('basis-cash-crude'!CE$1,'active-future'!$A:$A,0),1),""),"")</f>
        <v>-6.490000000000002</v>
      </c>
      <c r="CF172">
        <f>+IFERROR(IF(VALUE('data-cash-crude'!CE172)&gt;0,'data-cash-crude'!CE172-INDEX('active-future'!$C:$C,MATCH('basis-cash-crude'!CF$1,'active-future'!$A:$A,0),1),""),"")</f>
        <v>-6.3999999999999986</v>
      </c>
      <c r="CG172">
        <f>+IFERROR(IF(VALUE('data-cash-crude'!CF172)&gt;0,'data-cash-crude'!CF172-INDEX('active-future'!$C:$C,MATCH('basis-cash-crude'!CG$1,'active-future'!$A:$A,0),1),""),"")</f>
        <v>-6.5499999999999972</v>
      </c>
      <c r="CH172">
        <f>+IFERROR(IF(VALUE('data-cash-crude'!CG172)&gt;0,'data-cash-crude'!CG172-INDEX('active-future'!$C:$C,MATCH('basis-cash-crude'!CH$1,'active-future'!$A:$A,0),1),""),"")</f>
        <v>-6.25</v>
      </c>
      <c r="CI172">
        <f>+IFERROR(IF(VALUE('data-cash-crude'!CH172)&gt;0,'data-cash-crude'!CH172-INDEX('active-future'!$C:$C,MATCH('basis-cash-crude'!CI$1,'active-future'!$A:$A,0),1),""),"")</f>
        <v>-6.4200000000000017</v>
      </c>
      <c r="CJ172">
        <f>+IFERROR(IF(VALUE('data-cash-crude'!CI172)&gt;0,'data-cash-crude'!CI172-INDEX('active-future'!$C:$C,MATCH('basis-cash-crude'!CJ$1,'active-future'!$A:$A,0),1),""),"")</f>
        <v>-6.4499999999999957</v>
      </c>
      <c r="CK172">
        <f>+IFERROR(IF(VALUE('data-cash-crude'!CJ172)&gt;0,'data-cash-crude'!CJ172-INDEX('active-future'!$C:$C,MATCH('basis-cash-crude'!CK$1,'active-future'!$A:$A,0),1),""),"")</f>
        <v>-6.4099999999999966</v>
      </c>
      <c r="CL172">
        <f>+IFERROR(IF(VALUE('data-cash-crude'!CK172)&gt;0,'data-cash-crude'!CK172-INDEX('active-future'!$C:$C,MATCH('basis-cash-crude'!CL$1,'active-future'!$A:$A,0),1),""),"")</f>
        <v>-6.3399999999999963</v>
      </c>
      <c r="CM172" t="str">
        <f>+IFERROR(IF(VALUE('data-cash-crude'!CL172)&gt;0,'data-cash-crude'!CL172-INDEX('active-future'!$C:$C,MATCH('basis-cash-crude'!CM$1,'active-future'!$A:$A,0),1),""),"")</f>
        <v/>
      </c>
      <c r="CN172">
        <f>+IFERROR(IF(VALUE('data-cash-crude'!CM172)&gt;0,'data-cash-crude'!CM172-INDEX('active-future'!$C:$C,MATCH('basis-cash-crude'!CN$1,'active-future'!$A:$A,0),1),""),"")</f>
        <v>-6.5</v>
      </c>
      <c r="CO172">
        <f>+IFERROR(IF(VALUE('data-cash-crude'!CN172)&gt;0,'data-cash-crude'!CN172-INDEX('active-future'!$C:$C,MATCH('basis-cash-crude'!CO$1,'active-future'!$A:$A,0),1),""),"")</f>
        <v>-6.3599999999999994</v>
      </c>
      <c r="CP172" t="str">
        <f>+IFERROR(IF(VALUE('data-cash-crude'!CO172)&gt;0,'data-cash-crude'!CO172-INDEX('active-future'!$C:$C,MATCH('basis-cash-crude'!CP$1,'active-future'!$A:$A,0),1),""),"")</f>
        <v/>
      </c>
      <c r="CQ172">
        <f>+IFERROR(IF(VALUE('data-cash-crude'!CP172)&gt;0,'data-cash-crude'!CP172-INDEX('active-future'!$C:$C,MATCH('basis-cash-crude'!CQ$1,'active-future'!$A:$A,0),1),""),"")</f>
        <v>-5.5799999999999983</v>
      </c>
      <c r="CR172">
        <f>+IFERROR(IF(VALUE('data-cash-crude'!CQ172)&gt;0,'data-cash-crude'!CQ172-INDEX('active-future'!$C:$C,MATCH('basis-cash-crude'!CR$1,'active-future'!$A:$A,0),1),""),"")</f>
        <v>-6.5399999999999991</v>
      </c>
      <c r="CS172">
        <f>+IFERROR(IF(VALUE('data-cash-crude'!CR172)&gt;0,'data-cash-crude'!CR172-INDEX('active-future'!$C:$C,MATCH('basis-cash-crude'!CS$1,'active-future'!$A:$A,0),1),""),"")</f>
        <v>-6.32</v>
      </c>
      <c r="CT172">
        <f>+IFERROR(IF(VALUE('data-cash-crude'!CS172)&gt;0,'data-cash-crude'!CS172-INDEX('active-future'!$C:$C,MATCH('basis-cash-crude'!CT$1,'active-future'!$A:$A,0),1),""),"")</f>
        <v>-6.5</v>
      </c>
      <c r="CU172">
        <f>+IFERROR(IF(VALUE('data-cash-crude'!CT172)&gt;0,'data-cash-crude'!CT172-INDEX('active-future'!$C:$C,MATCH('basis-cash-crude'!CU$1,'active-future'!$A:$A,0),1),""),"")</f>
        <v>-6.3299999999999983</v>
      </c>
      <c r="CV172">
        <f>+IFERROR(IF(VALUE('data-cash-crude'!CU172)&gt;0,'data-cash-crude'!CU172-INDEX('active-future'!$C:$C,MATCH('basis-cash-crude'!CV$1,'active-future'!$A:$A,0),1),""),"")</f>
        <v>-6.2800000000000011</v>
      </c>
      <c r="CW172">
        <f>+IFERROR(IF(VALUE('data-cash-crude'!CV172)&gt;0,'data-cash-crude'!CV172-INDEX('active-future'!$C:$C,MATCH('basis-cash-crude'!CW$1,'active-future'!$A:$A,0),1),""),"")</f>
        <v>-6.0399999999999991</v>
      </c>
      <c r="CX172">
        <f>+IFERROR(IF(VALUE('data-cash-crude'!CW172)&gt;0,'data-cash-crude'!CW172-INDEX('active-future'!$C:$C,MATCH('basis-cash-crude'!CX$1,'active-future'!$A:$A,0),1),""),"")</f>
        <v>-6.4600000000000009</v>
      </c>
      <c r="CY172">
        <f>+IFERROR(IF(VALUE('data-cash-crude'!CX172)&gt;0,'data-cash-crude'!CX172-INDEX('active-future'!$C:$C,MATCH('basis-cash-crude'!CY$1,'active-future'!$A:$A,0),1),""),"")</f>
        <v>-6.3699999999999974</v>
      </c>
      <c r="CZ172">
        <f>+IFERROR(IF(VALUE('data-cash-crude'!CY172)&gt;0,'data-cash-crude'!CY172-INDEX('active-future'!$C:$C,MATCH('basis-cash-crude'!CZ$1,'active-future'!$A:$A,0),1),""),"")</f>
        <v>-6.6299999999999955</v>
      </c>
      <c r="DA172">
        <f>+IFERROR(IF(VALUE('data-cash-crude'!CZ172)&gt;0,'data-cash-crude'!CZ172-INDEX('active-future'!$C:$C,MATCH('basis-cash-crude'!DA$1,'active-future'!$A:$A,0),1),""),"")</f>
        <v>-6.25</v>
      </c>
      <c r="DB172">
        <f>+IFERROR(IF(VALUE('data-cash-crude'!DA172)&gt;0,'data-cash-crude'!DA172-INDEX('active-future'!$C:$C,MATCH('basis-cash-crude'!DB$1,'active-future'!$A:$A,0),1),""),"")</f>
        <v>-6.5799999999999983</v>
      </c>
      <c r="DC172">
        <f>+IFERROR(IF(VALUE('data-cash-crude'!DB172)&gt;0,'data-cash-crude'!DB172-INDEX('active-future'!$C:$C,MATCH('basis-cash-crude'!DC$1,'active-future'!$A:$A,0),1),""),"")</f>
        <v>-6.3999999999999986</v>
      </c>
      <c r="DD172">
        <f>+IFERROR(IF(VALUE('data-cash-crude'!DC172)&gt;0,'data-cash-crude'!DC172-INDEX('active-future'!$C:$C,MATCH('basis-cash-crude'!DD$1,'active-future'!$A:$A,0),1),""),"")</f>
        <v>-6.4399999999999977</v>
      </c>
      <c r="DE172">
        <f>+IFERROR(IF(VALUE('data-cash-crude'!DD172)&gt;0,'data-cash-crude'!DD172-INDEX('active-future'!$C:$C,MATCH('basis-cash-crude'!DE$1,'active-future'!$A:$A,0),1),""),"")</f>
        <v>-6.490000000000002</v>
      </c>
      <c r="DF172">
        <f>+IFERROR(IF(VALUE('data-cash-crude'!DE172)&gt;0,'data-cash-crude'!DE172-INDEX('active-future'!$C:$C,MATCH('basis-cash-crude'!DF$1,'active-future'!$A:$A,0),1),""),"")</f>
        <v>-6.2800000000000011</v>
      </c>
      <c r="DG172">
        <f>+IFERROR(IF(VALUE('data-cash-crude'!DF172)&gt;0,'data-cash-crude'!DF172-INDEX('active-future'!$C:$C,MATCH('basis-cash-crude'!DG$1,'active-future'!$A:$A,0),1),""),"")</f>
        <v>-6.0899999999999963</v>
      </c>
      <c r="DH172">
        <f>+IFERROR(IF(VALUE('data-cash-crude'!DG172)&gt;0,'data-cash-crude'!DG172-INDEX('active-future'!$C:$C,MATCH('basis-cash-crude'!DH$1,'active-future'!$A:$A,0),1),""),"")</f>
        <v>-6.5599999999999952</v>
      </c>
      <c r="DI172">
        <f>+IFERROR(IF(VALUE('data-cash-crude'!DH172)&gt;0,'data-cash-crude'!DH172-INDEX('active-future'!$C:$C,MATCH('basis-cash-crude'!DI$1,'active-future'!$A:$A,0),1),""),"")</f>
        <v>-6.3500000000000014</v>
      </c>
      <c r="DJ172">
        <f>+IFERROR(IF(VALUE('data-cash-crude'!DI172)&gt;0,'data-cash-crude'!DI172-INDEX('active-future'!$C:$C,MATCH('basis-cash-crude'!DJ$1,'active-future'!$A:$A,0),1),""),"")</f>
        <v>-6.4799999999999969</v>
      </c>
      <c r="DK172">
        <f>+IFERROR(IF(VALUE('data-cash-crude'!DJ172)&gt;0,'data-cash-crude'!DJ172-INDEX('active-future'!$C:$C,MATCH('basis-cash-crude'!DK$1,'active-future'!$A:$A,0),1),""),"")</f>
        <v>-6.4499999999999957</v>
      </c>
      <c r="DL172">
        <f>+IFERROR(IF(VALUE('data-cash-crude'!DK172)&gt;0,'data-cash-crude'!DK172-INDEX('active-future'!$C:$C,MATCH('basis-cash-crude'!DL$1,'active-future'!$A:$A,0),1),""),"")</f>
        <v>-6.519999999999996</v>
      </c>
      <c r="DM172" t="str">
        <f>+IFERROR(IF(VALUE('data-cash-crude'!DL172)&gt;0,'data-cash-crude'!DL172-INDEX('active-future'!$C:$C,MATCH('basis-cash-crude'!DM$1,'active-future'!$A:$A,0),1),""),"")</f>
        <v/>
      </c>
      <c r="DN172" t="str">
        <f>+IFERROR(IF(VALUE('data-cash-crude'!DM172)&gt;0,'data-cash-crude'!DM172-INDEX('active-future'!$C:$C,MATCH('basis-cash-crude'!DN$1,'active-future'!$A:$A,0),1),""),"")</f>
        <v/>
      </c>
      <c r="DO172" t="str">
        <f>+IFERROR(IF(VALUE('data-cash-crude'!DN172)&gt;0,'data-cash-crude'!DN172-INDEX('active-future'!$C:$C,MATCH('basis-cash-crude'!DO$1,'active-future'!$A:$A,0),1),""),"")</f>
        <v/>
      </c>
      <c r="DP172" t="str">
        <f>+IFERROR(IF(VALUE('data-cash-crude'!DO172)&gt;0,'data-cash-crude'!DO172-INDEX('active-future'!$C:$C,MATCH('basis-cash-crude'!DP$1,'active-future'!$A:$A,0),1),""),"")</f>
        <v/>
      </c>
      <c r="DQ172" t="str">
        <f>+IFERROR(IF(VALUE('data-cash-crude'!DP172)&gt;0,'data-cash-crude'!DP172-INDEX('active-future'!$C:$C,MATCH('basis-cash-crude'!DQ$1,'active-future'!$A:$A,0),1),""),"")</f>
        <v/>
      </c>
      <c r="DR172" t="str">
        <f>+IFERROR(IF(VALUE('data-cash-crude'!DQ172)&gt;0,'data-cash-crude'!DQ172-INDEX('active-future'!$C:$C,MATCH('basis-cash-crude'!DR$1,'active-future'!$A:$A,0),1),""),"")</f>
        <v/>
      </c>
      <c r="DS172" t="str">
        <f>+IFERROR(IF(VALUE('data-cash-crude'!DR172)&gt;0,'data-cash-crude'!DR172-INDEX('active-future'!$C:$C,MATCH('basis-cash-crude'!DS$1,'active-future'!$A:$A,0),1),""),"")</f>
        <v/>
      </c>
      <c r="DT172" t="str">
        <f>+IFERROR(IF(VALUE('data-cash-crude'!DS172)&gt;0,'data-cash-crude'!DS172-INDEX('active-future'!$C:$C,MATCH('basis-cash-crude'!DT$1,'active-future'!$A:$A,0),1),""),"")</f>
        <v/>
      </c>
      <c r="DU172" t="str">
        <f>+IFERROR(IF(VALUE('data-cash-crude'!DT172)&gt;0,'data-cash-crude'!DT172-INDEX('active-future'!$C:$C,MATCH('basis-cash-crude'!DU$1,'active-future'!$A:$A,0),1),""),"")</f>
        <v/>
      </c>
      <c r="DV172" t="str">
        <f>+IFERROR(IF(VALUE('data-cash-crude'!DU172)&gt;0,'data-cash-crude'!DU172-INDEX('active-future'!$C:$C,MATCH('basis-cash-crude'!DV$1,'active-future'!$A:$A,0),1),""),"")</f>
        <v/>
      </c>
      <c r="DW172" t="str">
        <f>+IFERROR(IF(VALUE('data-cash-crude'!DV172)&gt;0,'data-cash-crude'!DV172-INDEX('active-future'!$C:$C,MATCH('basis-cash-crude'!DW$1,'active-future'!$A:$A,0),1),""),"")</f>
        <v/>
      </c>
      <c r="DX172" t="str">
        <f>+IFERROR(IF(VALUE('data-cash-crude'!DW172)&gt;0,'data-cash-crude'!DW172-INDEX('active-future'!$C:$C,MATCH('basis-cash-crude'!DX$1,'active-future'!$A:$A,0),1),""),"")</f>
        <v/>
      </c>
      <c r="DY172" t="str">
        <f>+IFERROR(IF(VALUE('data-cash-crude'!DX172)&gt;0,'data-cash-crude'!DX172-INDEX('active-future'!$C:$C,MATCH('basis-cash-crude'!DY$1,'active-future'!$A:$A,0),1),""),"")</f>
        <v/>
      </c>
      <c r="DZ172" t="str">
        <f>+IFERROR(IF(VALUE('data-cash-crude'!DY172)&gt;0,'data-cash-crude'!DY172-INDEX('active-future'!$C:$C,MATCH('basis-cash-crude'!DZ$1,'active-future'!$A:$A,0),1),""),"")</f>
        <v/>
      </c>
      <c r="EA172" t="str">
        <f>+IFERROR(IF(VALUE('data-cash-crude'!DZ172)&gt;0,'data-cash-crude'!DZ172-INDEX('active-future'!$C:$C,MATCH('basis-cash-crude'!EA$1,'active-future'!$A:$A,0),1),""),"")</f>
        <v/>
      </c>
      <c r="EB172" t="str">
        <f>+IFERROR(IF(VALUE('data-cash-crude'!EA172)&gt;0,'data-cash-crude'!EA172-INDEX('active-future'!$C:$C,MATCH('basis-cash-crude'!EB$1,'active-future'!$A:$A,0),1),""),"")</f>
        <v/>
      </c>
      <c r="EC172" t="str">
        <f>+IFERROR(IF(VALUE('data-cash-crude'!EB172)&gt;0,'data-cash-crude'!EB172-INDEX('active-future'!$C:$C,MATCH('basis-cash-crude'!EC$1,'active-future'!$A:$A,0),1),""),"")</f>
        <v/>
      </c>
      <c r="ED172" t="str">
        <f>+IFERROR(IF(VALUE('data-cash-crude'!EC172)&gt;0,'data-cash-crude'!EC172-INDEX('active-future'!$C:$C,MATCH('basis-cash-crude'!ED$1,'active-future'!$A:$A,0),1),""),"")</f>
        <v/>
      </c>
      <c r="EE172" t="str">
        <f>+IFERROR(IF(VALUE('data-cash-crude'!ED172)&gt;0,'data-cash-crude'!ED172-INDEX('active-future'!$C:$C,MATCH('basis-cash-crude'!EE$1,'active-future'!$A:$A,0),1),""),"")</f>
        <v/>
      </c>
      <c r="EF172" t="str">
        <f>+IFERROR(IF(VALUE('data-cash-crude'!EE172)&gt;0,'data-cash-crude'!EE172-INDEX('active-future'!$C:$C,MATCH('basis-cash-crude'!EF$1,'active-future'!$A:$A,0),1),""),"")</f>
        <v/>
      </c>
      <c r="EG172" t="str">
        <f>+IFERROR(IF(VALUE('data-cash-crude'!EF172)&gt;0,'data-cash-crude'!EF172-INDEX('active-future'!$C:$C,MATCH('basis-cash-crude'!EG$1,'active-future'!$A:$A,0),1),""),"")</f>
        <v/>
      </c>
      <c r="EH172" t="str">
        <f>+IFERROR(IF(VALUE('data-cash-crude'!EG172)&gt;0,'data-cash-crude'!EG172-INDEX('active-future'!$C:$C,MATCH('basis-cash-crude'!EH$1,'active-future'!$A:$A,0),1),""),"")</f>
        <v/>
      </c>
      <c r="EI172" t="str">
        <f>+IFERROR(IF(VALUE('data-cash-crude'!EH172)&gt;0,'data-cash-crude'!EH172-INDEX('active-future'!$C:$C,MATCH('basis-cash-crude'!EI$1,'active-future'!$A:$A,0),1),""),"")</f>
        <v/>
      </c>
      <c r="EJ172" t="str">
        <f>+IFERROR(IF(VALUE('data-cash-crude'!EI172)&gt;0,'data-cash-crude'!EI172-INDEX('active-future'!$C:$C,MATCH('basis-cash-crude'!EJ$1,'active-future'!$A:$A,0),1),""),"")</f>
        <v/>
      </c>
      <c r="EK172" t="str">
        <f>+IFERROR(IF(VALUE('data-cash-crude'!EJ172)&gt;0,'data-cash-crude'!EJ172-INDEX('active-future'!$C:$C,MATCH('basis-cash-crude'!EK$1,'active-future'!$A:$A,0),1),""),"")</f>
        <v/>
      </c>
      <c r="EL172" t="str">
        <f>+IFERROR(IF(VALUE('data-cash-crude'!EK172)&gt;0,'data-cash-crude'!EK172-INDEX('active-future'!$C:$C,MATCH('basis-cash-crude'!EL$1,'active-future'!$A:$A,0),1),""),"")</f>
        <v/>
      </c>
      <c r="EM172" t="str">
        <f>+IFERROR(IF(VALUE('data-cash-crude'!EL172)&gt;0,'data-cash-crude'!EL172-INDEX('active-future'!$C:$C,MATCH('basis-cash-crude'!EM$1,'active-future'!$A:$A,0),1),""),"")</f>
        <v/>
      </c>
      <c r="EN172" t="str">
        <f>+IFERROR(IF(VALUE('data-cash-crude'!EM172)&gt;0,'data-cash-crude'!EM172-INDEX('active-future'!$C:$C,MATCH('basis-cash-crude'!EN$1,'active-future'!$A:$A,0),1),""),"")</f>
        <v/>
      </c>
      <c r="EO172" t="str">
        <f>+IFERROR(IF(VALUE('data-cash-crude'!EN172)&gt;0,'data-cash-crude'!EN172-INDEX('active-future'!$C:$C,MATCH('basis-cash-crude'!EO$1,'active-future'!$A:$A,0),1),""),"")</f>
        <v/>
      </c>
      <c r="EP172" t="str">
        <f>+IFERROR(IF(VALUE('data-cash-crude'!EO172)&gt;0,'data-cash-crude'!EO172-INDEX('active-future'!$C:$C,MATCH('basis-cash-crude'!EP$1,'active-future'!$A:$A,0),1),""),"")</f>
        <v/>
      </c>
      <c r="EQ172" t="str">
        <f>+IFERROR(IF(VALUE('data-cash-crude'!EP172)&gt;0,'data-cash-crude'!EP172-INDEX('active-future'!$C:$C,MATCH('basis-cash-crude'!EQ$1,'active-future'!$A:$A,0),1),""),"")</f>
        <v/>
      </c>
      <c r="ER172" t="str">
        <f>+IFERROR(IF(VALUE('data-cash-crude'!EQ172)&gt;0,'data-cash-crude'!EQ172-INDEX('active-future'!$C:$C,MATCH('basis-cash-crude'!ER$1,'active-future'!$A:$A,0),1),""),"")</f>
        <v/>
      </c>
      <c r="ES172" t="str">
        <f>+IFERROR(IF(VALUE('data-cash-crude'!ER172)&gt;0,'data-cash-crude'!ER172-INDEX('active-future'!$C:$C,MATCH('basis-cash-crude'!ES$1,'active-future'!$A:$A,0),1),""),"")</f>
        <v/>
      </c>
      <c r="ET172" t="str">
        <f>+IFERROR(IF(VALUE('data-cash-crude'!ES172)&gt;0,'data-cash-crude'!ES172-INDEX('active-future'!$C:$C,MATCH('basis-cash-crude'!ET$1,'active-future'!$A:$A,0),1),""),"")</f>
        <v/>
      </c>
      <c r="EU172" t="str">
        <f>+IFERROR(IF(VALUE('data-cash-crude'!ET172)&gt;0,'data-cash-crude'!ET172-INDEX('active-future'!$C:$C,MATCH('basis-cash-crude'!EU$1,'active-future'!$A:$A,0),1),""),"")</f>
        <v/>
      </c>
      <c r="EV172" t="str">
        <f>+IFERROR(IF(VALUE('data-cash-crude'!EU172)&gt;0,'data-cash-crude'!EU172-INDEX('active-future'!$C:$C,MATCH('basis-cash-crude'!EV$1,'active-future'!$A:$A,0),1),""),"")</f>
        <v/>
      </c>
      <c r="EW172" t="str">
        <f>+IFERROR(IF(VALUE('data-cash-crude'!EV172)&gt;0,'data-cash-crude'!EV172-INDEX('active-future'!$C:$C,MATCH('basis-cash-crude'!EW$1,'active-future'!$A:$A,0),1),""),"")</f>
        <v/>
      </c>
      <c r="EX172" t="str">
        <f>+IFERROR(IF(VALUE('data-cash-crude'!EW172)&gt;0,'data-cash-crude'!EW172-INDEX('active-future'!$C:$C,MATCH('basis-cash-crude'!EX$1,'active-future'!$A:$A,0),1),""),"")</f>
        <v/>
      </c>
      <c r="EY172" t="str">
        <f>+IFERROR(IF(VALUE('data-cash-crude'!EX172)&gt;0,'data-cash-crude'!EX172-INDEX('active-future'!$C:$C,MATCH('basis-cash-crude'!EY$1,'active-future'!$A:$A,0),1),""),"")</f>
        <v/>
      </c>
      <c r="EZ172" t="str">
        <f>+IFERROR(IF(VALUE('data-cash-crude'!EY172)&gt;0,'data-cash-crude'!EY172-INDEX('active-future'!$C:$C,MATCH('basis-cash-crude'!EZ$1,'active-future'!$A:$A,0),1),""),"")</f>
        <v/>
      </c>
      <c r="FA172" t="str">
        <f>+IFERROR(IF(VALUE('data-cash-crude'!EZ172)&gt;0,'data-cash-crude'!EZ172-INDEX('active-future'!$C:$C,MATCH('basis-cash-crude'!FA$1,'active-future'!$A:$A,0),1),""),"")</f>
        <v/>
      </c>
      <c r="FB172" t="str">
        <f>+IFERROR(IF(VALUE('data-cash-crude'!FA172)&gt;0,'data-cash-crude'!FA172-INDEX('active-future'!$C:$C,MATCH('basis-cash-crude'!FB$1,'active-future'!$A:$A,0),1),""),"")</f>
        <v/>
      </c>
      <c r="FC172" t="str">
        <f>+IFERROR(IF(VALUE('data-cash-crude'!FB172)&gt;0,'data-cash-crude'!FB172-INDEX('active-future'!$C:$C,MATCH('basis-cash-crude'!FC$1,'active-future'!$A:$A,0),1),""),"")</f>
        <v/>
      </c>
      <c r="FD172" t="str">
        <f>+IFERROR(IF(VALUE('data-cash-crude'!FC172)&gt;0,'data-cash-crude'!FC172-INDEX('active-future'!$C:$C,MATCH('basis-cash-crude'!FD$1,'active-future'!$A:$A,0),1),""),"")</f>
        <v/>
      </c>
      <c r="FE172" t="str">
        <f>+IFERROR(IF(VALUE('data-cash-crude'!FD172)&gt;0,'data-cash-crude'!FD172-INDEX('active-future'!$C:$C,MATCH('basis-cash-crude'!FE$1,'active-future'!$A:$A,0),1),""),"")</f>
        <v/>
      </c>
      <c r="FF172" t="str">
        <f>+IFERROR(IF(VALUE('data-cash-crude'!FE172)&gt;0,'data-cash-crude'!FE172-INDEX('active-future'!$C:$C,MATCH('basis-cash-crude'!FF$1,'active-future'!$A:$A,0),1),""),"")</f>
        <v/>
      </c>
      <c r="FG172" t="str">
        <f>+IFERROR(IF(VALUE('data-cash-crude'!FF172)&gt;0,'data-cash-crude'!FF172-INDEX('active-future'!$C:$C,MATCH('basis-cash-crude'!FG$1,'active-future'!$A:$A,0),1),""),"")</f>
        <v/>
      </c>
      <c r="FH172" t="str">
        <f>+IFERROR(IF(VALUE('data-cash-crude'!FG172)&gt;0,'data-cash-crude'!FG172-INDEX('active-future'!$C:$C,MATCH('basis-cash-crude'!FH$1,'active-future'!$A:$A,0),1),""),"")</f>
        <v/>
      </c>
      <c r="FI172" t="str">
        <f>+IFERROR(IF(VALUE('data-cash-crude'!FH172)&gt;0,'data-cash-crude'!FH172-INDEX('active-future'!$C:$C,MATCH('basis-cash-crude'!FI$1,'active-future'!$A:$A,0),1),""),"")</f>
        <v/>
      </c>
      <c r="FJ172" t="str">
        <f>+IFERROR(IF(VALUE('data-cash-crude'!FI172)&gt;0,'data-cash-crude'!FI172-INDEX('active-future'!$C:$C,MATCH('basis-cash-crude'!FJ$1,'active-future'!$A:$A,0),1),""),"")</f>
        <v/>
      </c>
      <c r="FK172" t="str">
        <f>+IFERROR(IF(VALUE('data-cash-crude'!FJ172)&gt;0,'data-cash-crude'!FJ172-INDEX('active-future'!$C:$C,MATCH('basis-cash-crude'!FK$1,'active-future'!$A:$A,0),1),""),"")</f>
        <v/>
      </c>
      <c r="FL172" t="str">
        <f>+IFERROR(IF(VALUE('data-cash-crude'!FK172)&gt;0,'data-cash-crude'!FK172-INDEX('active-future'!$C:$C,MATCH('basis-cash-crude'!FL$1,'active-future'!$A:$A,0),1),""),"")</f>
        <v/>
      </c>
    </row>
    <row r="173" spans="1:168" x14ac:dyDescent="0.2">
      <c r="A173">
        <f t="shared" si="6"/>
        <v>-13.045000000000002</v>
      </c>
      <c r="B173">
        <f t="shared" si="7"/>
        <v>-12.918799999999999</v>
      </c>
      <c r="C173">
        <f t="shared" si="8"/>
        <v>-12.996533333333335</v>
      </c>
      <c r="D173" s="10" t="str">
        <f>+'data-cash-crude'!B173</f>
        <v>CLPA-8-29.CM</v>
      </c>
      <c r="E173">
        <f>+IFERROR(IF(VALUE('data-cash-crude'!D173)&gt;0,'data-cash-crude'!D173-INDEX('active-future'!$C:$C,MATCH('basis-cash-crude'!E$1,'active-future'!$A:$A,0),1),""),"")</f>
        <v>-13.060000000000002</v>
      </c>
      <c r="F173">
        <f>+IFERROR(IF(VALUE('data-cash-crude'!E173)&gt;0,'data-cash-crude'!E173-INDEX('active-future'!$C:$C,MATCH('basis-cash-crude'!F$1,'active-future'!$A:$A,0),1),""),"")</f>
        <v>-12.93</v>
      </c>
      <c r="G173">
        <f>+IFERROR(IF(VALUE('data-cash-crude'!F173)&gt;0,'data-cash-crude'!F173-INDEX('active-future'!$C:$C,MATCH('basis-cash-crude'!G$1,'active-future'!$A:$A,0),1),""),"")</f>
        <v>-12.969999999999999</v>
      </c>
      <c r="H173">
        <f>+IFERROR(IF(VALUE('data-cash-crude'!G173)&gt;0,'data-cash-crude'!G173-INDEX('active-future'!$C:$C,MATCH('basis-cash-crude'!H$1,'active-future'!$A:$A,0),1),""),"")</f>
        <v>-12.93</v>
      </c>
      <c r="I173" t="str">
        <f>+IFERROR(IF(VALUE('data-cash-crude'!H173)&gt;0,'data-cash-crude'!H173-INDEX('active-future'!$C:$C,MATCH('basis-cash-crude'!I$1,'active-future'!$A:$A,0),1),""),"")</f>
        <v/>
      </c>
      <c r="J173">
        <f>+IFERROR(IF(VALUE('data-cash-crude'!I173)&gt;0,'data-cash-crude'!I173-INDEX('active-future'!$C:$C,MATCH('basis-cash-crude'!J$1,'active-future'!$A:$A,0),1),""),"")</f>
        <v>-13.11</v>
      </c>
      <c r="K173">
        <f>+IFERROR(IF(VALUE('data-cash-crude'!J173)&gt;0,'data-cash-crude'!J173-INDEX('active-future'!$C:$C,MATCH('basis-cash-crude'!K$1,'active-future'!$A:$A,0),1),""),"")</f>
        <v>-13.270000000000003</v>
      </c>
      <c r="L173" t="str">
        <f>+IFERROR(IF(VALUE('data-cash-crude'!K173)&gt;0,'data-cash-crude'!K173-INDEX('active-future'!$C:$C,MATCH('basis-cash-crude'!L$1,'active-future'!$A:$A,0),1),""),"")</f>
        <v/>
      </c>
      <c r="M173">
        <f>+IFERROR(IF(VALUE('data-cash-crude'!L173)&gt;0,'data-cash-crude'!L173-INDEX('active-future'!$C:$C,MATCH('basis-cash-crude'!M$1,'active-future'!$A:$A,0),1),""),"")</f>
        <v>-12.93</v>
      </c>
      <c r="N173">
        <f>+IFERROR(IF(VALUE('data-cash-crude'!M173)&gt;0,'data-cash-crude'!M173-INDEX('active-future'!$C:$C,MATCH('basis-cash-crude'!N$1,'active-future'!$A:$A,0),1),""),"")</f>
        <v>-13.100000000000001</v>
      </c>
      <c r="O173">
        <f>+IFERROR(IF(VALUE('data-cash-crude'!N173)&gt;0,'data-cash-crude'!N173-INDEX('active-future'!$C:$C,MATCH('basis-cash-crude'!O$1,'active-future'!$A:$A,0),1),""),"")</f>
        <v>-12.869999999999997</v>
      </c>
      <c r="P173">
        <f>+IFERROR(IF(VALUE('data-cash-crude'!O173)&gt;0,'data-cash-crude'!O173-INDEX('active-future'!$C:$C,MATCH('basis-cash-crude'!P$1,'active-future'!$A:$A,0),1),""),"")</f>
        <v>-12.96</v>
      </c>
      <c r="Q173">
        <f>+IFERROR(IF(VALUE('data-cash-crude'!P173)&gt;0,'data-cash-crude'!P173-INDEX('active-future'!$C:$C,MATCH('basis-cash-crude'!Q$1,'active-future'!$A:$A,0),1),""),"")</f>
        <v>-13.07</v>
      </c>
      <c r="R173">
        <f>+IFERROR(IF(VALUE('data-cash-crude'!Q173)&gt;0,'data-cash-crude'!Q173-INDEX('active-future'!$C:$C,MATCH('basis-cash-crude'!R$1,'active-future'!$A:$A,0),1),""),"")</f>
        <v>-12.93</v>
      </c>
      <c r="S173">
        <f>+IFERROR(IF(VALUE('data-cash-crude'!R173)&gt;0,'data-cash-crude'!R173-INDEX('active-future'!$C:$C,MATCH('basis-cash-crude'!S$1,'active-future'!$A:$A,0),1),""),"")</f>
        <v>-13.009999999999998</v>
      </c>
      <c r="T173">
        <f>+IFERROR(IF(VALUE('data-cash-crude'!S173)&gt;0,'data-cash-crude'!S173-INDEX('active-future'!$C:$C,MATCH('basis-cash-crude'!T$1,'active-future'!$A:$A,0),1),""),"")</f>
        <v>-12.990000000000002</v>
      </c>
      <c r="U173">
        <f>+IFERROR(IF(VALUE('data-cash-crude'!T173)&gt;0,'data-cash-crude'!T173-INDEX('active-future'!$C:$C,MATCH('basis-cash-crude'!U$1,'active-future'!$A:$A,0),1),""),"")</f>
        <v>-13.270000000000003</v>
      </c>
      <c r="V173">
        <f>+IFERROR(IF(VALUE('data-cash-crude'!U173)&gt;0,'data-cash-crude'!U173-INDEX('active-future'!$C:$C,MATCH('basis-cash-crude'!V$1,'active-future'!$A:$A,0),1),""),"")</f>
        <v>-12.950000000000003</v>
      </c>
      <c r="W173">
        <f>+IFERROR(IF(VALUE('data-cash-crude'!V173)&gt;0,'data-cash-crude'!V173-INDEX('active-future'!$C:$C,MATCH('basis-cash-crude'!W$1,'active-future'!$A:$A,0),1),""),"")</f>
        <v>-12.93</v>
      </c>
      <c r="X173">
        <f>+IFERROR(IF(VALUE('data-cash-crude'!W173)&gt;0,'data-cash-crude'!W173-INDEX('active-future'!$C:$C,MATCH('basis-cash-crude'!X$1,'active-future'!$A:$A,0),1),""),"")</f>
        <v>-13.18</v>
      </c>
      <c r="Y173" t="str">
        <f>+IFERROR(IF(VALUE('data-cash-crude'!X173)&gt;0,'data-cash-crude'!X173-INDEX('active-future'!$C:$C,MATCH('basis-cash-crude'!Y$1,'active-future'!$A:$A,0),1),""),"")</f>
        <v/>
      </c>
      <c r="Z173">
        <f>+IFERROR(IF(VALUE('data-cash-crude'!Y173)&gt;0,'data-cash-crude'!Y173-INDEX('active-future'!$C:$C,MATCH('basis-cash-crude'!Z$1,'active-future'!$A:$A,0),1),""),"")</f>
        <v>-13.21</v>
      </c>
      <c r="AA173">
        <f>+IFERROR(IF(VALUE('data-cash-crude'!Z173)&gt;0,'data-cash-crude'!Z173-INDEX('active-future'!$C:$C,MATCH('basis-cash-crude'!AA$1,'active-future'!$A:$A,0),1),""),"")</f>
        <v>-10.170000000000002</v>
      </c>
      <c r="AB173" t="str">
        <f>+IFERROR(IF(VALUE('data-cash-crude'!AA173)&gt;0,'data-cash-crude'!AA173-INDEX('active-future'!$C:$C,MATCH('basis-cash-crude'!AB$1,'active-future'!$A:$A,0),1),""),"")</f>
        <v/>
      </c>
      <c r="AC173">
        <f>+IFERROR(IF(VALUE('data-cash-crude'!AB173)&gt;0,'data-cash-crude'!AB173-INDEX('active-future'!$C:$C,MATCH('basis-cash-crude'!AC$1,'active-future'!$A:$A,0),1),""),"")</f>
        <v>-13.11</v>
      </c>
      <c r="AD173">
        <f>+IFERROR(IF(VALUE('data-cash-crude'!AC173)&gt;0,'data-cash-crude'!AC173-INDEX('active-future'!$C:$C,MATCH('basis-cash-crude'!AD$1,'active-future'!$A:$A,0),1),""),"")</f>
        <v>-12.909999999999997</v>
      </c>
      <c r="AE173">
        <f>+IFERROR(IF(VALUE('data-cash-crude'!AD173)&gt;0,'data-cash-crude'!AD173-INDEX('active-future'!$C:$C,MATCH('basis-cash-crude'!AE$1,'active-future'!$A:$A,0),1),""),"")</f>
        <v>-13.009999999999998</v>
      </c>
      <c r="AF173">
        <f>+IFERROR(IF(VALUE('data-cash-crude'!AE173)&gt;0,'data-cash-crude'!AE173-INDEX('active-future'!$C:$C,MATCH('basis-cash-crude'!AF$1,'active-future'!$A:$A,0),1),""),"")</f>
        <v>-13.020000000000003</v>
      </c>
      <c r="AG173">
        <f>+IFERROR(IF(VALUE('data-cash-crude'!AF173)&gt;0,'data-cash-crude'!AF173-INDEX('active-future'!$C:$C,MATCH('basis-cash-crude'!AG$1,'active-future'!$A:$A,0),1),""),"")</f>
        <v>-13.079999999999998</v>
      </c>
      <c r="AH173" t="str">
        <f>+IFERROR(IF(VALUE('data-cash-crude'!AG173)&gt;0,'data-cash-crude'!AG173-INDEX('active-future'!$C:$C,MATCH('basis-cash-crude'!AH$1,'active-future'!$A:$A,0),1),""),"")</f>
        <v/>
      </c>
      <c r="AI173" t="str">
        <f>+IFERROR(IF(VALUE('data-cash-crude'!AH173)&gt;0,'data-cash-crude'!AH173-INDEX('active-future'!$C:$C,MATCH('basis-cash-crude'!AI$1,'active-future'!$A:$A,0),1),""),"")</f>
        <v/>
      </c>
      <c r="AJ173" t="str">
        <f>+IFERROR(IF(VALUE('data-cash-crude'!AI173)&gt;0,'data-cash-crude'!AI173-INDEX('active-future'!$C:$C,MATCH('basis-cash-crude'!AJ$1,'active-future'!$A:$A,0),1),""),"")</f>
        <v/>
      </c>
      <c r="AK173" t="str">
        <f>+IFERROR(IF(VALUE('data-cash-crude'!AJ173)&gt;0,'data-cash-crude'!AJ173-INDEX('active-future'!$C:$C,MATCH('basis-cash-crude'!AK$1,'active-future'!$A:$A,0),1),""),"")</f>
        <v/>
      </c>
      <c r="AL173" t="str">
        <f>+IFERROR(IF(VALUE('data-cash-crude'!AK173)&gt;0,'data-cash-crude'!AK173-INDEX('active-future'!$C:$C,MATCH('basis-cash-crude'!AL$1,'active-future'!$A:$A,0),1),""),"")</f>
        <v/>
      </c>
      <c r="AM173" t="str">
        <f>+IFERROR(IF(VALUE('data-cash-crude'!AL173)&gt;0,'data-cash-crude'!AL173-INDEX('active-future'!$C:$C,MATCH('basis-cash-crude'!AM$1,'active-future'!$A:$A,0),1),""),"")</f>
        <v/>
      </c>
      <c r="AN173">
        <f>+IFERROR(IF(VALUE('data-cash-crude'!AM173)&gt;0,'data-cash-crude'!AM173-INDEX('active-future'!$C:$C,MATCH('basis-cash-crude'!AN$1,'active-future'!$A:$A,0),1),""),"")</f>
        <v>-13.049999999999997</v>
      </c>
      <c r="AO173">
        <f>+IFERROR(IF(VALUE('data-cash-crude'!AN173)&gt;0,'data-cash-crude'!AN173-INDEX('active-future'!$C:$C,MATCH('basis-cash-crude'!AO$1,'active-future'!$A:$A,0),1),""),"")</f>
        <v>-13.11</v>
      </c>
      <c r="AP173">
        <f>+IFERROR(IF(VALUE('data-cash-crude'!AO173)&gt;0,'data-cash-crude'!AO173-INDEX('active-future'!$C:$C,MATCH('basis-cash-crude'!AP$1,'active-future'!$A:$A,0),1),""),"")</f>
        <v>-12.990000000000002</v>
      </c>
      <c r="AQ173">
        <f>+IFERROR(IF(VALUE('data-cash-crude'!AP173)&gt;0,'data-cash-crude'!AP173-INDEX('active-future'!$C:$C,MATCH('basis-cash-crude'!AQ$1,'active-future'!$A:$A,0),1),""),"")</f>
        <v>-12.899999999999999</v>
      </c>
      <c r="AR173">
        <f>+IFERROR(IF(VALUE('data-cash-crude'!AQ173)&gt;0,'data-cash-crude'!AQ173-INDEX('active-future'!$C:$C,MATCH('basis-cash-crude'!AR$1,'active-future'!$A:$A,0),1),""),"")</f>
        <v>-13.100000000000001</v>
      </c>
      <c r="AS173">
        <f>+IFERROR(IF(VALUE('data-cash-crude'!AR173)&gt;0,'data-cash-crude'!AR173-INDEX('active-future'!$C:$C,MATCH('basis-cash-crude'!AS$1,'active-future'!$A:$A,0),1),""),"")</f>
        <v>-12.979999999999997</v>
      </c>
      <c r="AT173">
        <f>+IFERROR(IF(VALUE('data-cash-crude'!AS173)&gt;0,'data-cash-crude'!AS173-INDEX('active-future'!$C:$C,MATCH('basis-cash-crude'!AT$1,'active-future'!$A:$A,0),1),""),"")</f>
        <v>-13.29</v>
      </c>
      <c r="AU173">
        <f>+IFERROR(IF(VALUE('data-cash-crude'!AT173)&gt;0,'data-cash-crude'!AT173-INDEX('active-future'!$C:$C,MATCH('basis-cash-crude'!AU$1,'active-future'!$A:$A,0),1),""),"")</f>
        <v>-12.950000000000003</v>
      </c>
      <c r="AV173" t="str">
        <f>+IFERROR(IF(VALUE('data-cash-crude'!AU173)&gt;0,'data-cash-crude'!AU173-INDEX('active-future'!$C:$C,MATCH('basis-cash-crude'!AV$1,'active-future'!$A:$A,0),1),""),"")</f>
        <v/>
      </c>
      <c r="AW173" t="str">
        <f>+IFERROR(IF(VALUE('data-cash-crude'!AV173)&gt;0,'data-cash-crude'!AV173-INDEX('active-future'!$C:$C,MATCH('basis-cash-crude'!AW$1,'active-future'!$A:$A,0),1),""),"")</f>
        <v/>
      </c>
      <c r="AX173">
        <f>+IFERROR(IF(VALUE('data-cash-crude'!AW173)&gt;0,'data-cash-crude'!AW173-INDEX('active-future'!$C:$C,MATCH('basis-cash-crude'!AX$1,'active-future'!$A:$A,0),1),""),"")</f>
        <v>-13.04</v>
      </c>
      <c r="AY173">
        <f>+IFERROR(IF(VALUE('data-cash-crude'!AX173)&gt;0,'data-cash-crude'!AX173-INDEX('active-future'!$C:$C,MATCH('basis-cash-crude'!AY$1,'active-future'!$A:$A,0),1),""),"")</f>
        <v>-13.310000000000002</v>
      </c>
      <c r="AZ173">
        <f>+IFERROR(IF(VALUE('data-cash-crude'!AY173)&gt;0,'data-cash-crude'!AY173-INDEX('active-future'!$C:$C,MATCH('basis-cash-crude'!AZ$1,'active-future'!$A:$A,0),1),""),"")</f>
        <v>-12.909999999999997</v>
      </c>
      <c r="BA173">
        <f>+IFERROR(IF(VALUE('data-cash-crude'!AZ173)&gt;0,'data-cash-crude'!AZ173-INDEX('active-future'!$C:$C,MATCH('basis-cash-crude'!BA$1,'active-future'!$A:$A,0),1),""),"")</f>
        <v>-12.979999999999997</v>
      </c>
      <c r="BB173">
        <f>+IFERROR(IF(VALUE('data-cash-crude'!BA173)&gt;0,'data-cash-crude'!BA173-INDEX('active-future'!$C:$C,MATCH('basis-cash-crude'!BB$1,'active-future'!$A:$A,0),1),""),"")</f>
        <v>-12.969999999999999</v>
      </c>
      <c r="BC173">
        <f>+IFERROR(IF(VALUE('data-cash-crude'!BB173)&gt;0,'data-cash-crude'!BB173-INDEX('active-future'!$C:$C,MATCH('basis-cash-crude'!BC$1,'active-future'!$A:$A,0),1),""),"")</f>
        <v>-13.479999999999997</v>
      </c>
      <c r="BD173">
        <f>+IFERROR(IF(VALUE('data-cash-crude'!BC173)&gt;0,'data-cash-crude'!BC173-INDEX('active-future'!$C:$C,MATCH('basis-cash-crude'!BD$1,'active-future'!$A:$A,0),1),""),"")</f>
        <v>-13.009999999999998</v>
      </c>
      <c r="BE173">
        <f>+IFERROR(IF(VALUE('data-cash-crude'!BD173)&gt;0,'data-cash-crude'!BD173-INDEX('active-future'!$C:$C,MATCH('basis-cash-crude'!BE$1,'active-future'!$A:$A,0),1),""),"")</f>
        <v>-13.119999999999997</v>
      </c>
      <c r="BF173">
        <f>+IFERROR(IF(VALUE('data-cash-crude'!BE173)&gt;0,'data-cash-crude'!BE173-INDEX('active-future'!$C:$C,MATCH('basis-cash-crude'!BF$1,'active-future'!$A:$A,0),1),""),"")</f>
        <v>-13.18</v>
      </c>
      <c r="BG173">
        <f>+IFERROR(IF(VALUE('data-cash-crude'!BF173)&gt;0,'data-cash-crude'!BF173-INDEX('active-future'!$C:$C,MATCH('basis-cash-crude'!BG$1,'active-future'!$A:$A,0),1),""),"")</f>
        <v>-12.86</v>
      </c>
      <c r="BH173">
        <f>+IFERROR(IF(VALUE('data-cash-crude'!BG173)&gt;0,'data-cash-crude'!BG173-INDEX('active-future'!$C:$C,MATCH('basis-cash-crude'!BH$1,'active-future'!$A:$A,0),1),""),"")</f>
        <v>-13.060000000000002</v>
      </c>
      <c r="BI173">
        <f>+IFERROR(IF(VALUE('data-cash-crude'!BH173)&gt;0,'data-cash-crude'!BH173-INDEX('active-future'!$C:$C,MATCH('basis-cash-crude'!BI$1,'active-future'!$A:$A,0),1),""),"")</f>
        <v>-13.340000000000003</v>
      </c>
      <c r="BJ173">
        <f>+IFERROR(IF(VALUE('data-cash-crude'!BI173)&gt;0,'data-cash-crude'!BI173-INDEX('active-future'!$C:$C,MATCH('basis-cash-crude'!BJ$1,'active-future'!$A:$A,0),1),""),"")</f>
        <v>-12.950000000000003</v>
      </c>
      <c r="BK173">
        <f>+IFERROR(IF(VALUE('data-cash-crude'!BJ173)&gt;0,'data-cash-crude'!BJ173-INDEX('active-future'!$C:$C,MATCH('basis-cash-crude'!BK$1,'active-future'!$A:$A,0),1),""),"")</f>
        <v>-13.049999999999997</v>
      </c>
      <c r="BL173">
        <f>+IFERROR(IF(VALUE('data-cash-crude'!BK173)&gt;0,'data-cash-crude'!BK173-INDEX('active-future'!$C:$C,MATCH('basis-cash-crude'!BL$1,'active-future'!$A:$A,0),1),""),"")</f>
        <v>-12.840000000000003</v>
      </c>
      <c r="BM173">
        <f>+IFERROR(IF(VALUE('data-cash-crude'!BL173)&gt;0,'data-cash-crude'!BL173-INDEX('active-future'!$C:$C,MATCH('basis-cash-crude'!BM$1,'active-future'!$A:$A,0),1),""),"")</f>
        <v>-13.130000000000003</v>
      </c>
      <c r="BN173">
        <f>+IFERROR(IF(VALUE('data-cash-crude'!BM173)&gt;0,'data-cash-crude'!BM173-INDEX('active-future'!$C:$C,MATCH('basis-cash-crude'!BN$1,'active-future'!$A:$A,0),1),""),"")</f>
        <v>-13</v>
      </c>
      <c r="BO173">
        <f>+IFERROR(IF(VALUE('data-cash-crude'!BN173)&gt;0,'data-cash-crude'!BN173-INDEX('active-future'!$C:$C,MATCH('basis-cash-crude'!BO$1,'active-future'!$A:$A,0),1),""),"")</f>
        <v>-13.060000000000002</v>
      </c>
      <c r="BP173">
        <f>+IFERROR(IF(VALUE('data-cash-crude'!BO173)&gt;0,'data-cash-crude'!BO173-INDEX('active-future'!$C:$C,MATCH('basis-cash-crude'!BP$1,'active-future'!$A:$A,0),1),""),"")</f>
        <v>-12.950000000000003</v>
      </c>
      <c r="BQ173">
        <f>+IFERROR(IF(VALUE('data-cash-crude'!BP173)&gt;0,'data-cash-crude'!BP173-INDEX('active-future'!$C:$C,MATCH('basis-cash-crude'!BQ$1,'active-future'!$A:$A,0),1),""),"")</f>
        <v>-12.89</v>
      </c>
      <c r="BR173">
        <f>+IFERROR(IF(VALUE('data-cash-crude'!BQ173)&gt;0,'data-cash-crude'!BQ173-INDEX('active-future'!$C:$C,MATCH('basis-cash-crude'!BR$1,'active-future'!$A:$A,0),1),""),"")</f>
        <v>-13.119999999999997</v>
      </c>
      <c r="BS173">
        <f>+IFERROR(IF(VALUE('data-cash-crude'!BR173)&gt;0,'data-cash-crude'!BR173-INDEX('active-future'!$C:$C,MATCH('basis-cash-crude'!BS$1,'active-future'!$A:$A,0),1),""),"")</f>
        <v>-13.32</v>
      </c>
      <c r="BT173">
        <f>+IFERROR(IF(VALUE('data-cash-crude'!BS173)&gt;0,'data-cash-crude'!BS173-INDEX('active-future'!$C:$C,MATCH('basis-cash-crude'!BT$1,'active-future'!$A:$A,0),1),""),"")</f>
        <v>-12.909999999999997</v>
      </c>
      <c r="BU173">
        <f>+IFERROR(IF(VALUE('data-cash-crude'!BT173)&gt;0,'data-cash-crude'!BT173-INDEX('active-future'!$C:$C,MATCH('basis-cash-crude'!BU$1,'active-future'!$A:$A,0),1),""),"")</f>
        <v>-12.909999999999997</v>
      </c>
      <c r="BV173" t="str">
        <f>+IFERROR(IF(VALUE('data-cash-crude'!BU173)&gt;0,'data-cash-crude'!BU173-INDEX('active-future'!$C:$C,MATCH('basis-cash-crude'!BV$1,'active-future'!$A:$A,0),1),""),"")</f>
        <v/>
      </c>
      <c r="BW173">
        <f>+IFERROR(IF(VALUE('data-cash-crude'!BV173)&gt;0,'data-cash-crude'!BV173-INDEX('active-future'!$C:$C,MATCH('basis-cash-crude'!BW$1,'active-future'!$A:$A,0),1),""),"")</f>
        <v>-13.04</v>
      </c>
      <c r="BX173">
        <f>+IFERROR(IF(VALUE('data-cash-crude'!BW173)&gt;0,'data-cash-crude'!BW173-INDEX('active-future'!$C:$C,MATCH('basis-cash-crude'!BX$1,'active-future'!$A:$A,0),1),""),"")</f>
        <v>-12.89</v>
      </c>
      <c r="BY173">
        <f>+IFERROR(IF(VALUE('data-cash-crude'!BX173)&gt;0,'data-cash-crude'!BX173-INDEX('active-future'!$C:$C,MATCH('basis-cash-crude'!BY$1,'active-future'!$A:$A,0),1),""),"")</f>
        <v>-13.090000000000003</v>
      </c>
      <c r="BZ173">
        <f>+IFERROR(IF(VALUE('data-cash-crude'!BY173)&gt;0,'data-cash-crude'!BY173-INDEX('active-future'!$C:$C,MATCH('basis-cash-crude'!BZ$1,'active-future'!$A:$A,0),1),""),"")</f>
        <v>-13.189999999999998</v>
      </c>
      <c r="CA173">
        <f>+IFERROR(IF(VALUE('data-cash-crude'!BZ173)&gt;0,'data-cash-crude'!BZ173-INDEX('active-future'!$C:$C,MATCH('basis-cash-crude'!CA$1,'active-future'!$A:$A,0),1),""),"")</f>
        <v>-12.79</v>
      </c>
      <c r="CB173">
        <f>+IFERROR(IF(VALUE('data-cash-crude'!CA173)&gt;0,'data-cash-crude'!CA173-INDEX('active-future'!$C:$C,MATCH('basis-cash-crude'!CB$1,'active-future'!$A:$A,0),1),""),"")</f>
        <v>-13.090000000000003</v>
      </c>
      <c r="CC173">
        <f>+IFERROR(IF(VALUE('data-cash-crude'!CB173)&gt;0,'data-cash-crude'!CB173-INDEX('active-future'!$C:$C,MATCH('basis-cash-crude'!CC$1,'active-future'!$A:$A,0),1),""),"")</f>
        <v>-12.649999999999999</v>
      </c>
      <c r="CD173">
        <f>+IFERROR(IF(VALUE('data-cash-crude'!CC173)&gt;0,'data-cash-crude'!CC173-INDEX('active-future'!$C:$C,MATCH('basis-cash-crude'!CD$1,'active-future'!$A:$A,0),1),""),"")</f>
        <v>-13.100000000000001</v>
      </c>
      <c r="CE173">
        <f>+IFERROR(IF(VALUE('data-cash-crude'!CD173)&gt;0,'data-cash-crude'!CD173-INDEX('active-future'!$C:$C,MATCH('basis-cash-crude'!CE$1,'active-future'!$A:$A,0),1),""),"")</f>
        <v>-13.090000000000003</v>
      </c>
      <c r="CF173">
        <f>+IFERROR(IF(VALUE('data-cash-crude'!CE173)&gt;0,'data-cash-crude'!CE173-INDEX('active-future'!$C:$C,MATCH('basis-cash-crude'!CF$1,'active-future'!$A:$A,0),1),""),"")</f>
        <v>-13</v>
      </c>
      <c r="CG173">
        <f>+IFERROR(IF(VALUE('data-cash-crude'!CF173)&gt;0,'data-cash-crude'!CF173-INDEX('active-future'!$C:$C,MATCH('basis-cash-crude'!CG$1,'active-future'!$A:$A,0),1),""),"")</f>
        <v>-13.149999999999999</v>
      </c>
      <c r="CH173">
        <f>+IFERROR(IF(VALUE('data-cash-crude'!CG173)&gt;0,'data-cash-crude'!CG173-INDEX('active-future'!$C:$C,MATCH('basis-cash-crude'!CH$1,'active-future'!$A:$A,0),1),""),"")</f>
        <v>-12.850000000000001</v>
      </c>
      <c r="CI173">
        <f>+IFERROR(IF(VALUE('data-cash-crude'!CH173)&gt;0,'data-cash-crude'!CH173-INDEX('active-future'!$C:$C,MATCH('basis-cash-crude'!CI$1,'active-future'!$A:$A,0),1),""),"")</f>
        <v>-13.020000000000003</v>
      </c>
      <c r="CJ173">
        <f>+IFERROR(IF(VALUE('data-cash-crude'!CI173)&gt;0,'data-cash-crude'!CI173-INDEX('active-future'!$C:$C,MATCH('basis-cash-crude'!CJ$1,'active-future'!$A:$A,0),1),""),"")</f>
        <v>-13.049999999999997</v>
      </c>
      <c r="CK173">
        <f>+IFERROR(IF(VALUE('data-cash-crude'!CJ173)&gt;0,'data-cash-crude'!CJ173-INDEX('active-future'!$C:$C,MATCH('basis-cash-crude'!CK$1,'active-future'!$A:$A,0),1),""),"")</f>
        <v>-13.009999999999998</v>
      </c>
      <c r="CL173">
        <f>+IFERROR(IF(VALUE('data-cash-crude'!CK173)&gt;0,'data-cash-crude'!CK173-INDEX('active-future'!$C:$C,MATCH('basis-cash-crude'!CL$1,'active-future'!$A:$A,0),1),""),"")</f>
        <v>-12.939999999999998</v>
      </c>
      <c r="CM173" t="str">
        <f>+IFERROR(IF(VALUE('data-cash-crude'!CL173)&gt;0,'data-cash-crude'!CL173-INDEX('active-future'!$C:$C,MATCH('basis-cash-crude'!CM$1,'active-future'!$A:$A,0),1),""),"")</f>
        <v/>
      </c>
      <c r="CN173">
        <f>+IFERROR(IF(VALUE('data-cash-crude'!CM173)&gt;0,'data-cash-crude'!CM173-INDEX('active-future'!$C:$C,MATCH('basis-cash-crude'!CN$1,'active-future'!$A:$A,0),1),""),"")</f>
        <v>-13.100000000000001</v>
      </c>
      <c r="CO173">
        <f>+IFERROR(IF(VALUE('data-cash-crude'!CN173)&gt;0,'data-cash-crude'!CN173-INDEX('active-future'!$C:$C,MATCH('basis-cash-crude'!CO$1,'active-future'!$A:$A,0),1),""),"")</f>
        <v>-12.96</v>
      </c>
      <c r="CP173" t="str">
        <f>+IFERROR(IF(VALUE('data-cash-crude'!CO173)&gt;0,'data-cash-crude'!CO173-INDEX('active-future'!$C:$C,MATCH('basis-cash-crude'!CP$1,'active-future'!$A:$A,0),1),""),"")</f>
        <v/>
      </c>
      <c r="CQ173">
        <f>+IFERROR(IF(VALUE('data-cash-crude'!CP173)&gt;0,'data-cash-crude'!CP173-INDEX('active-future'!$C:$C,MATCH('basis-cash-crude'!CQ$1,'active-future'!$A:$A,0),1),""),"")</f>
        <v>-12.18</v>
      </c>
      <c r="CR173">
        <f>+IFERROR(IF(VALUE('data-cash-crude'!CQ173)&gt;0,'data-cash-crude'!CQ173-INDEX('active-future'!$C:$C,MATCH('basis-cash-crude'!CR$1,'active-future'!$A:$A,0),1),""),"")</f>
        <v>-13.14</v>
      </c>
      <c r="CS173">
        <f>+IFERROR(IF(VALUE('data-cash-crude'!CR173)&gt;0,'data-cash-crude'!CR173-INDEX('active-future'!$C:$C,MATCH('basis-cash-crude'!CS$1,'active-future'!$A:$A,0),1),""),"")</f>
        <v>-12.920000000000002</v>
      </c>
      <c r="CT173">
        <f>+IFERROR(IF(VALUE('data-cash-crude'!CS173)&gt;0,'data-cash-crude'!CS173-INDEX('active-future'!$C:$C,MATCH('basis-cash-crude'!CT$1,'active-future'!$A:$A,0),1),""),"")</f>
        <v>-13.100000000000001</v>
      </c>
      <c r="CU173">
        <f>+IFERROR(IF(VALUE('data-cash-crude'!CT173)&gt;0,'data-cash-crude'!CT173-INDEX('active-future'!$C:$C,MATCH('basis-cash-crude'!CU$1,'active-future'!$A:$A,0),1),""),"")</f>
        <v>-12.93</v>
      </c>
      <c r="CV173">
        <f>+IFERROR(IF(VALUE('data-cash-crude'!CU173)&gt;0,'data-cash-crude'!CU173-INDEX('active-future'!$C:$C,MATCH('basis-cash-crude'!CV$1,'active-future'!$A:$A,0),1),""),"")</f>
        <v>-12.880000000000003</v>
      </c>
      <c r="CW173">
        <f>+IFERROR(IF(VALUE('data-cash-crude'!CV173)&gt;0,'data-cash-crude'!CV173-INDEX('active-future'!$C:$C,MATCH('basis-cash-crude'!CW$1,'active-future'!$A:$A,0),1),""),"")</f>
        <v>-12.64</v>
      </c>
      <c r="CX173">
        <f>+IFERROR(IF(VALUE('data-cash-crude'!CW173)&gt;0,'data-cash-crude'!CW173-INDEX('active-future'!$C:$C,MATCH('basis-cash-crude'!CX$1,'active-future'!$A:$A,0),1),""),"")</f>
        <v>-13.060000000000002</v>
      </c>
      <c r="CY173">
        <f>+IFERROR(IF(VALUE('data-cash-crude'!CX173)&gt;0,'data-cash-crude'!CX173-INDEX('active-future'!$C:$C,MATCH('basis-cash-crude'!CY$1,'active-future'!$A:$A,0),1),""),"")</f>
        <v>-12.969999999999999</v>
      </c>
      <c r="CZ173">
        <f>+IFERROR(IF(VALUE('data-cash-crude'!CY173)&gt;0,'data-cash-crude'!CY173-INDEX('active-future'!$C:$C,MATCH('basis-cash-crude'!CZ$1,'active-future'!$A:$A,0),1),""),"")</f>
        <v>-13.229999999999997</v>
      </c>
      <c r="DA173">
        <f>+IFERROR(IF(VALUE('data-cash-crude'!CZ173)&gt;0,'data-cash-crude'!CZ173-INDEX('active-future'!$C:$C,MATCH('basis-cash-crude'!DA$1,'active-future'!$A:$A,0),1),""),"")</f>
        <v>-12.850000000000001</v>
      </c>
      <c r="DB173">
        <f>+IFERROR(IF(VALUE('data-cash-crude'!DA173)&gt;0,'data-cash-crude'!DA173-INDEX('active-future'!$C:$C,MATCH('basis-cash-crude'!DB$1,'active-future'!$A:$A,0),1),""),"")</f>
        <v>-13.18</v>
      </c>
      <c r="DC173">
        <f>+IFERROR(IF(VALUE('data-cash-crude'!DB173)&gt;0,'data-cash-crude'!DB173-INDEX('active-future'!$C:$C,MATCH('basis-cash-crude'!DC$1,'active-future'!$A:$A,0),1),""),"")</f>
        <v>-13</v>
      </c>
      <c r="DD173">
        <f>+IFERROR(IF(VALUE('data-cash-crude'!DC173)&gt;0,'data-cash-crude'!DC173-INDEX('active-future'!$C:$C,MATCH('basis-cash-crude'!DD$1,'active-future'!$A:$A,0),1),""),"")</f>
        <v>-13.04</v>
      </c>
      <c r="DE173">
        <f>+IFERROR(IF(VALUE('data-cash-crude'!DD173)&gt;0,'data-cash-crude'!DD173-INDEX('active-future'!$C:$C,MATCH('basis-cash-crude'!DE$1,'active-future'!$A:$A,0),1),""),"")</f>
        <v>-13.090000000000003</v>
      </c>
      <c r="DF173">
        <f>+IFERROR(IF(VALUE('data-cash-crude'!DE173)&gt;0,'data-cash-crude'!DE173-INDEX('active-future'!$C:$C,MATCH('basis-cash-crude'!DF$1,'active-future'!$A:$A,0),1),""),"")</f>
        <v>-12.880000000000003</v>
      </c>
      <c r="DG173">
        <f>+IFERROR(IF(VALUE('data-cash-crude'!DF173)&gt;0,'data-cash-crude'!DF173-INDEX('active-future'!$C:$C,MATCH('basis-cash-crude'!DG$1,'active-future'!$A:$A,0),1),""),"")</f>
        <v>-12.689999999999998</v>
      </c>
      <c r="DH173">
        <f>+IFERROR(IF(VALUE('data-cash-crude'!DG173)&gt;0,'data-cash-crude'!DG173-INDEX('active-future'!$C:$C,MATCH('basis-cash-crude'!DH$1,'active-future'!$A:$A,0),1),""),"")</f>
        <v>-13.159999999999997</v>
      </c>
      <c r="DI173">
        <f>+IFERROR(IF(VALUE('data-cash-crude'!DH173)&gt;0,'data-cash-crude'!DH173-INDEX('active-future'!$C:$C,MATCH('basis-cash-crude'!DI$1,'active-future'!$A:$A,0),1),""),"")</f>
        <v>-12.950000000000003</v>
      </c>
      <c r="DJ173">
        <f>+IFERROR(IF(VALUE('data-cash-crude'!DI173)&gt;0,'data-cash-crude'!DI173-INDEX('active-future'!$C:$C,MATCH('basis-cash-crude'!DJ$1,'active-future'!$A:$A,0),1),""),"")</f>
        <v>-13.079999999999998</v>
      </c>
      <c r="DK173">
        <f>+IFERROR(IF(VALUE('data-cash-crude'!DJ173)&gt;0,'data-cash-crude'!DJ173-INDEX('active-future'!$C:$C,MATCH('basis-cash-crude'!DK$1,'active-future'!$A:$A,0),1),""),"")</f>
        <v>-13.049999999999997</v>
      </c>
      <c r="DL173">
        <f>+IFERROR(IF(VALUE('data-cash-crude'!DK173)&gt;0,'data-cash-crude'!DK173-INDEX('active-future'!$C:$C,MATCH('basis-cash-crude'!DL$1,'active-future'!$A:$A,0),1),""),"")</f>
        <v>-13.119999999999997</v>
      </c>
      <c r="DM173" t="str">
        <f>+IFERROR(IF(VALUE('data-cash-crude'!DL173)&gt;0,'data-cash-crude'!DL173-INDEX('active-future'!$C:$C,MATCH('basis-cash-crude'!DM$1,'active-future'!$A:$A,0),1),""),"")</f>
        <v/>
      </c>
      <c r="DN173" t="str">
        <f>+IFERROR(IF(VALUE('data-cash-crude'!DM173)&gt;0,'data-cash-crude'!DM173-INDEX('active-future'!$C:$C,MATCH('basis-cash-crude'!DN$1,'active-future'!$A:$A,0),1),""),"")</f>
        <v/>
      </c>
      <c r="DO173" t="str">
        <f>+IFERROR(IF(VALUE('data-cash-crude'!DN173)&gt;0,'data-cash-crude'!DN173-INDEX('active-future'!$C:$C,MATCH('basis-cash-crude'!DO$1,'active-future'!$A:$A,0),1),""),"")</f>
        <v/>
      </c>
      <c r="DP173" t="str">
        <f>+IFERROR(IF(VALUE('data-cash-crude'!DO173)&gt;0,'data-cash-crude'!DO173-INDEX('active-future'!$C:$C,MATCH('basis-cash-crude'!DP$1,'active-future'!$A:$A,0),1),""),"")</f>
        <v/>
      </c>
      <c r="DQ173" t="str">
        <f>+IFERROR(IF(VALUE('data-cash-crude'!DP173)&gt;0,'data-cash-crude'!DP173-INDEX('active-future'!$C:$C,MATCH('basis-cash-crude'!DQ$1,'active-future'!$A:$A,0),1),""),"")</f>
        <v/>
      </c>
      <c r="DR173" t="str">
        <f>+IFERROR(IF(VALUE('data-cash-crude'!DQ173)&gt;0,'data-cash-crude'!DQ173-INDEX('active-future'!$C:$C,MATCH('basis-cash-crude'!DR$1,'active-future'!$A:$A,0),1),""),"")</f>
        <v/>
      </c>
      <c r="DS173" t="str">
        <f>+IFERROR(IF(VALUE('data-cash-crude'!DR173)&gt;0,'data-cash-crude'!DR173-INDEX('active-future'!$C:$C,MATCH('basis-cash-crude'!DS$1,'active-future'!$A:$A,0),1),""),"")</f>
        <v/>
      </c>
      <c r="DT173" t="str">
        <f>+IFERROR(IF(VALUE('data-cash-crude'!DS173)&gt;0,'data-cash-crude'!DS173-INDEX('active-future'!$C:$C,MATCH('basis-cash-crude'!DT$1,'active-future'!$A:$A,0),1),""),"")</f>
        <v/>
      </c>
      <c r="DU173" t="str">
        <f>+IFERROR(IF(VALUE('data-cash-crude'!DT173)&gt;0,'data-cash-crude'!DT173-INDEX('active-future'!$C:$C,MATCH('basis-cash-crude'!DU$1,'active-future'!$A:$A,0),1),""),"")</f>
        <v/>
      </c>
      <c r="DV173" t="str">
        <f>+IFERROR(IF(VALUE('data-cash-crude'!DU173)&gt;0,'data-cash-crude'!DU173-INDEX('active-future'!$C:$C,MATCH('basis-cash-crude'!DV$1,'active-future'!$A:$A,0),1),""),"")</f>
        <v/>
      </c>
      <c r="DW173" t="str">
        <f>+IFERROR(IF(VALUE('data-cash-crude'!DV173)&gt;0,'data-cash-crude'!DV173-INDEX('active-future'!$C:$C,MATCH('basis-cash-crude'!DW$1,'active-future'!$A:$A,0),1),""),"")</f>
        <v/>
      </c>
      <c r="DX173" t="str">
        <f>+IFERROR(IF(VALUE('data-cash-crude'!DW173)&gt;0,'data-cash-crude'!DW173-INDEX('active-future'!$C:$C,MATCH('basis-cash-crude'!DX$1,'active-future'!$A:$A,0),1),""),"")</f>
        <v/>
      </c>
      <c r="DY173" t="str">
        <f>+IFERROR(IF(VALUE('data-cash-crude'!DX173)&gt;0,'data-cash-crude'!DX173-INDEX('active-future'!$C:$C,MATCH('basis-cash-crude'!DY$1,'active-future'!$A:$A,0),1),""),"")</f>
        <v/>
      </c>
      <c r="DZ173" t="str">
        <f>+IFERROR(IF(VALUE('data-cash-crude'!DY173)&gt;0,'data-cash-crude'!DY173-INDEX('active-future'!$C:$C,MATCH('basis-cash-crude'!DZ$1,'active-future'!$A:$A,0),1),""),"")</f>
        <v/>
      </c>
      <c r="EA173" t="str">
        <f>+IFERROR(IF(VALUE('data-cash-crude'!DZ173)&gt;0,'data-cash-crude'!DZ173-INDEX('active-future'!$C:$C,MATCH('basis-cash-crude'!EA$1,'active-future'!$A:$A,0),1),""),"")</f>
        <v/>
      </c>
      <c r="EB173" t="str">
        <f>+IFERROR(IF(VALUE('data-cash-crude'!EA173)&gt;0,'data-cash-crude'!EA173-INDEX('active-future'!$C:$C,MATCH('basis-cash-crude'!EB$1,'active-future'!$A:$A,0),1),""),"")</f>
        <v/>
      </c>
      <c r="EC173" t="str">
        <f>+IFERROR(IF(VALUE('data-cash-crude'!EB173)&gt;0,'data-cash-crude'!EB173-INDEX('active-future'!$C:$C,MATCH('basis-cash-crude'!EC$1,'active-future'!$A:$A,0),1),""),"")</f>
        <v/>
      </c>
      <c r="ED173" t="str">
        <f>+IFERROR(IF(VALUE('data-cash-crude'!EC173)&gt;0,'data-cash-crude'!EC173-INDEX('active-future'!$C:$C,MATCH('basis-cash-crude'!ED$1,'active-future'!$A:$A,0),1),""),"")</f>
        <v/>
      </c>
      <c r="EE173" t="str">
        <f>+IFERROR(IF(VALUE('data-cash-crude'!ED173)&gt;0,'data-cash-crude'!ED173-INDEX('active-future'!$C:$C,MATCH('basis-cash-crude'!EE$1,'active-future'!$A:$A,0),1),""),"")</f>
        <v/>
      </c>
      <c r="EF173" t="str">
        <f>+IFERROR(IF(VALUE('data-cash-crude'!EE173)&gt;0,'data-cash-crude'!EE173-INDEX('active-future'!$C:$C,MATCH('basis-cash-crude'!EF$1,'active-future'!$A:$A,0),1),""),"")</f>
        <v/>
      </c>
      <c r="EG173" t="str">
        <f>+IFERROR(IF(VALUE('data-cash-crude'!EF173)&gt;0,'data-cash-crude'!EF173-INDEX('active-future'!$C:$C,MATCH('basis-cash-crude'!EG$1,'active-future'!$A:$A,0),1),""),"")</f>
        <v/>
      </c>
      <c r="EH173" t="str">
        <f>+IFERROR(IF(VALUE('data-cash-crude'!EG173)&gt;0,'data-cash-crude'!EG173-INDEX('active-future'!$C:$C,MATCH('basis-cash-crude'!EH$1,'active-future'!$A:$A,0),1),""),"")</f>
        <v/>
      </c>
      <c r="EI173" t="str">
        <f>+IFERROR(IF(VALUE('data-cash-crude'!EH173)&gt;0,'data-cash-crude'!EH173-INDEX('active-future'!$C:$C,MATCH('basis-cash-crude'!EI$1,'active-future'!$A:$A,0),1),""),"")</f>
        <v/>
      </c>
      <c r="EJ173" t="str">
        <f>+IFERROR(IF(VALUE('data-cash-crude'!EI173)&gt;0,'data-cash-crude'!EI173-INDEX('active-future'!$C:$C,MATCH('basis-cash-crude'!EJ$1,'active-future'!$A:$A,0),1),""),"")</f>
        <v/>
      </c>
      <c r="EK173" t="str">
        <f>+IFERROR(IF(VALUE('data-cash-crude'!EJ173)&gt;0,'data-cash-crude'!EJ173-INDEX('active-future'!$C:$C,MATCH('basis-cash-crude'!EK$1,'active-future'!$A:$A,0),1),""),"")</f>
        <v/>
      </c>
      <c r="EL173" t="str">
        <f>+IFERROR(IF(VALUE('data-cash-crude'!EK173)&gt;0,'data-cash-crude'!EK173-INDEX('active-future'!$C:$C,MATCH('basis-cash-crude'!EL$1,'active-future'!$A:$A,0),1),""),"")</f>
        <v/>
      </c>
      <c r="EM173" t="str">
        <f>+IFERROR(IF(VALUE('data-cash-crude'!EL173)&gt;0,'data-cash-crude'!EL173-INDEX('active-future'!$C:$C,MATCH('basis-cash-crude'!EM$1,'active-future'!$A:$A,0),1),""),"")</f>
        <v/>
      </c>
      <c r="EN173" t="str">
        <f>+IFERROR(IF(VALUE('data-cash-crude'!EM173)&gt;0,'data-cash-crude'!EM173-INDEX('active-future'!$C:$C,MATCH('basis-cash-crude'!EN$1,'active-future'!$A:$A,0),1),""),"")</f>
        <v/>
      </c>
      <c r="EO173" t="str">
        <f>+IFERROR(IF(VALUE('data-cash-crude'!EN173)&gt;0,'data-cash-crude'!EN173-INDEX('active-future'!$C:$C,MATCH('basis-cash-crude'!EO$1,'active-future'!$A:$A,0),1),""),"")</f>
        <v/>
      </c>
      <c r="EP173" t="str">
        <f>+IFERROR(IF(VALUE('data-cash-crude'!EO173)&gt;0,'data-cash-crude'!EO173-INDEX('active-future'!$C:$C,MATCH('basis-cash-crude'!EP$1,'active-future'!$A:$A,0),1),""),"")</f>
        <v/>
      </c>
      <c r="EQ173" t="str">
        <f>+IFERROR(IF(VALUE('data-cash-crude'!EP173)&gt;0,'data-cash-crude'!EP173-INDEX('active-future'!$C:$C,MATCH('basis-cash-crude'!EQ$1,'active-future'!$A:$A,0),1),""),"")</f>
        <v/>
      </c>
      <c r="ER173" t="str">
        <f>+IFERROR(IF(VALUE('data-cash-crude'!EQ173)&gt;0,'data-cash-crude'!EQ173-INDEX('active-future'!$C:$C,MATCH('basis-cash-crude'!ER$1,'active-future'!$A:$A,0),1),""),"")</f>
        <v/>
      </c>
      <c r="ES173" t="str">
        <f>+IFERROR(IF(VALUE('data-cash-crude'!ER173)&gt;0,'data-cash-crude'!ER173-INDEX('active-future'!$C:$C,MATCH('basis-cash-crude'!ES$1,'active-future'!$A:$A,0),1),""),"")</f>
        <v/>
      </c>
      <c r="ET173" t="str">
        <f>+IFERROR(IF(VALUE('data-cash-crude'!ES173)&gt;0,'data-cash-crude'!ES173-INDEX('active-future'!$C:$C,MATCH('basis-cash-crude'!ET$1,'active-future'!$A:$A,0),1),""),"")</f>
        <v/>
      </c>
      <c r="EU173" t="str">
        <f>+IFERROR(IF(VALUE('data-cash-crude'!ET173)&gt;0,'data-cash-crude'!ET173-INDEX('active-future'!$C:$C,MATCH('basis-cash-crude'!EU$1,'active-future'!$A:$A,0),1),""),"")</f>
        <v/>
      </c>
      <c r="EV173" t="str">
        <f>+IFERROR(IF(VALUE('data-cash-crude'!EU173)&gt;0,'data-cash-crude'!EU173-INDEX('active-future'!$C:$C,MATCH('basis-cash-crude'!EV$1,'active-future'!$A:$A,0),1),""),"")</f>
        <v/>
      </c>
      <c r="EW173" t="str">
        <f>+IFERROR(IF(VALUE('data-cash-crude'!EV173)&gt;0,'data-cash-crude'!EV173-INDEX('active-future'!$C:$C,MATCH('basis-cash-crude'!EW$1,'active-future'!$A:$A,0),1),""),"")</f>
        <v/>
      </c>
      <c r="EX173" t="str">
        <f>+IFERROR(IF(VALUE('data-cash-crude'!EW173)&gt;0,'data-cash-crude'!EW173-INDEX('active-future'!$C:$C,MATCH('basis-cash-crude'!EX$1,'active-future'!$A:$A,0),1),""),"")</f>
        <v/>
      </c>
      <c r="EY173" t="str">
        <f>+IFERROR(IF(VALUE('data-cash-crude'!EX173)&gt;0,'data-cash-crude'!EX173-INDEX('active-future'!$C:$C,MATCH('basis-cash-crude'!EY$1,'active-future'!$A:$A,0),1),""),"")</f>
        <v/>
      </c>
      <c r="EZ173" t="str">
        <f>+IFERROR(IF(VALUE('data-cash-crude'!EY173)&gt;0,'data-cash-crude'!EY173-INDEX('active-future'!$C:$C,MATCH('basis-cash-crude'!EZ$1,'active-future'!$A:$A,0),1),""),"")</f>
        <v/>
      </c>
      <c r="FA173" t="str">
        <f>+IFERROR(IF(VALUE('data-cash-crude'!EZ173)&gt;0,'data-cash-crude'!EZ173-INDEX('active-future'!$C:$C,MATCH('basis-cash-crude'!FA$1,'active-future'!$A:$A,0),1),""),"")</f>
        <v/>
      </c>
      <c r="FB173" t="str">
        <f>+IFERROR(IF(VALUE('data-cash-crude'!FA173)&gt;0,'data-cash-crude'!FA173-INDEX('active-future'!$C:$C,MATCH('basis-cash-crude'!FB$1,'active-future'!$A:$A,0),1),""),"")</f>
        <v/>
      </c>
      <c r="FC173" t="str">
        <f>+IFERROR(IF(VALUE('data-cash-crude'!FB173)&gt;0,'data-cash-crude'!FB173-INDEX('active-future'!$C:$C,MATCH('basis-cash-crude'!FC$1,'active-future'!$A:$A,0),1),""),"")</f>
        <v/>
      </c>
      <c r="FD173" t="str">
        <f>+IFERROR(IF(VALUE('data-cash-crude'!FC173)&gt;0,'data-cash-crude'!FC173-INDEX('active-future'!$C:$C,MATCH('basis-cash-crude'!FD$1,'active-future'!$A:$A,0),1),""),"")</f>
        <v/>
      </c>
      <c r="FE173" t="str">
        <f>+IFERROR(IF(VALUE('data-cash-crude'!FD173)&gt;0,'data-cash-crude'!FD173-INDEX('active-future'!$C:$C,MATCH('basis-cash-crude'!FE$1,'active-future'!$A:$A,0),1),""),"")</f>
        <v/>
      </c>
      <c r="FF173" t="str">
        <f>+IFERROR(IF(VALUE('data-cash-crude'!FE173)&gt;0,'data-cash-crude'!FE173-INDEX('active-future'!$C:$C,MATCH('basis-cash-crude'!FF$1,'active-future'!$A:$A,0),1),""),"")</f>
        <v/>
      </c>
      <c r="FG173" t="str">
        <f>+IFERROR(IF(VALUE('data-cash-crude'!FF173)&gt;0,'data-cash-crude'!FF173-INDEX('active-future'!$C:$C,MATCH('basis-cash-crude'!FG$1,'active-future'!$A:$A,0),1),""),"")</f>
        <v/>
      </c>
      <c r="FH173" t="str">
        <f>+IFERROR(IF(VALUE('data-cash-crude'!FG173)&gt;0,'data-cash-crude'!FG173-INDEX('active-future'!$C:$C,MATCH('basis-cash-crude'!FH$1,'active-future'!$A:$A,0),1),""),"")</f>
        <v/>
      </c>
      <c r="FI173" t="str">
        <f>+IFERROR(IF(VALUE('data-cash-crude'!FH173)&gt;0,'data-cash-crude'!FH173-INDEX('active-future'!$C:$C,MATCH('basis-cash-crude'!FI$1,'active-future'!$A:$A,0),1),""),"")</f>
        <v/>
      </c>
      <c r="FJ173" t="str">
        <f>+IFERROR(IF(VALUE('data-cash-crude'!FI173)&gt;0,'data-cash-crude'!FI173-INDEX('active-future'!$C:$C,MATCH('basis-cash-crude'!FJ$1,'active-future'!$A:$A,0),1),""),"")</f>
        <v/>
      </c>
      <c r="FK173" t="str">
        <f>+IFERROR(IF(VALUE('data-cash-crude'!FJ173)&gt;0,'data-cash-crude'!FJ173-INDEX('active-future'!$C:$C,MATCH('basis-cash-crude'!FK$1,'active-future'!$A:$A,0),1),""),"")</f>
        <v/>
      </c>
      <c r="FL173" t="str">
        <f>+IFERROR(IF(VALUE('data-cash-crude'!FK173)&gt;0,'data-cash-crude'!FK173-INDEX('active-future'!$C:$C,MATCH('basis-cash-crude'!FL$1,'active-future'!$A:$A,0),1),""),"")</f>
        <v/>
      </c>
    </row>
    <row r="174" spans="1:168" x14ac:dyDescent="0.2">
      <c r="A174">
        <f t="shared" si="6"/>
        <v>-7.0450000000000008</v>
      </c>
      <c r="B174">
        <f t="shared" si="7"/>
        <v>-6.9188000000000009</v>
      </c>
      <c r="C174">
        <f t="shared" si="8"/>
        <v>-6.9965333333333364</v>
      </c>
      <c r="D174" s="10" t="str">
        <f>+'data-cash-crude'!B174</f>
        <v>CLPA-8-31.CM</v>
      </c>
      <c r="E174">
        <f>+IFERROR(IF(VALUE('data-cash-crude'!D174)&gt;0,'data-cash-crude'!D174-INDEX('active-future'!$C:$C,MATCH('basis-cash-crude'!E$1,'active-future'!$A:$A,0),1),""),"")</f>
        <v>-7.0600000000000023</v>
      </c>
      <c r="F174">
        <f>+IFERROR(IF(VALUE('data-cash-crude'!E174)&gt;0,'data-cash-crude'!E174-INDEX('active-future'!$C:$C,MATCH('basis-cash-crude'!F$1,'active-future'!$A:$A,0),1),""),"")</f>
        <v>-6.93</v>
      </c>
      <c r="G174">
        <f>+IFERROR(IF(VALUE('data-cash-crude'!F174)&gt;0,'data-cash-crude'!F174-INDEX('active-future'!$C:$C,MATCH('basis-cash-crude'!G$1,'active-future'!$A:$A,0),1),""),"")</f>
        <v>-6.9699999999999989</v>
      </c>
      <c r="H174">
        <f>+IFERROR(IF(VALUE('data-cash-crude'!G174)&gt;0,'data-cash-crude'!G174-INDEX('active-future'!$C:$C,MATCH('basis-cash-crude'!H$1,'active-future'!$A:$A,0),1),""),"")</f>
        <v>-6.93</v>
      </c>
      <c r="I174" t="str">
        <f>+IFERROR(IF(VALUE('data-cash-crude'!H174)&gt;0,'data-cash-crude'!H174-INDEX('active-future'!$C:$C,MATCH('basis-cash-crude'!I$1,'active-future'!$A:$A,0),1),""),"")</f>
        <v/>
      </c>
      <c r="J174">
        <f>+IFERROR(IF(VALUE('data-cash-crude'!I174)&gt;0,'data-cash-crude'!I174-INDEX('active-future'!$C:$C,MATCH('basis-cash-crude'!J$1,'active-future'!$A:$A,0),1),""),"")</f>
        <v>-7.1099999999999994</v>
      </c>
      <c r="K174">
        <f>+IFERROR(IF(VALUE('data-cash-crude'!J174)&gt;0,'data-cash-crude'!J174-INDEX('active-future'!$C:$C,MATCH('basis-cash-crude'!K$1,'active-future'!$A:$A,0),1),""),"")</f>
        <v>-7.2700000000000031</v>
      </c>
      <c r="L174" t="str">
        <f>+IFERROR(IF(VALUE('data-cash-crude'!K174)&gt;0,'data-cash-crude'!K174-INDEX('active-future'!$C:$C,MATCH('basis-cash-crude'!L$1,'active-future'!$A:$A,0),1),""),"")</f>
        <v/>
      </c>
      <c r="M174">
        <f>+IFERROR(IF(VALUE('data-cash-crude'!L174)&gt;0,'data-cash-crude'!L174-INDEX('active-future'!$C:$C,MATCH('basis-cash-crude'!M$1,'active-future'!$A:$A,0),1),""),"")</f>
        <v>-6.93</v>
      </c>
      <c r="N174">
        <f>+IFERROR(IF(VALUE('data-cash-crude'!M174)&gt;0,'data-cash-crude'!M174-INDEX('active-future'!$C:$C,MATCH('basis-cash-crude'!N$1,'active-future'!$A:$A,0),1),""),"")</f>
        <v>-7.1000000000000014</v>
      </c>
      <c r="O174">
        <f>+IFERROR(IF(VALUE('data-cash-crude'!N174)&gt;0,'data-cash-crude'!N174-INDEX('active-future'!$C:$C,MATCH('basis-cash-crude'!O$1,'active-future'!$A:$A,0),1),""),"")</f>
        <v>-6.8699999999999974</v>
      </c>
      <c r="P174">
        <f>+IFERROR(IF(VALUE('data-cash-crude'!O174)&gt;0,'data-cash-crude'!O174-INDEX('active-future'!$C:$C,MATCH('basis-cash-crude'!P$1,'active-future'!$A:$A,0),1),""),"")</f>
        <v>-6.9600000000000009</v>
      </c>
      <c r="Q174">
        <f>+IFERROR(IF(VALUE('data-cash-crude'!P174)&gt;0,'data-cash-crude'!P174-INDEX('active-future'!$C:$C,MATCH('basis-cash-crude'!Q$1,'active-future'!$A:$A,0),1),""),"")</f>
        <v>-7.07</v>
      </c>
      <c r="R174">
        <f>+IFERROR(IF(VALUE('data-cash-crude'!Q174)&gt;0,'data-cash-crude'!Q174-INDEX('active-future'!$C:$C,MATCH('basis-cash-crude'!R$1,'active-future'!$A:$A,0),1),""),"")</f>
        <v>-6.93</v>
      </c>
      <c r="S174">
        <f>+IFERROR(IF(VALUE('data-cash-crude'!R174)&gt;0,'data-cash-crude'!R174-INDEX('active-future'!$C:$C,MATCH('basis-cash-crude'!S$1,'active-future'!$A:$A,0),1),""),"")</f>
        <v>-7.009999999999998</v>
      </c>
      <c r="T174">
        <f>+IFERROR(IF(VALUE('data-cash-crude'!S174)&gt;0,'data-cash-crude'!S174-INDEX('active-future'!$C:$C,MATCH('basis-cash-crude'!T$1,'active-future'!$A:$A,0),1),""),"")</f>
        <v>-6.990000000000002</v>
      </c>
      <c r="U174">
        <f>+IFERROR(IF(VALUE('data-cash-crude'!T174)&gt;0,'data-cash-crude'!T174-INDEX('active-future'!$C:$C,MATCH('basis-cash-crude'!U$1,'active-future'!$A:$A,0),1),""),"")</f>
        <v>-7.2700000000000031</v>
      </c>
      <c r="V174">
        <f>+IFERROR(IF(VALUE('data-cash-crude'!U174)&gt;0,'data-cash-crude'!U174-INDEX('active-future'!$C:$C,MATCH('basis-cash-crude'!V$1,'active-future'!$A:$A,0),1),""),"")</f>
        <v>-6.9500000000000028</v>
      </c>
      <c r="W174">
        <f>+IFERROR(IF(VALUE('data-cash-crude'!V174)&gt;0,'data-cash-crude'!V174-INDEX('active-future'!$C:$C,MATCH('basis-cash-crude'!W$1,'active-future'!$A:$A,0),1),""),"")</f>
        <v>-6.93</v>
      </c>
      <c r="X174">
        <f>+IFERROR(IF(VALUE('data-cash-crude'!W174)&gt;0,'data-cash-crude'!W174-INDEX('active-future'!$C:$C,MATCH('basis-cash-crude'!X$1,'active-future'!$A:$A,0),1),""),"")</f>
        <v>-7.18</v>
      </c>
      <c r="Y174" t="str">
        <f>+IFERROR(IF(VALUE('data-cash-crude'!X174)&gt;0,'data-cash-crude'!X174-INDEX('active-future'!$C:$C,MATCH('basis-cash-crude'!Y$1,'active-future'!$A:$A,0),1),""),"")</f>
        <v/>
      </c>
      <c r="Z174">
        <f>+IFERROR(IF(VALUE('data-cash-crude'!Y174)&gt;0,'data-cash-crude'!Y174-INDEX('active-future'!$C:$C,MATCH('basis-cash-crude'!Z$1,'active-future'!$A:$A,0),1),""),"")</f>
        <v>-7.2100000000000009</v>
      </c>
      <c r="AA174">
        <f>+IFERROR(IF(VALUE('data-cash-crude'!Z174)&gt;0,'data-cash-crude'!Z174-INDEX('active-future'!$C:$C,MATCH('basis-cash-crude'!AA$1,'active-future'!$A:$A,0),1),""),"")</f>
        <v>-4.1700000000000017</v>
      </c>
      <c r="AB174" t="str">
        <f>+IFERROR(IF(VALUE('data-cash-crude'!AA174)&gt;0,'data-cash-crude'!AA174-INDEX('active-future'!$C:$C,MATCH('basis-cash-crude'!AB$1,'active-future'!$A:$A,0),1),""),"")</f>
        <v/>
      </c>
      <c r="AC174">
        <f>+IFERROR(IF(VALUE('data-cash-crude'!AB174)&gt;0,'data-cash-crude'!AB174-INDEX('active-future'!$C:$C,MATCH('basis-cash-crude'!AC$1,'active-future'!$A:$A,0),1),""),"")</f>
        <v>-7.1099999999999994</v>
      </c>
      <c r="AD174">
        <f>+IFERROR(IF(VALUE('data-cash-crude'!AC174)&gt;0,'data-cash-crude'!AC174-INDEX('active-future'!$C:$C,MATCH('basis-cash-crude'!AD$1,'active-future'!$A:$A,0),1),""),"")</f>
        <v>-6.9099999999999966</v>
      </c>
      <c r="AE174">
        <f>+IFERROR(IF(VALUE('data-cash-crude'!AD174)&gt;0,'data-cash-crude'!AD174-INDEX('active-future'!$C:$C,MATCH('basis-cash-crude'!AE$1,'active-future'!$A:$A,0),1),""),"")</f>
        <v>-7.009999999999998</v>
      </c>
      <c r="AF174">
        <f>+IFERROR(IF(VALUE('data-cash-crude'!AE174)&gt;0,'data-cash-crude'!AE174-INDEX('active-future'!$C:$C,MATCH('basis-cash-crude'!AF$1,'active-future'!$A:$A,0),1),""),"")</f>
        <v>-7.0200000000000031</v>
      </c>
      <c r="AG174">
        <f>+IFERROR(IF(VALUE('data-cash-crude'!AF174)&gt;0,'data-cash-crude'!AF174-INDEX('active-future'!$C:$C,MATCH('basis-cash-crude'!AG$1,'active-future'!$A:$A,0),1),""),"")</f>
        <v>-7.0799999999999983</v>
      </c>
      <c r="AH174" t="str">
        <f>+IFERROR(IF(VALUE('data-cash-crude'!AG174)&gt;0,'data-cash-crude'!AG174-INDEX('active-future'!$C:$C,MATCH('basis-cash-crude'!AH$1,'active-future'!$A:$A,0),1),""),"")</f>
        <v/>
      </c>
      <c r="AI174" t="str">
        <f>+IFERROR(IF(VALUE('data-cash-crude'!AH174)&gt;0,'data-cash-crude'!AH174-INDEX('active-future'!$C:$C,MATCH('basis-cash-crude'!AI$1,'active-future'!$A:$A,0),1),""),"")</f>
        <v/>
      </c>
      <c r="AJ174" t="str">
        <f>+IFERROR(IF(VALUE('data-cash-crude'!AI174)&gt;0,'data-cash-crude'!AI174-INDEX('active-future'!$C:$C,MATCH('basis-cash-crude'!AJ$1,'active-future'!$A:$A,0),1),""),"")</f>
        <v/>
      </c>
      <c r="AK174" t="str">
        <f>+IFERROR(IF(VALUE('data-cash-crude'!AJ174)&gt;0,'data-cash-crude'!AJ174-INDEX('active-future'!$C:$C,MATCH('basis-cash-crude'!AK$1,'active-future'!$A:$A,0),1),""),"")</f>
        <v/>
      </c>
      <c r="AL174" t="str">
        <f>+IFERROR(IF(VALUE('data-cash-crude'!AK174)&gt;0,'data-cash-crude'!AK174-INDEX('active-future'!$C:$C,MATCH('basis-cash-crude'!AL$1,'active-future'!$A:$A,0),1),""),"")</f>
        <v/>
      </c>
      <c r="AM174" t="str">
        <f>+IFERROR(IF(VALUE('data-cash-crude'!AL174)&gt;0,'data-cash-crude'!AL174-INDEX('active-future'!$C:$C,MATCH('basis-cash-crude'!AM$1,'active-future'!$A:$A,0),1),""),"")</f>
        <v/>
      </c>
      <c r="AN174">
        <f>+IFERROR(IF(VALUE('data-cash-crude'!AM174)&gt;0,'data-cash-crude'!AM174-INDEX('active-future'!$C:$C,MATCH('basis-cash-crude'!AN$1,'active-future'!$A:$A,0),1),""),"")</f>
        <v>-7.0499999999999972</v>
      </c>
      <c r="AO174">
        <f>+IFERROR(IF(VALUE('data-cash-crude'!AN174)&gt;0,'data-cash-crude'!AN174-INDEX('active-future'!$C:$C,MATCH('basis-cash-crude'!AO$1,'active-future'!$A:$A,0),1),""),"")</f>
        <v>-7.1099999999999994</v>
      </c>
      <c r="AP174">
        <f>+IFERROR(IF(VALUE('data-cash-crude'!AO174)&gt;0,'data-cash-crude'!AO174-INDEX('active-future'!$C:$C,MATCH('basis-cash-crude'!AP$1,'active-future'!$A:$A,0),1),""),"")</f>
        <v>-6.990000000000002</v>
      </c>
      <c r="AQ174">
        <f>+IFERROR(IF(VALUE('data-cash-crude'!AP174)&gt;0,'data-cash-crude'!AP174-INDEX('active-future'!$C:$C,MATCH('basis-cash-crude'!AQ$1,'active-future'!$A:$A,0),1),""),"")</f>
        <v>-6.8999999999999986</v>
      </c>
      <c r="AR174">
        <f>+IFERROR(IF(VALUE('data-cash-crude'!AQ174)&gt;0,'data-cash-crude'!AQ174-INDEX('active-future'!$C:$C,MATCH('basis-cash-crude'!AR$1,'active-future'!$A:$A,0),1),""),"")</f>
        <v>-7.1000000000000014</v>
      </c>
      <c r="AS174">
        <f>+IFERROR(IF(VALUE('data-cash-crude'!AR174)&gt;0,'data-cash-crude'!AR174-INDEX('active-future'!$C:$C,MATCH('basis-cash-crude'!AS$1,'active-future'!$A:$A,0),1),""),"")</f>
        <v>-6.9799999999999969</v>
      </c>
      <c r="AT174">
        <f>+IFERROR(IF(VALUE('data-cash-crude'!AS174)&gt;0,'data-cash-crude'!AS174-INDEX('active-future'!$C:$C,MATCH('basis-cash-crude'!AT$1,'active-future'!$A:$A,0),1),""),"")</f>
        <v>-7.2899999999999991</v>
      </c>
      <c r="AU174">
        <f>+IFERROR(IF(VALUE('data-cash-crude'!AT174)&gt;0,'data-cash-crude'!AT174-INDEX('active-future'!$C:$C,MATCH('basis-cash-crude'!AU$1,'active-future'!$A:$A,0),1),""),"")</f>
        <v>-6.9500000000000028</v>
      </c>
      <c r="AV174" t="str">
        <f>+IFERROR(IF(VALUE('data-cash-crude'!AU174)&gt;0,'data-cash-crude'!AU174-INDEX('active-future'!$C:$C,MATCH('basis-cash-crude'!AV$1,'active-future'!$A:$A,0),1),""),"")</f>
        <v/>
      </c>
      <c r="AW174" t="str">
        <f>+IFERROR(IF(VALUE('data-cash-crude'!AV174)&gt;0,'data-cash-crude'!AV174-INDEX('active-future'!$C:$C,MATCH('basis-cash-crude'!AW$1,'active-future'!$A:$A,0),1),""),"")</f>
        <v/>
      </c>
      <c r="AX174">
        <f>+IFERROR(IF(VALUE('data-cash-crude'!AW174)&gt;0,'data-cash-crude'!AW174-INDEX('active-future'!$C:$C,MATCH('basis-cash-crude'!AX$1,'active-future'!$A:$A,0),1),""),"")</f>
        <v>-7.0399999999999991</v>
      </c>
      <c r="AY174">
        <f>+IFERROR(IF(VALUE('data-cash-crude'!AX174)&gt;0,'data-cash-crude'!AX174-INDEX('active-future'!$C:$C,MATCH('basis-cash-crude'!AY$1,'active-future'!$A:$A,0),1),""),"")</f>
        <v>-7.3100000000000023</v>
      </c>
      <c r="AZ174">
        <f>+IFERROR(IF(VALUE('data-cash-crude'!AY174)&gt;0,'data-cash-crude'!AY174-INDEX('active-future'!$C:$C,MATCH('basis-cash-crude'!AZ$1,'active-future'!$A:$A,0),1),""),"")</f>
        <v>-6.9099999999999966</v>
      </c>
      <c r="BA174">
        <f>+IFERROR(IF(VALUE('data-cash-crude'!AZ174)&gt;0,'data-cash-crude'!AZ174-INDEX('active-future'!$C:$C,MATCH('basis-cash-crude'!BA$1,'active-future'!$A:$A,0),1),""),"")</f>
        <v>-6.9799999999999969</v>
      </c>
      <c r="BB174">
        <f>+IFERROR(IF(VALUE('data-cash-crude'!BA174)&gt;0,'data-cash-crude'!BA174-INDEX('active-future'!$C:$C,MATCH('basis-cash-crude'!BB$1,'active-future'!$A:$A,0),1),""),"")</f>
        <v>-6.9699999999999989</v>
      </c>
      <c r="BC174">
        <f>+IFERROR(IF(VALUE('data-cash-crude'!BB174)&gt;0,'data-cash-crude'!BB174-INDEX('active-future'!$C:$C,MATCH('basis-cash-crude'!BC$1,'active-future'!$A:$A,0),1),""),"")</f>
        <v>-7.4799999999999969</v>
      </c>
      <c r="BD174">
        <f>+IFERROR(IF(VALUE('data-cash-crude'!BC174)&gt;0,'data-cash-crude'!BC174-INDEX('active-future'!$C:$C,MATCH('basis-cash-crude'!BD$1,'active-future'!$A:$A,0),1),""),"")</f>
        <v>-7.009999999999998</v>
      </c>
      <c r="BE174">
        <f>+IFERROR(IF(VALUE('data-cash-crude'!BD174)&gt;0,'data-cash-crude'!BD174-INDEX('active-future'!$C:$C,MATCH('basis-cash-crude'!BE$1,'active-future'!$A:$A,0),1),""),"")</f>
        <v>-7.1199999999999974</v>
      </c>
      <c r="BF174">
        <f>+IFERROR(IF(VALUE('data-cash-crude'!BE174)&gt;0,'data-cash-crude'!BE174-INDEX('active-future'!$C:$C,MATCH('basis-cash-crude'!BF$1,'active-future'!$A:$A,0),1),""),"")</f>
        <v>-7.18</v>
      </c>
      <c r="BG174">
        <f>+IFERROR(IF(VALUE('data-cash-crude'!BF174)&gt;0,'data-cash-crude'!BF174-INDEX('active-future'!$C:$C,MATCH('basis-cash-crude'!BG$1,'active-future'!$A:$A,0),1),""),"")</f>
        <v>-6.8599999999999994</v>
      </c>
      <c r="BH174">
        <f>+IFERROR(IF(VALUE('data-cash-crude'!BG174)&gt;0,'data-cash-crude'!BG174-INDEX('active-future'!$C:$C,MATCH('basis-cash-crude'!BH$1,'active-future'!$A:$A,0),1),""),"")</f>
        <v>-7.0600000000000023</v>
      </c>
      <c r="BI174">
        <f>+IFERROR(IF(VALUE('data-cash-crude'!BH174)&gt;0,'data-cash-crude'!BH174-INDEX('active-future'!$C:$C,MATCH('basis-cash-crude'!BI$1,'active-future'!$A:$A,0),1),""),"")</f>
        <v>-7.3400000000000034</v>
      </c>
      <c r="BJ174">
        <f>+IFERROR(IF(VALUE('data-cash-crude'!BI174)&gt;0,'data-cash-crude'!BI174-INDEX('active-future'!$C:$C,MATCH('basis-cash-crude'!BJ$1,'active-future'!$A:$A,0),1),""),"")</f>
        <v>-6.9500000000000028</v>
      </c>
      <c r="BK174">
        <f>+IFERROR(IF(VALUE('data-cash-crude'!BJ174)&gt;0,'data-cash-crude'!BJ174-INDEX('active-future'!$C:$C,MATCH('basis-cash-crude'!BK$1,'active-future'!$A:$A,0),1),""),"")</f>
        <v>-7.0499999999999972</v>
      </c>
      <c r="BL174">
        <f>+IFERROR(IF(VALUE('data-cash-crude'!BK174)&gt;0,'data-cash-crude'!BK174-INDEX('active-future'!$C:$C,MATCH('basis-cash-crude'!BL$1,'active-future'!$A:$A,0),1),""),"")</f>
        <v>-6.8400000000000034</v>
      </c>
      <c r="BM174">
        <f>+IFERROR(IF(VALUE('data-cash-crude'!BL174)&gt;0,'data-cash-crude'!BL174-INDEX('active-future'!$C:$C,MATCH('basis-cash-crude'!BM$1,'active-future'!$A:$A,0),1),""),"")</f>
        <v>-7.1300000000000026</v>
      </c>
      <c r="BN174">
        <f>+IFERROR(IF(VALUE('data-cash-crude'!BM174)&gt;0,'data-cash-crude'!BM174-INDEX('active-future'!$C:$C,MATCH('basis-cash-crude'!BN$1,'active-future'!$A:$A,0),1),""),"")</f>
        <v>-7</v>
      </c>
      <c r="BO174">
        <f>+IFERROR(IF(VALUE('data-cash-crude'!BN174)&gt;0,'data-cash-crude'!BN174-INDEX('active-future'!$C:$C,MATCH('basis-cash-crude'!BO$1,'active-future'!$A:$A,0),1),""),"")</f>
        <v>-7.0600000000000023</v>
      </c>
      <c r="BP174">
        <f>+IFERROR(IF(VALUE('data-cash-crude'!BO174)&gt;0,'data-cash-crude'!BO174-INDEX('active-future'!$C:$C,MATCH('basis-cash-crude'!BP$1,'active-future'!$A:$A,0),1),""),"")</f>
        <v>-6.9500000000000028</v>
      </c>
      <c r="BQ174">
        <f>+IFERROR(IF(VALUE('data-cash-crude'!BP174)&gt;0,'data-cash-crude'!BP174-INDEX('active-future'!$C:$C,MATCH('basis-cash-crude'!BQ$1,'active-future'!$A:$A,0),1),""),"")</f>
        <v>-6.8900000000000006</v>
      </c>
      <c r="BR174">
        <f>+IFERROR(IF(VALUE('data-cash-crude'!BQ174)&gt;0,'data-cash-crude'!BQ174-INDEX('active-future'!$C:$C,MATCH('basis-cash-crude'!BR$1,'active-future'!$A:$A,0),1),""),"")</f>
        <v>-7.1199999999999974</v>
      </c>
      <c r="BS174">
        <f>+IFERROR(IF(VALUE('data-cash-crude'!BR174)&gt;0,'data-cash-crude'!BR174-INDEX('active-future'!$C:$C,MATCH('basis-cash-crude'!BS$1,'active-future'!$A:$A,0),1),""),"")</f>
        <v>-7.32</v>
      </c>
      <c r="BT174">
        <f>+IFERROR(IF(VALUE('data-cash-crude'!BS174)&gt;0,'data-cash-crude'!BS174-INDEX('active-future'!$C:$C,MATCH('basis-cash-crude'!BT$1,'active-future'!$A:$A,0),1),""),"")</f>
        <v>-6.9099999999999966</v>
      </c>
      <c r="BU174">
        <f>+IFERROR(IF(VALUE('data-cash-crude'!BT174)&gt;0,'data-cash-crude'!BT174-INDEX('active-future'!$C:$C,MATCH('basis-cash-crude'!BU$1,'active-future'!$A:$A,0),1),""),"")</f>
        <v>-6.9099999999999966</v>
      </c>
      <c r="BV174" t="str">
        <f>+IFERROR(IF(VALUE('data-cash-crude'!BU174)&gt;0,'data-cash-crude'!BU174-INDEX('active-future'!$C:$C,MATCH('basis-cash-crude'!BV$1,'active-future'!$A:$A,0),1),""),"")</f>
        <v/>
      </c>
      <c r="BW174">
        <f>+IFERROR(IF(VALUE('data-cash-crude'!BV174)&gt;0,'data-cash-crude'!BV174-INDEX('active-future'!$C:$C,MATCH('basis-cash-crude'!BW$1,'active-future'!$A:$A,0),1),""),"")</f>
        <v>-7.0399999999999991</v>
      </c>
      <c r="BX174">
        <f>+IFERROR(IF(VALUE('data-cash-crude'!BW174)&gt;0,'data-cash-crude'!BW174-INDEX('active-future'!$C:$C,MATCH('basis-cash-crude'!BX$1,'active-future'!$A:$A,0),1),""),"")</f>
        <v>-6.8900000000000006</v>
      </c>
      <c r="BY174">
        <f>+IFERROR(IF(VALUE('data-cash-crude'!BX174)&gt;0,'data-cash-crude'!BX174-INDEX('active-future'!$C:$C,MATCH('basis-cash-crude'!BY$1,'active-future'!$A:$A,0),1),""),"")</f>
        <v>-7.0900000000000034</v>
      </c>
      <c r="BZ174">
        <f>+IFERROR(IF(VALUE('data-cash-crude'!BY174)&gt;0,'data-cash-crude'!BY174-INDEX('active-future'!$C:$C,MATCH('basis-cash-crude'!BZ$1,'active-future'!$A:$A,0),1),""),"")</f>
        <v>-7.1899999999999977</v>
      </c>
      <c r="CA174">
        <f>+IFERROR(IF(VALUE('data-cash-crude'!BZ174)&gt;0,'data-cash-crude'!BZ174-INDEX('active-future'!$C:$C,MATCH('basis-cash-crude'!CA$1,'active-future'!$A:$A,0),1),""),"")</f>
        <v>-6.7899999999999991</v>
      </c>
      <c r="CB174">
        <f>+IFERROR(IF(VALUE('data-cash-crude'!CA174)&gt;0,'data-cash-crude'!CA174-INDEX('active-future'!$C:$C,MATCH('basis-cash-crude'!CB$1,'active-future'!$A:$A,0),1),""),"")</f>
        <v>-7.0900000000000034</v>
      </c>
      <c r="CC174">
        <f>+IFERROR(IF(VALUE('data-cash-crude'!CB174)&gt;0,'data-cash-crude'!CB174-INDEX('active-future'!$C:$C,MATCH('basis-cash-crude'!CC$1,'active-future'!$A:$A,0),1),""),"")</f>
        <v>-6.6499999999999986</v>
      </c>
      <c r="CD174">
        <f>+IFERROR(IF(VALUE('data-cash-crude'!CC174)&gt;0,'data-cash-crude'!CC174-INDEX('active-future'!$C:$C,MATCH('basis-cash-crude'!CD$1,'active-future'!$A:$A,0),1),""),"")</f>
        <v>-7.1000000000000014</v>
      </c>
      <c r="CE174">
        <f>+IFERROR(IF(VALUE('data-cash-crude'!CD174)&gt;0,'data-cash-crude'!CD174-INDEX('active-future'!$C:$C,MATCH('basis-cash-crude'!CE$1,'active-future'!$A:$A,0),1),""),"")</f>
        <v>-7.0900000000000034</v>
      </c>
      <c r="CF174">
        <f>+IFERROR(IF(VALUE('data-cash-crude'!CE174)&gt;0,'data-cash-crude'!CE174-INDEX('active-future'!$C:$C,MATCH('basis-cash-crude'!CF$1,'active-future'!$A:$A,0),1),""),"")</f>
        <v>-7</v>
      </c>
      <c r="CG174">
        <f>+IFERROR(IF(VALUE('data-cash-crude'!CF174)&gt;0,'data-cash-crude'!CF174-INDEX('active-future'!$C:$C,MATCH('basis-cash-crude'!CG$1,'active-future'!$A:$A,0),1),""),"")</f>
        <v>-7.1499999999999986</v>
      </c>
      <c r="CH174">
        <f>+IFERROR(IF(VALUE('data-cash-crude'!CG174)&gt;0,'data-cash-crude'!CG174-INDEX('active-future'!$C:$C,MATCH('basis-cash-crude'!CH$1,'active-future'!$A:$A,0),1),""),"")</f>
        <v>-6.8500000000000014</v>
      </c>
      <c r="CI174">
        <f>+IFERROR(IF(VALUE('data-cash-crude'!CH174)&gt;0,'data-cash-crude'!CH174-INDEX('active-future'!$C:$C,MATCH('basis-cash-crude'!CI$1,'active-future'!$A:$A,0),1),""),"")</f>
        <v>-7.0200000000000031</v>
      </c>
      <c r="CJ174">
        <f>+IFERROR(IF(VALUE('data-cash-crude'!CI174)&gt;0,'data-cash-crude'!CI174-INDEX('active-future'!$C:$C,MATCH('basis-cash-crude'!CJ$1,'active-future'!$A:$A,0),1),""),"")</f>
        <v>-7.0499999999999972</v>
      </c>
      <c r="CK174">
        <f>+IFERROR(IF(VALUE('data-cash-crude'!CJ174)&gt;0,'data-cash-crude'!CJ174-INDEX('active-future'!$C:$C,MATCH('basis-cash-crude'!CK$1,'active-future'!$A:$A,0),1),""),"")</f>
        <v>-7.009999999999998</v>
      </c>
      <c r="CL174">
        <f>+IFERROR(IF(VALUE('data-cash-crude'!CK174)&gt;0,'data-cash-crude'!CK174-INDEX('active-future'!$C:$C,MATCH('basis-cash-crude'!CL$1,'active-future'!$A:$A,0),1),""),"")</f>
        <v>-6.9399999999999977</v>
      </c>
      <c r="CM174" t="str">
        <f>+IFERROR(IF(VALUE('data-cash-crude'!CL174)&gt;0,'data-cash-crude'!CL174-INDEX('active-future'!$C:$C,MATCH('basis-cash-crude'!CM$1,'active-future'!$A:$A,0),1),""),"")</f>
        <v/>
      </c>
      <c r="CN174">
        <f>+IFERROR(IF(VALUE('data-cash-crude'!CM174)&gt;0,'data-cash-crude'!CM174-INDEX('active-future'!$C:$C,MATCH('basis-cash-crude'!CN$1,'active-future'!$A:$A,0),1),""),"")</f>
        <v>-7.1000000000000014</v>
      </c>
      <c r="CO174">
        <f>+IFERROR(IF(VALUE('data-cash-crude'!CN174)&gt;0,'data-cash-crude'!CN174-INDEX('active-future'!$C:$C,MATCH('basis-cash-crude'!CO$1,'active-future'!$A:$A,0),1),""),"")</f>
        <v>-6.9600000000000009</v>
      </c>
      <c r="CP174" t="str">
        <f>+IFERROR(IF(VALUE('data-cash-crude'!CO174)&gt;0,'data-cash-crude'!CO174-INDEX('active-future'!$C:$C,MATCH('basis-cash-crude'!CP$1,'active-future'!$A:$A,0),1),""),"")</f>
        <v/>
      </c>
      <c r="CQ174">
        <f>+IFERROR(IF(VALUE('data-cash-crude'!CP174)&gt;0,'data-cash-crude'!CP174-INDEX('active-future'!$C:$C,MATCH('basis-cash-crude'!CQ$1,'active-future'!$A:$A,0),1),""),"")</f>
        <v>-6.18</v>
      </c>
      <c r="CR174">
        <f>+IFERROR(IF(VALUE('data-cash-crude'!CQ174)&gt;0,'data-cash-crude'!CQ174-INDEX('active-future'!$C:$C,MATCH('basis-cash-crude'!CR$1,'active-future'!$A:$A,0),1),""),"")</f>
        <v>-7.1400000000000006</v>
      </c>
      <c r="CS174">
        <f>+IFERROR(IF(VALUE('data-cash-crude'!CR174)&gt;0,'data-cash-crude'!CR174-INDEX('active-future'!$C:$C,MATCH('basis-cash-crude'!CS$1,'active-future'!$A:$A,0),1),""),"")</f>
        <v>-6.9200000000000017</v>
      </c>
      <c r="CT174">
        <f>+IFERROR(IF(VALUE('data-cash-crude'!CS174)&gt;0,'data-cash-crude'!CS174-INDEX('active-future'!$C:$C,MATCH('basis-cash-crude'!CT$1,'active-future'!$A:$A,0),1),""),"")</f>
        <v>-7.1000000000000014</v>
      </c>
      <c r="CU174">
        <f>+IFERROR(IF(VALUE('data-cash-crude'!CT174)&gt;0,'data-cash-crude'!CT174-INDEX('active-future'!$C:$C,MATCH('basis-cash-crude'!CU$1,'active-future'!$A:$A,0),1),""),"")</f>
        <v>-6.93</v>
      </c>
      <c r="CV174">
        <f>+IFERROR(IF(VALUE('data-cash-crude'!CU174)&gt;0,'data-cash-crude'!CU174-INDEX('active-future'!$C:$C,MATCH('basis-cash-crude'!CV$1,'active-future'!$A:$A,0),1),""),"")</f>
        <v>-6.8800000000000026</v>
      </c>
      <c r="CW174">
        <f>+IFERROR(IF(VALUE('data-cash-crude'!CV174)&gt;0,'data-cash-crude'!CV174-INDEX('active-future'!$C:$C,MATCH('basis-cash-crude'!CW$1,'active-future'!$A:$A,0),1),""),"")</f>
        <v>-6.6400000000000006</v>
      </c>
      <c r="CX174">
        <f>+IFERROR(IF(VALUE('data-cash-crude'!CW174)&gt;0,'data-cash-crude'!CW174-INDEX('active-future'!$C:$C,MATCH('basis-cash-crude'!CX$1,'active-future'!$A:$A,0),1),""),"")</f>
        <v>-7.0600000000000023</v>
      </c>
      <c r="CY174">
        <f>+IFERROR(IF(VALUE('data-cash-crude'!CX174)&gt;0,'data-cash-crude'!CX174-INDEX('active-future'!$C:$C,MATCH('basis-cash-crude'!CY$1,'active-future'!$A:$A,0),1),""),"")</f>
        <v>-6.9699999999999989</v>
      </c>
      <c r="CZ174">
        <f>+IFERROR(IF(VALUE('data-cash-crude'!CY174)&gt;0,'data-cash-crude'!CY174-INDEX('active-future'!$C:$C,MATCH('basis-cash-crude'!CZ$1,'active-future'!$A:$A,0),1),""),"")</f>
        <v>-7.2299999999999969</v>
      </c>
      <c r="DA174">
        <f>+IFERROR(IF(VALUE('data-cash-crude'!CZ174)&gt;0,'data-cash-crude'!CZ174-INDEX('active-future'!$C:$C,MATCH('basis-cash-crude'!DA$1,'active-future'!$A:$A,0),1),""),"")</f>
        <v>-6.8500000000000014</v>
      </c>
      <c r="DB174">
        <f>+IFERROR(IF(VALUE('data-cash-crude'!DA174)&gt;0,'data-cash-crude'!DA174-INDEX('active-future'!$C:$C,MATCH('basis-cash-crude'!DB$1,'active-future'!$A:$A,0),1),""),"")</f>
        <v>-7.18</v>
      </c>
      <c r="DC174">
        <f>+IFERROR(IF(VALUE('data-cash-crude'!DB174)&gt;0,'data-cash-crude'!DB174-INDEX('active-future'!$C:$C,MATCH('basis-cash-crude'!DC$1,'active-future'!$A:$A,0),1),""),"")</f>
        <v>-7</v>
      </c>
      <c r="DD174">
        <f>+IFERROR(IF(VALUE('data-cash-crude'!DC174)&gt;0,'data-cash-crude'!DC174-INDEX('active-future'!$C:$C,MATCH('basis-cash-crude'!DD$1,'active-future'!$A:$A,0),1),""),"")</f>
        <v>-7.0399999999999991</v>
      </c>
      <c r="DE174">
        <f>+IFERROR(IF(VALUE('data-cash-crude'!DD174)&gt;0,'data-cash-crude'!DD174-INDEX('active-future'!$C:$C,MATCH('basis-cash-crude'!DE$1,'active-future'!$A:$A,0),1),""),"")</f>
        <v>-7.0900000000000034</v>
      </c>
      <c r="DF174">
        <f>+IFERROR(IF(VALUE('data-cash-crude'!DE174)&gt;0,'data-cash-crude'!DE174-INDEX('active-future'!$C:$C,MATCH('basis-cash-crude'!DF$1,'active-future'!$A:$A,0),1),""),"")</f>
        <v>-6.8800000000000026</v>
      </c>
      <c r="DG174">
        <f>+IFERROR(IF(VALUE('data-cash-crude'!DF174)&gt;0,'data-cash-crude'!DF174-INDEX('active-future'!$C:$C,MATCH('basis-cash-crude'!DG$1,'active-future'!$A:$A,0),1),""),"")</f>
        <v>-6.6899999999999977</v>
      </c>
      <c r="DH174">
        <f>+IFERROR(IF(VALUE('data-cash-crude'!DG174)&gt;0,'data-cash-crude'!DG174-INDEX('active-future'!$C:$C,MATCH('basis-cash-crude'!DH$1,'active-future'!$A:$A,0),1),""),"")</f>
        <v>-7.1599999999999966</v>
      </c>
      <c r="DI174">
        <f>+IFERROR(IF(VALUE('data-cash-crude'!DH174)&gt;0,'data-cash-crude'!DH174-INDEX('active-future'!$C:$C,MATCH('basis-cash-crude'!DI$1,'active-future'!$A:$A,0),1),""),"")</f>
        <v>-6.9500000000000028</v>
      </c>
      <c r="DJ174">
        <f>+IFERROR(IF(VALUE('data-cash-crude'!DI174)&gt;0,'data-cash-crude'!DI174-INDEX('active-future'!$C:$C,MATCH('basis-cash-crude'!DJ$1,'active-future'!$A:$A,0),1),""),"")</f>
        <v>-7.0799999999999983</v>
      </c>
      <c r="DK174">
        <f>+IFERROR(IF(VALUE('data-cash-crude'!DJ174)&gt;0,'data-cash-crude'!DJ174-INDEX('active-future'!$C:$C,MATCH('basis-cash-crude'!DK$1,'active-future'!$A:$A,0),1),""),"")</f>
        <v>-7.0499999999999972</v>
      </c>
      <c r="DL174">
        <f>+IFERROR(IF(VALUE('data-cash-crude'!DK174)&gt;0,'data-cash-crude'!DK174-INDEX('active-future'!$C:$C,MATCH('basis-cash-crude'!DL$1,'active-future'!$A:$A,0),1),""),"")</f>
        <v>-7.1199999999999974</v>
      </c>
      <c r="DM174" t="str">
        <f>+IFERROR(IF(VALUE('data-cash-crude'!DL174)&gt;0,'data-cash-crude'!DL174-INDEX('active-future'!$C:$C,MATCH('basis-cash-crude'!DM$1,'active-future'!$A:$A,0),1),""),"")</f>
        <v/>
      </c>
      <c r="DN174" t="str">
        <f>+IFERROR(IF(VALUE('data-cash-crude'!DM174)&gt;0,'data-cash-crude'!DM174-INDEX('active-future'!$C:$C,MATCH('basis-cash-crude'!DN$1,'active-future'!$A:$A,0),1),""),"")</f>
        <v/>
      </c>
      <c r="DO174" t="str">
        <f>+IFERROR(IF(VALUE('data-cash-crude'!DN174)&gt;0,'data-cash-crude'!DN174-INDEX('active-future'!$C:$C,MATCH('basis-cash-crude'!DO$1,'active-future'!$A:$A,0),1),""),"")</f>
        <v/>
      </c>
      <c r="DP174" t="str">
        <f>+IFERROR(IF(VALUE('data-cash-crude'!DO174)&gt;0,'data-cash-crude'!DO174-INDEX('active-future'!$C:$C,MATCH('basis-cash-crude'!DP$1,'active-future'!$A:$A,0),1),""),"")</f>
        <v/>
      </c>
      <c r="DQ174" t="str">
        <f>+IFERROR(IF(VALUE('data-cash-crude'!DP174)&gt;0,'data-cash-crude'!DP174-INDEX('active-future'!$C:$C,MATCH('basis-cash-crude'!DQ$1,'active-future'!$A:$A,0),1),""),"")</f>
        <v/>
      </c>
      <c r="DR174" t="str">
        <f>+IFERROR(IF(VALUE('data-cash-crude'!DQ174)&gt;0,'data-cash-crude'!DQ174-INDEX('active-future'!$C:$C,MATCH('basis-cash-crude'!DR$1,'active-future'!$A:$A,0),1),""),"")</f>
        <v/>
      </c>
      <c r="DS174" t="str">
        <f>+IFERROR(IF(VALUE('data-cash-crude'!DR174)&gt;0,'data-cash-crude'!DR174-INDEX('active-future'!$C:$C,MATCH('basis-cash-crude'!DS$1,'active-future'!$A:$A,0),1),""),"")</f>
        <v/>
      </c>
      <c r="DT174" t="str">
        <f>+IFERROR(IF(VALUE('data-cash-crude'!DS174)&gt;0,'data-cash-crude'!DS174-INDEX('active-future'!$C:$C,MATCH('basis-cash-crude'!DT$1,'active-future'!$A:$A,0),1),""),"")</f>
        <v/>
      </c>
      <c r="DU174" t="str">
        <f>+IFERROR(IF(VALUE('data-cash-crude'!DT174)&gt;0,'data-cash-crude'!DT174-INDEX('active-future'!$C:$C,MATCH('basis-cash-crude'!DU$1,'active-future'!$A:$A,0),1),""),"")</f>
        <v/>
      </c>
      <c r="DV174" t="str">
        <f>+IFERROR(IF(VALUE('data-cash-crude'!DU174)&gt;0,'data-cash-crude'!DU174-INDEX('active-future'!$C:$C,MATCH('basis-cash-crude'!DV$1,'active-future'!$A:$A,0),1),""),"")</f>
        <v/>
      </c>
      <c r="DW174" t="str">
        <f>+IFERROR(IF(VALUE('data-cash-crude'!DV174)&gt;0,'data-cash-crude'!DV174-INDEX('active-future'!$C:$C,MATCH('basis-cash-crude'!DW$1,'active-future'!$A:$A,0),1),""),"")</f>
        <v/>
      </c>
      <c r="DX174" t="str">
        <f>+IFERROR(IF(VALUE('data-cash-crude'!DW174)&gt;0,'data-cash-crude'!DW174-INDEX('active-future'!$C:$C,MATCH('basis-cash-crude'!DX$1,'active-future'!$A:$A,0),1),""),"")</f>
        <v/>
      </c>
      <c r="DY174" t="str">
        <f>+IFERROR(IF(VALUE('data-cash-crude'!DX174)&gt;0,'data-cash-crude'!DX174-INDEX('active-future'!$C:$C,MATCH('basis-cash-crude'!DY$1,'active-future'!$A:$A,0),1),""),"")</f>
        <v/>
      </c>
      <c r="DZ174" t="str">
        <f>+IFERROR(IF(VALUE('data-cash-crude'!DY174)&gt;0,'data-cash-crude'!DY174-INDEX('active-future'!$C:$C,MATCH('basis-cash-crude'!DZ$1,'active-future'!$A:$A,0),1),""),"")</f>
        <v/>
      </c>
      <c r="EA174" t="str">
        <f>+IFERROR(IF(VALUE('data-cash-crude'!DZ174)&gt;0,'data-cash-crude'!DZ174-INDEX('active-future'!$C:$C,MATCH('basis-cash-crude'!EA$1,'active-future'!$A:$A,0),1),""),"")</f>
        <v/>
      </c>
      <c r="EB174" t="str">
        <f>+IFERROR(IF(VALUE('data-cash-crude'!EA174)&gt;0,'data-cash-crude'!EA174-INDEX('active-future'!$C:$C,MATCH('basis-cash-crude'!EB$1,'active-future'!$A:$A,0),1),""),"")</f>
        <v/>
      </c>
      <c r="EC174" t="str">
        <f>+IFERROR(IF(VALUE('data-cash-crude'!EB174)&gt;0,'data-cash-crude'!EB174-INDEX('active-future'!$C:$C,MATCH('basis-cash-crude'!EC$1,'active-future'!$A:$A,0),1),""),"")</f>
        <v/>
      </c>
      <c r="ED174" t="str">
        <f>+IFERROR(IF(VALUE('data-cash-crude'!EC174)&gt;0,'data-cash-crude'!EC174-INDEX('active-future'!$C:$C,MATCH('basis-cash-crude'!ED$1,'active-future'!$A:$A,0),1),""),"")</f>
        <v/>
      </c>
      <c r="EE174" t="str">
        <f>+IFERROR(IF(VALUE('data-cash-crude'!ED174)&gt;0,'data-cash-crude'!ED174-INDEX('active-future'!$C:$C,MATCH('basis-cash-crude'!EE$1,'active-future'!$A:$A,0),1),""),"")</f>
        <v/>
      </c>
      <c r="EF174" t="str">
        <f>+IFERROR(IF(VALUE('data-cash-crude'!EE174)&gt;0,'data-cash-crude'!EE174-INDEX('active-future'!$C:$C,MATCH('basis-cash-crude'!EF$1,'active-future'!$A:$A,0),1),""),"")</f>
        <v/>
      </c>
      <c r="EG174" t="str">
        <f>+IFERROR(IF(VALUE('data-cash-crude'!EF174)&gt;0,'data-cash-crude'!EF174-INDEX('active-future'!$C:$C,MATCH('basis-cash-crude'!EG$1,'active-future'!$A:$A,0),1),""),"")</f>
        <v/>
      </c>
      <c r="EH174" t="str">
        <f>+IFERROR(IF(VALUE('data-cash-crude'!EG174)&gt;0,'data-cash-crude'!EG174-INDEX('active-future'!$C:$C,MATCH('basis-cash-crude'!EH$1,'active-future'!$A:$A,0),1),""),"")</f>
        <v/>
      </c>
      <c r="EI174" t="str">
        <f>+IFERROR(IF(VALUE('data-cash-crude'!EH174)&gt;0,'data-cash-crude'!EH174-INDEX('active-future'!$C:$C,MATCH('basis-cash-crude'!EI$1,'active-future'!$A:$A,0),1),""),"")</f>
        <v/>
      </c>
      <c r="EJ174" t="str">
        <f>+IFERROR(IF(VALUE('data-cash-crude'!EI174)&gt;0,'data-cash-crude'!EI174-INDEX('active-future'!$C:$C,MATCH('basis-cash-crude'!EJ$1,'active-future'!$A:$A,0),1),""),"")</f>
        <v/>
      </c>
      <c r="EK174" t="str">
        <f>+IFERROR(IF(VALUE('data-cash-crude'!EJ174)&gt;0,'data-cash-crude'!EJ174-INDEX('active-future'!$C:$C,MATCH('basis-cash-crude'!EK$1,'active-future'!$A:$A,0),1),""),"")</f>
        <v/>
      </c>
      <c r="EL174" t="str">
        <f>+IFERROR(IF(VALUE('data-cash-crude'!EK174)&gt;0,'data-cash-crude'!EK174-INDEX('active-future'!$C:$C,MATCH('basis-cash-crude'!EL$1,'active-future'!$A:$A,0),1),""),"")</f>
        <v/>
      </c>
      <c r="EM174" t="str">
        <f>+IFERROR(IF(VALUE('data-cash-crude'!EL174)&gt;0,'data-cash-crude'!EL174-INDEX('active-future'!$C:$C,MATCH('basis-cash-crude'!EM$1,'active-future'!$A:$A,0),1),""),"")</f>
        <v/>
      </c>
      <c r="EN174" t="str">
        <f>+IFERROR(IF(VALUE('data-cash-crude'!EM174)&gt;0,'data-cash-crude'!EM174-INDEX('active-future'!$C:$C,MATCH('basis-cash-crude'!EN$1,'active-future'!$A:$A,0),1),""),"")</f>
        <v/>
      </c>
      <c r="EO174" t="str">
        <f>+IFERROR(IF(VALUE('data-cash-crude'!EN174)&gt;0,'data-cash-crude'!EN174-INDEX('active-future'!$C:$C,MATCH('basis-cash-crude'!EO$1,'active-future'!$A:$A,0),1),""),"")</f>
        <v/>
      </c>
      <c r="EP174" t="str">
        <f>+IFERROR(IF(VALUE('data-cash-crude'!EO174)&gt;0,'data-cash-crude'!EO174-INDEX('active-future'!$C:$C,MATCH('basis-cash-crude'!EP$1,'active-future'!$A:$A,0),1),""),"")</f>
        <v/>
      </c>
      <c r="EQ174" t="str">
        <f>+IFERROR(IF(VALUE('data-cash-crude'!EP174)&gt;0,'data-cash-crude'!EP174-INDEX('active-future'!$C:$C,MATCH('basis-cash-crude'!EQ$1,'active-future'!$A:$A,0),1),""),"")</f>
        <v/>
      </c>
      <c r="ER174" t="str">
        <f>+IFERROR(IF(VALUE('data-cash-crude'!EQ174)&gt;0,'data-cash-crude'!EQ174-INDEX('active-future'!$C:$C,MATCH('basis-cash-crude'!ER$1,'active-future'!$A:$A,0),1),""),"")</f>
        <v/>
      </c>
      <c r="ES174" t="str">
        <f>+IFERROR(IF(VALUE('data-cash-crude'!ER174)&gt;0,'data-cash-crude'!ER174-INDEX('active-future'!$C:$C,MATCH('basis-cash-crude'!ES$1,'active-future'!$A:$A,0),1),""),"")</f>
        <v/>
      </c>
      <c r="ET174" t="str">
        <f>+IFERROR(IF(VALUE('data-cash-crude'!ES174)&gt;0,'data-cash-crude'!ES174-INDEX('active-future'!$C:$C,MATCH('basis-cash-crude'!ET$1,'active-future'!$A:$A,0),1),""),"")</f>
        <v/>
      </c>
      <c r="EU174" t="str">
        <f>+IFERROR(IF(VALUE('data-cash-crude'!ET174)&gt;0,'data-cash-crude'!ET174-INDEX('active-future'!$C:$C,MATCH('basis-cash-crude'!EU$1,'active-future'!$A:$A,0),1),""),"")</f>
        <v/>
      </c>
      <c r="EV174" t="str">
        <f>+IFERROR(IF(VALUE('data-cash-crude'!EU174)&gt;0,'data-cash-crude'!EU174-INDEX('active-future'!$C:$C,MATCH('basis-cash-crude'!EV$1,'active-future'!$A:$A,0),1),""),"")</f>
        <v/>
      </c>
      <c r="EW174" t="str">
        <f>+IFERROR(IF(VALUE('data-cash-crude'!EV174)&gt;0,'data-cash-crude'!EV174-INDEX('active-future'!$C:$C,MATCH('basis-cash-crude'!EW$1,'active-future'!$A:$A,0),1),""),"")</f>
        <v/>
      </c>
      <c r="EX174" t="str">
        <f>+IFERROR(IF(VALUE('data-cash-crude'!EW174)&gt;0,'data-cash-crude'!EW174-INDEX('active-future'!$C:$C,MATCH('basis-cash-crude'!EX$1,'active-future'!$A:$A,0),1),""),"")</f>
        <v/>
      </c>
      <c r="EY174" t="str">
        <f>+IFERROR(IF(VALUE('data-cash-crude'!EX174)&gt;0,'data-cash-crude'!EX174-INDEX('active-future'!$C:$C,MATCH('basis-cash-crude'!EY$1,'active-future'!$A:$A,0),1),""),"")</f>
        <v/>
      </c>
      <c r="EZ174" t="str">
        <f>+IFERROR(IF(VALUE('data-cash-crude'!EY174)&gt;0,'data-cash-crude'!EY174-INDEX('active-future'!$C:$C,MATCH('basis-cash-crude'!EZ$1,'active-future'!$A:$A,0),1),""),"")</f>
        <v/>
      </c>
      <c r="FA174" t="str">
        <f>+IFERROR(IF(VALUE('data-cash-crude'!EZ174)&gt;0,'data-cash-crude'!EZ174-INDEX('active-future'!$C:$C,MATCH('basis-cash-crude'!FA$1,'active-future'!$A:$A,0),1),""),"")</f>
        <v/>
      </c>
      <c r="FB174" t="str">
        <f>+IFERROR(IF(VALUE('data-cash-crude'!FA174)&gt;0,'data-cash-crude'!FA174-INDEX('active-future'!$C:$C,MATCH('basis-cash-crude'!FB$1,'active-future'!$A:$A,0),1),""),"")</f>
        <v/>
      </c>
      <c r="FC174" t="str">
        <f>+IFERROR(IF(VALUE('data-cash-crude'!FB174)&gt;0,'data-cash-crude'!FB174-INDEX('active-future'!$C:$C,MATCH('basis-cash-crude'!FC$1,'active-future'!$A:$A,0),1),""),"")</f>
        <v/>
      </c>
      <c r="FD174" t="str">
        <f>+IFERROR(IF(VALUE('data-cash-crude'!FC174)&gt;0,'data-cash-crude'!FC174-INDEX('active-future'!$C:$C,MATCH('basis-cash-crude'!FD$1,'active-future'!$A:$A,0),1),""),"")</f>
        <v/>
      </c>
      <c r="FE174" t="str">
        <f>+IFERROR(IF(VALUE('data-cash-crude'!FD174)&gt;0,'data-cash-crude'!FD174-INDEX('active-future'!$C:$C,MATCH('basis-cash-crude'!FE$1,'active-future'!$A:$A,0),1),""),"")</f>
        <v/>
      </c>
      <c r="FF174" t="str">
        <f>+IFERROR(IF(VALUE('data-cash-crude'!FE174)&gt;0,'data-cash-crude'!FE174-INDEX('active-future'!$C:$C,MATCH('basis-cash-crude'!FF$1,'active-future'!$A:$A,0),1),""),"")</f>
        <v/>
      </c>
      <c r="FG174" t="str">
        <f>+IFERROR(IF(VALUE('data-cash-crude'!FF174)&gt;0,'data-cash-crude'!FF174-INDEX('active-future'!$C:$C,MATCH('basis-cash-crude'!FG$1,'active-future'!$A:$A,0),1),""),"")</f>
        <v/>
      </c>
      <c r="FH174" t="str">
        <f>+IFERROR(IF(VALUE('data-cash-crude'!FG174)&gt;0,'data-cash-crude'!FG174-INDEX('active-future'!$C:$C,MATCH('basis-cash-crude'!FH$1,'active-future'!$A:$A,0),1),""),"")</f>
        <v/>
      </c>
      <c r="FI174" t="str">
        <f>+IFERROR(IF(VALUE('data-cash-crude'!FH174)&gt;0,'data-cash-crude'!FH174-INDEX('active-future'!$C:$C,MATCH('basis-cash-crude'!FI$1,'active-future'!$A:$A,0),1),""),"")</f>
        <v/>
      </c>
      <c r="FJ174" t="str">
        <f>+IFERROR(IF(VALUE('data-cash-crude'!FI174)&gt;0,'data-cash-crude'!FI174-INDEX('active-future'!$C:$C,MATCH('basis-cash-crude'!FJ$1,'active-future'!$A:$A,0),1),""),"")</f>
        <v/>
      </c>
      <c r="FK174" t="str">
        <f>+IFERROR(IF(VALUE('data-cash-crude'!FJ174)&gt;0,'data-cash-crude'!FJ174-INDEX('active-future'!$C:$C,MATCH('basis-cash-crude'!FK$1,'active-future'!$A:$A,0),1),""),"")</f>
        <v/>
      </c>
      <c r="FL174" t="str">
        <f>+IFERROR(IF(VALUE('data-cash-crude'!FK174)&gt;0,'data-cash-crude'!FK174-INDEX('active-future'!$C:$C,MATCH('basis-cash-crude'!FL$1,'active-future'!$A:$A,0),1),""),"")</f>
        <v/>
      </c>
    </row>
    <row r="175" spans="1:168" x14ac:dyDescent="0.2">
      <c r="A175">
        <f t="shared" si="6"/>
        <v>-7.0450000000000008</v>
      </c>
      <c r="B175">
        <f t="shared" si="7"/>
        <v>-6.9188000000000009</v>
      </c>
      <c r="C175">
        <f t="shared" si="8"/>
        <v>-6.9965333333333364</v>
      </c>
      <c r="D175" s="10" t="str">
        <f>+'data-cash-crude'!B175</f>
        <v>CLPA-8-32.CM</v>
      </c>
      <c r="E175">
        <f>+IFERROR(IF(VALUE('data-cash-crude'!D175)&gt;0,'data-cash-crude'!D175-INDEX('active-future'!$C:$C,MATCH('basis-cash-crude'!E$1,'active-future'!$A:$A,0),1),""),"")</f>
        <v>-7.0600000000000023</v>
      </c>
      <c r="F175">
        <f>+IFERROR(IF(VALUE('data-cash-crude'!E175)&gt;0,'data-cash-crude'!E175-INDEX('active-future'!$C:$C,MATCH('basis-cash-crude'!F$1,'active-future'!$A:$A,0),1),""),"")</f>
        <v>-6.93</v>
      </c>
      <c r="G175">
        <f>+IFERROR(IF(VALUE('data-cash-crude'!F175)&gt;0,'data-cash-crude'!F175-INDEX('active-future'!$C:$C,MATCH('basis-cash-crude'!G$1,'active-future'!$A:$A,0),1),""),"")</f>
        <v>-6.9699999999999989</v>
      </c>
      <c r="H175">
        <f>+IFERROR(IF(VALUE('data-cash-crude'!G175)&gt;0,'data-cash-crude'!G175-INDEX('active-future'!$C:$C,MATCH('basis-cash-crude'!H$1,'active-future'!$A:$A,0),1),""),"")</f>
        <v>-6.93</v>
      </c>
      <c r="I175" t="str">
        <f>+IFERROR(IF(VALUE('data-cash-crude'!H175)&gt;0,'data-cash-crude'!H175-INDEX('active-future'!$C:$C,MATCH('basis-cash-crude'!I$1,'active-future'!$A:$A,0),1),""),"")</f>
        <v/>
      </c>
      <c r="J175">
        <f>+IFERROR(IF(VALUE('data-cash-crude'!I175)&gt;0,'data-cash-crude'!I175-INDEX('active-future'!$C:$C,MATCH('basis-cash-crude'!J$1,'active-future'!$A:$A,0),1),""),"")</f>
        <v>-7.1099999999999994</v>
      </c>
      <c r="K175">
        <f>+IFERROR(IF(VALUE('data-cash-crude'!J175)&gt;0,'data-cash-crude'!J175-INDEX('active-future'!$C:$C,MATCH('basis-cash-crude'!K$1,'active-future'!$A:$A,0),1),""),"")</f>
        <v>-7.2700000000000031</v>
      </c>
      <c r="L175" t="str">
        <f>+IFERROR(IF(VALUE('data-cash-crude'!K175)&gt;0,'data-cash-crude'!K175-INDEX('active-future'!$C:$C,MATCH('basis-cash-crude'!L$1,'active-future'!$A:$A,0),1),""),"")</f>
        <v/>
      </c>
      <c r="M175">
        <f>+IFERROR(IF(VALUE('data-cash-crude'!L175)&gt;0,'data-cash-crude'!L175-INDEX('active-future'!$C:$C,MATCH('basis-cash-crude'!M$1,'active-future'!$A:$A,0),1),""),"")</f>
        <v>-6.93</v>
      </c>
      <c r="N175">
        <f>+IFERROR(IF(VALUE('data-cash-crude'!M175)&gt;0,'data-cash-crude'!M175-INDEX('active-future'!$C:$C,MATCH('basis-cash-crude'!N$1,'active-future'!$A:$A,0),1),""),"")</f>
        <v>-7.1000000000000014</v>
      </c>
      <c r="O175">
        <f>+IFERROR(IF(VALUE('data-cash-crude'!N175)&gt;0,'data-cash-crude'!N175-INDEX('active-future'!$C:$C,MATCH('basis-cash-crude'!O$1,'active-future'!$A:$A,0),1),""),"")</f>
        <v>-6.8699999999999974</v>
      </c>
      <c r="P175">
        <f>+IFERROR(IF(VALUE('data-cash-crude'!O175)&gt;0,'data-cash-crude'!O175-INDEX('active-future'!$C:$C,MATCH('basis-cash-crude'!P$1,'active-future'!$A:$A,0),1),""),"")</f>
        <v>-6.9600000000000009</v>
      </c>
      <c r="Q175">
        <f>+IFERROR(IF(VALUE('data-cash-crude'!P175)&gt;0,'data-cash-crude'!P175-INDEX('active-future'!$C:$C,MATCH('basis-cash-crude'!Q$1,'active-future'!$A:$A,0),1),""),"")</f>
        <v>-7.07</v>
      </c>
      <c r="R175">
        <f>+IFERROR(IF(VALUE('data-cash-crude'!Q175)&gt;0,'data-cash-crude'!Q175-INDEX('active-future'!$C:$C,MATCH('basis-cash-crude'!R$1,'active-future'!$A:$A,0),1),""),"")</f>
        <v>-6.93</v>
      </c>
      <c r="S175">
        <f>+IFERROR(IF(VALUE('data-cash-crude'!R175)&gt;0,'data-cash-crude'!R175-INDEX('active-future'!$C:$C,MATCH('basis-cash-crude'!S$1,'active-future'!$A:$A,0),1),""),"")</f>
        <v>-7.009999999999998</v>
      </c>
      <c r="T175">
        <f>+IFERROR(IF(VALUE('data-cash-crude'!S175)&gt;0,'data-cash-crude'!S175-INDEX('active-future'!$C:$C,MATCH('basis-cash-crude'!T$1,'active-future'!$A:$A,0),1),""),"")</f>
        <v>-6.990000000000002</v>
      </c>
      <c r="U175">
        <f>+IFERROR(IF(VALUE('data-cash-crude'!T175)&gt;0,'data-cash-crude'!T175-INDEX('active-future'!$C:$C,MATCH('basis-cash-crude'!U$1,'active-future'!$A:$A,0),1),""),"")</f>
        <v>-7.2700000000000031</v>
      </c>
      <c r="V175">
        <f>+IFERROR(IF(VALUE('data-cash-crude'!U175)&gt;0,'data-cash-crude'!U175-INDEX('active-future'!$C:$C,MATCH('basis-cash-crude'!V$1,'active-future'!$A:$A,0),1),""),"")</f>
        <v>-6.9500000000000028</v>
      </c>
      <c r="W175">
        <f>+IFERROR(IF(VALUE('data-cash-crude'!V175)&gt;0,'data-cash-crude'!V175-INDEX('active-future'!$C:$C,MATCH('basis-cash-crude'!W$1,'active-future'!$A:$A,0),1),""),"")</f>
        <v>-6.93</v>
      </c>
      <c r="X175">
        <f>+IFERROR(IF(VALUE('data-cash-crude'!W175)&gt;0,'data-cash-crude'!W175-INDEX('active-future'!$C:$C,MATCH('basis-cash-crude'!X$1,'active-future'!$A:$A,0),1),""),"")</f>
        <v>-7.18</v>
      </c>
      <c r="Y175" t="str">
        <f>+IFERROR(IF(VALUE('data-cash-crude'!X175)&gt;0,'data-cash-crude'!X175-INDEX('active-future'!$C:$C,MATCH('basis-cash-crude'!Y$1,'active-future'!$A:$A,0),1),""),"")</f>
        <v/>
      </c>
      <c r="Z175">
        <f>+IFERROR(IF(VALUE('data-cash-crude'!Y175)&gt;0,'data-cash-crude'!Y175-INDEX('active-future'!$C:$C,MATCH('basis-cash-crude'!Z$1,'active-future'!$A:$A,0),1),""),"")</f>
        <v>-7.2100000000000009</v>
      </c>
      <c r="AA175">
        <f>+IFERROR(IF(VALUE('data-cash-crude'!Z175)&gt;0,'data-cash-crude'!Z175-INDEX('active-future'!$C:$C,MATCH('basis-cash-crude'!AA$1,'active-future'!$A:$A,0),1),""),"")</f>
        <v>-4.1700000000000017</v>
      </c>
      <c r="AB175" t="str">
        <f>+IFERROR(IF(VALUE('data-cash-crude'!AA175)&gt;0,'data-cash-crude'!AA175-INDEX('active-future'!$C:$C,MATCH('basis-cash-crude'!AB$1,'active-future'!$A:$A,0),1),""),"")</f>
        <v/>
      </c>
      <c r="AC175">
        <f>+IFERROR(IF(VALUE('data-cash-crude'!AB175)&gt;0,'data-cash-crude'!AB175-INDEX('active-future'!$C:$C,MATCH('basis-cash-crude'!AC$1,'active-future'!$A:$A,0),1),""),"")</f>
        <v>-7.1099999999999994</v>
      </c>
      <c r="AD175">
        <f>+IFERROR(IF(VALUE('data-cash-crude'!AC175)&gt;0,'data-cash-crude'!AC175-INDEX('active-future'!$C:$C,MATCH('basis-cash-crude'!AD$1,'active-future'!$A:$A,0),1),""),"")</f>
        <v>-6.9099999999999966</v>
      </c>
      <c r="AE175">
        <f>+IFERROR(IF(VALUE('data-cash-crude'!AD175)&gt;0,'data-cash-crude'!AD175-INDEX('active-future'!$C:$C,MATCH('basis-cash-crude'!AE$1,'active-future'!$A:$A,0),1),""),"")</f>
        <v>-7.009999999999998</v>
      </c>
      <c r="AF175">
        <f>+IFERROR(IF(VALUE('data-cash-crude'!AE175)&gt;0,'data-cash-crude'!AE175-INDEX('active-future'!$C:$C,MATCH('basis-cash-crude'!AF$1,'active-future'!$A:$A,0),1),""),"")</f>
        <v>-7.0200000000000031</v>
      </c>
      <c r="AG175">
        <f>+IFERROR(IF(VALUE('data-cash-crude'!AF175)&gt;0,'data-cash-crude'!AF175-INDEX('active-future'!$C:$C,MATCH('basis-cash-crude'!AG$1,'active-future'!$A:$A,0),1),""),"")</f>
        <v>-7.0799999999999983</v>
      </c>
      <c r="AH175" t="str">
        <f>+IFERROR(IF(VALUE('data-cash-crude'!AG175)&gt;0,'data-cash-crude'!AG175-INDEX('active-future'!$C:$C,MATCH('basis-cash-crude'!AH$1,'active-future'!$A:$A,0),1),""),"")</f>
        <v/>
      </c>
      <c r="AI175" t="str">
        <f>+IFERROR(IF(VALUE('data-cash-crude'!AH175)&gt;0,'data-cash-crude'!AH175-INDEX('active-future'!$C:$C,MATCH('basis-cash-crude'!AI$1,'active-future'!$A:$A,0),1),""),"")</f>
        <v/>
      </c>
      <c r="AJ175" t="str">
        <f>+IFERROR(IF(VALUE('data-cash-crude'!AI175)&gt;0,'data-cash-crude'!AI175-INDEX('active-future'!$C:$C,MATCH('basis-cash-crude'!AJ$1,'active-future'!$A:$A,0),1),""),"")</f>
        <v/>
      </c>
      <c r="AK175" t="str">
        <f>+IFERROR(IF(VALUE('data-cash-crude'!AJ175)&gt;0,'data-cash-crude'!AJ175-INDEX('active-future'!$C:$C,MATCH('basis-cash-crude'!AK$1,'active-future'!$A:$A,0),1),""),"")</f>
        <v/>
      </c>
      <c r="AL175" t="str">
        <f>+IFERROR(IF(VALUE('data-cash-crude'!AK175)&gt;0,'data-cash-crude'!AK175-INDEX('active-future'!$C:$C,MATCH('basis-cash-crude'!AL$1,'active-future'!$A:$A,0),1),""),"")</f>
        <v/>
      </c>
      <c r="AM175" t="str">
        <f>+IFERROR(IF(VALUE('data-cash-crude'!AL175)&gt;0,'data-cash-crude'!AL175-INDEX('active-future'!$C:$C,MATCH('basis-cash-crude'!AM$1,'active-future'!$A:$A,0),1),""),"")</f>
        <v/>
      </c>
      <c r="AN175">
        <f>+IFERROR(IF(VALUE('data-cash-crude'!AM175)&gt;0,'data-cash-crude'!AM175-INDEX('active-future'!$C:$C,MATCH('basis-cash-crude'!AN$1,'active-future'!$A:$A,0),1),""),"")</f>
        <v>-7.0499999999999972</v>
      </c>
      <c r="AO175">
        <f>+IFERROR(IF(VALUE('data-cash-crude'!AN175)&gt;0,'data-cash-crude'!AN175-INDEX('active-future'!$C:$C,MATCH('basis-cash-crude'!AO$1,'active-future'!$A:$A,0),1),""),"")</f>
        <v>-7.1099999999999994</v>
      </c>
      <c r="AP175">
        <f>+IFERROR(IF(VALUE('data-cash-crude'!AO175)&gt;0,'data-cash-crude'!AO175-INDEX('active-future'!$C:$C,MATCH('basis-cash-crude'!AP$1,'active-future'!$A:$A,0),1),""),"")</f>
        <v>-6.990000000000002</v>
      </c>
      <c r="AQ175">
        <f>+IFERROR(IF(VALUE('data-cash-crude'!AP175)&gt;0,'data-cash-crude'!AP175-INDEX('active-future'!$C:$C,MATCH('basis-cash-crude'!AQ$1,'active-future'!$A:$A,0),1),""),"")</f>
        <v>-6.8999999999999986</v>
      </c>
      <c r="AR175">
        <f>+IFERROR(IF(VALUE('data-cash-crude'!AQ175)&gt;0,'data-cash-crude'!AQ175-INDEX('active-future'!$C:$C,MATCH('basis-cash-crude'!AR$1,'active-future'!$A:$A,0),1),""),"")</f>
        <v>-7.1000000000000014</v>
      </c>
      <c r="AS175">
        <f>+IFERROR(IF(VALUE('data-cash-crude'!AR175)&gt;0,'data-cash-crude'!AR175-INDEX('active-future'!$C:$C,MATCH('basis-cash-crude'!AS$1,'active-future'!$A:$A,0),1),""),"")</f>
        <v>-6.9799999999999969</v>
      </c>
      <c r="AT175">
        <f>+IFERROR(IF(VALUE('data-cash-crude'!AS175)&gt;0,'data-cash-crude'!AS175-INDEX('active-future'!$C:$C,MATCH('basis-cash-crude'!AT$1,'active-future'!$A:$A,0),1),""),"")</f>
        <v>-7.2899999999999991</v>
      </c>
      <c r="AU175">
        <f>+IFERROR(IF(VALUE('data-cash-crude'!AT175)&gt;0,'data-cash-crude'!AT175-INDEX('active-future'!$C:$C,MATCH('basis-cash-crude'!AU$1,'active-future'!$A:$A,0),1),""),"")</f>
        <v>-6.9500000000000028</v>
      </c>
      <c r="AV175" t="str">
        <f>+IFERROR(IF(VALUE('data-cash-crude'!AU175)&gt;0,'data-cash-crude'!AU175-INDEX('active-future'!$C:$C,MATCH('basis-cash-crude'!AV$1,'active-future'!$A:$A,0),1),""),"")</f>
        <v/>
      </c>
      <c r="AW175" t="str">
        <f>+IFERROR(IF(VALUE('data-cash-crude'!AV175)&gt;0,'data-cash-crude'!AV175-INDEX('active-future'!$C:$C,MATCH('basis-cash-crude'!AW$1,'active-future'!$A:$A,0),1),""),"")</f>
        <v/>
      </c>
      <c r="AX175">
        <f>+IFERROR(IF(VALUE('data-cash-crude'!AW175)&gt;0,'data-cash-crude'!AW175-INDEX('active-future'!$C:$C,MATCH('basis-cash-crude'!AX$1,'active-future'!$A:$A,0),1),""),"")</f>
        <v>-7.0399999999999991</v>
      </c>
      <c r="AY175">
        <f>+IFERROR(IF(VALUE('data-cash-crude'!AX175)&gt;0,'data-cash-crude'!AX175-INDEX('active-future'!$C:$C,MATCH('basis-cash-crude'!AY$1,'active-future'!$A:$A,0),1),""),"")</f>
        <v>-7.3100000000000023</v>
      </c>
      <c r="AZ175">
        <f>+IFERROR(IF(VALUE('data-cash-crude'!AY175)&gt;0,'data-cash-crude'!AY175-INDEX('active-future'!$C:$C,MATCH('basis-cash-crude'!AZ$1,'active-future'!$A:$A,0),1),""),"")</f>
        <v>-6.9099999999999966</v>
      </c>
      <c r="BA175">
        <f>+IFERROR(IF(VALUE('data-cash-crude'!AZ175)&gt;0,'data-cash-crude'!AZ175-INDEX('active-future'!$C:$C,MATCH('basis-cash-crude'!BA$1,'active-future'!$A:$A,0),1),""),"")</f>
        <v>-6.9799999999999969</v>
      </c>
      <c r="BB175">
        <f>+IFERROR(IF(VALUE('data-cash-crude'!BA175)&gt;0,'data-cash-crude'!BA175-INDEX('active-future'!$C:$C,MATCH('basis-cash-crude'!BB$1,'active-future'!$A:$A,0),1),""),"")</f>
        <v>-6.9699999999999989</v>
      </c>
      <c r="BC175">
        <f>+IFERROR(IF(VALUE('data-cash-crude'!BB175)&gt;0,'data-cash-crude'!BB175-INDEX('active-future'!$C:$C,MATCH('basis-cash-crude'!BC$1,'active-future'!$A:$A,0),1),""),"")</f>
        <v>-7.4799999999999969</v>
      </c>
      <c r="BD175">
        <f>+IFERROR(IF(VALUE('data-cash-crude'!BC175)&gt;0,'data-cash-crude'!BC175-INDEX('active-future'!$C:$C,MATCH('basis-cash-crude'!BD$1,'active-future'!$A:$A,0),1),""),"")</f>
        <v>-7.009999999999998</v>
      </c>
      <c r="BE175">
        <f>+IFERROR(IF(VALUE('data-cash-crude'!BD175)&gt;0,'data-cash-crude'!BD175-INDEX('active-future'!$C:$C,MATCH('basis-cash-crude'!BE$1,'active-future'!$A:$A,0),1),""),"")</f>
        <v>-7.1199999999999974</v>
      </c>
      <c r="BF175">
        <f>+IFERROR(IF(VALUE('data-cash-crude'!BE175)&gt;0,'data-cash-crude'!BE175-INDEX('active-future'!$C:$C,MATCH('basis-cash-crude'!BF$1,'active-future'!$A:$A,0),1),""),"")</f>
        <v>-7.18</v>
      </c>
      <c r="BG175">
        <f>+IFERROR(IF(VALUE('data-cash-crude'!BF175)&gt;0,'data-cash-crude'!BF175-INDEX('active-future'!$C:$C,MATCH('basis-cash-crude'!BG$1,'active-future'!$A:$A,0),1),""),"")</f>
        <v>-6.8599999999999994</v>
      </c>
      <c r="BH175">
        <f>+IFERROR(IF(VALUE('data-cash-crude'!BG175)&gt;0,'data-cash-crude'!BG175-INDEX('active-future'!$C:$C,MATCH('basis-cash-crude'!BH$1,'active-future'!$A:$A,0),1),""),"")</f>
        <v>-7.0600000000000023</v>
      </c>
      <c r="BI175">
        <f>+IFERROR(IF(VALUE('data-cash-crude'!BH175)&gt;0,'data-cash-crude'!BH175-INDEX('active-future'!$C:$C,MATCH('basis-cash-crude'!BI$1,'active-future'!$A:$A,0),1),""),"")</f>
        <v>-7.3400000000000034</v>
      </c>
      <c r="BJ175">
        <f>+IFERROR(IF(VALUE('data-cash-crude'!BI175)&gt;0,'data-cash-crude'!BI175-INDEX('active-future'!$C:$C,MATCH('basis-cash-crude'!BJ$1,'active-future'!$A:$A,0),1),""),"")</f>
        <v>-6.9500000000000028</v>
      </c>
      <c r="BK175">
        <f>+IFERROR(IF(VALUE('data-cash-crude'!BJ175)&gt;0,'data-cash-crude'!BJ175-INDEX('active-future'!$C:$C,MATCH('basis-cash-crude'!BK$1,'active-future'!$A:$A,0),1),""),"")</f>
        <v>-7.0499999999999972</v>
      </c>
      <c r="BL175">
        <f>+IFERROR(IF(VALUE('data-cash-crude'!BK175)&gt;0,'data-cash-crude'!BK175-INDEX('active-future'!$C:$C,MATCH('basis-cash-crude'!BL$1,'active-future'!$A:$A,0),1),""),"")</f>
        <v>-6.8400000000000034</v>
      </c>
      <c r="BM175">
        <f>+IFERROR(IF(VALUE('data-cash-crude'!BL175)&gt;0,'data-cash-crude'!BL175-INDEX('active-future'!$C:$C,MATCH('basis-cash-crude'!BM$1,'active-future'!$A:$A,0),1),""),"")</f>
        <v>-7.1300000000000026</v>
      </c>
      <c r="BN175">
        <f>+IFERROR(IF(VALUE('data-cash-crude'!BM175)&gt;0,'data-cash-crude'!BM175-INDEX('active-future'!$C:$C,MATCH('basis-cash-crude'!BN$1,'active-future'!$A:$A,0),1),""),"")</f>
        <v>-7</v>
      </c>
      <c r="BO175">
        <f>+IFERROR(IF(VALUE('data-cash-crude'!BN175)&gt;0,'data-cash-crude'!BN175-INDEX('active-future'!$C:$C,MATCH('basis-cash-crude'!BO$1,'active-future'!$A:$A,0),1),""),"")</f>
        <v>-7.0600000000000023</v>
      </c>
      <c r="BP175">
        <f>+IFERROR(IF(VALUE('data-cash-crude'!BO175)&gt;0,'data-cash-crude'!BO175-INDEX('active-future'!$C:$C,MATCH('basis-cash-crude'!BP$1,'active-future'!$A:$A,0),1),""),"")</f>
        <v>-6.9500000000000028</v>
      </c>
      <c r="BQ175">
        <f>+IFERROR(IF(VALUE('data-cash-crude'!BP175)&gt;0,'data-cash-crude'!BP175-INDEX('active-future'!$C:$C,MATCH('basis-cash-crude'!BQ$1,'active-future'!$A:$A,0),1),""),"")</f>
        <v>-6.8900000000000006</v>
      </c>
      <c r="BR175">
        <f>+IFERROR(IF(VALUE('data-cash-crude'!BQ175)&gt;0,'data-cash-crude'!BQ175-INDEX('active-future'!$C:$C,MATCH('basis-cash-crude'!BR$1,'active-future'!$A:$A,0),1),""),"")</f>
        <v>-7.1199999999999974</v>
      </c>
      <c r="BS175">
        <f>+IFERROR(IF(VALUE('data-cash-crude'!BR175)&gt;0,'data-cash-crude'!BR175-INDEX('active-future'!$C:$C,MATCH('basis-cash-crude'!BS$1,'active-future'!$A:$A,0),1),""),"")</f>
        <v>-7.32</v>
      </c>
      <c r="BT175">
        <f>+IFERROR(IF(VALUE('data-cash-crude'!BS175)&gt;0,'data-cash-crude'!BS175-INDEX('active-future'!$C:$C,MATCH('basis-cash-crude'!BT$1,'active-future'!$A:$A,0),1),""),"")</f>
        <v>-6.9099999999999966</v>
      </c>
      <c r="BU175">
        <f>+IFERROR(IF(VALUE('data-cash-crude'!BT175)&gt;0,'data-cash-crude'!BT175-INDEX('active-future'!$C:$C,MATCH('basis-cash-crude'!BU$1,'active-future'!$A:$A,0),1),""),"")</f>
        <v>-6.9099999999999966</v>
      </c>
      <c r="BV175" t="str">
        <f>+IFERROR(IF(VALUE('data-cash-crude'!BU175)&gt;0,'data-cash-crude'!BU175-INDEX('active-future'!$C:$C,MATCH('basis-cash-crude'!BV$1,'active-future'!$A:$A,0),1),""),"")</f>
        <v/>
      </c>
      <c r="BW175">
        <f>+IFERROR(IF(VALUE('data-cash-crude'!BV175)&gt;0,'data-cash-crude'!BV175-INDEX('active-future'!$C:$C,MATCH('basis-cash-crude'!BW$1,'active-future'!$A:$A,0),1),""),"")</f>
        <v>-7.0399999999999991</v>
      </c>
      <c r="BX175">
        <f>+IFERROR(IF(VALUE('data-cash-crude'!BW175)&gt;0,'data-cash-crude'!BW175-INDEX('active-future'!$C:$C,MATCH('basis-cash-crude'!BX$1,'active-future'!$A:$A,0),1),""),"")</f>
        <v>-6.8900000000000006</v>
      </c>
      <c r="BY175">
        <f>+IFERROR(IF(VALUE('data-cash-crude'!BX175)&gt;0,'data-cash-crude'!BX175-INDEX('active-future'!$C:$C,MATCH('basis-cash-crude'!BY$1,'active-future'!$A:$A,0),1),""),"")</f>
        <v>-7.0900000000000034</v>
      </c>
      <c r="BZ175">
        <f>+IFERROR(IF(VALUE('data-cash-crude'!BY175)&gt;0,'data-cash-crude'!BY175-INDEX('active-future'!$C:$C,MATCH('basis-cash-crude'!BZ$1,'active-future'!$A:$A,0),1),""),"")</f>
        <v>-7.1899999999999977</v>
      </c>
      <c r="CA175">
        <f>+IFERROR(IF(VALUE('data-cash-crude'!BZ175)&gt;0,'data-cash-crude'!BZ175-INDEX('active-future'!$C:$C,MATCH('basis-cash-crude'!CA$1,'active-future'!$A:$A,0),1),""),"")</f>
        <v>-6.7899999999999991</v>
      </c>
      <c r="CB175">
        <f>+IFERROR(IF(VALUE('data-cash-crude'!CA175)&gt;0,'data-cash-crude'!CA175-INDEX('active-future'!$C:$C,MATCH('basis-cash-crude'!CB$1,'active-future'!$A:$A,0),1),""),"")</f>
        <v>-7.0900000000000034</v>
      </c>
      <c r="CC175">
        <f>+IFERROR(IF(VALUE('data-cash-crude'!CB175)&gt;0,'data-cash-crude'!CB175-INDEX('active-future'!$C:$C,MATCH('basis-cash-crude'!CC$1,'active-future'!$A:$A,0),1),""),"")</f>
        <v>-6.6499999999999986</v>
      </c>
      <c r="CD175">
        <f>+IFERROR(IF(VALUE('data-cash-crude'!CC175)&gt;0,'data-cash-crude'!CC175-INDEX('active-future'!$C:$C,MATCH('basis-cash-crude'!CD$1,'active-future'!$A:$A,0),1),""),"")</f>
        <v>-7.1000000000000014</v>
      </c>
      <c r="CE175">
        <f>+IFERROR(IF(VALUE('data-cash-crude'!CD175)&gt;0,'data-cash-crude'!CD175-INDEX('active-future'!$C:$C,MATCH('basis-cash-crude'!CE$1,'active-future'!$A:$A,0),1),""),"")</f>
        <v>-7.0900000000000034</v>
      </c>
      <c r="CF175">
        <f>+IFERROR(IF(VALUE('data-cash-crude'!CE175)&gt;0,'data-cash-crude'!CE175-INDEX('active-future'!$C:$C,MATCH('basis-cash-crude'!CF$1,'active-future'!$A:$A,0),1),""),"")</f>
        <v>-7</v>
      </c>
      <c r="CG175">
        <f>+IFERROR(IF(VALUE('data-cash-crude'!CF175)&gt;0,'data-cash-crude'!CF175-INDEX('active-future'!$C:$C,MATCH('basis-cash-crude'!CG$1,'active-future'!$A:$A,0),1),""),"")</f>
        <v>-7.1499999999999986</v>
      </c>
      <c r="CH175">
        <f>+IFERROR(IF(VALUE('data-cash-crude'!CG175)&gt;0,'data-cash-crude'!CG175-INDEX('active-future'!$C:$C,MATCH('basis-cash-crude'!CH$1,'active-future'!$A:$A,0),1),""),"")</f>
        <v>-6.8500000000000014</v>
      </c>
      <c r="CI175">
        <f>+IFERROR(IF(VALUE('data-cash-crude'!CH175)&gt;0,'data-cash-crude'!CH175-INDEX('active-future'!$C:$C,MATCH('basis-cash-crude'!CI$1,'active-future'!$A:$A,0),1),""),"")</f>
        <v>-7.0200000000000031</v>
      </c>
      <c r="CJ175">
        <f>+IFERROR(IF(VALUE('data-cash-crude'!CI175)&gt;0,'data-cash-crude'!CI175-INDEX('active-future'!$C:$C,MATCH('basis-cash-crude'!CJ$1,'active-future'!$A:$A,0),1),""),"")</f>
        <v>-7.0499999999999972</v>
      </c>
      <c r="CK175">
        <f>+IFERROR(IF(VALUE('data-cash-crude'!CJ175)&gt;0,'data-cash-crude'!CJ175-INDEX('active-future'!$C:$C,MATCH('basis-cash-crude'!CK$1,'active-future'!$A:$A,0),1),""),"")</f>
        <v>-7.009999999999998</v>
      </c>
      <c r="CL175">
        <f>+IFERROR(IF(VALUE('data-cash-crude'!CK175)&gt;0,'data-cash-crude'!CK175-INDEX('active-future'!$C:$C,MATCH('basis-cash-crude'!CL$1,'active-future'!$A:$A,0),1),""),"")</f>
        <v>-6.9399999999999977</v>
      </c>
      <c r="CM175" t="str">
        <f>+IFERROR(IF(VALUE('data-cash-crude'!CL175)&gt;0,'data-cash-crude'!CL175-INDEX('active-future'!$C:$C,MATCH('basis-cash-crude'!CM$1,'active-future'!$A:$A,0),1),""),"")</f>
        <v/>
      </c>
      <c r="CN175">
        <f>+IFERROR(IF(VALUE('data-cash-crude'!CM175)&gt;0,'data-cash-crude'!CM175-INDEX('active-future'!$C:$C,MATCH('basis-cash-crude'!CN$1,'active-future'!$A:$A,0),1),""),"")</f>
        <v>-7.1000000000000014</v>
      </c>
      <c r="CO175">
        <f>+IFERROR(IF(VALUE('data-cash-crude'!CN175)&gt;0,'data-cash-crude'!CN175-INDEX('active-future'!$C:$C,MATCH('basis-cash-crude'!CO$1,'active-future'!$A:$A,0),1),""),"")</f>
        <v>-6.9600000000000009</v>
      </c>
      <c r="CP175" t="str">
        <f>+IFERROR(IF(VALUE('data-cash-crude'!CO175)&gt;0,'data-cash-crude'!CO175-INDEX('active-future'!$C:$C,MATCH('basis-cash-crude'!CP$1,'active-future'!$A:$A,0),1),""),"")</f>
        <v/>
      </c>
      <c r="CQ175">
        <f>+IFERROR(IF(VALUE('data-cash-crude'!CP175)&gt;0,'data-cash-crude'!CP175-INDEX('active-future'!$C:$C,MATCH('basis-cash-crude'!CQ$1,'active-future'!$A:$A,0),1),""),"")</f>
        <v>-6.18</v>
      </c>
      <c r="CR175">
        <f>+IFERROR(IF(VALUE('data-cash-crude'!CQ175)&gt;0,'data-cash-crude'!CQ175-INDEX('active-future'!$C:$C,MATCH('basis-cash-crude'!CR$1,'active-future'!$A:$A,0),1),""),"")</f>
        <v>-7.1400000000000006</v>
      </c>
      <c r="CS175">
        <f>+IFERROR(IF(VALUE('data-cash-crude'!CR175)&gt;0,'data-cash-crude'!CR175-INDEX('active-future'!$C:$C,MATCH('basis-cash-crude'!CS$1,'active-future'!$A:$A,0),1),""),"")</f>
        <v>-6.9200000000000017</v>
      </c>
      <c r="CT175">
        <f>+IFERROR(IF(VALUE('data-cash-crude'!CS175)&gt;0,'data-cash-crude'!CS175-INDEX('active-future'!$C:$C,MATCH('basis-cash-crude'!CT$1,'active-future'!$A:$A,0),1),""),"")</f>
        <v>-7.1000000000000014</v>
      </c>
      <c r="CU175">
        <f>+IFERROR(IF(VALUE('data-cash-crude'!CT175)&gt;0,'data-cash-crude'!CT175-INDEX('active-future'!$C:$C,MATCH('basis-cash-crude'!CU$1,'active-future'!$A:$A,0),1),""),"")</f>
        <v>-6.93</v>
      </c>
      <c r="CV175">
        <f>+IFERROR(IF(VALUE('data-cash-crude'!CU175)&gt;0,'data-cash-crude'!CU175-INDEX('active-future'!$C:$C,MATCH('basis-cash-crude'!CV$1,'active-future'!$A:$A,0),1),""),"")</f>
        <v>-6.8800000000000026</v>
      </c>
      <c r="CW175">
        <f>+IFERROR(IF(VALUE('data-cash-crude'!CV175)&gt;0,'data-cash-crude'!CV175-INDEX('active-future'!$C:$C,MATCH('basis-cash-crude'!CW$1,'active-future'!$A:$A,0),1),""),"")</f>
        <v>-6.6400000000000006</v>
      </c>
      <c r="CX175">
        <f>+IFERROR(IF(VALUE('data-cash-crude'!CW175)&gt;0,'data-cash-crude'!CW175-INDEX('active-future'!$C:$C,MATCH('basis-cash-crude'!CX$1,'active-future'!$A:$A,0),1),""),"")</f>
        <v>-7.0600000000000023</v>
      </c>
      <c r="CY175">
        <f>+IFERROR(IF(VALUE('data-cash-crude'!CX175)&gt;0,'data-cash-crude'!CX175-INDEX('active-future'!$C:$C,MATCH('basis-cash-crude'!CY$1,'active-future'!$A:$A,0),1),""),"")</f>
        <v>-6.9699999999999989</v>
      </c>
      <c r="CZ175">
        <f>+IFERROR(IF(VALUE('data-cash-crude'!CY175)&gt;0,'data-cash-crude'!CY175-INDEX('active-future'!$C:$C,MATCH('basis-cash-crude'!CZ$1,'active-future'!$A:$A,0),1),""),"")</f>
        <v>-7.2299999999999969</v>
      </c>
      <c r="DA175">
        <f>+IFERROR(IF(VALUE('data-cash-crude'!CZ175)&gt;0,'data-cash-crude'!CZ175-INDEX('active-future'!$C:$C,MATCH('basis-cash-crude'!DA$1,'active-future'!$A:$A,0),1),""),"")</f>
        <v>-6.8500000000000014</v>
      </c>
      <c r="DB175">
        <f>+IFERROR(IF(VALUE('data-cash-crude'!DA175)&gt;0,'data-cash-crude'!DA175-INDEX('active-future'!$C:$C,MATCH('basis-cash-crude'!DB$1,'active-future'!$A:$A,0),1),""),"")</f>
        <v>-7.18</v>
      </c>
      <c r="DC175">
        <f>+IFERROR(IF(VALUE('data-cash-crude'!DB175)&gt;0,'data-cash-crude'!DB175-INDEX('active-future'!$C:$C,MATCH('basis-cash-crude'!DC$1,'active-future'!$A:$A,0),1),""),"")</f>
        <v>-7</v>
      </c>
      <c r="DD175">
        <f>+IFERROR(IF(VALUE('data-cash-crude'!DC175)&gt;0,'data-cash-crude'!DC175-INDEX('active-future'!$C:$C,MATCH('basis-cash-crude'!DD$1,'active-future'!$A:$A,0),1),""),"")</f>
        <v>-7.0399999999999991</v>
      </c>
      <c r="DE175">
        <f>+IFERROR(IF(VALUE('data-cash-crude'!DD175)&gt;0,'data-cash-crude'!DD175-INDEX('active-future'!$C:$C,MATCH('basis-cash-crude'!DE$1,'active-future'!$A:$A,0),1),""),"")</f>
        <v>-7.0900000000000034</v>
      </c>
      <c r="DF175">
        <f>+IFERROR(IF(VALUE('data-cash-crude'!DE175)&gt;0,'data-cash-crude'!DE175-INDEX('active-future'!$C:$C,MATCH('basis-cash-crude'!DF$1,'active-future'!$A:$A,0),1),""),"")</f>
        <v>-6.8800000000000026</v>
      </c>
      <c r="DG175">
        <f>+IFERROR(IF(VALUE('data-cash-crude'!DF175)&gt;0,'data-cash-crude'!DF175-INDEX('active-future'!$C:$C,MATCH('basis-cash-crude'!DG$1,'active-future'!$A:$A,0),1),""),"")</f>
        <v>-6.6899999999999977</v>
      </c>
      <c r="DH175">
        <f>+IFERROR(IF(VALUE('data-cash-crude'!DG175)&gt;0,'data-cash-crude'!DG175-INDEX('active-future'!$C:$C,MATCH('basis-cash-crude'!DH$1,'active-future'!$A:$A,0),1),""),"")</f>
        <v>-7.1599999999999966</v>
      </c>
      <c r="DI175">
        <f>+IFERROR(IF(VALUE('data-cash-crude'!DH175)&gt;0,'data-cash-crude'!DH175-INDEX('active-future'!$C:$C,MATCH('basis-cash-crude'!DI$1,'active-future'!$A:$A,0),1),""),"")</f>
        <v>-6.9500000000000028</v>
      </c>
      <c r="DJ175">
        <f>+IFERROR(IF(VALUE('data-cash-crude'!DI175)&gt;0,'data-cash-crude'!DI175-INDEX('active-future'!$C:$C,MATCH('basis-cash-crude'!DJ$1,'active-future'!$A:$A,0),1),""),"")</f>
        <v>-7.0799999999999983</v>
      </c>
      <c r="DK175">
        <f>+IFERROR(IF(VALUE('data-cash-crude'!DJ175)&gt;0,'data-cash-crude'!DJ175-INDEX('active-future'!$C:$C,MATCH('basis-cash-crude'!DK$1,'active-future'!$A:$A,0),1),""),"")</f>
        <v>-7.0499999999999972</v>
      </c>
      <c r="DL175">
        <f>+IFERROR(IF(VALUE('data-cash-crude'!DK175)&gt;0,'data-cash-crude'!DK175-INDEX('active-future'!$C:$C,MATCH('basis-cash-crude'!DL$1,'active-future'!$A:$A,0),1),""),"")</f>
        <v>-7.1199999999999974</v>
      </c>
      <c r="DM175" t="str">
        <f>+IFERROR(IF(VALUE('data-cash-crude'!DL175)&gt;0,'data-cash-crude'!DL175-INDEX('active-future'!$C:$C,MATCH('basis-cash-crude'!DM$1,'active-future'!$A:$A,0),1),""),"")</f>
        <v/>
      </c>
      <c r="DN175" t="str">
        <f>+IFERROR(IF(VALUE('data-cash-crude'!DM175)&gt;0,'data-cash-crude'!DM175-INDEX('active-future'!$C:$C,MATCH('basis-cash-crude'!DN$1,'active-future'!$A:$A,0),1),""),"")</f>
        <v/>
      </c>
      <c r="DO175" t="str">
        <f>+IFERROR(IF(VALUE('data-cash-crude'!DN175)&gt;0,'data-cash-crude'!DN175-INDEX('active-future'!$C:$C,MATCH('basis-cash-crude'!DO$1,'active-future'!$A:$A,0),1),""),"")</f>
        <v/>
      </c>
      <c r="DP175" t="str">
        <f>+IFERROR(IF(VALUE('data-cash-crude'!DO175)&gt;0,'data-cash-crude'!DO175-INDEX('active-future'!$C:$C,MATCH('basis-cash-crude'!DP$1,'active-future'!$A:$A,0),1),""),"")</f>
        <v/>
      </c>
      <c r="DQ175" t="str">
        <f>+IFERROR(IF(VALUE('data-cash-crude'!DP175)&gt;0,'data-cash-crude'!DP175-INDEX('active-future'!$C:$C,MATCH('basis-cash-crude'!DQ$1,'active-future'!$A:$A,0),1),""),"")</f>
        <v/>
      </c>
      <c r="DR175" t="str">
        <f>+IFERROR(IF(VALUE('data-cash-crude'!DQ175)&gt;0,'data-cash-crude'!DQ175-INDEX('active-future'!$C:$C,MATCH('basis-cash-crude'!DR$1,'active-future'!$A:$A,0),1),""),"")</f>
        <v/>
      </c>
      <c r="DS175" t="str">
        <f>+IFERROR(IF(VALUE('data-cash-crude'!DR175)&gt;0,'data-cash-crude'!DR175-INDEX('active-future'!$C:$C,MATCH('basis-cash-crude'!DS$1,'active-future'!$A:$A,0),1),""),"")</f>
        <v/>
      </c>
      <c r="DT175" t="str">
        <f>+IFERROR(IF(VALUE('data-cash-crude'!DS175)&gt;0,'data-cash-crude'!DS175-INDEX('active-future'!$C:$C,MATCH('basis-cash-crude'!DT$1,'active-future'!$A:$A,0),1),""),"")</f>
        <v/>
      </c>
      <c r="DU175" t="str">
        <f>+IFERROR(IF(VALUE('data-cash-crude'!DT175)&gt;0,'data-cash-crude'!DT175-INDEX('active-future'!$C:$C,MATCH('basis-cash-crude'!DU$1,'active-future'!$A:$A,0),1),""),"")</f>
        <v/>
      </c>
      <c r="DV175" t="str">
        <f>+IFERROR(IF(VALUE('data-cash-crude'!DU175)&gt;0,'data-cash-crude'!DU175-INDEX('active-future'!$C:$C,MATCH('basis-cash-crude'!DV$1,'active-future'!$A:$A,0),1),""),"")</f>
        <v/>
      </c>
      <c r="DW175" t="str">
        <f>+IFERROR(IF(VALUE('data-cash-crude'!DV175)&gt;0,'data-cash-crude'!DV175-INDEX('active-future'!$C:$C,MATCH('basis-cash-crude'!DW$1,'active-future'!$A:$A,0),1),""),"")</f>
        <v/>
      </c>
      <c r="DX175" t="str">
        <f>+IFERROR(IF(VALUE('data-cash-crude'!DW175)&gt;0,'data-cash-crude'!DW175-INDEX('active-future'!$C:$C,MATCH('basis-cash-crude'!DX$1,'active-future'!$A:$A,0),1),""),"")</f>
        <v/>
      </c>
      <c r="DY175" t="str">
        <f>+IFERROR(IF(VALUE('data-cash-crude'!DX175)&gt;0,'data-cash-crude'!DX175-INDEX('active-future'!$C:$C,MATCH('basis-cash-crude'!DY$1,'active-future'!$A:$A,0),1),""),"")</f>
        <v/>
      </c>
      <c r="DZ175" t="str">
        <f>+IFERROR(IF(VALUE('data-cash-crude'!DY175)&gt;0,'data-cash-crude'!DY175-INDEX('active-future'!$C:$C,MATCH('basis-cash-crude'!DZ$1,'active-future'!$A:$A,0),1),""),"")</f>
        <v/>
      </c>
      <c r="EA175" t="str">
        <f>+IFERROR(IF(VALUE('data-cash-crude'!DZ175)&gt;0,'data-cash-crude'!DZ175-INDEX('active-future'!$C:$C,MATCH('basis-cash-crude'!EA$1,'active-future'!$A:$A,0),1),""),"")</f>
        <v/>
      </c>
      <c r="EB175" t="str">
        <f>+IFERROR(IF(VALUE('data-cash-crude'!EA175)&gt;0,'data-cash-crude'!EA175-INDEX('active-future'!$C:$C,MATCH('basis-cash-crude'!EB$1,'active-future'!$A:$A,0),1),""),"")</f>
        <v/>
      </c>
      <c r="EC175" t="str">
        <f>+IFERROR(IF(VALUE('data-cash-crude'!EB175)&gt;0,'data-cash-crude'!EB175-INDEX('active-future'!$C:$C,MATCH('basis-cash-crude'!EC$1,'active-future'!$A:$A,0),1),""),"")</f>
        <v/>
      </c>
      <c r="ED175" t="str">
        <f>+IFERROR(IF(VALUE('data-cash-crude'!EC175)&gt;0,'data-cash-crude'!EC175-INDEX('active-future'!$C:$C,MATCH('basis-cash-crude'!ED$1,'active-future'!$A:$A,0),1),""),"")</f>
        <v/>
      </c>
      <c r="EE175" t="str">
        <f>+IFERROR(IF(VALUE('data-cash-crude'!ED175)&gt;0,'data-cash-crude'!ED175-INDEX('active-future'!$C:$C,MATCH('basis-cash-crude'!EE$1,'active-future'!$A:$A,0),1),""),"")</f>
        <v/>
      </c>
      <c r="EF175" t="str">
        <f>+IFERROR(IF(VALUE('data-cash-crude'!EE175)&gt;0,'data-cash-crude'!EE175-INDEX('active-future'!$C:$C,MATCH('basis-cash-crude'!EF$1,'active-future'!$A:$A,0),1),""),"")</f>
        <v/>
      </c>
      <c r="EG175" t="str">
        <f>+IFERROR(IF(VALUE('data-cash-crude'!EF175)&gt;0,'data-cash-crude'!EF175-INDEX('active-future'!$C:$C,MATCH('basis-cash-crude'!EG$1,'active-future'!$A:$A,0),1),""),"")</f>
        <v/>
      </c>
      <c r="EH175" t="str">
        <f>+IFERROR(IF(VALUE('data-cash-crude'!EG175)&gt;0,'data-cash-crude'!EG175-INDEX('active-future'!$C:$C,MATCH('basis-cash-crude'!EH$1,'active-future'!$A:$A,0),1),""),"")</f>
        <v/>
      </c>
      <c r="EI175" t="str">
        <f>+IFERROR(IF(VALUE('data-cash-crude'!EH175)&gt;0,'data-cash-crude'!EH175-INDEX('active-future'!$C:$C,MATCH('basis-cash-crude'!EI$1,'active-future'!$A:$A,0),1),""),"")</f>
        <v/>
      </c>
      <c r="EJ175" t="str">
        <f>+IFERROR(IF(VALUE('data-cash-crude'!EI175)&gt;0,'data-cash-crude'!EI175-INDEX('active-future'!$C:$C,MATCH('basis-cash-crude'!EJ$1,'active-future'!$A:$A,0),1),""),"")</f>
        <v/>
      </c>
      <c r="EK175" t="str">
        <f>+IFERROR(IF(VALUE('data-cash-crude'!EJ175)&gt;0,'data-cash-crude'!EJ175-INDEX('active-future'!$C:$C,MATCH('basis-cash-crude'!EK$1,'active-future'!$A:$A,0),1),""),"")</f>
        <v/>
      </c>
      <c r="EL175" t="str">
        <f>+IFERROR(IF(VALUE('data-cash-crude'!EK175)&gt;0,'data-cash-crude'!EK175-INDEX('active-future'!$C:$C,MATCH('basis-cash-crude'!EL$1,'active-future'!$A:$A,0),1),""),"")</f>
        <v/>
      </c>
      <c r="EM175" t="str">
        <f>+IFERROR(IF(VALUE('data-cash-crude'!EL175)&gt;0,'data-cash-crude'!EL175-INDEX('active-future'!$C:$C,MATCH('basis-cash-crude'!EM$1,'active-future'!$A:$A,0),1),""),"")</f>
        <v/>
      </c>
      <c r="EN175" t="str">
        <f>+IFERROR(IF(VALUE('data-cash-crude'!EM175)&gt;0,'data-cash-crude'!EM175-INDEX('active-future'!$C:$C,MATCH('basis-cash-crude'!EN$1,'active-future'!$A:$A,0),1),""),"")</f>
        <v/>
      </c>
      <c r="EO175" t="str">
        <f>+IFERROR(IF(VALUE('data-cash-crude'!EN175)&gt;0,'data-cash-crude'!EN175-INDEX('active-future'!$C:$C,MATCH('basis-cash-crude'!EO$1,'active-future'!$A:$A,0),1),""),"")</f>
        <v/>
      </c>
      <c r="EP175" t="str">
        <f>+IFERROR(IF(VALUE('data-cash-crude'!EO175)&gt;0,'data-cash-crude'!EO175-INDEX('active-future'!$C:$C,MATCH('basis-cash-crude'!EP$1,'active-future'!$A:$A,0),1),""),"")</f>
        <v/>
      </c>
      <c r="EQ175" t="str">
        <f>+IFERROR(IF(VALUE('data-cash-crude'!EP175)&gt;0,'data-cash-crude'!EP175-INDEX('active-future'!$C:$C,MATCH('basis-cash-crude'!EQ$1,'active-future'!$A:$A,0),1),""),"")</f>
        <v/>
      </c>
      <c r="ER175" t="str">
        <f>+IFERROR(IF(VALUE('data-cash-crude'!EQ175)&gt;0,'data-cash-crude'!EQ175-INDEX('active-future'!$C:$C,MATCH('basis-cash-crude'!ER$1,'active-future'!$A:$A,0),1),""),"")</f>
        <v/>
      </c>
      <c r="ES175" t="str">
        <f>+IFERROR(IF(VALUE('data-cash-crude'!ER175)&gt;0,'data-cash-crude'!ER175-INDEX('active-future'!$C:$C,MATCH('basis-cash-crude'!ES$1,'active-future'!$A:$A,0),1),""),"")</f>
        <v/>
      </c>
      <c r="ET175" t="str">
        <f>+IFERROR(IF(VALUE('data-cash-crude'!ES175)&gt;0,'data-cash-crude'!ES175-INDEX('active-future'!$C:$C,MATCH('basis-cash-crude'!ET$1,'active-future'!$A:$A,0),1),""),"")</f>
        <v/>
      </c>
      <c r="EU175" t="str">
        <f>+IFERROR(IF(VALUE('data-cash-crude'!ET175)&gt;0,'data-cash-crude'!ET175-INDEX('active-future'!$C:$C,MATCH('basis-cash-crude'!EU$1,'active-future'!$A:$A,0),1),""),"")</f>
        <v/>
      </c>
      <c r="EV175" t="str">
        <f>+IFERROR(IF(VALUE('data-cash-crude'!EU175)&gt;0,'data-cash-crude'!EU175-INDEX('active-future'!$C:$C,MATCH('basis-cash-crude'!EV$1,'active-future'!$A:$A,0),1),""),"")</f>
        <v/>
      </c>
      <c r="EW175" t="str">
        <f>+IFERROR(IF(VALUE('data-cash-crude'!EV175)&gt;0,'data-cash-crude'!EV175-INDEX('active-future'!$C:$C,MATCH('basis-cash-crude'!EW$1,'active-future'!$A:$A,0),1),""),"")</f>
        <v/>
      </c>
      <c r="EX175" t="str">
        <f>+IFERROR(IF(VALUE('data-cash-crude'!EW175)&gt;0,'data-cash-crude'!EW175-INDEX('active-future'!$C:$C,MATCH('basis-cash-crude'!EX$1,'active-future'!$A:$A,0),1),""),"")</f>
        <v/>
      </c>
      <c r="EY175" t="str">
        <f>+IFERROR(IF(VALUE('data-cash-crude'!EX175)&gt;0,'data-cash-crude'!EX175-INDEX('active-future'!$C:$C,MATCH('basis-cash-crude'!EY$1,'active-future'!$A:$A,0),1),""),"")</f>
        <v/>
      </c>
      <c r="EZ175" t="str">
        <f>+IFERROR(IF(VALUE('data-cash-crude'!EY175)&gt;0,'data-cash-crude'!EY175-INDEX('active-future'!$C:$C,MATCH('basis-cash-crude'!EZ$1,'active-future'!$A:$A,0),1),""),"")</f>
        <v/>
      </c>
      <c r="FA175" t="str">
        <f>+IFERROR(IF(VALUE('data-cash-crude'!EZ175)&gt;0,'data-cash-crude'!EZ175-INDEX('active-future'!$C:$C,MATCH('basis-cash-crude'!FA$1,'active-future'!$A:$A,0),1),""),"")</f>
        <v/>
      </c>
      <c r="FB175" t="str">
        <f>+IFERROR(IF(VALUE('data-cash-crude'!FA175)&gt;0,'data-cash-crude'!FA175-INDEX('active-future'!$C:$C,MATCH('basis-cash-crude'!FB$1,'active-future'!$A:$A,0),1),""),"")</f>
        <v/>
      </c>
      <c r="FC175" t="str">
        <f>+IFERROR(IF(VALUE('data-cash-crude'!FB175)&gt;0,'data-cash-crude'!FB175-INDEX('active-future'!$C:$C,MATCH('basis-cash-crude'!FC$1,'active-future'!$A:$A,0),1),""),"")</f>
        <v/>
      </c>
      <c r="FD175" t="str">
        <f>+IFERROR(IF(VALUE('data-cash-crude'!FC175)&gt;0,'data-cash-crude'!FC175-INDEX('active-future'!$C:$C,MATCH('basis-cash-crude'!FD$1,'active-future'!$A:$A,0),1),""),"")</f>
        <v/>
      </c>
      <c r="FE175" t="str">
        <f>+IFERROR(IF(VALUE('data-cash-crude'!FD175)&gt;0,'data-cash-crude'!FD175-INDEX('active-future'!$C:$C,MATCH('basis-cash-crude'!FE$1,'active-future'!$A:$A,0),1),""),"")</f>
        <v/>
      </c>
      <c r="FF175" t="str">
        <f>+IFERROR(IF(VALUE('data-cash-crude'!FE175)&gt;0,'data-cash-crude'!FE175-INDEX('active-future'!$C:$C,MATCH('basis-cash-crude'!FF$1,'active-future'!$A:$A,0),1),""),"")</f>
        <v/>
      </c>
      <c r="FG175" t="str">
        <f>+IFERROR(IF(VALUE('data-cash-crude'!FF175)&gt;0,'data-cash-crude'!FF175-INDEX('active-future'!$C:$C,MATCH('basis-cash-crude'!FG$1,'active-future'!$A:$A,0),1),""),"")</f>
        <v/>
      </c>
      <c r="FH175" t="str">
        <f>+IFERROR(IF(VALUE('data-cash-crude'!FG175)&gt;0,'data-cash-crude'!FG175-INDEX('active-future'!$C:$C,MATCH('basis-cash-crude'!FH$1,'active-future'!$A:$A,0),1),""),"")</f>
        <v/>
      </c>
      <c r="FI175" t="str">
        <f>+IFERROR(IF(VALUE('data-cash-crude'!FH175)&gt;0,'data-cash-crude'!FH175-INDEX('active-future'!$C:$C,MATCH('basis-cash-crude'!FI$1,'active-future'!$A:$A,0),1),""),"")</f>
        <v/>
      </c>
      <c r="FJ175" t="str">
        <f>+IFERROR(IF(VALUE('data-cash-crude'!FI175)&gt;0,'data-cash-crude'!FI175-INDEX('active-future'!$C:$C,MATCH('basis-cash-crude'!FJ$1,'active-future'!$A:$A,0),1),""),"")</f>
        <v/>
      </c>
      <c r="FK175" t="str">
        <f>+IFERROR(IF(VALUE('data-cash-crude'!FJ175)&gt;0,'data-cash-crude'!FJ175-INDEX('active-future'!$C:$C,MATCH('basis-cash-crude'!FK$1,'active-future'!$A:$A,0),1),""),"")</f>
        <v/>
      </c>
      <c r="FL175" t="str">
        <f>+IFERROR(IF(VALUE('data-cash-crude'!FK175)&gt;0,'data-cash-crude'!FK175-INDEX('active-future'!$C:$C,MATCH('basis-cash-crude'!FL$1,'active-future'!$A:$A,0),1),""),"")</f>
        <v/>
      </c>
    </row>
    <row r="176" spans="1:168" x14ac:dyDescent="0.2">
      <c r="A176">
        <f t="shared" si="6"/>
        <v>-9.9449999999999985</v>
      </c>
      <c r="B176">
        <f t="shared" si="7"/>
        <v>-9.8183333333333316</v>
      </c>
      <c r="C176">
        <f t="shared" si="8"/>
        <v>-9.8974324324324296</v>
      </c>
      <c r="D176" s="10" t="str">
        <f>+'data-cash-crude'!B176</f>
        <v>CLPA-8-33.CM</v>
      </c>
      <c r="E176">
        <f>+IFERROR(IF(VALUE('data-cash-crude'!D176)&gt;0,'data-cash-crude'!D176-INDEX('active-future'!$C:$C,MATCH('basis-cash-crude'!E$1,'active-future'!$A:$A,0),1),""),"")</f>
        <v>-9.9600000000000009</v>
      </c>
      <c r="F176">
        <f>+IFERROR(IF(VALUE('data-cash-crude'!E176)&gt;0,'data-cash-crude'!E176-INDEX('active-future'!$C:$C,MATCH('basis-cash-crude'!F$1,'active-future'!$A:$A,0),1),""),"")</f>
        <v>-9.8299999999999983</v>
      </c>
      <c r="G176">
        <f>+IFERROR(IF(VALUE('data-cash-crude'!F176)&gt;0,'data-cash-crude'!F176-INDEX('active-future'!$C:$C,MATCH('basis-cash-crude'!G$1,'active-future'!$A:$A,0),1),""),"")</f>
        <v>-9.8699999999999974</v>
      </c>
      <c r="H176">
        <f>+IFERROR(IF(VALUE('data-cash-crude'!G176)&gt;0,'data-cash-crude'!G176-INDEX('active-future'!$C:$C,MATCH('basis-cash-crude'!H$1,'active-future'!$A:$A,0),1),""),"")</f>
        <v>-9.8299999999999983</v>
      </c>
      <c r="I176" t="str">
        <f>+IFERROR(IF(VALUE('data-cash-crude'!H176)&gt;0,'data-cash-crude'!H176-INDEX('active-future'!$C:$C,MATCH('basis-cash-crude'!I$1,'active-future'!$A:$A,0),1),""),"")</f>
        <v/>
      </c>
      <c r="J176">
        <f>+IFERROR(IF(VALUE('data-cash-crude'!I176)&gt;0,'data-cash-crude'!I176-INDEX('active-future'!$C:$C,MATCH('basis-cash-crude'!J$1,'active-future'!$A:$A,0),1),""),"")</f>
        <v>-10.009999999999998</v>
      </c>
      <c r="K176">
        <f>+IFERROR(IF(VALUE('data-cash-crude'!J176)&gt;0,'data-cash-crude'!J176-INDEX('active-future'!$C:$C,MATCH('basis-cash-crude'!K$1,'active-future'!$A:$A,0),1),""),"")</f>
        <v>-10.170000000000002</v>
      </c>
      <c r="L176" t="str">
        <f>+IFERROR(IF(VALUE('data-cash-crude'!K176)&gt;0,'data-cash-crude'!K176-INDEX('active-future'!$C:$C,MATCH('basis-cash-crude'!L$1,'active-future'!$A:$A,0),1),""),"")</f>
        <v/>
      </c>
      <c r="M176" t="str">
        <f>+IFERROR(IF(VALUE('data-cash-crude'!L176)&gt;0,'data-cash-crude'!L176-INDEX('active-future'!$C:$C,MATCH('basis-cash-crude'!M$1,'active-future'!$A:$A,0),1),""),"")</f>
        <v/>
      </c>
      <c r="N176">
        <f>+IFERROR(IF(VALUE('data-cash-crude'!M176)&gt;0,'data-cash-crude'!M176-INDEX('active-future'!$C:$C,MATCH('basis-cash-crude'!N$1,'active-future'!$A:$A,0),1),""),"")</f>
        <v>-10</v>
      </c>
      <c r="O176">
        <f>+IFERROR(IF(VALUE('data-cash-crude'!N176)&gt;0,'data-cash-crude'!N176-INDEX('active-future'!$C:$C,MATCH('basis-cash-crude'!O$1,'active-future'!$A:$A,0),1),""),"")</f>
        <v>-9.769999999999996</v>
      </c>
      <c r="P176">
        <f>+IFERROR(IF(VALUE('data-cash-crude'!O176)&gt;0,'data-cash-crude'!O176-INDEX('active-future'!$C:$C,MATCH('basis-cash-crude'!P$1,'active-future'!$A:$A,0),1),""),"")</f>
        <v>-9.86</v>
      </c>
      <c r="Q176">
        <f>+IFERROR(IF(VALUE('data-cash-crude'!P176)&gt;0,'data-cash-crude'!P176-INDEX('active-future'!$C:$C,MATCH('basis-cash-crude'!Q$1,'active-future'!$A:$A,0),1),""),"")</f>
        <v>-9.9699999999999989</v>
      </c>
      <c r="R176">
        <f>+IFERROR(IF(VALUE('data-cash-crude'!Q176)&gt;0,'data-cash-crude'!Q176-INDEX('active-future'!$C:$C,MATCH('basis-cash-crude'!R$1,'active-future'!$A:$A,0),1),""),"")</f>
        <v>-9.8299999999999983</v>
      </c>
      <c r="S176">
        <f>+IFERROR(IF(VALUE('data-cash-crude'!R176)&gt;0,'data-cash-crude'!R176-INDEX('active-future'!$C:$C,MATCH('basis-cash-crude'!S$1,'active-future'!$A:$A,0),1),""),"")</f>
        <v>-9.9099999999999966</v>
      </c>
      <c r="T176">
        <f>+IFERROR(IF(VALUE('data-cash-crude'!S176)&gt;0,'data-cash-crude'!S176-INDEX('active-future'!$C:$C,MATCH('basis-cash-crude'!T$1,'active-future'!$A:$A,0),1),""),"")</f>
        <v>-9.89</v>
      </c>
      <c r="U176">
        <f>+IFERROR(IF(VALUE('data-cash-crude'!T176)&gt;0,'data-cash-crude'!T176-INDEX('active-future'!$C:$C,MATCH('basis-cash-crude'!U$1,'active-future'!$A:$A,0),1),""),"")</f>
        <v>-10.170000000000002</v>
      </c>
      <c r="V176">
        <f>+IFERROR(IF(VALUE('data-cash-crude'!U176)&gt;0,'data-cash-crude'!U176-INDEX('active-future'!$C:$C,MATCH('basis-cash-crude'!V$1,'active-future'!$A:$A,0),1),""),"")</f>
        <v>-9.8500000000000014</v>
      </c>
      <c r="W176">
        <f>+IFERROR(IF(VALUE('data-cash-crude'!V176)&gt;0,'data-cash-crude'!V176-INDEX('active-future'!$C:$C,MATCH('basis-cash-crude'!W$1,'active-future'!$A:$A,0),1),""),"")</f>
        <v>-9.8299999999999983</v>
      </c>
      <c r="X176">
        <f>+IFERROR(IF(VALUE('data-cash-crude'!W176)&gt;0,'data-cash-crude'!W176-INDEX('active-future'!$C:$C,MATCH('basis-cash-crude'!X$1,'active-future'!$A:$A,0),1),""),"")</f>
        <v>-10.079999999999998</v>
      </c>
      <c r="Y176" t="str">
        <f>+IFERROR(IF(VALUE('data-cash-crude'!X176)&gt;0,'data-cash-crude'!X176-INDEX('active-future'!$C:$C,MATCH('basis-cash-crude'!Y$1,'active-future'!$A:$A,0),1),""),"")</f>
        <v/>
      </c>
      <c r="Z176">
        <f>+IFERROR(IF(VALUE('data-cash-crude'!Y176)&gt;0,'data-cash-crude'!Y176-INDEX('active-future'!$C:$C,MATCH('basis-cash-crude'!Z$1,'active-future'!$A:$A,0),1),""),"")</f>
        <v>-10.11</v>
      </c>
      <c r="AA176">
        <f>+IFERROR(IF(VALUE('data-cash-crude'!Z176)&gt;0,'data-cash-crude'!Z176-INDEX('active-future'!$C:$C,MATCH('basis-cash-crude'!AA$1,'active-future'!$A:$A,0),1),""),"")</f>
        <v>-7.07</v>
      </c>
      <c r="AB176" t="str">
        <f>+IFERROR(IF(VALUE('data-cash-crude'!AA176)&gt;0,'data-cash-crude'!AA176-INDEX('active-future'!$C:$C,MATCH('basis-cash-crude'!AB$1,'active-future'!$A:$A,0),1),""),"")</f>
        <v/>
      </c>
      <c r="AC176">
        <f>+IFERROR(IF(VALUE('data-cash-crude'!AB176)&gt;0,'data-cash-crude'!AB176-INDEX('active-future'!$C:$C,MATCH('basis-cash-crude'!AC$1,'active-future'!$A:$A,0),1),""),"")</f>
        <v>-10.009999999999998</v>
      </c>
      <c r="AD176">
        <f>+IFERROR(IF(VALUE('data-cash-crude'!AC176)&gt;0,'data-cash-crude'!AC176-INDEX('active-future'!$C:$C,MATCH('basis-cash-crude'!AD$1,'active-future'!$A:$A,0),1),""),"")</f>
        <v>-9.8099999999999952</v>
      </c>
      <c r="AE176">
        <f>+IFERROR(IF(VALUE('data-cash-crude'!AD176)&gt;0,'data-cash-crude'!AD176-INDEX('active-future'!$C:$C,MATCH('basis-cash-crude'!AE$1,'active-future'!$A:$A,0),1),""),"")</f>
        <v>-9.9099999999999966</v>
      </c>
      <c r="AF176">
        <f>+IFERROR(IF(VALUE('data-cash-crude'!AE176)&gt;0,'data-cash-crude'!AE176-INDEX('active-future'!$C:$C,MATCH('basis-cash-crude'!AF$1,'active-future'!$A:$A,0),1),""),"")</f>
        <v>-9.9200000000000017</v>
      </c>
      <c r="AG176">
        <f>+IFERROR(IF(VALUE('data-cash-crude'!AF176)&gt;0,'data-cash-crude'!AF176-INDEX('active-future'!$C:$C,MATCH('basis-cash-crude'!AG$1,'active-future'!$A:$A,0),1),""),"")</f>
        <v>-9.9799999999999969</v>
      </c>
      <c r="AH176" t="str">
        <f>+IFERROR(IF(VALUE('data-cash-crude'!AG176)&gt;0,'data-cash-crude'!AG176-INDEX('active-future'!$C:$C,MATCH('basis-cash-crude'!AH$1,'active-future'!$A:$A,0),1),""),"")</f>
        <v/>
      </c>
      <c r="AI176" t="str">
        <f>+IFERROR(IF(VALUE('data-cash-crude'!AH176)&gt;0,'data-cash-crude'!AH176-INDEX('active-future'!$C:$C,MATCH('basis-cash-crude'!AI$1,'active-future'!$A:$A,0),1),""),"")</f>
        <v/>
      </c>
      <c r="AJ176" t="str">
        <f>+IFERROR(IF(VALUE('data-cash-crude'!AI176)&gt;0,'data-cash-crude'!AI176-INDEX('active-future'!$C:$C,MATCH('basis-cash-crude'!AJ$1,'active-future'!$A:$A,0),1),""),"")</f>
        <v/>
      </c>
      <c r="AK176" t="str">
        <f>+IFERROR(IF(VALUE('data-cash-crude'!AJ176)&gt;0,'data-cash-crude'!AJ176-INDEX('active-future'!$C:$C,MATCH('basis-cash-crude'!AK$1,'active-future'!$A:$A,0),1),""),"")</f>
        <v/>
      </c>
      <c r="AL176" t="str">
        <f>+IFERROR(IF(VALUE('data-cash-crude'!AK176)&gt;0,'data-cash-crude'!AK176-INDEX('active-future'!$C:$C,MATCH('basis-cash-crude'!AL$1,'active-future'!$A:$A,0),1),""),"")</f>
        <v/>
      </c>
      <c r="AM176" t="str">
        <f>+IFERROR(IF(VALUE('data-cash-crude'!AL176)&gt;0,'data-cash-crude'!AL176-INDEX('active-future'!$C:$C,MATCH('basis-cash-crude'!AM$1,'active-future'!$A:$A,0),1),""),"")</f>
        <v/>
      </c>
      <c r="AN176">
        <f>+IFERROR(IF(VALUE('data-cash-crude'!AM176)&gt;0,'data-cash-crude'!AM176-INDEX('active-future'!$C:$C,MATCH('basis-cash-crude'!AN$1,'active-future'!$A:$A,0),1),""),"")</f>
        <v>-9.9499999999999957</v>
      </c>
      <c r="AO176">
        <f>+IFERROR(IF(VALUE('data-cash-crude'!AN176)&gt;0,'data-cash-crude'!AN176-INDEX('active-future'!$C:$C,MATCH('basis-cash-crude'!AO$1,'active-future'!$A:$A,0),1),""),"")</f>
        <v>-10.009999999999998</v>
      </c>
      <c r="AP176">
        <f>+IFERROR(IF(VALUE('data-cash-crude'!AO176)&gt;0,'data-cash-crude'!AO176-INDEX('active-future'!$C:$C,MATCH('basis-cash-crude'!AP$1,'active-future'!$A:$A,0),1),""),"")</f>
        <v>-9.89</v>
      </c>
      <c r="AQ176">
        <f>+IFERROR(IF(VALUE('data-cash-crude'!AP176)&gt;0,'data-cash-crude'!AP176-INDEX('active-future'!$C:$C,MATCH('basis-cash-crude'!AQ$1,'active-future'!$A:$A,0),1),""),"")</f>
        <v>-9.7999999999999972</v>
      </c>
      <c r="AR176">
        <f>+IFERROR(IF(VALUE('data-cash-crude'!AQ176)&gt;0,'data-cash-crude'!AQ176-INDEX('active-future'!$C:$C,MATCH('basis-cash-crude'!AR$1,'active-future'!$A:$A,0),1),""),"")</f>
        <v>-10</v>
      </c>
      <c r="AS176">
        <f>+IFERROR(IF(VALUE('data-cash-crude'!AR176)&gt;0,'data-cash-crude'!AR176-INDEX('active-future'!$C:$C,MATCH('basis-cash-crude'!AS$1,'active-future'!$A:$A,0),1),""),"")</f>
        <v>-9.8799999999999955</v>
      </c>
      <c r="AT176">
        <f>+IFERROR(IF(VALUE('data-cash-crude'!AS176)&gt;0,'data-cash-crude'!AS176-INDEX('active-future'!$C:$C,MATCH('basis-cash-crude'!AT$1,'active-future'!$A:$A,0),1),""),"")</f>
        <v>-10.189999999999998</v>
      </c>
      <c r="AU176">
        <f>+IFERROR(IF(VALUE('data-cash-crude'!AT176)&gt;0,'data-cash-crude'!AT176-INDEX('active-future'!$C:$C,MATCH('basis-cash-crude'!AU$1,'active-future'!$A:$A,0),1),""),"")</f>
        <v>-9.8500000000000014</v>
      </c>
      <c r="AV176" t="str">
        <f>+IFERROR(IF(VALUE('data-cash-crude'!AU176)&gt;0,'data-cash-crude'!AU176-INDEX('active-future'!$C:$C,MATCH('basis-cash-crude'!AV$1,'active-future'!$A:$A,0),1),""),"")</f>
        <v/>
      </c>
      <c r="AW176" t="str">
        <f>+IFERROR(IF(VALUE('data-cash-crude'!AV176)&gt;0,'data-cash-crude'!AV176-INDEX('active-future'!$C:$C,MATCH('basis-cash-crude'!AW$1,'active-future'!$A:$A,0),1),""),"")</f>
        <v/>
      </c>
      <c r="AX176">
        <f>+IFERROR(IF(VALUE('data-cash-crude'!AW176)&gt;0,'data-cash-crude'!AW176-INDEX('active-future'!$C:$C,MATCH('basis-cash-crude'!AX$1,'active-future'!$A:$A,0),1),""),"")</f>
        <v>-9.9399999999999977</v>
      </c>
      <c r="AY176">
        <f>+IFERROR(IF(VALUE('data-cash-crude'!AX176)&gt;0,'data-cash-crude'!AX176-INDEX('active-future'!$C:$C,MATCH('basis-cash-crude'!AY$1,'active-future'!$A:$A,0),1),""),"")</f>
        <v>-10.210000000000001</v>
      </c>
      <c r="AZ176">
        <f>+IFERROR(IF(VALUE('data-cash-crude'!AY176)&gt;0,'data-cash-crude'!AY176-INDEX('active-future'!$C:$C,MATCH('basis-cash-crude'!AZ$1,'active-future'!$A:$A,0),1),""),"")</f>
        <v>-9.8099999999999952</v>
      </c>
      <c r="BA176">
        <f>+IFERROR(IF(VALUE('data-cash-crude'!AZ176)&gt;0,'data-cash-crude'!AZ176-INDEX('active-future'!$C:$C,MATCH('basis-cash-crude'!BA$1,'active-future'!$A:$A,0),1),""),"")</f>
        <v>-9.8799999999999955</v>
      </c>
      <c r="BB176">
        <f>+IFERROR(IF(VALUE('data-cash-crude'!BA176)&gt;0,'data-cash-crude'!BA176-INDEX('active-future'!$C:$C,MATCH('basis-cash-crude'!BB$1,'active-future'!$A:$A,0),1),""),"")</f>
        <v>-9.8699999999999974</v>
      </c>
      <c r="BC176">
        <f>+IFERROR(IF(VALUE('data-cash-crude'!BB176)&gt;0,'data-cash-crude'!BB176-INDEX('active-future'!$C:$C,MATCH('basis-cash-crude'!BC$1,'active-future'!$A:$A,0),1),""),"")</f>
        <v>-10.379999999999995</v>
      </c>
      <c r="BD176">
        <f>+IFERROR(IF(VALUE('data-cash-crude'!BC176)&gt;0,'data-cash-crude'!BC176-INDEX('active-future'!$C:$C,MATCH('basis-cash-crude'!BD$1,'active-future'!$A:$A,0),1),""),"")</f>
        <v>-9.9099999999999966</v>
      </c>
      <c r="BE176">
        <f>+IFERROR(IF(VALUE('data-cash-crude'!BD176)&gt;0,'data-cash-crude'!BD176-INDEX('active-future'!$C:$C,MATCH('basis-cash-crude'!BE$1,'active-future'!$A:$A,0),1),""),"")</f>
        <v>-10.019999999999996</v>
      </c>
      <c r="BF176">
        <f>+IFERROR(IF(VALUE('data-cash-crude'!BE176)&gt;0,'data-cash-crude'!BE176-INDEX('active-future'!$C:$C,MATCH('basis-cash-crude'!BF$1,'active-future'!$A:$A,0),1),""),"")</f>
        <v>-10.079999999999998</v>
      </c>
      <c r="BG176">
        <f>+IFERROR(IF(VALUE('data-cash-crude'!BF176)&gt;0,'data-cash-crude'!BF176-INDEX('active-future'!$C:$C,MATCH('basis-cash-crude'!BG$1,'active-future'!$A:$A,0),1),""),"")</f>
        <v>-9.759999999999998</v>
      </c>
      <c r="BH176">
        <f>+IFERROR(IF(VALUE('data-cash-crude'!BG176)&gt;0,'data-cash-crude'!BG176-INDEX('active-future'!$C:$C,MATCH('basis-cash-crude'!BH$1,'active-future'!$A:$A,0),1),""),"")</f>
        <v>-9.9600000000000009</v>
      </c>
      <c r="BI176">
        <f>+IFERROR(IF(VALUE('data-cash-crude'!BH176)&gt;0,'data-cash-crude'!BH176-INDEX('active-future'!$C:$C,MATCH('basis-cash-crude'!BI$1,'active-future'!$A:$A,0),1),""),"")</f>
        <v>-10.240000000000002</v>
      </c>
      <c r="BJ176">
        <f>+IFERROR(IF(VALUE('data-cash-crude'!BI176)&gt;0,'data-cash-crude'!BI176-INDEX('active-future'!$C:$C,MATCH('basis-cash-crude'!BJ$1,'active-future'!$A:$A,0),1),""),"")</f>
        <v>-9.8500000000000014</v>
      </c>
      <c r="BK176">
        <f>+IFERROR(IF(VALUE('data-cash-crude'!BJ176)&gt;0,'data-cash-crude'!BJ176-INDEX('active-future'!$C:$C,MATCH('basis-cash-crude'!BK$1,'active-future'!$A:$A,0),1),""),"")</f>
        <v>-9.9499999999999957</v>
      </c>
      <c r="BL176">
        <f>+IFERROR(IF(VALUE('data-cash-crude'!BK176)&gt;0,'data-cash-crude'!BK176-INDEX('active-future'!$C:$C,MATCH('basis-cash-crude'!BL$1,'active-future'!$A:$A,0),1),""),"")</f>
        <v>-9.740000000000002</v>
      </c>
      <c r="BM176">
        <f>+IFERROR(IF(VALUE('data-cash-crude'!BL176)&gt;0,'data-cash-crude'!BL176-INDEX('active-future'!$C:$C,MATCH('basis-cash-crude'!BM$1,'active-future'!$A:$A,0),1),""),"")</f>
        <v>-10.030000000000001</v>
      </c>
      <c r="BN176">
        <f>+IFERROR(IF(VALUE('data-cash-crude'!BM176)&gt;0,'data-cash-crude'!BM176-INDEX('active-future'!$C:$C,MATCH('basis-cash-crude'!BN$1,'active-future'!$A:$A,0),1),""),"")</f>
        <v>-9.8999999999999986</v>
      </c>
      <c r="BO176">
        <f>+IFERROR(IF(VALUE('data-cash-crude'!BN176)&gt;0,'data-cash-crude'!BN176-INDEX('active-future'!$C:$C,MATCH('basis-cash-crude'!BO$1,'active-future'!$A:$A,0),1),""),"")</f>
        <v>-9.9600000000000009</v>
      </c>
      <c r="BP176">
        <f>+IFERROR(IF(VALUE('data-cash-crude'!BO176)&gt;0,'data-cash-crude'!BO176-INDEX('active-future'!$C:$C,MATCH('basis-cash-crude'!BP$1,'active-future'!$A:$A,0),1),""),"")</f>
        <v>-9.8500000000000014</v>
      </c>
      <c r="BQ176">
        <f>+IFERROR(IF(VALUE('data-cash-crude'!BP176)&gt;0,'data-cash-crude'!BP176-INDEX('active-future'!$C:$C,MATCH('basis-cash-crude'!BQ$1,'active-future'!$A:$A,0),1),""),"")</f>
        <v>-9.7899999999999991</v>
      </c>
      <c r="BR176">
        <f>+IFERROR(IF(VALUE('data-cash-crude'!BQ176)&gt;0,'data-cash-crude'!BQ176-INDEX('active-future'!$C:$C,MATCH('basis-cash-crude'!BR$1,'active-future'!$A:$A,0),1),""),"")</f>
        <v>-10.019999999999996</v>
      </c>
      <c r="BS176">
        <f>+IFERROR(IF(VALUE('data-cash-crude'!BR176)&gt;0,'data-cash-crude'!BR176-INDEX('active-future'!$C:$C,MATCH('basis-cash-crude'!BS$1,'active-future'!$A:$A,0),1),""),"")</f>
        <v>-10.219999999999999</v>
      </c>
      <c r="BT176">
        <f>+IFERROR(IF(VALUE('data-cash-crude'!BS176)&gt;0,'data-cash-crude'!BS176-INDEX('active-future'!$C:$C,MATCH('basis-cash-crude'!BT$1,'active-future'!$A:$A,0),1),""),"")</f>
        <v>-9.8099999999999952</v>
      </c>
      <c r="BU176">
        <f>+IFERROR(IF(VALUE('data-cash-crude'!BT176)&gt;0,'data-cash-crude'!BT176-INDEX('active-future'!$C:$C,MATCH('basis-cash-crude'!BU$1,'active-future'!$A:$A,0),1),""),"")</f>
        <v>-9.8099999999999952</v>
      </c>
      <c r="BV176" t="str">
        <f>+IFERROR(IF(VALUE('data-cash-crude'!BU176)&gt;0,'data-cash-crude'!BU176-INDEX('active-future'!$C:$C,MATCH('basis-cash-crude'!BV$1,'active-future'!$A:$A,0),1),""),"")</f>
        <v/>
      </c>
      <c r="BW176">
        <f>+IFERROR(IF(VALUE('data-cash-crude'!BV176)&gt;0,'data-cash-crude'!BV176-INDEX('active-future'!$C:$C,MATCH('basis-cash-crude'!BW$1,'active-future'!$A:$A,0),1),""),"")</f>
        <v>-9.9399999999999977</v>
      </c>
      <c r="BX176">
        <f>+IFERROR(IF(VALUE('data-cash-crude'!BW176)&gt;0,'data-cash-crude'!BW176-INDEX('active-future'!$C:$C,MATCH('basis-cash-crude'!BX$1,'active-future'!$A:$A,0),1),""),"")</f>
        <v>-9.7899999999999991</v>
      </c>
      <c r="BY176">
        <f>+IFERROR(IF(VALUE('data-cash-crude'!BX176)&gt;0,'data-cash-crude'!BX176-INDEX('active-future'!$C:$C,MATCH('basis-cash-crude'!BY$1,'active-future'!$A:$A,0),1),""),"")</f>
        <v>-9.990000000000002</v>
      </c>
      <c r="BZ176">
        <f>+IFERROR(IF(VALUE('data-cash-crude'!BY176)&gt;0,'data-cash-crude'!BY176-INDEX('active-future'!$C:$C,MATCH('basis-cash-crude'!BZ$1,'active-future'!$A:$A,0),1),""),"")</f>
        <v>-10.089999999999996</v>
      </c>
      <c r="CA176">
        <f>+IFERROR(IF(VALUE('data-cash-crude'!BZ176)&gt;0,'data-cash-crude'!BZ176-INDEX('active-future'!$C:$C,MATCH('basis-cash-crude'!CA$1,'active-future'!$A:$A,0),1),""),"")</f>
        <v>-9.6899999999999977</v>
      </c>
      <c r="CB176">
        <f>+IFERROR(IF(VALUE('data-cash-crude'!CA176)&gt;0,'data-cash-crude'!CA176-INDEX('active-future'!$C:$C,MATCH('basis-cash-crude'!CB$1,'active-future'!$A:$A,0),1),""),"")</f>
        <v>-9.990000000000002</v>
      </c>
      <c r="CC176">
        <f>+IFERROR(IF(VALUE('data-cash-crude'!CB176)&gt;0,'data-cash-crude'!CB176-INDEX('active-future'!$C:$C,MATCH('basis-cash-crude'!CC$1,'active-future'!$A:$A,0),1),""),"")</f>
        <v>-9.5499999999999972</v>
      </c>
      <c r="CD176">
        <f>+IFERROR(IF(VALUE('data-cash-crude'!CC176)&gt;0,'data-cash-crude'!CC176-INDEX('active-future'!$C:$C,MATCH('basis-cash-crude'!CD$1,'active-future'!$A:$A,0),1),""),"")</f>
        <v>-10</v>
      </c>
      <c r="CE176">
        <f>+IFERROR(IF(VALUE('data-cash-crude'!CD176)&gt;0,'data-cash-crude'!CD176-INDEX('active-future'!$C:$C,MATCH('basis-cash-crude'!CE$1,'active-future'!$A:$A,0),1),""),"")</f>
        <v>-9.990000000000002</v>
      </c>
      <c r="CF176">
        <f>+IFERROR(IF(VALUE('data-cash-crude'!CE176)&gt;0,'data-cash-crude'!CE176-INDEX('active-future'!$C:$C,MATCH('basis-cash-crude'!CF$1,'active-future'!$A:$A,0),1),""),"")</f>
        <v>-9.8999999999999986</v>
      </c>
      <c r="CG176">
        <f>+IFERROR(IF(VALUE('data-cash-crude'!CF176)&gt;0,'data-cash-crude'!CF176-INDEX('active-future'!$C:$C,MATCH('basis-cash-crude'!CG$1,'active-future'!$A:$A,0),1),""),"")</f>
        <v>-10.049999999999997</v>
      </c>
      <c r="CH176">
        <f>+IFERROR(IF(VALUE('data-cash-crude'!CG176)&gt;0,'data-cash-crude'!CG176-INDEX('active-future'!$C:$C,MATCH('basis-cash-crude'!CH$1,'active-future'!$A:$A,0),1),""),"")</f>
        <v>-9.75</v>
      </c>
      <c r="CI176">
        <f>+IFERROR(IF(VALUE('data-cash-crude'!CH176)&gt;0,'data-cash-crude'!CH176-INDEX('active-future'!$C:$C,MATCH('basis-cash-crude'!CI$1,'active-future'!$A:$A,0),1),""),"")</f>
        <v>-9.9200000000000017</v>
      </c>
      <c r="CJ176">
        <f>+IFERROR(IF(VALUE('data-cash-crude'!CI176)&gt;0,'data-cash-crude'!CI176-INDEX('active-future'!$C:$C,MATCH('basis-cash-crude'!CJ$1,'active-future'!$A:$A,0),1),""),"")</f>
        <v>-9.9499999999999957</v>
      </c>
      <c r="CK176">
        <f>+IFERROR(IF(VALUE('data-cash-crude'!CJ176)&gt;0,'data-cash-crude'!CJ176-INDEX('active-future'!$C:$C,MATCH('basis-cash-crude'!CK$1,'active-future'!$A:$A,0),1),""),"")</f>
        <v>-9.9099999999999966</v>
      </c>
      <c r="CL176">
        <f>+IFERROR(IF(VALUE('data-cash-crude'!CK176)&gt;0,'data-cash-crude'!CK176-INDEX('active-future'!$C:$C,MATCH('basis-cash-crude'!CL$1,'active-future'!$A:$A,0),1),""),"")</f>
        <v>-9.8399999999999963</v>
      </c>
      <c r="CM176" t="str">
        <f>+IFERROR(IF(VALUE('data-cash-crude'!CL176)&gt;0,'data-cash-crude'!CL176-INDEX('active-future'!$C:$C,MATCH('basis-cash-crude'!CM$1,'active-future'!$A:$A,0),1),""),"")</f>
        <v/>
      </c>
      <c r="CN176">
        <f>+IFERROR(IF(VALUE('data-cash-crude'!CM176)&gt;0,'data-cash-crude'!CM176-INDEX('active-future'!$C:$C,MATCH('basis-cash-crude'!CN$1,'active-future'!$A:$A,0),1),""),"")</f>
        <v>-10</v>
      </c>
      <c r="CO176">
        <f>+IFERROR(IF(VALUE('data-cash-crude'!CN176)&gt;0,'data-cash-crude'!CN176-INDEX('active-future'!$C:$C,MATCH('basis-cash-crude'!CO$1,'active-future'!$A:$A,0),1),""),"")</f>
        <v>-9.86</v>
      </c>
      <c r="CP176" t="str">
        <f>+IFERROR(IF(VALUE('data-cash-crude'!CO176)&gt;0,'data-cash-crude'!CO176-INDEX('active-future'!$C:$C,MATCH('basis-cash-crude'!CP$1,'active-future'!$A:$A,0),1),""),"")</f>
        <v/>
      </c>
      <c r="CQ176">
        <f>+IFERROR(IF(VALUE('data-cash-crude'!CP176)&gt;0,'data-cash-crude'!CP176-INDEX('active-future'!$C:$C,MATCH('basis-cash-crude'!CQ$1,'active-future'!$A:$A,0),1),""),"")</f>
        <v>-9.0799999999999983</v>
      </c>
      <c r="CR176">
        <f>+IFERROR(IF(VALUE('data-cash-crude'!CQ176)&gt;0,'data-cash-crude'!CQ176-INDEX('active-future'!$C:$C,MATCH('basis-cash-crude'!CR$1,'active-future'!$A:$A,0),1),""),"")</f>
        <v>-10.039999999999999</v>
      </c>
      <c r="CS176">
        <f>+IFERROR(IF(VALUE('data-cash-crude'!CR176)&gt;0,'data-cash-crude'!CR176-INDEX('active-future'!$C:$C,MATCH('basis-cash-crude'!CS$1,'active-future'!$A:$A,0),1),""),"")</f>
        <v>-9.82</v>
      </c>
      <c r="CT176">
        <f>+IFERROR(IF(VALUE('data-cash-crude'!CS176)&gt;0,'data-cash-crude'!CS176-INDEX('active-future'!$C:$C,MATCH('basis-cash-crude'!CT$1,'active-future'!$A:$A,0),1),""),"")</f>
        <v>-10</v>
      </c>
      <c r="CU176">
        <f>+IFERROR(IF(VALUE('data-cash-crude'!CT176)&gt;0,'data-cash-crude'!CT176-INDEX('active-future'!$C:$C,MATCH('basis-cash-crude'!CU$1,'active-future'!$A:$A,0),1),""),"")</f>
        <v>-9.8299999999999983</v>
      </c>
      <c r="CV176">
        <f>+IFERROR(IF(VALUE('data-cash-crude'!CU176)&gt;0,'data-cash-crude'!CU176-INDEX('active-future'!$C:$C,MATCH('basis-cash-crude'!CV$1,'active-future'!$A:$A,0),1),""),"")</f>
        <v>-9.7800000000000011</v>
      </c>
      <c r="CW176">
        <f>+IFERROR(IF(VALUE('data-cash-crude'!CV176)&gt;0,'data-cash-crude'!CV176-INDEX('active-future'!$C:$C,MATCH('basis-cash-crude'!CW$1,'active-future'!$A:$A,0),1),""),"")</f>
        <v>-9.5399999999999991</v>
      </c>
      <c r="CX176">
        <f>+IFERROR(IF(VALUE('data-cash-crude'!CW176)&gt;0,'data-cash-crude'!CW176-INDEX('active-future'!$C:$C,MATCH('basis-cash-crude'!CX$1,'active-future'!$A:$A,0),1),""),"")</f>
        <v>-9.9600000000000009</v>
      </c>
      <c r="CY176">
        <f>+IFERROR(IF(VALUE('data-cash-crude'!CX176)&gt;0,'data-cash-crude'!CX176-INDEX('active-future'!$C:$C,MATCH('basis-cash-crude'!CY$1,'active-future'!$A:$A,0),1),""),"")</f>
        <v>-9.8699999999999974</v>
      </c>
      <c r="CZ176">
        <f>+IFERROR(IF(VALUE('data-cash-crude'!CY176)&gt;0,'data-cash-crude'!CY176-INDEX('active-future'!$C:$C,MATCH('basis-cash-crude'!CZ$1,'active-future'!$A:$A,0),1),""),"")</f>
        <v>-10.129999999999995</v>
      </c>
      <c r="DA176">
        <f>+IFERROR(IF(VALUE('data-cash-crude'!CZ176)&gt;0,'data-cash-crude'!CZ176-INDEX('active-future'!$C:$C,MATCH('basis-cash-crude'!DA$1,'active-future'!$A:$A,0),1),""),"")</f>
        <v>-9.75</v>
      </c>
      <c r="DB176">
        <f>+IFERROR(IF(VALUE('data-cash-crude'!DA176)&gt;0,'data-cash-crude'!DA176-INDEX('active-future'!$C:$C,MATCH('basis-cash-crude'!DB$1,'active-future'!$A:$A,0),1),""),"")</f>
        <v>-10.079999999999998</v>
      </c>
      <c r="DC176">
        <f>+IFERROR(IF(VALUE('data-cash-crude'!DB176)&gt;0,'data-cash-crude'!DB176-INDEX('active-future'!$C:$C,MATCH('basis-cash-crude'!DC$1,'active-future'!$A:$A,0),1),""),"")</f>
        <v>-9.8999999999999986</v>
      </c>
      <c r="DD176">
        <f>+IFERROR(IF(VALUE('data-cash-crude'!DC176)&gt;0,'data-cash-crude'!DC176-INDEX('active-future'!$C:$C,MATCH('basis-cash-crude'!DD$1,'active-future'!$A:$A,0),1),""),"")</f>
        <v>-9.9399999999999977</v>
      </c>
      <c r="DE176">
        <f>+IFERROR(IF(VALUE('data-cash-crude'!DD176)&gt;0,'data-cash-crude'!DD176-INDEX('active-future'!$C:$C,MATCH('basis-cash-crude'!DE$1,'active-future'!$A:$A,0),1),""),"")</f>
        <v>-9.990000000000002</v>
      </c>
      <c r="DF176">
        <f>+IFERROR(IF(VALUE('data-cash-crude'!DE176)&gt;0,'data-cash-crude'!DE176-INDEX('active-future'!$C:$C,MATCH('basis-cash-crude'!DF$1,'active-future'!$A:$A,0),1),""),"")</f>
        <v>-9.7800000000000011</v>
      </c>
      <c r="DG176">
        <f>+IFERROR(IF(VALUE('data-cash-crude'!DF176)&gt;0,'data-cash-crude'!DF176-INDEX('active-future'!$C:$C,MATCH('basis-cash-crude'!DG$1,'active-future'!$A:$A,0),1),""),"")</f>
        <v>-9.5899999999999963</v>
      </c>
      <c r="DH176">
        <f>+IFERROR(IF(VALUE('data-cash-crude'!DG176)&gt;0,'data-cash-crude'!DG176-INDEX('active-future'!$C:$C,MATCH('basis-cash-crude'!DH$1,'active-future'!$A:$A,0),1),""),"")</f>
        <v>-10.059999999999995</v>
      </c>
      <c r="DI176">
        <f>+IFERROR(IF(VALUE('data-cash-crude'!DH176)&gt;0,'data-cash-crude'!DH176-INDEX('active-future'!$C:$C,MATCH('basis-cash-crude'!DI$1,'active-future'!$A:$A,0),1),""),"")</f>
        <v>-9.8500000000000014</v>
      </c>
      <c r="DJ176">
        <f>+IFERROR(IF(VALUE('data-cash-crude'!DI176)&gt;0,'data-cash-crude'!DI176-INDEX('active-future'!$C:$C,MATCH('basis-cash-crude'!DJ$1,'active-future'!$A:$A,0),1),""),"")</f>
        <v>-9.9799999999999969</v>
      </c>
      <c r="DK176">
        <f>+IFERROR(IF(VALUE('data-cash-crude'!DJ176)&gt;0,'data-cash-crude'!DJ176-INDEX('active-future'!$C:$C,MATCH('basis-cash-crude'!DK$1,'active-future'!$A:$A,0),1),""),"")</f>
        <v>-9.9499999999999957</v>
      </c>
      <c r="DL176">
        <f>+IFERROR(IF(VALUE('data-cash-crude'!DK176)&gt;0,'data-cash-crude'!DK176-INDEX('active-future'!$C:$C,MATCH('basis-cash-crude'!DL$1,'active-future'!$A:$A,0),1),""),"")</f>
        <v>-10.019999999999996</v>
      </c>
      <c r="DM176" t="str">
        <f>+IFERROR(IF(VALUE('data-cash-crude'!DL176)&gt;0,'data-cash-crude'!DL176-INDEX('active-future'!$C:$C,MATCH('basis-cash-crude'!DM$1,'active-future'!$A:$A,0),1),""),"")</f>
        <v/>
      </c>
      <c r="DN176" t="str">
        <f>+IFERROR(IF(VALUE('data-cash-crude'!DM176)&gt;0,'data-cash-crude'!DM176-INDEX('active-future'!$C:$C,MATCH('basis-cash-crude'!DN$1,'active-future'!$A:$A,0),1),""),"")</f>
        <v/>
      </c>
      <c r="DO176" t="str">
        <f>+IFERROR(IF(VALUE('data-cash-crude'!DN176)&gt;0,'data-cash-crude'!DN176-INDEX('active-future'!$C:$C,MATCH('basis-cash-crude'!DO$1,'active-future'!$A:$A,0),1),""),"")</f>
        <v/>
      </c>
      <c r="DP176" t="str">
        <f>+IFERROR(IF(VALUE('data-cash-crude'!DO176)&gt;0,'data-cash-crude'!DO176-INDEX('active-future'!$C:$C,MATCH('basis-cash-crude'!DP$1,'active-future'!$A:$A,0),1),""),"")</f>
        <v/>
      </c>
      <c r="DQ176" t="str">
        <f>+IFERROR(IF(VALUE('data-cash-crude'!DP176)&gt;0,'data-cash-crude'!DP176-INDEX('active-future'!$C:$C,MATCH('basis-cash-crude'!DQ$1,'active-future'!$A:$A,0),1),""),"")</f>
        <v/>
      </c>
      <c r="DR176" t="str">
        <f>+IFERROR(IF(VALUE('data-cash-crude'!DQ176)&gt;0,'data-cash-crude'!DQ176-INDEX('active-future'!$C:$C,MATCH('basis-cash-crude'!DR$1,'active-future'!$A:$A,0),1),""),"")</f>
        <v/>
      </c>
      <c r="DS176" t="str">
        <f>+IFERROR(IF(VALUE('data-cash-crude'!DR176)&gt;0,'data-cash-crude'!DR176-INDEX('active-future'!$C:$C,MATCH('basis-cash-crude'!DS$1,'active-future'!$A:$A,0),1),""),"")</f>
        <v/>
      </c>
      <c r="DT176" t="str">
        <f>+IFERROR(IF(VALUE('data-cash-crude'!DS176)&gt;0,'data-cash-crude'!DS176-INDEX('active-future'!$C:$C,MATCH('basis-cash-crude'!DT$1,'active-future'!$A:$A,0),1),""),"")</f>
        <v/>
      </c>
      <c r="DU176" t="str">
        <f>+IFERROR(IF(VALUE('data-cash-crude'!DT176)&gt;0,'data-cash-crude'!DT176-INDEX('active-future'!$C:$C,MATCH('basis-cash-crude'!DU$1,'active-future'!$A:$A,0),1),""),"")</f>
        <v/>
      </c>
      <c r="DV176" t="str">
        <f>+IFERROR(IF(VALUE('data-cash-crude'!DU176)&gt;0,'data-cash-crude'!DU176-INDEX('active-future'!$C:$C,MATCH('basis-cash-crude'!DV$1,'active-future'!$A:$A,0),1),""),"")</f>
        <v/>
      </c>
      <c r="DW176" t="str">
        <f>+IFERROR(IF(VALUE('data-cash-crude'!DV176)&gt;0,'data-cash-crude'!DV176-INDEX('active-future'!$C:$C,MATCH('basis-cash-crude'!DW$1,'active-future'!$A:$A,0),1),""),"")</f>
        <v/>
      </c>
      <c r="DX176" t="str">
        <f>+IFERROR(IF(VALUE('data-cash-crude'!DW176)&gt;0,'data-cash-crude'!DW176-INDEX('active-future'!$C:$C,MATCH('basis-cash-crude'!DX$1,'active-future'!$A:$A,0),1),""),"")</f>
        <v/>
      </c>
      <c r="DY176" t="str">
        <f>+IFERROR(IF(VALUE('data-cash-crude'!DX176)&gt;0,'data-cash-crude'!DX176-INDEX('active-future'!$C:$C,MATCH('basis-cash-crude'!DY$1,'active-future'!$A:$A,0),1),""),"")</f>
        <v/>
      </c>
      <c r="DZ176" t="str">
        <f>+IFERROR(IF(VALUE('data-cash-crude'!DY176)&gt;0,'data-cash-crude'!DY176-INDEX('active-future'!$C:$C,MATCH('basis-cash-crude'!DZ$1,'active-future'!$A:$A,0),1),""),"")</f>
        <v/>
      </c>
      <c r="EA176" t="str">
        <f>+IFERROR(IF(VALUE('data-cash-crude'!DZ176)&gt;0,'data-cash-crude'!DZ176-INDEX('active-future'!$C:$C,MATCH('basis-cash-crude'!EA$1,'active-future'!$A:$A,0),1),""),"")</f>
        <v/>
      </c>
      <c r="EB176" t="str">
        <f>+IFERROR(IF(VALUE('data-cash-crude'!EA176)&gt;0,'data-cash-crude'!EA176-INDEX('active-future'!$C:$C,MATCH('basis-cash-crude'!EB$1,'active-future'!$A:$A,0),1),""),"")</f>
        <v/>
      </c>
      <c r="EC176" t="str">
        <f>+IFERROR(IF(VALUE('data-cash-crude'!EB176)&gt;0,'data-cash-crude'!EB176-INDEX('active-future'!$C:$C,MATCH('basis-cash-crude'!EC$1,'active-future'!$A:$A,0),1),""),"")</f>
        <v/>
      </c>
      <c r="ED176" t="str">
        <f>+IFERROR(IF(VALUE('data-cash-crude'!EC176)&gt;0,'data-cash-crude'!EC176-INDEX('active-future'!$C:$C,MATCH('basis-cash-crude'!ED$1,'active-future'!$A:$A,0),1),""),"")</f>
        <v/>
      </c>
      <c r="EE176" t="str">
        <f>+IFERROR(IF(VALUE('data-cash-crude'!ED176)&gt;0,'data-cash-crude'!ED176-INDEX('active-future'!$C:$C,MATCH('basis-cash-crude'!EE$1,'active-future'!$A:$A,0),1),""),"")</f>
        <v/>
      </c>
      <c r="EF176" t="str">
        <f>+IFERROR(IF(VALUE('data-cash-crude'!EE176)&gt;0,'data-cash-crude'!EE176-INDEX('active-future'!$C:$C,MATCH('basis-cash-crude'!EF$1,'active-future'!$A:$A,0),1),""),"")</f>
        <v/>
      </c>
      <c r="EG176" t="str">
        <f>+IFERROR(IF(VALUE('data-cash-crude'!EF176)&gt;0,'data-cash-crude'!EF176-INDEX('active-future'!$C:$C,MATCH('basis-cash-crude'!EG$1,'active-future'!$A:$A,0),1),""),"")</f>
        <v/>
      </c>
      <c r="EH176" t="str">
        <f>+IFERROR(IF(VALUE('data-cash-crude'!EG176)&gt;0,'data-cash-crude'!EG176-INDEX('active-future'!$C:$C,MATCH('basis-cash-crude'!EH$1,'active-future'!$A:$A,0),1),""),"")</f>
        <v/>
      </c>
      <c r="EI176" t="str">
        <f>+IFERROR(IF(VALUE('data-cash-crude'!EH176)&gt;0,'data-cash-crude'!EH176-INDEX('active-future'!$C:$C,MATCH('basis-cash-crude'!EI$1,'active-future'!$A:$A,0),1),""),"")</f>
        <v/>
      </c>
      <c r="EJ176" t="str">
        <f>+IFERROR(IF(VALUE('data-cash-crude'!EI176)&gt;0,'data-cash-crude'!EI176-INDEX('active-future'!$C:$C,MATCH('basis-cash-crude'!EJ$1,'active-future'!$A:$A,0),1),""),"")</f>
        <v/>
      </c>
      <c r="EK176" t="str">
        <f>+IFERROR(IF(VALUE('data-cash-crude'!EJ176)&gt;0,'data-cash-crude'!EJ176-INDEX('active-future'!$C:$C,MATCH('basis-cash-crude'!EK$1,'active-future'!$A:$A,0),1),""),"")</f>
        <v/>
      </c>
      <c r="EL176" t="str">
        <f>+IFERROR(IF(VALUE('data-cash-crude'!EK176)&gt;0,'data-cash-crude'!EK176-INDEX('active-future'!$C:$C,MATCH('basis-cash-crude'!EL$1,'active-future'!$A:$A,0),1),""),"")</f>
        <v/>
      </c>
      <c r="EM176" t="str">
        <f>+IFERROR(IF(VALUE('data-cash-crude'!EL176)&gt;0,'data-cash-crude'!EL176-INDEX('active-future'!$C:$C,MATCH('basis-cash-crude'!EM$1,'active-future'!$A:$A,0),1),""),"")</f>
        <v/>
      </c>
      <c r="EN176" t="str">
        <f>+IFERROR(IF(VALUE('data-cash-crude'!EM176)&gt;0,'data-cash-crude'!EM176-INDEX('active-future'!$C:$C,MATCH('basis-cash-crude'!EN$1,'active-future'!$A:$A,0),1),""),"")</f>
        <v/>
      </c>
      <c r="EO176" t="str">
        <f>+IFERROR(IF(VALUE('data-cash-crude'!EN176)&gt;0,'data-cash-crude'!EN176-INDEX('active-future'!$C:$C,MATCH('basis-cash-crude'!EO$1,'active-future'!$A:$A,0),1),""),"")</f>
        <v/>
      </c>
      <c r="EP176" t="str">
        <f>+IFERROR(IF(VALUE('data-cash-crude'!EO176)&gt;0,'data-cash-crude'!EO176-INDEX('active-future'!$C:$C,MATCH('basis-cash-crude'!EP$1,'active-future'!$A:$A,0),1),""),"")</f>
        <v/>
      </c>
      <c r="EQ176" t="str">
        <f>+IFERROR(IF(VALUE('data-cash-crude'!EP176)&gt;0,'data-cash-crude'!EP176-INDEX('active-future'!$C:$C,MATCH('basis-cash-crude'!EQ$1,'active-future'!$A:$A,0),1),""),"")</f>
        <v/>
      </c>
      <c r="ER176" t="str">
        <f>+IFERROR(IF(VALUE('data-cash-crude'!EQ176)&gt;0,'data-cash-crude'!EQ176-INDEX('active-future'!$C:$C,MATCH('basis-cash-crude'!ER$1,'active-future'!$A:$A,0),1),""),"")</f>
        <v/>
      </c>
      <c r="ES176" t="str">
        <f>+IFERROR(IF(VALUE('data-cash-crude'!ER176)&gt;0,'data-cash-crude'!ER176-INDEX('active-future'!$C:$C,MATCH('basis-cash-crude'!ES$1,'active-future'!$A:$A,0),1),""),"")</f>
        <v/>
      </c>
      <c r="ET176" t="str">
        <f>+IFERROR(IF(VALUE('data-cash-crude'!ES176)&gt;0,'data-cash-crude'!ES176-INDEX('active-future'!$C:$C,MATCH('basis-cash-crude'!ET$1,'active-future'!$A:$A,0),1),""),"")</f>
        <v/>
      </c>
      <c r="EU176" t="str">
        <f>+IFERROR(IF(VALUE('data-cash-crude'!ET176)&gt;0,'data-cash-crude'!ET176-INDEX('active-future'!$C:$C,MATCH('basis-cash-crude'!EU$1,'active-future'!$A:$A,0),1),""),"")</f>
        <v/>
      </c>
      <c r="EV176" t="str">
        <f>+IFERROR(IF(VALUE('data-cash-crude'!EU176)&gt;0,'data-cash-crude'!EU176-INDEX('active-future'!$C:$C,MATCH('basis-cash-crude'!EV$1,'active-future'!$A:$A,0),1),""),"")</f>
        <v/>
      </c>
      <c r="EW176" t="str">
        <f>+IFERROR(IF(VALUE('data-cash-crude'!EV176)&gt;0,'data-cash-crude'!EV176-INDEX('active-future'!$C:$C,MATCH('basis-cash-crude'!EW$1,'active-future'!$A:$A,0),1),""),"")</f>
        <v/>
      </c>
      <c r="EX176" t="str">
        <f>+IFERROR(IF(VALUE('data-cash-crude'!EW176)&gt;0,'data-cash-crude'!EW176-INDEX('active-future'!$C:$C,MATCH('basis-cash-crude'!EX$1,'active-future'!$A:$A,0),1),""),"")</f>
        <v/>
      </c>
      <c r="EY176" t="str">
        <f>+IFERROR(IF(VALUE('data-cash-crude'!EX176)&gt;0,'data-cash-crude'!EX176-INDEX('active-future'!$C:$C,MATCH('basis-cash-crude'!EY$1,'active-future'!$A:$A,0),1),""),"")</f>
        <v/>
      </c>
      <c r="EZ176" t="str">
        <f>+IFERROR(IF(VALUE('data-cash-crude'!EY176)&gt;0,'data-cash-crude'!EY176-INDEX('active-future'!$C:$C,MATCH('basis-cash-crude'!EZ$1,'active-future'!$A:$A,0),1),""),"")</f>
        <v/>
      </c>
      <c r="FA176" t="str">
        <f>+IFERROR(IF(VALUE('data-cash-crude'!EZ176)&gt;0,'data-cash-crude'!EZ176-INDEX('active-future'!$C:$C,MATCH('basis-cash-crude'!FA$1,'active-future'!$A:$A,0),1),""),"")</f>
        <v/>
      </c>
      <c r="FB176" t="str">
        <f>+IFERROR(IF(VALUE('data-cash-crude'!FA176)&gt;0,'data-cash-crude'!FA176-INDEX('active-future'!$C:$C,MATCH('basis-cash-crude'!FB$1,'active-future'!$A:$A,0),1),""),"")</f>
        <v/>
      </c>
      <c r="FC176" t="str">
        <f>+IFERROR(IF(VALUE('data-cash-crude'!FB176)&gt;0,'data-cash-crude'!FB176-INDEX('active-future'!$C:$C,MATCH('basis-cash-crude'!FC$1,'active-future'!$A:$A,0),1),""),"")</f>
        <v/>
      </c>
      <c r="FD176" t="str">
        <f>+IFERROR(IF(VALUE('data-cash-crude'!FC176)&gt;0,'data-cash-crude'!FC176-INDEX('active-future'!$C:$C,MATCH('basis-cash-crude'!FD$1,'active-future'!$A:$A,0),1),""),"")</f>
        <v/>
      </c>
      <c r="FE176" t="str">
        <f>+IFERROR(IF(VALUE('data-cash-crude'!FD176)&gt;0,'data-cash-crude'!FD176-INDEX('active-future'!$C:$C,MATCH('basis-cash-crude'!FE$1,'active-future'!$A:$A,0),1),""),"")</f>
        <v/>
      </c>
      <c r="FF176" t="str">
        <f>+IFERROR(IF(VALUE('data-cash-crude'!FE176)&gt;0,'data-cash-crude'!FE176-INDEX('active-future'!$C:$C,MATCH('basis-cash-crude'!FF$1,'active-future'!$A:$A,0),1),""),"")</f>
        <v/>
      </c>
      <c r="FG176" t="str">
        <f>+IFERROR(IF(VALUE('data-cash-crude'!FF176)&gt;0,'data-cash-crude'!FF176-INDEX('active-future'!$C:$C,MATCH('basis-cash-crude'!FG$1,'active-future'!$A:$A,0),1),""),"")</f>
        <v/>
      </c>
      <c r="FH176" t="str">
        <f>+IFERROR(IF(VALUE('data-cash-crude'!FG176)&gt;0,'data-cash-crude'!FG176-INDEX('active-future'!$C:$C,MATCH('basis-cash-crude'!FH$1,'active-future'!$A:$A,0),1),""),"")</f>
        <v/>
      </c>
      <c r="FI176" t="str">
        <f>+IFERROR(IF(VALUE('data-cash-crude'!FH176)&gt;0,'data-cash-crude'!FH176-INDEX('active-future'!$C:$C,MATCH('basis-cash-crude'!FI$1,'active-future'!$A:$A,0),1),""),"")</f>
        <v/>
      </c>
      <c r="FJ176" t="str">
        <f>+IFERROR(IF(VALUE('data-cash-crude'!FI176)&gt;0,'data-cash-crude'!FI176-INDEX('active-future'!$C:$C,MATCH('basis-cash-crude'!FJ$1,'active-future'!$A:$A,0),1),""),"")</f>
        <v/>
      </c>
      <c r="FK176" t="str">
        <f>+IFERROR(IF(VALUE('data-cash-crude'!FJ176)&gt;0,'data-cash-crude'!FJ176-INDEX('active-future'!$C:$C,MATCH('basis-cash-crude'!FK$1,'active-future'!$A:$A,0),1),""),"")</f>
        <v/>
      </c>
      <c r="FL176" t="str">
        <f>+IFERROR(IF(VALUE('data-cash-crude'!FK176)&gt;0,'data-cash-crude'!FK176-INDEX('active-future'!$C:$C,MATCH('basis-cash-crude'!FL$1,'active-future'!$A:$A,0),1),""),"")</f>
        <v/>
      </c>
    </row>
    <row r="177" spans="1:168" x14ac:dyDescent="0.2">
      <c r="A177">
        <f t="shared" si="6"/>
        <v>-13.295000000000002</v>
      </c>
      <c r="B177">
        <f t="shared" si="7"/>
        <v>-13.168799999999999</v>
      </c>
      <c r="C177">
        <f t="shared" si="8"/>
        <v>-13.246533333333335</v>
      </c>
      <c r="D177" s="10" t="str">
        <f>+'data-cash-crude'!B177</f>
        <v>CLPA-8-35.CM</v>
      </c>
      <c r="E177">
        <f>+IFERROR(IF(VALUE('data-cash-crude'!D177)&gt;0,'data-cash-crude'!D177-INDEX('active-future'!$C:$C,MATCH('basis-cash-crude'!E$1,'active-future'!$A:$A,0),1),""),"")</f>
        <v>-13.310000000000002</v>
      </c>
      <c r="F177">
        <f>+IFERROR(IF(VALUE('data-cash-crude'!E177)&gt;0,'data-cash-crude'!E177-INDEX('active-future'!$C:$C,MATCH('basis-cash-crude'!F$1,'active-future'!$A:$A,0),1),""),"")</f>
        <v>-13.18</v>
      </c>
      <c r="G177">
        <f>+IFERROR(IF(VALUE('data-cash-crude'!F177)&gt;0,'data-cash-crude'!F177-INDEX('active-future'!$C:$C,MATCH('basis-cash-crude'!G$1,'active-future'!$A:$A,0),1),""),"")</f>
        <v>-13.219999999999999</v>
      </c>
      <c r="H177">
        <f>+IFERROR(IF(VALUE('data-cash-crude'!G177)&gt;0,'data-cash-crude'!G177-INDEX('active-future'!$C:$C,MATCH('basis-cash-crude'!H$1,'active-future'!$A:$A,0),1),""),"")</f>
        <v>-13.18</v>
      </c>
      <c r="I177" t="str">
        <f>+IFERROR(IF(VALUE('data-cash-crude'!H177)&gt;0,'data-cash-crude'!H177-INDEX('active-future'!$C:$C,MATCH('basis-cash-crude'!I$1,'active-future'!$A:$A,0),1),""),"")</f>
        <v/>
      </c>
      <c r="J177">
        <f>+IFERROR(IF(VALUE('data-cash-crude'!I177)&gt;0,'data-cash-crude'!I177-INDEX('active-future'!$C:$C,MATCH('basis-cash-crude'!J$1,'active-future'!$A:$A,0),1),""),"")</f>
        <v>-13.36</v>
      </c>
      <c r="K177">
        <f>+IFERROR(IF(VALUE('data-cash-crude'!J177)&gt;0,'data-cash-crude'!J177-INDEX('active-future'!$C:$C,MATCH('basis-cash-crude'!K$1,'active-future'!$A:$A,0),1),""),"")</f>
        <v>-13.520000000000003</v>
      </c>
      <c r="L177" t="str">
        <f>+IFERROR(IF(VALUE('data-cash-crude'!K177)&gt;0,'data-cash-crude'!K177-INDEX('active-future'!$C:$C,MATCH('basis-cash-crude'!L$1,'active-future'!$A:$A,0),1),""),"")</f>
        <v/>
      </c>
      <c r="M177">
        <f>+IFERROR(IF(VALUE('data-cash-crude'!L177)&gt;0,'data-cash-crude'!L177-INDEX('active-future'!$C:$C,MATCH('basis-cash-crude'!M$1,'active-future'!$A:$A,0),1),""),"")</f>
        <v>-13.18</v>
      </c>
      <c r="N177">
        <f>+IFERROR(IF(VALUE('data-cash-crude'!M177)&gt;0,'data-cash-crude'!M177-INDEX('active-future'!$C:$C,MATCH('basis-cash-crude'!N$1,'active-future'!$A:$A,0),1),""),"")</f>
        <v>-13.350000000000001</v>
      </c>
      <c r="O177">
        <f>+IFERROR(IF(VALUE('data-cash-crude'!N177)&gt;0,'data-cash-crude'!N177-INDEX('active-future'!$C:$C,MATCH('basis-cash-crude'!O$1,'active-future'!$A:$A,0),1),""),"")</f>
        <v>-13.119999999999997</v>
      </c>
      <c r="P177">
        <f>+IFERROR(IF(VALUE('data-cash-crude'!O177)&gt;0,'data-cash-crude'!O177-INDEX('active-future'!$C:$C,MATCH('basis-cash-crude'!P$1,'active-future'!$A:$A,0),1),""),"")</f>
        <v>-13.21</v>
      </c>
      <c r="Q177">
        <f>+IFERROR(IF(VALUE('data-cash-crude'!P177)&gt;0,'data-cash-crude'!P177-INDEX('active-future'!$C:$C,MATCH('basis-cash-crude'!Q$1,'active-future'!$A:$A,0),1),""),"")</f>
        <v>-13.32</v>
      </c>
      <c r="R177">
        <f>+IFERROR(IF(VALUE('data-cash-crude'!Q177)&gt;0,'data-cash-crude'!Q177-INDEX('active-future'!$C:$C,MATCH('basis-cash-crude'!R$1,'active-future'!$A:$A,0),1),""),"")</f>
        <v>-13.18</v>
      </c>
      <c r="S177">
        <f>+IFERROR(IF(VALUE('data-cash-crude'!R177)&gt;0,'data-cash-crude'!R177-INDEX('active-future'!$C:$C,MATCH('basis-cash-crude'!S$1,'active-future'!$A:$A,0),1),""),"")</f>
        <v>-13.259999999999998</v>
      </c>
      <c r="T177">
        <f>+IFERROR(IF(VALUE('data-cash-crude'!S177)&gt;0,'data-cash-crude'!S177-INDEX('active-future'!$C:$C,MATCH('basis-cash-crude'!T$1,'active-future'!$A:$A,0),1),""),"")</f>
        <v>-13.240000000000002</v>
      </c>
      <c r="U177">
        <f>+IFERROR(IF(VALUE('data-cash-crude'!T177)&gt;0,'data-cash-crude'!T177-INDEX('active-future'!$C:$C,MATCH('basis-cash-crude'!U$1,'active-future'!$A:$A,0),1),""),"")</f>
        <v>-13.520000000000003</v>
      </c>
      <c r="V177">
        <f>+IFERROR(IF(VALUE('data-cash-crude'!U177)&gt;0,'data-cash-crude'!U177-INDEX('active-future'!$C:$C,MATCH('basis-cash-crude'!V$1,'active-future'!$A:$A,0),1),""),"")</f>
        <v>-13.200000000000003</v>
      </c>
      <c r="W177">
        <f>+IFERROR(IF(VALUE('data-cash-crude'!V177)&gt;0,'data-cash-crude'!V177-INDEX('active-future'!$C:$C,MATCH('basis-cash-crude'!W$1,'active-future'!$A:$A,0),1),""),"")</f>
        <v>-13.18</v>
      </c>
      <c r="X177">
        <f>+IFERROR(IF(VALUE('data-cash-crude'!W177)&gt;0,'data-cash-crude'!W177-INDEX('active-future'!$C:$C,MATCH('basis-cash-crude'!X$1,'active-future'!$A:$A,0),1),""),"")</f>
        <v>-13.43</v>
      </c>
      <c r="Y177" t="str">
        <f>+IFERROR(IF(VALUE('data-cash-crude'!X177)&gt;0,'data-cash-crude'!X177-INDEX('active-future'!$C:$C,MATCH('basis-cash-crude'!Y$1,'active-future'!$A:$A,0),1),""),"")</f>
        <v/>
      </c>
      <c r="Z177">
        <f>+IFERROR(IF(VALUE('data-cash-crude'!Y177)&gt;0,'data-cash-crude'!Y177-INDEX('active-future'!$C:$C,MATCH('basis-cash-crude'!Z$1,'active-future'!$A:$A,0),1),""),"")</f>
        <v>-13.46</v>
      </c>
      <c r="AA177">
        <f>+IFERROR(IF(VALUE('data-cash-crude'!Z177)&gt;0,'data-cash-crude'!Z177-INDEX('active-future'!$C:$C,MATCH('basis-cash-crude'!AA$1,'active-future'!$A:$A,0),1),""),"")</f>
        <v>-10.420000000000002</v>
      </c>
      <c r="AB177" t="str">
        <f>+IFERROR(IF(VALUE('data-cash-crude'!AA177)&gt;0,'data-cash-crude'!AA177-INDEX('active-future'!$C:$C,MATCH('basis-cash-crude'!AB$1,'active-future'!$A:$A,0),1),""),"")</f>
        <v/>
      </c>
      <c r="AC177">
        <f>+IFERROR(IF(VALUE('data-cash-crude'!AB177)&gt;0,'data-cash-crude'!AB177-INDEX('active-future'!$C:$C,MATCH('basis-cash-crude'!AC$1,'active-future'!$A:$A,0),1),""),"")</f>
        <v>-13.36</v>
      </c>
      <c r="AD177">
        <f>+IFERROR(IF(VALUE('data-cash-crude'!AC177)&gt;0,'data-cash-crude'!AC177-INDEX('active-future'!$C:$C,MATCH('basis-cash-crude'!AD$1,'active-future'!$A:$A,0),1),""),"")</f>
        <v>-13.159999999999997</v>
      </c>
      <c r="AE177">
        <f>+IFERROR(IF(VALUE('data-cash-crude'!AD177)&gt;0,'data-cash-crude'!AD177-INDEX('active-future'!$C:$C,MATCH('basis-cash-crude'!AE$1,'active-future'!$A:$A,0),1),""),"")</f>
        <v>-13.259999999999998</v>
      </c>
      <c r="AF177">
        <f>+IFERROR(IF(VALUE('data-cash-crude'!AE177)&gt;0,'data-cash-crude'!AE177-INDEX('active-future'!$C:$C,MATCH('basis-cash-crude'!AF$1,'active-future'!$A:$A,0),1),""),"")</f>
        <v>-13.270000000000003</v>
      </c>
      <c r="AG177">
        <f>+IFERROR(IF(VALUE('data-cash-crude'!AF177)&gt;0,'data-cash-crude'!AF177-INDEX('active-future'!$C:$C,MATCH('basis-cash-crude'!AG$1,'active-future'!$A:$A,0),1),""),"")</f>
        <v>-13.329999999999998</v>
      </c>
      <c r="AH177" t="str">
        <f>+IFERROR(IF(VALUE('data-cash-crude'!AG177)&gt;0,'data-cash-crude'!AG177-INDEX('active-future'!$C:$C,MATCH('basis-cash-crude'!AH$1,'active-future'!$A:$A,0),1),""),"")</f>
        <v/>
      </c>
      <c r="AI177" t="str">
        <f>+IFERROR(IF(VALUE('data-cash-crude'!AH177)&gt;0,'data-cash-crude'!AH177-INDEX('active-future'!$C:$C,MATCH('basis-cash-crude'!AI$1,'active-future'!$A:$A,0),1),""),"")</f>
        <v/>
      </c>
      <c r="AJ177" t="str">
        <f>+IFERROR(IF(VALUE('data-cash-crude'!AI177)&gt;0,'data-cash-crude'!AI177-INDEX('active-future'!$C:$C,MATCH('basis-cash-crude'!AJ$1,'active-future'!$A:$A,0),1),""),"")</f>
        <v/>
      </c>
      <c r="AK177" t="str">
        <f>+IFERROR(IF(VALUE('data-cash-crude'!AJ177)&gt;0,'data-cash-crude'!AJ177-INDEX('active-future'!$C:$C,MATCH('basis-cash-crude'!AK$1,'active-future'!$A:$A,0),1),""),"")</f>
        <v/>
      </c>
      <c r="AL177" t="str">
        <f>+IFERROR(IF(VALUE('data-cash-crude'!AK177)&gt;0,'data-cash-crude'!AK177-INDEX('active-future'!$C:$C,MATCH('basis-cash-crude'!AL$1,'active-future'!$A:$A,0),1),""),"")</f>
        <v/>
      </c>
      <c r="AM177" t="str">
        <f>+IFERROR(IF(VALUE('data-cash-crude'!AL177)&gt;0,'data-cash-crude'!AL177-INDEX('active-future'!$C:$C,MATCH('basis-cash-crude'!AM$1,'active-future'!$A:$A,0),1),""),"")</f>
        <v/>
      </c>
      <c r="AN177">
        <f>+IFERROR(IF(VALUE('data-cash-crude'!AM177)&gt;0,'data-cash-crude'!AM177-INDEX('active-future'!$C:$C,MATCH('basis-cash-crude'!AN$1,'active-future'!$A:$A,0),1),""),"")</f>
        <v>-13.299999999999997</v>
      </c>
      <c r="AO177">
        <f>+IFERROR(IF(VALUE('data-cash-crude'!AN177)&gt;0,'data-cash-crude'!AN177-INDEX('active-future'!$C:$C,MATCH('basis-cash-crude'!AO$1,'active-future'!$A:$A,0),1),""),"")</f>
        <v>-13.36</v>
      </c>
      <c r="AP177">
        <f>+IFERROR(IF(VALUE('data-cash-crude'!AO177)&gt;0,'data-cash-crude'!AO177-INDEX('active-future'!$C:$C,MATCH('basis-cash-crude'!AP$1,'active-future'!$A:$A,0),1),""),"")</f>
        <v>-13.240000000000002</v>
      </c>
      <c r="AQ177">
        <f>+IFERROR(IF(VALUE('data-cash-crude'!AP177)&gt;0,'data-cash-crude'!AP177-INDEX('active-future'!$C:$C,MATCH('basis-cash-crude'!AQ$1,'active-future'!$A:$A,0),1),""),"")</f>
        <v>-13.149999999999999</v>
      </c>
      <c r="AR177">
        <f>+IFERROR(IF(VALUE('data-cash-crude'!AQ177)&gt;0,'data-cash-crude'!AQ177-INDEX('active-future'!$C:$C,MATCH('basis-cash-crude'!AR$1,'active-future'!$A:$A,0),1),""),"")</f>
        <v>-13.350000000000001</v>
      </c>
      <c r="AS177">
        <f>+IFERROR(IF(VALUE('data-cash-crude'!AR177)&gt;0,'data-cash-crude'!AR177-INDEX('active-future'!$C:$C,MATCH('basis-cash-crude'!AS$1,'active-future'!$A:$A,0),1),""),"")</f>
        <v>-13.229999999999997</v>
      </c>
      <c r="AT177">
        <f>+IFERROR(IF(VALUE('data-cash-crude'!AS177)&gt;0,'data-cash-crude'!AS177-INDEX('active-future'!$C:$C,MATCH('basis-cash-crude'!AT$1,'active-future'!$A:$A,0),1),""),"")</f>
        <v>-13.54</v>
      </c>
      <c r="AU177">
        <f>+IFERROR(IF(VALUE('data-cash-crude'!AT177)&gt;0,'data-cash-crude'!AT177-INDEX('active-future'!$C:$C,MATCH('basis-cash-crude'!AU$1,'active-future'!$A:$A,0),1),""),"")</f>
        <v>-13.200000000000003</v>
      </c>
      <c r="AV177" t="str">
        <f>+IFERROR(IF(VALUE('data-cash-crude'!AU177)&gt;0,'data-cash-crude'!AU177-INDEX('active-future'!$C:$C,MATCH('basis-cash-crude'!AV$1,'active-future'!$A:$A,0),1),""),"")</f>
        <v/>
      </c>
      <c r="AW177" t="str">
        <f>+IFERROR(IF(VALUE('data-cash-crude'!AV177)&gt;0,'data-cash-crude'!AV177-INDEX('active-future'!$C:$C,MATCH('basis-cash-crude'!AW$1,'active-future'!$A:$A,0),1),""),"")</f>
        <v/>
      </c>
      <c r="AX177">
        <f>+IFERROR(IF(VALUE('data-cash-crude'!AW177)&gt;0,'data-cash-crude'!AW177-INDEX('active-future'!$C:$C,MATCH('basis-cash-crude'!AX$1,'active-future'!$A:$A,0),1),""),"")</f>
        <v>-13.29</v>
      </c>
      <c r="AY177">
        <f>+IFERROR(IF(VALUE('data-cash-crude'!AX177)&gt;0,'data-cash-crude'!AX177-INDEX('active-future'!$C:$C,MATCH('basis-cash-crude'!AY$1,'active-future'!$A:$A,0),1),""),"")</f>
        <v>-13.560000000000002</v>
      </c>
      <c r="AZ177">
        <f>+IFERROR(IF(VALUE('data-cash-crude'!AY177)&gt;0,'data-cash-crude'!AY177-INDEX('active-future'!$C:$C,MATCH('basis-cash-crude'!AZ$1,'active-future'!$A:$A,0),1),""),"")</f>
        <v>-13.159999999999997</v>
      </c>
      <c r="BA177">
        <f>+IFERROR(IF(VALUE('data-cash-crude'!AZ177)&gt;0,'data-cash-crude'!AZ177-INDEX('active-future'!$C:$C,MATCH('basis-cash-crude'!BA$1,'active-future'!$A:$A,0),1),""),"")</f>
        <v>-13.229999999999997</v>
      </c>
      <c r="BB177">
        <f>+IFERROR(IF(VALUE('data-cash-crude'!BA177)&gt;0,'data-cash-crude'!BA177-INDEX('active-future'!$C:$C,MATCH('basis-cash-crude'!BB$1,'active-future'!$A:$A,0),1),""),"")</f>
        <v>-13.219999999999999</v>
      </c>
      <c r="BC177">
        <f>+IFERROR(IF(VALUE('data-cash-crude'!BB177)&gt;0,'data-cash-crude'!BB177-INDEX('active-future'!$C:$C,MATCH('basis-cash-crude'!BC$1,'active-future'!$A:$A,0),1),""),"")</f>
        <v>-13.729999999999997</v>
      </c>
      <c r="BD177">
        <f>+IFERROR(IF(VALUE('data-cash-crude'!BC177)&gt;0,'data-cash-crude'!BC177-INDEX('active-future'!$C:$C,MATCH('basis-cash-crude'!BD$1,'active-future'!$A:$A,0),1),""),"")</f>
        <v>-13.259999999999998</v>
      </c>
      <c r="BE177">
        <f>+IFERROR(IF(VALUE('data-cash-crude'!BD177)&gt;0,'data-cash-crude'!BD177-INDEX('active-future'!$C:$C,MATCH('basis-cash-crude'!BE$1,'active-future'!$A:$A,0),1),""),"")</f>
        <v>-13.369999999999997</v>
      </c>
      <c r="BF177">
        <f>+IFERROR(IF(VALUE('data-cash-crude'!BE177)&gt;0,'data-cash-crude'!BE177-INDEX('active-future'!$C:$C,MATCH('basis-cash-crude'!BF$1,'active-future'!$A:$A,0),1),""),"")</f>
        <v>-13.43</v>
      </c>
      <c r="BG177">
        <f>+IFERROR(IF(VALUE('data-cash-crude'!BF177)&gt;0,'data-cash-crude'!BF177-INDEX('active-future'!$C:$C,MATCH('basis-cash-crude'!BG$1,'active-future'!$A:$A,0),1),""),"")</f>
        <v>-13.11</v>
      </c>
      <c r="BH177">
        <f>+IFERROR(IF(VALUE('data-cash-crude'!BG177)&gt;0,'data-cash-crude'!BG177-INDEX('active-future'!$C:$C,MATCH('basis-cash-crude'!BH$1,'active-future'!$A:$A,0),1),""),"")</f>
        <v>-13.310000000000002</v>
      </c>
      <c r="BI177">
        <f>+IFERROR(IF(VALUE('data-cash-crude'!BH177)&gt;0,'data-cash-crude'!BH177-INDEX('active-future'!$C:$C,MATCH('basis-cash-crude'!BI$1,'active-future'!$A:$A,0),1),""),"")</f>
        <v>-13.590000000000003</v>
      </c>
      <c r="BJ177">
        <f>+IFERROR(IF(VALUE('data-cash-crude'!BI177)&gt;0,'data-cash-crude'!BI177-INDEX('active-future'!$C:$C,MATCH('basis-cash-crude'!BJ$1,'active-future'!$A:$A,0),1),""),"")</f>
        <v>-13.200000000000003</v>
      </c>
      <c r="BK177">
        <f>+IFERROR(IF(VALUE('data-cash-crude'!BJ177)&gt;0,'data-cash-crude'!BJ177-INDEX('active-future'!$C:$C,MATCH('basis-cash-crude'!BK$1,'active-future'!$A:$A,0),1),""),"")</f>
        <v>-13.299999999999997</v>
      </c>
      <c r="BL177">
        <f>+IFERROR(IF(VALUE('data-cash-crude'!BK177)&gt;0,'data-cash-crude'!BK177-INDEX('active-future'!$C:$C,MATCH('basis-cash-crude'!BL$1,'active-future'!$A:$A,0),1),""),"")</f>
        <v>-13.090000000000003</v>
      </c>
      <c r="BM177">
        <f>+IFERROR(IF(VALUE('data-cash-crude'!BL177)&gt;0,'data-cash-crude'!BL177-INDEX('active-future'!$C:$C,MATCH('basis-cash-crude'!BM$1,'active-future'!$A:$A,0),1),""),"")</f>
        <v>-13.380000000000003</v>
      </c>
      <c r="BN177">
        <f>+IFERROR(IF(VALUE('data-cash-crude'!BM177)&gt;0,'data-cash-crude'!BM177-INDEX('active-future'!$C:$C,MATCH('basis-cash-crude'!BN$1,'active-future'!$A:$A,0),1),""),"")</f>
        <v>-13.25</v>
      </c>
      <c r="BO177">
        <f>+IFERROR(IF(VALUE('data-cash-crude'!BN177)&gt;0,'data-cash-crude'!BN177-INDEX('active-future'!$C:$C,MATCH('basis-cash-crude'!BO$1,'active-future'!$A:$A,0),1),""),"")</f>
        <v>-13.310000000000002</v>
      </c>
      <c r="BP177">
        <f>+IFERROR(IF(VALUE('data-cash-crude'!BO177)&gt;0,'data-cash-crude'!BO177-INDEX('active-future'!$C:$C,MATCH('basis-cash-crude'!BP$1,'active-future'!$A:$A,0),1),""),"")</f>
        <v>-13.200000000000003</v>
      </c>
      <c r="BQ177">
        <f>+IFERROR(IF(VALUE('data-cash-crude'!BP177)&gt;0,'data-cash-crude'!BP177-INDEX('active-future'!$C:$C,MATCH('basis-cash-crude'!BQ$1,'active-future'!$A:$A,0),1),""),"")</f>
        <v>-13.14</v>
      </c>
      <c r="BR177">
        <f>+IFERROR(IF(VALUE('data-cash-crude'!BQ177)&gt;0,'data-cash-crude'!BQ177-INDEX('active-future'!$C:$C,MATCH('basis-cash-crude'!BR$1,'active-future'!$A:$A,0),1),""),"")</f>
        <v>-13.369999999999997</v>
      </c>
      <c r="BS177">
        <f>+IFERROR(IF(VALUE('data-cash-crude'!BR177)&gt;0,'data-cash-crude'!BR177-INDEX('active-future'!$C:$C,MATCH('basis-cash-crude'!BS$1,'active-future'!$A:$A,0),1),""),"")</f>
        <v>-13.57</v>
      </c>
      <c r="BT177">
        <f>+IFERROR(IF(VALUE('data-cash-crude'!BS177)&gt;0,'data-cash-crude'!BS177-INDEX('active-future'!$C:$C,MATCH('basis-cash-crude'!BT$1,'active-future'!$A:$A,0),1),""),"")</f>
        <v>-13.159999999999997</v>
      </c>
      <c r="BU177">
        <f>+IFERROR(IF(VALUE('data-cash-crude'!BT177)&gt;0,'data-cash-crude'!BT177-INDEX('active-future'!$C:$C,MATCH('basis-cash-crude'!BU$1,'active-future'!$A:$A,0),1),""),"")</f>
        <v>-13.159999999999997</v>
      </c>
      <c r="BV177" t="str">
        <f>+IFERROR(IF(VALUE('data-cash-crude'!BU177)&gt;0,'data-cash-crude'!BU177-INDEX('active-future'!$C:$C,MATCH('basis-cash-crude'!BV$1,'active-future'!$A:$A,0),1),""),"")</f>
        <v/>
      </c>
      <c r="BW177">
        <f>+IFERROR(IF(VALUE('data-cash-crude'!BV177)&gt;0,'data-cash-crude'!BV177-INDEX('active-future'!$C:$C,MATCH('basis-cash-crude'!BW$1,'active-future'!$A:$A,0),1),""),"")</f>
        <v>-13.29</v>
      </c>
      <c r="BX177">
        <f>+IFERROR(IF(VALUE('data-cash-crude'!BW177)&gt;0,'data-cash-crude'!BW177-INDEX('active-future'!$C:$C,MATCH('basis-cash-crude'!BX$1,'active-future'!$A:$A,0),1),""),"")</f>
        <v>-13.14</v>
      </c>
      <c r="BY177">
        <f>+IFERROR(IF(VALUE('data-cash-crude'!BX177)&gt;0,'data-cash-crude'!BX177-INDEX('active-future'!$C:$C,MATCH('basis-cash-crude'!BY$1,'active-future'!$A:$A,0),1),""),"")</f>
        <v>-13.340000000000003</v>
      </c>
      <c r="BZ177">
        <f>+IFERROR(IF(VALUE('data-cash-crude'!BY177)&gt;0,'data-cash-crude'!BY177-INDEX('active-future'!$C:$C,MATCH('basis-cash-crude'!BZ$1,'active-future'!$A:$A,0),1),""),"")</f>
        <v>-13.439999999999998</v>
      </c>
      <c r="CA177">
        <f>+IFERROR(IF(VALUE('data-cash-crude'!BZ177)&gt;0,'data-cash-crude'!BZ177-INDEX('active-future'!$C:$C,MATCH('basis-cash-crude'!CA$1,'active-future'!$A:$A,0),1),""),"")</f>
        <v>-13.04</v>
      </c>
      <c r="CB177">
        <f>+IFERROR(IF(VALUE('data-cash-crude'!CA177)&gt;0,'data-cash-crude'!CA177-INDEX('active-future'!$C:$C,MATCH('basis-cash-crude'!CB$1,'active-future'!$A:$A,0),1),""),"")</f>
        <v>-13.340000000000003</v>
      </c>
      <c r="CC177">
        <f>+IFERROR(IF(VALUE('data-cash-crude'!CB177)&gt;0,'data-cash-crude'!CB177-INDEX('active-future'!$C:$C,MATCH('basis-cash-crude'!CC$1,'active-future'!$A:$A,0),1),""),"")</f>
        <v>-12.899999999999999</v>
      </c>
      <c r="CD177">
        <f>+IFERROR(IF(VALUE('data-cash-crude'!CC177)&gt;0,'data-cash-crude'!CC177-INDEX('active-future'!$C:$C,MATCH('basis-cash-crude'!CD$1,'active-future'!$A:$A,0),1),""),"")</f>
        <v>-13.350000000000001</v>
      </c>
      <c r="CE177">
        <f>+IFERROR(IF(VALUE('data-cash-crude'!CD177)&gt;0,'data-cash-crude'!CD177-INDEX('active-future'!$C:$C,MATCH('basis-cash-crude'!CE$1,'active-future'!$A:$A,0),1),""),"")</f>
        <v>-13.340000000000003</v>
      </c>
      <c r="CF177">
        <f>+IFERROR(IF(VALUE('data-cash-crude'!CE177)&gt;0,'data-cash-crude'!CE177-INDEX('active-future'!$C:$C,MATCH('basis-cash-crude'!CF$1,'active-future'!$A:$A,0),1),""),"")</f>
        <v>-13.25</v>
      </c>
      <c r="CG177">
        <f>+IFERROR(IF(VALUE('data-cash-crude'!CF177)&gt;0,'data-cash-crude'!CF177-INDEX('active-future'!$C:$C,MATCH('basis-cash-crude'!CG$1,'active-future'!$A:$A,0),1),""),"")</f>
        <v>-13.399999999999999</v>
      </c>
      <c r="CH177">
        <f>+IFERROR(IF(VALUE('data-cash-crude'!CG177)&gt;0,'data-cash-crude'!CG177-INDEX('active-future'!$C:$C,MATCH('basis-cash-crude'!CH$1,'active-future'!$A:$A,0),1),""),"")</f>
        <v>-13.100000000000001</v>
      </c>
      <c r="CI177">
        <f>+IFERROR(IF(VALUE('data-cash-crude'!CH177)&gt;0,'data-cash-crude'!CH177-INDEX('active-future'!$C:$C,MATCH('basis-cash-crude'!CI$1,'active-future'!$A:$A,0),1),""),"")</f>
        <v>-13.270000000000003</v>
      </c>
      <c r="CJ177">
        <f>+IFERROR(IF(VALUE('data-cash-crude'!CI177)&gt;0,'data-cash-crude'!CI177-INDEX('active-future'!$C:$C,MATCH('basis-cash-crude'!CJ$1,'active-future'!$A:$A,0),1),""),"")</f>
        <v>-13.299999999999997</v>
      </c>
      <c r="CK177">
        <f>+IFERROR(IF(VALUE('data-cash-crude'!CJ177)&gt;0,'data-cash-crude'!CJ177-INDEX('active-future'!$C:$C,MATCH('basis-cash-crude'!CK$1,'active-future'!$A:$A,0),1),""),"")</f>
        <v>-13.259999999999998</v>
      </c>
      <c r="CL177">
        <f>+IFERROR(IF(VALUE('data-cash-crude'!CK177)&gt;0,'data-cash-crude'!CK177-INDEX('active-future'!$C:$C,MATCH('basis-cash-crude'!CL$1,'active-future'!$A:$A,0),1),""),"")</f>
        <v>-13.189999999999998</v>
      </c>
      <c r="CM177" t="str">
        <f>+IFERROR(IF(VALUE('data-cash-crude'!CL177)&gt;0,'data-cash-crude'!CL177-INDEX('active-future'!$C:$C,MATCH('basis-cash-crude'!CM$1,'active-future'!$A:$A,0),1),""),"")</f>
        <v/>
      </c>
      <c r="CN177">
        <f>+IFERROR(IF(VALUE('data-cash-crude'!CM177)&gt;0,'data-cash-crude'!CM177-INDEX('active-future'!$C:$C,MATCH('basis-cash-crude'!CN$1,'active-future'!$A:$A,0),1),""),"")</f>
        <v>-13.350000000000001</v>
      </c>
      <c r="CO177">
        <f>+IFERROR(IF(VALUE('data-cash-crude'!CN177)&gt;0,'data-cash-crude'!CN177-INDEX('active-future'!$C:$C,MATCH('basis-cash-crude'!CO$1,'active-future'!$A:$A,0),1),""),"")</f>
        <v>-13.21</v>
      </c>
      <c r="CP177" t="str">
        <f>+IFERROR(IF(VALUE('data-cash-crude'!CO177)&gt;0,'data-cash-crude'!CO177-INDEX('active-future'!$C:$C,MATCH('basis-cash-crude'!CP$1,'active-future'!$A:$A,0),1),""),"")</f>
        <v/>
      </c>
      <c r="CQ177">
        <f>+IFERROR(IF(VALUE('data-cash-crude'!CP177)&gt;0,'data-cash-crude'!CP177-INDEX('active-future'!$C:$C,MATCH('basis-cash-crude'!CQ$1,'active-future'!$A:$A,0),1),""),"")</f>
        <v>-12.43</v>
      </c>
      <c r="CR177">
        <f>+IFERROR(IF(VALUE('data-cash-crude'!CQ177)&gt;0,'data-cash-crude'!CQ177-INDEX('active-future'!$C:$C,MATCH('basis-cash-crude'!CR$1,'active-future'!$A:$A,0),1),""),"")</f>
        <v>-13.39</v>
      </c>
      <c r="CS177">
        <f>+IFERROR(IF(VALUE('data-cash-crude'!CR177)&gt;0,'data-cash-crude'!CR177-INDEX('active-future'!$C:$C,MATCH('basis-cash-crude'!CS$1,'active-future'!$A:$A,0),1),""),"")</f>
        <v>-13.170000000000002</v>
      </c>
      <c r="CT177">
        <f>+IFERROR(IF(VALUE('data-cash-crude'!CS177)&gt;0,'data-cash-crude'!CS177-INDEX('active-future'!$C:$C,MATCH('basis-cash-crude'!CT$1,'active-future'!$A:$A,0),1),""),"")</f>
        <v>-13.350000000000001</v>
      </c>
      <c r="CU177">
        <f>+IFERROR(IF(VALUE('data-cash-crude'!CT177)&gt;0,'data-cash-crude'!CT177-INDEX('active-future'!$C:$C,MATCH('basis-cash-crude'!CU$1,'active-future'!$A:$A,0),1),""),"")</f>
        <v>-13.18</v>
      </c>
      <c r="CV177">
        <f>+IFERROR(IF(VALUE('data-cash-crude'!CU177)&gt;0,'data-cash-crude'!CU177-INDEX('active-future'!$C:$C,MATCH('basis-cash-crude'!CV$1,'active-future'!$A:$A,0),1),""),"")</f>
        <v>-13.130000000000003</v>
      </c>
      <c r="CW177">
        <f>+IFERROR(IF(VALUE('data-cash-crude'!CV177)&gt;0,'data-cash-crude'!CV177-INDEX('active-future'!$C:$C,MATCH('basis-cash-crude'!CW$1,'active-future'!$A:$A,0),1),""),"")</f>
        <v>-12.89</v>
      </c>
      <c r="CX177">
        <f>+IFERROR(IF(VALUE('data-cash-crude'!CW177)&gt;0,'data-cash-crude'!CW177-INDEX('active-future'!$C:$C,MATCH('basis-cash-crude'!CX$1,'active-future'!$A:$A,0),1),""),"")</f>
        <v>-13.310000000000002</v>
      </c>
      <c r="CY177">
        <f>+IFERROR(IF(VALUE('data-cash-crude'!CX177)&gt;0,'data-cash-crude'!CX177-INDEX('active-future'!$C:$C,MATCH('basis-cash-crude'!CY$1,'active-future'!$A:$A,0),1),""),"")</f>
        <v>-13.219999999999999</v>
      </c>
      <c r="CZ177">
        <f>+IFERROR(IF(VALUE('data-cash-crude'!CY177)&gt;0,'data-cash-crude'!CY177-INDEX('active-future'!$C:$C,MATCH('basis-cash-crude'!CZ$1,'active-future'!$A:$A,0),1),""),"")</f>
        <v>-13.479999999999997</v>
      </c>
      <c r="DA177">
        <f>+IFERROR(IF(VALUE('data-cash-crude'!CZ177)&gt;0,'data-cash-crude'!CZ177-INDEX('active-future'!$C:$C,MATCH('basis-cash-crude'!DA$1,'active-future'!$A:$A,0),1),""),"")</f>
        <v>-13.100000000000001</v>
      </c>
      <c r="DB177">
        <f>+IFERROR(IF(VALUE('data-cash-crude'!DA177)&gt;0,'data-cash-crude'!DA177-INDEX('active-future'!$C:$C,MATCH('basis-cash-crude'!DB$1,'active-future'!$A:$A,0),1),""),"")</f>
        <v>-13.43</v>
      </c>
      <c r="DC177">
        <f>+IFERROR(IF(VALUE('data-cash-crude'!DB177)&gt;0,'data-cash-crude'!DB177-INDEX('active-future'!$C:$C,MATCH('basis-cash-crude'!DC$1,'active-future'!$A:$A,0),1),""),"")</f>
        <v>-13.25</v>
      </c>
      <c r="DD177">
        <f>+IFERROR(IF(VALUE('data-cash-crude'!DC177)&gt;0,'data-cash-crude'!DC177-INDEX('active-future'!$C:$C,MATCH('basis-cash-crude'!DD$1,'active-future'!$A:$A,0),1),""),"")</f>
        <v>-13.29</v>
      </c>
      <c r="DE177">
        <f>+IFERROR(IF(VALUE('data-cash-crude'!DD177)&gt;0,'data-cash-crude'!DD177-INDEX('active-future'!$C:$C,MATCH('basis-cash-crude'!DE$1,'active-future'!$A:$A,0),1),""),"")</f>
        <v>-13.340000000000003</v>
      </c>
      <c r="DF177">
        <f>+IFERROR(IF(VALUE('data-cash-crude'!DE177)&gt;0,'data-cash-crude'!DE177-INDEX('active-future'!$C:$C,MATCH('basis-cash-crude'!DF$1,'active-future'!$A:$A,0),1),""),"")</f>
        <v>-13.130000000000003</v>
      </c>
      <c r="DG177">
        <f>+IFERROR(IF(VALUE('data-cash-crude'!DF177)&gt;0,'data-cash-crude'!DF177-INDEX('active-future'!$C:$C,MATCH('basis-cash-crude'!DG$1,'active-future'!$A:$A,0),1),""),"")</f>
        <v>-12.939999999999998</v>
      </c>
      <c r="DH177">
        <f>+IFERROR(IF(VALUE('data-cash-crude'!DG177)&gt;0,'data-cash-crude'!DG177-INDEX('active-future'!$C:$C,MATCH('basis-cash-crude'!DH$1,'active-future'!$A:$A,0),1),""),"")</f>
        <v>-13.409999999999997</v>
      </c>
      <c r="DI177">
        <f>+IFERROR(IF(VALUE('data-cash-crude'!DH177)&gt;0,'data-cash-crude'!DH177-INDEX('active-future'!$C:$C,MATCH('basis-cash-crude'!DI$1,'active-future'!$A:$A,0),1),""),"")</f>
        <v>-13.200000000000003</v>
      </c>
      <c r="DJ177">
        <f>+IFERROR(IF(VALUE('data-cash-crude'!DI177)&gt;0,'data-cash-crude'!DI177-INDEX('active-future'!$C:$C,MATCH('basis-cash-crude'!DJ$1,'active-future'!$A:$A,0),1),""),"")</f>
        <v>-13.329999999999998</v>
      </c>
      <c r="DK177">
        <f>+IFERROR(IF(VALUE('data-cash-crude'!DJ177)&gt;0,'data-cash-crude'!DJ177-INDEX('active-future'!$C:$C,MATCH('basis-cash-crude'!DK$1,'active-future'!$A:$A,0),1),""),"")</f>
        <v>-13.299999999999997</v>
      </c>
      <c r="DL177">
        <f>+IFERROR(IF(VALUE('data-cash-crude'!DK177)&gt;0,'data-cash-crude'!DK177-INDEX('active-future'!$C:$C,MATCH('basis-cash-crude'!DL$1,'active-future'!$A:$A,0),1),""),"")</f>
        <v>-13.369999999999997</v>
      </c>
      <c r="DM177" t="str">
        <f>+IFERROR(IF(VALUE('data-cash-crude'!DL177)&gt;0,'data-cash-crude'!DL177-INDEX('active-future'!$C:$C,MATCH('basis-cash-crude'!DM$1,'active-future'!$A:$A,0),1),""),"")</f>
        <v/>
      </c>
      <c r="DN177" t="str">
        <f>+IFERROR(IF(VALUE('data-cash-crude'!DM177)&gt;0,'data-cash-crude'!DM177-INDEX('active-future'!$C:$C,MATCH('basis-cash-crude'!DN$1,'active-future'!$A:$A,0),1),""),"")</f>
        <v/>
      </c>
      <c r="DO177" t="str">
        <f>+IFERROR(IF(VALUE('data-cash-crude'!DN177)&gt;0,'data-cash-crude'!DN177-INDEX('active-future'!$C:$C,MATCH('basis-cash-crude'!DO$1,'active-future'!$A:$A,0),1),""),"")</f>
        <v/>
      </c>
      <c r="DP177" t="str">
        <f>+IFERROR(IF(VALUE('data-cash-crude'!DO177)&gt;0,'data-cash-crude'!DO177-INDEX('active-future'!$C:$C,MATCH('basis-cash-crude'!DP$1,'active-future'!$A:$A,0),1),""),"")</f>
        <v/>
      </c>
      <c r="DQ177" t="str">
        <f>+IFERROR(IF(VALUE('data-cash-crude'!DP177)&gt;0,'data-cash-crude'!DP177-INDEX('active-future'!$C:$C,MATCH('basis-cash-crude'!DQ$1,'active-future'!$A:$A,0),1),""),"")</f>
        <v/>
      </c>
      <c r="DR177" t="str">
        <f>+IFERROR(IF(VALUE('data-cash-crude'!DQ177)&gt;0,'data-cash-crude'!DQ177-INDEX('active-future'!$C:$C,MATCH('basis-cash-crude'!DR$1,'active-future'!$A:$A,0),1),""),"")</f>
        <v/>
      </c>
      <c r="DS177" t="str">
        <f>+IFERROR(IF(VALUE('data-cash-crude'!DR177)&gt;0,'data-cash-crude'!DR177-INDEX('active-future'!$C:$C,MATCH('basis-cash-crude'!DS$1,'active-future'!$A:$A,0),1),""),"")</f>
        <v/>
      </c>
      <c r="DT177" t="str">
        <f>+IFERROR(IF(VALUE('data-cash-crude'!DS177)&gt;0,'data-cash-crude'!DS177-INDEX('active-future'!$C:$C,MATCH('basis-cash-crude'!DT$1,'active-future'!$A:$A,0),1),""),"")</f>
        <v/>
      </c>
      <c r="DU177" t="str">
        <f>+IFERROR(IF(VALUE('data-cash-crude'!DT177)&gt;0,'data-cash-crude'!DT177-INDEX('active-future'!$C:$C,MATCH('basis-cash-crude'!DU$1,'active-future'!$A:$A,0),1),""),"")</f>
        <v/>
      </c>
      <c r="DV177" t="str">
        <f>+IFERROR(IF(VALUE('data-cash-crude'!DU177)&gt;0,'data-cash-crude'!DU177-INDEX('active-future'!$C:$C,MATCH('basis-cash-crude'!DV$1,'active-future'!$A:$A,0),1),""),"")</f>
        <v/>
      </c>
      <c r="DW177" t="str">
        <f>+IFERROR(IF(VALUE('data-cash-crude'!DV177)&gt;0,'data-cash-crude'!DV177-INDEX('active-future'!$C:$C,MATCH('basis-cash-crude'!DW$1,'active-future'!$A:$A,0),1),""),"")</f>
        <v/>
      </c>
      <c r="DX177" t="str">
        <f>+IFERROR(IF(VALUE('data-cash-crude'!DW177)&gt;0,'data-cash-crude'!DW177-INDEX('active-future'!$C:$C,MATCH('basis-cash-crude'!DX$1,'active-future'!$A:$A,0),1),""),"")</f>
        <v/>
      </c>
      <c r="DY177" t="str">
        <f>+IFERROR(IF(VALUE('data-cash-crude'!DX177)&gt;0,'data-cash-crude'!DX177-INDEX('active-future'!$C:$C,MATCH('basis-cash-crude'!DY$1,'active-future'!$A:$A,0),1),""),"")</f>
        <v/>
      </c>
      <c r="DZ177" t="str">
        <f>+IFERROR(IF(VALUE('data-cash-crude'!DY177)&gt;0,'data-cash-crude'!DY177-INDEX('active-future'!$C:$C,MATCH('basis-cash-crude'!DZ$1,'active-future'!$A:$A,0),1),""),"")</f>
        <v/>
      </c>
      <c r="EA177" t="str">
        <f>+IFERROR(IF(VALUE('data-cash-crude'!DZ177)&gt;0,'data-cash-crude'!DZ177-INDEX('active-future'!$C:$C,MATCH('basis-cash-crude'!EA$1,'active-future'!$A:$A,0),1),""),"")</f>
        <v/>
      </c>
      <c r="EB177" t="str">
        <f>+IFERROR(IF(VALUE('data-cash-crude'!EA177)&gt;0,'data-cash-crude'!EA177-INDEX('active-future'!$C:$C,MATCH('basis-cash-crude'!EB$1,'active-future'!$A:$A,0),1),""),"")</f>
        <v/>
      </c>
      <c r="EC177" t="str">
        <f>+IFERROR(IF(VALUE('data-cash-crude'!EB177)&gt;0,'data-cash-crude'!EB177-INDEX('active-future'!$C:$C,MATCH('basis-cash-crude'!EC$1,'active-future'!$A:$A,0),1),""),"")</f>
        <v/>
      </c>
      <c r="ED177" t="str">
        <f>+IFERROR(IF(VALUE('data-cash-crude'!EC177)&gt;0,'data-cash-crude'!EC177-INDEX('active-future'!$C:$C,MATCH('basis-cash-crude'!ED$1,'active-future'!$A:$A,0),1),""),"")</f>
        <v/>
      </c>
      <c r="EE177" t="str">
        <f>+IFERROR(IF(VALUE('data-cash-crude'!ED177)&gt;0,'data-cash-crude'!ED177-INDEX('active-future'!$C:$C,MATCH('basis-cash-crude'!EE$1,'active-future'!$A:$A,0),1),""),"")</f>
        <v/>
      </c>
      <c r="EF177" t="str">
        <f>+IFERROR(IF(VALUE('data-cash-crude'!EE177)&gt;0,'data-cash-crude'!EE177-INDEX('active-future'!$C:$C,MATCH('basis-cash-crude'!EF$1,'active-future'!$A:$A,0),1),""),"")</f>
        <v/>
      </c>
      <c r="EG177" t="str">
        <f>+IFERROR(IF(VALUE('data-cash-crude'!EF177)&gt;0,'data-cash-crude'!EF177-INDEX('active-future'!$C:$C,MATCH('basis-cash-crude'!EG$1,'active-future'!$A:$A,0),1),""),"")</f>
        <v/>
      </c>
      <c r="EH177" t="str">
        <f>+IFERROR(IF(VALUE('data-cash-crude'!EG177)&gt;0,'data-cash-crude'!EG177-INDEX('active-future'!$C:$C,MATCH('basis-cash-crude'!EH$1,'active-future'!$A:$A,0),1),""),"")</f>
        <v/>
      </c>
      <c r="EI177" t="str">
        <f>+IFERROR(IF(VALUE('data-cash-crude'!EH177)&gt;0,'data-cash-crude'!EH177-INDEX('active-future'!$C:$C,MATCH('basis-cash-crude'!EI$1,'active-future'!$A:$A,0),1),""),"")</f>
        <v/>
      </c>
      <c r="EJ177" t="str">
        <f>+IFERROR(IF(VALUE('data-cash-crude'!EI177)&gt;0,'data-cash-crude'!EI177-INDEX('active-future'!$C:$C,MATCH('basis-cash-crude'!EJ$1,'active-future'!$A:$A,0),1),""),"")</f>
        <v/>
      </c>
      <c r="EK177" t="str">
        <f>+IFERROR(IF(VALUE('data-cash-crude'!EJ177)&gt;0,'data-cash-crude'!EJ177-INDEX('active-future'!$C:$C,MATCH('basis-cash-crude'!EK$1,'active-future'!$A:$A,0),1),""),"")</f>
        <v/>
      </c>
      <c r="EL177" t="str">
        <f>+IFERROR(IF(VALUE('data-cash-crude'!EK177)&gt;0,'data-cash-crude'!EK177-INDEX('active-future'!$C:$C,MATCH('basis-cash-crude'!EL$1,'active-future'!$A:$A,0),1),""),"")</f>
        <v/>
      </c>
      <c r="EM177" t="str">
        <f>+IFERROR(IF(VALUE('data-cash-crude'!EL177)&gt;0,'data-cash-crude'!EL177-INDEX('active-future'!$C:$C,MATCH('basis-cash-crude'!EM$1,'active-future'!$A:$A,0),1),""),"")</f>
        <v/>
      </c>
      <c r="EN177" t="str">
        <f>+IFERROR(IF(VALUE('data-cash-crude'!EM177)&gt;0,'data-cash-crude'!EM177-INDEX('active-future'!$C:$C,MATCH('basis-cash-crude'!EN$1,'active-future'!$A:$A,0),1),""),"")</f>
        <v/>
      </c>
      <c r="EO177" t="str">
        <f>+IFERROR(IF(VALUE('data-cash-crude'!EN177)&gt;0,'data-cash-crude'!EN177-INDEX('active-future'!$C:$C,MATCH('basis-cash-crude'!EO$1,'active-future'!$A:$A,0),1),""),"")</f>
        <v/>
      </c>
      <c r="EP177" t="str">
        <f>+IFERROR(IF(VALUE('data-cash-crude'!EO177)&gt;0,'data-cash-crude'!EO177-INDEX('active-future'!$C:$C,MATCH('basis-cash-crude'!EP$1,'active-future'!$A:$A,0),1),""),"")</f>
        <v/>
      </c>
      <c r="EQ177" t="str">
        <f>+IFERROR(IF(VALUE('data-cash-crude'!EP177)&gt;0,'data-cash-crude'!EP177-INDEX('active-future'!$C:$C,MATCH('basis-cash-crude'!EQ$1,'active-future'!$A:$A,0),1),""),"")</f>
        <v/>
      </c>
      <c r="ER177" t="str">
        <f>+IFERROR(IF(VALUE('data-cash-crude'!EQ177)&gt;0,'data-cash-crude'!EQ177-INDEX('active-future'!$C:$C,MATCH('basis-cash-crude'!ER$1,'active-future'!$A:$A,0),1),""),"")</f>
        <v/>
      </c>
      <c r="ES177" t="str">
        <f>+IFERROR(IF(VALUE('data-cash-crude'!ER177)&gt;0,'data-cash-crude'!ER177-INDEX('active-future'!$C:$C,MATCH('basis-cash-crude'!ES$1,'active-future'!$A:$A,0),1),""),"")</f>
        <v/>
      </c>
      <c r="ET177" t="str">
        <f>+IFERROR(IF(VALUE('data-cash-crude'!ES177)&gt;0,'data-cash-crude'!ES177-INDEX('active-future'!$C:$C,MATCH('basis-cash-crude'!ET$1,'active-future'!$A:$A,0),1),""),"")</f>
        <v/>
      </c>
      <c r="EU177" t="str">
        <f>+IFERROR(IF(VALUE('data-cash-crude'!ET177)&gt;0,'data-cash-crude'!ET177-INDEX('active-future'!$C:$C,MATCH('basis-cash-crude'!EU$1,'active-future'!$A:$A,0),1),""),"")</f>
        <v/>
      </c>
      <c r="EV177" t="str">
        <f>+IFERROR(IF(VALUE('data-cash-crude'!EU177)&gt;0,'data-cash-crude'!EU177-INDEX('active-future'!$C:$C,MATCH('basis-cash-crude'!EV$1,'active-future'!$A:$A,0),1),""),"")</f>
        <v/>
      </c>
      <c r="EW177" t="str">
        <f>+IFERROR(IF(VALUE('data-cash-crude'!EV177)&gt;0,'data-cash-crude'!EV177-INDEX('active-future'!$C:$C,MATCH('basis-cash-crude'!EW$1,'active-future'!$A:$A,0),1),""),"")</f>
        <v/>
      </c>
      <c r="EX177" t="str">
        <f>+IFERROR(IF(VALUE('data-cash-crude'!EW177)&gt;0,'data-cash-crude'!EW177-INDEX('active-future'!$C:$C,MATCH('basis-cash-crude'!EX$1,'active-future'!$A:$A,0),1),""),"")</f>
        <v/>
      </c>
      <c r="EY177" t="str">
        <f>+IFERROR(IF(VALUE('data-cash-crude'!EX177)&gt;0,'data-cash-crude'!EX177-INDEX('active-future'!$C:$C,MATCH('basis-cash-crude'!EY$1,'active-future'!$A:$A,0),1),""),"")</f>
        <v/>
      </c>
      <c r="EZ177" t="str">
        <f>+IFERROR(IF(VALUE('data-cash-crude'!EY177)&gt;0,'data-cash-crude'!EY177-INDEX('active-future'!$C:$C,MATCH('basis-cash-crude'!EZ$1,'active-future'!$A:$A,0),1),""),"")</f>
        <v/>
      </c>
      <c r="FA177" t="str">
        <f>+IFERROR(IF(VALUE('data-cash-crude'!EZ177)&gt;0,'data-cash-crude'!EZ177-INDEX('active-future'!$C:$C,MATCH('basis-cash-crude'!FA$1,'active-future'!$A:$A,0),1),""),"")</f>
        <v/>
      </c>
      <c r="FB177" t="str">
        <f>+IFERROR(IF(VALUE('data-cash-crude'!FA177)&gt;0,'data-cash-crude'!FA177-INDEX('active-future'!$C:$C,MATCH('basis-cash-crude'!FB$1,'active-future'!$A:$A,0),1),""),"")</f>
        <v/>
      </c>
      <c r="FC177" t="str">
        <f>+IFERROR(IF(VALUE('data-cash-crude'!FB177)&gt;0,'data-cash-crude'!FB177-INDEX('active-future'!$C:$C,MATCH('basis-cash-crude'!FC$1,'active-future'!$A:$A,0),1),""),"")</f>
        <v/>
      </c>
      <c r="FD177" t="str">
        <f>+IFERROR(IF(VALUE('data-cash-crude'!FC177)&gt;0,'data-cash-crude'!FC177-INDEX('active-future'!$C:$C,MATCH('basis-cash-crude'!FD$1,'active-future'!$A:$A,0),1),""),"")</f>
        <v/>
      </c>
      <c r="FE177" t="str">
        <f>+IFERROR(IF(VALUE('data-cash-crude'!FD177)&gt;0,'data-cash-crude'!FD177-INDEX('active-future'!$C:$C,MATCH('basis-cash-crude'!FE$1,'active-future'!$A:$A,0),1),""),"")</f>
        <v/>
      </c>
      <c r="FF177" t="str">
        <f>+IFERROR(IF(VALUE('data-cash-crude'!FE177)&gt;0,'data-cash-crude'!FE177-INDEX('active-future'!$C:$C,MATCH('basis-cash-crude'!FF$1,'active-future'!$A:$A,0),1),""),"")</f>
        <v/>
      </c>
      <c r="FG177" t="str">
        <f>+IFERROR(IF(VALUE('data-cash-crude'!FF177)&gt;0,'data-cash-crude'!FF177-INDEX('active-future'!$C:$C,MATCH('basis-cash-crude'!FG$1,'active-future'!$A:$A,0),1),""),"")</f>
        <v/>
      </c>
      <c r="FH177" t="str">
        <f>+IFERROR(IF(VALUE('data-cash-crude'!FG177)&gt;0,'data-cash-crude'!FG177-INDEX('active-future'!$C:$C,MATCH('basis-cash-crude'!FH$1,'active-future'!$A:$A,0),1),""),"")</f>
        <v/>
      </c>
      <c r="FI177" t="str">
        <f>+IFERROR(IF(VALUE('data-cash-crude'!FH177)&gt;0,'data-cash-crude'!FH177-INDEX('active-future'!$C:$C,MATCH('basis-cash-crude'!FI$1,'active-future'!$A:$A,0),1),""),"")</f>
        <v/>
      </c>
      <c r="FJ177" t="str">
        <f>+IFERROR(IF(VALUE('data-cash-crude'!FI177)&gt;0,'data-cash-crude'!FI177-INDEX('active-future'!$C:$C,MATCH('basis-cash-crude'!FJ$1,'active-future'!$A:$A,0),1),""),"")</f>
        <v/>
      </c>
      <c r="FK177" t="str">
        <f>+IFERROR(IF(VALUE('data-cash-crude'!FJ177)&gt;0,'data-cash-crude'!FJ177-INDEX('active-future'!$C:$C,MATCH('basis-cash-crude'!FK$1,'active-future'!$A:$A,0),1),""),"")</f>
        <v/>
      </c>
      <c r="FL177" t="str">
        <f>+IFERROR(IF(VALUE('data-cash-crude'!FK177)&gt;0,'data-cash-crude'!FK177-INDEX('active-future'!$C:$C,MATCH('basis-cash-crude'!FL$1,'active-future'!$A:$A,0),1),""),"")</f>
        <v/>
      </c>
    </row>
    <row r="178" spans="1:168" x14ac:dyDescent="0.2">
      <c r="A178">
        <f t="shared" si="6"/>
        <v>-17.344999999999999</v>
      </c>
      <c r="B178">
        <f t="shared" si="7"/>
        <v>-17.21833333333333</v>
      </c>
      <c r="C178">
        <f t="shared" si="8"/>
        <v>-17.29743243243243</v>
      </c>
      <c r="D178" s="10" t="str">
        <f>+'data-cash-crude'!B178</f>
        <v>CLPA-8-36.CM</v>
      </c>
      <c r="E178">
        <f>+IFERROR(IF(VALUE('data-cash-crude'!D178)&gt;0,'data-cash-crude'!D178-INDEX('active-future'!$C:$C,MATCH('basis-cash-crude'!E$1,'active-future'!$A:$A,0),1),""),"")</f>
        <v>-17.36</v>
      </c>
      <c r="F178">
        <f>+IFERROR(IF(VALUE('data-cash-crude'!E178)&gt;0,'data-cash-crude'!E178-INDEX('active-future'!$C:$C,MATCH('basis-cash-crude'!F$1,'active-future'!$A:$A,0),1),""),"")</f>
        <v>-17.229999999999997</v>
      </c>
      <c r="G178">
        <f>+IFERROR(IF(VALUE('data-cash-crude'!F178)&gt;0,'data-cash-crude'!F178-INDEX('active-future'!$C:$C,MATCH('basis-cash-crude'!G$1,'active-future'!$A:$A,0),1),""),"")</f>
        <v>-17.269999999999996</v>
      </c>
      <c r="H178">
        <f>+IFERROR(IF(VALUE('data-cash-crude'!G178)&gt;0,'data-cash-crude'!G178-INDEX('active-future'!$C:$C,MATCH('basis-cash-crude'!H$1,'active-future'!$A:$A,0),1),""),"")</f>
        <v>-17.229999999999997</v>
      </c>
      <c r="I178" t="str">
        <f>+IFERROR(IF(VALUE('data-cash-crude'!H178)&gt;0,'data-cash-crude'!H178-INDEX('active-future'!$C:$C,MATCH('basis-cash-crude'!I$1,'active-future'!$A:$A,0),1),""),"")</f>
        <v/>
      </c>
      <c r="J178">
        <f>+IFERROR(IF(VALUE('data-cash-crude'!I178)&gt;0,'data-cash-crude'!I178-INDEX('active-future'!$C:$C,MATCH('basis-cash-crude'!J$1,'active-future'!$A:$A,0),1),""),"")</f>
        <v>-17.409999999999997</v>
      </c>
      <c r="K178">
        <f>+IFERROR(IF(VALUE('data-cash-crude'!J178)&gt;0,'data-cash-crude'!J178-INDEX('active-future'!$C:$C,MATCH('basis-cash-crude'!K$1,'active-future'!$A:$A,0),1),""),"")</f>
        <v>-17.57</v>
      </c>
      <c r="L178" t="str">
        <f>+IFERROR(IF(VALUE('data-cash-crude'!K178)&gt;0,'data-cash-crude'!K178-INDEX('active-future'!$C:$C,MATCH('basis-cash-crude'!L$1,'active-future'!$A:$A,0),1),""),"")</f>
        <v/>
      </c>
      <c r="M178" t="str">
        <f>+IFERROR(IF(VALUE('data-cash-crude'!L178)&gt;0,'data-cash-crude'!L178-INDEX('active-future'!$C:$C,MATCH('basis-cash-crude'!M$1,'active-future'!$A:$A,0),1),""),"")</f>
        <v/>
      </c>
      <c r="N178">
        <f>+IFERROR(IF(VALUE('data-cash-crude'!M178)&gt;0,'data-cash-crude'!M178-INDEX('active-future'!$C:$C,MATCH('basis-cash-crude'!N$1,'active-future'!$A:$A,0),1),""),"")</f>
        <v>-17.399999999999999</v>
      </c>
      <c r="O178">
        <f>+IFERROR(IF(VALUE('data-cash-crude'!N178)&gt;0,'data-cash-crude'!N178-INDEX('active-future'!$C:$C,MATCH('basis-cash-crude'!O$1,'active-future'!$A:$A,0),1),""),"")</f>
        <v>-17.169999999999995</v>
      </c>
      <c r="P178">
        <f>+IFERROR(IF(VALUE('data-cash-crude'!O178)&gt;0,'data-cash-crude'!O178-INDEX('active-future'!$C:$C,MATCH('basis-cash-crude'!P$1,'active-future'!$A:$A,0),1),""),"")</f>
        <v>-17.259999999999998</v>
      </c>
      <c r="Q178">
        <f>+IFERROR(IF(VALUE('data-cash-crude'!P178)&gt;0,'data-cash-crude'!P178-INDEX('active-future'!$C:$C,MATCH('basis-cash-crude'!Q$1,'active-future'!$A:$A,0),1),""),"")</f>
        <v>-17.369999999999997</v>
      </c>
      <c r="R178">
        <f>+IFERROR(IF(VALUE('data-cash-crude'!Q178)&gt;0,'data-cash-crude'!Q178-INDEX('active-future'!$C:$C,MATCH('basis-cash-crude'!R$1,'active-future'!$A:$A,0),1),""),"")</f>
        <v>-17.229999999999997</v>
      </c>
      <c r="S178">
        <f>+IFERROR(IF(VALUE('data-cash-crude'!R178)&gt;0,'data-cash-crude'!R178-INDEX('active-future'!$C:$C,MATCH('basis-cash-crude'!S$1,'active-future'!$A:$A,0),1),""),"")</f>
        <v>-17.309999999999995</v>
      </c>
      <c r="T178">
        <f>+IFERROR(IF(VALUE('data-cash-crude'!S178)&gt;0,'data-cash-crude'!S178-INDEX('active-future'!$C:$C,MATCH('basis-cash-crude'!T$1,'active-future'!$A:$A,0),1),""),"")</f>
        <v>-17.29</v>
      </c>
      <c r="U178">
        <f>+IFERROR(IF(VALUE('data-cash-crude'!T178)&gt;0,'data-cash-crude'!T178-INDEX('active-future'!$C:$C,MATCH('basis-cash-crude'!U$1,'active-future'!$A:$A,0),1),""),"")</f>
        <v>-17.57</v>
      </c>
      <c r="V178">
        <f>+IFERROR(IF(VALUE('data-cash-crude'!U178)&gt;0,'data-cash-crude'!U178-INDEX('active-future'!$C:$C,MATCH('basis-cash-crude'!V$1,'active-future'!$A:$A,0),1),""),"")</f>
        <v>-17.25</v>
      </c>
      <c r="W178">
        <f>+IFERROR(IF(VALUE('data-cash-crude'!V178)&gt;0,'data-cash-crude'!V178-INDEX('active-future'!$C:$C,MATCH('basis-cash-crude'!W$1,'active-future'!$A:$A,0),1),""),"")</f>
        <v>-17.229999999999997</v>
      </c>
      <c r="X178">
        <f>+IFERROR(IF(VALUE('data-cash-crude'!W178)&gt;0,'data-cash-crude'!W178-INDEX('active-future'!$C:$C,MATCH('basis-cash-crude'!X$1,'active-future'!$A:$A,0),1),""),"")</f>
        <v>-17.479999999999997</v>
      </c>
      <c r="Y178" t="str">
        <f>+IFERROR(IF(VALUE('data-cash-crude'!X178)&gt;0,'data-cash-crude'!X178-INDEX('active-future'!$C:$C,MATCH('basis-cash-crude'!Y$1,'active-future'!$A:$A,0),1),""),"")</f>
        <v/>
      </c>
      <c r="Z178">
        <f>+IFERROR(IF(VALUE('data-cash-crude'!Y178)&gt;0,'data-cash-crude'!Y178-INDEX('active-future'!$C:$C,MATCH('basis-cash-crude'!Z$1,'active-future'!$A:$A,0),1),""),"")</f>
        <v>-17.509999999999998</v>
      </c>
      <c r="AA178">
        <f>+IFERROR(IF(VALUE('data-cash-crude'!Z178)&gt;0,'data-cash-crude'!Z178-INDEX('active-future'!$C:$C,MATCH('basis-cash-crude'!AA$1,'active-future'!$A:$A,0),1),""),"")</f>
        <v>-14.469999999999999</v>
      </c>
      <c r="AB178" t="str">
        <f>+IFERROR(IF(VALUE('data-cash-crude'!AA178)&gt;0,'data-cash-crude'!AA178-INDEX('active-future'!$C:$C,MATCH('basis-cash-crude'!AB$1,'active-future'!$A:$A,0),1),""),"")</f>
        <v/>
      </c>
      <c r="AC178">
        <f>+IFERROR(IF(VALUE('data-cash-crude'!AB178)&gt;0,'data-cash-crude'!AB178-INDEX('active-future'!$C:$C,MATCH('basis-cash-crude'!AC$1,'active-future'!$A:$A,0),1),""),"")</f>
        <v>-17.409999999999997</v>
      </c>
      <c r="AD178">
        <f>+IFERROR(IF(VALUE('data-cash-crude'!AC178)&gt;0,'data-cash-crude'!AC178-INDEX('active-future'!$C:$C,MATCH('basis-cash-crude'!AD$1,'active-future'!$A:$A,0),1),""),"")</f>
        <v>-17.209999999999994</v>
      </c>
      <c r="AE178">
        <f>+IFERROR(IF(VALUE('data-cash-crude'!AD178)&gt;0,'data-cash-crude'!AD178-INDEX('active-future'!$C:$C,MATCH('basis-cash-crude'!AE$1,'active-future'!$A:$A,0),1),""),"")</f>
        <v>-17.309999999999995</v>
      </c>
      <c r="AF178">
        <f>+IFERROR(IF(VALUE('data-cash-crude'!AE178)&gt;0,'data-cash-crude'!AE178-INDEX('active-future'!$C:$C,MATCH('basis-cash-crude'!AF$1,'active-future'!$A:$A,0),1),""),"")</f>
        <v>-17.32</v>
      </c>
      <c r="AG178">
        <f>+IFERROR(IF(VALUE('data-cash-crude'!AF178)&gt;0,'data-cash-crude'!AF178-INDEX('active-future'!$C:$C,MATCH('basis-cash-crude'!AG$1,'active-future'!$A:$A,0),1),""),"")</f>
        <v>-17.379999999999995</v>
      </c>
      <c r="AH178" t="str">
        <f>+IFERROR(IF(VALUE('data-cash-crude'!AG178)&gt;0,'data-cash-crude'!AG178-INDEX('active-future'!$C:$C,MATCH('basis-cash-crude'!AH$1,'active-future'!$A:$A,0),1),""),"")</f>
        <v/>
      </c>
      <c r="AI178" t="str">
        <f>+IFERROR(IF(VALUE('data-cash-crude'!AH178)&gt;0,'data-cash-crude'!AH178-INDEX('active-future'!$C:$C,MATCH('basis-cash-crude'!AI$1,'active-future'!$A:$A,0),1),""),"")</f>
        <v/>
      </c>
      <c r="AJ178" t="str">
        <f>+IFERROR(IF(VALUE('data-cash-crude'!AI178)&gt;0,'data-cash-crude'!AI178-INDEX('active-future'!$C:$C,MATCH('basis-cash-crude'!AJ$1,'active-future'!$A:$A,0),1),""),"")</f>
        <v/>
      </c>
      <c r="AK178" t="str">
        <f>+IFERROR(IF(VALUE('data-cash-crude'!AJ178)&gt;0,'data-cash-crude'!AJ178-INDEX('active-future'!$C:$C,MATCH('basis-cash-crude'!AK$1,'active-future'!$A:$A,0),1),""),"")</f>
        <v/>
      </c>
      <c r="AL178" t="str">
        <f>+IFERROR(IF(VALUE('data-cash-crude'!AK178)&gt;0,'data-cash-crude'!AK178-INDEX('active-future'!$C:$C,MATCH('basis-cash-crude'!AL$1,'active-future'!$A:$A,0),1),""),"")</f>
        <v/>
      </c>
      <c r="AM178" t="str">
        <f>+IFERROR(IF(VALUE('data-cash-crude'!AL178)&gt;0,'data-cash-crude'!AL178-INDEX('active-future'!$C:$C,MATCH('basis-cash-crude'!AM$1,'active-future'!$A:$A,0),1),""),"")</f>
        <v/>
      </c>
      <c r="AN178">
        <f>+IFERROR(IF(VALUE('data-cash-crude'!AM178)&gt;0,'data-cash-crude'!AM178-INDEX('active-future'!$C:$C,MATCH('basis-cash-crude'!AN$1,'active-future'!$A:$A,0),1),""),"")</f>
        <v>-17.349999999999994</v>
      </c>
      <c r="AO178">
        <f>+IFERROR(IF(VALUE('data-cash-crude'!AN178)&gt;0,'data-cash-crude'!AN178-INDEX('active-future'!$C:$C,MATCH('basis-cash-crude'!AO$1,'active-future'!$A:$A,0),1),""),"")</f>
        <v>-17.409999999999997</v>
      </c>
      <c r="AP178">
        <f>+IFERROR(IF(VALUE('data-cash-crude'!AO178)&gt;0,'data-cash-crude'!AO178-INDEX('active-future'!$C:$C,MATCH('basis-cash-crude'!AP$1,'active-future'!$A:$A,0),1),""),"")</f>
        <v>-17.29</v>
      </c>
      <c r="AQ178">
        <f>+IFERROR(IF(VALUE('data-cash-crude'!AP178)&gt;0,'data-cash-crude'!AP178-INDEX('active-future'!$C:$C,MATCH('basis-cash-crude'!AQ$1,'active-future'!$A:$A,0),1),""),"")</f>
        <v>-17.199999999999996</v>
      </c>
      <c r="AR178">
        <f>+IFERROR(IF(VALUE('data-cash-crude'!AQ178)&gt;0,'data-cash-crude'!AQ178-INDEX('active-future'!$C:$C,MATCH('basis-cash-crude'!AR$1,'active-future'!$A:$A,0),1),""),"")</f>
        <v>-17.399999999999999</v>
      </c>
      <c r="AS178">
        <f>+IFERROR(IF(VALUE('data-cash-crude'!AR178)&gt;0,'data-cash-crude'!AR178-INDEX('active-future'!$C:$C,MATCH('basis-cash-crude'!AS$1,'active-future'!$A:$A,0),1),""),"")</f>
        <v>-17.279999999999994</v>
      </c>
      <c r="AT178">
        <f>+IFERROR(IF(VALUE('data-cash-crude'!AS178)&gt;0,'data-cash-crude'!AS178-INDEX('active-future'!$C:$C,MATCH('basis-cash-crude'!AT$1,'active-future'!$A:$A,0),1),""),"")</f>
        <v>-17.589999999999996</v>
      </c>
      <c r="AU178">
        <f>+IFERROR(IF(VALUE('data-cash-crude'!AT178)&gt;0,'data-cash-crude'!AT178-INDEX('active-future'!$C:$C,MATCH('basis-cash-crude'!AU$1,'active-future'!$A:$A,0),1),""),"")</f>
        <v>-17.25</v>
      </c>
      <c r="AV178" t="str">
        <f>+IFERROR(IF(VALUE('data-cash-crude'!AU178)&gt;0,'data-cash-crude'!AU178-INDEX('active-future'!$C:$C,MATCH('basis-cash-crude'!AV$1,'active-future'!$A:$A,0),1),""),"")</f>
        <v/>
      </c>
      <c r="AW178" t="str">
        <f>+IFERROR(IF(VALUE('data-cash-crude'!AV178)&gt;0,'data-cash-crude'!AV178-INDEX('active-future'!$C:$C,MATCH('basis-cash-crude'!AW$1,'active-future'!$A:$A,0),1),""),"")</f>
        <v/>
      </c>
      <c r="AX178">
        <f>+IFERROR(IF(VALUE('data-cash-crude'!AW178)&gt;0,'data-cash-crude'!AW178-INDEX('active-future'!$C:$C,MATCH('basis-cash-crude'!AX$1,'active-future'!$A:$A,0),1),""),"")</f>
        <v>-17.339999999999996</v>
      </c>
      <c r="AY178">
        <f>+IFERROR(IF(VALUE('data-cash-crude'!AX178)&gt;0,'data-cash-crude'!AX178-INDEX('active-future'!$C:$C,MATCH('basis-cash-crude'!AY$1,'active-future'!$A:$A,0),1),""),"")</f>
        <v>-17.61</v>
      </c>
      <c r="AZ178">
        <f>+IFERROR(IF(VALUE('data-cash-crude'!AY178)&gt;0,'data-cash-crude'!AY178-INDEX('active-future'!$C:$C,MATCH('basis-cash-crude'!AZ$1,'active-future'!$A:$A,0),1),""),"")</f>
        <v>-17.209999999999994</v>
      </c>
      <c r="BA178">
        <f>+IFERROR(IF(VALUE('data-cash-crude'!AZ178)&gt;0,'data-cash-crude'!AZ178-INDEX('active-future'!$C:$C,MATCH('basis-cash-crude'!BA$1,'active-future'!$A:$A,0),1),""),"")</f>
        <v>-17.279999999999994</v>
      </c>
      <c r="BB178">
        <f>+IFERROR(IF(VALUE('data-cash-crude'!BA178)&gt;0,'data-cash-crude'!BA178-INDEX('active-future'!$C:$C,MATCH('basis-cash-crude'!BB$1,'active-future'!$A:$A,0),1),""),"")</f>
        <v>-17.269999999999996</v>
      </c>
      <c r="BC178">
        <f>+IFERROR(IF(VALUE('data-cash-crude'!BB178)&gt;0,'data-cash-crude'!BB178-INDEX('active-future'!$C:$C,MATCH('basis-cash-crude'!BC$1,'active-future'!$A:$A,0),1),""),"")</f>
        <v>-17.779999999999994</v>
      </c>
      <c r="BD178">
        <f>+IFERROR(IF(VALUE('data-cash-crude'!BC178)&gt;0,'data-cash-crude'!BC178-INDEX('active-future'!$C:$C,MATCH('basis-cash-crude'!BD$1,'active-future'!$A:$A,0),1),""),"")</f>
        <v>-17.309999999999995</v>
      </c>
      <c r="BE178">
        <f>+IFERROR(IF(VALUE('data-cash-crude'!BD178)&gt;0,'data-cash-crude'!BD178-INDEX('active-future'!$C:$C,MATCH('basis-cash-crude'!BE$1,'active-future'!$A:$A,0),1),""),"")</f>
        <v>-17.419999999999995</v>
      </c>
      <c r="BF178">
        <f>+IFERROR(IF(VALUE('data-cash-crude'!BE178)&gt;0,'data-cash-crude'!BE178-INDEX('active-future'!$C:$C,MATCH('basis-cash-crude'!BF$1,'active-future'!$A:$A,0),1),""),"")</f>
        <v>-17.479999999999997</v>
      </c>
      <c r="BG178">
        <f>+IFERROR(IF(VALUE('data-cash-crude'!BF178)&gt;0,'data-cash-crude'!BF178-INDEX('active-future'!$C:$C,MATCH('basis-cash-crude'!BG$1,'active-future'!$A:$A,0),1),""),"")</f>
        <v>-17.159999999999997</v>
      </c>
      <c r="BH178">
        <f>+IFERROR(IF(VALUE('data-cash-crude'!BG178)&gt;0,'data-cash-crude'!BG178-INDEX('active-future'!$C:$C,MATCH('basis-cash-crude'!BH$1,'active-future'!$A:$A,0),1),""),"")</f>
        <v>-17.36</v>
      </c>
      <c r="BI178">
        <f>+IFERROR(IF(VALUE('data-cash-crude'!BH178)&gt;0,'data-cash-crude'!BH178-INDEX('active-future'!$C:$C,MATCH('basis-cash-crude'!BI$1,'active-future'!$A:$A,0),1),""),"")</f>
        <v>-17.64</v>
      </c>
      <c r="BJ178">
        <f>+IFERROR(IF(VALUE('data-cash-crude'!BI178)&gt;0,'data-cash-crude'!BI178-INDEX('active-future'!$C:$C,MATCH('basis-cash-crude'!BJ$1,'active-future'!$A:$A,0),1),""),"")</f>
        <v>-17.25</v>
      </c>
      <c r="BK178">
        <f>+IFERROR(IF(VALUE('data-cash-crude'!BJ178)&gt;0,'data-cash-crude'!BJ178-INDEX('active-future'!$C:$C,MATCH('basis-cash-crude'!BK$1,'active-future'!$A:$A,0),1),""),"")</f>
        <v>-17.349999999999994</v>
      </c>
      <c r="BL178">
        <f>+IFERROR(IF(VALUE('data-cash-crude'!BK178)&gt;0,'data-cash-crude'!BK178-INDEX('active-future'!$C:$C,MATCH('basis-cash-crude'!BL$1,'active-future'!$A:$A,0),1),""),"")</f>
        <v>-17.14</v>
      </c>
      <c r="BM178">
        <f>+IFERROR(IF(VALUE('data-cash-crude'!BL178)&gt;0,'data-cash-crude'!BL178-INDEX('active-future'!$C:$C,MATCH('basis-cash-crude'!BM$1,'active-future'!$A:$A,0),1),""),"")</f>
        <v>-17.43</v>
      </c>
      <c r="BN178">
        <f>+IFERROR(IF(VALUE('data-cash-crude'!BM178)&gt;0,'data-cash-crude'!BM178-INDEX('active-future'!$C:$C,MATCH('basis-cash-crude'!BN$1,'active-future'!$A:$A,0),1),""),"")</f>
        <v>-17.299999999999997</v>
      </c>
      <c r="BO178">
        <f>+IFERROR(IF(VALUE('data-cash-crude'!BN178)&gt;0,'data-cash-crude'!BN178-INDEX('active-future'!$C:$C,MATCH('basis-cash-crude'!BO$1,'active-future'!$A:$A,0),1),""),"")</f>
        <v>-17.36</v>
      </c>
      <c r="BP178">
        <f>+IFERROR(IF(VALUE('data-cash-crude'!BO178)&gt;0,'data-cash-crude'!BO178-INDEX('active-future'!$C:$C,MATCH('basis-cash-crude'!BP$1,'active-future'!$A:$A,0),1),""),"")</f>
        <v>-17.25</v>
      </c>
      <c r="BQ178">
        <f>+IFERROR(IF(VALUE('data-cash-crude'!BP178)&gt;0,'data-cash-crude'!BP178-INDEX('active-future'!$C:$C,MATCH('basis-cash-crude'!BQ$1,'active-future'!$A:$A,0),1),""),"")</f>
        <v>-17.189999999999998</v>
      </c>
      <c r="BR178">
        <f>+IFERROR(IF(VALUE('data-cash-crude'!BQ178)&gt;0,'data-cash-crude'!BQ178-INDEX('active-future'!$C:$C,MATCH('basis-cash-crude'!BR$1,'active-future'!$A:$A,0),1),""),"")</f>
        <v>-17.419999999999995</v>
      </c>
      <c r="BS178">
        <f>+IFERROR(IF(VALUE('data-cash-crude'!BR178)&gt;0,'data-cash-crude'!BR178-INDEX('active-future'!$C:$C,MATCH('basis-cash-crude'!BS$1,'active-future'!$A:$A,0),1),""),"")</f>
        <v>-17.619999999999997</v>
      </c>
      <c r="BT178">
        <f>+IFERROR(IF(VALUE('data-cash-crude'!BS178)&gt;0,'data-cash-crude'!BS178-INDEX('active-future'!$C:$C,MATCH('basis-cash-crude'!BT$1,'active-future'!$A:$A,0),1),""),"")</f>
        <v>-17.209999999999994</v>
      </c>
      <c r="BU178">
        <f>+IFERROR(IF(VALUE('data-cash-crude'!BT178)&gt;0,'data-cash-crude'!BT178-INDEX('active-future'!$C:$C,MATCH('basis-cash-crude'!BU$1,'active-future'!$A:$A,0),1),""),"")</f>
        <v>-17.209999999999994</v>
      </c>
      <c r="BV178" t="str">
        <f>+IFERROR(IF(VALUE('data-cash-crude'!BU178)&gt;0,'data-cash-crude'!BU178-INDEX('active-future'!$C:$C,MATCH('basis-cash-crude'!BV$1,'active-future'!$A:$A,0),1),""),"")</f>
        <v/>
      </c>
      <c r="BW178">
        <f>+IFERROR(IF(VALUE('data-cash-crude'!BV178)&gt;0,'data-cash-crude'!BV178-INDEX('active-future'!$C:$C,MATCH('basis-cash-crude'!BW$1,'active-future'!$A:$A,0),1),""),"")</f>
        <v>-17.339999999999996</v>
      </c>
      <c r="BX178">
        <f>+IFERROR(IF(VALUE('data-cash-crude'!BW178)&gt;0,'data-cash-crude'!BW178-INDEX('active-future'!$C:$C,MATCH('basis-cash-crude'!BX$1,'active-future'!$A:$A,0),1),""),"")</f>
        <v>-17.189999999999998</v>
      </c>
      <c r="BY178">
        <f>+IFERROR(IF(VALUE('data-cash-crude'!BX178)&gt;0,'data-cash-crude'!BX178-INDEX('active-future'!$C:$C,MATCH('basis-cash-crude'!BY$1,'active-future'!$A:$A,0),1),""),"")</f>
        <v>-17.39</v>
      </c>
      <c r="BZ178">
        <f>+IFERROR(IF(VALUE('data-cash-crude'!BY178)&gt;0,'data-cash-crude'!BY178-INDEX('active-future'!$C:$C,MATCH('basis-cash-crude'!BZ$1,'active-future'!$A:$A,0),1),""),"")</f>
        <v>-17.489999999999995</v>
      </c>
      <c r="CA178">
        <f>+IFERROR(IF(VALUE('data-cash-crude'!BZ178)&gt;0,'data-cash-crude'!BZ178-INDEX('active-future'!$C:$C,MATCH('basis-cash-crude'!CA$1,'active-future'!$A:$A,0),1),""),"")</f>
        <v>-17.089999999999996</v>
      </c>
      <c r="CB178">
        <f>+IFERROR(IF(VALUE('data-cash-crude'!CA178)&gt;0,'data-cash-crude'!CA178-INDEX('active-future'!$C:$C,MATCH('basis-cash-crude'!CB$1,'active-future'!$A:$A,0),1),""),"")</f>
        <v>-17.39</v>
      </c>
      <c r="CC178">
        <f>+IFERROR(IF(VALUE('data-cash-crude'!CB178)&gt;0,'data-cash-crude'!CB178-INDEX('active-future'!$C:$C,MATCH('basis-cash-crude'!CC$1,'active-future'!$A:$A,0),1),""),"")</f>
        <v>-16.949999999999996</v>
      </c>
      <c r="CD178">
        <f>+IFERROR(IF(VALUE('data-cash-crude'!CC178)&gt;0,'data-cash-crude'!CC178-INDEX('active-future'!$C:$C,MATCH('basis-cash-crude'!CD$1,'active-future'!$A:$A,0),1),""),"")</f>
        <v>-17.399999999999999</v>
      </c>
      <c r="CE178">
        <f>+IFERROR(IF(VALUE('data-cash-crude'!CD178)&gt;0,'data-cash-crude'!CD178-INDEX('active-future'!$C:$C,MATCH('basis-cash-crude'!CE$1,'active-future'!$A:$A,0),1),""),"")</f>
        <v>-17.39</v>
      </c>
      <c r="CF178">
        <f>+IFERROR(IF(VALUE('data-cash-crude'!CE178)&gt;0,'data-cash-crude'!CE178-INDEX('active-future'!$C:$C,MATCH('basis-cash-crude'!CF$1,'active-future'!$A:$A,0),1),""),"")</f>
        <v>-17.299999999999997</v>
      </c>
      <c r="CG178">
        <f>+IFERROR(IF(VALUE('data-cash-crude'!CF178)&gt;0,'data-cash-crude'!CF178-INDEX('active-future'!$C:$C,MATCH('basis-cash-crude'!CG$1,'active-future'!$A:$A,0),1),""),"")</f>
        <v>-17.449999999999996</v>
      </c>
      <c r="CH178">
        <f>+IFERROR(IF(VALUE('data-cash-crude'!CG178)&gt;0,'data-cash-crude'!CG178-INDEX('active-future'!$C:$C,MATCH('basis-cash-crude'!CH$1,'active-future'!$A:$A,0),1),""),"")</f>
        <v>-17.149999999999999</v>
      </c>
      <c r="CI178">
        <f>+IFERROR(IF(VALUE('data-cash-crude'!CH178)&gt;0,'data-cash-crude'!CH178-INDEX('active-future'!$C:$C,MATCH('basis-cash-crude'!CI$1,'active-future'!$A:$A,0),1),""),"")</f>
        <v>-17.32</v>
      </c>
      <c r="CJ178">
        <f>+IFERROR(IF(VALUE('data-cash-crude'!CI178)&gt;0,'data-cash-crude'!CI178-INDEX('active-future'!$C:$C,MATCH('basis-cash-crude'!CJ$1,'active-future'!$A:$A,0),1),""),"")</f>
        <v>-17.349999999999994</v>
      </c>
      <c r="CK178">
        <f>+IFERROR(IF(VALUE('data-cash-crude'!CJ178)&gt;0,'data-cash-crude'!CJ178-INDEX('active-future'!$C:$C,MATCH('basis-cash-crude'!CK$1,'active-future'!$A:$A,0),1),""),"")</f>
        <v>-17.309999999999995</v>
      </c>
      <c r="CL178">
        <f>+IFERROR(IF(VALUE('data-cash-crude'!CK178)&gt;0,'data-cash-crude'!CK178-INDEX('active-future'!$C:$C,MATCH('basis-cash-crude'!CL$1,'active-future'!$A:$A,0),1),""),"")</f>
        <v>-17.239999999999995</v>
      </c>
      <c r="CM178" t="str">
        <f>+IFERROR(IF(VALUE('data-cash-crude'!CL178)&gt;0,'data-cash-crude'!CL178-INDEX('active-future'!$C:$C,MATCH('basis-cash-crude'!CM$1,'active-future'!$A:$A,0),1),""),"")</f>
        <v/>
      </c>
      <c r="CN178">
        <f>+IFERROR(IF(VALUE('data-cash-crude'!CM178)&gt;0,'data-cash-crude'!CM178-INDEX('active-future'!$C:$C,MATCH('basis-cash-crude'!CN$1,'active-future'!$A:$A,0),1),""),"")</f>
        <v>-17.399999999999999</v>
      </c>
      <c r="CO178">
        <f>+IFERROR(IF(VALUE('data-cash-crude'!CN178)&gt;0,'data-cash-crude'!CN178-INDEX('active-future'!$C:$C,MATCH('basis-cash-crude'!CO$1,'active-future'!$A:$A,0),1),""),"")</f>
        <v>-17.259999999999998</v>
      </c>
      <c r="CP178" t="str">
        <f>+IFERROR(IF(VALUE('data-cash-crude'!CO178)&gt;0,'data-cash-crude'!CO178-INDEX('active-future'!$C:$C,MATCH('basis-cash-crude'!CP$1,'active-future'!$A:$A,0),1),""),"")</f>
        <v/>
      </c>
      <c r="CQ178">
        <f>+IFERROR(IF(VALUE('data-cash-crude'!CP178)&gt;0,'data-cash-crude'!CP178-INDEX('active-future'!$C:$C,MATCH('basis-cash-crude'!CQ$1,'active-future'!$A:$A,0),1),""),"")</f>
        <v>-16.479999999999997</v>
      </c>
      <c r="CR178">
        <f>+IFERROR(IF(VALUE('data-cash-crude'!CQ178)&gt;0,'data-cash-crude'!CQ178-INDEX('active-future'!$C:$C,MATCH('basis-cash-crude'!CR$1,'active-future'!$A:$A,0),1),""),"")</f>
        <v>-17.439999999999998</v>
      </c>
      <c r="CS178">
        <f>+IFERROR(IF(VALUE('data-cash-crude'!CR178)&gt;0,'data-cash-crude'!CR178-INDEX('active-future'!$C:$C,MATCH('basis-cash-crude'!CS$1,'active-future'!$A:$A,0),1),""),"")</f>
        <v>-17.22</v>
      </c>
      <c r="CT178">
        <f>+IFERROR(IF(VALUE('data-cash-crude'!CS178)&gt;0,'data-cash-crude'!CS178-INDEX('active-future'!$C:$C,MATCH('basis-cash-crude'!CT$1,'active-future'!$A:$A,0),1),""),"")</f>
        <v>-17.399999999999999</v>
      </c>
      <c r="CU178">
        <f>+IFERROR(IF(VALUE('data-cash-crude'!CT178)&gt;0,'data-cash-crude'!CT178-INDEX('active-future'!$C:$C,MATCH('basis-cash-crude'!CU$1,'active-future'!$A:$A,0),1),""),"")</f>
        <v>-17.229999999999997</v>
      </c>
      <c r="CV178">
        <f>+IFERROR(IF(VALUE('data-cash-crude'!CU178)&gt;0,'data-cash-crude'!CU178-INDEX('active-future'!$C:$C,MATCH('basis-cash-crude'!CV$1,'active-future'!$A:$A,0),1),""),"")</f>
        <v>-17.18</v>
      </c>
      <c r="CW178">
        <f>+IFERROR(IF(VALUE('data-cash-crude'!CV178)&gt;0,'data-cash-crude'!CV178-INDEX('active-future'!$C:$C,MATCH('basis-cash-crude'!CW$1,'active-future'!$A:$A,0),1),""),"")</f>
        <v>-16.939999999999998</v>
      </c>
      <c r="CX178">
        <f>+IFERROR(IF(VALUE('data-cash-crude'!CW178)&gt;0,'data-cash-crude'!CW178-INDEX('active-future'!$C:$C,MATCH('basis-cash-crude'!CX$1,'active-future'!$A:$A,0),1),""),"")</f>
        <v>-17.36</v>
      </c>
      <c r="CY178">
        <f>+IFERROR(IF(VALUE('data-cash-crude'!CX178)&gt;0,'data-cash-crude'!CX178-INDEX('active-future'!$C:$C,MATCH('basis-cash-crude'!CY$1,'active-future'!$A:$A,0),1),""),"")</f>
        <v>-17.269999999999996</v>
      </c>
      <c r="CZ178">
        <f>+IFERROR(IF(VALUE('data-cash-crude'!CY178)&gt;0,'data-cash-crude'!CY178-INDEX('active-future'!$C:$C,MATCH('basis-cash-crude'!CZ$1,'active-future'!$A:$A,0),1),""),"")</f>
        <v>-17.529999999999994</v>
      </c>
      <c r="DA178">
        <f>+IFERROR(IF(VALUE('data-cash-crude'!CZ178)&gt;0,'data-cash-crude'!CZ178-INDEX('active-future'!$C:$C,MATCH('basis-cash-crude'!DA$1,'active-future'!$A:$A,0),1),""),"")</f>
        <v>-17.149999999999999</v>
      </c>
      <c r="DB178">
        <f>+IFERROR(IF(VALUE('data-cash-crude'!DA178)&gt;0,'data-cash-crude'!DA178-INDEX('active-future'!$C:$C,MATCH('basis-cash-crude'!DB$1,'active-future'!$A:$A,0),1),""),"")</f>
        <v>-17.479999999999997</v>
      </c>
      <c r="DC178">
        <f>+IFERROR(IF(VALUE('data-cash-crude'!DB178)&gt;0,'data-cash-crude'!DB178-INDEX('active-future'!$C:$C,MATCH('basis-cash-crude'!DC$1,'active-future'!$A:$A,0),1),""),"")</f>
        <v>-17.299999999999997</v>
      </c>
      <c r="DD178">
        <f>+IFERROR(IF(VALUE('data-cash-crude'!DC178)&gt;0,'data-cash-crude'!DC178-INDEX('active-future'!$C:$C,MATCH('basis-cash-crude'!DD$1,'active-future'!$A:$A,0),1),""),"")</f>
        <v>-17.339999999999996</v>
      </c>
      <c r="DE178">
        <f>+IFERROR(IF(VALUE('data-cash-crude'!DD178)&gt;0,'data-cash-crude'!DD178-INDEX('active-future'!$C:$C,MATCH('basis-cash-crude'!DE$1,'active-future'!$A:$A,0),1),""),"")</f>
        <v>-17.39</v>
      </c>
      <c r="DF178">
        <f>+IFERROR(IF(VALUE('data-cash-crude'!DE178)&gt;0,'data-cash-crude'!DE178-INDEX('active-future'!$C:$C,MATCH('basis-cash-crude'!DF$1,'active-future'!$A:$A,0),1),""),"")</f>
        <v>-17.18</v>
      </c>
      <c r="DG178">
        <f>+IFERROR(IF(VALUE('data-cash-crude'!DF178)&gt;0,'data-cash-crude'!DF178-INDEX('active-future'!$C:$C,MATCH('basis-cash-crude'!DG$1,'active-future'!$A:$A,0),1),""),"")</f>
        <v>-16.989999999999995</v>
      </c>
      <c r="DH178">
        <f>+IFERROR(IF(VALUE('data-cash-crude'!DG178)&gt;0,'data-cash-crude'!DG178-INDEX('active-future'!$C:$C,MATCH('basis-cash-crude'!DH$1,'active-future'!$A:$A,0),1),""),"")</f>
        <v>-17.459999999999994</v>
      </c>
      <c r="DI178">
        <f>+IFERROR(IF(VALUE('data-cash-crude'!DH178)&gt;0,'data-cash-crude'!DH178-INDEX('active-future'!$C:$C,MATCH('basis-cash-crude'!DI$1,'active-future'!$A:$A,0),1),""),"")</f>
        <v>-17.25</v>
      </c>
      <c r="DJ178">
        <f>+IFERROR(IF(VALUE('data-cash-crude'!DI178)&gt;0,'data-cash-crude'!DI178-INDEX('active-future'!$C:$C,MATCH('basis-cash-crude'!DJ$1,'active-future'!$A:$A,0),1),""),"")</f>
        <v>-17.379999999999995</v>
      </c>
      <c r="DK178">
        <f>+IFERROR(IF(VALUE('data-cash-crude'!DJ178)&gt;0,'data-cash-crude'!DJ178-INDEX('active-future'!$C:$C,MATCH('basis-cash-crude'!DK$1,'active-future'!$A:$A,0),1),""),"")</f>
        <v>-17.349999999999994</v>
      </c>
      <c r="DL178">
        <f>+IFERROR(IF(VALUE('data-cash-crude'!DK178)&gt;0,'data-cash-crude'!DK178-INDEX('active-future'!$C:$C,MATCH('basis-cash-crude'!DL$1,'active-future'!$A:$A,0),1),""),"")</f>
        <v>-17.419999999999995</v>
      </c>
      <c r="DM178" t="str">
        <f>+IFERROR(IF(VALUE('data-cash-crude'!DL178)&gt;0,'data-cash-crude'!DL178-INDEX('active-future'!$C:$C,MATCH('basis-cash-crude'!DM$1,'active-future'!$A:$A,0),1),""),"")</f>
        <v/>
      </c>
      <c r="DN178" t="str">
        <f>+IFERROR(IF(VALUE('data-cash-crude'!DM178)&gt;0,'data-cash-crude'!DM178-INDEX('active-future'!$C:$C,MATCH('basis-cash-crude'!DN$1,'active-future'!$A:$A,0),1),""),"")</f>
        <v/>
      </c>
      <c r="DO178" t="str">
        <f>+IFERROR(IF(VALUE('data-cash-crude'!DN178)&gt;0,'data-cash-crude'!DN178-INDEX('active-future'!$C:$C,MATCH('basis-cash-crude'!DO$1,'active-future'!$A:$A,0),1),""),"")</f>
        <v/>
      </c>
      <c r="DP178" t="str">
        <f>+IFERROR(IF(VALUE('data-cash-crude'!DO178)&gt;0,'data-cash-crude'!DO178-INDEX('active-future'!$C:$C,MATCH('basis-cash-crude'!DP$1,'active-future'!$A:$A,0),1),""),"")</f>
        <v/>
      </c>
      <c r="DQ178" t="str">
        <f>+IFERROR(IF(VALUE('data-cash-crude'!DP178)&gt;0,'data-cash-crude'!DP178-INDEX('active-future'!$C:$C,MATCH('basis-cash-crude'!DQ$1,'active-future'!$A:$A,0),1),""),"")</f>
        <v/>
      </c>
      <c r="DR178" t="str">
        <f>+IFERROR(IF(VALUE('data-cash-crude'!DQ178)&gt;0,'data-cash-crude'!DQ178-INDEX('active-future'!$C:$C,MATCH('basis-cash-crude'!DR$1,'active-future'!$A:$A,0),1),""),"")</f>
        <v/>
      </c>
      <c r="DS178" t="str">
        <f>+IFERROR(IF(VALUE('data-cash-crude'!DR178)&gt;0,'data-cash-crude'!DR178-INDEX('active-future'!$C:$C,MATCH('basis-cash-crude'!DS$1,'active-future'!$A:$A,0),1),""),"")</f>
        <v/>
      </c>
      <c r="DT178" t="str">
        <f>+IFERROR(IF(VALUE('data-cash-crude'!DS178)&gt;0,'data-cash-crude'!DS178-INDEX('active-future'!$C:$C,MATCH('basis-cash-crude'!DT$1,'active-future'!$A:$A,0),1),""),"")</f>
        <v/>
      </c>
      <c r="DU178" t="str">
        <f>+IFERROR(IF(VALUE('data-cash-crude'!DT178)&gt;0,'data-cash-crude'!DT178-INDEX('active-future'!$C:$C,MATCH('basis-cash-crude'!DU$1,'active-future'!$A:$A,0),1),""),"")</f>
        <v/>
      </c>
      <c r="DV178" t="str">
        <f>+IFERROR(IF(VALUE('data-cash-crude'!DU178)&gt;0,'data-cash-crude'!DU178-INDEX('active-future'!$C:$C,MATCH('basis-cash-crude'!DV$1,'active-future'!$A:$A,0),1),""),"")</f>
        <v/>
      </c>
      <c r="DW178" t="str">
        <f>+IFERROR(IF(VALUE('data-cash-crude'!DV178)&gt;0,'data-cash-crude'!DV178-INDEX('active-future'!$C:$C,MATCH('basis-cash-crude'!DW$1,'active-future'!$A:$A,0),1),""),"")</f>
        <v/>
      </c>
      <c r="DX178" t="str">
        <f>+IFERROR(IF(VALUE('data-cash-crude'!DW178)&gt;0,'data-cash-crude'!DW178-INDEX('active-future'!$C:$C,MATCH('basis-cash-crude'!DX$1,'active-future'!$A:$A,0),1),""),"")</f>
        <v/>
      </c>
      <c r="DY178" t="str">
        <f>+IFERROR(IF(VALUE('data-cash-crude'!DX178)&gt;0,'data-cash-crude'!DX178-INDEX('active-future'!$C:$C,MATCH('basis-cash-crude'!DY$1,'active-future'!$A:$A,0),1),""),"")</f>
        <v/>
      </c>
      <c r="DZ178" t="str">
        <f>+IFERROR(IF(VALUE('data-cash-crude'!DY178)&gt;0,'data-cash-crude'!DY178-INDEX('active-future'!$C:$C,MATCH('basis-cash-crude'!DZ$1,'active-future'!$A:$A,0),1),""),"")</f>
        <v/>
      </c>
      <c r="EA178" t="str">
        <f>+IFERROR(IF(VALUE('data-cash-crude'!DZ178)&gt;0,'data-cash-crude'!DZ178-INDEX('active-future'!$C:$C,MATCH('basis-cash-crude'!EA$1,'active-future'!$A:$A,0),1),""),"")</f>
        <v/>
      </c>
      <c r="EB178" t="str">
        <f>+IFERROR(IF(VALUE('data-cash-crude'!EA178)&gt;0,'data-cash-crude'!EA178-INDEX('active-future'!$C:$C,MATCH('basis-cash-crude'!EB$1,'active-future'!$A:$A,0),1),""),"")</f>
        <v/>
      </c>
      <c r="EC178" t="str">
        <f>+IFERROR(IF(VALUE('data-cash-crude'!EB178)&gt;0,'data-cash-crude'!EB178-INDEX('active-future'!$C:$C,MATCH('basis-cash-crude'!EC$1,'active-future'!$A:$A,0),1),""),"")</f>
        <v/>
      </c>
      <c r="ED178" t="str">
        <f>+IFERROR(IF(VALUE('data-cash-crude'!EC178)&gt;0,'data-cash-crude'!EC178-INDEX('active-future'!$C:$C,MATCH('basis-cash-crude'!ED$1,'active-future'!$A:$A,0),1),""),"")</f>
        <v/>
      </c>
      <c r="EE178" t="str">
        <f>+IFERROR(IF(VALUE('data-cash-crude'!ED178)&gt;0,'data-cash-crude'!ED178-INDEX('active-future'!$C:$C,MATCH('basis-cash-crude'!EE$1,'active-future'!$A:$A,0),1),""),"")</f>
        <v/>
      </c>
      <c r="EF178" t="str">
        <f>+IFERROR(IF(VALUE('data-cash-crude'!EE178)&gt;0,'data-cash-crude'!EE178-INDEX('active-future'!$C:$C,MATCH('basis-cash-crude'!EF$1,'active-future'!$A:$A,0),1),""),"")</f>
        <v/>
      </c>
      <c r="EG178" t="str">
        <f>+IFERROR(IF(VALUE('data-cash-crude'!EF178)&gt;0,'data-cash-crude'!EF178-INDEX('active-future'!$C:$C,MATCH('basis-cash-crude'!EG$1,'active-future'!$A:$A,0),1),""),"")</f>
        <v/>
      </c>
      <c r="EH178" t="str">
        <f>+IFERROR(IF(VALUE('data-cash-crude'!EG178)&gt;0,'data-cash-crude'!EG178-INDEX('active-future'!$C:$C,MATCH('basis-cash-crude'!EH$1,'active-future'!$A:$A,0),1),""),"")</f>
        <v/>
      </c>
      <c r="EI178" t="str">
        <f>+IFERROR(IF(VALUE('data-cash-crude'!EH178)&gt;0,'data-cash-crude'!EH178-INDEX('active-future'!$C:$C,MATCH('basis-cash-crude'!EI$1,'active-future'!$A:$A,0),1),""),"")</f>
        <v/>
      </c>
      <c r="EJ178" t="str">
        <f>+IFERROR(IF(VALUE('data-cash-crude'!EI178)&gt;0,'data-cash-crude'!EI178-INDEX('active-future'!$C:$C,MATCH('basis-cash-crude'!EJ$1,'active-future'!$A:$A,0),1),""),"")</f>
        <v/>
      </c>
      <c r="EK178" t="str">
        <f>+IFERROR(IF(VALUE('data-cash-crude'!EJ178)&gt;0,'data-cash-crude'!EJ178-INDEX('active-future'!$C:$C,MATCH('basis-cash-crude'!EK$1,'active-future'!$A:$A,0),1),""),"")</f>
        <v/>
      </c>
      <c r="EL178" t="str">
        <f>+IFERROR(IF(VALUE('data-cash-crude'!EK178)&gt;0,'data-cash-crude'!EK178-INDEX('active-future'!$C:$C,MATCH('basis-cash-crude'!EL$1,'active-future'!$A:$A,0),1),""),"")</f>
        <v/>
      </c>
      <c r="EM178" t="str">
        <f>+IFERROR(IF(VALUE('data-cash-crude'!EL178)&gt;0,'data-cash-crude'!EL178-INDEX('active-future'!$C:$C,MATCH('basis-cash-crude'!EM$1,'active-future'!$A:$A,0),1),""),"")</f>
        <v/>
      </c>
      <c r="EN178" t="str">
        <f>+IFERROR(IF(VALUE('data-cash-crude'!EM178)&gt;0,'data-cash-crude'!EM178-INDEX('active-future'!$C:$C,MATCH('basis-cash-crude'!EN$1,'active-future'!$A:$A,0),1),""),"")</f>
        <v/>
      </c>
      <c r="EO178" t="str">
        <f>+IFERROR(IF(VALUE('data-cash-crude'!EN178)&gt;0,'data-cash-crude'!EN178-INDEX('active-future'!$C:$C,MATCH('basis-cash-crude'!EO$1,'active-future'!$A:$A,0),1),""),"")</f>
        <v/>
      </c>
      <c r="EP178" t="str">
        <f>+IFERROR(IF(VALUE('data-cash-crude'!EO178)&gt;0,'data-cash-crude'!EO178-INDEX('active-future'!$C:$C,MATCH('basis-cash-crude'!EP$1,'active-future'!$A:$A,0),1),""),"")</f>
        <v/>
      </c>
      <c r="EQ178" t="str">
        <f>+IFERROR(IF(VALUE('data-cash-crude'!EP178)&gt;0,'data-cash-crude'!EP178-INDEX('active-future'!$C:$C,MATCH('basis-cash-crude'!EQ$1,'active-future'!$A:$A,0),1),""),"")</f>
        <v/>
      </c>
      <c r="ER178" t="str">
        <f>+IFERROR(IF(VALUE('data-cash-crude'!EQ178)&gt;0,'data-cash-crude'!EQ178-INDEX('active-future'!$C:$C,MATCH('basis-cash-crude'!ER$1,'active-future'!$A:$A,0),1),""),"")</f>
        <v/>
      </c>
      <c r="ES178" t="str">
        <f>+IFERROR(IF(VALUE('data-cash-crude'!ER178)&gt;0,'data-cash-crude'!ER178-INDEX('active-future'!$C:$C,MATCH('basis-cash-crude'!ES$1,'active-future'!$A:$A,0),1),""),"")</f>
        <v/>
      </c>
      <c r="ET178" t="str">
        <f>+IFERROR(IF(VALUE('data-cash-crude'!ES178)&gt;0,'data-cash-crude'!ES178-INDEX('active-future'!$C:$C,MATCH('basis-cash-crude'!ET$1,'active-future'!$A:$A,0),1),""),"")</f>
        <v/>
      </c>
      <c r="EU178" t="str">
        <f>+IFERROR(IF(VALUE('data-cash-crude'!ET178)&gt;0,'data-cash-crude'!ET178-INDEX('active-future'!$C:$C,MATCH('basis-cash-crude'!EU$1,'active-future'!$A:$A,0),1),""),"")</f>
        <v/>
      </c>
      <c r="EV178" t="str">
        <f>+IFERROR(IF(VALUE('data-cash-crude'!EU178)&gt;0,'data-cash-crude'!EU178-INDEX('active-future'!$C:$C,MATCH('basis-cash-crude'!EV$1,'active-future'!$A:$A,0),1),""),"")</f>
        <v/>
      </c>
      <c r="EW178" t="str">
        <f>+IFERROR(IF(VALUE('data-cash-crude'!EV178)&gt;0,'data-cash-crude'!EV178-INDEX('active-future'!$C:$C,MATCH('basis-cash-crude'!EW$1,'active-future'!$A:$A,0),1),""),"")</f>
        <v/>
      </c>
      <c r="EX178" t="str">
        <f>+IFERROR(IF(VALUE('data-cash-crude'!EW178)&gt;0,'data-cash-crude'!EW178-INDEX('active-future'!$C:$C,MATCH('basis-cash-crude'!EX$1,'active-future'!$A:$A,0),1),""),"")</f>
        <v/>
      </c>
      <c r="EY178" t="str">
        <f>+IFERROR(IF(VALUE('data-cash-crude'!EX178)&gt;0,'data-cash-crude'!EX178-INDEX('active-future'!$C:$C,MATCH('basis-cash-crude'!EY$1,'active-future'!$A:$A,0),1),""),"")</f>
        <v/>
      </c>
      <c r="EZ178" t="str">
        <f>+IFERROR(IF(VALUE('data-cash-crude'!EY178)&gt;0,'data-cash-crude'!EY178-INDEX('active-future'!$C:$C,MATCH('basis-cash-crude'!EZ$1,'active-future'!$A:$A,0),1),""),"")</f>
        <v/>
      </c>
      <c r="FA178" t="str">
        <f>+IFERROR(IF(VALUE('data-cash-crude'!EZ178)&gt;0,'data-cash-crude'!EZ178-INDEX('active-future'!$C:$C,MATCH('basis-cash-crude'!FA$1,'active-future'!$A:$A,0),1),""),"")</f>
        <v/>
      </c>
      <c r="FB178" t="str">
        <f>+IFERROR(IF(VALUE('data-cash-crude'!FA178)&gt;0,'data-cash-crude'!FA178-INDEX('active-future'!$C:$C,MATCH('basis-cash-crude'!FB$1,'active-future'!$A:$A,0),1),""),"")</f>
        <v/>
      </c>
      <c r="FC178" t="str">
        <f>+IFERROR(IF(VALUE('data-cash-crude'!FB178)&gt;0,'data-cash-crude'!FB178-INDEX('active-future'!$C:$C,MATCH('basis-cash-crude'!FC$1,'active-future'!$A:$A,0),1),""),"")</f>
        <v/>
      </c>
      <c r="FD178" t="str">
        <f>+IFERROR(IF(VALUE('data-cash-crude'!FC178)&gt;0,'data-cash-crude'!FC178-INDEX('active-future'!$C:$C,MATCH('basis-cash-crude'!FD$1,'active-future'!$A:$A,0),1),""),"")</f>
        <v/>
      </c>
      <c r="FE178" t="str">
        <f>+IFERROR(IF(VALUE('data-cash-crude'!FD178)&gt;0,'data-cash-crude'!FD178-INDEX('active-future'!$C:$C,MATCH('basis-cash-crude'!FE$1,'active-future'!$A:$A,0),1),""),"")</f>
        <v/>
      </c>
      <c r="FF178" t="str">
        <f>+IFERROR(IF(VALUE('data-cash-crude'!FE178)&gt;0,'data-cash-crude'!FE178-INDEX('active-future'!$C:$C,MATCH('basis-cash-crude'!FF$1,'active-future'!$A:$A,0),1),""),"")</f>
        <v/>
      </c>
      <c r="FG178" t="str">
        <f>+IFERROR(IF(VALUE('data-cash-crude'!FF178)&gt;0,'data-cash-crude'!FF178-INDEX('active-future'!$C:$C,MATCH('basis-cash-crude'!FG$1,'active-future'!$A:$A,0),1),""),"")</f>
        <v/>
      </c>
      <c r="FH178" t="str">
        <f>+IFERROR(IF(VALUE('data-cash-crude'!FG178)&gt;0,'data-cash-crude'!FG178-INDEX('active-future'!$C:$C,MATCH('basis-cash-crude'!FH$1,'active-future'!$A:$A,0),1),""),"")</f>
        <v/>
      </c>
      <c r="FI178" t="str">
        <f>+IFERROR(IF(VALUE('data-cash-crude'!FH178)&gt;0,'data-cash-crude'!FH178-INDEX('active-future'!$C:$C,MATCH('basis-cash-crude'!FI$1,'active-future'!$A:$A,0),1),""),"")</f>
        <v/>
      </c>
      <c r="FJ178" t="str">
        <f>+IFERROR(IF(VALUE('data-cash-crude'!FI178)&gt;0,'data-cash-crude'!FI178-INDEX('active-future'!$C:$C,MATCH('basis-cash-crude'!FJ$1,'active-future'!$A:$A,0),1),""),"")</f>
        <v/>
      </c>
      <c r="FK178" t="str">
        <f>+IFERROR(IF(VALUE('data-cash-crude'!FJ178)&gt;0,'data-cash-crude'!FJ178-INDEX('active-future'!$C:$C,MATCH('basis-cash-crude'!FK$1,'active-future'!$A:$A,0),1),""),"")</f>
        <v/>
      </c>
      <c r="FL178" t="str">
        <f>+IFERROR(IF(VALUE('data-cash-crude'!FK178)&gt;0,'data-cash-crude'!FK178-INDEX('active-future'!$C:$C,MATCH('basis-cash-crude'!FL$1,'active-future'!$A:$A,0),1),""),"")</f>
        <v/>
      </c>
    </row>
    <row r="179" spans="1:168" x14ac:dyDescent="0.2">
      <c r="A179">
        <f t="shared" si="6"/>
        <v>-13.195</v>
      </c>
      <c r="B179">
        <f t="shared" si="7"/>
        <v>-13.068333333333335</v>
      </c>
      <c r="C179">
        <f t="shared" si="8"/>
        <v>-13.147432432432431</v>
      </c>
      <c r="D179" s="10" t="str">
        <f>+'data-cash-crude'!B179</f>
        <v>CLPA-8-38.CM</v>
      </c>
      <c r="E179">
        <f>+IFERROR(IF(VALUE('data-cash-crude'!D179)&gt;0,'data-cash-crude'!D179-INDEX('active-future'!$C:$C,MATCH('basis-cash-crude'!E$1,'active-future'!$A:$A,0),1),""),"")</f>
        <v>-13.21</v>
      </c>
      <c r="F179">
        <f>+IFERROR(IF(VALUE('data-cash-crude'!E179)&gt;0,'data-cash-crude'!E179-INDEX('active-future'!$C:$C,MATCH('basis-cash-crude'!F$1,'active-future'!$A:$A,0),1),""),"")</f>
        <v>-13.079999999999998</v>
      </c>
      <c r="G179">
        <f>+IFERROR(IF(VALUE('data-cash-crude'!F179)&gt;0,'data-cash-crude'!F179-INDEX('active-future'!$C:$C,MATCH('basis-cash-crude'!G$1,'active-future'!$A:$A,0),1),""),"")</f>
        <v>-13.119999999999997</v>
      </c>
      <c r="H179">
        <f>+IFERROR(IF(VALUE('data-cash-crude'!G179)&gt;0,'data-cash-crude'!G179-INDEX('active-future'!$C:$C,MATCH('basis-cash-crude'!H$1,'active-future'!$A:$A,0),1),""),"")</f>
        <v>-13.079999999999998</v>
      </c>
      <c r="I179" t="str">
        <f>+IFERROR(IF(VALUE('data-cash-crude'!H179)&gt;0,'data-cash-crude'!H179-INDEX('active-future'!$C:$C,MATCH('basis-cash-crude'!I$1,'active-future'!$A:$A,0),1),""),"")</f>
        <v/>
      </c>
      <c r="J179">
        <f>+IFERROR(IF(VALUE('data-cash-crude'!I179)&gt;0,'data-cash-crude'!I179-INDEX('active-future'!$C:$C,MATCH('basis-cash-crude'!J$1,'active-future'!$A:$A,0),1),""),"")</f>
        <v>-13.259999999999998</v>
      </c>
      <c r="K179">
        <f>+IFERROR(IF(VALUE('data-cash-crude'!J179)&gt;0,'data-cash-crude'!J179-INDEX('active-future'!$C:$C,MATCH('basis-cash-crude'!K$1,'active-future'!$A:$A,0),1),""),"")</f>
        <v>-13.420000000000002</v>
      </c>
      <c r="L179" t="str">
        <f>+IFERROR(IF(VALUE('data-cash-crude'!K179)&gt;0,'data-cash-crude'!K179-INDEX('active-future'!$C:$C,MATCH('basis-cash-crude'!L$1,'active-future'!$A:$A,0),1),""),"")</f>
        <v/>
      </c>
      <c r="M179" t="str">
        <f>+IFERROR(IF(VALUE('data-cash-crude'!L179)&gt;0,'data-cash-crude'!L179-INDEX('active-future'!$C:$C,MATCH('basis-cash-crude'!M$1,'active-future'!$A:$A,0),1),""),"")</f>
        <v/>
      </c>
      <c r="N179">
        <f>+IFERROR(IF(VALUE('data-cash-crude'!M179)&gt;0,'data-cash-crude'!M179-INDEX('active-future'!$C:$C,MATCH('basis-cash-crude'!N$1,'active-future'!$A:$A,0),1),""),"")</f>
        <v>-13.25</v>
      </c>
      <c r="O179">
        <f>+IFERROR(IF(VALUE('data-cash-crude'!N179)&gt;0,'data-cash-crude'!N179-INDEX('active-future'!$C:$C,MATCH('basis-cash-crude'!O$1,'active-future'!$A:$A,0),1),""),"")</f>
        <v>-13.019999999999996</v>
      </c>
      <c r="P179">
        <f>+IFERROR(IF(VALUE('data-cash-crude'!O179)&gt;0,'data-cash-crude'!O179-INDEX('active-future'!$C:$C,MATCH('basis-cash-crude'!P$1,'active-future'!$A:$A,0),1),""),"")</f>
        <v>-13.11</v>
      </c>
      <c r="Q179">
        <f>+IFERROR(IF(VALUE('data-cash-crude'!P179)&gt;0,'data-cash-crude'!P179-INDEX('active-future'!$C:$C,MATCH('basis-cash-crude'!Q$1,'active-future'!$A:$A,0),1),""),"")</f>
        <v>-13.219999999999999</v>
      </c>
      <c r="R179">
        <f>+IFERROR(IF(VALUE('data-cash-crude'!Q179)&gt;0,'data-cash-crude'!Q179-INDEX('active-future'!$C:$C,MATCH('basis-cash-crude'!R$1,'active-future'!$A:$A,0),1),""),"")</f>
        <v>-13.079999999999998</v>
      </c>
      <c r="S179">
        <f>+IFERROR(IF(VALUE('data-cash-crude'!R179)&gt;0,'data-cash-crude'!R179-INDEX('active-future'!$C:$C,MATCH('basis-cash-crude'!S$1,'active-future'!$A:$A,0),1),""),"")</f>
        <v>-13.159999999999997</v>
      </c>
      <c r="T179">
        <f>+IFERROR(IF(VALUE('data-cash-crude'!S179)&gt;0,'data-cash-crude'!S179-INDEX('active-future'!$C:$C,MATCH('basis-cash-crude'!T$1,'active-future'!$A:$A,0),1),""),"")</f>
        <v>-13.14</v>
      </c>
      <c r="U179">
        <f>+IFERROR(IF(VALUE('data-cash-crude'!T179)&gt;0,'data-cash-crude'!T179-INDEX('active-future'!$C:$C,MATCH('basis-cash-crude'!U$1,'active-future'!$A:$A,0),1),""),"")</f>
        <v>-13.420000000000002</v>
      </c>
      <c r="V179">
        <f>+IFERROR(IF(VALUE('data-cash-crude'!U179)&gt;0,'data-cash-crude'!U179-INDEX('active-future'!$C:$C,MATCH('basis-cash-crude'!V$1,'active-future'!$A:$A,0),1),""),"")</f>
        <v>-13.100000000000001</v>
      </c>
      <c r="W179">
        <f>+IFERROR(IF(VALUE('data-cash-crude'!V179)&gt;0,'data-cash-crude'!V179-INDEX('active-future'!$C:$C,MATCH('basis-cash-crude'!W$1,'active-future'!$A:$A,0),1),""),"")</f>
        <v>-13.079999999999998</v>
      </c>
      <c r="X179">
        <f>+IFERROR(IF(VALUE('data-cash-crude'!W179)&gt;0,'data-cash-crude'!W179-INDEX('active-future'!$C:$C,MATCH('basis-cash-crude'!X$1,'active-future'!$A:$A,0),1),""),"")</f>
        <v>-13.329999999999998</v>
      </c>
      <c r="Y179" t="str">
        <f>+IFERROR(IF(VALUE('data-cash-crude'!X179)&gt;0,'data-cash-crude'!X179-INDEX('active-future'!$C:$C,MATCH('basis-cash-crude'!Y$1,'active-future'!$A:$A,0),1),""),"")</f>
        <v/>
      </c>
      <c r="Z179">
        <f>+IFERROR(IF(VALUE('data-cash-crude'!Y179)&gt;0,'data-cash-crude'!Y179-INDEX('active-future'!$C:$C,MATCH('basis-cash-crude'!Z$1,'active-future'!$A:$A,0),1),""),"")</f>
        <v>-13.36</v>
      </c>
      <c r="AA179">
        <f>+IFERROR(IF(VALUE('data-cash-crude'!Z179)&gt;0,'data-cash-crude'!Z179-INDEX('active-future'!$C:$C,MATCH('basis-cash-crude'!AA$1,'active-future'!$A:$A,0),1),""),"")</f>
        <v>-10.32</v>
      </c>
      <c r="AB179" t="str">
        <f>+IFERROR(IF(VALUE('data-cash-crude'!AA179)&gt;0,'data-cash-crude'!AA179-INDEX('active-future'!$C:$C,MATCH('basis-cash-crude'!AB$1,'active-future'!$A:$A,0),1),""),"")</f>
        <v/>
      </c>
      <c r="AC179">
        <f>+IFERROR(IF(VALUE('data-cash-crude'!AB179)&gt;0,'data-cash-crude'!AB179-INDEX('active-future'!$C:$C,MATCH('basis-cash-crude'!AC$1,'active-future'!$A:$A,0),1),""),"")</f>
        <v>-13.259999999999998</v>
      </c>
      <c r="AD179">
        <f>+IFERROR(IF(VALUE('data-cash-crude'!AC179)&gt;0,'data-cash-crude'!AC179-INDEX('active-future'!$C:$C,MATCH('basis-cash-crude'!AD$1,'active-future'!$A:$A,0),1),""),"")</f>
        <v>-13.059999999999995</v>
      </c>
      <c r="AE179">
        <f>+IFERROR(IF(VALUE('data-cash-crude'!AD179)&gt;0,'data-cash-crude'!AD179-INDEX('active-future'!$C:$C,MATCH('basis-cash-crude'!AE$1,'active-future'!$A:$A,0),1),""),"")</f>
        <v>-13.159999999999997</v>
      </c>
      <c r="AF179">
        <f>+IFERROR(IF(VALUE('data-cash-crude'!AE179)&gt;0,'data-cash-crude'!AE179-INDEX('active-future'!$C:$C,MATCH('basis-cash-crude'!AF$1,'active-future'!$A:$A,0),1),""),"")</f>
        <v>-13.170000000000002</v>
      </c>
      <c r="AG179">
        <f>+IFERROR(IF(VALUE('data-cash-crude'!AF179)&gt;0,'data-cash-crude'!AF179-INDEX('active-future'!$C:$C,MATCH('basis-cash-crude'!AG$1,'active-future'!$A:$A,0),1),""),"")</f>
        <v>-13.229999999999997</v>
      </c>
      <c r="AH179" t="str">
        <f>+IFERROR(IF(VALUE('data-cash-crude'!AG179)&gt;0,'data-cash-crude'!AG179-INDEX('active-future'!$C:$C,MATCH('basis-cash-crude'!AH$1,'active-future'!$A:$A,0),1),""),"")</f>
        <v/>
      </c>
      <c r="AI179" t="str">
        <f>+IFERROR(IF(VALUE('data-cash-crude'!AH179)&gt;0,'data-cash-crude'!AH179-INDEX('active-future'!$C:$C,MATCH('basis-cash-crude'!AI$1,'active-future'!$A:$A,0),1),""),"")</f>
        <v/>
      </c>
      <c r="AJ179" t="str">
        <f>+IFERROR(IF(VALUE('data-cash-crude'!AI179)&gt;0,'data-cash-crude'!AI179-INDEX('active-future'!$C:$C,MATCH('basis-cash-crude'!AJ$1,'active-future'!$A:$A,0),1),""),"")</f>
        <v/>
      </c>
      <c r="AK179" t="str">
        <f>+IFERROR(IF(VALUE('data-cash-crude'!AJ179)&gt;0,'data-cash-crude'!AJ179-INDEX('active-future'!$C:$C,MATCH('basis-cash-crude'!AK$1,'active-future'!$A:$A,0),1),""),"")</f>
        <v/>
      </c>
      <c r="AL179" t="str">
        <f>+IFERROR(IF(VALUE('data-cash-crude'!AK179)&gt;0,'data-cash-crude'!AK179-INDEX('active-future'!$C:$C,MATCH('basis-cash-crude'!AL$1,'active-future'!$A:$A,0),1),""),"")</f>
        <v/>
      </c>
      <c r="AM179" t="str">
        <f>+IFERROR(IF(VALUE('data-cash-crude'!AL179)&gt;0,'data-cash-crude'!AL179-INDEX('active-future'!$C:$C,MATCH('basis-cash-crude'!AM$1,'active-future'!$A:$A,0),1),""),"")</f>
        <v/>
      </c>
      <c r="AN179">
        <f>+IFERROR(IF(VALUE('data-cash-crude'!AM179)&gt;0,'data-cash-crude'!AM179-INDEX('active-future'!$C:$C,MATCH('basis-cash-crude'!AN$1,'active-future'!$A:$A,0),1),""),"")</f>
        <v>-13.199999999999996</v>
      </c>
      <c r="AO179">
        <f>+IFERROR(IF(VALUE('data-cash-crude'!AN179)&gt;0,'data-cash-crude'!AN179-INDEX('active-future'!$C:$C,MATCH('basis-cash-crude'!AO$1,'active-future'!$A:$A,0),1),""),"")</f>
        <v>-13.259999999999998</v>
      </c>
      <c r="AP179">
        <f>+IFERROR(IF(VALUE('data-cash-crude'!AO179)&gt;0,'data-cash-crude'!AO179-INDEX('active-future'!$C:$C,MATCH('basis-cash-crude'!AP$1,'active-future'!$A:$A,0),1),""),"")</f>
        <v>-13.14</v>
      </c>
      <c r="AQ179">
        <f>+IFERROR(IF(VALUE('data-cash-crude'!AP179)&gt;0,'data-cash-crude'!AP179-INDEX('active-future'!$C:$C,MATCH('basis-cash-crude'!AQ$1,'active-future'!$A:$A,0),1),""),"")</f>
        <v>-13.049999999999997</v>
      </c>
      <c r="AR179">
        <f>+IFERROR(IF(VALUE('data-cash-crude'!AQ179)&gt;0,'data-cash-crude'!AQ179-INDEX('active-future'!$C:$C,MATCH('basis-cash-crude'!AR$1,'active-future'!$A:$A,0),1),""),"")</f>
        <v>-13.25</v>
      </c>
      <c r="AS179">
        <f>+IFERROR(IF(VALUE('data-cash-crude'!AR179)&gt;0,'data-cash-crude'!AR179-INDEX('active-future'!$C:$C,MATCH('basis-cash-crude'!AS$1,'active-future'!$A:$A,0),1),""),"")</f>
        <v>-13.129999999999995</v>
      </c>
      <c r="AT179">
        <f>+IFERROR(IF(VALUE('data-cash-crude'!AS179)&gt;0,'data-cash-crude'!AS179-INDEX('active-future'!$C:$C,MATCH('basis-cash-crude'!AT$1,'active-future'!$A:$A,0),1),""),"")</f>
        <v>-13.439999999999998</v>
      </c>
      <c r="AU179">
        <f>+IFERROR(IF(VALUE('data-cash-crude'!AT179)&gt;0,'data-cash-crude'!AT179-INDEX('active-future'!$C:$C,MATCH('basis-cash-crude'!AU$1,'active-future'!$A:$A,0),1),""),"")</f>
        <v>-13.100000000000001</v>
      </c>
      <c r="AV179" t="str">
        <f>+IFERROR(IF(VALUE('data-cash-crude'!AU179)&gt;0,'data-cash-crude'!AU179-INDEX('active-future'!$C:$C,MATCH('basis-cash-crude'!AV$1,'active-future'!$A:$A,0),1),""),"")</f>
        <v/>
      </c>
      <c r="AW179" t="str">
        <f>+IFERROR(IF(VALUE('data-cash-crude'!AV179)&gt;0,'data-cash-crude'!AV179-INDEX('active-future'!$C:$C,MATCH('basis-cash-crude'!AW$1,'active-future'!$A:$A,0),1),""),"")</f>
        <v/>
      </c>
      <c r="AX179">
        <f>+IFERROR(IF(VALUE('data-cash-crude'!AW179)&gt;0,'data-cash-crude'!AW179-INDEX('active-future'!$C:$C,MATCH('basis-cash-crude'!AX$1,'active-future'!$A:$A,0),1),""),"")</f>
        <v>-13.189999999999998</v>
      </c>
      <c r="AY179">
        <f>+IFERROR(IF(VALUE('data-cash-crude'!AX179)&gt;0,'data-cash-crude'!AX179-INDEX('active-future'!$C:$C,MATCH('basis-cash-crude'!AY$1,'active-future'!$A:$A,0),1),""),"")</f>
        <v>-13.46</v>
      </c>
      <c r="AZ179">
        <f>+IFERROR(IF(VALUE('data-cash-crude'!AY179)&gt;0,'data-cash-crude'!AY179-INDEX('active-future'!$C:$C,MATCH('basis-cash-crude'!AZ$1,'active-future'!$A:$A,0),1),""),"")</f>
        <v>-13.059999999999995</v>
      </c>
      <c r="BA179">
        <f>+IFERROR(IF(VALUE('data-cash-crude'!AZ179)&gt;0,'data-cash-crude'!AZ179-INDEX('active-future'!$C:$C,MATCH('basis-cash-crude'!BA$1,'active-future'!$A:$A,0),1),""),"")</f>
        <v>-13.129999999999995</v>
      </c>
      <c r="BB179">
        <f>+IFERROR(IF(VALUE('data-cash-crude'!BA179)&gt;0,'data-cash-crude'!BA179-INDEX('active-future'!$C:$C,MATCH('basis-cash-crude'!BB$1,'active-future'!$A:$A,0),1),""),"")</f>
        <v>-13.119999999999997</v>
      </c>
      <c r="BC179">
        <f>+IFERROR(IF(VALUE('data-cash-crude'!BB179)&gt;0,'data-cash-crude'!BB179-INDEX('active-future'!$C:$C,MATCH('basis-cash-crude'!BC$1,'active-future'!$A:$A,0),1),""),"")</f>
        <v>-13.629999999999995</v>
      </c>
      <c r="BD179">
        <f>+IFERROR(IF(VALUE('data-cash-crude'!BC179)&gt;0,'data-cash-crude'!BC179-INDEX('active-future'!$C:$C,MATCH('basis-cash-crude'!BD$1,'active-future'!$A:$A,0),1),""),"")</f>
        <v>-13.159999999999997</v>
      </c>
      <c r="BE179">
        <f>+IFERROR(IF(VALUE('data-cash-crude'!BD179)&gt;0,'data-cash-crude'!BD179-INDEX('active-future'!$C:$C,MATCH('basis-cash-crude'!BE$1,'active-future'!$A:$A,0),1),""),"")</f>
        <v>-13.269999999999996</v>
      </c>
      <c r="BF179">
        <f>+IFERROR(IF(VALUE('data-cash-crude'!BE179)&gt;0,'data-cash-crude'!BE179-INDEX('active-future'!$C:$C,MATCH('basis-cash-crude'!BF$1,'active-future'!$A:$A,0),1),""),"")</f>
        <v>-13.329999999999998</v>
      </c>
      <c r="BG179">
        <f>+IFERROR(IF(VALUE('data-cash-crude'!BF179)&gt;0,'data-cash-crude'!BF179-INDEX('active-future'!$C:$C,MATCH('basis-cash-crude'!BG$1,'active-future'!$A:$A,0),1),""),"")</f>
        <v>-13.009999999999998</v>
      </c>
      <c r="BH179">
        <f>+IFERROR(IF(VALUE('data-cash-crude'!BG179)&gt;0,'data-cash-crude'!BG179-INDEX('active-future'!$C:$C,MATCH('basis-cash-crude'!BH$1,'active-future'!$A:$A,0),1),""),"")</f>
        <v>-13.21</v>
      </c>
      <c r="BI179">
        <f>+IFERROR(IF(VALUE('data-cash-crude'!BH179)&gt;0,'data-cash-crude'!BH179-INDEX('active-future'!$C:$C,MATCH('basis-cash-crude'!BI$1,'active-future'!$A:$A,0),1),""),"")</f>
        <v>-13.490000000000002</v>
      </c>
      <c r="BJ179">
        <f>+IFERROR(IF(VALUE('data-cash-crude'!BI179)&gt;0,'data-cash-crude'!BI179-INDEX('active-future'!$C:$C,MATCH('basis-cash-crude'!BJ$1,'active-future'!$A:$A,0),1),""),"")</f>
        <v>-13.100000000000001</v>
      </c>
      <c r="BK179">
        <f>+IFERROR(IF(VALUE('data-cash-crude'!BJ179)&gt;0,'data-cash-crude'!BJ179-INDEX('active-future'!$C:$C,MATCH('basis-cash-crude'!BK$1,'active-future'!$A:$A,0),1),""),"")</f>
        <v>-13.199999999999996</v>
      </c>
      <c r="BL179">
        <f>+IFERROR(IF(VALUE('data-cash-crude'!BK179)&gt;0,'data-cash-crude'!BK179-INDEX('active-future'!$C:$C,MATCH('basis-cash-crude'!BL$1,'active-future'!$A:$A,0),1),""),"")</f>
        <v>-12.990000000000002</v>
      </c>
      <c r="BM179">
        <f>+IFERROR(IF(VALUE('data-cash-crude'!BL179)&gt;0,'data-cash-crude'!BL179-INDEX('active-future'!$C:$C,MATCH('basis-cash-crude'!BM$1,'active-future'!$A:$A,0),1),""),"")</f>
        <v>-13.280000000000001</v>
      </c>
      <c r="BN179">
        <f>+IFERROR(IF(VALUE('data-cash-crude'!BM179)&gt;0,'data-cash-crude'!BM179-INDEX('active-future'!$C:$C,MATCH('basis-cash-crude'!BN$1,'active-future'!$A:$A,0),1),""),"")</f>
        <v>-13.149999999999999</v>
      </c>
      <c r="BO179">
        <f>+IFERROR(IF(VALUE('data-cash-crude'!BN179)&gt;0,'data-cash-crude'!BN179-INDEX('active-future'!$C:$C,MATCH('basis-cash-crude'!BO$1,'active-future'!$A:$A,0),1),""),"")</f>
        <v>-13.21</v>
      </c>
      <c r="BP179">
        <f>+IFERROR(IF(VALUE('data-cash-crude'!BO179)&gt;0,'data-cash-crude'!BO179-INDEX('active-future'!$C:$C,MATCH('basis-cash-crude'!BP$1,'active-future'!$A:$A,0),1),""),"")</f>
        <v>-13.100000000000001</v>
      </c>
      <c r="BQ179">
        <f>+IFERROR(IF(VALUE('data-cash-crude'!BP179)&gt;0,'data-cash-crude'!BP179-INDEX('active-future'!$C:$C,MATCH('basis-cash-crude'!BQ$1,'active-future'!$A:$A,0),1),""),"")</f>
        <v>-13.04</v>
      </c>
      <c r="BR179">
        <f>+IFERROR(IF(VALUE('data-cash-crude'!BQ179)&gt;0,'data-cash-crude'!BQ179-INDEX('active-future'!$C:$C,MATCH('basis-cash-crude'!BR$1,'active-future'!$A:$A,0),1),""),"")</f>
        <v>-13.269999999999996</v>
      </c>
      <c r="BS179">
        <f>+IFERROR(IF(VALUE('data-cash-crude'!BR179)&gt;0,'data-cash-crude'!BR179-INDEX('active-future'!$C:$C,MATCH('basis-cash-crude'!BS$1,'active-future'!$A:$A,0),1),""),"")</f>
        <v>-13.469999999999999</v>
      </c>
      <c r="BT179">
        <f>+IFERROR(IF(VALUE('data-cash-crude'!BS179)&gt;0,'data-cash-crude'!BS179-INDEX('active-future'!$C:$C,MATCH('basis-cash-crude'!BT$1,'active-future'!$A:$A,0),1),""),"")</f>
        <v>-13.059999999999995</v>
      </c>
      <c r="BU179">
        <f>+IFERROR(IF(VALUE('data-cash-crude'!BT179)&gt;0,'data-cash-crude'!BT179-INDEX('active-future'!$C:$C,MATCH('basis-cash-crude'!BU$1,'active-future'!$A:$A,0),1),""),"")</f>
        <v>-13.059999999999995</v>
      </c>
      <c r="BV179" t="str">
        <f>+IFERROR(IF(VALUE('data-cash-crude'!BU179)&gt;0,'data-cash-crude'!BU179-INDEX('active-future'!$C:$C,MATCH('basis-cash-crude'!BV$1,'active-future'!$A:$A,0),1),""),"")</f>
        <v/>
      </c>
      <c r="BW179">
        <f>+IFERROR(IF(VALUE('data-cash-crude'!BV179)&gt;0,'data-cash-crude'!BV179-INDEX('active-future'!$C:$C,MATCH('basis-cash-crude'!BW$1,'active-future'!$A:$A,0),1),""),"")</f>
        <v>-13.189999999999998</v>
      </c>
      <c r="BX179">
        <f>+IFERROR(IF(VALUE('data-cash-crude'!BW179)&gt;0,'data-cash-crude'!BW179-INDEX('active-future'!$C:$C,MATCH('basis-cash-crude'!BX$1,'active-future'!$A:$A,0),1),""),"")</f>
        <v>-13.04</v>
      </c>
      <c r="BY179">
        <f>+IFERROR(IF(VALUE('data-cash-crude'!BX179)&gt;0,'data-cash-crude'!BX179-INDEX('active-future'!$C:$C,MATCH('basis-cash-crude'!BY$1,'active-future'!$A:$A,0),1),""),"")</f>
        <v>-13.240000000000002</v>
      </c>
      <c r="BZ179">
        <f>+IFERROR(IF(VALUE('data-cash-crude'!BY179)&gt;0,'data-cash-crude'!BY179-INDEX('active-future'!$C:$C,MATCH('basis-cash-crude'!BZ$1,'active-future'!$A:$A,0),1),""),"")</f>
        <v>-13.339999999999996</v>
      </c>
      <c r="CA179">
        <f>+IFERROR(IF(VALUE('data-cash-crude'!BZ179)&gt;0,'data-cash-crude'!BZ179-INDEX('active-future'!$C:$C,MATCH('basis-cash-crude'!CA$1,'active-future'!$A:$A,0),1),""),"")</f>
        <v>-12.939999999999998</v>
      </c>
      <c r="CB179">
        <f>+IFERROR(IF(VALUE('data-cash-crude'!CA179)&gt;0,'data-cash-crude'!CA179-INDEX('active-future'!$C:$C,MATCH('basis-cash-crude'!CB$1,'active-future'!$A:$A,0),1),""),"")</f>
        <v>-13.240000000000002</v>
      </c>
      <c r="CC179">
        <f>+IFERROR(IF(VALUE('data-cash-crude'!CB179)&gt;0,'data-cash-crude'!CB179-INDEX('active-future'!$C:$C,MATCH('basis-cash-crude'!CC$1,'active-future'!$A:$A,0),1),""),"")</f>
        <v>-12.799999999999997</v>
      </c>
      <c r="CD179">
        <f>+IFERROR(IF(VALUE('data-cash-crude'!CC179)&gt;0,'data-cash-crude'!CC179-INDEX('active-future'!$C:$C,MATCH('basis-cash-crude'!CD$1,'active-future'!$A:$A,0),1),""),"")</f>
        <v>-13.25</v>
      </c>
      <c r="CE179">
        <f>+IFERROR(IF(VALUE('data-cash-crude'!CD179)&gt;0,'data-cash-crude'!CD179-INDEX('active-future'!$C:$C,MATCH('basis-cash-crude'!CE$1,'active-future'!$A:$A,0),1),""),"")</f>
        <v>-13.240000000000002</v>
      </c>
      <c r="CF179">
        <f>+IFERROR(IF(VALUE('data-cash-crude'!CE179)&gt;0,'data-cash-crude'!CE179-INDEX('active-future'!$C:$C,MATCH('basis-cash-crude'!CF$1,'active-future'!$A:$A,0),1),""),"")</f>
        <v>-13.149999999999999</v>
      </c>
      <c r="CG179">
        <f>+IFERROR(IF(VALUE('data-cash-crude'!CF179)&gt;0,'data-cash-crude'!CF179-INDEX('active-future'!$C:$C,MATCH('basis-cash-crude'!CG$1,'active-future'!$A:$A,0),1),""),"")</f>
        <v>-13.299999999999997</v>
      </c>
      <c r="CH179">
        <f>+IFERROR(IF(VALUE('data-cash-crude'!CG179)&gt;0,'data-cash-crude'!CG179-INDEX('active-future'!$C:$C,MATCH('basis-cash-crude'!CH$1,'active-future'!$A:$A,0),1),""),"")</f>
        <v>-13</v>
      </c>
      <c r="CI179">
        <f>+IFERROR(IF(VALUE('data-cash-crude'!CH179)&gt;0,'data-cash-crude'!CH179-INDEX('active-future'!$C:$C,MATCH('basis-cash-crude'!CI$1,'active-future'!$A:$A,0),1),""),"")</f>
        <v>-13.170000000000002</v>
      </c>
      <c r="CJ179">
        <f>+IFERROR(IF(VALUE('data-cash-crude'!CI179)&gt;0,'data-cash-crude'!CI179-INDEX('active-future'!$C:$C,MATCH('basis-cash-crude'!CJ$1,'active-future'!$A:$A,0),1),""),"")</f>
        <v>-13.199999999999996</v>
      </c>
      <c r="CK179">
        <f>+IFERROR(IF(VALUE('data-cash-crude'!CJ179)&gt;0,'data-cash-crude'!CJ179-INDEX('active-future'!$C:$C,MATCH('basis-cash-crude'!CK$1,'active-future'!$A:$A,0),1),""),"")</f>
        <v>-13.159999999999997</v>
      </c>
      <c r="CL179">
        <f>+IFERROR(IF(VALUE('data-cash-crude'!CK179)&gt;0,'data-cash-crude'!CK179-INDEX('active-future'!$C:$C,MATCH('basis-cash-crude'!CL$1,'active-future'!$A:$A,0),1),""),"")</f>
        <v>-13.089999999999996</v>
      </c>
      <c r="CM179" t="str">
        <f>+IFERROR(IF(VALUE('data-cash-crude'!CL179)&gt;0,'data-cash-crude'!CL179-INDEX('active-future'!$C:$C,MATCH('basis-cash-crude'!CM$1,'active-future'!$A:$A,0),1),""),"")</f>
        <v/>
      </c>
      <c r="CN179">
        <f>+IFERROR(IF(VALUE('data-cash-crude'!CM179)&gt;0,'data-cash-crude'!CM179-INDEX('active-future'!$C:$C,MATCH('basis-cash-crude'!CN$1,'active-future'!$A:$A,0),1),""),"")</f>
        <v>-13.25</v>
      </c>
      <c r="CO179">
        <f>+IFERROR(IF(VALUE('data-cash-crude'!CN179)&gt;0,'data-cash-crude'!CN179-INDEX('active-future'!$C:$C,MATCH('basis-cash-crude'!CO$1,'active-future'!$A:$A,0),1),""),"")</f>
        <v>-13.11</v>
      </c>
      <c r="CP179" t="str">
        <f>+IFERROR(IF(VALUE('data-cash-crude'!CO179)&gt;0,'data-cash-crude'!CO179-INDEX('active-future'!$C:$C,MATCH('basis-cash-crude'!CP$1,'active-future'!$A:$A,0),1),""),"")</f>
        <v/>
      </c>
      <c r="CQ179">
        <f>+IFERROR(IF(VALUE('data-cash-crude'!CP179)&gt;0,'data-cash-crude'!CP179-INDEX('active-future'!$C:$C,MATCH('basis-cash-crude'!CQ$1,'active-future'!$A:$A,0),1),""),"")</f>
        <v>-12.329999999999998</v>
      </c>
      <c r="CR179">
        <f>+IFERROR(IF(VALUE('data-cash-crude'!CQ179)&gt;0,'data-cash-crude'!CQ179-INDEX('active-future'!$C:$C,MATCH('basis-cash-crude'!CR$1,'active-future'!$A:$A,0),1),""),"")</f>
        <v>-13.29</v>
      </c>
      <c r="CS179">
        <f>+IFERROR(IF(VALUE('data-cash-crude'!CR179)&gt;0,'data-cash-crude'!CR179-INDEX('active-future'!$C:$C,MATCH('basis-cash-crude'!CS$1,'active-future'!$A:$A,0),1),""),"")</f>
        <v>-13.07</v>
      </c>
      <c r="CT179">
        <f>+IFERROR(IF(VALUE('data-cash-crude'!CS179)&gt;0,'data-cash-crude'!CS179-INDEX('active-future'!$C:$C,MATCH('basis-cash-crude'!CT$1,'active-future'!$A:$A,0),1),""),"")</f>
        <v>-13.25</v>
      </c>
      <c r="CU179">
        <f>+IFERROR(IF(VALUE('data-cash-crude'!CT179)&gt;0,'data-cash-crude'!CT179-INDEX('active-future'!$C:$C,MATCH('basis-cash-crude'!CU$1,'active-future'!$A:$A,0),1),""),"")</f>
        <v>-13.079999999999998</v>
      </c>
      <c r="CV179">
        <f>+IFERROR(IF(VALUE('data-cash-crude'!CU179)&gt;0,'data-cash-crude'!CU179-INDEX('active-future'!$C:$C,MATCH('basis-cash-crude'!CV$1,'active-future'!$A:$A,0),1),""),"")</f>
        <v>-13.030000000000001</v>
      </c>
      <c r="CW179">
        <f>+IFERROR(IF(VALUE('data-cash-crude'!CV179)&gt;0,'data-cash-crude'!CV179-INDEX('active-future'!$C:$C,MATCH('basis-cash-crude'!CW$1,'active-future'!$A:$A,0),1),""),"")</f>
        <v>-12.79</v>
      </c>
      <c r="CX179">
        <f>+IFERROR(IF(VALUE('data-cash-crude'!CW179)&gt;0,'data-cash-crude'!CW179-INDEX('active-future'!$C:$C,MATCH('basis-cash-crude'!CX$1,'active-future'!$A:$A,0),1),""),"")</f>
        <v>-13.21</v>
      </c>
      <c r="CY179">
        <f>+IFERROR(IF(VALUE('data-cash-crude'!CX179)&gt;0,'data-cash-crude'!CX179-INDEX('active-future'!$C:$C,MATCH('basis-cash-crude'!CY$1,'active-future'!$A:$A,0),1),""),"")</f>
        <v>-13.119999999999997</v>
      </c>
      <c r="CZ179">
        <f>+IFERROR(IF(VALUE('data-cash-crude'!CY179)&gt;0,'data-cash-crude'!CY179-INDEX('active-future'!$C:$C,MATCH('basis-cash-crude'!CZ$1,'active-future'!$A:$A,0),1),""),"")</f>
        <v>-13.379999999999995</v>
      </c>
      <c r="DA179">
        <f>+IFERROR(IF(VALUE('data-cash-crude'!CZ179)&gt;0,'data-cash-crude'!CZ179-INDEX('active-future'!$C:$C,MATCH('basis-cash-crude'!DA$1,'active-future'!$A:$A,0),1),""),"")</f>
        <v>-13</v>
      </c>
      <c r="DB179">
        <f>+IFERROR(IF(VALUE('data-cash-crude'!DA179)&gt;0,'data-cash-crude'!DA179-INDEX('active-future'!$C:$C,MATCH('basis-cash-crude'!DB$1,'active-future'!$A:$A,0),1),""),"")</f>
        <v>-13.329999999999998</v>
      </c>
      <c r="DC179">
        <f>+IFERROR(IF(VALUE('data-cash-crude'!DB179)&gt;0,'data-cash-crude'!DB179-INDEX('active-future'!$C:$C,MATCH('basis-cash-crude'!DC$1,'active-future'!$A:$A,0),1),""),"")</f>
        <v>-13.149999999999999</v>
      </c>
      <c r="DD179">
        <f>+IFERROR(IF(VALUE('data-cash-crude'!DC179)&gt;0,'data-cash-crude'!DC179-INDEX('active-future'!$C:$C,MATCH('basis-cash-crude'!DD$1,'active-future'!$A:$A,0),1),""),"")</f>
        <v>-13.189999999999998</v>
      </c>
      <c r="DE179">
        <f>+IFERROR(IF(VALUE('data-cash-crude'!DD179)&gt;0,'data-cash-crude'!DD179-INDEX('active-future'!$C:$C,MATCH('basis-cash-crude'!DE$1,'active-future'!$A:$A,0),1),""),"")</f>
        <v>-13.240000000000002</v>
      </c>
      <c r="DF179">
        <f>+IFERROR(IF(VALUE('data-cash-crude'!DE179)&gt;0,'data-cash-crude'!DE179-INDEX('active-future'!$C:$C,MATCH('basis-cash-crude'!DF$1,'active-future'!$A:$A,0),1),""),"")</f>
        <v>-13.030000000000001</v>
      </c>
      <c r="DG179">
        <f>+IFERROR(IF(VALUE('data-cash-crude'!DF179)&gt;0,'data-cash-crude'!DF179-INDEX('active-future'!$C:$C,MATCH('basis-cash-crude'!DG$1,'active-future'!$A:$A,0),1),""),"")</f>
        <v>-12.839999999999996</v>
      </c>
      <c r="DH179">
        <f>+IFERROR(IF(VALUE('data-cash-crude'!DG179)&gt;0,'data-cash-crude'!DG179-INDEX('active-future'!$C:$C,MATCH('basis-cash-crude'!DH$1,'active-future'!$A:$A,0),1),""),"")</f>
        <v>-13.309999999999995</v>
      </c>
      <c r="DI179">
        <f>+IFERROR(IF(VALUE('data-cash-crude'!DH179)&gt;0,'data-cash-crude'!DH179-INDEX('active-future'!$C:$C,MATCH('basis-cash-crude'!DI$1,'active-future'!$A:$A,0),1),""),"")</f>
        <v>-13.100000000000001</v>
      </c>
      <c r="DJ179">
        <f>+IFERROR(IF(VALUE('data-cash-crude'!DI179)&gt;0,'data-cash-crude'!DI179-INDEX('active-future'!$C:$C,MATCH('basis-cash-crude'!DJ$1,'active-future'!$A:$A,0),1),""),"")</f>
        <v>-13.229999999999997</v>
      </c>
      <c r="DK179">
        <f>+IFERROR(IF(VALUE('data-cash-crude'!DJ179)&gt;0,'data-cash-crude'!DJ179-INDEX('active-future'!$C:$C,MATCH('basis-cash-crude'!DK$1,'active-future'!$A:$A,0),1),""),"")</f>
        <v>-13.199999999999996</v>
      </c>
      <c r="DL179">
        <f>+IFERROR(IF(VALUE('data-cash-crude'!DK179)&gt;0,'data-cash-crude'!DK179-INDEX('active-future'!$C:$C,MATCH('basis-cash-crude'!DL$1,'active-future'!$A:$A,0),1),""),"")</f>
        <v>-13.269999999999996</v>
      </c>
      <c r="DM179" t="str">
        <f>+IFERROR(IF(VALUE('data-cash-crude'!DL179)&gt;0,'data-cash-crude'!DL179-INDEX('active-future'!$C:$C,MATCH('basis-cash-crude'!DM$1,'active-future'!$A:$A,0),1),""),"")</f>
        <v/>
      </c>
      <c r="DN179" t="str">
        <f>+IFERROR(IF(VALUE('data-cash-crude'!DM179)&gt;0,'data-cash-crude'!DM179-INDEX('active-future'!$C:$C,MATCH('basis-cash-crude'!DN$1,'active-future'!$A:$A,0),1),""),"")</f>
        <v/>
      </c>
      <c r="DO179" t="str">
        <f>+IFERROR(IF(VALUE('data-cash-crude'!DN179)&gt;0,'data-cash-crude'!DN179-INDEX('active-future'!$C:$C,MATCH('basis-cash-crude'!DO$1,'active-future'!$A:$A,0),1),""),"")</f>
        <v/>
      </c>
      <c r="DP179" t="str">
        <f>+IFERROR(IF(VALUE('data-cash-crude'!DO179)&gt;0,'data-cash-crude'!DO179-INDEX('active-future'!$C:$C,MATCH('basis-cash-crude'!DP$1,'active-future'!$A:$A,0),1),""),"")</f>
        <v/>
      </c>
      <c r="DQ179" t="str">
        <f>+IFERROR(IF(VALUE('data-cash-crude'!DP179)&gt;0,'data-cash-crude'!DP179-INDEX('active-future'!$C:$C,MATCH('basis-cash-crude'!DQ$1,'active-future'!$A:$A,0),1),""),"")</f>
        <v/>
      </c>
      <c r="DR179" t="str">
        <f>+IFERROR(IF(VALUE('data-cash-crude'!DQ179)&gt;0,'data-cash-crude'!DQ179-INDEX('active-future'!$C:$C,MATCH('basis-cash-crude'!DR$1,'active-future'!$A:$A,0),1),""),"")</f>
        <v/>
      </c>
      <c r="DS179" t="str">
        <f>+IFERROR(IF(VALUE('data-cash-crude'!DR179)&gt;0,'data-cash-crude'!DR179-INDEX('active-future'!$C:$C,MATCH('basis-cash-crude'!DS$1,'active-future'!$A:$A,0),1),""),"")</f>
        <v/>
      </c>
      <c r="DT179" t="str">
        <f>+IFERROR(IF(VALUE('data-cash-crude'!DS179)&gt;0,'data-cash-crude'!DS179-INDEX('active-future'!$C:$C,MATCH('basis-cash-crude'!DT$1,'active-future'!$A:$A,0),1),""),"")</f>
        <v/>
      </c>
      <c r="DU179" t="str">
        <f>+IFERROR(IF(VALUE('data-cash-crude'!DT179)&gt;0,'data-cash-crude'!DT179-INDEX('active-future'!$C:$C,MATCH('basis-cash-crude'!DU$1,'active-future'!$A:$A,0),1),""),"")</f>
        <v/>
      </c>
      <c r="DV179" t="str">
        <f>+IFERROR(IF(VALUE('data-cash-crude'!DU179)&gt;0,'data-cash-crude'!DU179-INDEX('active-future'!$C:$C,MATCH('basis-cash-crude'!DV$1,'active-future'!$A:$A,0),1),""),"")</f>
        <v/>
      </c>
      <c r="DW179" t="str">
        <f>+IFERROR(IF(VALUE('data-cash-crude'!DV179)&gt;0,'data-cash-crude'!DV179-INDEX('active-future'!$C:$C,MATCH('basis-cash-crude'!DW$1,'active-future'!$A:$A,0),1),""),"")</f>
        <v/>
      </c>
      <c r="DX179" t="str">
        <f>+IFERROR(IF(VALUE('data-cash-crude'!DW179)&gt;0,'data-cash-crude'!DW179-INDEX('active-future'!$C:$C,MATCH('basis-cash-crude'!DX$1,'active-future'!$A:$A,0),1),""),"")</f>
        <v/>
      </c>
      <c r="DY179" t="str">
        <f>+IFERROR(IF(VALUE('data-cash-crude'!DX179)&gt;0,'data-cash-crude'!DX179-INDEX('active-future'!$C:$C,MATCH('basis-cash-crude'!DY$1,'active-future'!$A:$A,0),1),""),"")</f>
        <v/>
      </c>
      <c r="DZ179" t="str">
        <f>+IFERROR(IF(VALUE('data-cash-crude'!DY179)&gt;0,'data-cash-crude'!DY179-INDEX('active-future'!$C:$C,MATCH('basis-cash-crude'!DZ$1,'active-future'!$A:$A,0),1),""),"")</f>
        <v/>
      </c>
      <c r="EA179" t="str">
        <f>+IFERROR(IF(VALUE('data-cash-crude'!DZ179)&gt;0,'data-cash-crude'!DZ179-INDEX('active-future'!$C:$C,MATCH('basis-cash-crude'!EA$1,'active-future'!$A:$A,0),1),""),"")</f>
        <v/>
      </c>
      <c r="EB179" t="str">
        <f>+IFERROR(IF(VALUE('data-cash-crude'!EA179)&gt;0,'data-cash-crude'!EA179-INDEX('active-future'!$C:$C,MATCH('basis-cash-crude'!EB$1,'active-future'!$A:$A,0),1),""),"")</f>
        <v/>
      </c>
      <c r="EC179" t="str">
        <f>+IFERROR(IF(VALUE('data-cash-crude'!EB179)&gt;0,'data-cash-crude'!EB179-INDEX('active-future'!$C:$C,MATCH('basis-cash-crude'!EC$1,'active-future'!$A:$A,0),1),""),"")</f>
        <v/>
      </c>
      <c r="ED179" t="str">
        <f>+IFERROR(IF(VALUE('data-cash-crude'!EC179)&gt;0,'data-cash-crude'!EC179-INDEX('active-future'!$C:$C,MATCH('basis-cash-crude'!ED$1,'active-future'!$A:$A,0),1),""),"")</f>
        <v/>
      </c>
      <c r="EE179" t="str">
        <f>+IFERROR(IF(VALUE('data-cash-crude'!ED179)&gt;0,'data-cash-crude'!ED179-INDEX('active-future'!$C:$C,MATCH('basis-cash-crude'!EE$1,'active-future'!$A:$A,0),1),""),"")</f>
        <v/>
      </c>
      <c r="EF179" t="str">
        <f>+IFERROR(IF(VALUE('data-cash-crude'!EE179)&gt;0,'data-cash-crude'!EE179-INDEX('active-future'!$C:$C,MATCH('basis-cash-crude'!EF$1,'active-future'!$A:$A,0),1),""),"")</f>
        <v/>
      </c>
      <c r="EG179" t="str">
        <f>+IFERROR(IF(VALUE('data-cash-crude'!EF179)&gt;0,'data-cash-crude'!EF179-INDEX('active-future'!$C:$C,MATCH('basis-cash-crude'!EG$1,'active-future'!$A:$A,0),1),""),"")</f>
        <v/>
      </c>
      <c r="EH179" t="str">
        <f>+IFERROR(IF(VALUE('data-cash-crude'!EG179)&gt;0,'data-cash-crude'!EG179-INDEX('active-future'!$C:$C,MATCH('basis-cash-crude'!EH$1,'active-future'!$A:$A,0),1),""),"")</f>
        <v/>
      </c>
      <c r="EI179" t="str">
        <f>+IFERROR(IF(VALUE('data-cash-crude'!EH179)&gt;0,'data-cash-crude'!EH179-INDEX('active-future'!$C:$C,MATCH('basis-cash-crude'!EI$1,'active-future'!$A:$A,0),1),""),"")</f>
        <v/>
      </c>
      <c r="EJ179" t="str">
        <f>+IFERROR(IF(VALUE('data-cash-crude'!EI179)&gt;0,'data-cash-crude'!EI179-INDEX('active-future'!$C:$C,MATCH('basis-cash-crude'!EJ$1,'active-future'!$A:$A,0),1),""),"")</f>
        <v/>
      </c>
      <c r="EK179" t="str">
        <f>+IFERROR(IF(VALUE('data-cash-crude'!EJ179)&gt;0,'data-cash-crude'!EJ179-INDEX('active-future'!$C:$C,MATCH('basis-cash-crude'!EK$1,'active-future'!$A:$A,0),1),""),"")</f>
        <v/>
      </c>
      <c r="EL179" t="str">
        <f>+IFERROR(IF(VALUE('data-cash-crude'!EK179)&gt;0,'data-cash-crude'!EK179-INDEX('active-future'!$C:$C,MATCH('basis-cash-crude'!EL$1,'active-future'!$A:$A,0),1),""),"")</f>
        <v/>
      </c>
      <c r="EM179" t="str">
        <f>+IFERROR(IF(VALUE('data-cash-crude'!EL179)&gt;0,'data-cash-crude'!EL179-INDEX('active-future'!$C:$C,MATCH('basis-cash-crude'!EM$1,'active-future'!$A:$A,0),1),""),"")</f>
        <v/>
      </c>
      <c r="EN179" t="str">
        <f>+IFERROR(IF(VALUE('data-cash-crude'!EM179)&gt;0,'data-cash-crude'!EM179-INDEX('active-future'!$C:$C,MATCH('basis-cash-crude'!EN$1,'active-future'!$A:$A,0),1),""),"")</f>
        <v/>
      </c>
      <c r="EO179" t="str">
        <f>+IFERROR(IF(VALUE('data-cash-crude'!EN179)&gt;0,'data-cash-crude'!EN179-INDEX('active-future'!$C:$C,MATCH('basis-cash-crude'!EO$1,'active-future'!$A:$A,0),1),""),"")</f>
        <v/>
      </c>
      <c r="EP179" t="str">
        <f>+IFERROR(IF(VALUE('data-cash-crude'!EO179)&gt;0,'data-cash-crude'!EO179-INDEX('active-future'!$C:$C,MATCH('basis-cash-crude'!EP$1,'active-future'!$A:$A,0),1),""),"")</f>
        <v/>
      </c>
      <c r="EQ179" t="str">
        <f>+IFERROR(IF(VALUE('data-cash-crude'!EP179)&gt;0,'data-cash-crude'!EP179-INDEX('active-future'!$C:$C,MATCH('basis-cash-crude'!EQ$1,'active-future'!$A:$A,0),1),""),"")</f>
        <v/>
      </c>
      <c r="ER179" t="str">
        <f>+IFERROR(IF(VALUE('data-cash-crude'!EQ179)&gt;0,'data-cash-crude'!EQ179-INDEX('active-future'!$C:$C,MATCH('basis-cash-crude'!ER$1,'active-future'!$A:$A,0),1),""),"")</f>
        <v/>
      </c>
      <c r="ES179" t="str">
        <f>+IFERROR(IF(VALUE('data-cash-crude'!ER179)&gt;0,'data-cash-crude'!ER179-INDEX('active-future'!$C:$C,MATCH('basis-cash-crude'!ES$1,'active-future'!$A:$A,0),1),""),"")</f>
        <v/>
      </c>
      <c r="ET179" t="str">
        <f>+IFERROR(IF(VALUE('data-cash-crude'!ES179)&gt;0,'data-cash-crude'!ES179-INDEX('active-future'!$C:$C,MATCH('basis-cash-crude'!ET$1,'active-future'!$A:$A,0),1),""),"")</f>
        <v/>
      </c>
      <c r="EU179" t="str">
        <f>+IFERROR(IF(VALUE('data-cash-crude'!ET179)&gt;0,'data-cash-crude'!ET179-INDEX('active-future'!$C:$C,MATCH('basis-cash-crude'!EU$1,'active-future'!$A:$A,0),1),""),"")</f>
        <v/>
      </c>
      <c r="EV179" t="str">
        <f>+IFERROR(IF(VALUE('data-cash-crude'!EU179)&gt;0,'data-cash-crude'!EU179-INDEX('active-future'!$C:$C,MATCH('basis-cash-crude'!EV$1,'active-future'!$A:$A,0),1),""),"")</f>
        <v/>
      </c>
      <c r="EW179" t="str">
        <f>+IFERROR(IF(VALUE('data-cash-crude'!EV179)&gt;0,'data-cash-crude'!EV179-INDEX('active-future'!$C:$C,MATCH('basis-cash-crude'!EW$1,'active-future'!$A:$A,0),1),""),"")</f>
        <v/>
      </c>
      <c r="EX179" t="str">
        <f>+IFERROR(IF(VALUE('data-cash-crude'!EW179)&gt;0,'data-cash-crude'!EW179-INDEX('active-future'!$C:$C,MATCH('basis-cash-crude'!EX$1,'active-future'!$A:$A,0),1),""),"")</f>
        <v/>
      </c>
      <c r="EY179" t="str">
        <f>+IFERROR(IF(VALUE('data-cash-crude'!EX179)&gt;0,'data-cash-crude'!EX179-INDEX('active-future'!$C:$C,MATCH('basis-cash-crude'!EY$1,'active-future'!$A:$A,0),1),""),"")</f>
        <v/>
      </c>
      <c r="EZ179" t="str">
        <f>+IFERROR(IF(VALUE('data-cash-crude'!EY179)&gt;0,'data-cash-crude'!EY179-INDEX('active-future'!$C:$C,MATCH('basis-cash-crude'!EZ$1,'active-future'!$A:$A,0),1),""),"")</f>
        <v/>
      </c>
      <c r="FA179" t="str">
        <f>+IFERROR(IF(VALUE('data-cash-crude'!EZ179)&gt;0,'data-cash-crude'!EZ179-INDEX('active-future'!$C:$C,MATCH('basis-cash-crude'!FA$1,'active-future'!$A:$A,0),1),""),"")</f>
        <v/>
      </c>
      <c r="FB179" t="str">
        <f>+IFERROR(IF(VALUE('data-cash-crude'!FA179)&gt;0,'data-cash-crude'!FA179-INDEX('active-future'!$C:$C,MATCH('basis-cash-crude'!FB$1,'active-future'!$A:$A,0),1),""),"")</f>
        <v/>
      </c>
      <c r="FC179" t="str">
        <f>+IFERROR(IF(VALUE('data-cash-crude'!FB179)&gt;0,'data-cash-crude'!FB179-INDEX('active-future'!$C:$C,MATCH('basis-cash-crude'!FC$1,'active-future'!$A:$A,0),1),""),"")</f>
        <v/>
      </c>
      <c r="FD179" t="str">
        <f>+IFERROR(IF(VALUE('data-cash-crude'!FC179)&gt;0,'data-cash-crude'!FC179-INDEX('active-future'!$C:$C,MATCH('basis-cash-crude'!FD$1,'active-future'!$A:$A,0),1),""),"")</f>
        <v/>
      </c>
      <c r="FE179" t="str">
        <f>+IFERROR(IF(VALUE('data-cash-crude'!FD179)&gt;0,'data-cash-crude'!FD179-INDEX('active-future'!$C:$C,MATCH('basis-cash-crude'!FE$1,'active-future'!$A:$A,0),1),""),"")</f>
        <v/>
      </c>
      <c r="FF179" t="str">
        <f>+IFERROR(IF(VALUE('data-cash-crude'!FE179)&gt;0,'data-cash-crude'!FE179-INDEX('active-future'!$C:$C,MATCH('basis-cash-crude'!FF$1,'active-future'!$A:$A,0),1),""),"")</f>
        <v/>
      </c>
      <c r="FG179" t="str">
        <f>+IFERROR(IF(VALUE('data-cash-crude'!FF179)&gt;0,'data-cash-crude'!FF179-INDEX('active-future'!$C:$C,MATCH('basis-cash-crude'!FG$1,'active-future'!$A:$A,0),1),""),"")</f>
        <v/>
      </c>
      <c r="FH179" t="str">
        <f>+IFERROR(IF(VALUE('data-cash-crude'!FG179)&gt;0,'data-cash-crude'!FG179-INDEX('active-future'!$C:$C,MATCH('basis-cash-crude'!FH$1,'active-future'!$A:$A,0),1),""),"")</f>
        <v/>
      </c>
      <c r="FI179" t="str">
        <f>+IFERROR(IF(VALUE('data-cash-crude'!FH179)&gt;0,'data-cash-crude'!FH179-INDEX('active-future'!$C:$C,MATCH('basis-cash-crude'!FI$1,'active-future'!$A:$A,0),1),""),"")</f>
        <v/>
      </c>
      <c r="FJ179" t="str">
        <f>+IFERROR(IF(VALUE('data-cash-crude'!FI179)&gt;0,'data-cash-crude'!FI179-INDEX('active-future'!$C:$C,MATCH('basis-cash-crude'!FJ$1,'active-future'!$A:$A,0),1),""),"")</f>
        <v/>
      </c>
      <c r="FK179" t="str">
        <f>+IFERROR(IF(VALUE('data-cash-crude'!FJ179)&gt;0,'data-cash-crude'!FJ179-INDEX('active-future'!$C:$C,MATCH('basis-cash-crude'!FK$1,'active-future'!$A:$A,0),1),""),"")</f>
        <v/>
      </c>
      <c r="FL179" t="str">
        <f>+IFERROR(IF(VALUE('data-cash-crude'!FK179)&gt;0,'data-cash-crude'!FK179-INDEX('active-future'!$C:$C,MATCH('basis-cash-crude'!FL$1,'active-future'!$A:$A,0),1),""),"")</f>
        <v/>
      </c>
    </row>
    <row r="180" spans="1:168" x14ac:dyDescent="0.2">
      <c r="A180">
        <f t="shared" si="6"/>
        <v>-12.045000000000002</v>
      </c>
      <c r="B180">
        <f t="shared" si="7"/>
        <v>-11.918333333333335</v>
      </c>
      <c r="C180">
        <f t="shared" si="8"/>
        <v>-11.997432432432436</v>
      </c>
      <c r="D180" s="10" t="str">
        <f>+'data-cash-crude'!B180</f>
        <v>CLPA-8-39.CM</v>
      </c>
      <c r="E180">
        <f>+IFERROR(IF(VALUE('data-cash-crude'!D180)&gt;0,'data-cash-crude'!D180-INDEX('active-future'!$C:$C,MATCH('basis-cash-crude'!E$1,'active-future'!$A:$A,0),1),""),"")</f>
        <v>-12.060000000000002</v>
      </c>
      <c r="F180">
        <f>+IFERROR(IF(VALUE('data-cash-crude'!E180)&gt;0,'data-cash-crude'!E180-INDEX('active-future'!$C:$C,MATCH('basis-cash-crude'!F$1,'active-future'!$A:$A,0),1),""),"")</f>
        <v>-11.93</v>
      </c>
      <c r="G180">
        <f>+IFERROR(IF(VALUE('data-cash-crude'!F180)&gt;0,'data-cash-crude'!F180-INDEX('active-future'!$C:$C,MATCH('basis-cash-crude'!G$1,'active-future'!$A:$A,0),1),""),"")</f>
        <v>-11.969999999999999</v>
      </c>
      <c r="H180">
        <f>+IFERROR(IF(VALUE('data-cash-crude'!G180)&gt;0,'data-cash-crude'!G180-INDEX('active-future'!$C:$C,MATCH('basis-cash-crude'!H$1,'active-future'!$A:$A,0),1),""),"")</f>
        <v>-11.93</v>
      </c>
      <c r="I180" t="str">
        <f>+IFERROR(IF(VALUE('data-cash-crude'!H180)&gt;0,'data-cash-crude'!H180-INDEX('active-future'!$C:$C,MATCH('basis-cash-crude'!I$1,'active-future'!$A:$A,0),1),""),"")</f>
        <v/>
      </c>
      <c r="J180">
        <f>+IFERROR(IF(VALUE('data-cash-crude'!I180)&gt;0,'data-cash-crude'!I180-INDEX('active-future'!$C:$C,MATCH('basis-cash-crude'!J$1,'active-future'!$A:$A,0),1),""),"")</f>
        <v>-12.11</v>
      </c>
      <c r="K180">
        <f>+IFERROR(IF(VALUE('data-cash-crude'!J180)&gt;0,'data-cash-crude'!J180-INDEX('active-future'!$C:$C,MATCH('basis-cash-crude'!K$1,'active-future'!$A:$A,0),1),""),"")</f>
        <v>-12.270000000000003</v>
      </c>
      <c r="L180" t="str">
        <f>+IFERROR(IF(VALUE('data-cash-crude'!K180)&gt;0,'data-cash-crude'!K180-INDEX('active-future'!$C:$C,MATCH('basis-cash-crude'!L$1,'active-future'!$A:$A,0),1),""),"")</f>
        <v/>
      </c>
      <c r="M180" t="str">
        <f>+IFERROR(IF(VALUE('data-cash-crude'!L180)&gt;0,'data-cash-crude'!L180-INDEX('active-future'!$C:$C,MATCH('basis-cash-crude'!M$1,'active-future'!$A:$A,0),1),""),"")</f>
        <v/>
      </c>
      <c r="N180">
        <f>+IFERROR(IF(VALUE('data-cash-crude'!M180)&gt;0,'data-cash-crude'!M180-INDEX('active-future'!$C:$C,MATCH('basis-cash-crude'!N$1,'active-future'!$A:$A,0),1),""),"")</f>
        <v>-12.100000000000001</v>
      </c>
      <c r="O180">
        <f>+IFERROR(IF(VALUE('data-cash-crude'!N180)&gt;0,'data-cash-crude'!N180-INDEX('active-future'!$C:$C,MATCH('basis-cash-crude'!O$1,'active-future'!$A:$A,0),1),""),"")</f>
        <v>-11.869999999999997</v>
      </c>
      <c r="P180">
        <f>+IFERROR(IF(VALUE('data-cash-crude'!O180)&gt;0,'data-cash-crude'!O180-INDEX('active-future'!$C:$C,MATCH('basis-cash-crude'!P$1,'active-future'!$A:$A,0),1),""),"")</f>
        <v>-11.96</v>
      </c>
      <c r="Q180">
        <f>+IFERROR(IF(VALUE('data-cash-crude'!P180)&gt;0,'data-cash-crude'!P180-INDEX('active-future'!$C:$C,MATCH('basis-cash-crude'!Q$1,'active-future'!$A:$A,0),1),""),"")</f>
        <v>-12.07</v>
      </c>
      <c r="R180">
        <f>+IFERROR(IF(VALUE('data-cash-crude'!Q180)&gt;0,'data-cash-crude'!Q180-INDEX('active-future'!$C:$C,MATCH('basis-cash-crude'!R$1,'active-future'!$A:$A,0),1),""),"")</f>
        <v>-11.93</v>
      </c>
      <c r="S180">
        <f>+IFERROR(IF(VALUE('data-cash-crude'!R180)&gt;0,'data-cash-crude'!R180-INDEX('active-future'!$C:$C,MATCH('basis-cash-crude'!S$1,'active-future'!$A:$A,0),1),""),"")</f>
        <v>-12.009999999999998</v>
      </c>
      <c r="T180">
        <f>+IFERROR(IF(VALUE('data-cash-crude'!S180)&gt;0,'data-cash-crude'!S180-INDEX('active-future'!$C:$C,MATCH('basis-cash-crude'!T$1,'active-future'!$A:$A,0),1),""),"")</f>
        <v>-11.990000000000002</v>
      </c>
      <c r="U180">
        <f>+IFERROR(IF(VALUE('data-cash-crude'!T180)&gt;0,'data-cash-crude'!T180-INDEX('active-future'!$C:$C,MATCH('basis-cash-crude'!U$1,'active-future'!$A:$A,0),1),""),"")</f>
        <v>-12.270000000000003</v>
      </c>
      <c r="V180">
        <f>+IFERROR(IF(VALUE('data-cash-crude'!U180)&gt;0,'data-cash-crude'!U180-INDEX('active-future'!$C:$C,MATCH('basis-cash-crude'!V$1,'active-future'!$A:$A,0),1),""),"")</f>
        <v>-11.950000000000003</v>
      </c>
      <c r="W180">
        <f>+IFERROR(IF(VALUE('data-cash-crude'!V180)&gt;0,'data-cash-crude'!V180-INDEX('active-future'!$C:$C,MATCH('basis-cash-crude'!W$1,'active-future'!$A:$A,0),1),""),"")</f>
        <v>-11.93</v>
      </c>
      <c r="X180">
        <f>+IFERROR(IF(VALUE('data-cash-crude'!W180)&gt;0,'data-cash-crude'!W180-INDEX('active-future'!$C:$C,MATCH('basis-cash-crude'!X$1,'active-future'!$A:$A,0),1),""),"")</f>
        <v>-12.18</v>
      </c>
      <c r="Y180" t="str">
        <f>+IFERROR(IF(VALUE('data-cash-crude'!X180)&gt;0,'data-cash-crude'!X180-INDEX('active-future'!$C:$C,MATCH('basis-cash-crude'!Y$1,'active-future'!$A:$A,0),1),""),"")</f>
        <v/>
      </c>
      <c r="Z180">
        <f>+IFERROR(IF(VALUE('data-cash-crude'!Y180)&gt;0,'data-cash-crude'!Y180-INDEX('active-future'!$C:$C,MATCH('basis-cash-crude'!Z$1,'active-future'!$A:$A,0),1),""),"")</f>
        <v>-12.21</v>
      </c>
      <c r="AA180">
        <f>+IFERROR(IF(VALUE('data-cash-crude'!Z180)&gt;0,'data-cash-crude'!Z180-INDEX('active-future'!$C:$C,MATCH('basis-cash-crude'!AA$1,'active-future'!$A:$A,0),1),""),"")</f>
        <v>-9.1700000000000017</v>
      </c>
      <c r="AB180" t="str">
        <f>+IFERROR(IF(VALUE('data-cash-crude'!AA180)&gt;0,'data-cash-crude'!AA180-INDEX('active-future'!$C:$C,MATCH('basis-cash-crude'!AB$1,'active-future'!$A:$A,0),1),""),"")</f>
        <v/>
      </c>
      <c r="AC180">
        <f>+IFERROR(IF(VALUE('data-cash-crude'!AB180)&gt;0,'data-cash-crude'!AB180-INDEX('active-future'!$C:$C,MATCH('basis-cash-crude'!AC$1,'active-future'!$A:$A,0),1),""),"")</f>
        <v>-12.11</v>
      </c>
      <c r="AD180">
        <f>+IFERROR(IF(VALUE('data-cash-crude'!AC180)&gt;0,'data-cash-crude'!AC180-INDEX('active-future'!$C:$C,MATCH('basis-cash-crude'!AD$1,'active-future'!$A:$A,0),1),""),"")</f>
        <v>-11.909999999999997</v>
      </c>
      <c r="AE180">
        <f>+IFERROR(IF(VALUE('data-cash-crude'!AD180)&gt;0,'data-cash-crude'!AD180-INDEX('active-future'!$C:$C,MATCH('basis-cash-crude'!AE$1,'active-future'!$A:$A,0),1),""),"")</f>
        <v>-12.009999999999998</v>
      </c>
      <c r="AF180">
        <f>+IFERROR(IF(VALUE('data-cash-crude'!AE180)&gt;0,'data-cash-crude'!AE180-INDEX('active-future'!$C:$C,MATCH('basis-cash-crude'!AF$1,'active-future'!$A:$A,0),1),""),"")</f>
        <v>-12.020000000000003</v>
      </c>
      <c r="AG180">
        <f>+IFERROR(IF(VALUE('data-cash-crude'!AF180)&gt;0,'data-cash-crude'!AF180-INDEX('active-future'!$C:$C,MATCH('basis-cash-crude'!AG$1,'active-future'!$A:$A,0),1),""),"")</f>
        <v>-12.079999999999998</v>
      </c>
      <c r="AH180" t="str">
        <f>+IFERROR(IF(VALUE('data-cash-crude'!AG180)&gt;0,'data-cash-crude'!AG180-INDEX('active-future'!$C:$C,MATCH('basis-cash-crude'!AH$1,'active-future'!$A:$A,0),1),""),"")</f>
        <v/>
      </c>
      <c r="AI180" t="str">
        <f>+IFERROR(IF(VALUE('data-cash-crude'!AH180)&gt;0,'data-cash-crude'!AH180-INDEX('active-future'!$C:$C,MATCH('basis-cash-crude'!AI$1,'active-future'!$A:$A,0),1),""),"")</f>
        <v/>
      </c>
      <c r="AJ180" t="str">
        <f>+IFERROR(IF(VALUE('data-cash-crude'!AI180)&gt;0,'data-cash-crude'!AI180-INDEX('active-future'!$C:$C,MATCH('basis-cash-crude'!AJ$1,'active-future'!$A:$A,0),1),""),"")</f>
        <v/>
      </c>
      <c r="AK180" t="str">
        <f>+IFERROR(IF(VALUE('data-cash-crude'!AJ180)&gt;0,'data-cash-crude'!AJ180-INDEX('active-future'!$C:$C,MATCH('basis-cash-crude'!AK$1,'active-future'!$A:$A,0),1),""),"")</f>
        <v/>
      </c>
      <c r="AL180" t="str">
        <f>+IFERROR(IF(VALUE('data-cash-crude'!AK180)&gt;0,'data-cash-crude'!AK180-INDEX('active-future'!$C:$C,MATCH('basis-cash-crude'!AL$1,'active-future'!$A:$A,0),1),""),"")</f>
        <v/>
      </c>
      <c r="AM180" t="str">
        <f>+IFERROR(IF(VALUE('data-cash-crude'!AL180)&gt;0,'data-cash-crude'!AL180-INDEX('active-future'!$C:$C,MATCH('basis-cash-crude'!AM$1,'active-future'!$A:$A,0),1),""),"")</f>
        <v/>
      </c>
      <c r="AN180">
        <f>+IFERROR(IF(VALUE('data-cash-crude'!AM180)&gt;0,'data-cash-crude'!AM180-INDEX('active-future'!$C:$C,MATCH('basis-cash-crude'!AN$1,'active-future'!$A:$A,0),1),""),"")</f>
        <v>-12.049999999999997</v>
      </c>
      <c r="AO180">
        <f>+IFERROR(IF(VALUE('data-cash-crude'!AN180)&gt;0,'data-cash-crude'!AN180-INDEX('active-future'!$C:$C,MATCH('basis-cash-crude'!AO$1,'active-future'!$A:$A,0),1),""),"")</f>
        <v>-12.11</v>
      </c>
      <c r="AP180">
        <f>+IFERROR(IF(VALUE('data-cash-crude'!AO180)&gt;0,'data-cash-crude'!AO180-INDEX('active-future'!$C:$C,MATCH('basis-cash-crude'!AP$1,'active-future'!$A:$A,0),1),""),"")</f>
        <v>-11.990000000000002</v>
      </c>
      <c r="AQ180">
        <f>+IFERROR(IF(VALUE('data-cash-crude'!AP180)&gt;0,'data-cash-crude'!AP180-INDEX('active-future'!$C:$C,MATCH('basis-cash-crude'!AQ$1,'active-future'!$A:$A,0),1),""),"")</f>
        <v>-11.899999999999999</v>
      </c>
      <c r="AR180">
        <f>+IFERROR(IF(VALUE('data-cash-crude'!AQ180)&gt;0,'data-cash-crude'!AQ180-INDEX('active-future'!$C:$C,MATCH('basis-cash-crude'!AR$1,'active-future'!$A:$A,0),1),""),"")</f>
        <v>-12.100000000000001</v>
      </c>
      <c r="AS180">
        <f>+IFERROR(IF(VALUE('data-cash-crude'!AR180)&gt;0,'data-cash-crude'!AR180-INDEX('active-future'!$C:$C,MATCH('basis-cash-crude'!AS$1,'active-future'!$A:$A,0),1),""),"")</f>
        <v>-11.979999999999997</v>
      </c>
      <c r="AT180">
        <f>+IFERROR(IF(VALUE('data-cash-crude'!AS180)&gt;0,'data-cash-crude'!AS180-INDEX('active-future'!$C:$C,MATCH('basis-cash-crude'!AT$1,'active-future'!$A:$A,0),1),""),"")</f>
        <v>-12.29</v>
      </c>
      <c r="AU180">
        <f>+IFERROR(IF(VALUE('data-cash-crude'!AT180)&gt;0,'data-cash-crude'!AT180-INDEX('active-future'!$C:$C,MATCH('basis-cash-crude'!AU$1,'active-future'!$A:$A,0),1),""),"")</f>
        <v>-11.950000000000003</v>
      </c>
      <c r="AV180" t="str">
        <f>+IFERROR(IF(VALUE('data-cash-crude'!AU180)&gt;0,'data-cash-crude'!AU180-INDEX('active-future'!$C:$C,MATCH('basis-cash-crude'!AV$1,'active-future'!$A:$A,0),1),""),"")</f>
        <v/>
      </c>
      <c r="AW180" t="str">
        <f>+IFERROR(IF(VALUE('data-cash-crude'!AV180)&gt;0,'data-cash-crude'!AV180-INDEX('active-future'!$C:$C,MATCH('basis-cash-crude'!AW$1,'active-future'!$A:$A,0),1),""),"")</f>
        <v/>
      </c>
      <c r="AX180">
        <f>+IFERROR(IF(VALUE('data-cash-crude'!AW180)&gt;0,'data-cash-crude'!AW180-INDEX('active-future'!$C:$C,MATCH('basis-cash-crude'!AX$1,'active-future'!$A:$A,0),1),""),"")</f>
        <v>-12.04</v>
      </c>
      <c r="AY180">
        <f>+IFERROR(IF(VALUE('data-cash-crude'!AX180)&gt;0,'data-cash-crude'!AX180-INDEX('active-future'!$C:$C,MATCH('basis-cash-crude'!AY$1,'active-future'!$A:$A,0),1),""),"")</f>
        <v>-12.310000000000002</v>
      </c>
      <c r="AZ180">
        <f>+IFERROR(IF(VALUE('data-cash-crude'!AY180)&gt;0,'data-cash-crude'!AY180-INDEX('active-future'!$C:$C,MATCH('basis-cash-crude'!AZ$1,'active-future'!$A:$A,0),1),""),"")</f>
        <v>-11.909999999999997</v>
      </c>
      <c r="BA180">
        <f>+IFERROR(IF(VALUE('data-cash-crude'!AZ180)&gt;0,'data-cash-crude'!AZ180-INDEX('active-future'!$C:$C,MATCH('basis-cash-crude'!BA$1,'active-future'!$A:$A,0),1),""),"")</f>
        <v>-11.979999999999997</v>
      </c>
      <c r="BB180">
        <f>+IFERROR(IF(VALUE('data-cash-crude'!BA180)&gt;0,'data-cash-crude'!BA180-INDEX('active-future'!$C:$C,MATCH('basis-cash-crude'!BB$1,'active-future'!$A:$A,0),1),""),"")</f>
        <v>-11.969999999999999</v>
      </c>
      <c r="BC180">
        <f>+IFERROR(IF(VALUE('data-cash-crude'!BB180)&gt;0,'data-cash-crude'!BB180-INDEX('active-future'!$C:$C,MATCH('basis-cash-crude'!BC$1,'active-future'!$A:$A,0),1),""),"")</f>
        <v>-12.479999999999997</v>
      </c>
      <c r="BD180">
        <f>+IFERROR(IF(VALUE('data-cash-crude'!BC180)&gt;0,'data-cash-crude'!BC180-INDEX('active-future'!$C:$C,MATCH('basis-cash-crude'!BD$1,'active-future'!$A:$A,0),1),""),"")</f>
        <v>-12.009999999999998</v>
      </c>
      <c r="BE180">
        <f>+IFERROR(IF(VALUE('data-cash-crude'!BD180)&gt;0,'data-cash-crude'!BD180-INDEX('active-future'!$C:$C,MATCH('basis-cash-crude'!BE$1,'active-future'!$A:$A,0),1),""),"")</f>
        <v>-12.119999999999997</v>
      </c>
      <c r="BF180">
        <f>+IFERROR(IF(VALUE('data-cash-crude'!BE180)&gt;0,'data-cash-crude'!BE180-INDEX('active-future'!$C:$C,MATCH('basis-cash-crude'!BF$1,'active-future'!$A:$A,0),1),""),"")</f>
        <v>-12.18</v>
      </c>
      <c r="BG180">
        <f>+IFERROR(IF(VALUE('data-cash-crude'!BF180)&gt;0,'data-cash-crude'!BF180-INDEX('active-future'!$C:$C,MATCH('basis-cash-crude'!BG$1,'active-future'!$A:$A,0),1),""),"")</f>
        <v>-11.86</v>
      </c>
      <c r="BH180">
        <f>+IFERROR(IF(VALUE('data-cash-crude'!BG180)&gt;0,'data-cash-crude'!BG180-INDEX('active-future'!$C:$C,MATCH('basis-cash-crude'!BH$1,'active-future'!$A:$A,0),1),""),"")</f>
        <v>-12.060000000000002</v>
      </c>
      <c r="BI180">
        <f>+IFERROR(IF(VALUE('data-cash-crude'!BH180)&gt;0,'data-cash-crude'!BH180-INDEX('active-future'!$C:$C,MATCH('basis-cash-crude'!BI$1,'active-future'!$A:$A,0),1),""),"")</f>
        <v>-12.340000000000003</v>
      </c>
      <c r="BJ180">
        <f>+IFERROR(IF(VALUE('data-cash-crude'!BI180)&gt;0,'data-cash-crude'!BI180-INDEX('active-future'!$C:$C,MATCH('basis-cash-crude'!BJ$1,'active-future'!$A:$A,0),1),""),"")</f>
        <v>-11.950000000000003</v>
      </c>
      <c r="BK180">
        <f>+IFERROR(IF(VALUE('data-cash-crude'!BJ180)&gt;0,'data-cash-crude'!BJ180-INDEX('active-future'!$C:$C,MATCH('basis-cash-crude'!BK$1,'active-future'!$A:$A,0),1),""),"")</f>
        <v>-12.049999999999997</v>
      </c>
      <c r="BL180">
        <f>+IFERROR(IF(VALUE('data-cash-crude'!BK180)&gt;0,'data-cash-crude'!BK180-INDEX('active-future'!$C:$C,MATCH('basis-cash-crude'!BL$1,'active-future'!$A:$A,0),1),""),"")</f>
        <v>-11.840000000000003</v>
      </c>
      <c r="BM180">
        <f>+IFERROR(IF(VALUE('data-cash-crude'!BL180)&gt;0,'data-cash-crude'!BL180-INDEX('active-future'!$C:$C,MATCH('basis-cash-crude'!BM$1,'active-future'!$A:$A,0),1),""),"")</f>
        <v>-12.130000000000003</v>
      </c>
      <c r="BN180">
        <f>+IFERROR(IF(VALUE('data-cash-crude'!BM180)&gt;0,'data-cash-crude'!BM180-INDEX('active-future'!$C:$C,MATCH('basis-cash-crude'!BN$1,'active-future'!$A:$A,0),1),""),"")</f>
        <v>-12</v>
      </c>
      <c r="BO180">
        <f>+IFERROR(IF(VALUE('data-cash-crude'!BN180)&gt;0,'data-cash-crude'!BN180-INDEX('active-future'!$C:$C,MATCH('basis-cash-crude'!BO$1,'active-future'!$A:$A,0),1),""),"")</f>
        <v>-12.060000000000002</v>
      </c>
      <c r="BP180">
        <f>+IFERROR(IF(VALUE('data-cash-crude'!BO180)&gt;0,'data-cash-crude'!BO180-INDEX('active-future'!$C:$C,MATCH('basis-cash-crude'!BP$1,'active-future'!$A:$A,0),1),""),"")</f>
        <v>-11.950000000000003</v>
      </c>
      <c r="BQ180">
        <f>+IFERROR(IF(VALUE('data-cash-crude'!BP180)&gt;0,'data-cash-crude'!BP180-INDEX('active-future'!$C:$C,MATCH('basis-cash-crude'!BQ$1,'active-future'!$A:$A,0),1),""),"")</f>
        <v>-11.89</v>
      </c>
      <c r="BR180">
        <f>+IFERROR(IF(VALUE('data-cash-crude'!BQ180)&gt;0,'data-cash-crude'!BQ180-INDEX('active-future'!$C:$C,MATCH('basis-cash-crude'!BR$1,'active-future'!$A:$A,0),1),""),"")</f>
        <v>-12.119999999999997</v>
      </c>
      <c r="BS180">
        <f>+IFERROR(IF(VALUE('data-cash-crude'!BR180)&gt;0,'data-cash-crude'!BR180-INDEX('active-future'!$C:$C,MATCH('basis-cash-crude'!BS$1,'active-future'!$A:$A,0),1),""),"")</f>
        <v>-12.32</v>
      </c>
      <c r="BT180">
        <f>+IFERROR(IF(VALUE('data-cash-crude'!BS180)&gt;0,'data-cash-crude'!BS180-INDEX('active-future'!$C:$C,MATCH('basis-cash-crude'!BT$1,'active-future'!$A:$A,0),1),""),"")</f>
        <v>-11.909999999999997</v>
      </c>
      <c r="BU180">
        <f>+IFERROR(IF(VALUE('data-cash-crude'!BT180)&gt;0,'data-cash-crude'!BT180-INDEX('active-future'!$C:$C,MATCH('basis-cash-crude'!BU$1,'active-future'!$A:$A,0),1),""),"")</f>
        <v>-11.909999999999997</v>
      </c>
      <c r="BV180" t="str">
        <f>+IFERROR(IF(VALUE('data-cash-crude'!BU180)&gt;0,'data-cash-crude'!BU180-INDEX('active-future'!$C:$C,MATCH('basis-cash-crude'!BV$1,'active-future'!$A:$A,0),1),""),"")</f>
        <v/>
      </c>
      <c r="BW180">
        <f>+IFERROR(IF(VALUE('data-cash-crude'!BV180)&gt;0,'data-cash-crude'!BV180-INDEX('active-future'!$C:$C,MATCH('basis-cash-crude'!BW$1,'active-future'!$A:$A,0),1),""),"")</f>
        <v>-12.04</v>
      </c>
      <c r="BX180">
        <f>+IFERROR(IF(VALUE('data-cash-crude'!BW180)&gt;0,'data-cash-crude'!BW180-INDEX('active-future'!$C:$C,MATCH('basis-cash-crude'!BX$1,'active-future'!$A:$A,0),1),""),"")</f>
        <v>-11.89</v>
      </c>
      <c r="BY180">
        <f>+IFERROR(IF(VALUE('data-cash-crude'!BX180)&gt;0,'data-cash-crude'!BX180-INDEX('active-future'!$C:$C,MATCH('basis-cash-crude'!BY$1,'active-future'!$A:$A,0),1),""),"")</f>
        <v>-12.090000000000003</v>
      </c>
      <c r="BZ180">
        <f>+IFERROR(IF(VALUE('data-cash-crude'!BY180)&gt;0,'data-cash-crude'!BY180-INDEX('active-future'!$C:$C,MATCH('basis-cash-crude'!BZ$1,'active-future'!$A:$A,0),1),""),"")</f>
        <v>-12.189999999999998</v>
      </c>
      <c r="CA180">
        <f>+IFERROR(IF(VALUE('data-cash-crude'!BZ180)&gt;0,'data-cash-crude'!BZ180-INDEX('active-future'!$C:$C,MATCH('basis-cash-crude'!CA$1,'active-future'!$A:$A,0),1),""),"")</f>
        <v>-11.79</v>
      </c>
      <c r="CB180">
        <f>+IFERROR(IF(VALUE('data-cash-crude'!CA180)&gt;0,'data-cash-crude'!CA180-INDEX('active-future'!$C:$C,MATCH('basis-cash-crude'!CB$1,'active-future'!$A:$A,0),1),""),"")</f>
        <v>-12.090000000000003</v>
      </c>
      <c r="CC180">
        <f>+IFERROR(IF(VALUE('data-cash-crude'!CB180)&gt;0,'data-cash-crude'!CB180-INDEX('active-future'!$C:$C,MATCH('basis-cash-crude'!CC$1,'active-future'!$A:$A,0),1),""),"")</f>
        <v>-11.649999999999999</v>
      </c>
      <c r="CD180">
        <f>+IFERROR(IF(VALUE('data-cash-crude'!CC180)&gt;0,'data-cash-crude'!CC180-INDEX('active-future'!$C:$C,MATCH('basis-cash-crude'!CD$1,'active-future'!$A:$A,0),1),""),"")</f>
        <v>-12.100000000000001</v>
      </c>
      <c r="CE180">
        <f>+IFERROR(IF(VALUE('data-cash-crude'!CD180)&gt;0,'data-cash-crude'!CD180-INDEX('active-future'!$C:$C,MATCH('basis-cash-crude'!CE$1,'active-future'!$A:$A,0),1),""),"")</f>
        <v>-12.090000000000003</v>
      </c>
      <c r="CF180">
        <f>+IFERROR(IF(VALUE('data-cash-crude'!CE180)&gt;0,'data-cash-crude'!CE180-INDEX('active-future'!$C:$C,MATCH('basis-cash-crude'!CF$1,'active-future'!$A:$A,0),1),""),"")</f>
        <v>-12</v>
      </c>
      <c r="CG180">
        <f>+IFERROR(IF(VALUE('data-cash-crude'!CF180)&gt;0,'data-cash-crude'!CF180-INDEX('active-future'!$C:$C,MATCH('basis-cash-crude'!CG$1,'active-future'!$A:$A,0),1),""),"")</f>
        <v>-12.149999999999999</v>
      </c>
      <c r="CH180">
        <f>+IFERROR(IF(VALUE('data-cash-crude'!CG180)&gt;0,'data-cash-crude'!CG180-INDEX('active-future'!$C:$C,MATCH('basis-cash-crude'!CH$1,'active-future'!$A:$A,0),1),""),"")</f>
        <v>-11.850000000000001</v>
      </c>
      <c r="CI180">
        <f>+IFERROR(IF(VALUE('data-cash-crude'!CH180)&gt;0,'data-cash-crude'!CH180-INDEX('active-future'!$C:$C,MATCH('basis-cash-crude'!CI$1,'active-future'!$A:$A,0),1),""),"")</f>
        <v>-12.020000000000003</v>
      </c>
      <c r="CJ180">
        <f>+IFERROR(IF(VALUE('data-cash-crude'!CI180)&gt;0,'data-cash-crude'!CI180-INDEX('active-future'!$C:$C,MATCH('basis-cash-crude'!CJ$1,'active-future'!$A:$A,0),1),""),"")</f>
        <v>-12.049999999999997</v>
      </c>
      <c r="CK180">
        <f>+IFERROR(IF(VALUE('data-cash-crude'!CJ180)&gt;0,'data-cash-crude'!CJ180-INDEX('active-future'!$C:$C,MATCH('basis-cash-crude'!CK$1,'active-future'!$A:$A,0),1),""),"")</f>
        <v>-12.009999999999998</v>
      </c>
      <c r="CL180">
        <f>+IFERROR(IF(VALUE('data-cash-crude'!CK180)&gt;0,'data-cash-crude'!CK180-INDEX('active-future'!$C:$C,MATCH('basis-cash-crude'!CL$1,'active-future'!$A:$A,0),1),""),"")</f>
        <v>-11.939999999999998</v>
      </c>
      <c r="CM180" t="str">
        <f>+IFERROR(IF(VALUE('data-cash-crude'!CL180)&gt;0,'data-cash-crude'!CL180-INDEX('active-future'!$C:$C,MATCH('basis-cash-crude'!CM$1,'active-future'!$A:$A,0),1),""),"")</f>
        <v/>
      </c>
      <c r="CN180">
        <f>+IFERROR(IF(VALUE('data-cash-crude'!CM180)&gt;0,'data-cash-crude'!CM180-INDEX('active-future'!$C:$C,MATCH('basis-cash-crude'!CN$1,'active-future'!$A:$A,0),1),""),"")</f>
        <v>-12.100000000000001</v>
      </c>
      <c r="CO180">
        <f>+IFERROR(IF(VALUE('data-cash-crude'!CN180)&gt;0,'data-cash-crude'!CN180-INDEX('active-future'!$C:$C,MATCH('basis-cash-crude'!CO$1,'active-future'!$A:$A,0),1),""),"")</f>
        <v>-11.96</v>
      </c>
      <c r="CP180" t="str">
        <f>+IFERROR(IF(VALUE('data-cash-crude'!CO180)&gt;0,'data-cash-crude'!CO180-INDEX('active-future'!$C:$C,MATCH('basis-cash-crude'!CP$1,'active-future'!$A:$A,0),1),""),"")</f>
        <v/>
      </c>
      <c r="CQ180">
        <f>+IFERROR(IF(VALUE('data-cash-crude'!CP180)&gt;0,'data-cash-crude'!CP180-INDEX('active-future'!$C:$C,MATCH('basis-cash-crude'!CQ$1,'active-future'!$A:$A,0),1),""),"")</f>
        <v>-11.18</v>
      </c>
      <c r="CR180">
        <f>+IFERROR(IF(VALUE('data-cash-crude'!CQ180)&gt;0,'data-cash-crude'!CQ180-INDEX('active-future'!$C:$C,MATCH('basis-cash-crude'!CR$1,'active-future'!$A:$A,0),1),""),"")</f>
        <v>-12.14</v>
      </c>
      <c r="CS180">
        <f>+IFERROR(IF(VALUE('data-cash-crude'!CR180)&gt;0,'data-cash-crude'!CR180-INDEX('active-future'!$C:$C,MATCH('basis-cash-crude'!CS$1,'active-future'!$A:$A,0),1),""),"")</f>
        <v>-11.920000000000002</v>
      </c>
      <c r="CT180">
        <f>+IFERROR(IF(VALUE('data-cash-crude'!CS180)&gt;0,'data-cash-crude'!CS180-INDEX('active-future'!$C:$C,MATCH('basis-cash-crude'!CT$1,'active-future'!$A:$A,0),1),""),"")</f>
        <v>-12.100000000000001</v>
      </c>
      <c r="CU180">
        <f>+IFERROR(IF(VALUE('data-cash-crude'!CT180)&gt;0,'data-cash-crude'!CT180-INDEX('active-future'!$C:$C,MATCH('basis-cash-crude'!CU$1,'active-future'!$A:$A,0),1),""),"")</f>
        <v>-11.93</v>
      </c>
      <c r="CV180">
        <f>+IFERROR(IF(VALUE('data-cash-crude'!CU180)&gt;0,'data-cash-crude'!CU180-INDEX('active-future'!$C:$C,MATCH('basis-cash-crude'!CV$1,'active-future'!$A:$A,0),1),""),"")</f>
        <v>-11.880000000000003</v>
      </c>
      <c r="CW180">
        <f>+IFERROR(IF(VALUE('data-cash-crude'!CV180)&gt;0,'data-cash-crude'!CV180-INDEX('active-future'!$C:$C,MATCH('basis-cash-crude'!CW$1,'active-future'!$A:$A,0),1),""),"")</f>
        <v>-11.64</v>
      </c>
      <c r="CX180">
        <f>+IFERROR(IF(VALUE('data-cash-crude'!CW180)&gt;0,'data-cash-crude'!CW180-INDEX('active-future'!$C:$C,MATCH('basis-cash-crude'!CX$1,'active-future'!$A:$A,0),1),""),"")</f>
        <v>-12.060000000000002</v>
      </c>
      <c r="CY180">
        <f>+IFERROR(IF(VALUE('data-cash-crude'!CX180)&gt;0,'data-cash-crude'!CX180-INDEX('active-future'!$C:$C,MATCH('basis-cash-crude'!CY$1,'active-future'!$A:$A,0),1),""),"")</f>
        <v>-11.969999999999999</v>
      </c>
      <c r="CZ180">
        <f>+IFERROR(IF(VALUE('data-cash-crude'!CY180)&gt;0,'data-cash-crude'!CY180-INDEX('active-future'!$C:$C,MATCH('basis-cash-crude'!CZ$1,'active-future'!$A:$A,0),1),""),"")</f>
        <v>-12.229999999999997</v>
      </c>
      <c r="DA180">
        <f>+IFERROR(IF(VALUE('data-cash-crude'!CZ180)&gt;0,'data-cash-crude'!CZ180-INDEX('active-future'!$C:$C,MATCH('basis-cash-crude'!DA$1,'active-future'!$A:$A,0),1),""),"")</f>
        <v>-11.850000000000001</v>
      </c>
      <c r="DB180">
        <f>+IFERROR(IF(VALUE('data-cash-crude'!DA180)&gt;0,'data-cash-crude'!DA180-INDEX('active-future'!$C:$C,MATCH('basis-cash-crude'!DB$1,'active-future'!$A:$A,0),1),""),"")</f>
        <v>-12.18</v>
      </c>
      <c r="DC180">
        <f>+IFERROR(IF(VALUE('data-cash-crude'!DB180)&gt;0,'data-cash-crude'!DB180-INDEX('active-future'!$C:$C,MATCH('basis-cash-crude'!DC$1,'active-future'!$A:$A,0),1),""),"")</f>
        <v>-12</v>
      </c>
      <c r="DD180">
        <f>+IFERROR(IF(VALUE('data-cash-crude'!DC180)&gt;0,'data-cash-crude'!DC180-INDEX('active-future'!$C:$C,MATCH('basis-cash-crude'!DD$1,'active-future'!$A:$A,0),1),""),"")</f>
        <v>-12.04</v>
      </c>
      <c r="DE180">
        <f>+IFERROR(IF(VALUE('data-cash-crude'!DD180)&gt;0,'data-cash-crude'!DD180-INDEX('active-future'!$C:$C,MATCH('basis-cash-crude'!DE$1,'active-future'!$A:$A,0),1),""),"")</f>
        <v>-12.090000000000003</v>
      </c>
      <c r="DF180">
        <f>+IFERROR(IF(VALUE('data-cash-crude'!DE180)&gt;0,'data-cash-crude'!DE180-INDEX('active-future'!$C:$C,MATCH('basis-cash-crude'!DF$1,'active-future'!$A:$A,0),1),""),"")</f>
        <v>-11.880000000000003</v>
      </c>
      <c r="DG180">
        <f>+IFERROR(IF(VALUE('data-cash-crude'!DF180)&gt;0,'data-cash-crude'!DF180-INDEX('active-future'!$C:$C,MATCH('basis-cash-crude'!DG$1,'active-future'!$A:$A,0),1),""),"")</f>
        <v>-11.689999999999998</v>
      </c>
      <c r="DH180">
        <f>+IFERROR(IF(VALUE('data-cash-crude'!DG180)&gt;0,'data-cash-crude'!DG180-INDEX('active-future'!$C:$C,MATCH('basis-cash-crude'!DH$1,'active-future'!$A:$A,0),1),""),"")</f>
        <v>-12.159999999999997</v>
      </c>
      <c r="DI180">
        <f>+IFERROR(IF(VALUE('data-cash-crude'!DH180)&gt;0,'data-cash-crude'!DH180-INDEX('active-future'!$C:$C,MATCH('basis-cash-crude'!DI$1,'active-future'!$A:$A,0),1),""),"")</f>
        <v>-11.950000000000003</v>
      </c>
      <c r="DJ180">
        <f>+IFERROR(IF(VALUE('data-cash-crude'!DI180)&gt;0,'data-cash-crude'!DI180-INDEX('active-future'!$C:$C,MATCH('basis-cash-crude'!DJ$1,'active-future'!$A:$A,0),1),""),"")</f>
        <v>-12.079999999999998</v>
      </c>
      <c r="DK180">
        <f>+IFERROR(IF(VALUE('data-cash-crude'!DJ180)&gt;0,'data-cash-crude'!DJ180-INDEX('active-future'!$C:$C,MATCH('basis-cash-crude'!DK$1,'active-future'!$A:$A,0),1),""),"")</f>
        <v>-12.049999999999997</v>
      </c>
      <c r="DL180">
        <f>+IFERROR(IF(VALUE('data-cash-crude'!DK180)&gt;0,'data-cash-crude'!DK180-INDEX('active-future'!$C:$C,MATCH('basis-cash-crude'!DL$1,'active-future'!$A:$A,0),1),""),"")</f>
        <v>-12.119999999999997</v>
      </c>
      <c r="DM180" t="str">
        <f>+IFERROR(IF(VALUE('data-cash-crude'!DL180)&gt;0,'data-cash-crude'!DL180-INDEX('active-future'!$C:$C,MATCH('basis-cash-crude'!DM$1,'active-future'!$A:$A,0),1),""),"")</f>
        <v/>
      </c>
      <c r="DN180" t="str">
        <f>+IFERROR(IF(VALUE('data-cash-crude'!DM180)&gt;0,'data-cash-crude'!DM180-INDEX('active-future'!$C:$C,MATCH('basis-cash-crude'!DN$1,'active-future'!$A:$A,0),1),""),"")</f>
        <v/>
      </c>
      <c r="DO180" t="str">
        <f>+IFERROR(IF(VALUE('data-cash-crude'!DN180)&gt;0,'data-cash-crude'!DN180-INDEX('active-future'!$C:$C,MATCH('basis-cash-crude'!DO$1,'active-future'!$A:$A,0),1),""),"")</f>
        <v/>
      </c>
      <c r="DP180" t="str">
        <f>+IFERROR(IF(VALUE('data-cash-crude'!DO180)&gt;0,'data-cash-crude'!DO180-INDEX('active-future'!$C:$C,MATCH('basis-cash-crude'!DP$1,'active-future'!$A:$A,0),1),""),"")</f>
        <v/>
      </c>
      <c r="DQ180" t="str">
        <f>+IFERROR(IF(VALUE('data-cash-crude'!DP180)&gt;0,'data-cash-crude'!DP180-INDEX('active-future'!$C:$C,MATCH('basis-cash-crude'!DQ$1,'active-future'!$A:$A,0),1),""),"")</f>
        <v/>
      </c>
      <c r="DR180" t="str">
        <f>+IFERROR(IF(VALUE('data-cash-crude'!DQ180)&gt;0,'data-cash-crude'!DQ180-INDEX('active-future'!$C:$C,MATCH('basis-cash-crude'!DR$1,'active-future'!$A:$A,0),1),""),"")</f>
        <v/>
      </c>
      <c r="DS180" t="str">
        <f>+IFERROR(IF(VALUE('data-cash-crude'!DR180)&gt;0,'data-cash-crude'!DR180-INDEX('active-future'!$C:$C,MATCH('basis-cash-crude'!DS$1,'active-future'!$A:$A,0),1),""),"")</f>
        <v/>
      </c>
      <c r="DT180" t="str">
        <f>+IFERROR(IF(VALUE('data-cash-crude'!DS180)&gt;0,'data-cash-crude'!DS180-INDEX('active-future'!$C:$C,MATCH('basis-cash-crude'!DT$1,'active-future'!$A:$A,0),1),""),"")</f>
        <v/>
      </c>
      <c r="DU180" t="str">
        <f>+IFERROR(IF(VALUE('data-cash-crude'!DT180)&gt;0,'data-cash-crude'!DT180-INDEX('active-future'!$C:$C,MATCH('basis-cash-crude'!DU$1,'active-future'!$A:$A,0),1),""),"")</f>
        <v/>
      </c>
      <c r="DV180" t="str">
        <f>+IFERROR(IF(VALUE('data-cash-crude'!DU180)&gt;0,'data-cash-crude'!DU180-INDEX('active-future'!$C:$C,MATCH('basis-cash-crude'!DV$1,'active-future'!$A:$A,0),1),""),"")</f>
        <v/>
      </c>
      <c r="DW180" t="str">
        <f>+IFERROR(IF(VALUE('data-cash-crude'!DV180)&gt;0,'data-cash-crude'!DV180-INDEX('active-future'!$C:$C,MATCH('basis-cash-crude'!DW$1,'active-future'!$A:$A,0),1),""),"")</f>
        <v/>
      </c>
      <c r="DX180" t="str">
        <f>+IFERROR(IF(VALUE('data-cash-crude'!DW180)&gt;0,'data-cash-crude'!DW180-INDEX('active-future'!$C:$C,MATCH('basis-cash-crude'!DX$1,'active-future'!$A:$A,0),1),""),"")</f>
        <v/>
      </c>
      <c r="DY180" t="str">
        <f>+IFERROR(IF(VALUE('data-cash-crude'!DX180)&gt;0,'data-cash-crude'!DX180-INDEX('active-future'!$C:$C,MATCH('basis-cash-crude'!DY$1,'active-future'!$A:$A,0),1),""),"")</f>
        <v/>
      </c>
      <c r="DZ180" t="str">
        <f>+IFERROR(IF(VALUE('data-cash-crude'!DY180)&gt;0,'data-cash-crude'!DY180-INDEX('active-future'!$C:$C,MATCH('basis-cash-crude'!DZ$1,'active-future'!$A:$A,0),1),""),"")</f>
        <v/>
      </c>
      <c r="EA180" t="str">
        <f>+IFERROR(IF(VALUE('data-cash-crude'!DZ180)&gt;0,'data-cash-crude'!DZ180-INDEX('active-future'!$C:$C,MATCH('basis-cash-crude'!EA$1,'active-future'!$A:$A,0),1),""),"")</f>
        <v/>
      </c>
      <c r="EB180" t="str">
        <f>+IFERROR(IF(VALUE('data-cash-crude'!EA180)&gt;0,'data-cash-crude'!EA180-INDEX('active-future'!$C:$C,MATCH('basis-cash-crude'!EB$1,'active-future'!$A:$A,0),1),""),"")</f>
        <v/>
      </c>
      <c r="EC180" t="str">
        <f>+IFERROR(IF(VALUE('data-cash-crude'!EB180)&gt;0,'data-cash-crude'!EB180-INDEX('active-future'!$C:$C,MATCH('basis-cash-crude'!EC$1,'active-future'!$A:$A,0),1),""),"")</f>
        <v/>
      </c>
      <c r="ED180" t="str">
        <f>+IFERROR(IF(VALUE('data-cash-crude'!EC180)&gt;0,'data-cash-crude'!EC180-INDEX('active-future'!$C:$C,MATCH('basis-cash-crude'!ED$1,'active-future'!$A:$A,0),1),""),"")</f>
        <v/>
      </c>
      <c r="EE180" t="str">
        <f>+IFERROR(IF(VALUE('data-cash-crude'!ED180)&gt;0,'data-cash-crude'!ED180-INDEX('active-future'!$C:$C,MATCH('basis-cash-crude'!EE$1,'active-future'!$A:$A,0),1),""),"")</f>
        <v/>
      </c>
      <c r="EF180" t="str">
        <f>+IFERROR(IF(VALUE('data-cash-crude'!EE180)&gt;0,'data-cash-crude'!EE180-INDEX('active-future'!$C:$C,MATCH('basis-cash-crude'!EF$1,'active-future'!$A:$A,0),1),""),"")</f>
        <v/>
      </c>
      <c r="EG180" t="str">
        <f>+IFERROR(IF(VALUE('data-cash-crude'!EF180)&gt;0,'data-cash-crude'!EF180-INDEX('active-future'!$C:$C,MATCH('basis-cash-crude'!EG$1,'active-future'!$A:$A,0),1),""),"")</f>
        <v/>
      </c>
      <c r="EH180" t="str">
        <f>+IFERROR(IF(VALUE('data-cash-crude'!EG180)&gt;0,'data-cash-crude'!EG180-INDEX('active-future'!$C:$C,MATCH('basis-cash-crude'!EH$1,'active-future'!$A:$A,0),1),""),"")</f>
        <v/>
      </c>
      <c r="EI180" t="str">
        <f>+IFERROR(IF(VALUE('data-cash-crude'!EH180)&gt;0,'data-cash-crude'!EH180-INDEX('active-future'!$C:$C,MATCH('basis-cash-crude'!EI$1,'active-future'!$A:$A,0),1),""),"")</f>
        <v/>
      </c>
      <c r="EJ180" t="str">
        <f>+IFERROR(IF(VALUE('data-cash-crude'!EI180)&gt;0,'data-cash-crude'!EI180-INDEX('active-future'!$C:$C,MATCH('basis-cash-crude'!EJ$1,'active-future'!$A:$A,0),1),""),"")</f>
        <v/>
      </c>
      <c r="EK180" t="str">
        <f>+IFERROR(IF(VALUE('data-cash-crude'!EJ180)&gt;0,'data-cash-crude'!EJ180-INDEX('active-future'!$C:$C,MATCH('basis-cash-crude'!EK$1,'active-future'!$A:$A,0),1),""),"")</f>
        <v/>
      </c>
      <c r="EL180" t="str">
        <f>+IFERROR(IF(VALUE('data-cash-crude'!EK180)&gt;0,'data-cash-crude'!EK180-INDEX('active-future'!$C:$C,MATCH('basis-cash-crude'!EL$1,'active-future'!$A:$A,0),1),""),"")</f>
        <v/>
      </c>
      <c r="EM180" t="str">
        <f>+IFERROR(IF(VALUE('data-cash-crude'!EL180)&gt;0,'data-cash-crude'!EL180-INDEX('active-future'!$C:$C,MATCH('basis-cash-crude'!EM$1,'active-future'!$A:$A,0),1),""),"")</f>
        <v/>
      </c>
      <c r="EN180" t="str">
        <f>+IFERROR(IF(VALUE('data-cash-crude'!EM180)&gt;0,'data-cash-crude'!EM180-INDEX('active-future'!$C:$C,MATCH('basis-cash-crude'!EN$1,'active-future'!$A:$A,0),1),""),"")</f>
        <v/>
      </c>
      <c r="EO180" t="str">
        <f>+IFERROR(IF(VALUE('data-cash-crude'!EN180)&gt;0,'data-cash-crude'!EN180-INDEX('active-future'!$C:$C,MATCH('basis-cash-crude'!EO$1,'active-future'!$A:$A,0),1),""),"")</f>
        <v/>
      </c>
      <c r="EP180" t="str">
        <f>+IFERROR(IF(VALUE('data-cash-crude'!EO180)&gt;0,'data-cash-crude'!EO180-INDEX('active-future'!$C:$C,MATCH('basis-cash-crude'!EP$1,'active-future'!$A:$A,0),1),""),"")</f>
        <v/>
      </c>
      <c r="EQ180" t="str">
        <f>+IFERROR(IF(VALUE('data-cash-crude'!EP180)&gt;0,'data-cash-crude'!EP180-INDEX('active-future'!$C:$C,MATCH('basis-cash-crude'!EQ$1,'active-future'!$A:$A,0),1),""),"")</f>
        <v/>
      </c>
      <c r="ER180" t="str">
        <f>+IFERROR(IF(VALUE('data-cash-crude'!EQ180)&gt;0,'data-cash-crude'!EQ180-INDEX('active-future'!$C:$C,MATCH('basis-cash-crude'!ER$1,'active-future'!$A:$A,0),1),""),"")</f>
        <v/>
      </c>
      <c r="ES180" t="str">
        <f>+IFERROR(IF(VALUE('data-cash-crude'!ER180)&gt;0,'data-cash-crude'!ER180-INDEX('active-future'!$C:$C,MATCH('basis-cash-crude'!ES$1,'active-future'!$A:$A,0),1),""),"")</f>
        <v/>
      </c>
      <c r="ET180" t="str">
        <f>+IFERROR(IF(VALUE('data-cash-crude'!ES180)&gt;0,'data-cash-crude'!ES180-INDEX('active-future'!$C:$C,MATCH('basis-cash-crude'!ET$1,'active-future'!$A:$A,0),1),""),"")</f>
        <v/>
      </c>
      <c r="EU180" t="str">
        <f>+IFERROR(IF(VALUE('data-cash-crude'!ET180)&gt;0,'data-cash-crude'!ET180-INDEX('active-future'!$C:$C,MATCH('basis-cash-crude'!EU$1,'active-future'!$A:$A,0),1),""),"")</f>
        <v/>
      </c>
      <c r="EV180" t="str">
        <f>+IFERROR(IF(VALUE('data-cash-crude'!EU180)&gt;0,'data-cash-crude'!EU180-INDEX('active-future'!$C:$C,MATCH('basis-cash-crude'!EV$1,'active-future'!$A:$A,0),1),""),"")</f>
        <v/>
      </c>
      <c r="EW180" t="str">
        <f>+IFERROR(IF(VALUE('data-cash-crude'!EV180)&gt;0,'data-cash-crude'!EV180-INDEX('active-future'!$C:$C,MATCH('basis-cash-crude'!EW$1,'active-future'!$A:$A,0),1),""),"")</f>
        <v/>
      </c>
      <c r="EX180" t="str">
        <f>+IFERROR(IF(VALUE('data-cash-crude'!EW180)&gt;0,'data-cash-crude'!EW180-INDEX('active-future'!$C:$C,MATCH('basis-cash-crude'!EX$1,'active-future'!$A:$A,0),1),""),"")</f>
        <v/>
      </c>
      <c r="EY180" t="str">
        <f>+IFERROR(IF(VALUE('data-cash-crude'!EX180)&gt;0,'data-cash-crude'!EX180-INDEX('active-future'!$C:$C,MATCH('basis-cash-crude'!EY$1,'active-future'!$A:$A,0),1),""),"")</f>
        <v/>
      </c>
      <c r="EZ180" t="str">
        <f>+IFERROR(IF(VALUE('data-cash-crude'!EY180)&gt;0,'data-cash-crude'!EY180-INDEX('active-future'!$C:$C,MATCH('basis-cash-crude'!EZ$1,'active-future'!$A:$A,0),1),""),"")</f>
        <v/>
      </c>
      <c r="FA180" t="str">
        <f>+IFERROR(IF(VALUE('data-cash-crude'!EZ180)&gt;0,'data-cash-crude'!EZ180-INDEX('active-future'!$C:$C,MATCH('basis-cash-crude'!FA$1,'active-future'!$A:$A,0),1),""),"")</f>
        <v/>
      </c>
      <c r="FB180" t="str">
        <f>+IFERROR(IF(VALUE('data-cash-crude'!FA180)&gt;0,'data-cash-crude'!FA180-INDEX('active-future'!$C:$C,MATCH('basis-cash-crude'!FB$1,'active-future'!$A:$A,0),1),""),"")</f>
        <v/>
      </c>
      <c r="FC180" t="str">
        <f>+IFERROR(IF(VALUE('data-cash-crude'!FB180)&gt;0,'data-cash-crude'!FB180-INDEX('active-future'!$C:$C,MATCH('basis-cash-crude'!FC$1,'active-future'!$A:$A,0),1),""),"")</f>
        <v/>
      </c>
      <c r="FD180" t="str">
        <f>+IFERROR(IF(VALUE('data-cash-crude'!FC180)&gt;0,'data-cash-crude'!FC180-INDEX('active-future'!$C:$C,MATCH('basis-cash-crude'!FD$1,'active-future'!$A:$A,0),1),""),"")</f>
        <v/>
      </c>
      <c r="FE180" t="str">
        <f>+IFERROR(IF(VALUE('data-cash-crude'!FD180)&gt;0,'data-cash-crude'!FD180-INDEX('active-future'!$C:$C,MATCH('basis-cash-crude'!FE$1,'active-future'!$A:$A,0),1),""),"")</f>
        <v/>
      </c>
      <c r="FF180" t="str">
        <f>+IFERROR(IF(VALUE('data-cash-crude'!FE180)&gt;0,'data-cash-crude'!FE180-INDEX('active-future'!$C:$C,MATCH('basis-cash-crude'!FF$1,'active-future'!$A:$A,0),1),""),"")</f>
        <v/>
      </c>
      <c r="FG180" t="str">
        <f>+IFERROR(IF(VALUE('data-cash-crude'!FF180)&gt;0,'data-cash-crude'!FF180-INDEX('active-future'!$C:$C,MATCH('basis-cash-crude'!FG$1,'active-future'!$A:$A,0),1),""),"")</f>
        <v/>
      </c>
      <c r="FH180" t="str">
        <f>+IFERROR(IF(VALUE('data-cash-crude'!FG180)&gt;0,'data-cash-crude'!FG180-INDEX('active-future'!$C:$C,MATCH('basis-cash-crude'!FH$1,'active-future'!$A:$A,0),1),""),"")</f>
        <v/>
      </c>
      <c r="FI180" t="str">
        <f>+IFERROR(IF(VALUE('data-cash-crude'!FH180)&gt;0,'data-cash-crude'!FH180-INDEX('active-future'!$C:$C,MATCH('basis-cash-crude'!FI$1,'active-future'!$A:$A,0),1),""),"")</f>
        <v/>
      </c>
      <c r="FJ180" t="str">
        <f>+IFERROR(IF(VALUE('data-cash-crude'!FI180)&gt;0,'data-cash-crude'!FI180-INDEX('active-future'!$C:$C,MATCH('basis-cash-crude'!FJ$1,'active-future'!$A:$A,0),1),""),"")</f>
        <v/>
      </c>
      <c r="FK180" t="str">
        <f>+IFERROR(IF(VALUE('data-cash-crude'!FJ180)&gt;0,'data-cash-crude'!FJ180-INDEX('active-future'!$C:$C,MATCH('basis-cash-crude'!FK$1,'active-future'!$A:$A,0),1),""),"")</f>
        <v/>
      </c>
      <c r="FL180" t="str">
        <f>+IFERROR(IF(VALUE('data-cash-crude'!FK180)&gt;0,'data-cash-crude'!FK180-INDEX('active-future'!$C:$C,MATCH('basis-cash-crude'!FL$1,'active-future'!$A:$A,0),1),""),"")</f>
        <v/>
      </c>
    </row>
    <row r="181" spans="1:168" x14ac:dyDescent="0.2">
      <c r="A181">
        <f t="shared" si="6"/>
        <v>-11.545000000000002</v>
      </c>
      <c r="B181">
        <f t="shared" si="7"/>
        <v>-11.418800000000001</v>
      </c>
      <c r="C181">
        <f t="shared" si="8"/>
        <v>-11.496533333333337</v>
      </c>
      <c r="D181" s="10" t="str">
        <f>+'data-cash-crude'!B181</f>
        <v>CLPA-8-42.CM</v>
      </c>
      <c r="E181">
        <f>+IFERROR(IF(VALUE('data-cash-crude'!D181)&gt;0,'data-cash-crude'!D181-INDEX('active-future'!$C:$C,MATCH('basis-cash-crude'!E$1,'active-future'!$A:$A,0),1),""),"")</f>
        <v>-11.560000000000002</v>
      </c>
      <c r="F181">
        <f>+IFERROR(IF(VALUE('data-cash-crude'!E181)&gt;0,'data-cash-crude'!E181-INDEX('active-future'!$C:$C,MATCH('basis-cash-crude'!F$1,'active-future'!$A:$A,0),1),""),"")</f>
        <v>-11.43</v>
      </c>
      <c r="G181">
        <f>+IFERROR(IF(VALUE('data-cash-crude'!F181)&gt;0,'data-cash-crude'!F181-INDEX('active-future'!$C:$C,MATCH('basis-cash-crude'!G$1,'active-future'!$A:$A,0),1),""),"")</f>
        <v>-11.469999999999999</v>
      </c>
      <c r="H181">
        <f>+IFERROR(IF(VALUE('data-cash-crude'!G181)&gt;0,'data-cash-crude'!G181-INDEX('active-future'!$C:$C,MATCH('basis-cash-crude'!H$1,'active-future'!$A:$A,0),1),""),"")</f>
        <v>-11.43</v>
      </c>
      <c r="I181" t="str">
        <f>+IFERROR(IF(VALUE('data-cash-crude'!H181)&gt;0,'data-cash-crude'!H181-INDEX('active-future'!$C:$C,MATCH('basis-cash-crude'!I$1,'active-future'!$A:$A,0),1),""),"")</f>
        <v/>
      </c>
      <c r="J181">
        <f>+IFERROR(IF(VALUE('data-cash-crude'!I181)&gt;0,'data-cash-crude'!I181-INDEX('active-future'!$C:$C,MATCH('basis-cash-crude'!J$1,'active-future'!$A:$A,0),1),""),"")</f>
        <v>-11.61</v>
      </c>
      <c r="K181">
        <f>+IFERROR(IF(VALUE('data-cash-crude'!J181)&gt;0,'data-cash-crude'!J181-INDEX('active-future'!$C:$C,MATCH('basis-cash-crude'!K$1,'active-future'!$A:$A,0),1),""),"")</f>
        <v>-11.770000000000003</v>
      </c>
      <c r="L181" t="str">
        <f>+IFERROR(IF(VALUE('data-cash-crude'!K181)&gt;0,'data-cash-crude'!K181-INDEX('active-future'!$C:$C,MATCH('basis-cash-crude'!L$1,'active-future'!$A:$A,0),1),""),"")</f>
        <v/>
      </c>
      <c r="M181">
        <f>+IFERROR(IF(VALUE('data-cash-crude'!L181)&gt;0,'data-cash-crude'!L181-INDEX('active-future'!$C:$C,MATCH('basis-cash-crude'!M$1,'active-future'!$A:$A,0),1),""),"")</f>
        <v>-11.43</v>
      </c>
      <c r="N181">
        <f>+IFERROR(IF(VALUE('data-cash-crude'!M181)&gt;0,'data-cash-crude'!M181-INDEX('active-future'!$C:$C,MATCH('basis-cash-crude'!N$1,'active-future'!$A:$A,0),1),""),"")</f>
        <v>-11.600000000000001</v>
      </c>
      <c r="O181">
        <f>+IFERROR(IF(VALUE('data-cash-crude'!N181)&gt;0,'data-cash-crude'!N181-INDEX('active-future'!$C:$C,MATCH('basis-cash-crude'!O$1,'active-future'!$A:$A,0),1),""),"")</f>
        <v>-11.369999999999997</v>
      </c>
      <c r="P181">
        <f>+IFERROR(IF(VALUE('data-cash-crude'!O181)&gt;0,'data-cash-crude'!O181-INDEX('active-future'!$C:$C,MATCH('basis-cash-crude'!P$1,'active-future'!$A:$A,0),1),""),"")</f>
        <v>-11.46</v>
      </c>
      <c r="Q181">
        <f>+IFERROR(IF(VALUE('data-cash-crude'!P181)&gt;0,'data-cash-crude'!P181-INDEX('active-future'!$C:$C,MATCH('basis-cash-crude'!Q$1,'active-future'!$A:$A,0),1),""),"")</f>
        <v>-11.57</v>
      </c>
      <c r="R181">
        <f>+IFERROR(IF(VALUE('data-cash-crude'!Q181)&gt;0,'data-cash-crude'!Q181-INDEX('active-future'!$C:$C,MATCH('basis-cash-crude'!R$1,'active-future'!$A:$A,0),1),""),"")</f>
        <v>-11.43</v>
      </c>
      <c r="S181">
        <f>+IFERROR(IF(VALUE('data-cash-crude'!R181)&gt;0,'data-cash-crude'!R181-INDEX('active-future'!$C:$C,MATCH('basis-cash-crude'!S$1,'active-future'!$A:$A,0),1),""),"")</f>
        <v>-11.509999999999998</v>
      </c>
      <c r="T181">
        <f>+IFERROR(IF(VALUE('data-cash-crude'!S181)&gt;0,'data-cash-crude'!S181-INDEX('active-future'!$C:$C,MATCH('basis-cash-crude'!T$1,'active-future'!$A:$A,0),1),""),"")</f>
        <v>-11.490000000000002</v>
      </c>
      <c r="U181">
        <f>+IFERROR(IF(VALUE('data-cash-crude'!T181)&gt;0,'data-cash-crude'!T181-INDEX('active-future'!$C:$C,MATCH('basis-cash-crude'!U$1,'active-future'!$A:$A,0),1),""),"")</f>
        <v>-11.770000000000003</v>
      </c>
      <c r="V181">
        <f>+IFERROR(IF(VALUE('data-cash-crude'!U181)&gt;0,'data-cash-crude'!U181-INDEX('active-future'!$C:$C,MATCH('basis-cash-crude'!V$1,'active-future'!$A:$A,0),1),""),"")</f>
        <v>-11.450000000000003</v>
      </c>
      <c r="W181">
        <f>+IFERROR(IF(VALUE('data-cash-crude'!V181)&gt;0,'data-cash-crude'!V181-INDEX('active-future'!$C:$C,MATCH('basis-cash-crude'!W$1,'active-future'!$A:$A,0),1),""),"")</f>
        <v>-11.43</v>
      </c>
      <c r="X181">
        <f>+IFERROR(IF(VALUE('data-cash-crude'!W181)&gt;0,'data-cash-crude'!W181-INDEX('active-future'!$C:$C,MATCH('basis-cash-crude'!X$1,'active-future'!$A:$A,0),1),""),"")</f>
        <v>-11.68</v>
      </c>
      <c r="Y181" t="str">
        <f>+IFERROR(IF(VALUE('data-cash-crude'!X181)&gt;0,'data-cash-crude'!X181-INDEX('active-future'!$C:$C,MATCH('basis-cash-crude'!Y$1,'active-future'!$A:$A,0),1),""),"")</f>
        <v/>
      </c>
      <c r="Z181">
        <f>+IFERROR(IF(VALUE('data-cash-crude'!Y181)&gt;0,'data-cash-crude'!Y181-INDEX('active-future'!$C:$C,MATCH('basis-cash-crude'!Z$1,'active-future'!$A:$A,0),1),""),"")</f>
        <v>-11.71</v>
      </c>
      <c r="AA181">
        <f>+IFERROR(IF(VALUE('data-cash-crude'!Z181)&gt;0,'data-cash-crude'!Z181-INDEX('active-future'!$C:$C,MATCH('basis-cash-crude'!AA$1,'active-future'!$A:$A,0),1),""),"")</f>
        <v>-8.6700000000000017</v>
      </c>
      <c r="AB181" t="str">
        <f>+IFERROR(IF(VALUE('data-cash-crude'!AA181)&gt;0,'data-cash-crude'!AA181-INDEX('active-future'!$C:$C,MATCH('basis-cash-crude'!AB$1,'active-future'!$A:$A,0),1),""),"")</f>
        <v/>
      </c>
      <c r="AC181">
        <f>+IFERROR(IF(VALUE('data-cash-crude'!AB181)&gt;0,'data-cash-crude'!AB181-INDEX('active-future'!$C:$C,MATCH('basis-cash-crude'!AC$1,'active-future'!$A:$A,0),1),""),"")</f>
        <v>-11.61</v>
      </c>
      <c r="AD181">
        <f>+IFERROR(IF(VALUE('data-cash-crude'!AC181)&gt;0,'data-cash-crude'!AC181-INDEX('active-future'!$C:$C,MATCH('basis-cash-crude'!AD$1,'active-future'!$A:$A,0),1),""),"")</f>
        <v>-11.409999999999997</v>
      </c>
      <c r="AE181">
        <f>+IFERROR(IF(VALUE('data-cash-crude'!AD181)&gt;0,'data-cash-crude'!AD181-INDEX('active-future'!$C:$C,MATCH('basis-cash-crude'!AE$1,'active-future'!$A:$A,0),1),""),"")</f>
        <v>-11.509999999999998</v>
      </c>
      <c r="AF181">
        <f>+IFERROR(IF(VALUE('data-cash-crude'!AE181)&gt;0,'data-cash-crude'!AE181-INDEX('active-future'!$C:$C,MATCH('basis-cash-crude'!AF$1,'active-future'!$A:$A,0),1),""),"")</f>
        <v>-11.520000000000003</v>
      </c>
      <c r="AG181">
        <f>+IFERROR(IF(VALUE('data-cash-crude'!AF181)&gt;0,'data-cash-crude'!AF181-INDEX('active-future'!$C:$C,MATCH('basis-cash-crude'!AG$1,'active-future'!$A:$A,0),1),""),"")</f>
        <v>-11.579999999999998</v>
      </c>
      <c r="AH181" t="str">
        <f>+IFERROR(IF(VALUE('data-cash-crude'!AG181)&gt;0,'data-cash-crude'!AG181-INDEX('active-future'!$C:$C,MATCH('basis-cash-crude'!AH$1,'active-future'!$A:$A,0),1),""),"")</f>
        <v/>
      </c>
      <c r="AI181" t="str">
        <f>+IFERROR(IF(VALUE('data-cash-crude'!AH181)&gt;0,'data-cash-crude'!AH181-INDEX('active-future'!$C:$C,MATCH('basis-cash-crude'!AI$1,'active-future'!$A:$A,0),1),""),"")</f>
        <v/>
      </c>
      <c r="AJ181" t="str">
        <f>+IFERROR(IF(VALUE('data-cash-crude'!AI181)&gt;0,'data-cash-crude'!AI181-INDEX('active-future'!$C:$C,MATCH('basis-cash-crude'!AJ$1,'active-future'!$A:$A,0),1),""),"")</f>
        <v/>
      </c>
      <c r="AK181" t="str">
        <f>+IFERROR(IF(VALUE('data-cash-crude'!AJ181)&gt;0,'data-cash-crude'!AJ181-INDEX('active-future'!$C:$C,MATCH('basis-cash-crude'!AK$1,'active-future'!$A:$A,0),1),""),"")</f>
        <v/>
      </c>
      <c r="AL181" t="str">
        <f>+IFERROR(IF(VALUE('data-cash-crude'!AK181)&gt;0,'data-cash-crude'!AK181-INDEX('active-future'!$C:$C,MATCH('basis-cash-crude'!AL$1,'active-future'!$A:$A,0),1),""),"")</f>
        <v/>
      </c>
      <c r="AM181" t="str">
        <f>+IFERROR(IF(VALUE('data-cash-crude'!AL181)&gt;0,'data-cash-crude'!AL181-INDEX('active-future'!$C:$C,MATCH('basis-cash-crude'!AM$1,'active-future'!$A:$A,0),1),""),"")</f>
        <v/>
      </c>
      <c r="AN181">
        <f>+IFERROR(IF(VALUE('data-cash-crude'!AM181)&gt;0,'data-cash-crude'!AM181-INDEX('active-future'!$C:$C,MATCH('basis-cash-crude'!AN$1,'active-future'!$A:$A,0),1),""),"")</f>
        <v>-11.549999999999997</v>
      </c>
      <c r="AO181">
        <f>+IFERROR(IF(VALUE('data-cash-crude'!AN181)&gt;0,'data-cash-crude'!AN181-INDEX('active-future'!$C:$C,MATCH('basis-cash-crude'!AO$1,'active-future'!$A:$A,0),1),""),"")</f>
        <v>-11.61</v>
      </c>
      <c r="AP181">
        <f>+IFERROR(IF(VALUE('data-cash-crude'!AO181)&gt;0,'data-cash-crude'!AO181-INDEX('active-future'!$C:$C,MATCH('basis-cash-crude'!AP$1,'active-future'!$A:$A,0),1),""),"")</f>
        <v>-11.490000000000002</v>
      </c>
      <c r="AQ181">
        <f>+IFERROR(IF(VALUE('data-cash-crude'!AP181)&gt;0,'data-cash-crude'!AP181-INDEX('active-future'!$C:$C,MATCH('basis-cash-crude'!AQ$1,'active-future'!$A:$A,0),1),""),"")</f>
        <v>-11.399999999999999</v>
      </c>
      <c r="AR181">
        <f>+IFERROR(IF(VALUE('data-cash-crude'!AQ181)&gt;0,'data-cash-crude'!AQ181-INDEX('active-future'!$C:$C,MATCH('basis-cash-crude'!AR$1,'active-future'!$A:$A,0),1),""),"")</f>
        <v>-11.600000000000001</v>
      </c>
      <c r="AS181">
        <f>+IFERROR(IF(VALUE('data-cash-crude'!AR181)&gt;0,'data-cash-crude'!AR181-INDEX('active-future'!$C:$C,MATCH('basis-cash-crude'!AS$1,'active-future'!$A:$A,0),1),""),"")</f>
        <v>-11.479999999999997</v>
      </c>
      <c r="AT181">
        <f>+IFERROR(IF(VALUE('data-cash-crude'!AS181)&gt;0,'data-cash-crude'!AS181-INDEX('active-future'!$C:$C,MATCH('basis-cash-crude'!AT$1,'active-future'!$A:$A,0),1),""),"")</f>
        <v>-11.79</v>
      </c>
      <c r="AU181">
        <f>+IFERROR(IF(VALUE('data-cash-crude'!AT181)&gt;0,'data-cash-crude'!AT181-INDEX('active-future'!$C:$C,MATCH('basis-cash-crude'!AU$1,'active-future'!$A:$A,0),1),""),"")</f>
        <v>-11.450000000000003</v>
      </c>
      <c r="AV181" t="str">
        <f>+IFERROR(IF(VALUE('data-cash-crude'!AU181)&gt;0,'data-cash-crude'!AU181-INDEX('active-future'!$C:$C,MATCH('basis-cash-crude'!AV$1,'active-future'!$A:$A,0),1),""),"")</f>
        <v/>
      </c>
      <c r="AW181" t="str">
        <f>+IFERROR(IF(VALUE('data-cash-crude'!AV181)&gt;0,'data-cash-crude'!AV181-INDEX('active-future'!$C:$C,MATCH('basis-cash-crude'!AW$1,'active-future'!$A:$A,0),1),""),"")</f>
        <v/>
      </c>
      <c r="AX181">
        <f>+IFERROR(IF(VALUE('data-cash-crude'!AW181)&gt;0,'data-cash-crude'!AW181-INDEX('active-future'!$C:$C,MATCH('basis-cash-crude'!AX$1,'active-future'!$A:$A,0),1),""),"")</f>
        <v>-11.54</v>
      </c>
      <c r="AY181">
        <f>+IFERROR(IF(VALUE('data-cash-crude'!AX181)&gt;0,'data-cash-crude'!AX181-INDEX('active-future'!$C:$C,MATCH('basis-cash-crude'!AY$1,'active-future'!$A:$A,0),1),""),"")</f>
        <v>-11.810000000000002</v>
      </c>
      <c r="AZ181">
        <f>+IFERROR(IF(VALUE('data-cash-crude'!AY181)&gt;0,'data-cash-crude'!AY181-INDEX('active-future'!$C:$C,MATCH('basis-cash-crude'!AZ$1,'active-future'!$A:$A,0),1),""),"")</f>
        <v>-11.409999999999997</v>
      </c>
      <c r="BA181">
        <f>+IFERROR(IF(VALUE('data-cash-crude'!AZ181)&gt;0,'data-cash-crude'!AZ181-INDEX('active-future'!$C:$C,MATCH('basis-cash-crude'!BA$1,'active-future'!$A:$A,0),1),""),"")</f>
        <v>-11.479999999999997</v>
      </c>
      <c r="BB181">
        <f>+IFERROR(IF(VALUE('data-cash-crude'!BA181)&gt;0,'data-cash-crude'!BA181-INDEX('active-future'!$C:$C,MATCH('basis-cash-crude'!BB$1,'active-future'!$A:$A,0),1),""),"")</f>
        <v>-11.469999999999999</v>
      </c>
      <c r="BC181">
        <f>+IFERROR(IF(VALUE('data-cash-crude'!BB181)&gt;0,'data-cash-crude'!BB181-INDEX('active-future'!$C:$C,MATCH('basis-cash-crude'!BC$1,'active-future'!$A:$A,0),1),""),"")</f>
        <v>-11.979999999999997</v>
      </c>
      <c r="BD181">
        <f>+IFERROR(IF(VALUE('data-cash-crude'!BC181)&gt;0,'data-cash-crude'!BC181-INDEX('active-future'!$C:$C,MATCH('basis-cash-crude'!BD$1,'active-future'!$A:$A,0),1),""),"")</f>
        <v>-11.509999999999998</v>
      </c>
      <c r="BE181">
        <f>+IFERROR(IF(VALUE('data-cash-crude'!BD181)&gt;0,'data-cash-crude'!BD181-INDEX('active-future'!$C:$C,MATCH('basis-cash-crude'!BE$1,'active-future'!$A:$A,0),1),""),"")</f>
        <v>-11.619999999999997</v>
      </c>
      <c r="BF181">
        <f>+IFERROR(IF(VALUE('data-cash-crude'!BE181)&gt;0,'data-cash-crude'!BE181-INDEX('active-future'!$C:$C,MATCH('basis-cash-crude'!BF$1,'active-future'!$A:$A,0),1),""),"")</f>
        <v>-11.68</v>
      </c>
      <c r="BG181">
        <f>+IFERROR(IF(VALUE('data-cash-crude'!BF181)&gt;0,'data-cash-crude'!BF181-INDEX('active-future'!$C:$C,MATCH('basis-cash-crude'!BG$1,'active-future'!$A:$A,0),1),""),"")</f>
        <v>-11.36</v>
      </c>
      <c r="BH181">
        <f>+IFERROR(IF(VALUE('data-cash-crude'!BG181)&gt;0,'data-cash-crude'!BG181-INDEX('active-future'!$C:$C,MATCH('basis-cash-crude'!BH$1,'active-future'!$A:$A,0),1),""),"")</f>
        <v>-11.560000000000002</v>
      </c>
      <c r="BI181">
        <f>+IFERROR(IF(VALUE('data-cash-crude'!BH181)&gt;0,'data-cash-crude'!BH181-INDEX('active-future'!$C:$C,MATCH('basis-cash-crude'!BI$1,'active-future'!$A:$A,0),1),""),"")</f>
        <v>-11.840000000000003</v>
      </c>
      <c r="BJ181">
        <f>+IFERROR(IF(VALUE('data-cash-crude'!BI181)&gt;0,'data-cash-crude'!BI181-INDEX('active-future'!$C:$C,MATCH('basis-cash-crude'!BJ$1,'active-future'!$A:$A,0),1),""),"")</f>
        <v>-11.450000000000003</v>
      </c>
      <c r="BK181">
        <f>+IFERROR(IF(VALUE('data-cash-crude'!BJ181)&gt;0,'data-cash-crude'!BJ181-INDEX('active-future'!$C:$C,MATCH('basis-cash-crude'!BK$1,'active-future'!$A:$A,0),1),""),"")</f>
        <v>-11.549999999999997</v>
      </c>
      <c r="BL181">
        <f>+IFERROR(IF(VALUE('data-cash-crude'!BK181)&gt;0,'data-cash-crude'!BK181-INDEX('active-future'!$C:$C,MATCH('basis-cash-crude'!BL$1,'active-future'!$A:$A,0),1),""),"")</f>
        <v>-11.340000000000003</v>
      </c>
      <c r="BM181">
        <f>+IFERROR(IF(VALUE('data-cash-crude'!BL181)&gt;0,'data-cash-crude'!BL181-INDEX('active-future'!$C:$C,MATCH('basis-cash-crude'!BM$1,'active-future'!$A:$A,0),1),""),"")</f>
        <v>-11.630000000000003</v>
      </c>
      <c r="BN181">
        <f>+IFERROR(IF(VALUE('data-cash-crude'!BM181)&gt;0,'data-cash-crude'!BM181-INDEX('active-future'!$C:$C,MATCH('basis-cash-crude'!BN$1,'active-future'!$A:$A,0),1),""),"")</f>
        <v>-11.5</v>
      </c>
      <c r="BO181">
        <f>+IFERROR(IF(VALUE('data-cash-crude'!BN181)&gt;0,'data-cash-crude'!BN181-INDEX('active-future'!$C:$C,MATCH('basis-cash-crude'!BO$1,'active-future'!$A:$A,0),1),""),"")</f>
        <v>-11.560000000000002</v>
      </c>
      <c r="BP181">
        <f>+IFERROR(IF(VALUE('data-cash-crude'!BO181)&gt;0,'data-cash-crude'!BO181-INDEX('active-future'!$C:$C,MATCH('basis-cash-crude'!BP$1,'active-future'!$A:$A,0),1),""),"")</f>
        <v>-11.450000000000003</v>
      </c>
      <c r="BQ181">
        <f>+IFERROR(IF(VALUE('data-cash-crude'!BP181)&gt;0,'data-cash-crude'!BP181-INDEX('active-future'!$C:$C,MATCH('basis-cash-crude'!BQ$1,'active-future'!$A:$A,0),1),""),"")</f>
        <v>-11.39</v>
      </c>
      <c r="BR181">
        <f>+IFERROR(IF(VALUE('data-cash-crude'!BQ181)&gt;0,'data-cash-crude'!BQ181-INDEX('active-future'!$C:$C,MATCH('basis-cash-crude'!BR$1,'active-future'!$A:$A,0),1),""),"")</f>
        <v>-11.619999999999997</v>
      </c>
      <c r="BS181">
        <f>+IFERROR(IF(VALUE('data-cash-crude'!BR181)&gt;0,'data-cash-crude'!BR181-INDEX('active-future'!$C:$C,MATCH('basis-cash-crude'!BS$1,'active-future'!$A:$A,0),1),""),"")</f>
        <v>-11.82</v>
      </c>
      <c r="BT181">
        <f>+IFERROR(IF(VALUE('data-cash-crude'!BS181)&gt;0,'data-cash-crude'!BS181-INDEX('active-future'!$C:$C,MATCH('basis-cash-crude'!BT$1,'active-future'!$A:$A,0),1),""),"")</f>
        <v>-11.409999999999997</v>
      </c>
      <c r="BU181">
        <f>+IFERROR(IF(VALUE('data-cash-crude'!BT181)&gt;0,'data-cash-crude'!BT181-INDEX('active-future'!$C:$C,MATCH('basis-cash-crude'!BU$1,'active-future'!$A:$A,0),1),""),"")</f>
        <v>-11.409999999999997</v>
      </c>
      <c r="BV181" t="str">
        <f>+IFERROR(IF(VALUE('data-cash-crude'!BU181)&gt;0,'data-cash-crude'!BU181-INDEX('active-future'!$C:$C,MATCH('basis-cash-crude'!BV$1,'active-future'!$A:$A,0),1),""),"")</f>
        <v/>
      </c>
      <c r="BW181">
        <f>+IFERROR(IF(VALUE('data-cash-crude'!BV181)&gt;0,'data-cash-crude'!BV181-INDEX('active-future'!$C:$C,MATCH('basis-cash-crude'!BW$1,'active-future'!$A:$A,0),1),""),"")</f>
        <v>-11.54</v>
      </c>
      <c r="BX181">
        <f>+IFERROR(IF(VALUE('data-cash-crude'!BW181)&gt;0,'data-cash-crude'!BW181-INDEX('active-future'!$C:$C,MATCH('basis-cash-crude'!BX$1,'active-future'!$A:$A,0),1),""),"")</f>
        <v>-11.39</v>
      </c>
      <c r="BY181">
        <f>+IFERROR(IF(VALUE('data-cash-crude'!BX181)&gt;0,'data-cash-crude'!BX181-INDEX('active-future'!$C:$C,MATCH('basis-cash-crude'!BY$1,'active-future'!$A:$A,0),1),""),"")</f>
        <v>-11.590000000000003</v>
      </c>
      <c r="BZ181">
        <f>+IFERROR(IF(VALUE('data-cash-crude'!BY181)&gt;0,'data-cash-crude'!BY181-INDEX('active-future'!$C:$C,MATCH('basis-cash-crude'!BZ$1,'active-future'!$A:$A,0),1),""),"")</f>
        <v>-11.689999999999998</v>
      </c>
      <c r="CA181">
        <f>+IFERROR(IF(VALUE('data-cash-crude'!BZ181)&gt;0,'data-cash-crude'!BZ181-INDEX('active-future'!$C:$C,MATCH('basis-cash-crude'!CA$1,'active-future'!$A:$A,0),1),""),"")</f>
        <v>-11.29</v>
      </c>
      <c r="CB181">
        <f>+IFERROR(IF(VALUE('data-cash-crude'!CA181)&gt;0,'data-cash-crude'!CA181-INDEX('active-future'!$C:$C,MATCH('basis-cash-crude'!CB$1,'active-future'!$A:$A,0),1),""),"")</f>
        <v>-11.590000000000003</v>
      </c>
      <c r="CC181">
        <f>+IFERROR(IF(VALUE('data-cash-crude'!CB181)&gt;0,'data-cash-crude'!CB181-INDEX('active-future'!$C:$C,MATCH('basis-cash-crude'!CC$1,'active-future'!$A:$A,0),1),""),"")</f>
        <v>-11.149999999999999</v>
      </c>
      <c r="CD181">
        <f>+IFERROR(IF(VALUE('data-cash-crude'!CC181)&gt;0,'data-cash-crude'!CC181-INDEX('active-future'!$C:$C,MATCH('basis-cash-crude'!CD$1,'active-future'!$A:$A,0),1),""),"")</f>
        <v>-11.600000000000001</v>
      </c>
      <c r="CE181">
        <f>+IFERROR(IF(VALUE('data-cash-crude'!CD181)&gt;0,'data-cash-crude'!CD181-INDEX('active-future'!$C:$C,MATCH('basis-cash-crude'!CE$1,'active-future'!$A:$A,0),1),""),"")</f>
        <v>-11.590000000000003</v>
      </c>
      <c r="CF181">
        <f>+IFERROR(IF(VALUE('data-cash-crude'!CE181)&gt;0,'data-cash-crude'!CE181-INDEX('active-future'!$C:$C,MATCH('basis-cash-crude'!CF$1,'active-future'!$A:$A,0),1),""),"")</f>
        <v>-11.5</v>
      </c>
      <c r="CG181">
        <f>+IFERROR(IF(VALUE('data-cash-crude'!CF181)&gt;0,'data-cash-crude'!CF181-INDEX('active-future'!$C:$C,MATCH('basis-cash-crude'!CG$1,'active-future'!$A:$A,0),1),""),"")</f>
        <v>-11.649999999999999</v>
      </c>
      <c r="CH181">
        <f>+IFERROR(IF(VALUE('data-cash-crude'!CG181)&gt;0,'data-cash-crude'!CG181-INDEX('active-future'!$C:$C,MATCH('basis-cash-crude'!CH$1,'active-future'!$A:$A,0),1),""),"")</f>
        <v>-11.350000000000001</v>
      </c>
      <c r="CI181">
        <f>+IFERROR(IF(VALUE('data-cash-crude'!CH181)&gt;0,'data-cash-crude'!CH181-INDEX('active-future'!$C:$C,MATCH('basis-cash-crude'!CI$1,'active-future'!$A:$A,0),1),""),"")</f>
        <v>-11.520000000000003</v>
      </c>
      <c r="CJ181">
        <f>+IFERROR(IF(VALUE('data-cash-crude'!CI181)&gt;0,'data-cash-crude'!CI181-INDEX('active-future'!$C:$C,MATCH('basis-cash-crude'!CJ$1,'active-future'!$A:$A,0),1),""),"")</f>
        <v>-11.549999999999997</v>
      </c>
      <c r="CK181">
        <f>+IFERROR(IF(VALUE('data-cash-crude'!CJ181)&gt;0,'data-cash-crude'!CJ181-INDEX('active-future'!$C:$C,MATCH('basis-cash-crude'!CK$1,'active-future'!$A:$A,0),1),""),"")</f>
        <v>-11.509999999999998</v>
      </c>
      <c r="CL181">
        <f>+IFERROR(IF(VALUE('data-cash-crude'!CK181)&gt;0,'data-cash-crude'!CK181-INDEX('active-future'!$C:$C,MATCH('basis-cash-crude'!CL$1,'active-future'!$A:$A,0),1),""),"")</f>
        <v>-11.439999999999998</v>
      </c>
      <c r="CM181" t="str">
        <f>+IFERROR(IF(VALUE('data-cash-crude'!CL181)&gt;0,'data-cash-crude'!CL181-INDEX('active-future'!$C:$C,MATCH('basis-cash-crude'!CM$1,'active-future'!$A:$A,0),1),""),"")</f>
        <v/>
      </c>
      <c r="CN181">
        <f>+IFERROR(IF(VALUE('data-cash-crude'!CM181)&gt;0,'data-cash-crude'!CM181-INDEX('active-future'!$C:$C,MATCH('basis-cash-crude'!CN$1,'active-future'!$A:$A,0),1),""),"")</f>
        <v>-11.600000000000001</v>
      </c>
      <c r="CO181">
        <f>+IFERROR(IF(VALUE('data-cash-crude'!CN181)&gt;0,'data-cash-crude'!CN181-INDEX('active-future'!$C:$C,MATCH('basis-cash-crude'!CO$1,'active-future'!$A:$A,0),1),""),"")</f>
        <v>-11.46</v>
      </c>
      <c r="CP181" t="str">
        <f>+IFERROR(IF(VALUE('data-cash-crude'!CO181)&gt;0,'data-cash-crude'!CO181-INDEX('active-future'!$C:$C,MATCH('basis-cash-crude'!CP$1,'active-future'!$A:$A,0),1),""),"")</f>
        <v/>
      </c>
      <c r="CQ181">
        <f>+IFERROR(IF(VALUE('data-cash-crude'!CP181)&gt;0,'data-cash-crude'!CP181-INDEX('active-future'!$C:$C,MATCH('basis-cash-crude'!CQ$1,'active-future'!$A:$A,0),1),""),"")</f>
        <v>-10.68</v>
      </c>
      <c r="CR181">
        <f>+IFERROR(IF(VALUE('data-cash-crude'!CQ181)&gt;0,'data-cash-crude'!CQ181-INDEX('active-future'!$C:$C,MATCH('basis-cash-crude'!CR$1,'active-future'!$A:$A,0),1),""),"")</f>
        <v>-11.64</v>
      </c>
      <c r="CS181">
        <f>+IFERROR(IF(VALUE('data-cash-crude'!CR181)&gt;0,'data-cash-crude'!CR181-INDEX('active-future'!$C:$C,MATCH('basis-cash-crude'!CS$1,'active-future'!$A:$A,0),1),""),"")</f>
        <v>-11.420000000000002</v>
      </c>
      <c r="CT181">
        <f>+IFERROR(IF(VALUE('data-cash-crude'!CS181)&gt;0,'data-cash-crude'!CS181-INDEX('active-future'!$C:$C,MATCH('basis-cash-crude'!CT$1,'active-future'!$A:$A,0),1),""),"")</f>
        <v>-11.600000000000001</v>
      </c>
      <c r="CU181">
        <f>+IFERROR(IF(VALUE('data-cash-crude'!CT181)&gt;0,'data-cash-crude'!CT181-INDEX('active-future'!$C:$C,MATCH('basis-cash-crude'!CU$1,'active-future'!$A:$A,0),1),""),"")</f>
        <v>-11.43</v>
      </c>
      <c r="CV181">
        <f>+IFERROR(IF(VALUE('data-cash-crude'!CU181)&gt;0,'data-cash-crude'!CU181-INDEX('active-future'!$C:$C,MATCH('basis-cash-crude'!CV$1,'active-future'!$A:$A,0),1),""),"")</f>
        <v>-11.380000000000003</v>
      </c>
      <c r="CW181">
        <f>+IFERROR(IF(VALUE('data-cash-crude'!CV181)&gt;0,'data-cash-crude'!CV181-INDEX('active-future'!$C:$C,MATCH('basis-cash-crude'!CW$1,'active-future'!$A:$A,0),1),""),"")</f>
        <v>-11.14</v>
      </c>
      <c r="CX181">
        <f>+IFERROR(IF(VALUE('data-cash-crude'!CW181)&gt;0,'data-cash-crude'!CW181-INDEX('active-future'!$C:$C,MATCH('basis-cash-crude'!CX$1,'active-future'!$A:$A,0),1),""),"")</f>
        <v>-11.560000000000002</v>
      </c>
      <c r="CY181">
        <f>+IFERROR(IF(VALUE('data-cash-crude'!CX181)&gt;0,'data-cash-crude'!CX181-INDEX('active-future'!$C:$C,MATCH('basis-cash-crude'!CY$1,'active-future'!$A:$A,0),1),""),"")</f>
        <v>-11.469999999999999</v>
      </c>
      <c r="CZ181">
        <f>+IFERROR(IF(VALUE('data-cash-crude'!CY181)&gt;0,'data-cash-crude'!CY181-INDEX('active-future'!$C:$C,MATCH('basis-cash-crude'!CZ$1,'active-future'!$A:$A,0),1),""),"")</f>
        <v>-11.729999999999997</v>
      </c>
      <c r="DA181">
        <f>+IFERROR(IF(VALUE('data-cash-crude'!CZ181)&gt;0,'data-cash-crude'!CZ181-INDEX('active-future'!$C:$C,MATCH('basis-cash-crude'!DA$1,'active-future'!$A:$A,0),1),""),"")</f>
        <v>-11.350000000000001</v>
      </c>
      <c r="DB181">
        <f>+IFERROR(IF(VALUE('data-cash-crude'!DA181)&gt;0,'data-cash-crude'!DA181-INDEX('active-future'!$C:$C,MATCH('basis-cash-crude'!DB$1,'active-future'!$A:$A,0),1),""),"")</f>
        <v>-11.68</v>
      </c>
      <c r="DC181">
        <f>+IFERROR(IF(VALUE('data-cash-crude'!DB181)&gt;0,'data-cash-crude'!DB181-INDEX('active-future'!$C:$C,MATCH('basis-cash-crude'!DC$1,'active-future'!$A:$A,0),1),""),"")</f>
        <v>-11.5</v>
      </c>
      <c r="DD181">
        <f>+IFERROR(IF(VALUE('data-cash-crude'!DC181)&gt;0,'data-cash-crude'!DC181-INDEX('active-future'!$C:$C,MATCH('basis-cash-crude'!DD$1,'active-future'!$A:$A,0),1),""),"")</f>
        <v>-11.54</v>
      </c>
      <c r="DE181">
        <f>+IFERROR(IF(VALUE('data-cash-crude'!DD181)&gt;0,'data-cash-crude'!DD181-INDEX('active-future'!$C:$C,MATCH('basis-cash-crude'!DE$1,'active-future'!$A:$A,0),1),""),"")</f>
        <v>-11.590000000000003</v>
      </c>
      <c r="DF181">
        <f>+IFERROR(IF(VALUE('data-cash-crude'!DE181)&gt;0,'data-cash-crude'!DE181-INDEX('active-future'!$C:$C,MATCH('basis-cash-crude'!DF$1,'active-future'!$A:$A,0),1),""),"")</f>
        <v>-11.380000000000003</v>
      </c>
      <c r="DG181">
        <f>+IFERROR(IF(VALUE('data-cash-crude'!DF181)&gt;0,'data-cash-crude'!DF181-INDEX('active-future'!$C:$C,MATCH('basis-cash-crude'!DG$1,'active-future'!$A:$A,0),1),""),"")</f>
        <v>-11.189999999999998</v>
      </c>
      <c r="DH181">
        <f>+IFERROR(IF(VALUE('data-cash-crude'!DG181)&gt;0,'data-cash-crude'!DG181-INDEX('active-future'!$C:$C,MATCH('basis-cash-crude'!DH$1,'active-future'!$A:$A,0),1),""),"")</f>
        <v>-11.659999999999997</v>
      </c>
      <c r="DI181">
        <f>+IFERROR(IF(VALUE('data-cash-crude'!DH181)&gt;0,'data-cash-crude'!DH181-INDEX('active-future'!$C:$C,MATCH('basis-cash-crude'!DI$1,'active-future'!$A:$A,0),1),""),"")</f>
        <v>-11.450000000000003</v>
      </c>
      <c r="DJ181">
        <f>+IFERROR(IF(VALUE('data-cash-crude'!DI181)&gt;0,'data-cash-crude'!DI181-INDEX('active-future'!$C:$C,MATCH('basis-cash-crude'!DJ$1,'active-future'!$A:$A,0),1),""),"")</f>
        <v>-11.579999999999998</v>
      </c>
      <c r="DK181">
        <f>+IFERROR(IF(VALUE('data-cash-crude'!DJ181)&gt;0,'data-cash-crude'!DJ181-INDEX('active-future'!$C:$C,MATCH('basis-cash-crude'!DK$1,'active-future'!$A:$A,0),1),""),"")</f>
        <v>-11.549999999999997</v>
      </c>
      <c r="DL181">
        <f>+IFERROR(IF(VALUE('data-cash-crude'!DK181)&gt;0,'data-cash-crude'!DK181-INDEX('active-future'!$C:$C,MATCH('basis-cash-crude'!DL$1,'active-future'!$A:$A,0),1),""),"")</f>
        <v>-11.619999999999997</v>
      </c>
      <c r="DM181" t="str">
        <f>+IFERROR(IF(VALUE('data-cash-crude'!DL181)&gt;0,'data-cash-crude'!DL181-INDEX('active-future'!$C:$C,MATCH('basis-cash-crude'!DM$1,'active-future'!$A:$A,0),1),""),"")</f>
        <v/>
      </c>
      <c r="DN181" t="str">
        <f>+IFERROR(IF(VALUE('data-cash-crude'!DM181)&gt;0,'data-cash-crude'!DM181-INDEX('active-future'!$C:$C,MATCH('basis-cash-crude'!DN$1,'active-future'!$A:$A,0),1),""),"")</f>
        <v/>
      </c>
      <c r="DO181" t="str">
        <f>+IFERROR(IF(VALUE('data-cash-crude'!DN181)&gt;0,'data-cash-crude'!DN181-INDEX('active-future'!$C:$C,MATCH('basis-cash-crude'!DO$1,'active-future'!$A:$A,0),1),""),"")</f>
        <v/>
      </c>
      <c r="DP181" t="str">
        <f>+IFERROR(IF(VALUE('data-cash-crude'!DO181)&gt;0,'data-cash-crude'!DO181-INDEX('active-future'!$C:$C,MATCH('basis-cash-crude'!DP$1,'active-future'!$A:$A,0),1),""),"")</f>
        <v/>
      </c>
      <c r="DQ181" t="str">
        <f>+IFERROR(IF(VALUE('data-cash-crude'!DP181)&gt;0,'data-cash-crude'!DP181-INDEX('active-future'!$C:$C,MATCH('basis-cash-crude'!DQ$1,'active-future'!$A:$A,0),1),""),"")</f>
        <v/>
      </c>
      <c r="DR181" t="str">
        <f>+IFERROR(IF(VALUE('data-cash-crude'!DQ181)&gt;0,'data-cash-crude'!DQ181-INDEX('active-future'!$C:$C,MATCH('basis-cash-crude'!DR$1,'active-future'!$A:$A,0),1),""),"")</f>
        <v/>
      </c>
      <c r="DS181" t="str">
        <f>+IFERROR(IF(VALUE('data-cash-crude'!DR181)&gt;0,'data-cash-crude'!DR181-INDEX('active-future'!$C:$C,MATCH('basis-cash-crude'!DS$1,'active-future'!$A:$A,0),1),""),"")</f>
        <v/>
      </c>
      <c r="DT181" t="str">
        <f>+IFERROR(IF(VALUE('data-cash-crude'!DS181)&gt;0,'data-cash-crude'!DS181-INDEX('active-future'!$C:$C,MATCH('basis-cash-crude'!DT$1,'active-future'!$A:$A,0),1),""),"")</f>
        <v/>
      </c>
      <c r="DU181" t="str">
        <f>+IFERROR(IF(VALUE('data-cash-crude'!DT181)&gt;0,'data-cash-crude'!DT181-INDEX('active-future'!$C:$C,MATCH('basis-cash-crude'!DU$1,'active-future'!$A:$A,0),1),""),"")</f>
        <v/>
      </c>
      <c r="DV181" t="str">
        <f>+IFERROR(IF(VALUE('data-cash-crude'!DU181)&gt;0,'data-cash-crude'!DU181-INDEX('active-future'!$C:$C,MATCH('basis-cash-crude'!DV$1,'active-future'!$A:$A,0),1),""),"")</f>
        <v/>
      </c>
      <c r="DW181" t="str">
        <f>+IFERROR(IF(VALUE('data-cash-crude'!DV181)&gt;0,'data-cash-crude'!DV181-INDEX('active-future'!$C:$C,MATCH('basis-cash-crude'!DW$1,'active-future'!$A:$A,0),1),""),"")</f>
        <v/>
      </c>
      <c r="DX181" t="str">
        <f>+IFERROR(IF(VALUE('data-cash-crude'!DW181)&gt;0,'data-cash-crude'!DW181-INDEX('active-future'!$C:$C,MATCH('basis-cash-crude'!DX$1,'active-future'!$A:$A,0),1),""),"")</f>
        <v/>
      </c>
      <c r="DY181" t="str">
        <f>+IFERROR(IF(VALUE('data-cash-crude'!DX181)&gt;0,'data-cash-crude'!DX181-INDEX('active-future'!$C:$C,MATCH('basis-cash-crude'!DY$1,'active-future'!$A:$A,0),1),""),"")</f>
        <v/>
      </c>
      <c r="DZ181" t="str">
        <f>+IFERROR(IF(VALUE('data-cash-crude'!DY181)&gt;0,'data-cash-crude'!DY181-INDEX('active-future'!$C:$C,MATCH('basis-cash-crude'!DZ$1,'active-future'!$A:$A,0),1),""),"")</f>
        <v/>
      </c>
      <c r="EA181" t="str">
        <f>+IFERROR(IF(VALUE('data-cash-crude'!DZ181)&gt;0,'data-cash-crude'!DZ181-INDEX('active-future'!$C:$C,MATCH('basis-cash-crude'!EA$1,'active-future'!$A:$A,0),1),""),"")</f>
        <v/>
      </c>
      <c r="EB181" t="str">
        <f>+IFERROR(IF(VALUE('data-cash-crude'!EA181)&gt;0,'data-cash-crude'!EA181-INDEX('active-future'!$C:$C,MATCH('basis-cash-crude'!EB$1,'active-future'!$A:$A,0),1),""),"")</f>
        <v/>
      </c>
      <c r="EC181" t="str">
        <f>+IFERROR(IF(VALUE('data-cash-crude'!EB181)&gt;0,'data-cash-crude'!EB181-INDEX('active-future'!$C:$C,MATCH('basis-cash-crude'!EC$1,'active-future'!$A:$A,0),1),""),"")</f>
        <v/>
      </c>
      <c r="ED181" t="str">
        <f>+IFERROR(IF(VALUE('data-cash-crude'!EC181)&gt;0,'data-cash-crude'!EC181-INDEX('active-future'!$C:$C,MATCH('basis-cash-crude'!ED$1,'active-future'!$A:$A,0),1),""),"")</f>
        <v/>
      </c>
      <c r="EE181" t="str">
        <f>+IFERROR(IF(VALUE('data-cash-crude'!ED181)&gt;0,'data-cash-crude'!ED181-INDEX('active-future'!$C:$C,MATCH('basis-cash-crude'!EE$1,'active-future'!$A:$A,0),1),""),"")</f>
        <v/>
      </c>
      <c r="EF181" t="str">
        <f>+IFERROR(IF(VALUE('data-cash-crude'!EE181)&gt;0,'data-cash-crude'!EE181-INDEX('active-future'!$C:$C,MATCH('basis-cash-crude'!EF$1,'active-future'!$A:$A,0),1),""),"")</f>
        <v/>
      </c>
      <c r="EG181" t="str">
        <f>+IFERROR(IF(VALUE('data-cash-crude'!EF181)&gt;0,'data-cash-crude'!EF181-INDEX('active-future'!$C:$C,MATCH('basis-cash-crude'!EG$1,'active-future'!$A:$A,0),1),""),"")</f>
        <v/>
      </c>
      <c r="EH181" t="str">
        <f>+IFERROR(IF(VALUE('data-cash-crude'!EG181)&gt;0,'data-cash-crude'!EG181-INDEX('active-future'!$C:$C,MATCH('basis-cash-crude'!EH$1,'active-future'!$A:$A,0),1),""),"")</f>
        <v/>
      </c>
      <c r="EI181" t="str">
        <f>+IFERROR(IF(VALUE('data-cash-crude'!EH181)&gt;0,'data-cash-crude'!EH181-INDEX('active-future'!$C:$C,MATCH('basis-cash-crude'!EI$1,'active-future'!$A:$A,0),1),""),"")</f>
        <v/>
      </c>
      <c r="EJ181" t="str">
        <f>+IFERROR(IF(VALUE('data-cash-crude'!EI181)&gt;0,'data-cash-crude'!EI181-INDEX('active-future'!$C:$C,MATCH('basis-cash-crude'!EJ$1,'active-future'!$A:$A,0),1),""),"")</f>
        <v/>
      </c>
      <c r="EK181" t="str">
        <f>+IFERROR(IF(VALUE('data-cash-crude'!EJ181)&gt;0,'data-cash-crude'!EJ181-INDEX('active-future'!$C:$C,MATCH('basis-cash-crude'!EK$1,'active-future'!$A:$A,0),1),""),"")</f>
        <v/>
      </c>
      <c r="EL181" t="str">
        <f>+IFERROR(IF(VALUE('data-cash-crude'!EK181)&gt;0,'data-cash-crude'!EK181-INDEX('active-future'!$C:$C,MATCH('basis-cash-crude'!EL$1,'active-future'!$A:$A,0),1),""),"")</f>
        <v/>
      </c>
      <c r="EM181" t="str">
        <f>+IFERROR(IF(VALUE('data-cash-crude'!EL181)&gt;0,'data-cash-crude'!EL181-INDEX('active-future'!$C:$C,MATCH('basis-cash-crude'!EM$1,'active-future'!$A:$A,0),1),""),"")</f>
        <v/>
      </c>
      <c r="EN181" t="str">
        <f>+IFERROR(IF(VALUE('data-cash-crude'!EM181)&gt;0,'data-cash-crude'!EM181-INDEX('active-future'!$C:$C,MATCH('basis-cash-crude'!EN$1,'active-future'!$A:$A,0),1),""),"")</f>
        <v/>
      </c>
      <c r="EO181" t="str">
        <f>+IFERROR(IF(VALUE('data-cash-crude'!EN181)&gt;0,'data-cash-crude'!EN181-INDEX('active-future'!$C:$C,MATCH('basis-cash-crude'!EO$1,'active-future'!$A:$A,0),1),""),"")</f>
        <v/>
      </c>
      <c r="EP181" t="str">
        <f>+IFERROR(IF(VALUE('data-cash-crude'!EO181)&gt;0,'data-cash-crude'!EO181-INDEX('active-future'!$C:$C,MATCH('basis-cash-crude'!EP$1,'active-future'!$A:$A,0),1),""),"")</f>
        <v/>
      </c>
      <c r="EQ181" t="str">
        <f>+IFERROR(IF(VALUE('data-cash-crude'!EP181)&gt;0,'data-cash-crude'!EP181-INDEX('active-future'!$C:$C,MATCH('basis-cash-crude'!EQ$1,'active-future'!$A:$A,0),1),""),"")</f>
        <v/>
      </c>
      <c r="ER181" t="str">
        <f>+IFERROR(IF(VALUE('data-cash-crude'!EQ181)&gt;0,'data-cash-crude'!EQ181-INDEX('active-future'!$C:$C,MATCH('basis-cash-crude'!ER$1,'active-future'!$A:$A,0),1),""),"")</f>
        <v/>
      </c>
      <c r="ES181" t="str">
        <f>+IFERROR(IF(VALUE('data-cash-crude'!ER181)&gt;0,'data-cash-crude'!ER181-INDEX('active-future'!$C:$C,MATCH('basis-cash-crude'!ES$1,'active-future'!$A:$A,0),1),""),"")</f>
        <v/>
      </c>
      <c r="ET181" t="str">
        <f>+IFERROR(IF(VALUE('data-cash-crude'!ES181)&gt;0,'data-cash-crude'!ES181-INDEX('active-future'!$C:$C,MATCH('basis-cash-crude'!ET$1,'active-future'!$A:$A,0),1),""),"")</f>
        <v/>
      </c>
      <c r="EU181" t="str">
        <f>+IFERROR(IF(VALUE('data-cash-crude'!ET181)&gt;0,'data-cash-crude'!ET181-INDEX('active-future'!$C:$C,MATCH('basis-cash-crude'!EU$1,'active-future'!$A:$A,0),1),""),"")</f>
        <v/>
      </c>
      <c r="EV181" t="str">
        <f>+IFERROR(IF(VALUE('data-cash-crude'!EU181)&gt;0,'data-cash-crude'!EU181-INDEX('active-future'!$C:$C,MATCH('basis-cash-crude'!EV$1,'active-future'!$A:$A,0),1),""),"")</f>
        <v/>
      </c>
      <c r="EW181" t="str">
        <f>+IFERROR(IF(VALUE('data-cash-crude'!EV181)&gt;0,'data-cash-crude'!EV181-INDEX('active-future'!$C:$C,MATCH('basis-cash-crude'!EW$1,'active-future'!$A:$A,0),1),""),"")</f>
        <v/>
      </c>
      <c r="EX181" t="str">
        <f>+IFERROR(IF(VALUE('data-cash-crude'!EW181)&gt;0,'data-cash-crude'!EW181-INDEX('active-future'!$C:$C,MATCH('basis-cash-crude'!EX$1,'active-future'!$A:$A,0),1),""),"")</f>
        <v/>
      </c>
      <c r="EY181" t="str">
        <f>+IFERROR(IF(VALUE('data-cash-crude'!EX181)&gt;0,'data-cash-crude'!EX181-INDEX('active-future'!$C:$C,MATCH('basis-cash-crude'!EY$1,'active-future'!$A:$A,0),1),""),"")</f>
        <v/>
      </c>
      <c r="EZ181" t="str">
        <f>+IFERROR(IF(VALUE('data-cash-crude'!EY181)&gt;0,'data-cash-crude'!EY181-INDEX('active-future'!$C:$C,MATCH('basis-cash-crude'!EZ$1,'active-future'!$A:$A,0),1),""),"")</f>
        <v/>
      </c>
      <c r="FA181" t="str">
        <f>+IFERROR(IF(VALUE('data-cash-crude'!EZ181)&gt;0,'data-cash-crude'!EZ181-INDEX('active-future'!$C:$C,MATCH('basis-cash-crude'!FA$1,'active-future'!$A:$A,0),1),""),"")</f>
        <v/>
      </c>
      <c r="FB181" t="str">
        <f>+IFERROR(IF(VALUE('data-cash-crude'!FA181)&gt;0,'data-cash-crude'!FA181-INDEX('active-future'!$C:$C,MATCH('basis-cash-crude'!FB$1,'active-future'!$A:$A,0),1),""),"")</f>
        <v/>
      </c>
      <c r="FC181" t="str">
        <f>+IFERROR(IF(VALUE('data-cash-crude'!FB181)&gt;0,'data-cash-crude'!FB181-INDEX('active-future'!$C:$C,MATCH('basis-cash-crude'!FC$1,'active-future'!$A:$A,0),1),""),"")</f>
        <v/>
      </c>
      <c r="FD181" t="str">
        <f>+IFERROR(IF(VALUE('data-cash-crude'!FC181)&gt;0,'data-cash-crude'!FC181-INDEX('active-future'!$C:$C,MATCH('basis-cash-crude'!FD$1,'active-future'!$A:$A,0),1),""),"")</f>
        <v/>
      </c>
      <c r="FE181" t="str">
        <f>+IFERROR(IF(VALUE('data-cash-crude'!FD181)&gt;0,'data-cash-crude'!FD181-INDEX('active-future'!$C:$C,MATCH('basis-cash-crude'!FE$1,'active-future'!$A:$A,0),1),""),"")</f>
        <v/>
      </c>
      <c r="FF181" t="str">
        <f>+IFERROR(IF(VALUE('data-cash-crude'!FE181)&gt;0,'data-cash-crude'!FE181-INDEX('active-future'!$C:$C,MATCH('basis-cash-crude'!FF$1,'active-future'!$A:$A,0),1),""),"")</f>
        <v/>
      </c>
      <c r="FG181" t="str">
        <f>+IFERROR(IF(VALUE('data-cash-crude'!FF181)&gt;0,'data-cash-crude'!FF181-INDEX('active-future'!$C:$C,MATCH('basis-cash-crude'!FG$1,'active-future'!$A:$A,0),1),""),"")</f>
        <v/>
      </c>
      <c r="FH181" t="str">
        <f>+IFERROR(IF(VALUE('data-cash-crude'!FG181)&gt;0,'data-cash-crude'!FG181-INDEX('active-future'!$C:$C,MATCH('basis-cash-crude'!FH$1,'active-future'!$A:$A,0),1),""),"")</f>
        <v/>
      </c>
      <c r="FI181" t="str">
        <f>+IFERROR(IF(VALUE('data-cash-crude'!FH181)&gt;0,'data-cash-crude'!FH181-INDEX('active-future'!$C:$C,MATCH('basis-cash-crude'!FI$1,'active-future'!$A:$A,0),1),""),"")</f>
        <v/>
      </c>
      <c r="FJ181" t="str">
        <f>+IFERROR(IF(VALUE('data-cash-crude'!FI181)&gt;0,'data-cash-crude'!FI181-INDEX('active-future'!$C:$C,MATCH('basis-cash-crude'!FJ$1,'active-future'!$A:$A,0),1),""),"")</f>
        <v/>
      </c>
      <c r="FK181" t="str">
        <f>+IFERROR(IF(VALUE('data-cash-crude'!FJ181)&gt;0,'data-cash-crude'!FJ181-INDEX('active-future'!$C:$C,MATCH('basis-cash-crude'!FK$1,'active-future'!$A:$A,0),1),""),"")</f>
        <v/>
      </c>
      <c r="FL181" t="str">
        <f>+IFERROR(IF(VALUE('data-cash-crude'!FK181)&gt;0,'data-cash-crude'!FK181-INDEX('active-future'!$C:$C,MATCH('basis-cash-crude'!FL$1,'active-future'!$A:$A,0),1),""),"")</f>
        <v/>
      </c>
    </row>
    <row r="182" spans="1:168" x14ac:dyDescent="0.2">
      <c r="A182">
        <f t="shared" si="6"/>
        <v>-3.7950000000000004</v>
      </c>
      <c r="B182">
        <f t="shared" si="7"/>
        <v>-3.6688000000000005</v>
      </c>
      <c r="C182">
        <f t="shared" si="8"/>
        <v>-3.7465333333333333</v>
      </c>
      <c r="D182" s="10" t="str">
        <f>+'data-cash-crude'!B182</f>
        <v>CLPA-8-43.CM</v>
      </c>
      <c r="E182">
        <f>+IFERROR(IF(VALUE('data-cash-crude'!D182)&gt;0,'data-cash-crude'!D182-INDEX('active-future'!$C:$C,MATCH('basis-cash-crude'!E$1,'active-future'!$A:$A,0),1),""),"")</f>
        <v>-3.8100000000000023</v>
      </c>
      <c r="F182">
        <f>+IFERROR(IF(VALUE('data-cash-crude'!E182)&gt;0,'data-cash-crude'!E182-INDEX('active-future'!$C:$C,MATCH('basis-cash-crude'!F$1,'active-future'!$A:$A,0),1),""),"")</f>
        <v>-3.6799999999999997</v>
      </c>
      <c r="G182">
        <f>+IFERROR(IF(VALUE('data-cash-crude'!F182)&gt;0,'data-cash-crude'!F182-INDEX('active-future'!$C:$C,MATCH('basis-cash-crude'!G$1,'active-future'!$A:$A,0),1),""),"")</f>
        <v>-3.7199999999999989</v>
      </c>
      <c r="H182">
        <f>+IFERROR(IF(VALUE('data-cash-crude'!G182)&gt;0,'data-cash-crude'!G182-INDEX('active-future'!$C:$C,MATCH('basis-cash-crude'!H$1,'active-future'!$A:$A,0),1),""),"")</f>
        <v>-3.6799999999999997</v>
      </c>
      <c r="I182" t="str">
        <f>+IFERROR(IF(VALUE('data-cash-crude'!H182)&gt;0,'data-cash-crude'!H182-INDEX('active-future'!$C:$C,MATCH('basis-cash-crude'!I$1,'active-future'!$A:$A,0),1),""),"")</f>
        <v/>
      </c>
      <c r="J182">
        <f>+IFERROR(IF(VALUE('data-cash-crude'!I182)&gt;0,'data-cash-crude'!I182-INDEX('active-future'!$C:$C,MATCH('basis-cash-crude'!J$1,'active-future'!$A:$A,0),1),""),"")</f>
        <v>-3.8599999999999994</v>
      </c>
      <c r="K182">
        <f>+IFERROR(IF(VALUE('data-cash-crude'!J182)&gt;0,'data-cash-crude'!J182-INDEX('active-future'!$C:$C,MATCH('basis-cash-crude'!K$1,'active-future'!$A:$A,0),1),""),"")</f>
        <v>-4.0200000000000031</v>
      </c>
      <c r="L182" t="str">
        <f>+IFERROR(IF(VALUE('data-cash-crude'!K182)&gt;0,'data-cash-crude'!K182-INDEX('active-future'!$C:$C,MATCH('basis-cash-crude'!L$1,'active-future'!$A:$A,0),1),""),"")</f>
        <v/>
      </c>
      <c r="M182">
        <f>+IFERROR(IF(VALUE('data-cash-crude'!L182)&gt;0,'data-cash-crude'!L182-INDEX('active-future'!$C:$C,MATCH('basis-cash-crude'!M$1,'active-future'!$A:$A,0),1),""),"")</f>
        <v>-3.6799999999999997</v>
      </c>
      <c r="N182">
        <f>+IFERROR(IF(VALUE('data-cash-crude'!M182)&gt;0,'data-cash-crude'!M182-INDEX('active-future'!$C:$C,MATCH('basis-cash-crude'!N$1,'active-future'!$A:$A,0),1),""),"")</f>
        <v>-3.8500000000000014</v>
      </c>
      <c r="O182">
        <f>+IFERROR(IF(VALUE('data-cash-crude'!N182)&gt;0,'data-cash-crude'!N182-INDEX('active-future'!$C:$C,MATCH('basis-cash-crude'!O$1,'active-future'!$A:$A,0),1),""),"")</f>
        <v>-3.6199999999999974</v>
      </c>
      <c r="P182">
        <f>+IFERROR(IF(VALUE('data-cash-crude'!O182)&gt;0,'data-cash-crude'!O182-INDEX('active-future'!$C:$C,MATCH('basis-cash-crude'!P$1,'active-future'!$A:$A,0),1),""),"")</f>
        <v>-3.7100000000000009</v>
      </c>
      <c r="Q182">
        <f>+IFERROR(IF(VALUE('data-cash-crude'!P182)&gt;0,'data-cash-crude'!P182-INDEX('active-future'!$C:$C,MATCH('basis-cash-crude'!Q$1,'active-future'!$A:$A,0),1),""),"")</f>
        <v>-3.8200000000000003</v>
      </c>
      <c r="R182">
        <f>+IFERROR(IF(VALUE('data-cash-crude'!Q182)&gt;0,'data-cash-crude'!Q182-INDEX('active-future'!$C:$C,MATCH('basis-cash-crude'!R$1,'active-future'!$A:$A,0),1),""),"")</f>
        <v>-3.6799999999999997</v>
      </c>
      <c r="S182">
        <f>+IFERROR(IF(VALUE('data-cash-crude'!R182)&gt;0,'data-cash-crude'!R182-INDEX('active-future'!$C:$C,MATCH('basis-cash-crude'!S$1,'active-future'!$A:$A,0),1),""),"")</f>
        <v>-3.759999999999998</v>
      </c>
      <c r="T182">
        <f>+IFERROR(IF(VALUE('data-cash-crude'!S182)&gt;0,'data-cash-crude'!S182-INDEX('active-future'!$C:$C,MATCH('basis-cash-crude'!T$1,'active-future'!$A:$A,0),1),""),"")</f>
        <v>-3.740000000000002</v>
      </c>
      <c r="U182">
        <f>+IFERROR(IF(VALUE('data-cash-crude'!T182)&gt;0,'data-cash-crude'!T182-INDEX('active-future'!$C:$C,MATCH('basis-cash-crude'!U$1,'active-future'!$A:$A,0),1),""),"")</f>
        <v>-4.0200000000000031</v>
      </c>
      <c r="V182">
        <f>+IFERROR(IF(VALUE('data-cash-crude'!U182)&gt;0,'data-cash-crude'!U182-INDEX('active-future'!$C:$C,MATCH('basis-cash-crude'!V$1,'active-future'!$A:$A,0),1),""),"")</f>
        <v>-3.7000000000000028</v>
      </c>
      <c r="W182">
        <f>+IFERROR(IF(VALUE('data-cash-crude'!V182)&gt;0,'data-cash-crude'!V182-INDEX('active-future'!$C:$C,MATCH('basis-cash-crude'!W$1,'active-future'!$A:$A,0),1),""),"")</f>
        <v>-3.6799999999999997</v>
      </c>
      <c r="X182">
        <f>+IFERROR(IF(VALUE('data-cash-crude'!W182)&gt;0,'data-cash-crude'!W182-INDEX('active-future'!$C:$C,MATCH('basis-cash-crude'!X$1,'active-future'!$A:$A,0),1),""),"")</f>
        <v>-3.9299999999999997</v>
      </c>
      <c r="Y182" t="str">
        <f>+IFERROR(IF(VALUE('data-cash-crude'!X182)&gt;0,'data-cash-crude'!X182-INDEX('active-future'!$C:$C,MATCH('basis-cash-crude'!Y$1,'active-future'!$A:$A,0),1),""),"")</f>
        <v/>
      </c>
      <c r="Z182">
        <f>+IFERROR(IF(VALUE('data-cash-crude'!Y182)&gt;0,'data-cash-crude'!Y182-INDEX('active-future'!$C:$C,MATCH('basis-cash-crude'!Z$1,'active-future'!$A:$A,0),1),""),"")</f>
        <v>-3.9600000000000009</v>
      </c>
      <c r="AA182">
        <f>+IFERROR(IF(VALUE('data-cash-crude'!Z182)&gt;0,'data-cash-crude'!Z182-INDEX('active-future'!$C:$C,MATCH('basis-cash-crude'!AA$1,'active-future'!$A:$A,0),1),""),"")</f>
        <v>-0.92000000000000171</v>
      </c>
      <c r="AB182" t="str">
        <f>+IFERROR(IF(VALUE('data-cash-crude'!AA182)&gt;0,'data-cash-crude'!AA182-INDEX('active-future'!$C:$C,MATCH('basis-cash-crude'!AB$1,'active-future'!$A:$A,0),1),""),"")</f>
        <v/>
      </c>
      <c r="AC182">
        <f>+IFERROR(IF(VALUE('data-cash-crude'!AB182)&gt;0,'data-cash-crude'!AB182-INDEX('active-future'!$C:$C,MATCH('basis-cash-crude'!AC$1,'active-future'!$A:$A,0),1),""),"")</f>
        <v>-3.8599999999999994</v>
      </c>
      <c r="AD182">
        <f>+IFERROR(IF(VALUE('data-cash-crude'!AC182)&gt;0,'data-cash-crude'!AC182-INDEX('active-future'!$C:$C,MATCH('basis-cash-crude'!AD$1,'active-future'!$A:$A,0),1),""),"")</f>
        <v>-3.6599999999999966</v>
      </c>
      <c r="AE182">
        <f>+IFERROR(IF(VALUE('data-cash-crude'!AD182)&gt;0,'data-cash-crude'!AD182-INDEX('active-future'!$C:$C,MATCH('basis-cash-crude'!AE$1,'active-future'!$A:$A,0),1),""),"")</f>
        <v>-3.759999999999998</v>
      </c>
      <c r="AF182">
        <f>+IFERROR(IF(VALUE('data-cash-crude'!AE182)&gt;0,'data-cash-crude'!AE182-INDEX('active-future'!$C:$C,MATCH('basis-cash-crude'!AF$1,'active-future'!$A:$A,0),1),""),"")</f>
        <v>-3.7700000000000031</v>
      </c>
      <c r="AG182">
        <f>+IFERROR(IF(VALUE('data-cash-crude'!AF182)&gt;0,'data-cash-crude'!AF182-INDEX('active-future'!$C:$C,MATCH('basis-cash-crude'!AG$1,'active-future'!$A:$A,0),1),""),"")</f>
        <v>-3.8299999999999983</v>
      </c>
      <c r="AH182" t="str">
        <f>+IFERROR(IF(VALUE('data-cash-crude'!AG182)&gt;0,'data-cash-crude'!AG182-INDEX('active-future'!$C:$C,MATCH('basis-cash-crude'!AH$1,'active-future'!$A:$A,0),1),""),"")</f>
        <v/>
      </c>
      <c r="AI182" t="str">
        <f>+IFERROR(IF(VALUE('data-cash-crude'!AH182)&gt;0,'data-cash-crude'!AH182-INDEX('active-future'!$C:$C,MATCH('basis-cash-crude'!AI$1,'active-future'!$A:$A,0),1),""),"")</f>
        <v/>
      </c>
      <c r="AJ182" t="str">
        <f>+IFERROR(IF(VALUE('data-cash-crude'!AI182)&gt;0,'data-cash-crude'!AI182-INDEX('active-future'!$C:$C,MATCH('basis-cash-crude'!AJ$1,'active-future'!$A:$A,0),1),""),"")</f>
        <v/>
      </c>
      <c r="AK182" t="str">
        <f>+IFERROR(IF(VALUE('data-cash-crude'!AJ182)&gt;0,'data-cash-crude'!AJ182-INDEX('active-future'!$C:$C,MATCH('basis-cash-crude'!AK$1,'active-future'!$A:$A,0),1),""),"")</f>
        <v/>
      </c>
      <c r="AL182" t="str">
        <f>+IFERROR(IF(VALUE('data-cash-crude'!AK182)&gt;0,'data-cash-crude'!AK182-INDEX('active-future'!$C:$C,MATCH('basis-cash-crude'!AL$1,'active-future'!$A:$A,0),1),""),"")</f>
        <v/>
      </c>
      <c r="AM182" t="str">
        <f>+IFERROR(IF(VALUE('data-cash-crude'!AL182)&gt;0,'data-cash-crude'!AL182-INDEX('active-future'!$C:$C,MATCH('basis-cash-crude'!AM$1,'active-future'!$A:$A,0),1),""),"")</f>
        <v/>
      </c>
      <c r="AN182">
        <f>+IFERROR(IF(VALUE('data-cash-crude'!AM182)&gt;0,'data-cash-crude'!AM182-INDEX('active-future'!$C:$C,MATCH('basis-cash-crude'!AN$1,'active-future'!$A:$A,0),1),""),"")</f>
        <v>-3.7999999999999972</v>
      </c>
      <c r="AO182">
        <f>+IFERROR(IF(VALUE('data-cash-crude'!AN182)&gt;0,'data-cash-crude'!AN182-INDEX('active-future'!$C:$C,MATCH('basis-cash-crude'!AO$1,'active-future'!$A:$A,0),1),""),"")</f>
        <v>-3.8599999999999994</v>
      </c>
      <c r="AP182">
        <f>+IFERROR(IF(VALUE('data-cash-crude'!AO182)&gt;0,'data-cash-crude'!AO182-INDEX('active-future'!$C:$C,MATCH('basis-cash-crude'!AP$1,'active-future'!$A:$A,0),1),""),"")</f>
        <v>-3.740000000000002</v>
      </c>
      <c r="AQ182">
        <f>+IFERROR(IF(VALUE('data-cash-crude'!AP182)&gt;0,'data-cash-crude'!AP182-INDEX('active-future'!$C:$C,MATCH('basis-cash-crude'!AQ$1,'active-future'!$A:$A,0),1),""),"")</f>
        <v>-3.6499999999999986</v>
      </c>
      <c r="AR182">
        <f>+IFERROR(IF(VALUE('data-cash-crude'!AQ182)&gt;0,'data-cash-crude'!AQ182-INDEX('active-future'!$C:$C,MATCH('basis-cash-crude'!AR$1,'active-future'!$A:$A,0),1),""),"")</f>
        <v>-3.8500000000000014</v>
      </c>
      <c r="AS182">
        <f>+IFERROR(IF(VALUE('data-cash-crude'!AR182)&gt;0,'data-cash-crude'!AR182-INDEX('active-future'!$C:$C,MATCH('basis-cash-crude'!AS$1,'active-future'!$A:$A,0),1),""),"")</f>
        <v>-3.7299999999999969</v>
      </c>
      <c r="AT182">
        <f>+IFERROR(IF(VALUE('data-cash-crude'!AS182)&gt;0,'data-cash-crude'!AS182-INDEX('active-future'!$C:$C,MATCH('basis-cash-crude'!AT$1,'active-future'!$A:$A,0),1),""),"")</f>
        <v>-4.0399999999999991</v>
      </c>
      <c r="AU182">
        <f>+IFERROR(IF(VALUE('data-cash-crude'!AT182)&gt;0,'data-cash-crude'!AT182-INDEX('active-future'!$C:$C,MATCH('basis-cash-crude'!AU$1,'active-future'!$A:$A,0),1),""),"")</f>
        <v>-3.7000000000000028</v>
      </c>
      <c r="AV182" t="str">
        <f>+IFERROR(IF(VALUE('data-cash-crude'!AU182)&gt;0,'data-cash-crude'!AU182-INDEX('active-future'!$C:$C,MATCH('basis-cash-crude'!AV$1,'active-future'!$A:$A,0),1),""),"")</f>
        <v/>
      </c>
      <c r="AW182" t="str">
        <f>+IFERROR(IF(VALUE('data-cash-crude'!AV182)&gt;0,'data-cash-crude'!AV182-INDEX('active-future'!$C:$C,MATCH('basis-cash-crude'!AW$1,'active-future'!$A:$A,0),1),""),"")</f>
        <v/>
      </c>
      <c r="AX182">
        <f>+IFERROR(IF(VALUE('data-cash-crude'!AW182)&gt;0,'data-cash-crude'!AW182-INDEX('active-future'!$C:$C,MATCH('basis-cash-crude'!AX$1,'active-future'!$A:$A,0),1),""),"")</f>
        <v>-3.7899999999999991</v>
      </c>
      <c r="AY182">
        <f>+IFERROR(IF(VALUE('data-cash-crude'!AX182)&gt;0,'data-cash-crude'!AX182-INDEX('active-future'!$C:$C,MATCH('basis-cash-crude'!AY$1,'active-future'!$A:$A,0),1),""),"")</f>
        <v>-4.0600000000000023</v>
      </c>
      <c r="AZ182">
        <f>+IFERROR(IF(VALUE('data-cash-crude'!AY182)&gt;0,'data-cash-crude'!AY182-INDEX('active-future'!$C:$C,MATCH('basis-cash-crude'!AZ$1,'active-future'!$A:$A,0),1),""),"")</f>
        <v>-3.6599999999999966</v>
      </c>
      <c r="BA182">
        <f>+IFERROR(IF(VALUE('data-cash-crude'!AZ182)&gt;0,'data-cash-crude'!AZ182-INDEX('active-future'!$C:$C,MATCH('basis-cash-crude'!BA$1,'active-future'!$A:$A,0),1),""),"")</f>
        <v>-3.7299999999999969</v>
      </c>
      <c r="BB182">
        <f>+IFERROR(IF(VALUE('data-cash-crude'!BA182)&gt;0,'data-cash-crude'!BA182-INDEX('active-future'!$C:$C,MATCH('basis-cash-crude'!BB$1,'active-future'!$A:$A,0),1),""),"")</f>
        <v>-3.7199999999999989</v>
      </c>
      <c r="BC182">
        <f>+IFERROR(IF(VALUE('data-cash-crude'!BB182)&gt;0,'data-cash-crude'!BB182-INDEX('active-future'!$C:$C,MATCH('basis-cash-crude'!BC$1,'active-future'!$A:$A,0),1),""),"")</f>
        <v>-4.2299999999999969</v>
      </c>
      <c r="BD182">
        <f>+IFERROR(IF(VALUE('data-cash-crude'!BC182)&gt;0,'data-cash-crude'!BC182-INDEX('active-future'!$C:$C,MATCH('basis-cash-crude'!BD$1,'active-future'!$A:$A,0),1),""),"")</f>
        <v>-3.759999999999998</v>
      </c>
      <c r="BE182">
        <f>+IFERROR(IF(VALUE('data-cash-crude'!BD182)&gt;0,'data-cash-crude'!BD182-INDEX('active-future'!$C:$C,MATCH('basis-cash-crude'!BE$1,'active-future'!$A:$A,0),1),""),"")</f>
        <v>-3.8699999999999974</v>
      </c>
      <c r="BF182">
        <f>+IFERROR(IF(VALUE('data-cash-crude'!BE182)&gt;0,'data-cash-crude'!BE182-INDEX('active-future'!$C:$C,MATCH('basis-cash-crude'!BF$1,'active-future'!$A:$A,0),1),""),"")</f>
        <v>-3.9299999999999997</v>
      </c>
      <c r="BG182">
        <f>+IFERROR(IF(VALUE('data-cash-crude'!BF182)&gt;0,'data-cash-crude'!BF182-INDEX('active-future'!$C:$C,MATCH('basis-cash-crude'!BG$1,'active-future'!$A:$A,0),1),""),"")</f>
        <v>-3.6099999999999994</v>
      </c>
      <c r="BH182">
        <f>+IFERROR(IF(VALUE('data-cash-crude'!BG182)&gt;0,'data-cash-crude'!BG182-INDEX('active-future'!$C:$C,MATCH('basis-cash-crude'!BH$1,'active-future'!$A:$A,0),1),""),"")</f>
        <v>-3.8100000000000023</v>
      </c>
      <c r="BI182">
        <f>+IFERROR(IF(VALUE('data-cash-crude'!BH182)&gt;0,'data-cash-crude'!BH182-INDEX('active-future'!$C:$C,MATCH('basis-cash-crude'!BI$1,'active-future'!$A:$A,0),1),""),"")</f>
        <v>-4.0900000000000034</v>
      </c>
      <c r="BJ182">
        <f>+IFERROR(IF(VALUE('data-cash-crude'!BI182)&gt;0,'data-cash-crude'!BI182-INDEX('active-future'!$C:$C,MATCH('basis-cash-crude'!BJ$1,'active-future'!$A:$A,0),1),""),"")</f>
        <v>-3.7000000000000028</v>
      </c>
      <c r="BK182">
        <f>+IFERROR(IF(VALUE('data-cash-crude'!BJ182)&gt;0,'data-cash-crude'!BJ182-INDEX('active-future'!$C:$C,MATCH('basis-cash-crude'!BK$1,'active-future'!$A:$A,0),1),""),"")</f>
        <v>-3.7999999999999972</v>
      </c>
      <c r="BL182">
        <f>+IFERROR(IF(VALUE('data-cash-crude'!BK182)&gt;0,'data-cash-crude'!BK182-INDEX('active-future'!$C:$C,MATCH('basis-cash-crude'!BL$1,'active-future'!$A:$A,0),1),""),"")</f>
        <v>-3.5900000000000034</v>
      </c>
      <c r="BM182">
        <f>+IFERROR(IF(VALUE('data-cash-crude'!BL182)&gt;0,'data-cash-crude'!BL182-INDEX('active-future'!$C:$C,MATCH('basis-cash-crude'!BM$1,'active-future'!$A:$A,0),1),""),"")</f>
        <v>-3.8800000000000026</v>
      </c>
      <c r="BN182">
        <f>+IFERROR(IF(VALUE('data-cash-crude'!BM182)&gt;0,'data-cash-crude'!BM182-INDEX('active-future'!$C:$C,MATCH('basis-cash-crude'!BN$1,'active-future'!$A:$A,0),1),""),"")</f>
        <v>-3.75</v>
      </c>
      <c r="BO182">
        <f>+IFERROR(IF(VALUE('data-cash-crude'!BN182)&gt;0,'data-cash-crude'!BN182-INDEX('active-future'!$C:$C,MATCH('basis-cash-crude'!BO$1,'active-future'!$A:$A,0),1),""),"")</f>
        <v>-3.8100000000000023</v>
      </c>
      <c r="BP182">
        <f>+IFERROR(IF(VALUE('data-cash-crude'!BO182)&gt;0,'data-cash-crude'!BO182-INDEX('active-future'!$C:$C,MATCH('basis-cash-crude'!BP$1,'active-future'!$A:$A,0),1),""),"")</f>
        <v>-3.7000000000000028</v>
      </c>
      <c r="BQ182">
        <f>+IFERROR(IF(VALUE('data-cash-crude'!BP182)&gt;0,'data-cash-crude'!BP182-INDEX('active-future'!$C:$C,MATCH('basis-cash-crude'!BQ$1,'active-future'!$A:$A,0),1),""),"")</f>
        <v>-3.6400000000000006</v>
      </c>
      <c r="BR182">
        <f>+IFERROR(IF(VALUE('data-cash-crude'!BQ182)&gt;0,'data-cash-crude'!BQ182-INDEX('active-future'!$C:$C,MATCH('basis-cash-crude'!BR$1,'active-future'!$A:$A,0),1),""),"")</f>
        <v>-3.8699999999999974</v>
      </c>
      <c r="BS182">
        <f>+IFERROR(IF(VALUE('data-cash-crude'!BR182)&gt;0,'data-cash-crude'!BR182-INDEX('active-future'!$C:$C,MATCH('basis-cash-crude'!BS$1,'active-future'!$A:$A,0),1),""),"")</f>
        <v>-4.07</v>
      </c>
      <c r="BT182">
        <f>+IFERROR(IF(VALUE('data-cash-crude'!BS182)&gt;0,'data-cash-crude'!BS182-INDEX('active-future'!$C:$C,MATCH('basis-cash-crude'!BT$1,'active-future'!$A:$A,0),1),""),"")</f>
        <v>-3.6599999999999966</v>
      </c>
      <c r="BU182">
        <f>+IFERROR(IF(VALUE('data-cash-crude'!BT182)&gt;0,'data-cash-crude'!BT182-INDEX('active-future'!$C:$C,MATCH('basis-cash-crude'!BU$1,'active-future'!$A:$A,0),1),""),"")</f>
        <v>-3.6599999999999966</v>
      </c>
      <c r="BV182" t="str">
        <f>+IFERROR(IF(VALUE('data-cash-crude'!BU182)&gt;0,'data-cash-crude'!BU182-INDEX('active-future'!$C:$C,MATCH('basis-cash-crude'!BV$1,'active-future'!$A:$A,0),1),""),"")</f>
        <v/>
      </c>
      <c r="BW182">
        <f>+IFERROR(IF(VALUE('data-cash-crude'!BV182)&gt;0,'data-cash-crude'!BV182-INDEX('active-future'!$C:$C,MATCH('basis-cash-crude'!BW$1,'active-future'!$A:$A,0),1),""),"")</f>
        <v>-3.7899999999999991</v>
      </c>
      <c r="BX182">
        <f>+IFERROR(IF(VALUE('data-cash-crude'!BW182)&gt;0,'data-cash-crude'!BW182-INDEX('active-future'!$C:$C,MATCH('basis-cash-crude'!BX$1,'active-future'!$A:$A,0),1),""),"")</f>
        <v>-3.6400000000000006</v>
      </c>
      <c r="BY182">
        <f>+IFERROR(IF(VALUE('data-cash-crude'!BX182)&gt;0,'data-cash-crude'!BX182-INDEX('active-future'!$C:$C,MATCH('basis-cash-crude'!BY$1,'active-future'!$A:$A,0),1),""),"")</f>
        <v>-3.8400000000000034</v>
      </c>
      <c r="BZ182">
        <f>+IFERROR(IF(VALUE('data-cash-crude'!BY182)&gt;0,'data-cash-crude'!BY182-INDEX('active-future'!$C:$C,MATCH('basis-cash-crude'!BZ$1,'active-future'!$A:$A,0),1),""),"")</f>
        <v>-3.9399999999999977</v>
      </c>
      <c r="CA182">
        <f>+IFERROR(IF(VALUE('data-cash-crude'!BZ182)&gt;0,'data-cash-crude'!BZ182-INDEX('active-future'!$C:$C,MATCH('basis-cash-crude'!CA$1,'active-future'!$A:$A,0),1),""),"")</f>
        <v>-3.5399999999999991</v>
      </c>
      <c r="CB182">
        <f>+IFERROR(IF(VALUE('data-cash-crude'!CA182)&gt;0,'data-cash-crude'!CA182-INDEX('active-future'!$C:$C,MATCH('basis-cash-crude'!CB$1,'active-future'!$A:$A,0),1),""),"")</f>
        <v>-3.8400000000000034</v>
      </c>
      <c r="CC182">
        <f>+IFERROR(IF(VALUE('data-cash-crude'!CB182)&gt;0,'data-cash-crude'!CB182-INDEX('active-future'!$C:$C,MATCH('basis-cash-crude'!CC$1,'active-future'!$A:$A,0),1),""),"")</f>
        <v>-3.3999999999999986</v>
      </c>
      <c r="CD182">
        <f>+IFERROR(IF(VALUE('data-cash-crude'!CC182)&gt;0,'data-cash-crude'!CC182-INDEX('active-future'!$C:$C,MATCH('basis-cash-crude'!CD$1,'active-future'!$A:$A,0),1),""),"")</f>
        <v>-3.8500000000000014</v>
      </c>
      <c r="CE182">
        <f>+IFERROR(IF(VALUE('data-cash-crude'!CD182)&gt;0,'data-cash-crude'!CD182-INDEX('active-future'!$C:$C,MATCH('basis-cash-crude'!CE$1,'active-future'!$A:$A,0),1),""),"")</f>
        <v>-3.8400000000000034</v>
      </c>
      <c r="CF182">
        <f>+IFERROR(IF(VALUE('data-cash-crude'!CE182)&gt;0,'data-cash-crude'!CE182-INDEX('active-future'!$C:$C,MATCH('basis-cash-crude'!CF$1,'active-future'!$A:$A,0),1),""),"")</f>
        <v>-3.75</v>
      </c>
      <c r="CG182">
        <f>+IFERROR(IF(VALUE('data-cash-crude'!CF182)&gt;0,'data-cash-crude'!CF182-INDEX('active-future'!$C:$C,MATCH('basis-cash-crude'!CG$1,'active-future'!$A:$A,0),1),""),"")</f>
        <v>-3.8999999999999986</v>
      </c>
      <c r="CH182">
        <f>+IFERROR(IF(VALUE('data-cash-crude'!CG182)&gt;0,'data-cash-crude'!CG182-INDEX('active-future'!$C:$C,MATCH('basis-cash-crude'!CH$1,'active-future'!$A:$A,0),1),""),"")</f>
        <v>-3.6000000000000014</v>
      </c>
      <c r="CI182">
        <f>+IFERROR(IF(VALUE('data-cash-crude'!CH182)&gt;0,'data-cash-crude'!CH182-INDEX('active-future'!$C:$C,MATCH('basis-cash-crude'!CI$1,'active-future'!$A:$A,0),1),""),"")</f>
        <v>-3.7700000000000031</v>
      </c>
      <c r="CJ182">
        <f>+IFERROR(IF(VALUE('data-cash-crude'!CI182)&gt;0,'data-cash-crude'!CI182-INDEX('active-future'!$C:$C,MATCH('basis-cash-crude'!CJ$1,'active-future'!$A:$A,0),1),""),"")</f>
        <v>-3.7999999999999972</v>
      </c>
      <c r="CK182">
        <f>+IFERROR(IF(VALUE('data-cash-crude'!CJ182)&gt;0,'data-cash-crude'!CJ182-INDEX('active-future'!$C:$C,MATCH('basis-cash-crude'!CK$1,'active-future'!$A:$A,0),1),""),"")</f>
        <v>-3.759999999999998</v>
      </c>
      <c r="CL182">
        <f>+IFERROR(IF(VALUE('data-cash-crude'!CK182)&gt;0,'data-cash-crude'!CK182-INDEX('active-future'!$C:$C,MATCH('basis-cash-crude'!CL$1,'active-future'!$A:$A,0),1),""),"")</f>
        <v>-3.6899999999999977</v>
      </c>
      <c r="CM182" t="str">
        <f>+IFERROR(IF(VALUE('data-cash-crude'!CL182)&gt;0,'data-cash-crude'!CL182-INDEX('active-future'!$C:$C,MATCH('basis-cash-crude'!CM$1,'active-future'!$A:$A,0),1),""),"")</f>
        <v/>
      </c>
      <c r="CN182">
        <f>+IFERROR(IF(VALUE('data-cash-crude'!CM182)&gt;0,'data-cash-crude'!CM182-INDEX('active-future'!$C:$C,MATCH('basis-cash-crude'!CN$1,'active-future'!$A:$A,0),1),""),"")</f>
        <v>-3.8500000000000014</v>
      </c>
      <c r="CO182">
        <f>+IFERROR(IF(VALUE('data-cash-crude'!CN182)&gt;0,'data-cash-crude'!CN182-INDEX('active-future'!$C:$C,MATCH('basis-cash-crude'!CO$1,'active-future'!$A:$A,0),1),""),"")</f>
        <v>-3.7100000000000009</v>
      </c>
      <c r="CP182" t="str">
        <f>+IFERROR(IF(VALUE('data-cash-crude'!CO182)&gt;0,'data-cash-crude'!CO182-INDEX('active-future'!$C:$C,MATCH('basis-cash-crude'!CP$1,'active-future'!$A:$A,0),1),""),"")</f>
        <v/>
      </c>
      <c r="CQ182">
        <f>+IFERROR(IF(VALUE('data-cash-crude'!CP182)&gt;0,'data-cash-crude'!CP182-INDEX('active-future'!$C:$C,MATCH('basis-cash-crude'!CQ$1,'active-future'!$A:$A,0),1),""),"")</f>
        <v>-2.9299999999999997</v>
      </c>
      <c r="CR182">
        <f>+IFERROR(IF(VALUE('data-cash-crude'!CQ182)&gt;0,'data-cash-crude'!CQ182-INDEX('active-future'!$C:$C,MATCH('basis-cash-crude'!CR$1,'active-future'!$A:$A,0),1),""),"")</f>
        <v>-3.8900000000000006</v>
      </c>
      <c r="CS182">
        <f>+IFERROR(IF(VALUE('data-cash-crude'!CR182)&gt;0,'data-cash-crude'!CR182-INDEX('active-future'!$C:$C,MATCH('basis-cash-crude'!CS$1,'active-future'!$A:$A,0),1),""),"")</f>
        <v>-3.6700000000000017</v>
      </c>
      <c r="CT182">
        <f>+IFERROR(IF(VALUE('data-cash-crude'!CS182)&gt;0,'data-cash-crude'!CS182-INDEX('active-future'!$C:$C,MATCH('basis-cash-crude'!CT$1,'active-future'!$A:$A,0),1),""),"")</f>
        <v>-3.8500000000000014</v>
      </c>
      <c r="CU182">
        <f>+IFERROR(IF(VALUE('data-cash-crude'!CT182)&gt;0,'data-cash-crude'!CT182-INDEX('active-future'!$C:$C,MATCH('basis-cash-crude'!CU$1,'active-future'!$A:$A,0),1),""),"")</f>
        <v>-3.6799999999999997</v>
      </c>
      <c r="CV182">
        <f>+IFERROR(IF(VALUE('data-cash-crude'!CU182)&gt;0,'data-cash-crude'!CU182-INDEX('active-future'!$C:$C,MATCH('basis-cash-crude'!CV$1,'active-future'!$A:$A,0),1),""),"")</f>
        <v>-3.6300000000000026</v>
      </c>
      <c r="CW182">
        <f>+IFERROR(IF(VALUE('data-cash-crude'!CV182)&gt;0,'data-cash-crude'!CV182-INDEX('active-future'!$C:$C,MATCH('basis-cash-crude'!CW$1,'active-future'!$A:$A,0),1),""),"")</f>
        <v>-3.3900000000000006</v>
      </c>
      <c r="CX182">
        <f>+IFERROR(IF(VALUE('data-cash-crude'!CW182)&gt;0,'data-cash-crude'!CW182-INDEX('active-future'!$C:$C,MATCH('basis-cash-crude'!CX$1,'active-future'!$A:$A,0),1),""),"")</f>
        <v>-3.8100000000000023</v>
      </c>
      <c r="CY182">
        <f>+IFERROR(IF(VALUE('data-cash-crude'!CX182)&gt;0,'data-cash-crude'!CX182-INDEX('active-future'!$C:$C,MATCH('basis-cash-crude'!CY$1,'active-future'!$A:$A,0),1),""),"")</f>
        <v>-3.7199999999999989</v>
      </c>
      <c r="CZ182">
        <f>+IFERROR(IF(VALUE('data-cash-crude'!CY182)&gt;0,'data-cash-crude'!CY182-INDEX('active-future'!$C:$C,MATCH('basis-cash-crude'!CZ$1,'active-future'!$A:$A,0),1),""),"")</f>
        <v>-3.9799999999999969</v>
      </c>
      <c r="DA182">
        <f>+IFERROR(IF(VALUE('data-cash-crude'!CZ182)&gt;0,'data-cash-crude'!CZ182-INDEX('active-future'!$C:$C,MATCH('basis-cash-crude'!DA$1,'active-future'!$A:$A,0),1),""),"")</f>
        <v>-3.6000000000000014</v>
      </c>
      <c r="DB182">
        <f>+IFERROR(IF(VALUE('data-cash-crude'!DA182)&gt;0,'data-cash-crude'!DA182-INDEX('active-future'!$C:$C,MATCH('basis-cash-crude'!DB$1,'active-future'!$A:$A,0),1),""),"")</f>
        <v>-3.9299999999999997</v>
      </c>
      <c r="DC182">
        <f>+IFERROR(IF(VALUE('data-cash-crude'!DB182)&gt;0,'data-cash-crude'!DB182-INDEX('active-future'!$C:$C,MATCH('basis-cash-crude'!DC$1,'active-future'!$A:$A,0),1),""),"")</f>
        <v>-3.75</v>
      </c>
      <c r="DD182">
        <f>+IFERROR(IF(VALUE('data-cash-crude'!DC182)&gt;0,'data-cash-crude'!DC182-INDEX('active-future'!$C:$C,MATCH('basis-cash-crude'!DD$1,'active-future'!$A:$A,0),1),""),"")</f>
        <v>-3.7899999999999991</v>
      </c>
      <c r="DE182">
        <f>+IFERROR(IF(VALUE('data-cash-crude'!DD182)&gt;0,'data-cash-crude'!DD182-INDEX('active-future'!$C:$C,MATCH('basis-cash-crude'!DE$1,'active-future'!$A:$A,0),1),""),"")</f>
        <v>-3.8400000000000034</v>
      </c>
      <c r="DF182">
        <f>+IFERROR(IF(VALUE('data-cash-crude'!DE182)&gt;0,'data-cash-crude'!DE182-INDEX('active-future'!$C:$C,MATCH('basis-cash-crude'!DF$1,'active-future'!$A:$A,0),1),""),"")</f>
        <v>-3.6300000000000026</v>
      </c>
      <c r="DG182">
        <f>+IFERROR(IF(VALUE('data-cash-crude'!DF182)&gt;0,'data-cash-crude'!DF182-INDEX('active-future'!$C:$C,MATCH('basis-cash-crude'!DG$1,'active-future'!$A:$A,0),1),""),"")</f>
        <v>-3.4399999999999977</v>
      </c>
      <c r="DH182">
        <f>+IFERROR(IF(VALUE('data-cash-crude'!DG182)&gt;0,'data-cash-crude'!DG182-INDEX('active-future'!$C:$C,MATCH('basis-cash-crude'!DH$1,'active-future'!$A:$A,0),1),""),"")</f>
        <v>-3.9099999999999966</v>
      </c>
      <c r="DI182">
        <f>+IFERROR(IF(VALUE('data-cash-crude'!DH182)&gt;0,'data-cash-crude'!DH182-INDEX('active-future'!$C:$C,MATCH('basis-cash-crude'!DI$1,'active-future'!$A:$A,0),1),""),"")</f>
        <v>-3.7000000000000028</v>
      </c>
      <c r="DJ182">
        <f>+IFERROR(IF(VALUE('data-cash-crude'!DI182)&gt;0,'data-cash-crude'!DI182-INDEX('active-future'!$C:$C,MATCH('basis-cash-crude'!DJ$1,'active-future'!$A:$A,0),1),""),"")</f>
        <v>-3.8299999999999983</v>
      </c>
      <c r="DK182">
        <f>+IFERROR(IF(VALUE('data-cash-crude'!DJ182)&gt;0,'data-cash-crude'!DJ182-INDEX('active-future'!$C:$C,MATCH('basis-cash-crude'!DK$1,'active-future'!$A:$A,0),1),""),"")</f>
        <v>-3.7999999999999972</v>
      </c>
      <c r="DL182">
        <f>+IFERROR(IF(VALUE('data-cash-crude'!DK182)&gt;0,'data-cash-crude'!DK182-INDEX('active-future'!$C:$C,MATCH('basis-cash-crude'!DL$1,'active-future'!$A:$A,0),1),""),"")</f>
        <v>-3.8699999999999974</v>
      </c>
      <c r="DM182" t="str">
        <f>+IFERROR(IF(VALUE('data-cash-crude'!DL182)&gt;0,'data-cash-crude'!DL182-INDEX('active-future'!$C:$C,MATCH('basis-cash-crude'!DM$1,'active-future'!$A:$A,0),1),""),"")</f>
        <v/>
      </c>
      <c r="DN182" t="str">
        <f>+IFERROR(IF(VALUE('data-cash-crude'!DM182)&gt;0,'data-cash-crude'!DM182-INDEX('active-future'!$C:$C,MATCH('basis-cash-crude'!DN$1,'active-future'!$A:$A,0),1),""),"")</f>
        <v/>
      </c>
      <c r="DO182" t="str">
        <f>+IFERROR(IF(VALUE('data-cash-crude'!DN182)&gt;0,'data-cash-crude'!DN182-INDEX('active-future'!$C:$C,MATCH('basis-cash-crude'!DO$1,'active-future'!$A:$A,0),1),""),"")</f>
        <v/>
      </c>
      <c r="DP182" t="str">
        <f>+IFERROR(IF(VALUE('data-cash-crude'!DO182)&gt;0,'data-cash-crude'!DO182-INDEX('active-future'!$C:$C,MATCH('basis-cash-crude'!DP$1,'active-future'!$A:$A,0),1),""),"")</f>
        <v/>
      </c>
      <c r="DQ182" t="str">
        <f>+IFERROR(IF(VALUE('data-cash-crude'!DP182)&gt;0,'data-cash-crude'!DP182-INDEX('active-future'!$C:$C,MATCH('basis-cash-crude'!DQ$1,'active-future'!$A:$A,0),1),""),"")</f>
        <v/>
      </c>
      <c r="DR182" t="str">
        <f>+IFERROR(IF(VALUE('data-cash-crude'!DQ182)&gt;0,'data-cash-crude'!DQ182-INDEX('active-future'!$C:$C,MATCH('basis-cash-crude'!DR$1,'active-future'!$A:$A,0),1),""),"")</f>
        <v/>
      </c>
      <c r="DS182" t="str">
        <f>+IFERROR(IF(VALUE('data-cash-crude'!DR182)&gt;0,'data-cash-crude'!DR182-INDEX('active-future'!$C:$C,MATCH('basis-cash-crude'!DS$1,'active-future'!$A:$A,0),1),""),"")</f>
        <v/>
      </c>
      <c r="DT182" t="str">
        <f>+IFERROR(IF(VALUE('data-cash-crude'!DS182)&gt;0,'data-cash-crude'!DS182-INDEX('active-future'!$C:$C,MATCH('basis-cash-crude'!DT$1,'active-future'!$A:$A,0),1),""),"")</f>
        <v/>
      </c>
      <c r="DU182" t="str">
        <f>+IFERROR(IF(VALUE('data-cash-crude'!DT182)&gt;0,'data-cash-crude'!DT182-INDEX('active-future'!$C:$C,MATCH('basis-cash-crude'!DU$1,'active-future'!$A:$A,0),1),""),"")</f>
        <v/>
      </c>
      <c r="DV182" t="str">
        <f>+IFERROR(IF(VALUE('data-cash-crude'!DU182)&gt;0,'data-cash-crude'!DU182-INDEX('active-future'!$C:$C,MATCH('basis-cash-crude'!DV$1,'active-future'!$A:$A,0),1),""),"")</f>
        <v/>
      </c>
      <c r="DW182" t="str">
        <f>+IFERROR(IF(VALUE('data-cash-crude'!DV182)&gt;0,'data-cash-crude'!DV182-INDEX('active-future'!$C:$C,MATCH('basis-cash-crude'!DW$1,'active-future'!$A:$A,0),1),""),"")</f>
        <v/>
      </c>
      <c r="DX182" t="str">
        <f>+IFERROR(IF(VALUE('data-cash-crude'!DW182)&gt;0,'data-cash-crude'!DW182-INDEX('active-future'!$C:$C,MATCH('basis-cash-crude'!DX$1,'active-future'!$A:$A,0),1),""),"")</f>
        <v/>
      </c>
      <c r="DY182" t="str">
        <f>+IFERROR(IF(VALUE('data-cash-crude'!DX182)&gt;0,'data-cash-crude'!DX182-INDEX('active-future'!$C:$C,MATCH('basis-cash-crude'!DY$1,'active-future'!$A:$A,0),1),""),"")</f>
        <v/>
      </c>
      <c r="DZ182" t="str">
        <f>+IFERROR(IF(VALUE('data-cash-crude'!DY182)&gt;0,'data-cash-crude'!DY182-INDEX('active-future'!$C:$C,MATCH('basis-cash-crude'!DZ$1,'active-future'!$A:$A,0),1),""),"")</f>
        <v/>
      </c>
      <c r="EA182" t="str">
        <f>+IFERROR(IF(VALUE('data-cash-crude'!DZ182)&gt;0,'data-cash-crude'!DZ182-INDEX('active-future'!$C:$C,MATCH('basis-cash-crude'!EA$1,'active-future'!$A:$A,0),1),""),"")</f>
        <v/>
      </c>
      <c r="EB182" t="str">
        <f>+IFERROR(IF(VALUE('data-cash-crude'!EA182)&gt;0,'data-cash-crude'!EA182-INDEX('active-future'!$C:$C,MATCH('basis-cash-crude'!EB$1,'active-future'!$A:$A,0),1),""),"")</f>
        <v/>
      </c>
      <c r="EC182" t="str">
        <f>+IFERROR(IF(VALUE('data-cash-crude'!EB182)&gt;0,'data-cash-crude'!EB182-INDEX('active-future'!$C:$C,MATCH('basis-cash-crude'!EC$1,'active-future'!$A:$A,0),1),""),"")</f>
        <v/>
      </c>
      <c r="ED182" t="str">
        <f>+IFERROR(IF(VALUE('data-cash-crude'!EC182)&gt;0,'data-cash-crude'!EC182-INDEX('active-future'!$C:$C,MATCH('basis-cash-crude'!ED$1,'active-future'!$A:$A,0),1),""),"")</f>
        <v/>
      </c>
      <c r="EE182" t="str">
        <f>+IFERROR(IF(VALUE('data-cash-crude'!ED182)&gt;0,'data-cash-crude'!ED182-INDEX('active-future'!$C:$C,MATCH('basis-cash-crude'!EE$1,'active-future'!$A:$A,0),1),""),"")</f>
        <v/>
      </c>
      <c r="EF182" t="str">
        <f>+IFERROR(IF(VALUE('data-cash-crude'!EE182)&gt;0,'data-cash-crude'!EE182-INDEX('active-future'!$C:$C,MATCH('basis-cash-crude'!EF$1,'active-future'!$A:$A,0),1),""),"")</f>
        <v/>
      </c>
      <c r="EG182" t="str">
        <f>+IFERROR(IF(VALUE('data-cash-crude'!EF182)&gt;0,'data-cash-crude'!EF182-INDEX('active-future'!$C:$C,MATCH('basis-cash-crude'!EG$1,'active-future'!$A:$A,0),1),""),"")</f>
        <v/>
      </c>
      <c r="EH182" t="str">
        <f>+IFERROR(IF(VALUE('data-cash-crude'!EG182)&gt;0,'data-cash-crude'!EG182-INDEX('active-future'!$C:$C,MATCH('basis-cash-crude'!EH$1,'active-future'!$A:$A,0),1),""),"")</f>
        <v/>
      </c>
      <c r="EI182" t="str">
        <f>+IFERROR(IF(VALUE('data-cash-crude'!EH182)&gt;0,'data-cash-crude'!EH182-INDEX('active-future'!$C:$C,MATCH('basis-cash-crude'!EI$1,'active-future'!$A:$A,0),1),""),"")</f>
        <v/>
      </c>
      <c r="EJ182" t="str">
        <f>+IFERROR(IF(VALUE('data-cash-crude'!EI182)&gt;0,'data-cash-crude'!EI182-INDEX('active-future'!$C:$C,MATCH('basis-cash-crude'!EJ$1,'active-future'!$A:$A,0),1),""),"")</f>
        <v/>
      </c>
      <c r="EK182" t="str">
        <f>+IFERROR(IF(VALUE('data-cash-crude'!EJ182)&gt;0,'data-cash-crude'!EJ182-INDEX('active-future'!$C:$C,MATCH('basis-cash-crude'!EK$1,'active-future'!$A:$A,0),1),""),"")</f>
        <v/>
      </c>
      <c r="EL182" t="str">
        <f>+IFERROR(IF(VALUE('data-cash-crude'!EK182)&gt;0,'data-cash-crude'!EK182-INDEX('active-future'!$C:$C,MATCH('basis-cash-crude'!EL$1,'active-future'!$A:$A,0),1),""),"")</f>
        <v/>
      </c>
      <c r="EM182" t="str">
        <f>+IFERROR(IF(VALUE('data-cash-crude'!EL182)&gt;0,'data-cash-crude'!EL182-INDEX('active-future'!$C:$C,MATCH('basis-cash-crude'!EM$1,'active-future'!$A:$A,0),1),""),"")</f>
        <v/>
      </c>
      <c r="EN182" t="str">
        <f>+IFERROR(IF(VALUE('data-cash-crude'!EM182)&gt;0,'data-cash-crude'!EM182-INDEX('active-future'!$C:$C,MATCH('basis-cash-crude'!EN$1,'active-future'!$A:$A,0),1),""),"")</f>
        <v/>
      </c>
      <c r="EO182" t="str">
        <f>+IFERROR(IF(VALUE('data-cash-crude'!EN182)&gt;0,'data-cash-crude'!EN182-INDEX('active-future'!$C:$C,MATCH('basis-cash-crude'!EO$1,'active-future'!$A:$A,0),1),""),"")</f>
        <v/>
      </c>
      <c r="EP182" t="str">
        <f>+IFERROR(IF(VALUE('data-cash-crude'!EO182)&gt;0,'data-cash-crude'!EO182-INDEX('active-future'!$C:$C,MATCH('basis-cash-crude'!EP$1,'active-future'!$A:$A,0),1),""),"")</f>
        <v/>
      </c>
      <c r="EQ182" t="str">
        <f>+IFERROR(IF(VALUE('data-cash-crude'!EP182)&gt;0,'data-cash-crude'!EP182-INDEX('active-future'!$C:$C,MATCH('basis-cash-crude'!EQ$1,'active-future'!$A:$A,0),1),""),"")</f>
        <v/>
      </c>
      <c r="ER182" t="str">
        <f>+IFERROR(IF(VALUE('data-cash-crude'!EQ182)&gt;0,'data-cash-crude'!EQ182-INDEX('active-future'!$C:$C,MATCH('basis-cash-crude'!ER$1,'active-future'!$A:$A,0),1),""),"")</f>
        <v/>
      </c>
      <c r="ES182" t="str">
        <f>+IFERROR(IF(VALUE('data-cash-crude'!ER182)&gt;0,'data-cash-crude'!ER182-INDEX('active-future'!$C:$C,MATCH('basis-cash-crude'!ES$1,'active-future'!$A:$A,0),1),""),"")</f>
        <v/>
      </c>
      <c r="ET182" t="str">
        <f>+IFERROR(IF(VALUE('data-cash-crude'!ES182)&gt;0,'data-cash-crude'!ES182-INDEX('active-future'!$C:$C,MATCH('basis-cash-crude'!ET$1,'active-future'!$A:$A,0),1),""),"")</f>
        <v/>
      </c>
      <c r="EU182" t="str">
        <f>+IFERROR(IF(VALUE('data-cash-crude'!ET182)&gt;0,'data-cash-crude'!ET182-INDEX('active-future'!$C:$C,MATCH('basis-cash-crude'!EU$1,'active-future'!$A:$A,0),1),""),"")</f>
        <v/>
      </c>
      <c r="EV182" t="str">
        <f>+IFERROR(IF(VALUE('data-cash-crude'!EU182)&gt;0,'data-cash-crude'!EU182-INDEX('active-future'!$C:$C,MATCH('basis-cash-crude'!EV$1,'active-future'!$A:$A,0),1),""),"")</f>
        <v/>
      </c>
      <c r="EW182" t="str">
        <f>+IFERROR(IF(VALUE('data-cash-crude'!EV182)&gt;0,'data-cash-crude'!EV182-INDEX('active-future'!$C:$C,MATCH('basis-cash-crude'!EW$1,'active-future'!$A:$A,0),1),""),"")</f>
        <v/>
      </c>
      <c r="EX182" t="str">
        <f>+IFERROR(IF(VALUE('data-cash-crude'!EW182)&gt;0,'data-cash-crude'!EW182-INDEX('active-future'!$C:$C,MATCH('basis-cash-crude'!EX$1,'active-future'!$A:$A,0),1),""),"")</f>
        <v/>
      </c>
      <c r="EY182" t="str">
        <f>+IFERROR(IF(VALUE('data-cash-crude'!EX182)&gt;0,'data-cash-crude'!EX182-INDEX('active-future'!$C:$C,MATCH('basis-cash-crude'!EY$1,'active-future'!$A:$A,0),1),""),"")</f>
        <v/>
      </c>
      <c r="EZ182" t="str">
        <f>+IFERROR(IF(VALUE('data-cash-crude'!EY182)&gt;0,'data-cash-crude'!EY182-INDEX('active-future'!$C:$C,MATCH('basis-cash-crude'!EZ$1,'active-future'!$A:$A,0),1),""),"")</f>
        <v/>
      </c>
      <c r="FA182" t="str">
        <f>+IFERROR(IF(VALUE('data-cash-crude'!EZ182)&gt;0,'data-cash-crude'!EZ182-INDEX('active-future'!$C:$C,MATCH('basis-cash-crude'!FA$1,'active-future'!$A:$A,0),1),""),"")</f>
        <v/>
      </c>
      <c r="FB182" t="str">
        <f>+IFERROR(IF(VALUE('data-cash-crude'!FA182)&gt;0,'data-cash-crude'!FA182-INDEX('active-future'!$C:$C,MATCH('basis-cash-crude'!FB$1,'active-future'!$A:$A,0),1),""),"")</f>
        <v/>
      </c>
      <c r="FC182" t="str">
        <f>+IFERROR(IF(VALUE('data-cash-crude'!FB182)&gt;0,'data-cash-crude'!FB182-INDEX('active-future'!$C:$C,MATCH('basis-cash-crude'!FC$1,'active-future'!$A:$A,0),1),""),"")</f>
        <v/>
      </c>
      <c r="FD182" t="str">
        <f>+IFERROR(IF(VALUE('data-cash-crude'!FC182)&gt;0,'data-cash-crude'!FC182-INDEX('active-future'!$C:$C,MATCH('basis-cash-crude'!FD$1,'active-future'!$A:$A,0),1),""),"")</f>
        <v/>
      </c>
      <c r="FE182" t="str">
        <f>+IFERROR(IF(VALUE('data-cash-crude'!FD182)&gt;0,'data-cash-crude'!FD182-INDEX('active-future'!$C:$C,MATCH('basis-cash-crude'!FE$1,'active-future'!$A:$A,0),1),""),"")</f>
        <v/>
      </c>
      <c r="FF182" t="str">
        <f>+IFERROR(IF(VALUE('data-cash-crude'!FE182)&gt;0,'data-cash-crude'!FE182-INDEX('active-future'!$C:$C,MATCH('basis-cash-crude'!FF$1,'active-future'!$A:$A,0),1),""),"")</f>
        <v/>
      </c>
      <c r="FG182" t="str">
        <f>+IFERROR(IF(VALUE('data-cash-crude'!FF182)&gt;0,'data-cash-crude'!FF182-INDEX('active-future'!$C:$C,MATCH('basis-cash-crude'!FG$1,'active-future'!$A:$A,0),1),""),"")</f>
        <v/>
      </c>
      <c r="FH182" t="str">
        <f>+IFERROR(IF(VALUE('data-cash-crude'!FG182)&gt;0,'data-cash-crude'!FG182-INDEX('active-future'!$C:$C,MATCH('basis-cash-crude'!FH$1,'active-future'!$A:$A,0),1),""),"")</f>
        <v/>
      </c>
      <c r="FI182" t="str">
        <f>+IFERROR(IF(VALUE('data-cash-crude'!FH182)&gt;0,'data-cash-crude'!FH182-INDEX('active-future'!$C:$C,MATCH('basis-cash-crude'!FI$1,'active-future'!$A:$A,0),1),""),"")</f>
        <v/>
      </c>
      <c r="FJ182" t="str">
        <f>+IFERROR(IF(VALUE('data-cash-crude'!FI182)&gt;0,'data-cash-crude'!FI182-INDEX('active-future'!$C:$C,MATCH('basis-cash-crude'!FJ$1,'active-future'!$A:$A,0),1),""),"")</f>
        <v/>
      </c>
      <c r="FK182" t="str">
        <f>+IFERROR(IF(VALUE('data-cash-crude'!FJ182)&gt;0,'data-cash-crude'!FJ182-INDEX('active-future'!$C:$C,MATCH('basis-cash-crude'!FK$1,'active-future'!$A:$A,0),1),""),"")</f>
        <v/>
      </c>
      <c r="FL182" t="str">
        <f>+IFERROR(IF(VALUE('data-cash-crude'!FK182)&gt;0,'data-cash-crude'!FK182-INDEX('active-future'!$C:$C,MATCH('basis-cash-crude'!FL$1,'active-future'!$A:$A,0),1),""),"")</f>
        <v/>
      </c>
    </row>
    <row r="183" spans="1:168" x14ac:dyDescent="0.2">
      <c r="A183">
        <f t="shared" si="6"/>
        <v>-4.0450000000000008</v>
      </c>
      <c r="B183">
        <f t="shared" si="7"/>
        <v>-3.9183333333333334</v>
      </c>
      <c r="C183">
        <f t="shared" si="8"/>
        <v>-3.9974324324324324</v>
      </c>
      <c r="D183" s="10" t="str">
        <f>+'data-cash-crude'!B183</f>
        <v>CLPA-8-44.CM</v>
      </c>
      <c r="E183">
        <f>+IFERROR(IF(VALUE('data-cash-crude'!D183)&gt;0,'data-cash-crude'!D183-INDEX('active-future'!$C:$C,MATCH('basis-cash-crude'!E$1,'active-future'!$A:$A,0),1),""),"")</f>
        <v>-4.0600000000000023</v>
      </c>
      <c r="F183">
        <f>+IFERROR(IF(VALUE('data-cash-crude'!E183)&gt;0,'data-cash-crude'!E183-INDEX('active-future'!$C:$C,MATCH('basis-cash-crude'!F$1,'active-future'!$A:$A,0),1),""),"")</f>
        <v>-3.9299999999999997</v>
      </c>
      <c r="G183">
        <f>+IFERROR(IF(VALUE('data-cash-crude'!F183)&gt;0,'data-cash-crude'!F183-INDEX('active-future'!$C:$C,MATCH('basis-cash-crude'!G$1,'active-future'!$A:$A,0),1),""),"")</f>
        <v>-3.9699999999999989</v>
      </c>
      <c r="H183">
        <f>+IFERROR(IF(VALUE('data-cash-crude'!G183)&gt;0,'data-cash-crude'!G183-INDEX('active-future'!$C:$C,MATCH('basis-cash-crude'!H$1,'active-future'!$A:$A,0),1),""),"")</f>
        <v>-3.9299999999999997</v>
      </c>
      <c r="I183" t="str">
        <f>+IFERROR(IF(VALUE('data-cash-crude'!H183)&gt;0,'data-cash-crude'!H183-INDEX('active-future'!$C:$C,MATCH('basis-cash-crude'!I$1,'active-future'!$A:$A,0),1),""),"")</f>
        <v/>
      </c>
      <c r="J183">
        <f>+IFERROR(IF(VALUE('data-cash-crude'!I183)&gt;0,'data-cash-crude'!I183-INDEX('active-future'!$C:$C,MATCH('basis-cash-crude'!J$1,'active-future'!$A:$A,0),1),""),"")</f>
        <v>-4.1099999999999994</v>
      </c>
      <c r="K183">
        <f>+IFERROR(IF(VALUE('data-cash-crude'!J183)&gt;0,'data-cash-crude'!J183-INDEX('active-future'!$C:$C,MATCH('basis-cash-crude'!K$1,'active-future'!$A:$A,0),1),""),"")</f>
        <v>-4.2700000000000031</v>
      </c>
      <c r="L183" t="str">
        <f>+IFERROR(IF(VALUE('data-cash-crude'!K183)&gt;0,'data-cash-crude'!K183-INDEX('active-future'!$C:$C,MATCH('basis-cash-crude'!L$1,'active-future'!$A:$A,0),1),""),"")</f>
        <v/>
      </c>
      <c r="M183" t="str">
        <f>+IFERROR(IF(VALUE('data-cash-crude'!L183)&gt;0,'data-cash-crude'!L183-INDEX('active-future'!$C:$C,MATCH('basis-cash-crude'!M$1,'active-future'!$A:$A,0),1),""),"")</f>
        <v/>
      </c>
      <c r="N183">
        <f>+IFERROR(IF(VALUE('data-cash-crude'!M183)&gt;0,'data-cash-crude'!M183-INDEX('active-future'!$C:$C,MATCH('basis-cash-crude'!N$1,'active-future'!$A:$A,0),1),""),"")</f>
        <v>-4.1000000000000014</v>
      </c>
      <c r="O183">
        <f>+IFERROR(IF(VALUE('data-cash-crude'!N183)&gt;0,'data-cash-crude'!N183-INDEX('active-future'!$C:$C,MATCH('basis-cash-crude'!O$1,'active-future'!$A:$A,0),1),""),"")</f>
        <v>-3.8699999999999974</v>
      </c>
      <c r="P183">
        <f>+IFERROR(IF(VALUE('data-cash-crude'!O183)&gt;0,'data-cash-crude'!O183-INDEX('active-future'!$C:$C,MATCH('basis-cash-crude'!P$1,'active-future'!$A:$A,0),1),""),"")</f>
        <v>-3.9600000000000009</v>
      </c>
      <c r="Q183">
        <f>+IFERROR(IF(VALUE('data-cash-crude'!P183)&gt;0,'data-cash-crude'!P183-INDEX('active-future'!$C:$C,MATCH('basis-cash-crude'!Q$1,'active-future'!$A:$A,0),1),""),"")</f>
        <v>-4.07</v>
      </c>
      <c r="R183">
        <f>+IFERROR(IF(VALUE('data-cash-crude'!Q183)&gt;0,'data-cash-crude'!Q183-INDEX('active-future'!$C:$C,MATCH('basis-cash-crude'!R$1,'active-future'!$A:$A,0),1),""),"")</f>
        <v>-3.9299999999999997</v>
      </c>
      <c r="S183">
        <f>+IFERROR(IF(VALUE('data-cash-crude'!R183)&gt;0,'data-cash-crude'!R183-INDEX('active-future'!$C:$C,MATCH('basis-cash-crude'!S$1,'active-future'!$A:$A,0),1),""),"")</f>
        <v>-4.009999999999998</v>
      </c>
      <c r="T183">
        <f>+IFERROR(IF(VALUE('data-cash-crude'!S183)&gt;0,'data-cash-crude'!S183-INDEX('active-future'!$C:$C,MATCH('basis-cash-crude'!T$1,'active-future'!$A:$A,0),1),""),"")</f>
        <v>-3.990000000000002</v>
      </c>
      <c r="U183">
        <f>+IFERROR(IF(VALUE('data-cash-crude'!T183)&gt;0,'data-cash-crude'!T183-INDEX('active-future'!$C:$C,MATCH('basis-cash-crude'!U$1,'active-future'!$A:$A,0),1),""),"")</f>
        <v>-4.2700000000000031</v>
      </c>
      <c r="V183">
        <f>+IFERROR(IF(VALUE('data-cash-crude'!U183)&gt;0,'data-cash-crude'!U183-INDEX('active-future'!$C:$C,MATCH('basis-cash-crude'!V$1,'active-future'!$A:$A,0),1),""),"")</f>
        <v>-3.9500000000000028</v>
      </c>
      <c r="W183">
        <f>+IFERROR(IF(VALUE('data-cash-crude'!V183)&gt;0,'data-cash-crude'!V183-INDEX('active-future'!$C:$C,MATCH('basis-cash-crude'!W$1,'active-future'!$A:$A,0),1),""),"")</f>
        <v>-3.9299999999999997</v>
      </c>
      <c r="X183">
        <f>+IFERROR(IF(VALUE('data-cash-crude'!W183)&gt;0,'data-cash-crude'!W183-INDEX('active-future'!$C:$C,MATCH('basis-cash-crude'!X$1,'active-future'!$A:$A,0),1),""),"")</f>
        <v>-4.18</v>
      </c>
      <c r="Y183" t="str">
        <f>+IFERROR(IF(VALUE('data-cash-crude'!X183)&gt;0,'data-cash-crude'!X183-INDEX('active-future'!$C:$C,MATCH('basis-cash-crude'!Y$1,'active-future'!$A:$A,0),1),""),"")</f>
        <v/>
      </c>
      <c r="Z183">
        <f>+IFERROR(IF(VALUE('data-cash-crude'!Y183)&gt;0,'data-cash-crude'!Y183-INDEX('active-future'!$C:$C,MATCH('basis-cash-crude'!Z$1,'active-future'!$A:$A,0),1),""),"")</f>
        <v>-4.2100000000000009</v>
      </c>
      <c r="AA183">
        <f>+IFERROR(IF(VALUE('data-cash-crude'!Z183)&gt;0,'data-cash-crude'!Z183-INDEX('active-future'!$C:$C,MATCH('basis-cash-crude'!AA$1,'active-future'!$A:$A,0),1),""),"")</f>
        <v>-1.1700000000000017</v>
      </c>
      <c r="AB183" t="str">
        <f>+IFERROR(IF(VALUE('data-cash-crude'!AA183)&gt;0,'data-cash-crude'!AA183-INDEX('active-future'!$C:$C,MATCH('basis-cash-crude'!AB$1,'active-future'!$A:$A,0),1),""),"")</f>
        <v/>
      </c>
      <c r="AC183">
        <f>+IFERROR(IF(VALUE('data-cash-crude'!AB183)&gt;0,'data-cash-crude'!AB183-INDEX('active-future'!$C:$C,MATCH('basis-cash-crude'!AC$1,'active-future'!$A:$A,0),1),""),"")</f>
        <v>-4.1099999999999994</v>
      </c>
      <c r="AD183">
        <f>+IFERROR(IF(VALUE('data-cash-crude'!AC183)&gt;0,'data-cash-crude'!AC183-INDEX('active-future'!$C:$C,MATCH('basis-cash-crude'!AD$1,'active-future'!$A:$A,0),1),""),"")</f>
        <v>-3.9099999999999966</v>
      </c>
      <c r="AE183">
        <f>+IFERROR(IF(VALUE('data-cash-crude'!AD183)&gt;0,'data-cash-crude'!AD183-INDEX('active-future'!$C:$C,MATCH('basis-cash-crude'!AE$1,'active-future'!$A:$A,0),1),""),"")</f>
        <v>-4.009999999999998</v>
      </c>
      <c r="AF183">
        <f>+IFERROR(IF(VALUE('data-cash-crude'!AE183)&gt;0,'data-cash-crude'!AE183-INDEX('active-future'!$C:$C,MATCH('basis-cash-crude'!AF$1,'active-future'!$A:$A,0),1),""),"")</f>
        <v>-4.0200000000000031</v>
      </c>
      <c r="AG183">
        <f>+IFERROR(IF(VALUE('data-cash-crude'!AF183)&gt;0,'data-cash-crude'!AF183-INDEX('active-future'!$C:$C,MATCH('basis-cash-crude'!AG$1,'active-future'!$A:$A,0),1),""),"")</f>
        <v>-4.0799999999999983</v>
      </c>
      <c r="AH183" t="str">
        <f>+IFERROR(IF(VALUE('data-cash-crude'!AG183)&gt;0,'data-cash-crude'!AG183-INDEX('active-future'!$C:$C,MATCH('basis-cash-crude'!AH$1,'active-future'!$A:$A,0),1),""),"")</f>
        <v/>
      </c>
      <c r="AI183" t="str">
        <f>+IFERROR(IF(VALUE('data-cash-crude'!AH183)&gt;0,'data-cash-crude'!AH183-INDEX('active-future'!$C:$C,MATCH('basis-cash-crude'!AI$1,'active-future'!$A:$A,0),1),""),"")</f>
        <v/>
      </c>
      <c r="AJ183" t="str">
        <f>+IFERROR(IF(VALUE('data-cash-crude'!AI183)&gt;0,'data-cash-crude'!AI183-INDEX('active-future'!$C:$C,MATCH('basis-cash-crude'!AJ$1,'active-future'!$A:$A,0),1),""),"")</f>
        <v/>
      </c>
      <c r="AK183" t="str">
        <f>+IFERROR(IF(VALUE('data-cash-crude'!AJ183)&gt;0,'data-cash-crude'!AJ183-INDEX('active-future'!$C:$C,MATCH('basis-cash-crude'!AK$1,'active-future'!$A:$A,0),1),""),"")</f>
        <v/>
      </c>
      <c r="AL183" t="str">
        <f>+IFERROR(IF(VALUE('data-cash-crude'!AK183)&gt;0,'data-cash-crude'!AK183-INDEX('active-future'!$C:$C,MATCH('basis-cash-crude'!AL$1,'active-future'!$A:$A,0),1),""),"")</f>
        <v/>
      </c>
      <c r="AM183" t="str">
        <f>+IFERROR(IF(VALUE('data-cash-crude'!AL183)&gt;0,'data-cash-crude'!AL183-INDEX('active-future'!$C:$C,MATCH('basis-cash-crude'!AM$1,'active-future'!$A:$A,0),1),""),"")</f>
        <v/>
      </c>
      <c r="AN183">
        <f>+IFERROR(IF(VALUE('data-cash-crude'!AM183)&gt;0,'data-cash-crude'!AM183-INDEX('active-future'!$C:$C,MATCH('basis-cash-crude'!AN$1,'active-future'!$A:$A,0),1),""),"")</f>
        <v>-4.0499999999999972</v>
      </c>
      <c r="AO183">
        <f>+IFERROR(IF(VALUE('data-cash-crude'!AN183)&gt;0,'data-cash-crude'!AN183-INDEX('active-future'!$C:$C,MATCH('basis-cash-crude'!AO$1,'active-future'!$A:$A,0),1),""),"")</f>
        <v>-4.1099999999999994</v>
      </c>
      <c r="AP183">
        <f>+IFERROR(IF(VALUE('data-cash-crude'!AO183)&gt;0,'data-cash-crude'!AO183-INDEX('active-future'!$C:$C,MATCH('basis-cash-crude'!AP$1,'active-future'!$A:$A,0),1),""),"")</f>
        <v>-3.990000000000002</v>
      </c>
      <c r="AQ183">
        <f>+IFERROR(IF(VALUE('data-cash-crude'!AP183)&gt;0,'data-cash-crude'!AP183-INDEX('active-future'!$C:$C,MATCH('basis-cash-crude'!AQ$1,'active-future'!$A:$A,0),1),""),"")</f>
        <v>-3.8999999999999986</v>
      </c>
      <c r="AR183">
        <f>+IFERROR(IF(VALUE('data-cash-crude'!AQ183)&gt;0,'data-cash-crude'!AQ183-INDEX('active-future'!$C:$C,MATCH('basis-cash-crude'!AR$1,'active-future'!$A:$A,0),1),""),"")</f>
        <v>-4.1000000000000014</v>
      </c>
      <c r="AS183">
        <f>+IFERROR(IF(VALUE('data-cash-crude'!AR183)&gt;0,'data-cash-crude'!AR183-INDEX('active-future'!$C:$C,MATCH('basis-cash-crude'!AS$1,'active-future'!$A:$A,0),1),""),"")</f>
        <v>-3.9799999999999969</v>
      </c>
      <c r="AT183">
        <f>+IFERROR(IF(VALUE('data-cash-crude'!AS183)&gt;0,'data-cash-crude'!AS183-INDEX('active-future'!$C:$C,MATCH('basis-cash-crude'!AT$1,'active-future'!$A:$A,0),1),""),"")</f>
        <v>-4.2899999999999991</v>
      </c>
      <c r="AU183">
        <f>+IFERROR(IF(VALUE('data-cash-crude'!AT183)&gt;0,'data-cash-crude'!AT183-INDEX('active-future'!$C:$C,MATCH('basis-cash-crude'!AU$1,'active-future'!$A:$A,0),1),""),"")</f>
        <v>-3.9500000000000028</v>
      </c>
      <c r="AV183" t="str">
        <f>+IFERROR(IF(VALUE('data-cash-crude'!AU183)&gt;0,'data-cash-crude'!AU183-INDEX('active-future'!$C:$C,MATCH('basis-cash-crude'!AV$1,'active-future'!$A:$A,0),1),""),"")</f>
        <v/>
      </c>
      <c r="AW183" t="str">
        <f>+IFERROR(IF(VALUE('data-cash-crude'!AV183)&gt;0,'data-cash-crude'!AV183-INDEX('active-future'!$C:$C,MATCH('basis-cash-crude'!AW$1,'active-future'!$A:$A,0),1),""),"")</f>
        <v/>
      </c>
      <c r="AX183">
        <f>+IFERROR(IF(VALUE('data-cash-crude'!AW183)&gt;0,'data-cash-crude'!AW183-INDEX('active-future'!$C:$C,MATCH('basis-cash-crude'!AX$1,'active-future'!$A:$A,0),1),""),"")</f>
        <v>-4.0399999999999991</v>
      </c>
      <c r="AY183">
        <f>+IFERROR(IF(VALUE('data-cash-crude'!AX183)&gt;0,'data-cash-crude'!AX183-INDEX('active-future'!$C:$C,MATCH('basis-cash-crude'!AY$1,'active-future'!$A:$A,0),1),""),"")</f>
        <v>-4.3100000000000023</v>
      </c>
      <c r="AZ183">
        <f>+IFERROR(IF(VALUE('data-cash-crude'!AY183)&gt;0,'data-cash-crude'!AY183-INDEX('active-future'!$C:$C,MATCH('basis-cash-crude'!AZ$1,'active-future'!$A:$A,0),1),""),"")</f>
        <v>-3.9099999999999966</v>
      </c>
      <c r="BA183">
        <f>+IFERROR(IF(VALUE('data-cash-crude'!AZ183)&gt;0,'data-cash-crude'!AZ183-INDEX('active-future'!$C:$C,MATCH('basis-cash-crude'!BA$1,'active-future'!$A:$A,0),1),""),"")</f>
        <v>-3.9799999999999969</v>
      </c>
      <c r="BB183">
        <f>+IFERROR(IF(VALUE('data-cash-crude'!BA183)&gt;0,'data-cash-crude'!BA183-INDEX('active-future'!$C:$C,MATCH('basis-cash-crude'!BB$1,'active-future'!$A:$A,0),1),""),"")</f>
        <v>-3.9699999999999989</v>
      </c>
      <c r="BC183">
        <f>+IFERROR(IF(VALUE('data-cash-crude'!BB183)&gt;0,'data-cash-crude'!BB183-INDEX('active-future'!$C:$C,MATCH('basis-cash-crude'!BC$1,'active-future'!$A:$A,0),1),""),"")</f>
        <v>-4.4799999999999969</v>
      </c>
      <c r="BD183">
        <f>+IFERROR(IF(VALUE('data-cash-crude'!BC183)&gt;0,'data-cash-crude'!BC183-INDEX('active-future'!$C:$C,MATCH('basis-cash-crude'!BD$1,'active-future'!$A:$A,0),1),""),"")</f>
        <v>-4.009999999999998</v>
      </c>
      <c r="BE183">
        <f>+IFERROR(IF(VALUE('data-cash-crude'!BD183)&gt;0,'data-cash-crude'!BD183-INDEX('active-future'!$C:$C,MATCH('basis-cash-crude'!BE$1,'active-future'!$A:$A,0),1),""),"")</f>
        <v>-4.1199999999999974</v>
      </c>
      <c r="BF183">
        <f>+IFERROR(IF(VALUE('data-cash-crude'!BE183)&gt;0,'data-cash-crude'!BE183-INDEX('active-future'!$C:$C,MATCH('basis-cash-crude'!BF$1,'active-future'!$A:$A,0),1),""),"")</f>
        <v>-4.18</v>
      </c>
      <c r="BG183">
        <f>+IFERROR(IF(VALUE('data-cash-crude'!BF183)&gt;0,'data-cash-crude'!BF183-INDEX('active-future'!$C:$C,MATCH('basis-cash-crude'!BG$1,'active-future'!$A:$A,0),1),""),"")</f>
        <v>-3.8599999999999994</v>
      </c>
      <c r="BH183">
        <f>+IFERROR(IF(VALUE('data-cash-crude'!BG183)&gt;0,'data-cash-crude'!BG183-INDEX('active-future'!$C:$C,MATCH('basis-cash-crude'!BH$1,'active-future'!$A:$A,0),1),""),"")</f>
        <v>-4.0600000000000023</v>
      </c>
      <c r="BI183">
        <f>+IFERROR(IF(VALUE('data-cash-crude'!BH183)&gt;0,'data-cash-crude'!BH183-INDEX('active-future'!$C:$C,MATCH('basis-cash-crude'!BI$1,'active-future'!$A:$A,0),1),""),"")</f>
        <v>-4.3400000000000034</v>
      </c>
      <c r="BJ183">
        <f>+IFERROR(IF(VALUE('data-cash-crude'!BI183)&gt;0,'data-cash-crude'!BI183-INDEX('active-future'!$C:$C,MATCH('basis-cash-crude'!BJ$1,'active-future'!$A:$A,0),1),""),"")</f>
        <v>-3.9500000000000028</v>
      </c>
      <c r="BK183">
        <f>+IFERROR(IF(VALUE('data-cash-crude'!BJ183)&gt;0,'data-cash-crude'!BJ183-INDEX('active-future'!$C:$C,MATCH('basis-cash-crude'!BK$1,'active-future'!$A:$A,0),1),""),"")</f>
        <v>-4.0499999999999972</v>
      </c>
      <c r="BL183">
        <f>+IFERROR(IF(VALUE('data-cash-crude'!BK183)&gt;0,'data-cash-crude'!BK183-INDEX('active-future'!$C:$C,MATCH('basis-cash-crude'!BL$1,'active-future'!$A:$A,0),1),""),"")</f>
        <v>-3.8400000000000034</v>
      </c>
      <c r="BM183">
        <f>+IFERROR(IF(VALUE('data-cash-crude'!BL183)&gt;0,'data-cash-crude'!BL183-INDEX('active-future'!$C:$C,MATCH('basis-cash-crude'!BM$1,'active-future'!$A:$A,0),1),""),"")</f>
        <v>-4.1300000000000026</v>
      </c>
      <c r="BN183">
        <f>+IFERROR(IF(VALUE('data-cash-crude'!BM183)&gt;0,'data-cash-crude'!BM183-INDEX('active-future'!$C:$C,MATCH('basis-cash-crude'!BN$1,'active-future'!$A:$A,0),1),""),"")</f>
        <v>-4</v>
      </c>
      <c r="BO183">
        <f>+IFERROR(IF(VALUE('data-cash-crude'!BN183)&gt;0,'data-cash-crude'!BN183-INDEX('active-future'!$C:$C,MATCH('basis-cash-crude'!BO$1,'active-future'!$A:$A,0),1),""),"")</f>
        <v>-4.0600000000000023</v>
      </c>
      <c r="BP183">
        <f>+IFERROR(IF(VALUE('data-cash-crude'!BO183)&gt;0,'data-cash-crude'!BO183-INDEX('active-future'!$C:$C,MATCH('basis-cash-crude'!BP$1,'active-future'!$A:$A,0),1),""),"")</f>
        <v>-3.9500000000000028</v>
      </c>
      <c r="BQ183">
        <f>+IFERROR(IF(VALUE('data-cash-crude'!BP183)&gt;0,'data-cash-crude'!BP183-INDEX('active-future'!$C:$C,MATCH('basis-cash-crude'!BQ$1,'active-future'!$A:$A,0),1),""),"")</f>
        <v>-3.8900000000000006</v>
      </c>
      <c r="BR183">
        <f>+IFERROR(IF(VALUE('data-cash-crude'!BQ183)&gt;0,'data-cash-crude'!BQ183-INDEX('active-future'!$C:$C,MATCH('basis-cash-crude'!BR$1,'active-future'!$A:$A,0),1),""),"")</f>
        <v>-4.1199999999999974</v>
      </c>
      <c r="BS183">
        <f>+IFERROR(IF(VALUE('data-cash-crude'!BR183)&gt;0,'data-cash-crude'!BR183-INDEX('active-future'!$C:$C,MATCH('basis-cash-crude'!BS$1,'active-future'!$A:$A,0),1),""),"")</f>
        <v>-4.32</v>
      </c>
      <c r="BT183">
        <f>+IFERROR(IF(VALUE('data-cash-crude'!BS183)&gt;0,'data-cash-crude'!BS183-INDEX('active-future'!$C:$C,MATCH('basis-cash-crude'!BT$1,'active-future'!$A:$A,0),1),""),"")</f>
        <v>-3.9099999999999966</v>
      </c>
      <c r="BU183">
        <f>+IFERROR(IF(VALUE('data-cash-crude'!BT183)&gt;0,'data-cash-crude'!BT183-INDEX('active-future'!$C:$C,MATCH('basis-cash-crude'!BU$1,'active-future'!$A:$A,0),1),""),"")</f>
        <v>-3.9099999999999966</v>
      </c>
      <c r="BV183" t="str">
        <f>+IFERROR(IF(VALUE('data-cash-crude'!BU183)&gt;0,'data-cash-crude'!BU183-INDEX('active-future'!$C:$C,MATCH('basis-cash-crude'!BV$1,'active-future'!$A:$A,0),1),""),"")</f>
        <v/>
      </c>
      <c r="BW183">
        <f>+IFERROR(IF(VALUE('data-cash-crude'!BV183)&gt;0,'data-cash-crude'!BV183-INDEX('active-future'!$C:$C,MATCH('basis-cash-crude'!BW$1,'active-future'!$A:$A,0),1),""),"")</f>
        <v>-4.0399999999999991</v>
      </c>
      <c r="BX183">
        <f>+IFERROR(IF(VALUE('data-cash-crude'!BW183)&gt;0,'data-cash-crude'!BW183-INDEX('active-future'!$C:$C,MATCH('basis-cash-crude'!BX$1,'active-future'!$A:$A,0),1),""),"")</f>
        <v>-3.8900000000000006</v>
      </c>
      <c r="BY183">
        <f>+IFERROR(IF(VALUE('data-cash-crude'!BX183)&gt;0,'data-cash-crude'!BX183-INDEX('active-future'!$C:$C,MATCH('basis-cash-crude'!BY$1,'active-future'!$A:$A,0),1),""),"")</f>
        <v>-4.0900000000000034</v>
      </c>
      <c r="BZ183">
        <f>+IFERROR(IF(VALUE('data-cash-crude'!BY183)&gt;0,'data-cash-crude'!BY183-INDEX('active-future'!$C:$C,MATCH('basis-cash-crude'!BZ$1,'active-future'!$A:$A,0),1),""),"")</f>
        <v>-4.1899999999999977</v>
      </c>
      <c r="CA183">
        <f>+IFERROR(IF(VALUE('data-cash-crude'!BZ183)&gt;0,'data-cash-crude'!BZ183-INDEX('active-future'!$C:$C,MATCH('basis-cash-crude'!CA$1,'active-future'!$A:$A,0),1),""),"")</f>
        <v>-3.7899999999999991</v>
      </c>
      <c r="CB183">
        <f>+IFERROR(IF(VALUE('data-cash-crude'!CA183)&gt;0,'data-cash-crude'!CA183-INDEX('active-future'!$C:$C,MATCH('basis-cash-crude'!CB$1,'active-future'!$A:$A,0),1),""),"")</f>
        <v>-4.0900000000000034</v>
      </c>
      <c r="CC183">
        <f>+IFERROR(IF(VALUE('data-cash-crude'!CB183)&gt;0,'data-cash-crude'!CB183-INDEX('active-future'!$C:$C,MATCH('basis-cash-crude'!CC$1,'active-future'!$A:$A,0),1),""),"")</f>
        <v>-3.6499999999999986</v>
      </c>
      <c r="CD183">
        <f>+IFERROR(IF(VALUE('data-cash-crude'!CC183)&gt;0,'data-cash-crude'!CC183-INDEX('active-future'!$C:$C,MATCH('basis-cash-crude'!CD$1,'active-future'!$A:$A,0),1),""),"")</f>
        <v>-4.1000000000000014</v>
      </c>
      <c r="CE183">
        <f>+IFERROR(IF(VALUE('data-cash-crude'!CD183)&gt;0,'data-cash-crude'!CD183-INDEX('active-future'!$C:$C,MATCH('basis-cash-crude'!CE$1,'active-future'!$A:$A,0),1),""),"")</f>
        <v>-4.0900000000000034</v>
      </c>
      <c r="CF183">
        <f>+IFERROR(IF(VALUE('data-cash-crude'!CE183)&gt;0,'data-cash-crude'!CE183-INDEX('active-future'!$C:$C,MATCH('basis-cash-crude'!CF$1,'active-future'!$A:$A,0),1),""),"")</f>
        <v>-4</v>
      </c>
      <c r="CG183">
        <f>+IFERROR(IF(VALUE('data-cash-crude'!CF183)&gt;0,'data-cash-crude'!CF183-INDEX('active-future'!$C:$C,MATCH('basis-cash-crude'!CG$1,'active-future'!$A:$A,0),1),""),"")</f>
        <v>-4.1499999999999986</v>
      </c>
      <c r="CH183">
        <f>+IFERROR(IF(VALUE('data-cash-crude'!CG183)&gt;0,'data-cash-crude'!CG183-INDEX('active-future'!$C:$C,MATCH('basis-cash-crude'!CH$1,'active-future'!$A:$A,0),1),""),"")</f>
        <v>-3.8500000000000014</v>
      </c>
      <c r="CI183">
        <f>+IFERROR(IF(VALUE('data-cash-crude'!CH183)&gt;0,'data-cash-crude'!CH183-INDEX('active-future'!$C:$C,MATCH('basis-cash-crude'!CI$1,'active-future'!$A:$A,0),1),""),"")</f>
        <v>-4.0200000000000031</v>
      </c>
      <c r="CJ183">
        <f>+IFERROR(IF(VALUE('data-cash-crude'!CI183)&gt;0,'data-cash-crude'!CI183-INDEX('active-future'!$C:$C,MATCH('basis-cash-crude'!CJ$1,'active-future'!$A:$A,0),1),""),"")</f>
        <v>-4.0499999999999972</v>
      </c>
      <c r="CK183">
        <f>+IFERROR(IF(VALUE('data-cash-crude'!CJ183)&gt;0,'data-cash-crude'!CJ183-INDEX('active-future'!$C:$C,MATCH('basis-cash-crude'!CK$1,'active-future'!$A:$A,0),1),""),"")</f>
        <v>-4.009999999999998</v>
      </c>
      <c r="CL183">
        <f>+IFERROR(IF(VALUE('data-cash-crude'!CK183)&gt;0,'data-cash-crude'!CK183-INDEX('active-future'!$C:$C,MATCH('basis-cash-crude'!CL$1,'active-future'!$A:$A,0),1),""),"")</f>
        <v>-3.9399999999999977</v>
      </c>
      <c r="CM183" t="str">
        <f>+IFERROR(IF(VALUE('data-cash-crude'!CL183)&gt;0,'data-cash-crude'!CL183-INDEX('active-future'!$C:$C,MATCH('basis-cash-crude'!CM$1,'active-future'!$A:$A,0),1),""),"")</f>
        <v/>
      </c>
      <c r="CN183">
        <f>+IFERROR(IF(VALUE('data-cash-crude'!CM183)&gt;0,'data-cash-crude'!CM183-INDEX('active-future'!$C:$C,MATCH('basis-cash-crude'!CN$1,'active-future'!$A:$A,0),1),""),"")</f>
        <v>-4.1000000000000014</v>
      </c>
      <c r="CO183">
        <f>+IFERROR(IF(VALUE('data-cash-crude'!CN183)&gt;0,'data-cash-crude'!CN183-INDEX('active-future'!$C:$C,MATCH('basis-cash-crude'!CO$1,'active-future'!$A:$A,0),1),""),"")</f>
        <v>-3.9600000000000009</v>
      </c>
      <c r="CP183" t="str">
        <f>+IFERROR(IF(VALUE('data-cash-crude'!CO183)&gt;0,'data-cash-crude'!CO183-INDEX('active-future'!$C:$C,MATCH('basis-cash-crude'!CP$1,'active-future'!$A:$A,0),1),""),"")</f>
        <v/>
      </c>
      <c r="CQ183">
        <f>+IFERROR(IF(VALUE('data-cash-crude'!CP183)&gt;0,'data-cash-crude'!CP183-INDEX('active-future'!$C:$C,MATCH('basis-cash-crude'!CQ$1,'active-future'!$A:$A,0),1),""),"")</f>
        <v>-3.1799999999999997</v>
      </c>
      <c r="CR183">
        <f>+IFERROR(IF(VALUE('data-cash-crude'!CQ183)&gt;0,'data-cash-crude'!CQ183-INDEX('active-future'!$C:$C,MATCH('basis-cash-crude'!CR$1,'active-future'!$A:$A,0),1),""),"")</f>
        <v>-4.1400000000000006</v>
      </c>
      <c r="CS183">
        <f>+IFERROR(IF(VALUE('data-cash-crude'!CR183)&gt;0,'data-cash-crude'!CR183-INDEX('active-future'!$C:$C,MATCH('basis-cash-crude'!CS$1,'active-future'!$A:$A,0),1),""),"")</f>
        <v>-3.9200000000000017</v>
      </c>
      <c r="CT183">
        <f>+IFERROR(IF(VALUE('data-cash-crude'!CS183)&gt;0,'data-cash-crude'!CS183-INDEX('active-future'!$C:$C,MATCH('basis-cash-crude'!CT$1,'active-future'!$A:$A,0),1),""),"")</f>
        <v>-4.1000000000000014</v>
      </c>
      <c r="CU183">
        <f>+IFERROR(IF(VALUE('data-cash-crude'!CT183)&gt;0,'data-cash-crude'!CT183-INDEX('active-future'!$C:$C,MATCH('basis-cash-crude'!CU$1,'active-future'!$A:$A,0),1),""),"")</f>
        <v>-3.9299999999999997</v>
      </c>
      <c r="CV183">
        <f>+IFERROR(IF(VALUE('data-cash-crude'!CU183)&gt;0,'data-cash-crude'!CU183-INDEX('active-future'!$C:$C,MATCH('basis-cash-crude'!CV$1,'active-future'!$A:$A,0),1),""),"")</f>
        <v>-3.8800000000000026</v>
      </c>
      <c r="CW183">
        <f>+IFERROR(IF(VALUE('data-cash-crude'!CV183)&gt;0,'data-cash-crude'!CV183-INDEX('active-future'!$C:$C,MATCH('basis-cash-crude'!CW$1,'active-future'!$A:$A,0),1),""),"")</f>
        <v>-3.6400000000000006</v>
      </c>
      <c r="CX183">
        <f>+IFERROR(IF(VALUE('data-cash-crude'!CW183)&gt;0,'data-cash-crude'!CW183-INDEX('active-future'!$C:$C,MATCH('basis-cash-crude'!CX$1,'active-future'!$A:$A,0),1),""),"")</f>
        <v>-4.0600000000000023</v>
      </c>
      <c r="CY183">
        <f>+IFERROR(IF(VALUE('data-cash-crude'!CX183)&gt;0,'data-cash-crude'!CX183-INDEX('active-future'!$C:$C,MATCH('basis-cash-crude'!CY$1,'active-future'!$A:$A,0),1),""),"")</f>
        <v>-3.9699999999999989</v>
      </c>
      <c r="CZ183">
        <f>+IFERROR(IF(VALUE('data-cash-crude'!CY183)&gt;0,'data-cash-crude'!CY183-INDEX('active-future'!$C:$C,MATCH('basis-cash-crude'!CZ$1,'active-future'!$A:$A,0),1),""),"")</f>
        <v>-4.2299999999999969</v>
      </c>
      <c r="DA183">
        <f>+IFERROR(IF(VALUE('data-cash-crude'!CZ183)&gt;0,'data-cash-crude'!CZ183-INDEX('active-future'!$C:$C,MATCH('basis-cash-crude'!DA$1,'active-future'!$A:$A,0),1),""),"")</f>
        <v>-3.8500000000000014</v>
      </c>
      <c r="DB183">
        <f>+IFERROR(IF(VALUE('data-cash-crude'!DA183)&gt;0,'data-cash-crude'!DA183-INDEX('active-future'!$C:$C,MATCH('basis-cash-crude'!DB$1,'active-future'!$A:$A,0),1),""),"")</f>
        <v>-4.18</v>
      </c>
      <c r="DC183">
        <f>+IFERROR(IF(VALUE('data-cash-crude'!DB183)&gt;0,'data-cash-crude'!DB183-INDEX('active-future'!$C:$C,MATCH('basis-cash-crude'!DC$1,'active-future'!$A:$A,0),1),""),"")</f>
        <v>-4</v>
      </c>
      <c r="DD183">
        <f>+IFERROR(IF(VALUE('data-cash-crude'!DC183)&gt;0,'data-cash-crude'!DC183-INDEX('active-future'!$C:$C,MATCH('basis-cash-crude'!DD$1,'active-future'!$A:$A,0),1),""),"")</f>
        <v>-4.0399999999999991</v>
      </c>
      <c r="DE183">
        <f>+IFERROR(IF(VALUE('data-cash-crude'!DD183)&gt;0,'data-cash-crude'!DD183-INDEX('active-future'!$C:$C,MATCH('basis-cash-crude'!DE$1,'active-future'!$A:$A,0),1),""),"")</f>
        <v>-4.0900000000000034</v>
      </c>
      <c r="DF183">
        <f>+IFERROR(IF(VALUE('data-cash-crude'!DE183)&gt;0,'data-cash-crude'!DE183-INDEX('active-future'!$C:$C,MATCH('basis-cash-crude'!DF$1,'active-future'!$A:$A,0),1),""),"")</f>
        <v>-3.8800000000000026</v>
      </c>
      <c r="DG183">
        <f>+IFERROR(IF(VALUE('data-cash-crude'!DF183)&gt;0,'data-cash-crude'!DF183-INDEX('active-future'!$C:$C,MATCH('basis-cash-crude'!DG$1,'active-future'!$A:$A,0),1),""),"")</f>
        <v>-3.6899999999999977</v>
      </c>
      <c r="DH183">
        <f>+IFERROR(IF(VALUE('data-cash-crude'!DG183)&gt;0,'data-cash-crude'!DG183-INDEX('active-future'!$C:$C,MATCH('basis-cash-crude'!DH$1,'active-future'!$A:$A,0),1),""),"")</f>
        <v>-4.1599999999999966</v>
      </c>
      <c r="DI183">
        <f>+IFERROR(IF(VALUE('data-cash-crude'!DH183)&gt;0,'data-cash-crude'!DH183-INDEX('active-future'!$C:$C,MATCH('basis-cash-crude'!DI$1,'active-future'!$A:$A,0),1),""),"")</f>
        <v>-3.9500000000000028</v>
      </c>
      <c r="DJ183">
        <f>+IFERROR(IF(VALUE('data-cash-crude'!DI183)&gt;0,'data-cash-crude'!DI183-INDEX('active-future'!$C:$C,MATCH('basis-cash-crude'!DJ$1,'active-future'!$A:$A,0),1),""),"")</f>
        <v>-4.0799999999999983</v>
      </c>
      <c r="DK183">
        <f>+IFERROR(IF(VALUE('data-cash-crude'!DJ183)&gt;0,'data-cash-crude'!DJ183-INDEX('active-future'!$C:$C,MATCH('basis-cash-crude'!DK$1,'active-future'!$A:$A,0),1),""),"")</f>
        <v>-4.0499999999999972</v>
      </c>
      <c r="DL183">
        <f>+IFERROR(IF(VALUE('data-cash-crude'!DK183)&gt;0,'data-cash-crude'!DK183-INDEX('active-future'!$C:$C,MATCH('basis-cash-crude'!DL$1,'active-future'!$A:$A,0),1),""),"")</f>
        <v>-4.1199999999999974</v>
      </c>
      <c r="DM183" t="str">
        <f>+IFERROR(IF(VALUE('data-cash-crude'!DL183)&gt;0,'data-cash-crude'!DL183-INDEX('active-future'!$C:$C,MATCH('basis-cash-crude'!DM$1,'active-future'!$A:$A,0),1),""),"")</f>
        <v/>
      </c>
      <c r="DN183" t="str">
        <f>+IFERROR(IF(VALUE('data-cash-crude'!DM183)&gt;0,'data-cash-crude'!DM183-INDEX('active-future'!$C:$C,MATCH('basis-cash-crude'!DN$1,'active-future'!$A:$A,0),1),""),"")</f>
        <v/>
      </c>
      <c r="DO183" t="str">
        <f>+IFERROR(IF(VALUE('data-cash-crude'!DN183)&gt;0,'data-cash-crude'!DN183-INDEX('active-future'!$C:$C,MATCH('basis-cash-crude'!DO$1,'active-future'!$A:$A,0),1),""),"")</f>
        <v/>
      </c>
      <c r="DP183" t="str">
        <f>+IFERROR(IF(VALUE('data-cash-crude'!DO183)&gt;0,'data-cash-crude'!DO183-INDEX('active-future'!$C:$C,MATCH('basis-cash-crude'!DP$1,'active-future'!$A:$A,0),1),""),"")</f>
        <v/>
      </c>
      <c r="DQ183" t="str">
        <f>+IFERROR(IF(VALUE('data-cash-crude'!DP183)&gt;0,'data-cash-crude'!DP183-INDEX('active-future'!$C:$C,MATCH('basis-cash-crude'!DQ$1,'active-future'!$A:$A,0),1),""),"")</f>
        <v/>
      </c>
      <c r="DR183" t="str">
        <f>+IFERROR(IF(VALUE('data-cash-crude'!DQ183)&gt;0,'data-cash-crude'!DQ183-INDEX('active-future'!$C:$C,MATCH('basis-cash-crude'!DR$1,'active-future'!$A:$A,0),1),""),"")</f>
        <v/>
      </c>
      <c r="DS183" t="str">
        <f>+IFERROR(IF(VALUE('data-cash-crude'!DR183)&gt;0,'data-cash-crude'!DR183-INDEX('active-future'!$C:$C,MATCH('basis-cash-crude'!DS$1,'active-future'!$A:$A,0),1),""),"")</f>
        <v/>
      </c>
      <c r="DT183" t="str">
        <f>+IFERROR(IF(VALUE('data-cash-crude'!DS183)&gt;0,'data-cash-crude'!DS183-INDEX('active-future'!$C:$C,MATCH('basis-cash-crude'!DT$1,'active-future'!$A:$A,0),1),""),"")</f>
        <v/>
      </c>
      <c r="DU183" t="str">
        <f>+IFERROR(IF(VALUE('data-cash-crude'!DT183)&gt;0,'data-cash-crude'!DT183-INDEX('active-future'!$C:$C,MATCH('basis-cash-crude'!DU$1,'active-future'!$A:$A,0),1),""),"")</f>
        <v/>
      </c>
      <c r="DV183" t="str">
        <f>+IFERROR(IF(VALUE('data-cash-crude'!DU183)&gt;0,'data-cash-crude'!DU183-INDEX('active-future'!$C:$C,MATCH('basis-cash-crude'!DV$1,'active-future'!$A:$A,0),1),""),"")</f>
        <v/>
      </c>
      <c r="DW183" t="str">
        <f>+IFERROR(IF(VALUE('data-cash-crude'!DV183)&gt;0,'data-cash-crude'!DV183-INDEX('active-future'!$C:$C,MATCH('basis-cash-crude'!DW$1,'active-future'!$A:$A,0),1),""),"")</f>
        <v/>
      </c>
      <c r="DX183" t="str">
        <f>+IFERROR(IF(VALUE('data-cash-crude'!DW183)&gt;0,'data-cash-crude'!DW183-INDEX('active-future'!$C:$C,MATCH('basis-cash-crude'!DX$1,'active-future'!$A:$A,0),1),""),"")</f>
        <v/>
      </c>
      <c r="DY183" t="str">
        <f>+IFERROR(IF(VALUE('data-cash-crude'!DX183)&gt;0,'data-cash-crude'!DX183-INDEX('active-future'!$C:$C,MATCH('basis-cash-crude'!DY$1,'active-future'!$A:$A,0),1),""),"")</f>
        <v/>
      </c>
      <c r="DZ183" t="str">
        <f>+IFERROR(IF(VALUE('data-cash-crude'!DY183)&gt;0,'data-cash-crude'!DY183-INDEX('active-future'!$C:$C,MATCH('basis-cash-crude'!DZ$1,'active-future'!$A:$A,0),1),""),"")</f>
        <v/>
      </c>
      <c r="EA183" t="str">
        <f>+IFERROR(IF(VALUE('data-cash-crude'!DZ183)&gt;0,'data-cash-crude'!DZ183-INDEX('active-future'!$C:$C,MATCH('basis-cash-crude'!EA$1,'active-future'!$A:$A,0),1),""),"")</f>
        <v/>
      </c>
      <c r="EB183" t="str">
        <f>+IFERROR(IF(VALUE('data-cash-crude'!EA183)&gt;0,'data-cash-crude'!EA183-INDEX('active-future'!$C:$C,MATCH('basis-cash-crude'!EB$1,'active-future'!$A:$A,0),1),""),"")</f>
        <v/>
      </c>
      <c r="EC183" t="str">
        <f>+IFERROR(IF(VALUE('data-cash-crude'!EB183)&gt;0,'data-cash-crude'!EB183-INDEX('active-future'!$C:$C,MATCH('basis-cash-crude'!EC$1,'active-future'!$A:$A,0),1),""),"")</f>
        <v/>
      </c>
      <c r="ED183" t="str">
        <f>+IFERROR(IF(VALUE('data-cash-crude'!EC183)&gt;0,'data-cash-crude'!EC183-INDEX('active-future'!$C:$C,MATCH('basis-cash-crude'!ED$1,'active-future'!$A:$A,0),1),""),"")</f>
        <v/>
      </c>
      <c r="EE183" t="str">
        <f>+IFERROR(IF(VALUE('data-cash-crude'!ED183)&gt;0,'data-cash-crude'!ED183-INDEX('active-future'!$C:$C,MATCH('basis-cash-crude'!EE$1,'active-future'!$A:$A,0),1),""),"")</f>
        <v/>
      </c>
      <c r="EF183" t="str">
        <f>+IFERROR(IF(VALUE('data-cash-crude'!EE183)&gt;0,'data-cash-crude'!EE183-INDEX('active-future'!$C:$C,MATCH('basis-cash-crude'!EF$1,'active-future'!$A:$A,0),1),""),"")</f>
        <v/>
      </c>
      <c r="EG183" t="str">
        <f>+IFERROR(IF(VALUE('data-cash-crude'!EF183)&gt;0,'data-cash-crude'!EF183-INDEX('active-future'!$C:$C,MATCH('basis-cash-crude'!EG$1,'active-future'!$A:$A,0),1),""),"")</f>
        <v/>
      </c>
      <c r="EH183" t="str">
        <f>+IFERROR(IF(VALUE('data-cash-crude'!EG183)&gt;0,'data-cash-crude'!EG183-INDEX('active-future'!$C:$C,MATCH('basis-cash-crude'!EH$1,'active-future'!$A:$A,0),1),""),"")</f>
        <v/>
      </c>
      <c r="EI183" t="str">
        <f>+IFERROR(IF(VALUE('data-cash-crude'!EH183)&gt;0,'data-cash-crude'!EH183-INDEX('active-future'!$C:$C,MATCH('basis-cash-crude'!EI$1,'active-future'!$A:$A,0),1),""),"")</f>
        <v/>
      </c>
      <c r="EJ183" t="str">
        <f>+IFERROR(IF(VALUE('data-cash-crude'!EI183)&gt;0,'data-cash-crude'!EI183-INDEX('active-future'!$C:$C,MATCH('basis-cash-crude'!EJ$1,'active-future'!$A:$A,0),1),""),"")</f>
        <v/>
      </c>
      <c r="EK183" t="str">
        <f>+IFERROR(IF(VALUE('data-cash-crude'!EJ183)&gt;0,'data-cash-crude'!EJ183-INDEX('active-future'!$C:$C,MATCH('basis-cash-crude'!EK$1,'active-future'!$A:$A,0),1),""),"")</f>
        <v/>
      </c>
      <c r="EL183" t="str">
        <f>+IFERROR(IF(VALUE('data-cash-crude'!EK183)&gt;0,'data-cash-crude'!EK183-INDEX('active-future'!$C:$C,MATCH('basis-cash-crude'!EL$1,'active-future'!$A:$A,0),1),""),"")</f>
        <v/>
      </c>
      <c r="EM183" t="str">
        <f>+IFERROR(IF(VALUE('data-cash-crude'!EL183)&gt;0,'data-cash-crude'!EL183-INDEX('active-future'!$C:$C,MATCH('basis-cash-crude'!EM$1,'active-future'!$A:$A,0),1),""),"")</f>
        <v/>
      </c>
      <c r="EN183" t="str">
        <f>+IFERROR(IF(VALUE('data-cash-crude'!EM183)&gt;0,'data-cash-crude'!EM183-INDEX('active-future'!$C:$C,MATCH('basis-cash-crude'!EN$1,'active-future'!$A:$A,0),1),""),"")</f>
        <v/>
      </c>
      <c r="EO183" t="str">
        <f>+IFERROR(IF(VALUE('data-cash-crude'!EN183)&gt;0,'data-cash-crude'!EN183-INDEX('active-future'!$C:$C,MATCH('basis-cash-crude'!EO$1,'active-future'!$A:$A,0),1),""),"")</f>
        <v/>
      </c>
      <c r="EP183" t="str">
        <f>+IFERROR(IF(VALUE('data-cash-crude'!EO183)&gt;0,'data-cash-crude'!EO183-INDEX('active-future'!$C:$C,MATCH('basis-cash-crude'!EP$1,'active-future'!$A:$A,0),1),""),"")</f>
        <v/>
      </c>
      <c r="EQ183" t="str">
        <f>+IFERROR(IF(VALUE('data-cash-crude'!EP183)&gt;0,'data-cash-crude'!EP183-INDEX('active-future'!$C:$C,MATCH('basis-cash-crude'!EQ$1,'active-future'!$A:$A,0),1),""),"")</f>
        <v/>
      </c>
      <c r="ER183" t="str">
        <f>+IFERROR(IF(VALUE('data-cash-crude'!EQ183)&gt;0,'data-cash-crude'!EQ183-INDEX('active-future'!$C:$C,MATCH('basis-cash-crude'!ER$1,'active-future'!$A:$A,0),1),""),"")</f>
        <v/>
      </c>
      <c r="ES183" t="str">
        <f>+IFERROR(IF(VALUE('data-cash-crude'!ER183)&gt;0,'data-cash-crude'!ER183-INDEX('active-future'!$C:$C,MATCH('basis-cash-crude'!ES$1,'active-future'!$A:$A,0),1),""),"")</f>
        <v/>
      </c>
      <c r="ET183" t="str">
        <f>+IFERROR(IF(VALUE('data-cash-crude'!ES183)&gt;0,'data-cash-crude'!ES183-INDEX('active-future'!$C:$C,MATCH('basis-cash-crude'!ET$1,'active-future'!$A:$A,0),1),""),"")</f>
        <v/>
      </c>
      <c r="EU183" t="str">
        <f>+IFERROR(IF(VALUE('data-cash-crude'!ET183)&gt;0,'data-cash-crude'!ET183-INDEX('active-future'!$C:$C,MATCH('basis-cash-crude'!EU$1,'active-future'!$A:$A,0),1),""),"")</f>
        <v/>
      </c>
      <c r="EV183" t="str">
        <f>+IFERROR(IF(VALUE('data-cash-crude'!EU183)&gt;0,'data-cash-crude'!EU183-INDEX('active-future'!$C:$C,MATCH('basis-cash-crude'!EV$1,'active-future'!$A:$A,0),1),""),"")</f>
        <v/>
      </c>
      <c r="EW183" t="str">
        <f>+IFERROR(IF(VALUE('data-cash-crude'!EV183)&gt;0,'data-cash-crude'!EV183-INDEX('active-future'!$C:$C,MATCH('basis-cash-crude'!EW$1,'active-future'!$A:$A,0),1),""),"")</f>
        <v/>
      </c>
      <c r="EX183" t="str">
        <f>+IFERROR(IF(VALUE('data-cash-crude'!EW183)&gt;0,'data-cash-crude'!EW183-INDEX('active-future'!$C:$C,MATCH('basis-cash-crude'!EX$1,'active-future'!$A:$A,0),1),""),"")</f>
        <v/>
      </c>
      <c r="EY183" t="str">
        <f>+IFERROR(IF(VALUE('data-cash-crude'!EX183)&gt;0,'data-cash-crude'!EX183-INDEX('active-future'!$C:$C,MATCH('basis-cash-crude'!EY$1,'active-future'!$A:$A,0),1),""),"")</f>
        <v/>
      </c>
      <c r="EZ183" t="str">
        <f>+IFERROR(IF(VALUE('data-cash-crude'!EY183)&gt;0,'data-cash-crude'!EY183-INDEX('active-future'!$C:$C,MATCH('basis-cash-crude'!EZ$1,'active-future'!$A:$A,0),1),""),"")</f>
        <v/>
      </c>
      <c r="FA183" t="str">
        <f>+IFERROR(IF(VALUE('data-cash-crude'!EZ183)&gt;0,'data-cash-crude'!EZ183-INDEX('active-future'!$C:$C,MATCH('basis-cash-crude'!FA$1,'active-future'!$A:$A,0),1),""),"")</f>
        <v/>
      </c>
      <c r="FB183" t="str">
        <f>+IFERROR(IF(VALUE('data-cash-crude'!FA183)&gt;0,'data-cash-crude'!FA183-INDEX('active-future'!$C:$C,MATCH('basis-cash-crude'!FB$1,'active-future'!$A:$A,0),1),""),"")</f>
        <v/>
      </c>
      <c r="FC183" t="str">
        <f>+IFERROR(IF(VALUE('data-cash-crude'!FB183)&gt;0,'data-cash-crude'!FB183-INDEX('active-future'!$C:$C,MATCH('basis-cash-crude'!FC$1,'active-future'!$A:$A,0),1),""),"")</f>
        <v/>
      </c>
      <c r="FD183" t="str">
        <f>+IFERROR(IF(VALUE('data-cash-crude'!FC183)&gt;0,'data-cash-crude'!FC183-INDEX('active-future'!$C:$C,MATCH('basis-cash-crude'!FD$1,'active-future'!$A:$A,0),1),""),"")</f>
        <v/>
      </c>
      <c r="FE183" t="str">
        <f>+IFERROR(IF(VALUE('data-cash-crude'!FD183)&gt;0,'data-cash-crude'!FD183-INDEX('active-future'!$C:$C,MATCH('basis-cash-crude'!FE$1,'active-future'!$A:$A,0),1),""),"")</f>
        <v/>
      </c>
      <c r="FF183" t="str">
        <f>+IFERROR(IF(VALUE('data-cash-crude'!FE183)&gt;0,'data-cash-crude'!FE183-INDEX('active-future'!$C:$C,MATCH('basis-cash-crude'!FF$1,'active-future'!$A:$A,0),1),""),"")</f>
        <v/>
      </c>
      <c r="FG183" t="str">
        <f>+IFERROR(IF(VALUE('data-cash-crude'!FF183)&gt;0,'data-cash-crude'!FF183-INDEX('active-future'!$C:$C,MATCH('basis-cash-crude'!FG$1,'active-future'!$A:$A,0),1),""),"")</f>
        <v/>
      </c>
      <c r="FH183" t="str">
        <f>+IFERROR(IF(VALUE('data-cash-crude'!FG183)&gt;0,'data-cash-crude'!FG183-INDEX('active-future'!$C:$C,MATCH('basis-cash-crude'!FH$1,'active-future'!$A:$A,0),1),""),"")</f>
        <v/>
      </c>
      <c r="FI183" t="str">
        <f>+IFERROR(IF(VALUE('data-cash-crude'!FH183)&gt;0,'data-cash-crude'!FH183-INDEX('active-future'!$C:$C,MATCH('basis-cash-crude'!FI$1,'active-future'!$A:$A,0),1),""),"")</f>
        <v/>
      </c>
      <c r="FJ183" t="str">
        <f>+IFERROR(IF(VALUE('data-cash-crude'!FI183)&gt;0,'data-cash-crude'!FI183-INDEX('active-future'!$C:$C,MATCH('basis-cash-crude'!FJ$1,'active-future'!$A:$A,0),1),""),"")</f>
        <v/>
      </c>
      <c r="FK183" t="str">
        <f>+IFERROR(IF(VALUE('data-cash-crude'!FJ183)&gt;0,'data-cash-crude'!FJ183-INDEX('active-future'!$C:$C,MATCH('basis-cash-crude'!FK$1,'active-future'!$A:$A,0),1),""),"")</f>
        <v/>
      </c>
      <c r="FL183" t="str">
        <f>+IFERROR(IF(VALUE('data-cash-crude'!FK183)&gt;0,'data-cash-crude'!FK183-INDEX('active-future'!$C:$C,MATCH('basis-cash-crude'!FL$1,'active-future'!$A:$A,0),1),""),"")</f>
        <v/>
      </c>
    </row>
    <row r="184" spans="1:168" x14ac:dyDescent="0.2">
      <c r="A184">
        <f t="shared" si="6"/>
        <v>-6.5450000000000008</v>
      </c>
      <c r="B184">
        <f t="shared" si="7"/>
        <v>-6.4188000000000009</v>
      </c>
      <c r="C184">
        <f t="shared" si="8"/>
        <v>-6.4965333333333346</v>
      </c>
      <c r="D184" s="10" t="str">
        <f>+'data-cash-crude'!B184</f>
        <v>CLPA-8-47.CM</v>
      </c>
      <c r="E184">
        <f>+IFERROR(IF(VALUE('data-cash-crude'!D184)&gt;0,'data-cash-crude'!D184-INDEX('active-future'!$C:$C,MATCH('basis-cash-crude'!E$1,'active-future'!$A:$A,0),1),""),"")</f>
        <v>-6.5600000000000023</v>
      </c>
      <c r="F184">
        <f>+IFERROR(IF(VALUE('data-cash-crude'!E184)&gt;0,'data-cash-crude'!E184-INDEX('active-future'!$C:$C,MATCH('basis-cash-crude'!F$1,'active-future'!$A:$A,0),1),""),"")</f>
        <v>-6.43</v>
      </c>
      <c r="G184">
        <f>+IFERROR(IF(VALUE('data-cash-crude'!F184)&gt;0,'data-cash-crude'!F184-INDEX('active-future'!$C:$C,MATCH('basis-cash-crude'!G$1,'active-future'!$A:$A,0),1),""),"")</f>
        <v>-6.4699999999999989</v>
      </c>
      <c r="H184">
        <f>+IFERROR(IF(VALUE('data-cash-crude'!G184)&gt;0,'data-cash-crude'!G184-INDEX('active-future'!$C:$C,MATCH('basis-cash-crude'!H$1,'active-future'!$A:$A,0),1),""),"")</f>
        <v>-6.43</v>
      </c>
      <c r="I184" t="str">
        <f>+IFERROR(IF(VALUE('data-cash-crude'!H184)&gt;0,'data-cash-crude'!H184-INDEX('active-future'!$C:$C,MATCH('basis-cash-crude'!I$1,'active-future'!$A:$A,0),1),""),"")</f>
        <v/>
      </c>
      <c r="J184">
        <f>+IFERROR(IF(VALUE('data-cash-crude'!I184)&gt;0,'data-cash-crude'!I184-INDEX('active-future'!$C:$C,MATCH('basis-cash-crude'!J$1,'active-future'!$A:$A,0),1),""),"")</f>
        <v>-6.6099999999999994</v>
      </c>
      <c r="K184">
        <f>+IFERROR(IF(VALUE('data-cash-crude'!J184)&gt;0,'data-cash-crude'!J184-INDEX('active-future'!$C:$C,MATCH('basis-cash-crude'!K$1,'active-future'!$A:$A,0),1),""),"")</f>
        <v>-6.7700000000000031</v>
      </c>
      <c r="L184" t="str">
        <f>+IFERROR(IF(VALUE('data-cash-crude'!K184)&gt;0,'data-cash-crude'!K184-INDEX('active-future'!$C:$C,MATCH('basis-cash-crude'!L$1,'active-future'!$A:$A,0),1),""),"")</f>
        <v/>
      </c>
      <c r="M184">
        <f>+IFERROR(IF(VALUE('data-cash-crude'!L184)&gt;0,'data-cash-crude'!L184-INDEX('active-future'!$C:$C,MATCH('basis-cash-crude'!M$1,'active-future'!$A:$A,0),1),""),"")</f>
        <v>-6.43</v>
      </c>
      <c r="N184">
        <f>+IFERROR(IF(VALUE('data-cash-crude'!M184)&gt;0,'data-cash-crude'!M184-INDEX('active-future'!$C:$C,MATCH('basis-cash-crude'!N$1,'active-future'!$A:$A,0),1),""),"")</f>
        <v>-6.6000000000000014</v>
      </c>
      <c r="O184">
        <f>+IFERROR(IF(VALUE('data-cash-crude'!N184)&gt;0,'data-cash-crude'!N184-INDEX('active-future'!$C:$C,MATCH('basis-cash-crude'!O$1,'active-future'!$A:$A,0),1),""),"")</f>
        <v>-6.3699999999999974</v>
      </c>
      <c r="P184">
        <f>+IFERROR(IF(VALUE('data-cash-crude'!O184)&gt;0,'data-cash-crude'!O184-INDEX('active-future'!$C:$C,MATCH('basis-cash-crude'!P$1,'active-future'!$A:$A,0),1),""),"")</f>
        <v>-6.4600000000000009</v>
      </c>
      <c r="Q184">
        <f>+IFERROR(IF(VALUE('data-cash-crude'!P184)&gt;0,'data-cash-crude'!P184-INDEX('active-future'!$C:$C,MATCH('basis-cash-crude'!Q$1,'active-future'!$A:$A,0),1),""),"")</f>
        <v>-6.57</v>
      </c>
      <c r="R184">
        <f>+IFERROR(IF(VALUE('data-cash-crude'!Q184)&gt;0,'data-cash-crude'!Q184-INDEX('active-future'!$C:$C,MATCH('basis-cash-crude'!R$1,'active-future'!$A:$A,0),1),""),"")</f>
        <v>-6.43</v>
      </c>
      <c r="S184">
        <f>+IFERROR(IF(VALUE('data-cash-crude'!R184)&gt;0,'data-cash-crude'!R184-INDEX('active-future'!$C:$C,MATCH('basis-cash-crude'!S$1,'active-future'!$A:$A,0),1),""),"")</f>
        <v>-6.509999999999998</v>
      </c>
      <c r="T184">
        <f>+IFERROR(IF(VALUE('data-cash-crude'!S184)&gt;0,'data-cash-crude'!S184-INDEX('active-future'!$C:$C,MATCH('basis-cash-crude'!T$1,'active-future'!$A:$A,0),1),""),"")</f>
        <v>-6.490000000000002</v>
      </c>
      <c r="U184">
        <f>+IFERROR(IF(VALUE('data-cash-crude'!T184)&gt;0,'data-cash-crude'!T184-INDEX('active-future'!$C:$C,MATCH('basis-cash-crude'!U$1,'active-future'!$A:$A,0),1),""),"")</f>
        <v>-6.7700000000000031</v>
      </c>
      <c r="V184">
        <f>+IFERROR(IF(VALUE('data-cash-crude'!U184)&gt;0,'data-cash-crude'!U184-INDEX('active-future'!$C:$C,MATCH('basis-cash-crude'!V$1,'active-future'!$A:$A,0),1),""),"")</f>
        <v>-6.4500000000000028</v>
      </c>
      <c r="W184">
        <f>+IFERROR(IF(VALUE('data-cash-crude'!V184)&gt;0,'data-cash-crude'!V184-INDEX('active-future'!$C:$C,MATCH('basis-cash-crude'!W$1,'active-future'!$A:$A,0),1),""),"")</f>
        <v>-6.43</v>
      </c>
      <c r="X184">
        <f>+IFERROR(IF(VALUE('data-cash-crude'!W184)&gt;0,'data-cash-crude'!W184-INDEX('active-future'!$C:$C,MATCH('basis-cash-crude'!X$1,'active-future'!$A:$A,0),1),""),"")</f>
        <v>-6.68</v>
      </c>
      <c r="Y184" t="str">
        <f>+IFERROR(IF(VALUE('data-cash-crude'!X184)&gt;0,'data-cash-crude'!X184-INDEX('active-future'!$C:$C,MATCH('basis-cash-crude'!Y$1,'active-future'!$A:$A,0),1),""),"")</f>
        <v/>
      </c>
      <c r="Z184">
        <f>+IFERROR(IF(VALUE('data-cash-crude'!Y184)&gt;0,'data-cash-crude'!Y184-INDEX('active-future'!$C:$C,MATCH('basis-cash-crude'!Z$1,'active-future'!$A:$A,0),1),""),"")</f>
        <v>-6.7100000000000009</v>
      </c>
      <c r="AA184">
        <f>+IFERROR(IF(VALUE('data-cash-crude'!Z184)&gt;0,'data-cash-crude'!Z184-INDEX('active-future'!$C:$C,MATCH('basis-cash-crude'!AA$1,'active-future'!$A:$A,0),1),""),"")</f>
        <v>-3.6700000000000017</v>
      </c>
      <c r="AB184" t="str">
        <f>+IFERROR(IF(VALUE('data-cash-crude'!AA184)&gt;0,'data-cash-crude'!AA184-INDEX('active-future'!$C:$C,MATCH('basis-cash-crude'!AB$1,'active-future'!$A:$A,0),1),""),"")</f>
        <v/>
      </c>
      <c r="AC184">
        <f>+IFERROR(IF(VALUE('data-cash-crude'!AB184)&gt;0,'data-cash-crude'!AB184-INDEX('active-future'!$C:$C,MATCH('basis-cash-crude'!AC$1,'active-future'!$A:$A,0),1),""),"")</f>
        <v>-6.6099999999999994</v>
      </c>
      <c r="AD184">
        <f>+IFERROR(IF(VALUE('data-cash-crude'!AC184)&gt;0,'data-cash-crude'!AC184-INDEX('active-future'!$C:$C,MATCH('basis-cash-crude'!AD$1,'active-future'!$A:$A,0),1),""),"")</f>
        <v>-6.4099999999999966</v>
      </c>
      <c r="AE184">
        <f>+IFERROR(IF(VALUE('data-cash-crude'!AD184)&gt;0,'data-cash-crude'!AD184-INDEX('active-future'!$C:$C,MATCH('basis-cash-crude'!AE$1,'active-future'!$A:$A,0),1),""),"")</f>
        <v>-6.509999999999998</v>
      </c>
      <c r="AF184">
        <f>+IFERROR(IF(VALUE('data-cash-crude'!AE184)&gt;0,'data-cash-crude'!AE184-INDEX('active-future'!$C:$C,MATCH('basis-cash-crude'!AF$1,'active-future'!$A:$A,0),1),""),"")</f>
        <v>-6.5200000000000031</v>
      </c>
      <c r="AG184">
        <f>+IFERROR(IF(VALUE('data-cash-crude'!AF184)&gt;0,'data-cash-crude'!AF184-INDEX('active-future'!$C:$C,MATCH('basis-cash-crude'!AG$1,'active-future'!$A:$A,0),1),""),"")</f>
        <v>-6.5799999999999983</v>
      </c>
      <c r="AH184" t="str">
        <f>+IFERROR(IF(VALUE('data-cash-crude'!AG184)&gt;0,'data-cash-crude'!AG184-INDEX('active-future'!$C:$C,MATCH('basis-cash-crude'!AH$1,'active-future'!$A:$A,0),1),""),"")</f>
        <v/>
      </c>
      <c r="AI184" t="str">
        <f>+IFERROR(IF(VALUE('data-cash-crude'!AH184)&gt;0,'data-cash-crude'!AH184-INDEX('active-future'!$C:$C,MATCH('basis-cash-crude'!AI$1,'active-future'!$A:$A,0),1),""),"")</f>
        <v/>
      </c>
      <c r="AJ184" t="str">
        <f>+IFERROR(IF(VALUE('data-cash-crude'!AI184)&gt;0,'data-cash-crude'!AI184-INDEX('active-future'!$C:$C,MATCH('basis-cash-crude'!AJ$1,'active-future'!$A:$A,0),1),""),"")</f>
        <v/>
      </c>
      <c r="AK184" t="str">
        <f>+IFERROR(IF(VALUE('data-cash-crude'!AJ184)&gt;0,'data-cash-crude'!AJ184-INDEX('active-future'!$C:$C,MATCH('basis-cash-crude'!AK$1,'active-future'!$A:$A,0),1),""),"")</f>
        <v/>
      </c>
      <c r="AL184" t="str">
        <f>+IFERROR(IF(VALUE('data-cash-crude'!AK184)&gt;0,'data-cash-crude'!AK184-INDEX('active-future'!$C:$C,MATCH('basis-cash-crude'!AL$1,'active-future'!$A:$A,0),1),""),"")</f>
        <v/>
      </c>
      <c r="AM184" t="str">
        <f>+IFERROR(IF(VALUE('data-cash-crude'!AL184)&gt;0,'data-cash-crude'!AL184-INDEX('active-future'!$C:$C,MATCH('basis-cash-crude'!AM$1,'active-future'!$A:$A,0),1),""),"")</f>
        <v/>
      </c>
      <c r="AN184">
        <f>+IFERROR(IF(VALUE('data-cash-crude'!AM184)&gt;0,'data-cash-crude'!AM184-INDEX('active-future'!$C:$C,MATCH('basis-cash-crude'!AN$1,'active-future'!$A:$A,0),1),""),"")</f>
        <v>-6.5499999999999972</v>
      </c>
      <c r="AO184">
        <f>+IFERROR(IF(VALUE('data-cash-crude'!AN184)&gt;0,'data-cash-crude'!AN184-INDEX('active-future'!$C:$C,MATCH('basis-cash-crude'!AO$1,'active-future'!$A:$A,0),1),""),"")</f>
        <v>-6.6099999999999994</v>
      </c>
      <c r="AP184">
        <f>+IFERROR(IF(VALUE('data-cash-crude'!AO184)&gt;0,'data-cash-crude'!AO184-INDEX('active-future'!$C:$C,MATCH('basis-cash-crude'!AP$1,'active-future'!$A:$A,0),1),""),"")</f>
        <v>-6.490000000000002</v>
      </c>
      <c r="AQ184">
        <f>+IFERROR(IF(VALUE('data-cash-crude'!AP184)&gt;0,'data-cash-crude'!AP184-INDEX('active-future'!$C:$C,MATCH('basis-cash-crude'!AQ$1,'active-future'!$A:$A,0),1),""),"")</f>
        <v>-6.3999999999999986</v>
      </c>
      <c r="AR184">
        <f>+IFERROR(IF(VALUE('data-cash-crude'!AQ184)&gt;0,'data-cash-crude'!AQ184-INDEX('active-future'!$C:$C,MATCH('basis-cash-crude'!AR$1,'active-future'!$A:$A,0),1),""),"")</f>
        <v>-6.6000000000000014</v>
      </c>
      <c r="AS184">
        <f>+IFERROR(IF(VALUE('data-cash-crude'!AR184)&gt;0,'data-cash-crude'!AR184-INDEX('active-future'!$C:$C,MATCH('basis-cash-crude'!AS$1,'active-future'!$A:$A,0),1),""),"")</f>
        <v>-6.4799999999999969</v>
      </c>
      <c r="AT184">
        <f>+IFERROR(IF(VALUE('data-cash-crude'!AS184)&gt;0,'data-cash-crude'!AS184-INDEX('active-future'!$C:$C,MATCH('basis-cash-crude'!AT$1,'active-future'!$A:$A,0),1),""),"")</f>
        <v>-6.7899999999999991</v>
      </c>
      <c r="AU184">
        <f>+IFERROR(IF(VALUE('data-cash-crude'!AT184)&gt;0,'data-cash-crude'!AT184-INDEX('active-future'!$C:$C,MATCH('basis-cash-crude'!AU$1,'active-future'!$A:$A,0),1),""),"")</f>
        <v>-6.4500000000000028</v>
      </c>
      <c r="AV184" t="str">
        <f>+IFERROR(IF(VALUE('data-cash-crude'!AU184)&gt;0,'data-cash-crude'!AU184-INDEX('active-future'!$C:$C,MATCH('basis-cash-crude'!AV$1,'active-future'!$A:$A,0),1),""),"")</f>
        <v/>
      </c>
      <c r="AW184" t="str">
        <f>+IFERROR(IF(VALUE('data-cash-crude'!AV184)&gt;0,'data-cash-crude'!AV184-INDEX('active-future'!$C:$C,MATCH('basis-cash-crude'!AW$1,'active-future'!$A:$A,0),1),""),"")</f>
        <v/>
      </c>
      <c r="AX184">
        <f>+IFERROR(IF(VALUE('data-cash-crude'!AW184)&gt;0,'data-cash-crude'!AW184-INDEX('active-future'!$C:$C,MATCH('basis-cash-crude'!AX$1,'active-future'!$A:$A,0),1),""),"")</f>
        <v>-6.5399999999999991</v>
      </c>
      <c r="AY184">
        <f>+IFERROR(IF(VALUE('data-cash-crude'!AX184)&gt;0,'data-cash-crude'!AX184-INDEX('active-future'!$C:$C,MATCH('basis-cash-crude'!AY$1,'active-future'!$A:$A,0),1),""),"")</f>
        <v>-6.8100000000000023</v>
      </c>
      <c r="AZ184">
        <f>+IFERROR(IF(VALUE('data-cash-crude'!AY184)&gt;0,'data-cash-crude'!AY184-INDEX('active-future'!$C:$C,MATCH('basis-cash-crude'!AZ$1,'active-future'!$A:$A,0),1),""),"")</f>
        <v>-6.4099999999999966</v>
      </c>
      <c r="BA184">
        <f>+IFERROR(IF(VALUE('data-cash-crude'!AZ184)&gt;0,'data-cash-crude'!AZ184-INDEX('active-future'!$C:$C,MATCH('basis-cash-crude'!BA$1,'active-future'!$A:$A,0),1),""),"")</f>
        <v>-6.4799999999999969</v>
      </c>
      <c r="BB184">
        <f>+IFERROR(IF(VALUE('data-cash-crude'!BA184)&gt;0,'data-cash-crude'!BA184-INDEX('active-future'!$C:$C,MATCH('basis-cash-crude'!BB$1,'active-future'!$A:$A,0),1),""),"")</f>
        <v>-6.4699999999999989</v>
      </c>
      <c r="BC184">
        <f>+IFERROR(IF(VALUE('data-cash-crude'!BB184)&gt;0,'data-cash-crude'!BB184-INDEX('active-future'!$C:$C,MATCH('basis-cash-crude'!BC$1,'active-future'!$A:$A,0),1),""),"")</f>
        <v>-6.9799999999999969</v>
      </c>
      <c r="BD184">
        <f>+IFERROR(IF(VALUE('data-cash-crude'!BC184)&gt;0,'data-cash-crude'!BC184-INDEX('active-future'!$C:$C,MATCH('basis-cash-crude'!BD$1,'active-future'!$A:$A,0),1),""),"")</f>
        <v>-6.509999999999998</v>
      </c>
      <c r="BE184">
        <f>+IFERROR(IF(VALUE('data-cash-crude'!BD184)&gt;0,'data-cash-crude'!BD184-INDEX('active-future'!$C:$C,MATCH('basis-cash-crude'!BE$1,'active-future'!$A:$A,0),1),""),"")</f>
        <v>-6.6199999999999974</v>
      </c>
      <c r="BF184">
        <f>+IFERROR(IF(VALUE('data-cash-crude'!BE184)&gt;0,'data-cash-crude'!BE184-INDEX('active-future'!$C:$C,MATCH('basis-cash-crude'!BF$1,'active-future'!$A:$A,0),1),""),"")</f>
        <v>-6.68</v>
      </c>
      <c r="BG184">
        <f>+IFERROR(IF(VALUE('data-cash-crude'!BF184)&gt;0,'data-cash-crude'!BF184-INDEX('active-future'!$C:$C,MATCH('basis-cash-crude'!BG$1,'active-future'!$A:$A,0),1),""),"")</f>
        <v>-6.3599999999999994</v>
      </c>
      <c r="BH184">
        <f>+IFERROR(IF(VALUE('data-cash-crude'!BG184)&gt;0,'data-cash-crude'!BG184-INDEX('active-future'!$C:$C,MATCH('basis-cash-crude'!BH$1,'active-future'!$A:$A,0),1),""),"")</f>
        <v>-6.5600000000000023</v>
      </c>
      <c r="BI184">
        <f>+IFERROR(IF(VALUE('data-cash-crude'!BH184)&gt;0,'data-cash-crude'!BH184-INDEX('active-future'!$C:$C,MATCH('basis-cash-crude'!BI$1,'active-future'!$A:$A,0),1),""),"")</f>
        <v>-6.8400000000000034</v>
      </c>
      <c r="BJ184">
        <f>+IFERROR(IF(VALUE('data-cash-crude'!BI184)&gt;0,'data-cash-crude'!BI184-INDEX('active-future'!$C:$C,MATCH('basis-cash-crude'!BJ$1,'active-future'!$A:$A,0),1),""),"")</f>
        <v>-6.4500000000000028</v>
      </c>
      <c r="BK184">
        <f>+IFERROR(IF(VALUE('data-cash-crude'!BJ184)&gt;0,'data-cash-crude'!BJ184-INDEX('active-future'!$C:$C,MATCH('basis-cash-crude'!BK$1,'active-future'!$A:$A,0),1),""),"")</f>
        <v>-6.5499999999999972</v>
      </c>
      <c r="BL184">
        <f>+IFERROR(IF(VALUE('data-cash-crude'!BK184)&gt;0,'data-cash-crude'!BK184-INDEX('active-future'!$C:$C,MATCH('basis-cash-crude'!BL$1,'active-future'!$A:$A,0),1),""),"")</f>
        <v>-6.3400000000000034</v>
      </c>
      <c r="BM184">
        <f>+IFERROR(IF(VALUE('data-cash-crude'!BL184)&gt;0,'data-cash-crude'!BL184-INDEX('active-future'!$C:$C,MATCH('basis-cash-crude'!BM$1,'active-future'!$A:$A,0),1),""),"")</f>
        <v>-6.6300000000000026</v>
      </c>
      <c r="BN184">
        <f>+IFERROR(IF(VALUE('data-cash-crude'!BM184)&gt;0,'data-cash-crude'!BM184-INDEX('active-future'!$C:$C,MATCH('basis-cash-crude'!BN$1,'active-future'!$A:$A,0),1),""),"")</f>
        <v>-6.5</v>
      </c>
      <c r="BO184">
        <f>+IFERROR(IF(VALUE('data-cash-crude'!BN184)&gt;0,'data-cash-crude'!BN184-INDEX('active-future'!$C:$C,MATCH('basis-cash-crude'!BO$1,'active-future'!$A:$A,0),1),""),"")</f>
        <v>-6.5600000000000023</v>
      </c>
      <c r="BP184">
        <f>+IFERROR(IF(VALUE('data-cash-crude'!BO184)&gt;0,'data-cash-crude'!BO184-INDEX('active-future'!$C:$C,MATCH('basis-cash-crude'!BP$1,'active-future'!$A:$A,0),1),""),"")</f>
        <v>-6.4500000000000028</v>
      </c>
      <c r="BQ184">
        <f>+IFERROR(IF(VALUE('data-cash-crude'!BP184)&gt;0,'data-cash-crude'!BP184-INDEX('active-future'!$C:$C,MATCH('basis-cash-crude'!BQ$1,'active-future'!$A:$A,0),1),""),"")</f>
        <v>-6.3900000000000006</v>
      </c>
      <c r="BR184">
        <f>+IFERROR(IF(VALUE('data-cash-crude'!BQ184)&gt;0,'data-cash-crude'!BQ184-INDEX('active-future'!$C:$C,MATCH('basis-cash-crude'!BR$1,'active-future'!$A:$A,0),1),""),"")</f>
        <v>-6.6199999999999974</v>
      </c>
      <c r="BS184">
        <f>+IFERROR(IF(VALUE('data-cash-crude'!BR184)&gt;0,'data-cash-crude'!BR184-INDEX('active-future'!$C:$C,MATCH('basis-cash-crude'!BS$1,'active-future'!$A:$A,0),1),""),"")</f>
        <v>-6.82</v>
      </c>
      <c r="BT184">
        <f>+IFERROR(IF(VALUE('data-cash-crude'!BS184)&gt;0,'data-cash-crude'!BS184-INDEX('active-future'!$C:$C,MATCH('basis-cash-crude'!BT$1,'active-future'!$A:$A,0),1),""),"")</f>
        <v>-6.4099999999999966</v>
      </c>
      <c r="BU184">
        <f>+IFERROR(IF(VALUE('data-cash-crude'!BT184)&gt;0,'data-cash-crude'!BT184-INDEX('active-future'!$C:$C,MATCH('basis-cash-crude'!BU$1,'active-future'!$A:$A,0),1),""),"")</f>
        <v>-6.4099999999999966</v>
      </c>
      <c r="BV184" t="str">
        <f>+IFERROR(IF(VALUE('data-cash-crude'!BU184)&gt;0,'data-cash-crude'!BU184-INDEX('active-future'!$C:$C,MATCH('basis-cash-crude'!BV$1,'active-future'!$A:$A,0),1),""),"")</f>
        <v/>
      </c>
      <c r="BW184">
        <f>+IFERROR(IF(VALUE('data-cash-crude'!BV184)&gt;0,'data-cash-crude'!BV184-INDEX('active-future'!$C:$C,MATCH('basis-cash-crude'!BW$1,'active-future'!$A:$A,0),1),""),"")</f>
        <v>-6.5399999999999991</v>
      </c>
      <c r="BX184">
        <f>+IFERROR(IF(VALUE('data-cash-crude'!BW184)&gt;0,'data-cash-crude'!BW184-INDEX('active-future'!$C:$C,MATCH('basis-cash-crude'!BX$1,'active-future'!$A:$A,0),1),""),"")</f>
        <v>-6.3900000000000006</v>
      </c>
      <c r="BY184">
        <f>+IFERROR(IF(VALUE('data-cash-crude'!BX184)&gt;0,'data-cash-crude'!BX184-INDEX('active-future'!$C:$C,MATCH('basis-cash-crude'!BY$1,'active-future'!$A:$A,0),1),""),"")</f>
        <v>-6.5900000000000034</v>
      </c>
      <c r="BZ184">
        <f>+IFERROR(IF(VALUE('data-cash-crude'!BY184)&gt;0,'data-cash-crude'!BY184-INDEX('active-future'!$C:$C,MATCH('basis-cash-crude'!BZ$1,'active-future'!$A:$A,0),1),""),"")</f>
        <v>-6.6899999999999977</v>
      </c>
      <c r="CA184">
        <f>+IFERROR(IF(VALUE('data-cash-crude'!BZ184)&gt;0,'data-cash-crude'!BZ184-INDEX('active-future'!$C:$C,MATCH('basis-cash-crude'!CA$1,'active-future'!$A:$A,0),1),""),"")</f>
        <v>-6.2899999999999991</v>
      </c>
      <c r="CB184">
        <f>+IFERROR(IF(VALUE('data-cash-crude'!CA184)&gt;0,'data-cash-crude'!CA184-INDEX('active-future'!$C:$C,MATCH('basis-cash-crude'!CB$1,'active-future'!$A:$A,0),1),""),"")</f>
        <v>-6.5900000000000034</v>
      </c>
      <c r="CC184">
        <f>+IFERROR(IF(VALUE('data-cash-crude'!CB184)&gt;0,'data-cash-crude'!CB184-INDEX('active-future'!$C:$C,MATCH('basis-cash-crude'!CC$1,'active-future'!$A:$A,0),1),""),"")</f>
        <v>-6.1499999999999986</v>
      </c>
      <c r="CD184">
        <f>+IFERROR(IF(VALUE('data-cash-crude'!CC184)&gt;0,'data-cash-crude'!CC184-INDEX('active-future'!$C:$C,MATCH('basis-cash-crude'!CD$1,'active-future'!$A:$A,0),1),""),"")</f>
        <v>-6.6000000000000014</v>
      </c>
      <c r="CE184">
        <f>+IFERROR(IF(VALUE('data-cash-crude'!CD184)&gt;0,'data-cash-crude'!CD184-INDEX('active-future'!$C:$C,MATCH('basis-cash-crude'!CE$1,'active-future'!$A:$A,0),1),""),"")</f>
        <v>-6.5900000000000034</v>
      </c>
      <c r="CF184">
        <f>+IFERROR(IF(VALUE('data-cash-crude'!CE184)&gt;0,'data-cash-crude'!CE184-INDEX('active-future'!$C:$C,MATCH('basis-cash-crude'!CF$1,'active-future'!$A:$A,0),1),""),"")</f>
        <v>-6.5</v>
      </c>
      <c r="CG184">
        <f>+IFERROR(IF(VALUE('data-cash-crude'!CF184)&gt;0,'data-cash-crude'!CF184-INDEX('active-future'!$C:$C,MATCH('basis-cash-crude'!CG$1,'active-future'!$A:$A,0),1),""),"")</f>
        <v>-6.6499999999999986</v>
      </c>
      <c r="CH184">
        <f>+IFERROR(IF(VALUE('data-cash-crude'!CG184)&gt;0,'data-cash-crude'!CG184-INDEX('active-future'!$C:$C,MATCH('basis-cash-crude'!CH$1,'active-future'!$A:$A,0),1),""),"")</f>
        <v>-6.3500000000000014</v>
      </c>
      <c r="CI184">
        <f>+IFERROR(IF(VALUE('data-cash-crude'!CH184)&gt;0,'data-cash-crude'!CH184-INDEX('active-future'!$C:$C,MATCH('basis-cash-crude'!CI$1,'active-future'!$A:$A,0),1),""),"")</f>
        <v>-6.5200000000000031</v>
      </c>
      <c r="CJ184">
        <f>+IFERROR(IF(VALUE('data-cash-crude'!CI184)&gt;0,'data-cash-crude'!CI184-INDEX('active-future'!$C:$C,MATCH('basis-cash-crude'!CJ$1,'active-future'!$A:$A,0),1),""),"")</f>
        <v>-6.5499999999999972</v>
      </c>
      <c r="CK184">
        <f>+IFERROR(IF(VALUE('data-cash-crude'!CJ184)&gt;0,'data-cash-crude'!CJ184-INDEX('active-future'!$C:$C,MATCH('basis-cash-crude'!CK$1,'active-future'!$A:$A,0),1),""),"")</f>
        <v>-6.509999999999998</v>
      </c>
      <c r="CL184">
        <f>+IFERROR(IF(VALUE('data-cash-crude'!CK184)&gt;0,'data-cash-crude'!CK184-INDEX('active-future'!$C:$C,MATCH('basis-cash-crude'!CL$1,'active-future'!$A:$A,0),1),""),"")</f>
        <v>-6.4399999999999977</v>
      </c>
      <c r="CM184" t="str">
        <f>+IFERROR(IF(VALUE('data-cash-crude'!CL184)&gt;0,'data-cash-crude'!CL184-INDEX('active-future'!$C:$C,MATCH('basis-cash-crude'!CM$1,'active-future'!$A:$A,0),1),""),"")</f>
        <v/>
      </c>
      <c r="CN184">
        <f>+IFERROR(IF(VALUE('data-cash-crude'!CM184)&gt;0,'data-cash-crude'!CM184-INDEX('active-future'!$C:$C,MATCH('basis-cash-crude'!CN$1,'active-future'!$A:$A,0),1),""),"")</f>
        <v>-6.6000000000000014</v>
      </c>
      <c r="CO184">
        <f>+IFERROR(IF(VALUE('data-cash-crude'!CN184)&gt;0,'data-cash-crude'!CN184-INDEX('active-future'!$C:$C,MATCH('basis-cash-crude'!CO$1,'active-future'!$A:$A,0),1),""),"")</f>
        <v>-6.4600000000000009</v>
      </c>
      <c r="CP184" t="str">
        <f>+IFERROR(IF(VALUE('data-cash-crude'!CO184)&gt;0,'data-cash-crude'!CO184-INDEX('active-future'!$C:$C,MATCH('basis-cash-crude'!CP$1,'active-future'!$A:$A,0),1),""),"")</f>
        <v/>
      </c>
      <c r="CQ184">
        <f>+IFERROR(IF(VALUE('data-cash-crude'!CP184)&gt;0,'data-cash-crude'!CP184-INDEX('active-future'!$C:$C,MATCH('basis-cash-crude'!CQ$1,'active-future'!$A:$A,0),1),""),"")</f>
        <v>-5.68</v>
      </c>
      <c r="CR184">
        <f>+IFERROR(IF(VALUE('data-cash-crude'!CQ184)&gt;0,'data-cash-crude'!CQ184-INDEX('active-future'!$C:$C,MATCH('basis-cash-crude'!CR$1,'active-future'!$A:$A,0),1),""),"")</f>
        <v>-6.6400000000000006</v>
      </c>
      <c r="CS184">
        <f>+IFERROR(IF(VALUE('data-cash-crude'!CR184)&gt;0,'data-cash-crude'!CR184-INDEX('active-future'!$C:$C,MATCH('basis-cash-crude'!CS$1,'active-future'!$A:$A,0),1),""),"")</f>
        <v>-6.4200000000000017</v>
      </c>
      <c r="CT184">
        <f>+IFERROR(IF(VALUE('data-cash-crude'!CS184)&gt;0,'data-cash-crude'!CS184-INDEX('active-future'!$C:$C,MATCH('basis-cash-crude'!CT$1,'active-future'!$A:$A,0),1),""),"")</f>
        <v>-6.6000000000000014</v>
      </c>
      <c r="CU184">
        <f>+IFERROR(IF(VALUE('data-cash-crude'!CT184)&gt;0,'data-cash-crude'!CT184-INDEX('active-future'!$C:$C,MATCH('basis-cash-crude'!CU$1,'active-future'!$A:$A,0),1),""),"")</f>
        <v>-6.43</v>
      </c>
      <c r="CV184">
        <f>+IFERROR(IF(VALUE('data-cash-crude'!CU184)&gt;0,'data-cash-crude'!CU184-INDEX('active-future'!$C:$C,MATCH('basis-cash-crude'!CV$1,'active-future'!$A:$A,0),1),""),"")</f>
        <v>-6.3800000000000026</v>
      </c>
      <c r="CW184">
        <f>+IFERROR(IF(VALUE('data-cash-crude'!CV184)&gt;0,'data-cash-crude'!CV184-INDEX('active-future'!$C:$C,MATCH('basis-cash-crude'!CW$1,'active-future'!$A:$A,0),1),""),"")</f>
        <v>-6.1400000000000006</v>
      </c>
      <c r="CX184">
        <f>+IFERROR(IF(VALUE('data-cash-crude'!CW184)&gt;0,'data-cash-crude'!CW184-INDEX('active-future'!$C:$C,MATCH('basis-cash-crude'!CX$1,'active-future'!$A:$A,0),1),""),"")</f>
        <v>-6.5600000000000023</v>
      </c>
      <c r="CY184">
        <f>+IFERROR(IF(VALUE('data-cash-crude'!CX184)&gt;0,'data-cash-crude'!CX184-INDEX('active-future'!$C:$C,MATCH('basis-cash-crude'!CY$1,'active-future'!$A:$A,0),1),""),"")</f>
        <v>-6.4699999999999989</v>
      </c>
      <c r="CZ184">
        <f>+IFERROR(IF(VALUE('data-cash-crude'!CY184)&gt;0,'data-cash-crude'!CY184-INDEX('active-future'!$C:$C,MATCH('basis-cash-crude'!CZ$1,'active-future'!$A:$A,0),1),""),"")</f>
        <v>-6.7299999999999969</v>
      </c>
      <c r="DA184">
        <f>+IFERROR(IF(VALUE('data-cash-crude'!CZ184)&gt;0,'data-cash-crude'!CZ184-INDEX('active-future'!$C:$C,MATCH('basis-cash-crude'!DA$1,'active-future'!$A:$A,0),1),""),"")</f>
        <v>-6.3500000000000014</v>
      </c>
      <c r="DB184">
        <f>+IFERROR(IF(VALUE('data-cash-crude'!DA184)&gt;0,'data-cash-crude'!DA184-INDEX('active-future'!$C:$C,MATCH('basis-cash-crude'!DB$1,'active-future'!$A:$A,0),1),""),"")</f>
        <v>-6.68</v>
      </c>
      <c r="DC184">
        <f>+IFERROR(IF(VALUE('data-cash-crude'!DB184)&gt;0,'data-cash-crude'!DB184-INDEX('active-future'!$C:$C,MATCH('basis-cash-crude'!DC$1,'active-future'!$A:$A,0),1),""),"")</f>
        <v>-6.5</v>
      </c>
      <c r="DD184">
        <f>+IFERROR(IF(VALUE('data-cash-crude'!DC184)&gt;0,'data-cash-crude'!DC184-INDEX('active-future'!$C:$C,MATCH('basis-cash-crude'!DD$1,'active-future'!$A:$A,0),1),""),"")</f>
        <v>-6.5399999999999991</v>
      </c>
      <c r="DE184">
        <f>+IFERROR(IF(VALUE('data-cash-crude'!DD184)&gt;0,'data-cash-crude'!DD184-INDEX('active-future'!$C:$C,MATCH('basis-cash-crude'!DE$1,'active-future'!$A:$A,0),1),""),"")</f>
        <v>-6.5900000000000034</v>
      </c>
      <c r="DF184">
        <f>+IFERROR(IF(VALUE('data-cash-crude'!DE184)&gt;0,'data-cash-crude'!DE184-INDEX('active-future'!$C:$C,MATCH('basis-cash-crude'!DF$1,'active-future'!$A:$A,0),1),""),"")</f>
        <v>-6.3800000000000026</v>
      </c>
      <c r="DG184">
        <f>+IFERROR(IF(VALUE('data-cash-crude'!DF184)&gt;0,'data-cash-crude'!DF184-INDEX('active-future'!$C:$C,MATCH('basis-cash-crude'!DG$1,'active-future'!$A:$A,0),1),""),"")</f>
        <v>-6.1899999999999977</v>
      </c>
      <c r="DH184">
        <f>+IFERROR(IF(VALUE('data-cash-crude'!DG184)&gt;0,'data-cash-crude'!DG184-INDEX('active-future'!$C:$C,MATCH('basis-cash-crude'!DH$1,'active-future'!$A:$A,0),1),""),"")</f>
        <v>-6.6599999999999966</v>
      </c>
      <c r="DI184">
        <f>+IFERROR(IF(VALUE('data-cash-crude'!DH184)&gt;0,'data-cash-crude'!DH184-INDEX('active-future'!$C:$C,MATCH('basis-cash-crude'!DI$1,'active-future'!$A:$A,0),1),""),"")</f>
        <v>-6.4500000000000028</v>
      </c>
      <c r="DJ184">
        <f>+IFERROR(IF(VALUE('data-cash-crude'!DI184)&gt;0,'data-cash-crude'!DI184-INDEX('active-future'!$C:$C,MATCH('basis-cash-crude'!DJ$1,'active-future'!$A:$A,0),1),""),"")</f>
        <v>-6.5799999999999983</v>
      </c>
      <c r="DK184">
        <f>+IFERROR(IF(VALUE('data-cash-crude'!DJ184)&gt;0,'data-cash-crude'!DJ184-INDEX('active-future'!$C:$C,MATCH('basis-cash-crude'!DK$1,'active-future'!$A:$A,0),1),""),"")</f>
        <v>-6.5499999999999972</v>
      </c>
      <c r="DL184">
        <f>+IFERROR(IF(VALUE('data-cash-crude'!DK184)&gt;0,'data-cash-crude'!DK184-INDEX('active-future'!$C:$C,MATCH('basis-cash-crude'!DL$1,'active-future'!$A:$A,0),1),""),"")</f>
        <v>-6.6199999999999974</v>
      </c>
      <c r="DM184" t="str">
        <f>+IFERROR(IF(VALUE('data-cash-crude'!DL184)&gt;0,'data-cash-crude'!DL184-INDEX('active-future'!$C:$C,MATCH('basis-cash-crude'!DM$1,'active-future'!$A:$A,0),1),""),"")</f>
        <v/>
      </c>
      <c r="DN184" t="str">
        <f>+IFERROR(IF(VALUE('data-cash-crude'!DM184)&gt;0,'data-cash-crude'!DM184-INDEX('active-future'!$C:$C,MATCH('basis-cash-crude'!DN$1,'active-future'!$A:$A,0),1),""),"")</f>
        <v/>
      </c>
      <c r="DO184" t="str">
        <f>+IFERROR(IF(VALUE('data-cash-crude'!DN184)&gt;0,'data-cash-crude'!DN184-INDEX('active-future'!$C:$C,MATCH('basis-cash-crude'!DO$1,'active-future'!$A:$A,0),1),""),"")</f>
        <v/>
      </c>
      <c r="DP184" t="str">
        <f>+IFERROR(IF(VALUE('data-cash-crude'!DO184)&gt;0,'data-cash-crude'!DO184-INDEX('active-future'!$C:$C,MATCH('basis-cash-crude'!DP$1,'active-future'!$A:$A,0),1),""),"")</f>
        <v/>
      </c>
      <c r="DQ184" t="str">
        <f>+IFERROR(IF(VALUE('data-cash-crude'!DP184)&gt;0,'data-cash-crude'!DP184-INDEX('active-future'!$C:$C,MATCH('basis-cash-crude'!DQ$1,'active-future'!$A:$A,0),1),""),"")</f>
        <v/>
      </c>
      <c r="DR184" t="str">
        <f>+IFERROR(IF(VALUE('data-cash-crude'!DQ184)&gt;0,'data-cash-crude'!DQ184-INDEX('active-future'!$C:$C,MATCH('basis-cash-crude'!DR$1,'active-future'!$A:$A,0),1),""),"")</f>
        <v/>
      </c>
      <c r="DS184" t="str">
        <f>+IFERROR(IF(VALUE('data-cash-crude'!DR184)&gt;0,'data-cash-crude'!DR184-INDEX('active-future'!$C:$C,MATCH('basis-cash-crude'!DS$1,'active-future'!$A:$A,0),1),""),"")</f>
        <v/>
      </c>
      <c r="DT184" t="str">
        <f>+IFERROR(IF(VALUE('data-cash-crude'!DS184)&gt;0,'data-cash-crude'!DS184-INDEX('active-future'!$C:$C,MATCH('basis-cash-crude'!DT$1,'active-future'!$A:$A,0),1),""),"")</f>
        <v/>
      </c>
      <c r="DU184" t="str">
        <f>+IFERROR(IF(VALUE('data-cash-crude'!DT184)&gt;0,'data-cash-crude'!DT184-INDEX('active-future'!$C:$C,MATCH('basis-cash-crude'!DU$1,'active-future'!$A:$A,0),1),""),"")</f>
        <v/>
      </c>
      <c r="DV184" t="str">
        <f>+IFERROR(IF(VALUE('data-cash-crude'!DU184)&gt;0,'data-cash-crude'!DU184-INDEX('active-future'!$C:$C,MATCH('basis-cash-crude'!DV$1,'active-future'!$A:$A,0),1),""),"")</f>
        <v/>
      </c>
      <c r="DW184" t="str">
        <f>+IFERROR(IF(VALUE('data-cash-crude'!DV184)&gt;0,'data-cash-crude'!DV184-INDEX('active-future'!$C:$C,MATCH('basis-cash-crude'!DW$1,'active-future'!$A:$A,0),1),""),"")</f>
        <v/>
      </c>
      <c r="DX184" t="str">
        <f>+IFERROR(IF(VALUE('data-cash-crude'!DW184)&gt;0,'data-cash-crude'!DW184-INDEX('active-future'!$C:$C,MATCH('basis-cash-crude'!DX$1,'active-future'!$A:$A,0),1),""),"")</f>
        <v/>
      </c>
      <c r="DY184" t="str">
        <f>+IFERROR(IF(VALUE('data-cash-crude'!DX184)&gt;0,'data-cash-crude'!DX184-INDEX('active-future'!$C:$C,MATCH('basis-cash-crude'!DY$1,'active-future'!$A:$A,0),1),""),"")</f>
        <v/>
      </c>
      <c r="DZ184" t="str">
        <f>+IFERROR(IF(VALUE('data-cash-crude'!DY184)&gt;0,'data-cash-crude'!DY184-INDEX('active-future'!$C:$C,MATCH('basis-cash-crude'!DZ$1,'active-future'!$A:$A,0),1),""),"")</f>
        <v/>
      </c>
      <c r="EA184" t="str">
        <f>+IFERROR(IF(VALUE('data-cash-crude'!DZ184)&gt;0,'data-cash-crude'!DZ184-INDEX('active-future'!$C:$C,MATCH('basis-cash-crude'!EA$1,'active-future'!$A:$A,0),1),""),"")</f>
        <v/>
      </c>
      <c r="EB184" t="str">
        <f>+IFERROR(IF(VALUE('data-cash-crude'!EA184)&gt;0,'data-cash-crude'!EA184-INDEX('active-future'!$C:$C,MATCH('basis-cash-crude'!EB$1,'active-future'!$A:$A,0),1),""),"")</f>
        <v/>
      </c>
      <c r="EC184" t="str">
        <f>+IFERROR(IF(VALUE('data-cash-crude'!EB184)&gt;0,'data-cash-crude'!EB184-INDEX('active-future'!$C:$C,MATCH('basis-cash-crude'!EC$1,'active-future'!$A:$A,0),1),""),"")</f>
        <v/>
      </c>
      <c r="ED184" t="str">
        <f>+IFERROR(IF(VALUE('data-cash-crude'!EC184)&gt;0,'data-cash-crude'!EC184-INDEX('active-future'!$C:$C,MATCH('basis-cash-crude'!ED$1,'active-future'!$A:$A,0),1),""),"")</f>
        <v/>
      </c>
      <c r="EE184" t="str">
        <f>+IFERROR(IF(VALUE('data-cash-crude'!ED184)&gt;0,'data-cash-crude'!ED184-INDEX('active-future'!$C:$C,MATCH('basis-cash-crude'!EE$1,'active-future'!$A:$A,0),1),""),"")</f>
        <v/>
      </c>
      <c r="EF184" t="str">
        <f>+IFERROR(IF(VALUE('data-cash-crude'!EE184)&gt;0,'data-cash-crude'!EE184-INDEX('active-future'!$C:$C,MATCH('basis-cash-crude'!EF$1,'active-future'!$A:$A,0),1),""),"")</f>
        <v/>
      </c>
      <c r="EG184" t="str">
        <f>+IFERROR(IF(VALUE('data-cash-crude'!EF184)&gt;0,'data-cash-crude'!EF184-INDEX('active-future'!$C:$C,MATCH('basis-cash-crude'!EG$1,'active-future'!$A:$A,0),1),""),"")</f>
        <v/>
      </c>
      <c r="EH184" t="str">
        <f>+IFERROR(IF(VALUE('data-cash-crude'!EG184)&gt;0,'data-cash-crude'!EG184-INDEX('active-future'!$C:$C,MATCH('basis-cash-crude'!EH$1,'active-future'!$A:$A,0),1),""),"")</f>
        <v/>
      </c>
      <c r="EI184" t="str">
        <f>+IFERROR(IF(VALUE('data-cash-crude'!EH184)&gt;0,'data-cash-crude'!EH184-INDEX('active-future'!$C:$C,MATCH('basis-cash-crude'!EI$1,'active-future'!$A:$A,0),1),""),"")</f>
        <v/>
      </c>
      <c r="EJ184" t="str">
        <f>+IFERROR(IF(VALUE('data-cash-crude'!EI184)&gt;0,'data-cash-crude'!EI184-INDEX('active-future'!$C:$C,MATCH('basis-cash-crude'!EJ$1,'active-future'!$A:$A,0),1),""),"")</f>
        <v/>
      </c>
      <c r="EK184" t="str">
        <f>+IFERROR(IF(VALUE('data-cash-crude'!EJ184)&gt;0,'data-cash-crude'!EJ184-INDEX('active-future'!$C:$C,MATCH('basis-cash-crude'!EK$1,'active-future'!$A:$A,0),1),""),"")</f>
        <v/>
      </c>
      <c r="EL184" t="str">
        <f>+IFERROR(IF(VALUE('data-cash-crude'!EK184)&gt;0,'data-cash-crude'!EK184-INDEX('active-future'!$C:$C,MATCH('basis-cash-crude'!EL$1,'active-future'!$A:$A,0),1),""),"")</f>
        <v/>
      </c>
      <c r="EM184" t="str">
        <f>+IFERROR(IF(VALUE('data-cash-crude'!EL184)&gt;0,'data-cash-crude'!EL184-INDEX('active-future'!$C:$C,MATCH('basis-cash-crude'!EM$1,'active-future'!$A:$A,0),1),""),"")</f>
        <v/>
      </c>
      <c r="EN184" t="str">
        <f>+IFERROR(IF(VALUE('data-cash-crude'!EM184)&gt;0,'data-cash-crude'!EM184-INDEX('active-future'!$C:$C,MATCH('basis-cash-crude'!EN$1,'active-future'!$A:$A,0),1),""),"")</f>
        <v/>
      </c>
      <c r="EO184" t="str">
        <f>+IFERROR(IF(VALUE('data-cash-crude'!EN184)&gt;0,'data-cash-crude'!EN184-INDEX('active-future'!$C:$C,MATCH('basis-cash-crude'!EO$1,'active-future'!$A:$A,0),1),""),"")</f>
        <v/>
      </c>
      <c r="EP184" t="str">
        <f>+IFERROR(IF(VALUE('data-cash-crude'!EO184)&gt;0,'data-cash-crude'!EO184-INDEX('active-future'!$C:$C,MATCH('basis-cash-crude'!EP$1,'active-future'!$A:$A,0),1),""),"")</f>
        <v/>
      </c>
      <c r="EQ184" t="str">
        <f>+IFERROR(IF(VALUE('data-cash-crude'!EP184)&gt;0,'data-cash-crude'!EP184-INDEX('active-future'!$C:$C,MATCH('basis-cash-crude'!EQ$1,'active-future'!$A:$A,0),1),""),"")</f>
        <v/>
      </c>
      <c r="ER184" t="str">
        <f>+IFERROR(IF(VALUE('data-cash-crude'!EQ184)&gt;0,'data-cash-crude'!EQ184-INDEX('active-future'!$C:$C,MATCH('basis-cash-crude'!ER$1,'active-future'!$A:$A,0),1),""),"")</f>
        <v/>
      </c>
      <c r="ES184" t="str">
        <f>+IFERROR(IF(VALUE('data-cash-crude'!ER184)&gt;0,'data-cash-crude'!ER184-INDEX('active-future'!$C:$C,MATCH('basis-cash-crude'!ES$1,'active-future'!$A:$A,0),1),""),"")</f>
        <v/>
      </c>
      <c r="ET184" t="str">
        <f>+IFERROR(IF(VALUE('data-cash-crude'!ES184)&gt;0,'data-cash-crude'!ES184-INDEX('active-future'!$C:$C,MATCH('basis-cash-crude'!ET$1,'active-future'!$A:$A,0),1),""),"")</f>
        <v/>
      </c>
      <c r="EU184" t="str">
        <f>+IFERROR(IF(VALUE('data-cash-crude'!ET184)&gt;0,'data-cash-crude'!ET184-INDEX('active-future'!$C:$C,MATCH('basis-cash-crude'!EU$1,'active-future'!$A:$A,0),1),""),"")</f>
        <v/>
      </c>
      <c r="EV184" t="str">
        <f>+IFERROR(IF(VALUE('data-cash-crude'!EU184)&gt;0,'data-cash-crude'!EU184-INDEX('active-future'!$C:$C,MATCH('basis-cash-crude'!EV$1,'active-future'!$A:$A,0),1),""),"")</f>
        <v/>
      </c>
      <c r="EW184" t="str">
        <f>+IFERROR(IF(VALUE('data-cash-crude'!EV184)&gt;0,'data-cash-crude'!EV184-INDEX('active-future'!$C:$C,MATCH('basis-cash-crude'!EW$1,'active-future'!$A:$A,0),1),""),"")</f>
        <v/>
      </c>
      <c r="EX184" t="str">
        <f>+IFERROR(IF(VALUE('data-cash-crude'!EW184)&gt;0,'data-cash-crude'!EW184-INDEX('active-future'!$C:$C,MATCH('basis-cash-crude'!EX$1,'active-future'!$A:$A,0),1),""),"")</f>
        <v/>
      </c>
      <c r="EY184" t="str">
        <f>+IFERROR(IF(VALUE('data-cash-crude'!EX184)&gt;0,'data-cash-crude'!EX184-INDEX('active-future'!$C:$C,MATCH('basis-cash-crude'!EY$1,'active-future'!$A:$A,0),1),""),"")</f>
        <v/>
      </c>
      <c r="EZ184" t="str">
        <f>+IFERROR(IF(VALUE('data-cash-crude'!EY184)&gt;0,'data-cash-crude'!EY184-INDEX('active-future'!$C:$C,MATCH('basis-cash-crude'!EZ$1,'active-future'!$A:$A,0),1),""),"")</f>
        <v/>
      </c>
      <c r="FA184" t="str">
        <f>+IFERROR(IF(VALUE('data-cash-crude'!EZ184)&gt;0,'data-cash-crude'!EZ184-INDEX('active-future'!$C:$C,MATCH('basis-cash-crude'!FA$1,'active-future'!$A:$A,0),1),""),"")</f>
        <v/>
      </c>
      <c r="FB184" t="str">
        <f>+IFERROR(IF(VALUE('data-cash-crude'!FA184)&gt;0,'data-cash-crude'!FA184-INDEX('active-future'!$C:$C,MATCH('basis-cash-crude'!FB$1,'active-future'!$A:$A,0),1),""),"")</f>
        <v/>
      </c>
      <c r="FC184" t="str">
        <f>+IFERROR(IF(VALUE('data-cash-crude'!FB184)&gt;0,'data-cash-crude'!FB184-INDEX('active-future'!$C:$C,MATCH('basis-cash-crude'!FC$1,'active-future'!$A:$A,0),1),""),"")</f>
        <v/>
      </c>
      <c r="FD184" t="str">
        <f>+IFERROR(IF(VALUE('data-cash-crude'!FC184)&gt;0,'data-cash-crude'!FC184-INDEX('active-future'!$C:$C,MATCH('basis-cash-crude'!FD$1,'active-future'!$A:$A,0),1),""),"")</f>
        <v/>
      </c>
      <c r="FE184" t="str">
        <f>+IFERROR(IF(VALUE('data-cash-crude'!FD184)&gt;0,'data-cash-crude'!FD184-INDEX('active-future'!$C:$C,MATCH('basis-cash-crude'!FE$1,'active-future'!$A:$A,0),1),""),"")</f>
        <v/>
      </c>
      <c r="FF184" t="str">
        <f>+IFERROR(IF(VALUE('data-cash-crude'!FE184)&gt;0,'data-cash-crude'!FE184-INDEX('active-future'!$C:$C,MATCH('basis-cash-crude'!FF$1,'active-future'!$A:$A,0),1),""),"")</f>
        <v/>
      </c>
      <c r="FG184" t="str">
        <f>+IFERROR(IF(VALUE('data-cash-crude'!FF184)&gt;0,'data-cash-crude'!FF184-INDEX('active-future'!$C:$C,MATCH('basis-cash-crude'!FG$1,'active-future'!$A:$A,0),1),""),"")</f>
        <v/>
      </c>
      <c r="FH184" t="str">
        <f>+IFERROR(IF(VALUE('data-cash-crude'!FG184)&gt;0,'data-cash-crude'!FG184-INDEX('active-future'!$C:$C,MATCH('basis-cash-crude'!FH$1,'active-future'!$A:$A,0),1),""),"")</f>
        <v/>
      </c>
      <c r="FI184" t="str">
        <f>+IFERROR(IF(VALUE('data-cash-crude'!FH184)&gt;0,'data-cash-crude'!FH184-INDEX('active-future'!$C:$C,MATCH('basis-cash-crude'!FI$1,'active-future'!$A:$A,0),1),""),"")</f>
        <v/>
      </c>
      <c r="FJ184" t="str">
        <f>+IFERROR(IF(VALUE('data-cash-crude'!FI184)&gt;0,'data-cash-crude'!FI184-INDEX('active-future'!$C:$C,MATCH('basis-cash-crude'!FJ$1,'active-future'!$A:$A,0),1),""),"")</f>
        <v/>
      </c>
      <c r="FK184" t="str">
        <f>+IFERROR(IF(VALUE('data-cash-crude'!FJ184)&gt;0,'data-cash-crude'!FJ184-INDEX('active-future'!$C:$C,MATCH('basis-cash-crude'!FK$1,'active-future'!$A:$A,0),1),""),"")</f>
        <v/>
      </c>
      <c r="FL184" t="str">
        <f>+IFERROR(IF(VALUE('data-cash-crude'!FK184)&gt;0,'data-cash-crude'!FK184-INDEX('active-future'!$C:$C,MATCH('basis-cash-crude'!FL$1,'active-future'!$A:$A,0),1),""),"")</f>
        <v/>
      </c>
    </row>
    <row r="185" spans="1:168" x14ac:dyDescent="0.2">
      <c r="A185">
        <f t="shared" si="6"/>
        <v>-3.0450000000000004</v>
      </c>
      <c r="B185">
        <f t="shared" si="7"/>
        <v>-2.9188000000000005</v>
      </c>
      <c r="C185">
        <f t="shared" si="8"/>
        <v>-2.9965333333333333</v>
      </c>
      <c r="D185" s="10" t="str">
        <f>+'data-cash-crude'!B185</f>
        <v>CLPA-8-49.CM</v>
      </c>
      <c r="E185">
        <f>+IFERROR(IF(VALUE('data-cash-crude'!D185)&gt;0,'data-cash-crude'!D185-INDEX('active-future'!$C:$C,MATCH('basis-cash-crude'!E$1,'active-future'!$A:$A,0),1),""),"")</f>
        <v>-3.0600000000000023</v>
      </c>
      <c r="F185">
        <f>+IFERROR(IF(VALUE('data-cash-crude'!E185)&gt;0,'data-cash-crude'!E185-INDEX('active-future'!$C:$C,MATCH('basis-cash-crude'!F$1,'active-future'!$A:$A,0),1),""),"")</f>
        <v>-2.9299999999999997</v>
      </c>
      <c r="G185">
        <f>+IFERROR(IF(VALUE('data-cash-crude'!F185)&gt;0,'data-cash-crude'!F185-INDEX('active-future'!$C:$C,MATCH('basis-cash-crude'!G$1,'active-future'!$A:$A,0),1),""),"")</f>
        <v>-2.9699999999999989</v>
      </c>
      <c r="H185">
        <f>+IFERROR(IF(VALUE('data-cash-crude'!G185)&gt;0,'data-cash-crude'!G185-INDEX('active-future'!$C:$C,MATCH('basis-cash-crude'!H$1,'active-future'!$A:$A,0),1),""),"")</f>
        <v>-2.9299999999999997</v>
      </c>
      <c r="I185" t="str">
        <f>+IFERROR(IF(VALUE('data-cash-crude'!H185)&gt;0,'data-cash-crude'!H185-INDEX('active-future'!$C:$C,MATCH('basis-cash-crude'!I$1,'active-future'!$A:$A,0),1),""),"")</f>
        <v/>
      </c>
      <c r="J185">
        <f>+IFERROR(IF(VALUE('data-cash-crude'!I185)&gt;0,'data-cash-crude'!I185-INDEX('active-future'!$C:$C,MATCH('basis-cash-crude'!J$1,'active-future'!$A:$A,0),1),""),"")</f>
        <v>-3.1099999999999994</v>
      </c>
      <c r="K185">
        <f>+IFERROR(IF(VALUE('data-cash-crude'!J185)&gt;0,'data-cash-crude'!J185-INDEX('active-future'!$C:$C,MATCH('basis-cash-crude'!K$1,'active-future'!$A:$A,0),1),""),"")</f>
        <v>-3.2700000000000031</v>
      </c>
      <c r="L185" t="str">
        <f>+IFERROR(IF(VALUE('data-cash-crude'!K185)&gt;0,'data-cash-crude'!K185-INDEX('active-future'!$C:$C,MATCH('basis-cash-crude'!L$1,'active-future'!$A:$A,0),1),""),"")</f>
        <v/>
      </c>
      <c r="M185">
        <f>+IFERROR(IF(VALUE('data-cash-crude'!L185)&gt;0,'data-cash-crude'!L185-INDEX('active-future'!$C:$C,MATCH('basis-cash-crude'!M$1,'active-future'!$A:$A,0),1),""),"")</f>
        <v>-2.9299999999999997</v>
      </c>
      <c r="N185">
        <f>+IFERROR(IF(VALUE('data-cash-crude'!M185)&gt;0,'data-cash-crude'!M185-INDEX('active-future'!$C:$C,MATCH('basis-cash-crude'!N$1,'active-future'!$A:$A,0),1),""),"")</f>
        <v>-3.1000000000000014</v>
      </c>
      <c r="O185">
        <f>+IFERROR(IF(VALUE('data-cash-crude'!N185)&gt;0,'data-cash-crude'!N185-INDEX('active-future'!$C:$C,MATCH('basis-cash-crude'!O$1,'active-future'!$A:$A,0),1),""),"")</f>
        <v>-2.8699999999999974</v>
      </c>
      <c r="P185">
        <f>+IFERROR(IF(VALUE('data-cash-crude'!O185)&gt;0,'data-cash-crude'!O185-INDEX('active-future'!$C:$C,MATCH('basis-cash-crude'!P$1,'active-future'!$A:$A,0),1),""),"")</f>
        <v>-2.9600000000000009</v>
      </c>
      <c r="Q185">
        <f>+IFERROR(IF(VALUE('data-cash-crude'!P185)&gt;0,'data-cash-crude'!P185-INDEX('active-future'!$C:$C,MATCH('basis-cash-crude'!Q$1,'active-future'!$A:$A,0),1),""),"")</f>
        <v>-3.0700000000000003</v>
      </c>
      <c r="R185">
        <f>+IFERROR(IF(VALUE('data-cash-crude'!Q185)&gt;0,'data-cash-crude'!Q185-INDEX('active-future'!$C:$C,MATCH('basis-cash-crude'!R$1,'active-future'!$A:$A,0),1),""),"")</f>
        <v>-2.9299999999999997</v>
      </c>
      <c r="S185">
        <f>+IFERROR(IF(VALUE('data-cash-crude'!R185)&gt;0,'data-cash-crude'!R185-INDEX('active-future'!$C:$C,MATCH('basis-cash-crude'!S$1,'active-future'!$A:$A,0),1),""),"")</f>
        <v>-3.009999999999998</v>
      </c>
      <c r="T185">
        <f>+IFERROR(IF(VALUE('data-cash-crude'!S185)&gt;0,'data-cash-crude'!S185-INDEX('active-future'!$C:$C,MATCH('basis-cash-crude'!T$1,'active-future'!$A:$A,0),1),""),"")</f>
        <v>-2.990000000000002</v>
      </c>
      <c r="U185">
        <f>+IFERROR(IF(VALUE('data-cash-crude'!T185)&gt;0,'data-cash-crude'!T185-INDEX('active-future'!$C:$C,MATCH('basis-cash-crude'!U$1,'active-future'!$A:$A,0),1),""),"")</f>
        <v>-3.2700000000000031</v>
      </c>
      <c r="V185">
        <f>+IFERROR(IF(VALUE('data-cash-crude'!U185)&gt;0,'data-cash-crude'!U185-INDEX('active-future'!$C:$C,MATCH('basis-cash-crude'!V$1,'active-future'!$A:$A,0),1),""),"")</f>
        <v>-2.9500000000000028</v>
      </c>
      <c r="W185">
        <f>+IFERROR(IF(VALUE('data-cash-crude'!V185)&gt;0,'data-cash-crude'!V185-INDEX('active-future'!$C:$C,MATCH('basis-cash-crude'!W$1,'active-future'!$A:$A,0),1),""),"")</f>
        <v>-2.9299999999999997</v>
      </c>
      <c r="X185">
        <f>+IFERROR(IF(VALUE('data-cash-crude'!W185)&gt;0,'data-cash-crude'!W185-INDEX('active-future'!$C:$C,MATCH('basis-cash-crude'!X$1,'active-future'!$A:$A,0),1),""),"")</f>
        <v>-3.1799999999999997</v>
      </c>
      <c r="Y185" t="str">
        <f>+IFERROR(IF(VALUE('data-cash-crude'!X185)&gt;0,'data-cash-crude'!X185-INDEX('active-future'!$C:$C,MATCH('basis-cash-crude'!Y$1,'active-future'!$A:$A,0),1),""),"")</f>
        <v/>
      </c>
      <c r="Z185">
        <f>+IFERROR(IF(VALUE('data-cash-crude'!Y185)&gt;0,'data-cash-crude'!Y185-INDEX('active-future'!$C:$C,MATCH('basis-cash-crude'!Z$1,'active-future'!$A:$A,0),1),""),"")</f>
        <v>-3.2100000000000009</v>
      </c>
      <c r="AA185">
        <f>+IFERROR(IF(VALUE('data-cash-crude'!Z185)&gt;0,'data-cash-crude'!Z185-INDEX('active-future'!$C:$C,MATCH('basis-cash-crude'!AA$1,'active-future'!$A:$A,0),1),""),"")</f>
        <v>-0.17000000000000171</v>
      </c>
      <c r="AB185" t="str">
        <f>+IFERROR(IF(VALUE('data-cash-crude'!AA185)&gt;0,'data-cash-crude'!AA185-INDEX('active-future'!$C:$C,MATCH('basis-cash-crude'!AB$1,'active-future'!$A:$A,0),1),""),"")</f>
        <v/>
      </c>
      <c r="AC185">
        <f>+IFERROR(IF(VALUE('data-cash-crude'!AB185)&gt;0,'data-cash-crude'!AB185-INDEX('active-future'!$C:$C,MATCH('basis-cash-crude'!AC$1,'active-future'!$A:$A,0),1),""),"")</f>
        <v>-3.1099999999999994</v>
      </c>
      <c r="AD185">
        <f>+IFERROR(IF(VALUE('data-cash-crude'!AC185)&gt;0,'data-cash-crude'!AC185-INDEX('active-future'!$C:$C,MATCH('basis-cash-crude'!AD$1,'active-future'!$A:$A,0),1),""),"")</f>
        <v>-2.9099999999999966</v>
      </c>
      <c r="AE185">
        <f>+IFERROR(IF(VALUE('data-cash-crude'!AD185)&gt;0,'data-cash-crude'!AD185-INDEX('active-future'!$C:$C,MATCH('basis-cash-crude'!AE$1,'active-future'!$A:$A,0),1),""),"")</f>
        <v>-3.009999999999998</v>
      </c>
      <c r="AF185">
        <f>+IFERROR(IF(VALUE('data-cash-crude'!AE185)&gt;0,'data-cash-crude'!AE185-INDEX('active-future'!$C:$C,MATCH('basis-cash-crude'!AF$1,'active-future'!$A:$A,0),1),""),"")</f>
        <v>-3.0200000000000031</v>
      </c>
      <c r="AG185">
        <f>+IFERROR(IF(VALUE('data-cash-crude'!AF185)&gt;0,'data-cash-crude'!AF185-INDEX('active-future'!$C:$C,MATCH('basis-cash-crude'!AG$1,'active-future'!$A:$A,0),1),""),"")</f>
        <v>-3.0799999999999983</v>
      </c>
      <c r="AH185" t="str">
        <f>+IFERROR(IF(VALUE('data-cash-crude'!AG185)&gt;0,'data-cash-crude'!AG185-INDEX('active-future'!$C:$C,MATCH('basis-cash-crude'!AH$1,'active-future'!$A:$A,0),1),""),"")</f>
        <v/>
      </c>
      <c r="AI185" t="str">
        <f>+IFERROR(IF(VALUE('data-cash-crude'!AH185)&gt;0,'data-cash-crude'!AH185-INDEX('active-future'!$C:$C,MATCH('basis-cash-crude'!AI$1,'active-future'!$A:$A,0),1),""),"")</f>
        <v/>
      </c>
      <c r="AJ185" t="str">
        <f>+IFERROR(IF(VALUE('data-cash-crude'!AI185)&gt;0,'data-cash-crude'!AI185-INDEX('active-future'!$C:$C,MATCH('basis-cash-crude'!AJ$1,'active-future'!$A:$A,0),1),""),"")</f>
        <v/>
      </c>
      <c r="AK185" t="str">
        <f>+IFERROR(IF(VALUE('data-cash-crude'!AJ185)&gt;0,'data-cash-crude'!AJ185-INDEX('active-future'!$C:$C,MATCH('basis-cash-crude'!AK$1,'active-future'!$A:$A,0),1),""),"")</f>
        <v/>
      </c>
      <c r="AL185" t="str">
        <f>+IFERROR(IF(VALUE('data-cash-crude'!AK185)&gt;0,'data-cash-crude'!AK185-INDEX('active-future'!$C:$C,MATCH('basis-cash-crude'!AL$1,'active-future'!$A:$A,0),1),""),"")</f>
        <v/>
      </c>
      <c r="AM185" t="str">
        <f>+IFERROR(IF(VALUE('data-cash-crude'!AL185)&gt;0,'data-cash-crude'!AL185-INDEX('active-future'!$C:$C,MATCH('basis-cash-crude'!AM$1,'active-future'!$A:$A,0),1),""),"")</f>
        <v/>
      </c>
      <c r="AN185">
        <f>+IFERROR(IF(VALUE('data-cash-crude'!AM185)&gt;0,'data-cash-crude'!AM185-INDEX('active-future'!$C:$C,MATCH('basis-cash-crude'!AN$1,'active-future'!$A:$A,0),1),""),"")</f>
        <v>-3.0499999999999972</v>
      </c>
      <c r="AO185">
        <f>+IFERROR(IF(VALUE('data-cash-crude'!AN185)&gt;0,'data-cash-crude'!AN185-INDEX('active-future'!$C:$C,MATCH('basis-cash-crude'!AO$1,'active-future'!$A:$A,0),1),""),"")</f>
        <v>-3.1099999999999994</v>
      </c>
      <c r="AP185">
        <f>+IFERROR(IF(VALUE('data-cash-crude'!AO185)&gt;0,'data-cash-crude'!AO185-INDEX('active-future'!$C:$C,MATCH('basis-cash-crude'!AP$1,'active-future'!$A:$A,0),1),""),"")</f>
        <v>-2.990000000000002</v>
      </c>
      <c r="AQ185">
        <f>+IFERROR(IF(VALUE('data-cash-crude'!AP185)&gt;0,'data-cash-crude'!AP185-INDEX('active-future'!$C:$C,MATCH('basis-cash-crude'!AQ$1,'active-future'!$A:$A,0),1),""),"")</f>
        <v>-2.8999999999999986</v>
      </c>
      <c r="AR185">
        <f>+IFERROR(IF(VALUE('data-cash-crude'!AQ185)&gt;0,'data-cash-crude'!AQ185-INDEX('active-future'!$C:$C,MATCH('basis-cash-crude'!AR$1,'active-future'!$A:$A,0),1),""),"")</f>
        <v>-3.1000000000000014</v>
      </c>
      <c r="AS185">
        <f>+IFERROR(IF(VALUE('data-cash-crude'!AR185)&gt;0,'data-cash-crude'!AR185-INDEX('active-future'!$C:$C,MATCH('basis-cash-crude'!AS$1,'active-future'!$A:$A,0),1),""),"")</f>
        <v>-2.9799999999999969</v>
      </c>
      <c r="AT185">
        <f>+IFERROR(IF(VALUE('data-cash-crude'!AS185)&gt;0,'data-cash-crude'!AS185-INDEX('active-future'!$C:$C,MATCH('basis-cash-crude'!AT$1,'active-future'!$A:$A,0),1),""),"")</f>
        <v>-3.2899999999999991</v>
      </c>
      <c r="AU185">
        <f>+IFERROR(IF(VALUE('data-cash-crude'!AT185)&gt;0,'data-cash-crude'!AT185-INDEX('active-future'!$C:$C,MATCH('basis-cash-crude'!AU$1,'active-future'!$A:$A,0),1),""),"")</f>
        <v>-2.9500000000000028</v>
      </c>
      <c r="AV185" t="str">
        <f>+IFERROR(IF(VALUE('data-cash-crude'!AU185)&gt;0,'data-cash-crude'!AU185-INDEX('active-future'!$C:$C,MATCH('basis-cash-crude'!AV$1,'active-future'!$A:$A,0),1),""),"")</f>
        <v/>
      </c>
      <c r="AW185" t="str">
        <f>+IFERROR(IF(VALUE('data-cash-crude'!AV185)&gt;0,'data-cash-crude'!AV185-INDEX('active-future'!$C:$C,MATCH('basis-cash-crude'!AW$1,'active-future'!$A:$A,0),1),""),"")</f>
        <v/>
      </c>
      <c r="AX185">
        <f>+IFERROR(IF(VALUE('data-cash-crude'!AW185)&gt;0,'data-cash-crude'!AW185-INDEX('active-future'!$C:$C,MATCH('basis-cash-crude'!AX$1,'active-future'!$A:$A,0),1),""),"")</f>
        <v>-3.0399999999999991</v>
      </c>
      <c r="AY185">
        <f>+IFERROR(IF(VALUE('data-cash-crude'!AX185)&gt;0,'data-cash-crude'!AX185-INDEX('active-future'!$C:$C,MATCH('basis-cash-crude'!AY$1,'active-future'!$A:$A,0),1),""),"")</f>
        <v>-3.3100000000000023</v>
      </c>
      <c r="AZ185">
        <f>+IFERROR(IF(VALUE('data-cash-crude'!AY185)&gt;0,'data-cash-crude'!AY185-INDEX('active-future'!$C:$C,MATCH('basis-cash-crude'!AZ$1,'active-future'!$A:$A,0),1),""),"")</f>
        <v>-2.9099999999999966</v>
      </c>
      <c r="BA185">
        <f>+IFERROR(IF(VALUE('data-cash-crude'!AZ185)&gt;0,'data-cash-crude'!AZ185-INDEX('active-future'!$C:$C,MATCH('basis-cash-crude'!BA$1,'active-future'!$A:$A,0),1),""),"")</f>
        <v>-2.9799999999999969</v>
      </c>
      <c r="BB185">
        <f>+IFERROR(IF(VALUE('data-cash-crude'!BA185)&gt;0,'data-cash-crude'!BA185-INDEX('active-future'!$C:$C,MATCH('basis-cash-crude'!BB$1,'active-future'!$A:$A,0),1),""),"")</f>
        <v>-2.9699999999999989</v>
      </c>
      <c r="BC185">
        <f>+IFERROR(IF(VALUE('data-cash-crude'!BB185)&gt;0,'data-cash-crude'!BB185-INDEX('active-future'!$C:$C,MATCH('basis-cash-crude'!BC$1,'active-future'!$A:$A,0),1),""),"")</f>
        <v>-3.4799999999999969</v>
      </c>
      <c r="BD185">
        <f>+IFERROR(IF(VALUE('data-cash-crude'!BC185)&gt;0,'data-cash-crude'!BC185-INDEX('active-future'!$C:$C,MATCH('basis-cash-crude'!BD$1,'active-future'!$A:$A,0),1),""),"")</f>
        <v>-3.009999999999998</v>
      </c>
      <c r="BE185">
        <f>+IFERROR(IF(VALUE('data-cash-crude'!BD185)&gt;0,'data-cash-crude'!BD185-INDEX('active-future'!$C:$C,MATCH('basis-cash-crude'!BE$1,'active-future'!$A:$A,0),1),""),"")</f>
        <v>-3.1199999999999974</v>
      </c>
      <c r="BF185">
        <f>+IFERROR(IF(VALUE('data-cash-crude'!BE185)&gt;0,'data-cash-crude'!BE185-INDEX('active-future'!$C:$C,MATCH('basis-cash-crude'!BF$1,'active-future'!$A:$A,0),1),""),"")</f>
        <v>-3.1799999999999997</v>
      </c>
      <c r="BG185">
        <f>+IFERROR(IF(VALUE('data-cash-crude'!BF185)&gt;0,'data-cash-crude'!BF185-INDEX('active-future'!$C:$C,MATCH('basis-cash-crude'!BG$1,'active-future'!$A:$A,0),1),""),"")</f>
        <v>-2.8599999999999994</v>
      </c>
      <c r="BH185">
        <f>+IFERROR(IF(VALUE('data-cash-crude'!BG185)&gt;0,'data-cash-crude'!BG185-INDEX('active-future'!$C:$C,MATCH('basis-cash-crude'!BH$1,'active-future'!$A:$A,0),1),""),"")</f>
        <v>-3.0600000000000023</v>
      </c>
      <c r="BI185">
        <f>+IFERROR(IF(VALUE('data-cash-crude'!BH185)&gt;0,'data-cash-crude'!BH185-INDEX('active-future'!$C:$C,MATCH('basis-cash-crude'!BI$1,'active-future'!$A:$A,0),1),""),"")</f>
        <v>-3.3400000000000034</v>
      </c>
      <c r="BJ185">
        <f>+IFERROR(IF(VALUE('data-cash-crude'!BI185)&gt;0,'data-cash-crude'!BI185-INDEX('active-future'!$C:$C,MATCH('basis-cash-crude'!BJ$1,'active-future'!$A:$A,0),1),""),"")</f>
        <v>-2.9500000000000028</v>
      </c>
      <c r="BK185">
        <f>+IFERROR(IF(VALUE('data-cash-crude'!BJ185)&gt;0,'data-cash-crude'!BJ185-INDEX('active-future'!$C:$C,MATCH('basis-cash-crude'!BK$1,'active-future'!$A:$A,0),1),""),"")</f>
        <v>-3.0499999999999972</v>
      </c>
      <c r="BL185">
        <f>+IFERROR(IF(VALUE('data-cash-crude'!BK185)&gt;0,'data-cash-crude'!BK185-INDEX('active-future'!$C:$C,MATCH('basis-cash-crude'!BL$1,'active-future'!$A:$A,0),1),""),"")</f>
        <v>-2.8400000000000034</v>
      </c>
      <c r="BM185">
        <f>+IFERROR(IF(VALUE('data-cash-crude'!BL185)&gt;0,'data-cash-crude'!BL185-INDEX('active-future'!$C:$C,MATCH('basis-cash-crude'!BM$1,'active-future'!$A:$A,0),1),""),"")</f>
        <v>-3.1300000000000026</v>
      </c>
      <c r="BN185">
        <f>+IFERROR(IF(VALUE('data-cash-crude'!BM185)&gt;0,'data-cash-crude'!BM185-INDEX('active-future'!$C:$C,MATCH('basis-cash-crude'!BN$1,'active-future'!$A:$A,0),1),""),"")</f>
        <v>-3</v>
      </c>
      <c r="BO185">
        <f>+IFERROR(IF(VALUE('data-cash-crude'!BN185)&gt;0,'data-cash-crude'!BN185-INDEX('active-future'!$C:$C,MATCH('basis-cash-crude'!BO$1,'active-future'!$A:$A,0),1),""),"")</f>
        <v>-3.0600000000000023</v>
      </c>
      <c r="BP185">
        <f>+IFERROR(IF(VALUE('data-cash-crude'!BO185)&gt;0,'data-cash-crude'!BO185-INDEX('active-future'!$C:$C,MATCH('basis-cash-crude'!BP$1,'active-future'!$A:$A,0),1),""),"")</f>
        <v>-2.9500000000000028</v>
      </c>
      <c r="BQ185">
        <f>+IFERROR(IF(VALUE('data-cash-crude'!BP185)&gt;0,'data-cash-crude'!BP185-INDEX('active-future'!$C:$C,MATCH('basis-cash-crude'!BQ$1,'active-future'!$A:$A,0),1),""),"")</f>
        <v>-2.8900000000000006</v>
      </c>
      <c r="BR185">
        <f>+IFERROR(IF(VALUE('data-cash-crude'!BQ185)&gt;0,'data-cash-crude'!BQ185-INDEX('active-future'!$C:$C,MATCH('basis-cash-crude'!BR$1,'active-future'!$A:$A,0),1),""),"")</f>
        <v>-3.1199999999999974</v>
      </c>
      <c r="BS185">
        <f>+IFERROR(IF(VALUE('data-cash-crude'!BR185)&gt;0,'data-cash-crude'!BR185-INDEX('active-future'!$C:$C,MATCH('basis-cash-crude'!BS$1,'active-future'!$A:$A,0),1),""),"")</f>
        <v>-3.3200000000000003</v>
      </c>
      <c r="BT185">
        <f>+IFERROR(IF(VALUE('data-cash-crude'!BS185)&gt;0,'data-cash-crude'!BS185-INDEX('active-future'!$C:$C,MATCH('basis-cash-crude'!BT$1,'active-future'!$A:$A,0),1),""),"")</f>
        <v>-2.9099999999999966</v>
      </c>
      <c r="BU185">
        <f>+IFERROR(IF(VALUE('data-cash-crude'!BT185)&gt;0,'data-cash-crude'!BT185-INDEX('active-future'!$C:$C,MATCH('basis-cash-crude'!BU$1,'active-future'!$A:$A,0),1),""),"")</f>
        <v>-2.9099999999999966</v>
      </c>
      <c r="BV185" t="str">
        <f>+IFERROR(IF(VALUE('data-cash-crude'!BU185)&gt;0,'data-cash-crude'!BU185-INDEX('active-future'!$C:$C,MATCH('basis-cash-crude'!BV$1,'active-future'!$A:$A,0),1),""),"")</f>
        <v/>
      </c>
      <c r="BW185">
        <f>+IFERROR(IF(VALUE('data-cash-crude'!BV185)&gt;0,'data-cash-crude'!BV185-INDEX('active-future'!$C:$C,MATCH('basis-cash-crude'!BW$1,'active-future'!$A:$A,0),1),""),"")</f>
        <v>-3.0399999999999991</v>
      </c>
      <c r="BX185">
        <f>+IFERROR(IF(VALUE('data-cash-crude'!BW185)&gt;0,'data-cash-crude'!BW185-INDEX('active-future'!$C:$C,MATCH('basis-cash-crude'!BX$1,'active-future'!$A:$A,0),1),""),"")</f>
        <v>-2.8900000000000006</v>
      </c>
      <c r="BY185">
        <f>+IFERROR(IF(VALUE('data-cash-crude'!BX185)&gt;0,'data-cash-crude'!BX185-INDEX('active-future'!$C:$C,MATCH('basis-cash-crude'!BY$1,'active-future'!$A:$A,0),1),""),"")</f>
        <v>-3.0900000000000034</v>
      </c>
      <c r="BZ185">
        <f>+IFERROR(IF(VALUE('data-cash-crude'!BY185)&gt;0,'data-cash-crude'!BY185-INDEX('active-future'!$C:$C,MATCH('basis-cash-crude'!BZ$1,'active-future'!$A:$A,0),1),""),"")</f>
        <v>-3.1899999999999977</v>
      </c>
      <c r="CA185">
        <f>+IFERROR(IF(VALUE('data-cash-crude'!BZ185)&gt;0,'data-cash-crude'!BZ185-INDEX('active-future'!$C:$C,MATCH('basis-cash-crude'!CA$1,'active-future'!$A:$A,0),1),""),"")</f>
        <v>-2.7899999999999991</v>
      </c>
      <c r="CB185">
        <f>+IFERROR(IF(VALUE('data-cash-crude'!CA185)&gt;0,'data-cash-crude'!CA185-INDEX('active-future'!$C:$C,MATCH('basis-cash-crude'!CB$1,'active-future'!$A:$A,0),1),""),"")</f>
        <v>-3.0900000000000034</v>
      </c>
      <c r="CC185">
        <f>+IFERROR(IF(VALUE('data-cash-crude'!CB185)&gt;0,'data-cash-crude'!CB185-INDEX('active-future'!$C:$C,MATCH('basis-cash-crude'!CC$1,'active-future'!$A:$A,0),1),""),"")</f>
        <v>-2.6499999999999986</v>
      </c>
      <c r="CD185">
        <f>+IFERROR(IF(VALUE('data-cash-crude'!CC185)&gt;0,'data-cash-crude'!CC185-INDEX('active-future'!$C:$C,MATCH('basis-cash-crude'!CD$1,'active-future'!$A:$A,0),1),""),"")</f>
        <v>-3.1000000000000014</v>
      </c>
      <c r="CE185">
        <f>+IFERROR(IF(VALUE('data-cash-crude'!CD185)&gt;0,'data-cash-crude'!CD185-INDEX('active-future'!$C:$C,MATCH('basis-cash-crude'!CE$1,'active-future'!$A:$A,0),1),""),"")</f>
        <v>-3.0900000000000034</v>
      </c>
      <c r="CF185">
        <f>+IFERROR(IF(VALUE('data-cash-crude'!CE185)&gt;0,'data-cash-crude'!CE185-INDEX('active-future'!$C:$C,MATCH('basis-cash-crude'!CF$1,'active-future'!$A:$A,0),1),""),"")</f>
        <v>-3</v>
      </c>
      <c r="CG185">
        <f>+IFERROR(IF(VALUE('data-cash-crude'!CF185)&gt;0,'data-cash-crude'!CF185-INDEX('active-future'!$C:$C,MATCH('basis-cash-crude'!CG$1,'active-future'!$A:$A,0),1),""),"")</f>
        <v>-3.1499999999999986</v>
      </c>
      <c r="CH185">
        <f>+IFERROR(IF(VALUE('data-cash-crude'!CG185)&gt;0,'data-cash-crude'!CG185-INDEX('active-future'!$C:$C,MATCH('basis-cash-crude'!CH$1,'active-future'!$A:$A,0),1),""),"")</f>
        <v>-2.8500000000000014</v>
      </c>
      <c r="CI185">
        <f>+IFERROR(IF(VALUE('data-cash-crude'!CH185)&gt;0,'data-cash-crude'!CH185-INDEX('active-future'!$C:$C,MATCH('basis-cash-crude'!CI$1,'active-future'!$A:$A,0),1),""),"")</f>
        <v>-3.0200000000000031</v>
      </c>
      <c r="CJ185">
        <f>+IFERROR(IF(VALUE('data-cash-crude'!CI185)&gt;0,'data-cash-crude'!CI185-INDEX('active-future'!$C:$C,MATCH('basis-cash-crude'!CJ$1,'active-future'!$A:$A,0),1),""),"")</f>
        <v>-3.0499999999999972</v>
      </c>
      <c r="CK185">
        <f>+IFERROR(IF(VALUE('data-cash-crude'!CJ185)&gt;0,'data-cash-crude'!CJ185-INDEX('active-future'!$C:$C,MATCH('basis-cash-crude'!CK$1,'active-future'!$A:$A,0),1),""),"")</f>
        <v>-3.009999999999998</v>
      </c>
      <c r="CL185">
        <f>+IFERROR(IF(VALUE('data-cash-crude'!CK185)&gt;0,'data-cash-crude'!CK185-INDEX('active-future'!$C:$C,MATCH('basis-cash-crude'!CL$1,'active-future'!$A:$A,0),1),""),"")</f>
        <v>-2.9399999999999977</v>
      </c>
      <c r="CM185" t="str">
        <f>+IFERROR(IF(VALUE('data-cash-crude'!CL185)&gt;0,'data-cash-crude'!CL185-INDEX('active-future'!$C:$C,MATCH('basis-cash-crude'!CM$1,'active-future'!$A:$A,0),1),""),"")</f>
        <v/>
      </c>
      <c r="CN185">
        <f>+IFERROR(IF(VALUE('data-cash-crude'!CM185)&gt;0,'data-cash-crude'!CM185-INDEX('active-future'!$C:$C,MATCH('basis-cash-crude'!CN$1,'active-future'!$A:$A,0),1),""),"")</f>
        <v>-3.1000000000000014</v>
      </c>
      <c r="CO185">
        <f>+IFERROR(IF(VALUE('data-cash-crude'!CN185)&gt;0,'data-cash-crude'!CN185-INDEX('active-future'!$C:$C,MATCH('basis-cash-crude'!CO$1,'active-future'!$A:$A,0),1),""),"")</f>
        <v>-2.9600000000000009</v>
      </c>
      <c r="CP185" t="str">
        <f>+IFERROR(IF(VALUE('data-cash-crude'!CO185)&gt;0,'data-cash-crude'!CO185-INDEX('active-future'!$C:$C,MATCH('basis-cash-crude'!CP$1,'active-future'!$A:$A,0),1),""),"")</f>
        <v/>
      </c>
      <c r="CQ185">
        <f>+IFERROR(IF(VALUE('data-cash-crude'!CP185)&gt;0,'data-cash-crude'!CP185-INDEX('active-future'!$C:$C,MATCH('basis-cash-crude'!CQ$1,'active-future'!$A:$A,0),1),""),"")</f>
        <v>-2.1799999999999997</v>
      </c>
      <c r="CR185">
        <f>+IFERROR(IF(VALUE('data-cash-crude'!CQ185)&gt;0,'data-cash-crude'!CQ185-INDEX('active-future'!$C:$C,MATCH('basis-cash-crude'!CR$1,'active-future'!$A:$A,0),1),""),"")</f>
        <v>-3.1400000000000006</v>
      </c>
      <c r="CS185">
        <f>+IFERROR(IF(VALUE('data-cash-crude'!CR185)&gt;0,'data-cash-crude'!CR185-INDEX('active-future'!$C:$C,MATCH('basis-cash-crude'!CS$1,'active-future'!$A:$A,0),1),""),"")</f>
        <v>-2.9200000000000017</v>
      </c>
      <c r="CT185">
        <f>+IFERROR(IF(VALUE('data-cash-crude'!CS185)&gt;0,'data-cash-crude'!CS185-INDEX('active-future'!$C:$C,MATCH('basis-cash-crude'!CT$1,'active-future'!$A:$A,0),1),""),"")</f>
        <v>-3.1000000000000014</v>
      </c>
      <c r="CU185">
        <f>+IFERROR(IF(VALUE('data-cash-crude'!CT185)&gt;0,'data-cash-crude'!CT185-INDEX('active-future'!$C:$C,MATCH('basis-cash-crude'!CU$1,'active-future'!$A:$A,0),1),""),"")</f>
        <v>-2.9299999999999997</v>
      </c>
      <c r="CV185">
        <f>+IFERROR(IF(VALUE('data-cash-crude'!CU185)&gt;0,'data-cash-crude'!CU185-INDEX('active-future'!$C:$C,MATCH('basis-cash-crude'!CV$1,'active-future'!$A:$A,0),1),""),"")</f>
        <v>-2.8800000000000026</v>
      </c>
      <c r="CW185">
        <f>+IFERROR(IF(VALUE('data-cash-crude'!CV185)&gt;0,'data-cash-crude'!CV185-INDEX('active-future'!$C:$C,MATCH('basis-cash-crude'!CW$1,'active-future'!$A:$A,0),1),""),"")</f>
        <v>-2.6400000000000006</v>
      </c>
      <c r="CX185">
        <f>+IFERROR(IF(VALUE('data-cash-crude'!CW185)&gt;0,'data-cash-crude'!CW185-INDEX('active-future'!$C:$C,MATCH('basis-cash-crude'!CX$1,'active-future'!$A:$A,0),1),""),"")</f>
        <v>-3.0600000000000023</v>
      </c>
      <c r="CY185">
        <f>+IFERROR(IF(VALUE('data-cash-crude'!CX185)&gt;0,'data-cash-crude'!CX185-INDEX('active-future'!$C:$C,MATCH('basis-cash-crude'!CY$1,'active-future'!$A:$A,0),1),""),"")</f>
        <v>-2.9699999999999989</v>
      </c>
      <c r="CZ185">
        <f>+IFERROR(IF(VALUE('data-cash-crude'!CY185)&gt;0,'data-cash-crude'!CY185-INDEX('active-future'!$C:$C,MATCH('basis-cash-crude'!CZ$1,'active-future'!$A:$A,0),1),""),"")</f>
        <v>-3.2299999999999969</v>
      </c>
      <c r="DA185">
        <f>+IFERROR(IF(VALUE('data-cash-crude'!CZ185)&gt;0,'data-cash-crude'!CZ185-INDEX('active-future'!$C:$C,MATCH('basis-cash-crude'!DA$1,'active-future'!$A:$A,0),1),""),"")</f>
        <v>-2.8500000000000014</v>
      </c>
      <c r="DB185">
        <f>+IFERROR(IF(VALUE('data-cash-crude'!DA185)&gt;0,'data-cash-crude'!DA185-INDEX('active-future'!$C:$C,MATCH('basis-cash-crude'!DB$1,'active-future'!$A:$A,0),1),""),"")</f>
        <v>-3.1799999999999997</v>
      </c>
      <c r="DC185">
        <f>+IFERROR(IF(VALUE('data-cash-crude'!DB185)&gt;0,'data-cash-crude'!DB185-INDEX('active-future'!$C:$C,MATCH('basis-cash-crude'!DC$1,'active-future'!$A:$A,0),1),""),"")</f>
        <v>-3</v>
      </c>
      <c r="DD185">
        <f>+IFERROR(IF(VALUE('data-cash-crude'!DC185)&gt;0,'data-cash-crude'!DC185-INDEX('active-future'!$C:$C,MATCH('basis-cash-crude'!DD$1,'active-future'!$A:$A,0),1),""),"")</f>
        <v>-3.0399999999999991</v>
      </c>
      <c r="DE185">
        <f>+IFERROR(IF(VALUE('data-cash-crude'!DD185)&gt;0,'data-cash-crude'!DD185-INDEX('active-future'!$C:$C,MATCH('basis-cash-crude'!DE$1,'active-future'!$A:$A,0),1),""),"")</f>
        <v>-3.0900000000000034</v>
      </c>
      <c r="DF185">
        <f>+IFERROR(IF(VALUE('data-cash-crude'!DE185)&gt;0,'data-cash-crude'!DE185-INDEX('active-future'!$C:$C,MATCH('basis-cash-crude'!DF$1,'active-future'!$A:$A,0),1),""),"")</f>
        <v>-2.8800000000000026</v>
      </c>
      <c r="DG185">
        <f>+IFERROR(IF(VALUE('data-cash-crude'!DF185)&gt;0,'data-cash-crude'!DF185-INDEX('active-future'!$C:$C,MATCH('basis-cash-crude'!DG$1,'active-future'!$A:$A,0),1),""),"")</f>
        <v>-2.6899999999999977</v>
      </c>
      <c r="DH185">
        <f>+IFERROR(IF(VALUE('data-cash-crude'!DG185)&gt;0,'data-cash-crude'!DG185-INDEX('active-future'!$C:$C,MATCH('basis-cash-crude'!DH$1,'active-future'!$A:$A,0),1),""),"")</f>
        <v>-3.1599999999999966</v>
      </c>
      <c r="DI185">
        <f>+IFERROR(IF(VALUE('data-cash-crude'!DH185)&gt;0,'data-cash-crude'!DH185-INDEX('active-future'!$C:$C,MATCH('basis-cash-crude'!DI$1,'active-future'!$A:$A,0),1),""),"")</f>
        <v>-2.9500000000000028</v>
      </c>
      <c r="DJ185">
        <f>+IFERROR(IF(VALUE('data-cash-crude'!DI185)&gt;0,'data-cash-crude'!DI185-INDEX('active-future'!$C:$C,MATCH('basis-cash-crude'!DJ$1,'active-future'!$A:$A,0),1),""),"")</f>
        <v>-3.0799999999999983</v>
      </c>
      <c r="DK185">
        <f>+IFERROR(IF(VALUE('data-cash-crude'!DJ185)&gt;0,'data-cash-crude'!DJ185-INDEX('active-future'!$C:$C,MATCH('basis-cash-crude'!DK$1,'active-future'!$A:$A,0),1),""),"")</f>
        <v>-3.0499999999999972</v>
      </c>
      <c r="DL185">
        <f>+IFERROR(IF(VALUE('data-cash-crude'!DK185)&gt;0,'data-cash-crude'!DK185-INDEX('active-future'!$C:$C,MATCH('basis-cash-crude'!DL$1,'active-future'!$A:$A,0),1),""),"")</f>
        <v>-3.1199999999999974</v>
      </c>
      <c r="DM185" t="str">
        <f>+IFERROR(IF(VALUE('data-cash-crude'!DL185)&gt;0,'data-cash-crude'!DL185-INDEX('active-future'!$C:$C,MATCH('basis-cash-crude'!DM$1,'active-future'!$A:$A,0),1),""),"")</f>
        <v/>
      </c>
      <c r="DN185" t="str">
        <f>+IFERROR(IF(VALUE('data-cash-crude'!DM185)&gt;0,'data-cash-crude'!DM185-INDEX('active-future'!$C:$C,MATCH('basis-cash-crude'!DN$1,'active-future'!$A:$A,0),1),""),"")</f>
        <v/>
      </c>
      <c r="DO185" t="str">
        <f>+IFERROR(IF(VALUE('data-cash-crude'!DN185)&gt;0,'data-cash-crude'!DN185-INDEX('active-future'!$C:$C,MATCH('basis-cash-crude'!DO$1,'active-future'!$A:$A,0),1),""),"")</f>
        <v/>
      </c>
      <c r="DP185" t="str">
        <f>+IFERROR(IF(VALUE('data-cash-crude'!DO185)&gt;0,'data-cash-crude'!DO185-INDEX('active-future'!$C:$C,MATCH('basis-cash-crude'!DP$1,'active-future'!$A:$A,0),1),""),"")</f>
        <v/>
      </c>
      <c r="DQ185" t="str">
        <f>+IFERROR(IF(VALUE('data-cash-crude'!DP185)&gt;0,'data-cash-crude'!DP185-INDEX('active-future'!$C:$C,MATCH('basis-cash-crude'!DQ$1,'active-future'!$A:$A,0),1),""),"")</f>
        <v/>
      </c>
      <c r="DR185" t="str">
        <f>+IFERROR(IF(VALUE('data-cash-crude'!DQ185)&gt;0,'data-cash-crude'!DQ185-INDEX('active-future'!$C:$C,MATCH('basis-cash-crude'!DR$1,'active-future'!$A:$A,0),1),""),"")</f>
        <v/>
      </c>
      <c r="DS185" t="str">
        <f>+IFERROR(IF(VALUE('data-cash-crude'!DR185)&gt;0,'data-cash-crude'!DR185-INDEX('active-future'!$C:$C,MATCH('basis-cash-crude'!DS$1,'active-future'!$A:$A,0),1),""),"")</f>
        <v/>
      </c>
      <c r="DT185" t="str">
        <f>+IFERROR(IF(VALUE('data-cash-crude'!DS185)&gt;0,'data-cash-crude'!DS185-INDEX('active-future'!$C:$C,MATCH('basis-cash-crude'!DT$1,'active-future'!$A:$A,0),1),""),"")</f>
        <v/>
      </c>
      <c r="DU185" t="str">
        <f>+IFERROR(IF(VALUE('data-cash-crude'!DT185)&gt;0,'data-cash-crude'!DT185-INDEX('active-future'!$C:$C,MATCH('basis-cash-crude'!DU$1,'active-future'!$A:$A,0),1),""),"")</f>
        <v/>
      </c>
      <c r="DV185" t="str">
        <f>+IFERROR(IF(VALUE('data-cash-crude'!DU185)&gt;0,'data-cash-crude'!DU185-INDEX('active-future'!$C:$C,MATCH('basis-cash-crude'!DV$1,'active-future'!$A:$A,0),1),""),"")</f>
        <v/>
      </c>
      <c r="DW185" t="str">
        <f>+IFERROR(IF(VALUE('data-cash-crude'!DV185)&gt;0,'data-cash-crude'!DV185-INDEX('active-future'!$C:$C,MATCH('basis-cash-crude'!DW$1,'active-future'!$A:$A,0),1),""),"")</f>
        <v/>
      </c>
      <c r="DX185" t="str">
        <f>+IFERROR(IF(VALUE('data-cash-crude'!DW185)&gt;0,'data-cash-crude'!DW185-INDEX('active-future'!$C:$C,MATCH('basis-cash-crude'!DX$1,'active-future'!$A:$A,0),1),""),"")</f>
        <v/>
      </c>
      <c r="DY185" t="str">
        <f>+IFERROR(IF(VALUE('data-cash-crude'!DX185)&gt;0,'data-cash-crude'!DX185-INDEX('active-future'!$C:$C,MATCH('basis-cash-crude'!DY$1,'active-future'!$A:$A,0),1),""),"")</f>
        <v/>
      </c>
      <c r="DZ185" t="str">
        <f>+IFERROR(IF(VALUE('data-cash-crude'!DY185)&gt;0,'data-cash-crude'!DY185-INDEX('active-future'!$C:$C,MATCH('basis-cash-crude'!DZ$1,'active-future'!$A:$A,0),1),""),"")</f>
        <v/>
      </c>
      <c r="EA185" t="str">
        <f>+IFERROR(IF(VALUE('data-cash-crude'!DZ185)&gt;0,'data-cash-crude'!DZ185-INDEX('active-future'!$C:$C,MATCH('basis-cash-crude'!EA$1,'active-future'!$A:$A,0),1),""),"")</f>
        <v/>
      </c>
      <c r="EB185" t="str">
        <f>+IFERROR(IF(VALUE('data-cash-crude'!EA185)&gt;0,'data-cash-crude'!EA185-INDEX('active-future'!$C:$C,MATCH('basis-cash-crude'!EB$1,'active-future'!$A:$A,0),1),""),"")</f>
        <v/>
      </c>
      <c r="EC185" t="str">
        <f>+IFERROR(IF(VALUE('data-cash-crude'!EB185)&gt;0,'data-cash-crude'!EB185-INDEX('active-future'!$C:$C,MATCH('basis-cash-crude'!EC$1,'active-future'!$A:$A,0),1),""),"")</f>
        <v/>
      </c>
      <c r="ED185" t="str">
        <f>+IFERROR(IF(VALUE('data-cash-crude'!EC185)&gt;0,'data-cash-crude'!EC185-INDEX('active-future'!$C:$C,MATCH('basis-cash-crude'!ED$1,'active-future'!$A:$A,0),1),""),"")</f>
        <v/>
      </c>
      <c r="EE185" t="str">
        <f>+IFERROR(IF(VALUE('data-cash-crude'!ED185)&gt;0,'data-cash-crude'!ED185-INDEX('active-future'!$C:$C,MATCH('basis-cash-crude'!EE$1,'active-future'!$A:$A,0),1),""),"")</f>
        <v/>
      </c>
      <c r="EF185" t="str">
        <f>+IFERROR(IF(VALUE('data-cash-crude'!EE185)&gt;0,'data-cash-crude'!EE185-INDEX('active-future'!$C:$C,MATCH('basis-cash-crude'!EF$1,'active-future'!$A:$A,0),1),""),"")</f>
        <v/>
      </c>
      <c r="EG185" t="str">
        <f>+IFERROR(IF(VALUE('data-cash-crude'!EF185)&gt;0,'data-cash-crude'!EF185-INDEX('active-future'!$C:$C,MATCH('basis-cash-crude'!EG$1,'active-future'!$A:$A,0),1),""),"")</f>
        <v/>
      </c>
      <c r="EH185" t="str">
        <f>+IFERROR(IF(VALUE('data-cash-crude'!EG185)&gt;0,'data-cash-crude'!EG185-INDEX('active-future'!$C:$C,MATCH('basis-cash-crude'!EH$1,'active-future'!$A:$A,0),1),""),"")</f>
        <v/>
      </c>
      <c r="EI185" t="str">
        <f>+IFERROR(IF(VALUE('data-cash-crude'!EH185)&gt;0,'data-cash-crude'!EH185-INDEX('active-future'!$C:$C,MATCH('basis-cash-crude'!EI$1,'active-future'!$A:$A,0),1),""),"")</f>
        <v/>
      </c>
      <c r="EJ185" t="str">
        <f>+IFERROR(IF(VALUE('data-cash-crude'!EI185)&gt;0,'data-cash-crude'!EI185-INDEX('active-future'!$C:$C,MATCH('basis-cash-crude'!EJ$1,'active-future'!$A:$A,0),1),""),"")</f>
        <v/>
      </c>
      <c r="EK185" t="str">
        <f>+IFERROR(IF(VALUE('data-cash-crude'!EJ185)&gt;0,'data-cash-crude'!EJ185-INDEX('active-future'!$C:$C,MATCH('basis-cash-crude'!EK$1,'active-future'!$A:$A,0),1),""),"")</f>
        <v/>
      </c>
      <c r="EL185" t="str">
        <f>+IFERROR(IF(VALUE('data-cash-crude'!EK185)&gt;0,'data-cash-crude'!EK185-INDEX('active-future'!$C:$C,MATCH('basis-cash-crude'!EL$1,'active-future'!$A:$A,0),1),""),"")</f>
        <v/>
      </c>
      <c r="EM185" t="str">
        <f>+IFERROR(IF(VALUE('data-cash-crude'!EL185)&gt;0,'data-cash-crude'!EL185-INDEX('active-future'!$C:$C,MATCH('basis-cash-crude'!EM$1,'active-future'!$A:$A,0),1),""),"")</f>
        <v/>
      </c>
      <c r="EN185" t="str">
        <f>+IFERROR(IF(VALUE('data-cash-crude'!EM185)&gt;0,'data-cash-crude'!EM185-INDEX('active-future'!$C:$C,MATCH('basis-cash-crude'!EN$1,'active-future'!$A:$A,0),1),""),"")</f>
        <v/>
      </c>
      <c r="EO185" t="str">
        <f>+IFERROR(IF(VALUE('data-cash-crude'!EN185)&gt;0,'data-cash-crude'!EN185-INDEX('active-future'!$C:$C,MATCH('basis-cash-crude'!EO$1,'active-future'!$A:$A,0),1),""),"")</f>
        <v/>
      </c>
      <c r="EP185" t="str">
        <f>+IFERROR(IF(VALUE('data-cash-crude'!EO185)&gt;0,'data-cash-crude'!EO185-INDEX('active-future'!$C:$C,MATCH('basis-cash-crude'!EP$1,'active-future'!$A:$A,0),1),""),"")</f>
        <v/>
      </c>
      <c r="EQ185" t="str">
        <f>+IFERROR(IF(VALUE('data-cash-crude'!EP185)&gt;0,'data-cash-crude'!EP185-INDEX('active-future'!$C:$C,MATCH('basis-cash-crude'!EQ$1,'active-future'!$A:$A,0),1),""),"")</f>
        <v/>
      </c>
      <c r="ER185" t="str">
        <f>+IFERROR(IF(VALUE('data-cash-crude'!EQ185)&gt;0,'data-cash-crude'!EQ185-INDEX('active-future'!$C:$C,MATCH('basis-cash-crude'!ER$1,'active-future'!$A:$A,0),1),""),"")</f>
        <v/>
      </c>
      <c r="ES185" t="str">
        <f>+IFERROR(IF(VALUE('data-cash-crude'!ER185)&gt;0,'data-cash-crude'!ER185-INDEX('active-future'!$C:$C,MATCH('basis-cash-crude'!ES$1,'active-future'!$A:$A,0),1),""),"")</f>
        <v/>
      </c>
      <c r="ET185" t="str">
        <f>+IFERROR(IF(VALUE('data-cash-crude'!ES185)&gt;0,'data-cash-crude'!ES185-INDEX('active-future'!$C:$C,MATCH('basis-cash-crude'!ET$1,'active-future'!$A:$A,0),1),""),"")</f>
        <v/>
      </c>
      <c r="EU185" t="str">
        <f>+IFERROR(IF(VALUE('data-cash-crude'!ET185)&gt;0,'data-cash-crude'!ET185-INDEX('active-future'!$C:$C,MATCH('basis-cash-crude'!EU$1,'active-future'!$A:$A,0),1),""),"")</f>
        <v/>
      </c>
      <c r="EV185" t="str">
        <f>+IFERROR(IF(VALUE('data-cash-crude'!EU185)&gt;0,'data-cash-crude'!EU185-INDEX('active-future'!$C:$C,MATCH('basis-cash-crude'!EV$1,'active-future'!$A:$A,0),1),""),"")</f>
        <v/>
      </c>
      <c r="EW185" t="str">
        <f>+IFERROR(IF(VALUE('data-cash-crude'!EV185)&gt;0,'data-cash-crude'!EV185-INDEX('active-future'!$C:$C,MATCH('basis-cash-crude'!EW$1,'active-future'!$A:$A,0),1),""),"")</f>
        <v/>
      </c>
      <c r="EX185" t="str">
        <f>+IFERROR(IF(VALUE('data-cash-crude'!EW185)&gt;0,'data-cash-crude'!EW185-INDEX('active-future'!$C:$C,MATCH('basis-cash-crude'!EX$1,'active-future'!$A:$A,0),1),""),"")</f>
        <v/>
      </c>
      <c r="EY185" t="str">
        <f>+IFERROR(IF(VALUE('data-cash-crude'!EX185)&gt;0,'data-cash-crude'!EX185-INDEX('active-future'!$C:$C,MATCH('basis-cash-crude'!EY$1,'active-future'!$A:$A,0),1),""),"")</f>
        <v/>
      </c>
      <c r="EZ185" t="str">
        <f>+IFERROR(IF(VALUE('data-cash-crude'!EY185)&gt;0,'data-cash-crude'!EY185-INDEX('active-future'!$C:$C,MATCH('basis-cash-crude'!EZ$1,'active-future'!$A:$A,0),1),""),"")</f>
        <v/>
      </c>
      <c r="FA185" t="str">
        <f>+IFERROR(IF(VALUE('data-cash-crude'!EZ185)&gt;0,'data-cash-crude'!EZ185-INDEX('active-future'!$C:$C,MATCH('basis-cash-crude'!FA$1,'active-future'!$A:$A,0),1),""),"")</f>
        <v/>
      </c>
      <c r="FB185" t="str">
        <f>+IFERROR(IF(VALUE('data-cash-crude'!FA185)&gt;0,'data-cash-crude'!FA185-INDEX('active-future'!$C:$C,MATCH('basis-cash-crude'!FB$1,'active-future'!$A:$A,0),1),""),"")</f>
        <v/>
      </c>
      <c r="FC185" t="str">
        <f>+IFERROR(IF(VALUE('data-cash-crude'!FB185)&gt;0,'data-cash-crude'!FB185-INDEX('active-future'!$C:$C,MATCH('basis-cash-crude'!FC$1,'active-future'!$A:$A,0),1),""),"")</f>
        <v/>
      </c>
      <c r="FD185" t="str">
        <f>+IFERROR(IF(VALUE('data-cash-crude'!FC185)&gt;0,'data-cash-crude'!FC185-INDEX('active-future'!$C:$C,MATCH('basis-cash-crude'!FD$1,'active-future'!$A:$A,0),1),""),"")</f>
        <v/>
      </c>
      <c r="FE185" t="str">
        <f>+IFERROR(IF(VALUE('data-cash-crude'!FD185)&gt;0,'data-cash-crude'!FD185-INDEX('active-future'!$C:$C,MATCH('basis-cash-crude'!FE$1,'active-future'!$A:$A,0),1),""),"")</f>
        <v/>
      </c>
      <c r="FF185" t="str">
        <f>+IFERROR(IF(VALUE('data-cash-crude'!FE185)&gt;0,'data-cash-crude'!FE185-INDEX('active-future'!$C:$C,MATCH('basis-cash-crude'!FF$1,'active-future'!$A:$A,0),1),""),"")</f>
        <v/>
      </c>
      <c r="FG185" t="str">
        <f>+IFERROR(IF(VALUE('data-cash-crude'!FF185)&gt;0,'data-cash-crude'!FF185-INDEX('active-future'!$C:$C,MATCH('basis-cash-crude'!FG$1,'active-future'!$A:$A,0),1),""),"")</f>
        <v/>
      </c>
      <c r="FH185" t="str">
        <f>+IFERROR(IF(VALUE('data-cash-crude'!FG185)&gt;0,'data-cash-crude'!FG185-INDEX('active-future'!$C:$C,MATCH('basis-cash-crude'!FH$1,'active-future'!$A:$A,0),1),""),"")</f>
        <v/>
      </c>
      <c r="FI185" t="str">
        <f>+IFERROR(IF(VALUE('data-cash-crude'!FH185)&gt;0,'data-cash-crude'!FH185-INDEX('active-future'!$C:$C,MATCH('basis-cash-crude'!FI$1,'active-future'!$A:$A,0),1),""),"")</f>
        <v/>
      </c>
      <c r="FJ185" t="str">
        <f>+IFERROR(IF(VALUE('data-cash-crude'!FI185)&gt;0,'data-cash-crude'!FI185-INDEX('active-future'!$C:$C,MATCH('basis-cash-crude'!FJ$1,'active-future'!$A:$A,0),1),""),"")</f>
        <v/>
      </c>
      <c r="FK185" t="str">
        <f>+IFERROR(IF(VALUE('data-cash-crude'!FJ185)&gt;0,'data-cash-crude'!FJ185-INDEX('active-future'!$C:$C,MATCH('basis-cash-crude'!FK$1,'active-future'!$A:$A,0),1),""),"")</f>
        <v/>
      </c>
      <c r="FL185" t="str">
        <f>+IFERROR(IF(VALUE('data-cash-crude'!FK185)&gt;0,'data-cash-crude'!FK185-INDEX('active-future'!$C:$C,MATCH('basis-cash-crude'!FL$1,'active-future'!$A:$A,0),1),""),"")</f>
        <v/>
      </c>
    </row>
    <row r="186" spans="1:168" x14ac:dyDescent="0.2">
      <c r="A186">
        <f t="shared" si="6"/>
        <v>-6.5450000000000008</v>
      </c>
      <c r="B186">
        <f t="shared" si="7"/>
        <v>-6.4188000000000009</v>
      </c>
      <c r="C186">
        <f t="shared" si="8"/>
        <v>-6.4965333333333346</v>
      </c>
      <c r="D186" s="10" t="str">
        <f>+'data-cash-crude'!B186</f>
        <v>CLPA-8-51.CM</v>
      </c>
      <c r="E186">
        <f>+IFERROR(IF(VALUE('data-cash-crude'!D186)&gt;0,'data-cash-crude'!D186-INDEX('active-future'!$C:$C,MATCH('basis-cash-crude'!E$1,'active-future'!$A:$A,0),1),""),"")</f>
        <v>-6.5600000000000023</v>
      </c>
      <c r="F186">
        <f>+IFERROR(IF(VALUE('data-cash-crude'!E186)&gt;0,'data-cash-crude'!E186-INDEX('active-future'!$C:$C,MATCH('basis-cash-crude'!F$1,'active-future'!$A:$A,0),1),""),"")</f>
        <v>-6.43</v>
      </c>
      <c r="G186">
        <f>+IFERROR(IF(VALUE('data-cash-crude'!F186)&gt;0,'data-cash-crude'!F186-INDEX('active-future'!$C:$C,MATCH('basis-cash-crude'!G$1,'active-future'!$A:$A,0),1),""),"")</f>
        <v>-6.4699999999999989</v>
      </c>
      <c r="H186">
        <f>+IFERROR(IF(VALUE('data-cash-crude'!G186)&gt;0,'data-cash-crude'!G186-INDEX('active-future'!$C:$C,MATCH('basis-cash-crude'!H$1,'active-future'!$A:$A,0),1),""),"")</f>
        <v>-6.43</v>
      </c>
      <c r="I186" t="str">
        <f>+IFERROR(IF(VALUE('data-cash-crude'!H186)&gt;0,'data-cash-crude'!H186-INDEX('active-future'!$C:$C,MATCH('basis-cash-crude'!I$1,'active-future'!$A:$A,0),1),""),"")</f>
        <v/>
      </c>
      <c r="J186">
        <f>+IFERROR(IF(VALUE('data-cash-crude'!I186)&gt;0,'data-cash-crude'!I186-INDEX('active-future'!$C:$C,MATCH('basis-cash-crude'!J$1,'active-future'!$A:$A,0),1),""),"")</f>
        <v>-6.6099999999999994</v>
      </c>
      <c r="K186">
        <f>+IFERROR(IF(VALUE('data-cash-crude'!J186)&gt;0,'data-cash-crude'!J186-INDEX('active-future'!$C:$C,MATCH('basis-cash-crude'!K$1,'active-future'!$A:$A,0),1),""),"")</f>
        <v>-6.7700000000000031</v>
      </c>
      <c r="L186" t="str">
        <f>+IFERROR(IF(VALUE('data-cash-crude'!K186)&gt;0,'data-cash-crude'!K186-INDEX('active-future'!$C:$C,MATCH('basis-cash-crude'!L$1,'active-future'!$A:$A,0),1),""),"")</f>
        <v/>
      </c>
      <c r="M186">
        <f>+IFERROR(IF(VALUE('data-cash-crude'!L186)&gt;0,'data-cash-crude'!L186-INDEX('active-future'!$C:$C,MATCH('basis-cash-crude'!M$1,'active-future'!$A:$A,0),1),""),"")</f>
        <v>-6.43</v>
      </c>
      <c r="N186">
        <f>+IFERROR(IF(VALUE('data-cash-crude'!M186)&gt;0,'data-cash-crude'!M186-INDEX('active-future'!$C:$C,MATCH('basis-cash-crude'!N$1,'active-future'!$A:$A,0),1),""),"")</f>
        <v>-6.6000000000000014</v>
      </c>
      <c r="O186">
        <f>+IFERROR(IF(VALUE('data-cash-crude'!N186)&gt;0,'data-cash-crude'!N186-INDEX('active-future'!$C:$C,MATCH('basis-cash-crude'!O$1,'active-future'!$A:$A,0),1),""),"")</f>
        <v>-6.3699999999999974</v>
      </c>
      <c r="P186">
        <f>+IFERROR(IF(VALUE('data-cash-crude'!O186)&gt;0,'data-cash-crude'!O186-INDEX('active-future'!$C:$C,MATCH('basis-cash-crude'!P$1,'active-future'!$A:$A,0),1),""),"")</f>
        <v>-6.4600000000000009</v>
      </c>
      <c r="Q186">
        <f>+IFERROR(IF(VALUE('data-cash-crude'!P186)&gt;0,'data-cash-crude'!P186-INDEX('active-future'!$C:$C,MATCH('basis-cash-crude'!Q$1,'active-future'!$A:$A,0),1),""),"")</f>
        <v>-6.57</v>
      </c>
      <c r="R186">
        <f>+IFERROR(IF(VALUE('data-cash-crude'!Q186)&gt;0,'data-cash-crude'!Q186-INDEX('active-future'!$C:$C,MATCH('basis-cash-crude'!R$1,'active-future'!$A:$A,0),1),""),"")</f>
        <v>-6.43</v>
      </c>
      <c r="S186">
        <f>+IFERROR(IF(VALUE('data-cash-crude'!R186)&gt;0,'data-cash-crude'!R186-INDEX('active-future'!$C:$C,MATCH('basis-cash-crude'!S$1,'active-future'!$A:$A,0),1),""),"")</f>
        <v>-6.509999999999998</v>
      </c>
      <c r="T186">
        <f>+IFERROR(IF(VALUE('data-cash-crude'!S186)&gt;0,'data-cash-crude'!S186-INDEX('active-future'!$C:$C,MATCH('basis-cash-crude'!T$1,'active-future'!$A:$A,0),1),""),"")</f>
        <v>-6.490000000000002</v>
      </c>
      <c r="U186">
        <f>+IFERROR(IF(VALUE('data-cash-crude'!T186)&gt;0,'data-cash-crude'!T186-INDEX('active-future'!$C:$C,MATCH('basis-cash-crude'!U$1,'active-future'!$A:$A,0),1),""),"")</f>
        <v>-6.7700000000000031</v>
      </c>
      <c r="V186">
        <f>+IFERROR(IF(VALUE('data-cash-crude'!U186)&gt;0,'data-cash-crude'!U186-INDEX('active-future'!$C:$C,MATCH('basis-cash-crude'!V$1,'active-future'!$A:$A,0),1),""),"")</f>
        <v>-6.4500000000000028</v>
      </c>
      <c r="W186">
        <f>+IFERROR(IF(VALUE('data-cash-crude'!V186)&gt;0,'data-cash-crude'!V186-INDEX('active-future'!$C:$C,MATCH('basis-cash-crude'!W$1,'active-future'!$A:$A,0),1),""),"")</f>
        <v>-6.43</v>
      </c>
      <c r="X186">
        <f>+IFERROR(IF(VALUE('data-cash-crude'!W186)&gt;0,'data-cash-crude'!W186-INDEX('active-future'!$C:$C,MATCH('basis-cash-crude'!X$1,'active-future'!$A:$A,0),1),""),"")</f>
        <v>-6.68</v>
      </c>
      <c r="Y186" t="str">
        <f>+IFERROR(IF(VALUE('data-cash-crude'!X186)&gt;0,'data-cash-crude'!X186-INDEX('active-future'!$C:$C,MATCH('basis-cash-crude'!Y$1,'active-future'!$A:$A,0),1),""),"")</f>
        <v/>
      </c>
      <c r="Z186">
        <f>+IFERROR(IF(VALUE('data-cash-crude'!Y186)&gt;0,'data-cash-crude'!Y186-INDEX('active-future'!$C:$C,MATCH('basis-cash-crude'!Z$1,'active-future'!$A:$A,0),1),""),"")</f>
        <v>-6.7100000000000009</v>
      </c>
      <c r="AA186">
        <f>+IFERROR(IF(VALUE('data-cash-crude'!Z186)&gt;0,'data-cash-crude'!Z186-INDEX('active-future'!$C:$C,MATCH('basis-cash-crude'!AA$1,'active-future'!$A:$A,0),1),""),"")</f>
        <v>-3.6700000000000017</v>
      </c>
      <c r="AB186" t="str">
        <f>+IFERROR(IF(VALUE('data-cash-crude'!AA186)&gt;0,'data-cash-crude'!AA186-INDEX('active-future'!$C:$C,MATCH('basis-cash-crude'!AB$1,'active-future'!$A:$A,0),1),""),"")</f>
        <v/>
      </c>
      <c r="AC186">
        <f>+IFERROR(IF(VALUE('data-cash-crude'!AB186)&gt;0,'data-cash-crude'!AB186-INDEX('active-future'!$C:$C,MATCH('basis-cash-crude'!AC$1,'active-future'!$A:$A,0),1),""),"")</f>
        <v>-6.6099999999999994</v>
      </c>
      <c r="AD186">
        <f>+IFERROR(IF(VALUE('data-cash-crude'!AC186)&gt;0,'data-cash-crude'!AC186-INDEX('active-future'!$C:$C,MATCH('basis-cash-crude'!AD$1,'active-future'!$A:$A,0),1),""),"")</f>
        <v>-6.4099999999999966</v>
      </c>
      <c r="AE186">
        <f>+IFERROR(IF(VALUE('data-cash-crude'!AD186)&gt;0,'data-cash-crude'!AD186-INDEX('active-future'!$C:$C,MATCH('basis-cash-crude'!AE$1,'active-future'!$A:$A,0),1),""),"")</f>
        <v>-6.509999999999998</v>
      </c>
      <c r="AF186">
        <f>+IFERROR(IF(VALUE('data-cash-crude'!AE186)&gt;0,'data-cash-crude'!AE186-INDEX('active-future'!$C:$C,MATCH('basis-cash-crude'!AF$1,'active-future'!$A:$A,0),1),""),"")</f>
        <v>-6.5200000000000031</v>
      </c>
      <c r="AG186">
        <f>+IFERROR(IF(VALUE('data-cash-crude'!AF186)&gt;0,'data-cash-crude'!AF186-INDEX('active-future'!$C:$C,MATCH('basis-cash-crude'!AG$1,'active-future'!$A:$A,0),1),""),"")</f>
        <v>-6.5799999999999983</v>
      </c>
      <c r="AH186" t="str">
        <f>+IFERROR(IF(VALUE('data-cash-crude'!AG186)&gt;0,'data-cash-crude'!AG186-INDEX('active-future'!$C:$C,MATCH('basis-cash-crude'!AH$1,'active-future'!$A:$A,0),1),""),"")</f>
        <v/>
      </c>
      <c r="AI186" t="str">
        <f>+IFERROR(IF(VALUE('data-cash-crude'!AH186)&gt;0,'data-cash-crude'!AH186-INDEX('active-future'!$C:$C,MATCH('basis-cash-crude'!AI$1,'active-future'!$A:$A,0),1),""),"")</f>
        <v/>
      </c>
      <c r="AJ186" t="str">
        <f>+IFERROR(IF(VALUE('data-cash-crude'!AI186)&gt;0,'data-cash-crude'!AI186-INDEX('active-future'!$C:$C,MATCH('basis-cash-crude'!AJ$1,'active-future'!$A:$A,0),1),""),"")</f>
        <v/>
      </c>
      <c r="AK186" t="str">
        <f>+IFERROR(IF(VALUE('data-cash-crude'!AJ186)&gt;0,'data-cash-crude'!AJ186-INDEX('active-future'!$C:$C,MATCH('basis-cash-crude'!AK$1,'active-future'!$A:$A,0),1),""),"")</f>
        <v/>
      </c>
      <c r="AL186" t="str">
        <f>+IFERROR(IF(VALUE('data-cash-crude'!AK186)&gt;0,'data-cash-crude'!AK186-INDEX('active-future'!$C:$C,MATCH('basis-cash-crude'!AL$1,'active-future'!$A:$A,0),1),""),"")</f>
        <v/>
      </c>
      <c r="AM186" t="str">
        <f>+IFERROR(IF(VALUE('data-cash-crude'!AL186)&gt;0,'data-cash-crude'!AL186-INDEX('active-future'!$C:$C,MATCH('basis-cash-crude'!AM$1,'active-future'!$A:$A,0),1),""),"")</f>
        <v/>
      </c>
      <c r="AN186">
        <f>+IFERROR(IF(VALUE('data-cash-crude'!AM186)&gt;0,'data-cash-crude'!AM186-INDEX('active-future'!$C:$C,MATCH('basis-cash-crude'!AN$1,'active-future'!$A:$A,0),1),""),"")</f>
        <v>-6.5499999999999972</v>
      </c>
      <c r="AO186">
        <f>+IFERROR(IF(VALUE('data-cash-crude'!AN186)&gt;0,'data-cash-crude'!AN186-INDEX('active-future'!$C:$C,MATCH('basis-cash-crude'!AO$1,'active-future'!$A:$A,0),1),""),"")</f>
        <v>-6.6099999999999994</v>
      </c>
      <c r="AP186">
        <f>+IFERROR(IF(VALUE('data-cash-crude'!AO186)&gt;0,'data-cash-crude'!AO186-INDEX('active-future'!$C:$C,MATCH('basis-cash-crude'!AP$1,'active-future'!$A:$A,0),1),""),"")</f>
        <v>-6.490000000000002</v>
      </c>
      <c r="AQ186">
        <f>+IFERROR(IF(VALUE('data-cash-crude'!AP186)&gt;0,'data-cash-crude'!AP186-INDEX('active-future'!$C:$C,MATCH('basis-cash-crude'!AQ$1,'active-future'!$A:$A,0),1),""),"")</f>
        <v>-6.3999999999999986</v>
      </c>
      <c r="AR186">
        <f>+IFERROR(IF(VALUE('data-cash-crude'!AQ186)&gt;0,'data-cash-crude'!AQ186-INDEX('active-future'!$C:$C,MATCH('basis-cash-crude'!AR$1,'active-future'!$A:$A,0),1),""),"")</f>
        <v>-6.6000000000000014</v>
      </c>
      <c r="AS186">
        <f>+IFERROR(IF(VALUE('data-cash-crude'!AR186)&gt;0,'data-cash-crude'!AR186-INDEX('active-future'!$C:$C,MATCH('basis-cash-crude'!AS$1,'active-future'!$A:$A,0),1),""),"")</f>
        <v>-6.4799999999999969</v>
      </c>
      <c r="AT186">
        <f>+IFERROR(IF(VALUE('data-cash-crude'!AS186)&gt;0,'data-cash-crude'!AS186-INDEX('active-future'!$C:$C,MATCH('basis-cash-crude'!AT$1,'active-future'!$A:$A,0),1),""),"")</f>
        <v>-6.7899999999999991</v>
      </c>
      <c r="AU186">
        <f>+IFERROR(IF(VALUE('data-cash-crude'!AT186)&gt;0,'data-cash-crude'!AT186-INDEX('active-future'!$C:$C,MATCH('basis-cash-crude'!AU$1,'active-future'!$A:$A,0),1),""),"")</f>
        <v>-6.4500000000000028</v>
      </c>
      <c r="AV186" t="str">
        <f>+IFERROR(IF(VALUE('data-cash-crude'!AU186)&gt;0,'data-cash-crude'!AU186-INDEX('active-future'!$C:$C,MATCH('basis-cash-crude'!AV$1,'active-future'!$A:$A,0),1),""),"")</f>
        <v/>
      </c>
      <c r="AW186" t="str">
        <f>+IFERROR(IF(VALUE('data-cash-crude'!AV186)&gt;0,'data-cash-crude'!AV186-INDEX('active-future'!$C:$C,MATCH('basis-cash-crude'!AW$1,'active-future'!$A:$A,0),1),""),"")</f>
        <v/>
      </c>
      <c r="AX186">
        <f>+IFERROR(IF(VALUE('data-cash-crude'!AW186)&gt;0,'data-cash-crude'!AW186-INDEX('active-future'!$C:$C,MATCH('basis-cash-crude'!AX$1,'active-future'!$A:$A,0),1),""),"")</f>
        <v>-6.5399999999999991</v>
      </c>
      <c r="AY186">
        <f>+IFERROR(IF(VALUE('data-cash-crude'!AX186)&gt;0,'data-cash-crude'!AX186-INDEX('active-future'!$C:$C,MATCH('basis-cash-crude'!AY$1,'active-future'!$A:$A,0),1),""),"")</f>
        <v>-6.8100000000000023</v>
      </c>
      <c r="AZ186">
        <f>+IFERROR(IF(VALUE('data-cash-crude'!AY186)&gt;0,'data-cash-crude'!AY186-INDEX('active-future'!$C:$C,MATCH('basis-cash-crude'!AZ$1,'active-future'!$A:$A,0),1),""),"")</f>
        <v>-6.4099999999999966</v>
      </c>
      <c r="BA186">
        <f>+IFERROR(IF(VALUE('data-cash-crude'!AZ186)&gt;0,'data-cash-crude'!AZ186-INDEX('active-future'!$C:$C,MATCH('basis-cash-crude'!BA$1,'active-future'!$A:$A,0),1),""),"")</f>
        <v>-6.4799999999999969</v>
      </c>
      <c r="BB186">
        <f>+IFERROR(IF(VALUE('data-cash-crude'!BA186)&gt;0,'data-cash-crude'!BA186-INDEX('active-future'!$C:$C,MATCH('basis-cash-crude'!BB$1,'active-future'!$A:$A,0),1),""),"")</f>
        <v>-6.4699999999999989</v>
      </c>
      <c r="BC186">
        <f>+IFERROR(IF(VALUE('data-cash-crude'!BB186)&gt;0,'data-cash-crude'!BB186-INDEX('active-future'!$C:$C,MATCH('basis-cash-crude'!BC$1,'active-future'!$A:$A,0),1),""),"")</f>
        <v>-6.9799999999999969</v>
      </c>
      <c r="BD186">
        <f>+IFERROR(IF(VALUE('data-cash-crude'!BC186)&gt;0,'data-cash-crude'!BC186-INDEX('active-future'!$C:$C,MATCH('basis-cash-crude'!BD$1,'active-future'!$A:$A,0),1),""),"")</f>
        <v>-6.509999999999998</v>
      </c>
      <c r="BE186">
        <f>+IFERROR(IF(VALUE('data-cash-crude'!BD186)&gt;0,'data-cash-crude'!BD186-INDEX('active-future'!$C:$C,MATCH('basis-cash-crude'!BE$1,'active-future'!$A:$A,0),1),""),"")</f>
        <v>-6.6199999999999974</v>
      </c>
      <c r="BF186">
        <f>+IFERROR(IF(VALUE('data-cash-crude'!BE186)&gt;0,'data-cash-crude'!BE186-INDEX('active-future'!$C:$C,MATCH('basis-cash-crude'!BF$1,'active-future'!$A:$A,0),1),""),"")</f>
        <v>-6.68</v>
      </c>
      <c r="BG186">
        <f>+IFERROR(IF(VALUE('data-cash-crude'!BF186)&gt;0,'data-cash-crude'!BF186-INDEX('active-future'!$C:$C,MATCH('basis-cash-crude'!BG$1,'active-future'!$A:$A,0),1),""),"")</f>
        <v>-6.3599999999999994</v>
      </c>
      <c r="BH186">
        <f>+IFERROR(IF(VALUE('data-cash-crude'!BG186)&gt;0,'data-cash-crude'!BG186-INDEX('active-future'!$C:$C,MATCH('basis-cash-crude'!BH$1,'active-future'!$A:$A,0),1),""),"")</f>
        <v>-6.5600000000000023</v>
      </c>
      <c r="BI186">
        <f>+IFERROR(IF(VALUE('data-cash-crude'!BH186)&gt;0,'data-cash-crude'!BH186-INDEX('active-future'!$C:$C,MATCH('basis-cash-crude'!BI$1,'active-future'!$A:$A,0),1),""),"")</f>
        <v>-6.8400000000000034</v>
      </c>
      <c r="BJ186">
        <f>+IFERROR(IF(VALUE('data-cash-crude'!BI186)&gt;0,'data-cash-crude'!BI186-INDEX('active-future'!$C:$C,MATCH('basis-cash-crude'!BJ$1,'active-future'!$A:$A,0),1),""),"")</f>
        <v>-6.4500000000000028</v>
      </c>
      <c r="BK186">
        <f>+IFERROR(IF(VALUE('data-cash-crude'!BJ186)&gt;0,'data-cash-crude'!BJ186-INDEX('active-future'!$C:$C,MATCH('basis-cash-crude'!BK$1,'active-future'!$A:$A,0),1),""),"")</f>
        <v>-6.5499999999999972</v>
      </c>
      <c r="BL186">
        <f>+IFERROR(IF(VALUE('data-cash-crude'!BK186)&gt;0,'data-cash-crude'!BK186-INDEX('active-future'!$C:$C,MATCH('basis-cash-crude'!BL$1,'active-future'!$A:$A,0),1),""),"")</f>
        <v>-6.3400000000000034</v>
      </c>
      <c r="BM186">
        <f>+IFERROR(IF(VALUE('data-cash-crude'!BL186)&gt;0,'data-cash-crude'!BL186-INDEX('active-future'!$C:$C,MATCH('basis-cash-crude'!BM$1,'active-future'!$A:$A,0),1),""),"")</f>
        <v>-6.6300000000000026</v>
      </c>
      <c r="BN186">
        <f>+IFERROR(IF(VALUE('data-cash-crude'!BM186)&gt;0,'data-cash-crude'!BM186-INDEX('active-future'!$C:$C,MATCH('basis-cash-crude'!BN$1,'active-future'!$A:$A,0),1),""),"")</f>
        <v>-6.5</v>
      </c>
      <c r="BO186">
        <f>+IFERROR(IF(VALUE('data-cash-crude'!BN186)&gt;0,'data-cash-crude'!BN186-INDEX('active-future'!$C:$C,MATCH('basis-cash-crude'!BO$1,'active-future'!$A:$A,0),1),""),"")</f>
        <v>-6.5600000000000023</v>
      </c>
      <c r="BP186">
        <f>+IFERROR(IF(VALUE('data-cash-crude'!BO186)&gt;0,'data-cash-crude'!BO186-INDEX('active-future'!$C:$C,MATCH('basis-cash-crude'!BP$1,'active-future'!$A:$A,0),1),""),"")</f>
        <v>-6.4500000000000028</v>
      </c>
      <c r="BQ186">
        <f>+IFERROR(IF(VALUE('data-cash-crude'!BP186)&gt;0,'data-cash-crude'!BP186-INDEX('active-future'!$C:$C,MATCH('basis-cash-crude'!BQ$1,'active-future'!$A:$A,0),1),""),"")</f>
        <v>-6.3900000000000006</v>
      </c>
      <c r="BR186">
        <f>+IFERROR(IF(VALUE('data-cash-crude'!BQ186)&gt;0,'data-cash-crude'!BQ186-INDEX('active-future'!$C:$C,MATCH('basis-cash-crude'!BR$1,'active-future'!$A:$A,0),1),""),"")</f>
        <v>-6.6199999999999974</v>
      </c>
      <c r="BS186">
        <f>+IFERROR(IF(VALUE('data-cash-crude'!BR186)&gt;0,'data-cash-crude'!BR186-INDEX('active-future'!$C:$C,MATCH('basis-cash-crude'!BS$1,'active-future'!$A:$A,0),1),""),"")</f>
        <v>-6.82</v>
      </c>
      <c r="BT186">
        <f>+IFERROR(IF(VALUE('data-cash-crude'!BS186)&gt;0,'data-cash-crude'!BS186-INDEX('active-future'!$C:$C,MATCH('basis-cash-crude'!BT$1,'active-future'!$A:$A,0),1),""),"")</f>
        <v>-6.4099999999999966</v>
      </c>
      <c r="BU186">
        <f>+IFERROR(IF(VALUE('data-cash-crude'!BT186)&gt;0,'data-cash-crude'!BT186-INDEX('active-future'!$C:$C,MATCH('basis-cash-crude'!BU$1,'active-future'!$A:$A,0),1),""),"")</f>
        <v>-6.4099999999999966</v>
      </c>
      <c r="BV186" t="str">
        <f>+IFERROR(IF(VALUE('data-cash-crude'!BU186)&gt;0,'data-cash-crude'!BU186-INDEX('active-future'!$C:$C,MATCH('basis-cash-crude'!BV$1,'active-future'!$A:$A,0),1),""),"")</f>
        <v/>
      </c>
      <c r="BW186">
        <f>+IFERROR(IF(VALUE('data-cash-crude'!BV186)&gt;0,'data-cash-crude'!BV186-INDEX('active-future'!$C:$C,MATCH('basis-cash-crude'!BW$1,'active-future'!$A:$A,0),1),""),"")</f>
        <v>-6.5399999999999991</v>
      </c>
      <c r="BX186">
        <f>+IFERROR(IF(VALUE('data-cash-crude'!BW186)&gt;0,'data-cash-crude'!BW186-INDEX('active-future'!$C:$C,MATCH('basis-cash-crude'!BX$1,'active-future'!$A:$A,0),1),""),"")</f>
        <v>-6.3900000000000006</v>
      </c>
      <c r="BY186">
        <f>+IFERROR(IF(VALUE('data-cash-crude'!BX186)&gt;0,'data-cash-crude'!BX186-INDEX('active-future'!$C:$C,MATCH('basis-cash-crude'!BY$1,'active-future'!$A:$A,0),1),""),"")</f>
        <v>-6.5900000000000034</v>
      </c>
      <c r="BZ186">
        <f>+IFERROR(IF(VALUE('data-cash-crude'!BY186)&gt;0,'data-cash-crude'!BY186-INDEX('active-future'!$C:$C,MATCH('basis-cash-crude'!BZ$1,'active-future'!$A:$A,0),1),""),"")</f>
        <v>-6.6899999999999977</v>
      </c>
      <c r="CA186">
        <f>+IFERROR(IF(VALUE('data-cash-crude'!BZ186)&gt;0,'data-cash-crude'!BZ186-INDEX('active-future'!$C:$C,MATCH('basis-cash-crude'!CA$1,'active-future'!$A:$A,0),1),""),"")</f>
        <v>-6.2899999999999991</v>
      </c>
      <c r="CB186">
        <f>+IFERROR(IF(VALUE('data-cash-crude'!CA186)&gt;0,'data-cash-crude'!CA186-INDEX('active-future'!$C:$C,MATCH('basis-cash-crude'!CB$1,'active-future'!$A:$A,0),1),""),"")</f>
        <v>-6.5900000000000034</v>
      </c>
      <c r="CC186">
        <f>+IFERROR(IF(VALUE('data-cash-crude'!CB186)&gt;0,'data-cash-crude'!CB186-INDEX('active-future'!$C:$C,MATCH('basis-cash-crude'!CC$1,'active-future'!$A:$A,0),1),""),"")</f>
        <v>-6.1499999999999986</v>
      </c>
      <c r="CD186">
        <f>+IFERROR(IF(VALUE('data-cash-crude'!CC186)&gt;0,'data-cash-crude'!CC186-INDEX('active-future'!$C:$C,MATCH('basis-cash-crude'!CD$1,'active-future'!$A:$A,0),1),""),"")</f>
        <v>-6.6000000000000014</v>
      </c>
      <c r="CE186">
        <f>+IFERROR(IF(VALUE('data-cash-crude'!CD186)&gt;0,'data-cash-crude'!CD186-INDEX('active-future'!$C:$C,MATCH('basis-cash-crude'!CE$1,'active-future'!$A:$A,0),1),""),"")</f>
        <v>-6.5900000000000034</v>
      </c>
      <c r="CF186">
        <f>+IFERROR(IF(VALUE('data-cash-crude'!CE186)&gt;0,'data-cash-crude'!CE186-INDEX('active-future'!$C:$C,MATCH('basis-cash-crude'!CF$1,'active-future'!$A:$A,0),1),""),"")</f>
        <v>-6.5</v>
      </c>
      <c r="CG186">
        <f>+IFERROR(IF(VALUE('data-cash-crude'!CF186)&gt;0,'data-cash-crude'!CF186-INDEX('active-future'!$C:$C,MATCH('basis-cash-crude'!CG$1,'active-future'!$A:$A,0),1),""),"")</f>
        <v>-6.6499999999999986</v>
      </c>
      <c r="CH186">
        <f>+IFERROR(IF(VALUE('data-cash-crude'!CG186)&gt;0,'data-cash-crude'!CG186-INDEX('active-future'!$C:$C,MATCH('basis-cash-crude'!CH$1,'active-future'!$A:$A,0),1),""),"")</f>
        <v>-6.3500000000000014</v>
      </c>
      <c r="CI186">
        <f>+IFERROR(IF(VALUE('data-cash-crude'!CH186)&gt;0,'data-cash-crude'!CH186-INDEX('active-future'!$C:$C,MATCH('basis-cash-crude'!CI$1,'active-future'!$A:$A,0),1),""),"")</f>
        <v>-6.5200000000000031</v>
      </c>
      <c r="CJ186">
        <f>+IFERROR(IF(VALUE('data-cash-crude'!CI186)&gt;0,'data-cash-crude'!CI186-INDEX('active-future'!$C:$C,MATCH('basis-cash-crude'!CJ$1,'active-future'!$A:$A,0),1),""),"")</f>
        <v>-6.5499999999999972</v>
      </c>
      <c r="CK186">
        <f>+IFERROR(IF(VALUE('data-cash-crude'!CJ186)&gt;0,'data-cash-crude'!CJ186-INDEX('active-future'!$C:$C,MATCH('basis-cash-crude'!CK$1,'active-future'!$A:$A,0),1),""),"")</f>
        <v>-6.509999999999998</v>
      </c>
      <c r="CL186">
        <f>+IFERROR(IF(VALUE('data-cash-crude'!CK186)&gt;0,'data-cash-crude'!CK186-INDEX('active-future'!$C:$C,MATCH('basis-cash-crude'!CL$1,'active-future'!$A:$A,0),1),""),"")</f>
        <v>-6.4399999999999977</v>
      </c>
      <c r="CM186" t="str">
        <f>+IFERROR(IF(VALUE('data-cash-crude'!CL186)&gt;0,'data-cash-crude'!CL186-INDEX('active-future'!$C:$C,MATCH('basis-cash-crude'!CM$1,'active-future'!$A:$A,0),1),""),"")</f>
        <v/>
      </c>
      <c r="CN186">
        <f>+IFERROR(IF(VALUE('data-cash-crude'!CM186)&gt;0,'data-cash-crude'!CM186-INDEX('active-future'!$C:$C,MATCH('basis-cash-crude'!CN$1,'active-future'!$A:$A,0),1),""),"")</f>
        <v>-6.6000000000000014</v>
      </c>
      <c r="CO186">
        <f>+IFERROR(IF(VALUE('data-cash-crude'!CN186)&gt;0,'data-cash-crude'!CN186-INDEX('active-future'!$C:$C,MATCH('basis-cash-crude'!CO$1,'active-future'!$A:$A,0),1),""),"")</f>
        <v>-6.4600000000000009</v>
      </c>
      <c r="CP186" t="str">
        <f>+IFERROR(IF(VALUE('data-cash-crude'!CO186)&gt;0,'data-cash-crude'!CO186-INDEX('active-future'!$C:$C,MATCH('basis-cash-crude'!CP$1,'active-future'!$A:$A,0),1),""),"")</f>
        <v/>
      </c>
      <c r="CQ186">
        <f>+IFERROR(IF(VALUE('data-cash-crude'!CP186)&gt;0,'data-cash-crude'!CP186-INDEX('active-future'!$C:$C,MATCH('basis-cash-crude'!CQ$1,'active-future'!$A:$A,0),1),""),"")</f>
        <v>-5.68</v>
      </c>
      <c r="CR186">
        <f>+IFERROR(IF(VALUE('data-cash-crude'!CQ186)&gt;0,'data-cash-crude'!CQ186-INDEX('active-future'!$C:$C,MATCH('basis-cash-crude'!CR$1,'active-future'!$A:$A,0),1),""),"")</f>
        <v>-6.6400000000000006</v>
      </c>
      <c r="CS186">
        <f>+IFERROR(IF(VALUE('data-cash-crude'!CR186)&gt;0,'data-cash-crude'!CR186-INDEX('active-future'!$C:$C,MATCH('basis-cash-crude'!CS$1,'active-future'!$A:$A,0),1),""),"")</f>
        <v>-6.4200000000000017</v>
      </c>
      <c r="CT186">
        <f>+IFERROR(IF(VALUE('data-cash-crude'!CS186)&gt;0,'data-cash-crude'!CS186-INDEX('active-future'!$C:$C,MATCH('basis-cash-crude'!CT$1,'active-future'!$A:$A,0),1),""),"")</f>
        <v>-6.6000000000000014</v>
      </c>
      <c r="CU186">
        <f>+IFERROR(IF(VALUE('data-cash-crude'!CT186)&gt;0,'data-cash-crude'!CT186-INDEX('active-future'!$C:$C,MATCH('basis-cash-crude'!CU$1,'active-future'!$A:$A,0),1),""),"")</f>
        <v>-6.43</v>
      </c>
      <c r="CV186">
        <f>+IFERROR(IF(VALUE('data-cash-crude'!CU186)&gt;0,'data-cash-crude'!CU186-INDEX('active-future'!$C:$C,MATCH('basis-cash-crude'!CV$1,'active-future'!$A:$A,0),1),""),"")</f>
        <v>-6.3800000000000026</v>
      </c>
      <c r="CW186">
        <f>+IFERROR(IF(VALUE('data-cash-crude'!CV186)&gt;0,'data-cash-crude'!CV186-INDEX('active-future'!$C:$C,MATCH('basis-cash-crude'!CW$1,'active-future'!$A:$A,0),1),""),"")</f>
        <v>-6.1400000000000006</v>
      </c>
      <c r="CX186">
        <f>+IFERROR(IF(VALUE('data-cash-crude'!CW186)&gt;0,'data-cash-crude'!CW186-INDEX('active-future'!$C:$C,MATCH('basis-cash-crude'!CX$1,'active-future'!$A:$A,0),1),""),"")</f>
        <v>-6.5600000000000023</v>
      </c>
      <c r="CY186">
        <f>+IFERROR(IF(VALUE('data-cash-crude'!CX186)&gt;0,'data-cash-crude'!CX186-INDEX('active-future'!$C:$C,MATCH('basis-cash-crude'!CY$1,'active-future'!$A:$A,0),1),""),"")</f>
        <v>-6.4699999999999989</v>
      </c>
      <c r="CZ186">
        <f>+IFERROR(IF(VALUE('data-cash-crude'!CY186)&gt;0,'data-cash-crude'!CY186-INDEX('active-future'!$C:$C,MATCH('basis-cash-crude'!CZ$1,'active-future'!$A:$A,0),1),""),"")</f>
        <v>-6.7299999999999969</v>
      </c>
      <c r="DA186">
        <f>+IFERROR(IF(VALUE('data-cash-crude'!CZ186)&gt;0,'data-cash-crude'!CZ186-INDEX('active-future'!$C:$C,MATCH('basis-cash-crude'!DA$1,'active-future'!$A:$A,0),1),""),"")</f>
        <v>-6.3500000000000014</v>
      </c>
      <c r="DB186">
        <f>+IFERROR(IF(VALUE('data-cash-crude'!DA186)&gt;0,'data-cash-crude'!DA186-INDEX('active-future'!$C:$C,MATCH('basis-cash-crude'!DB$1,'active-future'!$A:$A,0),1),""),"")</f>
        <v>-6.68</v>
      </c>
      <c r="DC186">
        <f>+IFERROR(IF(VALUE('data-cash-crude'!DB186)&gt;0,'data-cash-crude'!DB186-INDEX('active-future'!$C:$C,MATCH('basis-cash-crude'!DC$1,'active-future'!$A:$A,0),1),""),"")</f>
        <v>-6.5</v>
      </c>
      <c r="DD186">
        <f>+IFERROR(IF(VALUE('data-cash-crude'!DC186)&gt;0,'data-cash-crude'!DC186-INDEX('active-future'!$C:$C,MATCH('basis-cash-crude'!DD$1,'active-future'!$A:$A,0),1),""),"")</f>
        <v>-6.5399999999999991</v>
      </c>
      <c r="DE186">
        <f>+IFERROR(IF(VALUE('data-cash-crude'!DD186)&gt;0,'data-cash-crude'!DD186-INDEX('active-future'!$C:$C,MATCH('basis-cash-crude'!DE$1,'active-future'!$A:$A,0),1),""),"")</f>
        <v>-6.5900000000000034</v>
      </c>
      <c r="DF186">
        <f>+IFERROR(IF(VALUE('data-cash-crude'!DE186)&gt;0,'data-cash-crude'!DE186-INDEX('active-future'!$C:$C,MATCH('basis-cash-crude'!DF$1,'active-future'!$A:$A,0),1),""),"")</f>
        <v>-6.3800000000000026</v>
      </c>
      <c r="DG186">
        <f>+IFERROR(IF(VALUE('data-cash-crude'!DF186)&gt;0,'data-cash-crude'!DF186-INDEX('active-future'!$C:$C,MATCH('basis-cash-crude'!DG$1,'active-future'!$A:$A,0),1),""),"")</f>
        <v>-6.1899999999999977</v>
      </c>
      <c r="DH186">
        <f>+IFERROR(IF(VALUE('data-cash-crude'!DG186)&gt;0,'data-cash-crude'!DG186-INDEX('active-future'!$C:$C,MATCH('basis-cash-crude'!DH$1,'active-future'!$A:$A,0),1),""),"")</f>
        <v>-6.6599999999999966</v>
      </c>
      <c r="DI186">
        <f>+IFERROR(IF(VALUE('data-cash-crude'!DH186)&gt;0,'data-cash-crude'!DH186-INDEX('active-future'!$C:$C,MATCH('basis-cash-crude'!DI$1,'active-future'!$A:$A,0),1),""),"")</f>
        <v>-6.4500000000000028</v>
      </c>
      <c r="DJ186">
        <f>+IFERROR(IF(VALUE('data-cash-crude'!DI186)&gt;0,'data-cash-crude'!DI186-INDEX('active-future'!$C:$C,MATCH('basis-cash-crude'!DJ$1,'active-future'!$A:$A,0),1),""),"")</f>
        <v>-6.5799999999999983</v>
      </c>
      <c r="DK186">
        <f>+IFERROR(IF(VALUE('data-cash-crude'!DJ186)&gt;0,'data-cash-crude'!DJ186-INDEX('active-future'!$C:$C,MATCH('basis-cash-crude'!DK$1,'active-future'!$A:$A,0),1),""),"")</f>
        <v>-6.5499999999999972</v>
      </c>
      <c r="DL186">
        <f>+IFERROR(IF(VALUE('data-cash-crude'!DK186)&gt;0,'data-cash-crude'!DK186-INDEX('active-future'!$C:$C,MATCH('basis-cash-crude'!DL$1,'active-future'!$A:$A,0),1),""),"")</f>
        <v>-6.6199999999999974</v>
      </c>
      <c r="DM186" t="str">
        <f>+IFERROR(IF(VALUE('data-cash-crude'!DL186)&gt;0,'data-cash-crude'!DL186-INDEX('active-future'!$C:$C,MATCH('basis-cash-crude'!DM$1,'active-future'!$A:$A,0),1),""),"")</f>
        <v/>
      </c>
      <c r="DN186" t="str">
        <f>+IFERROR(IF(VALUE('data-cash-crude'!DM186)&gt;0,'data-cash-crude'!DM186-INDEX('active-future'!$C:$C,MATCH('basis-cash-crude'!DN$1,'active-future'!$A:$A,0),1),""),"")</f>
        <v/>
      </c>
      <c r="DO186" t="str">
        <f>+IFERROR(IF(VALUE('data-cash-crude'!DN186)&gt;0,'data-cash-crude'!DN186-INDEX('active-future'!$C:$C,MATCH('basis-cash-crude'!DO$1,'active-future'!$A:$A,0),1),""),"")</f>
        <v/>
      </c>
      <c r="DP186" t="str">
        <f>+IFERROR(IF(VALUE('data-cash-crude'!DO186)&gt;0,'data-cash-crude'!DO186-INDEX('active-future'!$C:$C,MATCH('basis-cash-crude'!DP$1,'active-future'!$A:$A,0),1),""),"")</f>
        <v/>
      </c>
      <c r="DQ186" t="str">
        <f>+IFERROR(IF(VALUE('data-cash-crude'!DP186)&gt;0,'data-cash-crude'!DP186-INDEX('active-future'!$C:$C,MATCH('basis-cash-crude'!DQ$1,'active-future'!$A:$A,0),1),""),"")</f>
        <v/>
      </c>
      <c r="DR186" t="str">
        <f>+IFERROR(IF(VALUE('data-cash-crude'!DQ186)&gt;0,'data-cash-crude'!DQ186-INDEX('active-future'!$C:$C,MATCH('basis-cash-crude'!DR$1,'active-future'!$A:$A,0),1),""),"")</f>
        <v/>
      </c>
      <c r="DS186" t="str">
        <f>+IFERROR(IF(VALUE('data-cash-crude'!DR186)&gt;0,'data-cash-crude'!DR186-INDEX('active-future'!$C:$C,MATCH('basis-cash-crude'!DS$1,'active-future'!$A:$A,0),1),""),"")</f>
        <v/>
      </c>
      <c r="DT186" t="str">
        <f>+IFERROR(IF(VALUE('data-cash-crude'!DS186)&gt;0,'data-cash-crude'!DS186-INDEX('active-future'!$C:$C,MATCH('basis-cash-crude'!DT$1,'active-future'!$A:$A,0),1),""),"")</f>
        <v/>
      </c>
      <c r="DU186" t="str">
        <f>+IFERROR(IF(VALUE('data-cash-crude'!DT186)&gt;0,'data-cash-crude'!DT186-INDEX('active-future'!$C:$C,MATCH('basis-cash-crude'!DU$1,'active-future'!$A:$A,0),1),""),"")</f>
        <v/>
      </c>
      <c r="DV186" t="str">
        <f>+IFERROR(IF(VALUE('data-cash-crude'!DU186)&gt;0,'data-cash-crude'!DU186-INDEX('active-future'!$C:$C,MATCH('basis-cash-crude'!DV$1,'active-future'!$A:$A,0),1),""),"")</f>
        <v/>
      </c>
      <c r="DW186" t="str">
        <f>+IFERROR(IF(VALUE('data-cash-crude'!DV186)&gt;0,'data-cash-crude'!DV186-INDEX('active-future'!$C:$C,MATCH('basis-cash-crude'!DW$1,'active-future'!$A:$A,0),1),""),"")</f>
        <v/>
      </c>
      <c r="DX186" t="str">
        <f>+IFERROR(IF(VALUE('data-cash-crude'!DW186)&gt;0,'data-cash-crude'!DW186-INDEX('active-future'!$C:$C,MATCH('basis-cash-crude'!DX$1,'active-future'!$A:$A,0),1),""),"")</f>
        <v/>
      </c>
      <c r="DY186" t="str">
        <f>+IFERROR(IF(VALUE('data-cash-crude'!DX186)&gt;0,'data-cash-crude'!DX186-INDEX('active-future'!$C:$C,MATCH('basis-cash-crude'!DY$1,'active-future'!$A:$A,0),1),""),"")</f>
        <v/>
      </c>
      <c r="DZ186" t="str">
        <f>+IFERROR(IF(VALUE('data-cash-crude'!DY186)&gt;0,'data-cash-crude'!DY186-INDEX('active-future'!$C:$C,MATCH('basis-cash-crude'!DZ$1,'active-future'!$A:$A,0),1),""),"")</f>
        <v/>
      </c>
      <c r="EA186" t="str">
        <f>+IFERROR(IF(VALUE('data-cash-crude'!DZ186)&gt;0,'data-cash-crude'!DZ186-INDEX('active-future'!$C:$C,MATCH('basis-cash-crude'!EA$1,'active-future'!$A:$A,0),1),""),"")</f>
        <v/>
      </c>
      <c r="EB186" t="str">
        <f>+IFERROR(IF(VALUE('data-cash-crude'!EA186)&gt;0,'data-cash-crude'!EA186-INDEX('active-future'!$C:$C,MATCH('basis-cash-crude'!EB$1,'active-future'!$A:$A,0),1),""),"")</f>
        <v/>
      </c>
      <c r="EC186" t="str">
        <f>+IFERROR(IF(VALUE('data-cash-crude'!EB186)&gt;0,'data-cash-crude'!EB186-INDEX('active-future'!$C:$C,MATCH('basis-cash-crude'!EC$1,'active-future'!$A:$A,0),1),""),"")</f>
        <v/>
      </c>
      <c r="ED186" t="str">
        <f>+IFERROR(IF(VALUE('data-cash-crude'!EC186)&gt;0,'data-cash-crude'!EC186-INDEX('active-future'!$C:$C,MATCH('basis-cash-crude'!ED$1,'active-future'!$A:$A,0),1),""),"")</f>
        <v/>
      </c>
      <c r="EE186" t="str">
        <f>+IFERROR(IF(VALUE('data-cash-crude'!ED186)&gt;0,'data-cash-crude'!ED186-INDEX('active-future'!$C:$C,MATCH('basis-cash-crude'!EE$1,'active-future'!$A:$A,0),1),""),"")</f>
        <v/>
      </c>
      <c r="EF186" t="str">
        <f>+IFERROR(IF(VALUE('data-cash-crude'!EE186)&gt;0,'data-cash-crude'!EE186-INDEX('active-future'!$C:$C,MATCH('basis-cash-crude'!EF$1,'active-future'!$A:$A,0),1),""),"")</f>
        <v/>
      </c>
      <c r="EG186" t="str">
        <f>+IFERROR(IF(VALUE('data-cash-crude'!EF186)&gt;0,'data-cash-crude'!EF186-INDEX('active-future'!$C:$C,MATCH('basis-cash-crude'!EG$1,'active-future'!$A:$A,0),1),""),"")</f>
        <v/>
      </c>
      <c r="EH186" t="str">
        <f>+IFERROR(IF(VALUE('data-cash-crude'!EG186)&gt;0,'data-cash-crude'!EG186-INDEX('active-future'!$C:$C,MATCH('basis-cash-crude'!EH$1,'active-future'!$A:$A,0),1),""),"")</f>
        <v/>
      </c>
      <c r="EI186" t="str">
        <f>+IFERROR(IF(VALUE('data-cash-crude'!EH186)&gt;0,'data-cash-crude'!EH186-INDEX('active-future'!$C:$C,MATCH('basis-cash-crude'!EI$1,'active-future'!$A:$A,0),1),""),"")</f>
        <v/>
      </c>
      <c r="EJ186" t="str">
        <f>+IFERROR(IF(VALUE('data-cash-crude'!EI186)&gt;0,'data-cash-crude'!EI186-INDEX('active-future'!$C:$C,MATCH('basis-cash-crude'!EJ$1,'active-future'!$A:$A,0),1),""),"")</f>
        <v/>
      </c>
      <c r="EK186" t="str">
        <f>+IFERROR(IF(VALUE('data-cash-crude'!EJ186)&gt;0,'data-cash-crude'!EJ186-INDEX('active-future'!$C:$C,MATCH('basis-cash-crude'!EK$1,'active-future'!$A:$A,0),1),""),"")</f>
        <v/>
      </c>
      <c r="EL186" t="str">
        <f>+IFERROR(IF(VALUE('data-cash-crude'!EK186)&gt;0,'data-cash-crude'!EK186-INDEX('active-future'!$C:$C,MATCH('basis-cash-crude'!EL$1,'active-future'!$A:$A,0),1),""),"")</f>
        <v/>
      </c>
      <c r="EM186" t="str">
        <f>+IFERROR(IF(VALUE('data-cash-crude'!EL186)&gt;0,'data-cash-crude'!EL186-INDEX('active-future'!$C:$C,MATCH('basis-cash-crude'!EM$1,'active-future'!$A:$A,0),1),""),"")</f>
        <v/>
      </c>
      <c r="EN186" t="str">
        <f>+IFERROR(IF(VALUE('data-cash-crude'!EM186)&gt;0,'data-cash-crude'!EM186-INDEX('active-future'!$C:$C,MATCH('basis-cash-crude'!EN$1,'active-future'!$A:$A,0),1),""),"")</f>
        <v/>
      </c>
      <c r="EO186" t="str">
        <f>+IFERROR(IF(VALUE('data-cash-crude'!EN186)&gt;0,'data-cash-crude'!EN186-INDEX('active-future'!$C:$C,MATCH('basis-cash-crude'!EO$1,'active-future'!$A:$A,0),1),""),"")</f>
        <v/>
      </c>
      <c r="EP186" t="str">
        <f>+IFERROR(IF(VALUE('data-cash-crude'!EO186)&gt;0,'data-cash-crude'!EO186-INDEX('active-future'!$C:$C,MATCH('basis-cash-crude'!EP$1,'active-future'!$A:$A,0),1),""),"")</f>
        <v/>
      </c>
      <c r="EQ186" t="str">
        <f>+IFERROR(IF(VALUE('data-cash-crude'!EP186)&gt;0,'data-cash-crude'!EP186-INDEX('active-future'!$C:$C,MATCH('basis-cash-crude'!EQ$1,'active-future'!$A:$A,0),1),""),"")</f>
        <v/>
      </c>
      <c r="ER186" t="str">
        <f>+IFERROR(IF(VALUE('data-cash-crude'!EQ186)&gt;0,'data-cash-crude'!EQ186-INDEX('active-future'!$C:$C,MATCH('basis-cash-crude'!ER$1,'active-future'!$A:$A,0),1),""),"")</f>
        <v/>
      </c>
      <c r="ES186" t="str">
        <f>+IFERROR(IF(VALUE('data-cash-crude'!ER186)&gt;0,'data-cash-crude'!ER186-INDEX('active-future'!$C:$C,MATCH('basis-cash-crude'!ES$1,'active-future'!$A:$A,0),1),""),"")</f>
        <v/>
      </c>
      <c r="ET186" t="str">
        <f>+IFERROR(IF(VALUE('data-cash-crude'!ES186)&gt;0,'data-cash-crude'!ES186-INDEX('active-future'!$C:$C,MATCH('basis-cash-crude'!ET$1,'active-future'!$A:$A,0),1),""),"")</f>
        <v/>
      </c>
      <c r="EU186" t="str">
        <f>+IFERROR(IF(VALUE('data-cash-crude'!ET186)&gt;0,'data-cash-crude'!ET186-INDEX('active-future'!$C:$C,MATCH('basis-cash-crude'!EU$1,'active-future'!$A:$A,0),1),""),"")</f>
        <v/>
      </c>
      <c r="EV186" t="str">
        <f>+IFERROR(IF(VALUE('data-cash-crude'!EU186)&gt;0,'data-cash-crude'!EU186-INDEX('active-future'!$C:$C,MATCH('basis-cash-crude'!EV$1,'active-future'!$A:$A,0),1),""),"")</f>
        <v/>
      </c>
      <c r="EW186" t="str">
        <f>+IFERROR(IF(VALUE('data-cash-crude'!EV186)&gt;0,'data-cash-crude'!EV186-INDEX('active-future'!$C:$C,MATCH('basis-cash-crude'!EW$1,'active-future'!$A:$A,0),1),""),"")</f>
        <v/>
      </c>
      <c r="EX186" t="str">
        <f>+IFERROR(IF(VALUE('data-cash-crude'!EW186)&gt;0,'data-cash-crude'!EW186-INDEX('active-future'!$C:$C,MATCH('basis-cash-crude'!EX$1,'active-future'!$A:$A,0),1),""),"")</f>
        <v/>
      </c>
      <c r="EY186" t="str">
        <f>+IFERROR(IF(VALUE('data-cash-crude'!EX186)&gt;0,'data-cash-crude'!EX186-INDEX('active-future'!$C:$C,MATCH('basis-cash-crude'!EY$1,'active-future'!$A:$A,0),1),""),"")</f>
        <v/>
      </c>
      <c r="EZ186" t="str">
        <f>+IFERROR(IF(VALUE('data-cash-crude'!EY186)&gt;0,'data-cash-crude'!EY186-INDEX('active-future'!$C:$C,MATCH('basis-cash-crude'!EZ$1,'active-future'!$A:$A,0),1),""),"")</f>
        <v/>
      </c>
      <c r="FA186" t="str">
        <f>+IFERROR(IF(VALUE('data-cash-crude'!EZ186)&gt;0,'data-cash-crude'!EZ186-INDEX('active-future'!$C:$C,MATCH('basis-cash-crude'!FA$1,'active-future'!$A:$A,0),1),""),"")</f>
        <v/>
      </c>
      <c r="FB186" t="str">
        <f>+IFERROR(IF(VALUE('data-cash-crude'!FA186)&gt;0,'data-cash-crude'!FA186-INDEX('active-future'!$C:$C,MATCH('basis-cash-crude'!FB$1,'active-future'!$A:$A,0),1),""),"")</f>
        <v/>
      </c>
      <c r="FC186" t="str">
        <f>+IFERROR(IF(VALUE('data-cash-crude'!FB186)&gt;0,'data-cash-crude'!FB186-INDEX('active-future'!$C:$C,MATCH('basis-cash-crude'!FC$1,'active-future'!$A:$A,0),1),""),"")</f>
        <v/>
      </c>
      <c r="FD186" t="str">
        <f>+IFERROR(IF(VALUE('data-cash-crude'!FC186)&gt;0,'data-cash-crude'!FC186-INDEX('active-future'!$C:$C,MATCH('basis-cash-crude'!FD$1,'active-future'!$A:$A,0),1),""),"")</f>
        <v/>
      </c>
      <c r="FE186" t="str">
        <f>+IFERROR(IF(VALUE('data-cash-crude'!FD186)&gt;0,'data-cash-crude'!FD186-INDEX('active-future'!$C:$C,MATCH('basis-cash-crude'!FE$1,'active-future'!$A:$A,0),1),""),"")</f>
        <v/>
      </c>
      <c r="FF186" t="str">
        <f>+IFERROR(IF(VALUE('data-cash-crude'!FE186)&gt;0,'data-cash-crude'!FE186-INDEX('active-future'!$C:$C,MATCH('basis-cash-crude'!FF$1,'active-future'!$A:$A,0),1),""),"")</f>
        <v/>
      </c>
      <c r="FG186" t="str">
        <f>+IFERROR(IF(VALUE('data-cash-crude'!FF186)&gt;0,'data-cash-crude'!FF186-INDEX('active-future'!$C:$C,MATCH('basis-cash-crude'!FG$1,'active-future'!$A:$A,0),1),""),"")</f>
        <v/>
      </c>
      <c r="FH186" t="str">
        <f>+IFERROR(IF(VALUE('data-cash-crude'!FG186)&gt;0,'data-cash-crude'!FG186-INDEX('active-future'!$C:$C,MATCH('basis-cash-crude'!FH$1,'active-future'!$A:$A,0),1),""),"")</f>
        <v/>
      </c>
      <c r="FI186" t="str">
        <f>+IFERROR(IF(VALUE('data-cash-crude'!FH186)&gt;0,'data-cash-crude'!FH186-INDEX('active-future'!$C:$C,MATCH('basis-cash-crude'!FI$1,'active-future'!$A:$A,0),1),""),"")</f>
        <v/>
      </c>
      <c r="FJ186" t="str">
        <f>+IFERROR(IF(VALUE('data-cash-crude'!FI186)&gt;0,'data-cash-crude'!FI186-INDEX('active-future'!$C:$C,MATCH('basis-cash-crude'!FJ$1,'active-future'!$A:$A,0),1),""),"")</f>
        <v/>
      </c>
      <c r="FK186" t="str">
        <f>+IFERROR(IF(VALUE('data-cash-crude'!FJ186)&gt;0,'data-cash-crude'!FJ186-INDEX('active-future'!$C:$C,MATCH('basis-cash-crude'!FK$1,'active-future'!$A:$A,0),1),""),"")</f>
        <v/>
      </c>
      <c r="FL186" t="str">
        <f>+IFERROR(IF(VALUE('data-cash-crude'!FK186)&gt;0,'data-cash-crude'!FK186-INDEX('active-future'!$C:$C,MATCH('basis-cash-crude'!FL$1,'active-future'!$A:$A,0),1),""),"")</f>
        <v/>
      </c>
    </row>
    <row r="187" spans="1:168" x14ac:dyDescent="0.2">
      <c r="A187">
        <f t="shared" si="6"/>
        <v>-7.5450000000000008</v>
      </c>
      <c r="B187">
        <f t="shared" si="7"/>
        <v>-7.4183333333333339</v>
      </c>
      <c r="C187">
        <f t="shared" si="8"/>
        <v>-7.4974324324324328</v>
      </c>
      <c r="D187" s="10" t="str">
        <f>+'data-cash-crude'!B187</f>
        <v>CLPA-8-52.CM</v>
      </c>
      <c r="E187">
        <f>+IFERROR(IF(VALUE('data-cash-crude'!D187)&gt;0,'data-cash-crude'!D187-INDEX('active-future'!$C:$C,MATCH('basis-cash-crude'!E$1,'active-future'!$A:$A,0),1),""),"")</f>
        <v>-7.5600000000000023</v>
      </c>
      <c r="F187">
        <f>+IFERROR(IF(VALUE('data-cash-crude'!E187)&gt;0,'data-cash-crude'!E187-INDEX('active-future'!$C:$C,MATCH('basis-cash-crude'!F$1,'active-future'!$A:$A,0),1),""),"")</f>
        <v>-7.43</v>
      </c>
      <c r="G187">
        <f>+IFERROR(IF(VALUE('data-cash-crude'!F187)&gt;0,'data-cash-crude'!F187-INDEX('active-future'!$C:$C,MATCH('basis-cash-crude'!G$1,'active-future'!$A:$A,0),1),""),"")</f>
        <v>-7.4699999999999989</v>
      </c>
      <c r="H187">
        <f>+IFERROR(IF(VALUE('data-cash-crude'!G187)&gt;0,'data-cash-crude'!G187-INDEX('active-future'!$C:$C,MATCH('basis-cash-crude'!H$1,'active-future'!$A:$A,0),1),""),"")</f>
        <v>-7.43</v>
      </c>
      <c r="I187" t="str">
        <f>+IFERROR(IF(VALUE('data-cash-crude'!H187)&gt;0,'data-cash-crude'!H187-INDEX('active-future'!$C:$C,MATCH('basis-cash-crude'!I$1,'active-future'!$A:$A,0),1),""),"")</f>
        <v/>
      </c>
      <c r="J187">
        <f>+IFERROR(IF(VALUE('data-cash-crude'!I187)&gt;0,'data-cash-crude'!I187-INDEX('active-future'!$C:$C,MATCH('basis-cash-crude'!J$1,'active-future'!$A:$A,0),1),""),"")</f>
        <v>-7.6099999999999994</v>
      </c>
      <c r="K187">
        <f>+IFERROR(IF(VALUE('data-cash-crude'!J187)&gt;0,'data-cash-crude'!J187-INDEX('active-future'!$C:$C,MATCH('basis-cash-crude'!K$1,'active-future'!$A:$A,0),1),""),"")</f>
        <v>-7.7700000000000031</v>
      </c>
      <c r="L187" t="str">
        <f>+IFERROR(IF(VALUE('data-cash-crude'!K187)&gt;0,'data-cash-crude'!K187-INDEX('active-future'!$C:$C,MATCH('basis-cash-crude'!L$1,'active-future'!$A:$A,0),1),""),"")</f>
        <v/>
      </c>
      <c r="M187" t="str">
        <f>+IFERROR(IF(VALUE('data-cash-crude'!L187)&gt;0,'data-cash-crude'!L187-INDEX('active-future'!$C:$C,MATCH('basis-cash-crude'!M$1,'active-future'!$A:$A,0),1),""),"")</f>
        <v/>
      </c>
      <c r="N187">
        <f>+IFERROR(IF(VALUE('data-cash-crude'!M187)&gt;0,'data-cash-crude'!M187-INDEX('active-future'!$C:$C,MATCH('basis-cash-crude'!N$1,'active-future'!$A:$A,0),1),""),"")</f>
        <v>-7.6000000000000014</v>
      </c>
      <c r="O187">
        <f>+IFERROR(IF(VALUE('data-cash-crude'!N187)&gt;0,'data-cash-crude'!N187-INDEX('active-future'!$C:$C,MATCH('basis-cash-crude'!O$1,'active-future'!$A:$A,0),1),""),"")</f>
        <v>-7.3699999999999974</v>
      </c>
      <c r="P187">
        <f>+IFERROR(IF(VALUE('data-cash-crude'!O187)&gt;0,'data-cash-crude'!O187-INDEX('active-future'!$C:$C,MATCH('basis-cash-crude'!P$1,'active-future'!$A:$A,0),1),""),"")</f>
        <v>-7.4600000000000009</v>
      </c>
      <c r="Q187">
        <f>+IFERROR(IF(VALUE('data-cash-crude'!P187)&gt;0,'data-cash-crude'!P187-INDEX('active-future'!$C:$C,MATCH('basis-cash-crude'!Q$1,'active-future'!$A:$A,0),1),""),"")</f>
        <v>-7.57</v>
      </c>
      <c r="R187">
        <f>+IFERROR(IF(VALUE('data-cash-crude'!Q187)&gt;0,'data-cash-crude'!Q187-INDEX('active-future'!$C:$C,MATCH('basis-cash-crude'!R$1,'active-future'!$A:$A,0),1),""),"")</f>
        <v>-7.43</v>
      </c>
      <c r="S187">
        <f>+IFERROR(IF(VALUE('data-cash-crude'!R187)&gt;0,'data-cash-crude'!R187-INDEX('active-future'!$C:$C,MATCH('basis-cash-crude'!S$1,'active-future'!$A:$A,0),1),""),"")</f>
        <v>-7.509999999999998</v>
      </c>
      <c r="T187">
        <f>+IFERROR(IF(VALUE('data-cash-crude'!S187)&gt;0,'data-cash-crude'!S187-INDEX('active-future'!$C:$C,MATCH('basis-cash-crude'!T$1,'active-future'!$A:$A,0),1),""),"")</f>
        <v>-7.490000000000002</v>
      </c>
      <c r="U187">
        <f>+IFERROR(IF(VALUE('data-cash-crude'!T187)&gt;0,'data-cash-crude'!T187-INDEX('active-future'!$C:$C,MATCH('basis-cash-crude'!U$1,'active-future'!$A:$A,0),1),""),"")</f>
        <v>-7.7700000000000031</v>
      </c>
      <c r="V187">
        <f>+IFERROR(IF(VALUE('data-cash-crude'!U187)&gt;0,'data-cash-crude'!U187-INDEX('active-future'!$C:$C,MATCH('basis-cash-crude'!V$1,'active-future'!$A:$A,0),1),""),"")</f>
        <v>-7.4500000000000028</v>
      </c>
      <c r="W187">
        <f>+IFERROR(IF(VALUE('data-cash-crude'!V187)&gt;0,'data-cash-crude'!V187-INDEX('active-future'!$C:$C,MATCH('basis-cash-crude'!W$1,'active-future'!$A:$A,0),1),""),"")</f>
        <v>-7.43</v>
      </c>
      <c r="X187">
        <f>+IFERROR(IF(VALUE('data-cash-crude'!W187)&gt;0,'data-cash-crude'!W187-INDEX('active-future'!$C:$C,MATCH('basis-cash-crude'!X$1,'active-future'!$A:$A,0),1),""),"")</f>
        <v>-7.68</v>
      </c>
      <c r="Y187" t="str">
        <f>+IFERROR(IF(VALUE('data-cash-crude'!X187)&gt;0,'data-cash-crude'!X187-INDEX('active-future'!$C:$C,MATCH('basis-cash-crude'!Y$1,'active-future'!$A:$A,0),1),""),"")</f>
        <v/>
      </c>
      <c r="Z187">
        <f>+IFERROR(IF(VALUE('data-cash-crude'!Y187)&gt;0,'data-cash-crude'!Y187-INDEX('active-future'!$C:$C,MATCH('basis-cash-crude'!Z$1,'active-future'!$A:$A,0),1),""),"")</f>
        <v>-7.7100000000000009</v>
      </c>
      <c r="AA187">
        <f>+IFERROR(IF(VALUE('data-cash-crude'!Z187)&gt;0,'data-cash-crude'!Z187-INDEX('active-future'!$C:$C,MATCH('basis-cash-crude'!AA$1,'active-future'!$A:$A,0),1),""),"")</f>
        <v>-4.6700000000000017</v>
      </c>
      <c r="AB187" t="str">
        <f>+IFERROR(IF(VALUE('data-cash-crude'!AA187)&gt;0,'data-cash-crude'!AA187-INDEX('active-future'!$C:$C,MATCH('basis-cash-crude'!AB$1,'active-future'!$A:$A,0),1),""),"")</f>
        <v/>
      </c>
      <c r="AC187">
        <f>+IFERROR(IF(VALUE('data-cash-crude'!AB187)&gt;0,'data-cash-crude'!AB187-INDEX('active-future'!$C:$C,MATCH('basis-cash-crude'!AC$1,'active-future'!$A:$A,0),1),""),"")</f>
        <v>-7.6099999999999994</v>
      </c>
      <c r="AD187">
        <f>+IFERROR(IF(VALUE('data-cash-crude'!AC187)&gt;0,'data-cash-crude'!AC187-INDEX('active-future'!$C:$C,MATCH('basis-cash-crude'!AD$1,'active-future'!$A:$A,0),1),""),"")</f>
        <v>-7.4099999999999966</v>
      </c>
      <c r="AE187">
        <f>+IFERROR(IF(VALUE('data-cash-crude'!AD187)&gt;0,'data-cash-crude'!AD187-INDEX('active-future'!$C:$C,MATCH('basis-cash-crude'!AE$1,'active-future'!$A:$A,0),1),""),"")</f>
        <v>-7.509999999999998</v>
      </c>
      <c r="AF187">
        <f>+IFERROR(IF(VALUE('data-cash-crude'!AE187)&gt;0,'data-cash-crude'!AE187-INDEX('active-future'!$C:$C,MATCH('basis-cash-crude'!AF$1,'active-future'!$A:$A,0),1),""),"")</f>
        <v>-7.5200000000000031</v>
      </c>
      <c r="AG187">
        <f>+IFERROR(IF(VALUE('data-cash-crude'!AF187)&gt;0,'data-cash-crude'!AF187-INDEX('active-future'!$C:$C,MATCH('basis-cash-crude'!AG$1,'active-future'!$A:$A,0),1),""),"")</f>
        <v>-7.5799999999999983</v>
      </c>
      <c r="AH187" t="str">
        <f>+IFERROR(IF(VALUE('data-cash-crude'!AG187)&gt;0,'data-cash-crude'!AG187-INDEX('active-future'!$C:$C,MATCH('basis-cash-crude'!AH$1,'active-future'!$A:$A,0),1),""),"")</f>
        <v/>
      </c>
      <c r="AI187" t="str">
        <f>+IFERROR(IF(VALUE('data-cash-crude'!AH187)&gt;0,'data-cash-crude'!AH187-INDEX('active-future'!$C:$C,MATCH('basis-cash-crude'!AI$1,'active-future'!$A:$A,0),1),""),"")</f>
        <v/>
      </c>
      <c r="AJ187" t="str">
        <f>+IFERROR(IF(VALUE('data-cash-crude'!AI187)&gt;0,'data-cash-crude'!AI187-INDEX('active-future'!$C:$C,MATCH('basis-cash-crude'!AJ$1,'active-future'!$A:$A,0),1),""),"")</f>
        <v/>
      </c>
      <c r="AK187" t="str">
        <f>+IFERROR(IF(VALUE('data-cash-crude'!AJ187)&gt;0,'data-cash-crude'!AJ187-INDEX('active-future'!$C:$C,MATCH('basis-cash-crude'!AK$1,'active-future'!$A:$A,0),1),""),"")</f>
        <v/>
      </c>
      <c r="AL187" t="str">
        <f>+IFERROR(IF(VALUE('data-cash-crude'!AK187)&gt;0,'data-cash-crude'!AK187-INDEX('active-future'!$C:$C,MATCH('basis-cash-crude'!AL$1,'active-future'!$A:$A,0),1),""),"")</f>
        <v/>
      </c>
      <c r="AM187" t="str">
        <f>+IFERROR(IF(VALUE('data-cash-crude'!AL187)&gt;0,'data-cash-crude'!AL187-INDEX('active-future'!$C:$C,MATCH('basis-cash-crude'!AM$1,'active-future'!$A:$A,0),1),""),"")</f>
        <v/>
      </c>
      <c r="AN187">
        <f>+IFERROR(IF(VALUE('data-cash-crude'!AM187)&gt;0,'data-cash-crude'!AM187-INDEX('active-future'!$C:$C,MATCH('basis-cash-crude'!AN$1,'active-future'!$A:$A,0),1),""),"")</f>
        <v>-7.5499999999999972</v>
      </c>
      <c r="AO187">
        <f>+IFERROR(IF(VALUE('data-cash-crude'!AN187)&gt;0,'data-cash-crude'!AN187-INDEX('active-future'!$C:$C,MATCH('basis-cash-crude'!AO$1,'active-future'!$A:$A,0),1),""),"")</f>
        <v>-7.6099999999999994</v>
      </c>
      <c r="AP187">
        <f>+IFERROR(IF(VALUE('data-cash-crude'!AO187)&gt;0,'data-cash-crude'!AO187-INDEX('active-future'!$C:$C,MATCH('basis-cash-crude'!AP$1,'active-future'!$A:$A,0),1),""),"")</f>
        <v>-7.490000000000002</v>
      </c>
      <c r="AQ187">
        <f>+IFERROR(IF(VALUE('data-cash-crude'!AP187)&gt;0,'data-cash-crude'!AP187-INDEX('active-future'!$C:$C,MATCH('basis-cash-crude'!AQ$1,'active-future'!$A:$A,0),1),""),"")</f>
        <v>-7.3999999999999986</v>
      </c>
      <c r="AR187">
        <f>+IFERROR(IF(VALUE('data-cash-crude'!AQ187)&gt;0,'data-cash-crude'!AQ187-INDEX('active-future'!$C:$C,MATCH('basis-cash-crude'!AR$1,'active-future'!$A:$A,0),1),""),"")</f>
        <v>-7.6000000000000014</v>
      </c>
      <c r="AS187">
        <f>+IFERROR(IF(VALUE('data-cash-crude'!AR187)&gt;0,'data-cash-crude'!AR187-INDEX('active-future'!$C:$C,MATCH('basis-cash-crude'!AS$1,'active-future'!$A:$A,0),1),""),"")</f>
        <v>-7.4799999999999969</v>
      </c>
      <c r="AT187">
        <f>+IFERROR(IF(VALUE('data-cash-crude'!AS187)&gt;0,'data-cash-crude'!AS187-INDEX('active-future'!$C:$C,MATCH('basis-cash-crude'!AT$1,'active-future'!$A:$A,0),1),""),"")</f>
        <v>-7.7899999999999991</v>
      </c>
      <c r="AU187">
        <f>+IFERROR(IF(VALUE('data-cash-crude'!AT187)&gt;0,'data-cash-crude'!AT187-INDEX('active-future'!$C:$C,MATCH('basis-cash-crude'!AU$1,'active-future'!$A:$A,0),1),""),"")</f>
        <v>-7.4500000000000028</v>
      </c>
      <c r="AV187" t="str">
        <f>+IFERROR(IF(VALUE('data-cash-crude'!AU187)&gt;0,'data-cash-crude'!AU187-INDEX('active-future'!$C:$C,MATCH('basis-cash-crude'!AV$1,'active-future'!$A:$A,0),1),""),"")</f>
        <v/>
      </c>
      <c r="AW187" t="str">
        <f>+IFERROR(IF(VALUE('data-cash-crude'!AV187)&gt;0,'data-cash-crude'!AV187-INDEX('active-future'!$C:$C,MATCH('basis-cash-crude'!AW$1,'active-future'!$A:$A,0),1),""),"")</f>
        <v/>
      </c>
      <c r="AX187">
        <f>+IFERROR(IF(VALUE('data-cash-crude'!AW187)&gt;0,'data-cash-crude'!AW187-INDEX('active-future'!$C:$C,MATCH('basis-cash-crude'!AX$1,'active-future'!$A:$A,0),1),""),"")</f>
        <v>-7.5399999999999991</v>
      </c>
      <c r="AY187">
        <f>+IFERROR(IF(VALUE('data-cash-crude'!AX187)&gt;0,'data-cash-crude'!AX187-INDEX('active-future'!$C:$C,MATCH('basis-cash-crude'!AY$1,'active-future'!$A:$A,0),1),""),"")</f>
        <v>-7.8100000000000023</v>
      </c>
      <c r="AZ187">
        <f>+IFERROR(IF(VALUE('data-cash-crude'!AY187)&gt;0,'data-cash-crude'!AY187-INDEX('active-future'!$C:$C,MATCH('basis-cash-crude'!AZ$1,'active-future'!$A:$A,0),1),""),"")</f>
        <v>-7.4099999999999966</v>
      </c>
      <c r="BA187">
        <f>+IFERROR(IF(VALUE('data-cash-crude'!AZ187)&gt;0,'data-cash-crude'!AZ187-INDEX('active-future'!$C:$C,MATCH('basis-cash-crude'!BA$1,'active-future'!$A:$A,0),1),""),"")</f>
        <v>-7.4799999999999969</v>
      </c>
      <c r="BB187">
        <f>+IFERROR(IF(VALUE('data-cash-crude'!BA187)&gt;0,'data-cash-crude'!BA187-INDEX('active-future'!$C:$C,MATCH('basis-cash-crude'!BB$1,'active-future'!$A:$A,0),1),""),"")</f>
        <v>-7.4699999999999989</v>
      </c>
      <c r="BC187">
        <f>+IFERROR(IF(VALUE('data-cash-crude'!BB187)&gt;0,'data-cash-crude'!BB187-INDEX('active-future'!$C:$C,MATCH('basis-cash-crude'!BC$1,'active-future'!$A:$A,0),1),""),"")</f>
        <v>-7.9799999999999969</v>
      </c>
      <c r="BD187">
        <f>+IFERROR(IF(VALUE('data-cash-crude'!BC187)&gt;0,'data-cash-crude'!BC187-INDEX('active-future'!$C:$C,MATCH('basis-cash-crude'!BD$1,'active-future'!$A:$A,0),1),""),"")</f>
        <v>-7.509999999999998</v>
      </c>
      <c r="BE187">
        <f>+IFERROR(IF(VALUE('data-cash-crude'!BD187)&gt;0,'data-cash-crude'!BD187-INDEX('active-future'!$C:$C,MATCH('basis-cash-crude'!BE$1,'active-future'!$A:$A,0),1),""),"")</f>
        <v>-7.6199999999999974</v>
      </c>
      <c r="BF187">
        <f>+IFERROR(IF(VALUE('data-cash-crude'!BE187)&gt;0,'data-cash-crude'!BE187-INDEX('active-future'!$C:$C,MATCH('basis-cash-crude'!BF$1,'active-future'!$A:$A,0),1),""),"")</f>
        <v>-7.68</v>
      </c>
      <c r="BG187">
        <f>+IFERROR(IF(VALUE('data-cash-crude'!BF187)&gt;0,'data-cash-crude'!BF187-INDEX('active-future'!$C:$C,MATCH('basis-cash-crude'!BG$1,'active-future'!$A:$A,0),1),""),"")</f>
        <v>-7.3599999999999994</v>
      </c>
      <c r="BH187">
        <f>+IFERROR(IF(VALUE('data-cash-crude'!BG187)&gt;0,'data-cash-crude'!BG187-INDEX('active-future'!$C:$C,MATCH('basis-cash-crude'!BH$1,'active-future'!$A:$A,0),1),""),"")</f>
        <v>-7.5600000000000023</v>
      </c>
      <c r="BI187">
        <f>+IFERROR(IF(VALUE('data-cash-crude'!BH187)&gt;0,'data-cash-crude'!BH187-INDEX('active-future'!$C:$C,MATCH('basis-cash-crude'!BI$1,'active-future'!$A:$A,0),1),""),"")</f>
        <v>-7.8400000000000034</v>
      </c>
      <c r="BJ187">
        <f>+IFERROR(IF(VALUE('data-cash-crude'!BI187)&gt;0,'data-cash-crude'!BI187-INDEX('active-future'!$C:$C,MATCH('basis-cash-crude'!BJ$1,'active-future'!$A:$A,0),1),""),"")</f>
        <v>-7.4500000000000028</v>
      </c>
      <c r="BK187">
        <f>+IFERROR(IF(VALUE('data-cash-crude'!BJ187)&gt;0,'data-cash-crude'!BJ187-INDEX('active-future'!$C:$C,MATCH('basis-cash-crude'!BK$1,'active-future'!$A:$A,0),1),""),"")</f>
        <v>-7.5499999999999972</v>
      </c>
      <c r="BL187">
        <f>+IFERROR(IF(VALUE('data-cash-crude'!BK187)&gt;0,'data-cash-crude'!BK187-INDEX('active-future'!$C:$C,MATCH('basis-cash-crude'!BL$1,'active-future'!$A:$A,0),1),""),"")</f>
        <v>-7.3400000000000034</v>
      </c>
      <c r="BM187">
        <f>+IFERROR(IF(VALUE('data-cash-crude'!BL187)&gt;0,'data-cash-crude'!BL187-INDEX('active-future'!$C:$C,MATCH('basis-cash-crude'!BM$1,'active-future'!$A:$A,0),1),""),"")</f>
        <v>-7.6300000000000026</v>
      </c>
      <c r="BN187">
        <f>+IFERROR(IF(VALUE('data-cash-crude'!BM187)&gt;0,'data-cash-crude'!BM187-INDEX('active-future'!$C:$C,MATCH('basis-cash-crude'!BN$1,'active-future'!$A:$A,0),1),""),"")</f>
        <v>-7.5</v>
      </c>
      <c r="BO187">
        <f>+IFERROR(IF(VALUE('data-cash-crude'!BN187)&gt;0,'data-cash-crude'!BN187-INDEX('active-future'!$C:$C,MATCH('basis-cash-crude'!BO$1,'active-future'!$A:$A,0),1),""),"")</f>
        <v>-7.5600000000000023</v>
      </c>
      <c r="BP187">
        <f>+IFERROR(IF(VALUE('data-cash-crude'!BO187)&gt;0,'data-cash-crude'!BO187-INDEX('active-future'!$C:$C,MATCH('basis-cash-crude'!BP$1,'active-future'!$A:$A,0),1),""),"")</f>
        <v>-7.4500000000000028</v>
      </c>
      <c r="BQ187">
        <f>+IFERROR(IF(VALUE('data-cash-crude'!BP187)&gt;0,'data-cash-crude'!BP187-INDEX('active-future'!$C:$C,MATCH('basis-cash-crude'!BQ$1,'active-future'!$A:$A,0),1),""),"")</f>
        <v>-7.3900000000000006</v>
      </c>
      <c r="BR187">
        <f>+IFERROR(IF(VALUE('data-cash-crude'!BQ187)&gt;0,'data-cash-crude'!BQ187-INDEX('active-future'!$C:$C,MATCH('basis-cash-crude'!BR$1,'active-future'!$A:$A,0),1),""),"")</f>
        <v>-7.6199999999999974</v>
      </c>
      <c r="BS187">
        <f>+IFERROR(IF(VALUE('data-cash-crude'!BR187)&gt;0,'data-cash-crude'!BR187-INDEX('active-future'!$C:$C,MATCH('basis-cash-crude'!BS$1,'active-future'!$A:$A,0),1),""),"")</f>
        <v>-7.82</v>
      </c>
      <c r="BT187">
        <f>+IFERROR(IF(VALUE('data-cash-crude'!BS187)&gt;0,'data-cash-crude'!BS187-INDEX('active-future'!$C:$C,MATCH('basis-cash-crude'!BT$1,'active-future'!$A:$A,0),1),""),"")</f>
        <v>-7.4099999999999966</v>
      </c>
      <c r="BU187">
        <f>+IFERROR(IF(VALUE('data-cash-crude'!BT187)&gt;0,'data-cash-crude'!BT187-INDEX('active-future'!$C:$C,MATCH('basis-cash-crude'!BU$1,'active-future'!$A:$A,0),1),""),"")</f>
        <v>-7.4099999999999966</v>
      </c>
      <c r="BV187" t="str">
        <f>+IFERROR(IF(VALUE('data-cash-crude'!BU187)&gt;0,'data-cash-crude'!BU187-INDEX('active-future'!$C:$C,MATCH('basis-cash-crude'!BV$1,'active-future'!$A:$A,0),1),""),"")</f>
        <v/>
      </c>
      <c r="BW187">
        <f>+IFERROR(IF(VALUE('data-cash-crude'!BV187)&gt;0,'data-cash-crude'!BV187-INDEX('active-future'!$C:$C,MATCH('basis-cash-crude'!BW$1,'active-future'!$A:$A,0),1),""),"")</f>
        <v>-7.5399999999999991</v>
      </c>
      <c r="BX187">
        <f>+IFERROR(IF(VALUE('data-cash-crude'!BW187)&gt;0,'data-cash-crude'!BW187-INDEX('active-future'!$C:$C,MATCH('basis-cash-crude'!BX$1,'active-future'!$A:$A,0),1),""),"")</f>
        <v>-7.3900000000000006</v>
      </c>
      <c r="BY187">
        <f>+IFERROR(IF(VALUE('data-cash-crude'!BX187)&gt;0,'data-cash-crude'!BX187-INDEX('active-future'!$C:$C,MATCH('basis-cash-crude'!BY$1,'active-future'!$A:$A,0),1),""),"")</f>
        <v>-7.5900000000000034</v>
      </c>
      <c r="BZ187">
        <f>+IFERROR(IF(VALUE('data-cash-crude'!BY187)&gt;0,'data-cash-crude'!BY187-INDEX('active-future'!$C:$C,MATCH('basis-cash-crude'!BZ$1,'active-future'!$A:$A,0),1),""),"")</f>
        <v>-7.6899999999999977</v>
      </c>
      <c r="CA187">
        <f>+IFERROR(IF(VALUE('data-cash-crude'!BZ187)&gt;0,'data-cash-crude'!BZ187-INDEX('active-future'!$C:$C,MATCH('basis-cash-crude'!CA$1,'active-future'!$A:$A,0),1),""),"")</f>
        <v>-7.2899999999999991</v>
      </c>
      <c r="CB187">
        <f>+IFERROR(IF(VALUE('data-cash-crude'!CA187)&gt;0,'data-cash-crude'!CA187-INDEX('active-future'!$C:$C,MATCH('basis-cash-crude'!CB$1,'active-future'!$A:$A,0),1),""),"")</f>
        <v>-7.5900000000000034</v>
      </c>
      <c r="CC187">
        <f>+IFERROR(IF(VALUE('data-cash-crude'!CB187)&gt;0,'data-cash-crude'!CB187-INDEX('active-future'!$C:$C,MATCH('basis-cash-crude'!CC$1,'active-future'!$A:$A,0),1),""),"")</f>
        <v>-7.1499999999999986</v>
      </c>
      <c r="CD187">
        <f>+IFERROR(IF(VALUE('data-cash-crude'!CC187)&gt;0,'data-cash-crude'!CC187-INDEX('active-future'!$C:$C,MATCH('basis-cash-crude'!CD$1,'active-future'!$A:$A,0),1),""),"")</f>
        <v>-7.6000000000000014</v>
      </c>
      <c r="CE187">
        <f>+IFERROR(IF(VALUE('data-cash-crude'!CD187)&gt;0,'data-cash-crude'!CD187-INDEX('active-future'!$C:$C,MATCH('basis-cash-crude'!CE$1,'active-future'!$A:$A,0),1),""),"")</f>
        <v>-7.5900000000000034</v>
      </c>
      <c r="CF187">
        <f>+IFERROR(IF(VALUE('data-cash-crude'!CE187)&gt;0,'data-cash-crude'!CE187-INDEX('active-future'!$C:$C,MATCH('basis-cash-crude'!CF$1,'active-future'!$A:$A,0),1),""),"")</f>
        <v>-7.5</v>
      </c>
      <c r="CG187">
        <f>+IFERROR(IF(VALUE('data-cash-crude'!CF187)&gt;0,'data-cash-crude'!CF187-INDEX('active-future'!$C:$C,MATCH('basis-cash-crude'!CG$1,'active-future'!$A:$A,0),1),""),"")</f>
        <v>-7.6499999999999986</v>
      </c>
      <c r="CH187">
        <f>+IFERROR(IF(VALUE('data-cash-crude'!CG187)&gt;0,'data-cash-crude'!CG187-INDEX('active-future'!$C:$C,MATCH('basis-cash-crude'!CH$1,'active-future'!$A:$A,0),1),""),"")</f>
        <v>-7.3500000000000014</v>
      </c>
      <c r="CI187">
        <f>+IFERROR(IF(VALUE('data-cash-crude'!CH187)&gt;0,'data-cash-crude'!CH187-INDEX('active-future'!$C:$C,MATCH('basis-cash-crude'!CI$1,'active-future'!$A:$A,0),1),""),"")</f>
        <v>-7.5200000000000031</v>
      </c>
      <c r="CJ187">
        <f>+IFERROR(IF(VALUE('data-cash-crude'!CI187)&gt;0,'data-cash-crude'!CI187-INDEX('active-future'!$C:$C,MATCH('basis-cash-crude'!CJ$1,'active-future'!$A:$A,0),1),""),"")</f>
        <v>-7.5499999999999972</v>
      </c>
      <c r="CK187">
        <f>+IFERROR(IF(VALUE('data-cash-crude'!CJ187)&gt;0,'data-cash-crude'!CJ187-INDEX('active-future'!$C:$C,MATCH('basis-cash-crude'!CK$1,'active-future'!$A:$A,0),1),""),"")</f>
        <v>-7.509999999999998</v>
      </c>
      <c r="CL187">
        <f>+IFERROR(IF(VALUE('data-cash-crude'!CK187)&gt;0,'data-cash-crude'!CK187-INDEX('active-future'!$C:$C,MATCH('basis-cash-crude'!CL$1,'active-future'!$A:$A,0),1),""),"")</f>
        <v>-7.4399999999999977</v>
      </c>
      <c r="CM187" t="str">
        <f>+IFERROR(IF(VALUE('data-cash-crude'!CL187)&gt;0,'data-cash-crude'!CL187-INDEX('active-future'!$C:$C,MATCH('basis-cash-crude'!CM$1,'active-future'!$A:$A,0),1),""),"")</f>
        <v/>
      </c>
      <c r="CN187">
        <f>+IFERROR(IF(VALUE('data-cash-crude'!CM187)&gt;0,'data-cash-crude'!CM187-INDEX('active-future'!$C:$C,MATCH('basis-cash-crude'!CN$1,'active-future'!$A:$A,0),1),""),"")</f>
        <v>-7.6000000000000014</v>
      </c>
      <c r="CO187">
        <f>+IFERROR(IF(VALUE('data-cash-crude'!CN187)&gt;0,'data-cash-crude'!CN187-INDEX('active-future'!$C:$C,MATCH('basis-cash-crude'!CO$1,'active-future'!$A:$A,0),1),""),"")</f>
        <v>-7.4600000000000009</v>
      </c>
      <c r="CP187" t="str">
        <f>+IFERROR(IF(VALUE('data-cash-crude'!CO187)&gt;0,'data-cash-crude'!CO187-INDEX('active-future'!$C:$C,MATCH('basis-cash-crude'!CP$1,'active-future'!$A:$A,0),1),""),"")</f>
        <v/>
      </c>
      <c r="CQ187">
        <f>+IFERROR(IF(VALUE('data-cash-crude'!CP187)&gt;0,'data-cash-crude'!CP187-INDEX('active-future'!$C:$C,MATCH('basis-cash-crude'!CQ$1,'active-future'!$A:$A,0),1),""),"")</f>
        <v>-6.68</v>
      </c>
      <c r="CR187">
        <f>+IFERROR(IF(VALUE('data-cash-crude'!CQ187)&gt;0,'data-cash-crude'!CQ187-INDEX('active-future'!$C:$C,MATCH('basis-cash-crude'!CR$1,'active-future'!$A:$A,0),1),""),"")</f>
        <v>-7.6400000000000006</v>
      </c>
      <c r="CS187">
        <f>+IFERROR(IF(VALUE('data-cash-crude'!CR187)&gt;0,'data-cash-crude'!CR187-INDEX('active-future'!$C:$C,MATCH('basis-cash-crude'!CS$1,'active-future'!$A:$A,0),1),""),"")</f>
        <v>-7.4200000000000017</v>
      </c>
      <c r="CT187">
        <f>+IFERROR(IF(VALUE('data-cash-crude'!CS187)&gt;0,'data-cash-crude'!CS187-INDEX('active-future'!$C:$C,MATCH('basis-cash-crude'!CT$1,'active-future'!$A:$A,0),1),""),"")</f>
        <v>-7.6000000000000014</v>
      </c>
      <c r="CU187">
        <f>+IFERROR(IF(VALUE('data-cash-crude'!CT187)&gt;0,'data-cash-crude'!CT187-INDEX('active-future'!$C:$C,MATCH('basis-cash-crude'!CU$1,'active-future'!$A:$A,0),1),""),"")</f>
        <v>-7.43</v>
      </c>
      <c r="CV187">
        <f>+IFERROR(IF(VALUE('data-cash-crude'!CU187)&gt;0,'data-cash-crude'!CU187-INDEX('active-future'!$C:$C,MATCH('basis-cash-crude'!CV$1,'active-future'!$A:$A,0),1),""),"")</f>
        <v>-7.3800000000000026</v>
      </c>
      <c r="CW187">
        <f>+IFERROR(IF(VALUE('data-cash-crude'!CV187)&gt;0,'data-cash-crude'!CV187-INDEX('active-future'!$C:$C,MATCH('basis-cash-crude'!CW$1,'active-future'!$A:$A,0),1),""),"")</f>
        <v>-7.1400000000000006</v>
      </c>
      <c r="CX187">
        <f>+IFERROR(IF(VALUE('data-cash-crude'!CW187)&gt;0,'data-cash-crude'!CW187-INDEX('active-future'!$C:$C,MATCH('basis-cash-crude'!CX$1,'active-future'!$A:$A,0),1),""),"")</f>
        <v>-7.5600000000000023</v>
      </c>
      <c r="CY187">
        <f>+IFERROR(IF(VALUE('data-cash-crude'!CX187)&gt;0,'data-cash-crude'!CX187-INDEX('active-future'!$C:$C,MATCH('basis-cash-crude'!CY$1,'active-future'!$A:$A,0),1),""),"")</f>
        <v>-7.4699999999999989</v>
      </c>
      <c r="CZ187">
        <f>+IFERROR(IF(VALUE('data-cash-crude'!CY187)&gt;0,'data-cash-crude'!CY187-INDEX('active-future'!$C:$C,MATCH('basis-cash-crude'!CZ$1,'active-future'!$A:$A,0),1),""),"")</f>
        <v>-7.7299999999999969</v>
      </c>
      <c r="DA187">
        <f>+IFERROR(IF(VALUE('data-cash-crude'!CZ187)&gt;0,'data-cash-crude'!CZ187-INDEX('active-future'!$C:$C,MATCH('basis-cash-crude'!DA$1,'active-future'!$A:$A,0),1),""),"")</f>
        <v>-7.3500000000000014</v>
      </c>
      <c r="DB187">
        <f>+IFERROR(IF(VALUE('data-cash-crude'!DA187)&gt;0,'data-cash-crude'!DA187-INDEX('active-future'!$C:$C,MATCH('basis-cash-crude'!DB$1,'active-future'!$A:$A,0),1),""),"")</f>
        <v>-7.68</v>
      </c>
      <c r="DC187">
        <f>+IFERROR(IF(VALUE('data-cash-crude'!DB187)&gt;0,'data-cash-crude'!DB187-INDEX('active-future'!$C:$C,MATCH('basis-cash-crude'!DC$1,'active-future'!$A:$A,0),1),""),"")</f>
        <v>-7.5</v>
      </c>
      <c r="DD187">
        <f>+IFERROR(IF(VALUE('data-cash-crude'!DC187)&gt;0,'data-cash-crude'!DC187-INDEX('active-future'!$C:$C,MATCH('basis-cash-crude'!DD$1,'active-future'!$A:$A,0),1),""),"")</f>
        <v>-7.5399999999999991</v>
      </c>
      <c r="DE187">
        <f>+IFERROR(IF(VALUE('data-cash-crude'!DD187)&gt;0,'data-cash-crude'!DD187-INDEX('active-future'!$C:$C,MATCH('basis-cash-crude'!DE$1,'active-future'!$A:$A,0),1),""),"")</f>
        <v>-7.5900000000000034</v>
      </c>
      <c r="DF187">
        <f>+IFERROR(IF(VALUE('data-cash-crude'!DE187)&gt;0,'data-cash-crude'!DE187-INDEX('active-future'!$C:$C,MATCH('basis-cash-crude'!DF$1,'active-future'!$A:$A,0),1),""),"")</f>
        <v>-7.3800000000000026</v>
      </c>
      <c r="DG187">
        <f>+IFERROR(IF(VALUE('data-cash-crude'!DF187)&gt;0,'data-cash-crude'!DF187-INDEX('active-future'!$C:$C,MATCH('basis-cash-crude'!DG$1,'active-future'!$A:$A,0),1),""),"")</f>
        <v>-7.1899999999999977</v>
      </c>
      <c r="DH187">
        <f>+IFERROR(IF(VALUE('data-cash-crude'!DG187)&gt;0,'data-cash-crude'!DG187-INDEX('active-future'!$C:$C,MATCH('basis-cash-crude'!DH$1,'active-future'!$A:$A,0),1),""),"")</f>
        <v>-7.6599999999999966</v>
      </c>
      <c r="DI187">
        <f>+IFERROR(IF(VALUE('data-cash-crude'!DH187)&gt;0,'data-cash-crude'!DH187-INDEX('active-future'!$C:$C,MATCH('basis-cash-crude'!DI$1,'active-future'!$A:$A,0),1),""),"")</f>
        <v>-7.4500000000000028</v>
      </c>
      <c r="DJ187">
        <f>+IFERROR(IF(VALUE('data-cash-crude'!DI187)&gt;0,'data-cash-crude'!DI187-INDEX('active-future'!$C:$C,MATCH('basis-cash-crude'!DJ$1,'active-future'!$A:$A,0),1),""),"")</f>
        <v>-7.5799999999999983</v>
      </c>
      <c r="DK187">
        <f>+IFERROR(IF(VALUE('data-cash-crude'!DJ187)&gt;0,'data-cash-crude'!DJ187-INDEX('active-future'!$C:$C,MATCH('basis-cash-crude'!DK$1,'active-future'!$A:$A,0),1),""),"")</f>
        <v>-7.5499999999999972</v>
      </c>
      <c r="DL187">
        <f>+IFERROR(IF(VALUE('data-cash-crude'!DK187)&gt;0,'data-cash-crude'!DK187-INDEX('active-future'!$C:$C,MATCH('basis-cash-crude'!DL$1,'active-future'!$A:$A,0),1),""),"")</f>
        <v>-7.6199999999999974</v>
      </c>
      <c r="DM187" t="str">
        <f>+IFERROR(IF(VALUE('data-cash-crude'!DL187)&gt;0,'data-cash-crude'!DL187-INDEX('active-future'!$C:$C,MATCH('basis-cash-crude'!DM$1,'active-future'!$A:$A,0),1),""),"")</f>
        <v/>
      </c>
      <c r="DN187" t="str">
        <f>+IFERROR(IF(VALUE('data-cash-crude'!DM187)&gt;0,'data-cash-crude'!DM187-INDEX('active-future'!$C:$C,MATCH('basis-cash-crude'!DN$1,'active-future'!$A:$A,0),1),""),"")</f>
        <v/>
      </c>
      <c r="DO187" t="str">
        <f>+IFERROR(IF(VALUE('data-cash-crude'!DN187)&gt;0,'data-cash-crude'!DN187-INDEX('active-future'!$C:$C,MATCH('basis-cash-crude'!DO$1,'active-future'!$A:$A,0),1),""),"")</f>
        <v/>
      </c>
      <c r="DP187" t="str">
        <f>+IFERROR(IF(VALUE('data-cash-crude'!DO187)&gt;0,'data-cash-crude'!DO187-INDEX('active-future'!$C:$C,MATCH('basis-cash-crude'!DP$1,'active-future'!$A:$A,0),1),""),"")</f>
        <v/>
      </c>
      <c r="DQ187" t="str">
        <f>+IFERROR(IF(VALUE('data-cash-crude'!DP187)&gt;0,'data-cash-crude'!DP187-INDEX('active-future'!$C:$C,MATCH('basis-cash-crude'!DQ$1,'active-future'!$A:$A,0),1),""),"")</f>
        <v/>
      </c>
      <c r="DR187" t="str">
        <f>+IFERROR(IF(VALUE('data-cash-crude'!DQ187)&gt;0,'data-cash-crude'!DQ187-INDEX('active-future'!$C:$C,MATCH('basis-cash-crude'!DR$1,'active-future'!$A:$A,0),1),""),"")</f>
        <v/>
      </c>
      <c r="DS187" t="str">
        <f>+IFERROR(IF(VALUE('data-cash-crude'!DR187)&gt;0,'data-cash-crude'!DR187-INDEX('active-future'!$C:$C,MATCH('basis-cash-crude'!DS$1,'active-future'!$A:$A,0),1),""),"")</f>
        <v/>
      </c>
      <c r="DT187" t="str">
        <f>+IFERROR(IF(VALUE('data-cash-crude'!DS187)&gt;0,'data-cash-crude'!DS187-INDEX('active-future'!$C:$C,MATCH('basis-cash-crude'!DT$1,'active-future'!$A:$A,0),1),""),"")</f>
        <v/>
      </c>
      <c r="DU187" t="str">
        <f>+IFERROR(IF(VALUE('data-cash-crude'!DT187)&gt;0,'data-cash-crude'!DT187-INDEX('active-future'!$C:$C,MATCH('basis-cash-crude'!DU$1,'active-future'!$A:$A,0),1),""),"")</f>
        <v/>
      </c>
      <c r="DV187" t="str">
        <f>+IFERROR(IF(VALUE('data-cash-crude'!DU187)&gt;0,'data-cash-crude'!DU187-INDEX('active-future'!$C:$C,MATCH('basis-cash-crude'!DV$1,'active-future'!$A:$A,0),1),""),"")</f>
        <v/>
      </c>
      <c r="DW187" t="str">
        <f>+IFERROR(IF(VALUE('data-cash-crude'!DV187)&gt;0,'data-cash-crude'!DV187-INDEX('active-future'!$C:$C,MATCH('basis-cash-crude'!DW$1,'active-future'!$A:$A,0),1),""),"")</f>
        <v/>
      </c>
      <c r="DX187" t="str">
        <f>+IFERROR(IF(VALUE('data-cash-crude'!DW187)&gt;0,'data-cash-crude'!DW187-INDEX('active-future'!$C:$C,MATCH('basis-cash-crude'!DX$1,'active-future'!$A:$A,0),1),""),"")</f>
        <v/>
      </c>
      <c r="DY187" t="str">
        <f>+IFERROR(IF(VALUE('data-cash-crude'!DX187)&gt;0,'data-cash-crude'!DX187-INDEX('active-future'!$C:$C,MATCH('basis-cash-crude'!DY$1,'active-future'!$A:$A,0),1),""),"")</f>
        <v/>
      </c>
      <c r="DZ187" t="str">
        <f>+IFERROR(IF(VALUE('data-cash-crude'!DY187)&gt;0,'data-cash-crude'!DY187-INDEX('active-future'!$C:$C,MATCH('basis-cash-crude'!DZ$1,'active-future'!$A:$A,0),1),""),"")</f>
        <v/>
      </c>
      <c r="EA187" t="str">
        <f>+IFERROR(IF(VALUE('data-cash-crude'!DZ187)&gt;0,'data-cash-crude'!DZ187-INDEX('active-future'!$C:$C,MATCH('basis-cash-crude'!EA$1,'active-future'!$A:$A,0),1),""),"")</f>
        <v/>
      </c>
      <c r="EB187" t="str">
        <f>+IFERROR(IF(VALUE('data-cash-crude'!EA187)&gt;0,'data-cash-crude'!EA187-INDEX('active-future'!$C:$C,MATCH('basis-cash-crude'!EB$1,'active-future'!$A:$A,0),1),""),"")</f>
        <v/>
      </c>
      <c r="EC187" t="str">
        <f>+IFERROR(IF(VALUE('data-cash-crude'!EB187)&gt;0,'data-cash-crude'!EB187-INDEX('active-future'!$C:$C,MATCH('basis-cash-crude'!EC$1,'active-future'!$A:$A,0),1),""),"")</f>
        <v/>
      </c>
      <c r="ED187" t="str">
        <f>+IFERROR(IF(VALUE('data-cash-crude'!EC187)&gt;0,'data-cash-crude'!EC187-INDEX('active-future'!$C:$C,MATCH('basis-cash-crude'!ED$1,'active-future'!$A:$A,0),1),""),"")</f>
        <v/>
      </c>
      <c r="EE187" t="str">
        <f>+IFERROR(IF(VALUE('data-cash-crude'!ED187)&gt;0,'data-cash-crude'!ED187-INDEX('active-future'!$C:$C,MATCH('basis-cash-crude'!EE$1,'active-future'!$A:$A,0),1),""),"")</f>
        <v/>
      </c>
      <c r="EF187" t="str">
        <f>+IFERROR(IF(VALUE('data-cash-crude'!EE187)&gt;0,'data-cash-crude'!EE187-INDEX('active-future'!$C:$C,MATCH('basis-cash-crude'!EF$1,'active-future'!$A:$A,0),1),""),"")</f>
        <v/>
      </c>
      <c r="EG187" t="str">
        <f>+IFERROR(IF(VALUE('data-cash-crude'!EF187)&gt;0,'data-cash-crude'!EF187-INDEX('active-future'!$C:$C,MATCH('basis-cash-crude'!EG$1,'active-future'!$A:$A,0),1),""),"")</f>
        <v/>
      </c>
      <c r="EH187" t="str">
        <f>+IFERROR(IF(VALUE('data-cash-crude'!EG187)&gt;0,'data-cash-crude'!EG187-INDEX('active-future'!$C:$C,MATCH('basis-cash-crude'!EH$1,'active-future'!$A:$A,0),1),""),"")</f>
        <v/>
      </c>
      <c r="EI187" t="str">
        <f>+IFERROR(IF(VALUE('data-cash-crude'!EH187)&gt;0,'data-cash-crude'!EH187-INDEX('active-future'!$C:$C,MATCH('basis-cash-crude'!EI$1,'active-future'!$A:$A,0),1),""),"")</f>
        <v/>
      </c>
      <c r="EJ187" t="str">
        <f>+IFERROR(IF(VALUE('data-cash-crude'!EI187)&gt;0,'data-cash-crude'!EI187-INDEX('active-future'!$C:$C,MATCH('basis-cash-crude'!EJ$1,'active-future'!$A:$A,0),1),""),"")</f>
        <v/>
      </c>
      <c r="EK187" t="str">
        <f>+IFERROR(IF(VALUE('data-cash-crude'!EJ187)&gt;0,'data-cash-crude'!EJ187-INDEX('active-future'!$C:$C,MATCH('basis-cash-crude'!EK$1,'active-future'!$A:$A,0),1),""),"")</f>
        <v/>
      </c>
      <c r="EL187" t="str">
        <f>+IFERROR(IF(VALUE('data-cash-crude'!EK187)&gt;0,'data-cash-crude'!EK187-INDEX('active-future'!$C:$C,MATCH('basis-cash-crude'!EL$1,'active-future'!$A:$A,0),1),""),"")</f>
        <v/>
      </c>
      <c r="EM187" t="str">
        <f>+IFERROR(IF(VALUE('data-cash-crude'!EL187)&gt;0,'data-cash-crude'!EL187-INDEX('active-future'!$C:$C,MATCH('basis-cash-crude'!EM$1,'active-future'!$A:$A,0),1),""),"")</f>
        <v/>
      </c>
      <c r="EN187" t="str">
        <f>+IFERROR(IF(VALUE('data-cash-crude'!EM187)&gt;0,'data-cash-crude'!EM187-INDEX('active-future'!$C:$C,MATCH('basis-cash-crude'!EN$1,'active-future'!$A:$A,0),1),""),"")</f>
        <v/>
      </c>
      <c r="EO187" t="str">
        <f>+IFERROR(IF(VALUE('data-cash-crude'!EN187)&gt;0,'data-cash-crude'!EN187-INDEX('active-future'!$C:$C,MATCH('basis-cash-crude'!EO$1,'active-future'!$A:$A,0),1),""),"")</f>
        <v/>
      </c>
      <c r="EP187" t="str">
        <f>+IFERROR(IF(VALUE('data-cash-crude'!EO187)&gt;0,'data-cash-crude'!EO187-INDEX('active-future'!$C:$C,MATCH('basis-cash-crude'!EP$1,'active-future'!$A:$A,0),1),""),"")</f>
        <v/>
      </c>
      <c r="EQ187" t="str">
        <f>+IFERROR(IF(VALUE('data-cash-crude'!EP187)&gt;0,'data-cash-crude'!EP187-INDEX('active-future'!$C:$C,MATCH('basis-cash-crude'!EQ$1,'active-future'!$A:$A,0),1),""),"")</f>
        <v/>
      </c>
      <c r="ER187" t="str">
        <f>+IFERROR(IF(VALUE('data-cash-crude'!EQ187)&gt;0,'data-cash-crude'!EQ187-INDEX('active-future'!$C:$C,MATCH('basis-cash-crude'!ER$1,'active-future'!$A:$A,0),1),""),"")</f>
        <v/>
      </c>
      <c r="ES187" t="str">
        <f>+IFERROR(IF(VALUE('data-cash-crude'!ER187)&gt;0,'data-cash-crude'!ER187-INDEX('active-future'!$C:$C,MATCH('basis-cash-crude'!ES$1,'active-future'!$A:$A,0),1),""),"")</f>
        <v/>
      </c>
      <c r="ET187" t="str">
        <f>+IFERROR(IF(VALUE('data-cash-crude'!ES187)&gt;0,'data-cash-crude'!ES187-INDEX('active-future'!$C:$C,MATCH('basis-cash-crude'!ET$1,'active-future'!$A:$A,0),1),""),"")</f>
        <v/>
      </c>
      <c r="EU187" t="str">
        <f>+IFERROR(IF(VALUE('data-cash-crude'!ET187)&gt;0,'data-cash-crude'!ET187-INDEX('active-future'!$C:$C,MATCH('basis-cash-crude'!EU$1,'active-future'!$A:$A,0),1),""),"")</f>
        <v/>
      </c>
      <c r="EV187" t="str">
        <f>+IFERROR(IF(VALUE('data-cash-crude'!EU187)&gt;0,'data-cash-crude'!EU187-INDEX('active-future'!$C:$C,MATCH('basis-cash-crude'!EV$1,'active-future'!$A:$A,0),1),""),"")</f>
        <v/>
      </c>
      <c r="EW187" t="str">
        <f>+IFERROR(IF(VALUE('data-cash-crude'!EV187)&gt;0,'data-cash-crude'!EV187-INDEX('active-future'!$C:$C,MATCH('basis-cash-crude'!EW$1,'active-future'!$A:$A,0),1),""),"")</f>
        <v/>
      </c>
      <c r="EX187" t="str">
        <f>+IFERROR(IF(VALUE('data-cash-crude'!EW187)&gt;0,'data-cash-crude'!EW187-INDEX('active-future'!$C:$C,MATCH('basis-cash-crude'!EX$1,'active-future'!$A:$A,0),1),""),"")</f>
        <v/>
      </c>
      <c r="EY187" t="str">
        <f>+IFERROR(IF(VALUE('data-cash-crude'!EX187)&gt;0,'data-cash-crude'!EX187-INDEX('active-future'!$C:$C,MATCH('basis-cash-crude'!EY$1,'active-future'!$A:$A,0),1),""),"")</f>
        <v/>
      </c>
      <c r="EZ187" t="str">
        <f>+IFERROR(IF(VALUE('data-cash-crude'!EY187)&gt;0,'data-cash-crude'!EY187-INDEX('active-future'!$C:$C,MATCH('basis-cash-crude'!EZ$1,'active-future'!$A:$A,0),1),""),"")</f>
        <v/>
      </c>
      <c r="FA187" t="str">
        <f>+IFERROR(IF(VALUE('data-cash-crude'!EZ187)&gt;0,'data-cash-crude'!EZ187-INDEX('active-future'!$C:$C,MATCH('basis-cash-crude'!FA$1,'active-future'!$A:$A,0),1),""),"")</f>
        <v/>
      </c>
      <c r="FB187" t="str">
        <f>+IFERROR(IF(VALUE('data-cash-crude'!FA187)&gt;0,'data-cash-crude'!FA187-INDEX('active-future'!$C:$C,MATCH('basis-cash-crude'!FB$1,'active-future'!$A:$A,0),1),""),"")</f>
        <v/>
      </c>
      <c r="FC187" t="str">
        <f>+IFERROR(IF(VALUE('data-cash-crude'!FB187)&gt;0,'data-cash-crude'!FB187-INDEX('active-future'!$C:$C,MATCH('basis-cash-crude'!FC$1,'active-future'!$A:$A,0),1),""),"")</f>
        <v/>
      </c>
      <c r="FD187" t="str">
        <f>+IFERROR(IF(VALUE('data-cash-crude'!FC187)&gt;0,'data-cash-crude'!FC187-INDEX('active-future'!$C:$C,MATCH('basis-cash-crude'!FD$1,'active-future'!$A:$A,0),1),""),"")</f>
        <v/>
      </c>
      <c r="FE187" t="str">
        <f>+IFERROR(IF(VALUE('data-cash-crude'!FD187)&gt;0,'data-cash-crude'!FD187-INDEX('active-future'!$C:$C,MATCH('basis-cash-crude'!FE$1,'active-future'!$A:$A,0),1),""),"")</f>
        <v/>
      </c>
      <c r="FF187" t="str">
        <f>+IFERROR(IF(VALUE('data-cash-crude'!FE187)&gt;0,'data-cash-crude'!FE187-INDEX('active-future'!$C:$C,MATCH('basis-cash-crude'!FF$1,'active-future'!$A:$A,0),1),""),"")</f>
        <v/>
      </c>
      <c r="FG187" t="str">
        <f>+IFERROR(IF(VALUE('data-cash-crude'!FF187)&gt;0,'data-cash-crude'!FF187-INDEX('active-future'!$C:$C,MATCH('basis-cash-crude'!FG$1,'active-future'!$A:$A,0),1),""),"")</f>
        <v/>
      </c>
      <c r="FH187" t="str">
        <f>+IFERROR(IF(VALUE('data-cash-crude'!FG187)&gt;0,'data-cash-crude'!FG187-INDEX('active-future'!$C:$C,MATCH('basis-cash-crude'!FH$1,'active-future'!$A:$A,0),1),""),"")</f>
        <v/>
      </c>
      <c r="FI187" t="str">
        <f>+IFERROR(IF(VALUE('data-cash-crude'!FH187)&gt;0,'data-cash-crude'!FH187-INDEX('active-future'!$C:$C,MATCH('basis-cash-crude'!FI$1,'active-future'!$A:$A,0),1),""),"")</f>
        <v/>
      </c>
      <c r="FJ187" t="str">
        <f>+IFERROR(IF(VALUE('data-cash-crude'!FI187)&gt;0,'data-cash-crude'!FI187-INDEX('active-future'!$C:$C,MATCH('basis-cash-crude'!FJ$1,'active-future'!$A:$A,0),1),""),"")</f>
        <v/>
      </c>
      <c r="FK187" t="str">
        <f>+IFERROR(IF(VALUE('data-cash-crude'!FJ187)&gt;0,'data-cash-crude'!FJ187-INDEX('active-future'!$C:$C,MATCH('basis-cash-crude'!FK$1,'active-future'!$A:$A,0),1),""),"")</f>
        <v/>
      </c>
      <c r="FL187" t="str">
        <f>+IFERROR(IF(VALUE('data-cash-crude'!FK187)&gt;0,'data-cash-crude'!FK187-INDEX('active-future'!$C:$C,MATCH('basis-cash-crude'!FL$1,'active-future'!$A:$A,0),1),""),"")</f>
        <v/>
      </c>
    </row>
    <row r="188" spans="1:168" x14ac:dyDescent="0.2">
      <c r="A188">
        <f t="shared" si="6"/>
        <v>-8.0449999999999999</v>
      </c>
      <c r="B188">
        <f t="shared" si="7"/>
        <v>-7.9183333333333339</v>
      </c>
      <c r="C188">
        <f t="shared" si="8"/>
        <v>-7.9974324324324364</v>
      </c>
      <c r="D188" s="10" t="str">
        <f>+'data-cash-crude'!B188</f>
        <v>CLPA-8-54.CM</v>
      </c>
      <c r="E188">
        <f>+IFERROR(IF(VALUE('data-cash-crude'!D188)&gt;0,'data-cash-crude'!D188-INDEX('active-future'!$C:$C,MATCH('basis-cash-crude'!E$1,'active-future'!$A:$A,0),1),""),"")</f>
        <v>-8.0600000000000023</v>
      </c>
      <c r="F188">
        <f>+IFERROR(IF(VALUE('data-cash-crude'!E188)&gt;0,'data-cash-crude'!E188-INDEX('active-future'!$C:$C,MATCH('basis-cash-crude'!F$1,'active-future'!$A:$A,0),1),""),"")</f>
        <v>-7.93</v>
      </c>
      <c r="G188">
        <f>+IFERROR(IF(VALUE('data-cash-crude'!F188)&gt;0,'data-cash-crude'!F188-INDEX('active-future'!$C:$C,MATCH('basis-cash-crude'!G$1,'active-future'!$A:$A,0),1),""),"")</f>
        <v>-7.9699999999999989</v>
      </c>
      <c r="H188">
        <f>+IFERROR(IF(VALUE('data-cash-crude'!G188)&gt;0,'data-cash-crude'!G188-INDEX('active-future'!$C:$C,MATCH('basis-cash-crude'!H$1,'active-future'!$A:$A,0),1),""),"")</f>
        <v>-7.93</v>
      </c>
      <c r="I188" t="str">
        <f>+IFERROR(IF(VALUE('data-cash-crude'!H188)&gt;0,'data-cash-crude'!H188-INDEX('active-future'!$C:$C,MATCH('basis-cash-crude'!I$1,'active-future'!$A:$A,0),1),""),"")</f>
        <v/>
      </c>
      <c r="J188">
        <f>+IFERROR(IF(VALUE('data-cash-crude'!I188)&gt;0,'data-cash-crude'!I188-INDEX('active-future'!$C:$C,MATCH('basis-cash-crude'!J$1,'active-future'!$A:$A,0),1),""),"")</f>
        <v>-8.11</v>
      </c>
      <c r="K188">
        <f>+IFERROR(IF(VALUE('data-cash-crude'!J188)&gt;0,'data-cash-crude'!J188-INDEX('active-future'!$C:$C,MATCH('basis-cash-crude'!K$1,'active-future'!$A:$A,0),1),""),"")</f>
        <v>-8.2700000000000031</v>
      </c>
      <c r="L188" t="str">
        <f>+IFERROR(IF(VALUE('data-cash-crude'!K188)&gt;0,'data-cash-crude'!K188-INDEX('active-future'!$C:$C,MATCH('basis-cash-crude'!L$1,'active-future'!$A:$A,0),1),""),"")</f>
        <v/>
      </c>
      <c r="M188" t="str">
        <f>+IFERROR(IF(VALUE('data-cash-crude'!L188)&gt;0,'data-cash-crude'!L188-INDEX('active-future'!$C:$C,MATCH('basis-cash-crude'!M$1,'active-future'!$A:$A,0),1),""),"")</f>
        <v/>
      </c>
      <c r="N188">
        <f>+IFERROR(IF(VALUE('data-cash-crude'!M188)&gt;0,'data-cash-crude'!M188-INDEX('active-future'!$C:$C,MATCH('basis-cash-crude'!N$1,'active-future'!$A:$A,0),1),""),"")</f>
        <v>-8.1000000000000014</v>
      </c>
      <c r="O188">
        <f>+IFERROR(IF(VALUE('data-cash-crude'!N188)&gt;0,'data-cash-crude'!N188-INDEX('active-future'!$C:$C,MATCH('basis-cash-crude'!O$1,'active-future'!$A:$A,0),1),""),"")</f>
        <v>-7.8699999999999974</v>
      </c>
      <c r="P188">
        <f>+IFERROR(IF(VALUE('data-cash-crude'!O188)&gt;0,'data-cash-crude'!O188-INDEX('active-future'!$C:$C,MATCH('basis-cash-crude'!P$1,'active-future'!$A:$A,0),1),""),"")</f>
        <v>-7.9600000000000009</v>
      </c>
      <c r="Q188">
        <f>+IFERROR(IF(VALUE('data-cash-crude'!P188)&gt;0,'data-cash-crude'!P188-INDEX('active-future'!$C:$C,MATCH('basis-cash-crude'!Q$1,'active-future'!$A:$A,0),1),""),"")</f>
        <v>-8.07</v>
      </c>
      <c r="R188">
        <f>+IFERROR(IF(VALUE('data-cash-crude'!Q188)&gt;0,'data-cash-crude'!Q188-INDEX('active-future'!$C:$C,MATCH('basis-cash-crude'!R$1,'active-future'!$A:$A,0),1),""),"")</f>
        <v>-7.93</v>
      </c>
      <c r="S188">
        <f>+IFERROR(IF(VALUE('data-cash-crude'!R188)&gt;0,'data-cash-crude'!R188-INDEX('active-future'!$C:$C,MATCH('basis-cash-crude'!S$1,'active-future'!$A:$A,0),1),""),"")</f>
        <v>-8.009999999999998</v>
      </c>
      <c r="T188">
        <f>+IFERROR(IF(VALUE('data-cash-crude'!S188)&gt;0,'data-cash-crude'!S188-INDEX('active-future'!$C:$C,MATCH('basis-cash-crude'!T$1,'active-future'!$A:$A,0),1),""),"")</f>
        <v>-7.990000000000002</v>
      </c>
      <c r="U188">
        <f>+IFERROR(IF(VALUE('data-cash-crude'!T188)&gt;0,'data-cash-crude'!T188-INDEX('active-future'!$C:$C,MATCH('basis-cash-crude'!U$1,'active-future'!$A:$A,0),1),""),"")</f>
        <v>-8.2700000000000031</v>
      </c>
      <c r="V188">
        <f>+IFERROR(IF(VALUE('data-cash-crude'!U188)&gt;0,'data-cash-crude'!U188-INDEX('active-future'!$C:$C,MATCH('basis-cash-crude'!V$1,'active-future'!$A:$A,0),1),""),"")</f>
        <v>-7.9500000000000028</v>
      </c>
      <c r="W188">
        <f>+IFERROR(IF(VALUE('data-cash-crude'!V188)&gt;0,'data-cash-crude'!V188-INDEX('active-future'!$C:$C,MATCH('basis-cash-crude'!W$1,'active-future'!$A:$A,0),1),""),"")</f>
        <v>-7.93</v>
      </c>
      <c r="X188">
        <f>+IFERROR(IF(VALUE('data-cash-crude'!W188)&gt;0,'data-cash-crude'!W188-INDEX('active-future'!$C:$C,MATCH('basis-cash-crude'!X$1,'active-future'!$A:$A,0),1),""),"")</f>
        <v>-8.18</v>
      </c>
      <c r="Y188" t="str">
        <f>+IFERROR(IF(VALUE('data-cash-crude'!X188)&gt;0,'data-cash-crude'!X188-INDEX('active-future'!$C:$C,MATCH('basis-cash-crude'!Y$1,'active-future'!$A:$A,0),1),""),"")</f>
        <v/>
      </c>
      <c r="Z188">
        <f>+IFERROR(IF(VALUE('data-cash-crude'!Y188)&gt;0,'data-cash-crude'!Y188-INDEX('active-future'!$C:$C,MATCH('basis-cash-crude'!Z$1,'active-future'!$A:$A,0),1),""),"")</f>
        <v>-8.2100000000000009</v>
      </c>
      <c r="AA188">
        <f>+IFERROR(IF(VALUE('data-cash-crude'!Z188)&gt;0,'data-cash-crude'!Z188-INDEX('active-future'!$C:$C,MATCH('basis-cash-crude'!AA$1,'active-future'!$A:$A,0),1),""),"")</f>
        <v>-5.1700000000000017</v>
      </c>
      <c r="AB188" t="str">
        <f>+IFERROR(IF(VALUE('data-cash-crude'!AA188)&gt;0,'data-cash-crude'!AA188-INDEX('active-future'!$C:$C,MATCH('basis-cash-crude'!AB$1,'active-future'!$A:$A,0),1),""),"")</f>
        <v/>
      </c>
      <c r="AC188">
        <f>+IFERROR(IF(VALUE('data-cash-crude'!AB188)&gt;0,'data-cash-crude'!AB188-INDEX('active-future'!$C:$C,MATCH('basis-cash-crude'!AC$1,'active-future'!$A:$A,0),1),""),"")</f>
        <v>-8.11</v>
      </c>
      <c r="AD188">
        <f>+IFERROR(IF(VALUE('data-cash-crude'!AC188)&gt;0,'data-cash-crude'!AC188-INDEX('active-future'!$C:$C,MATCH('basis-cash-crude'!AD$1,'active-future'!$A:$A,0),1),""),"")</f>
        <v>-7.9099999999999966</v>
      </c>
      <c r="AE188">
        <f>+IFERROR(IF(VALUE('data-cash-crude'!AD188)&gt;0,'data-cash-crude'!AD188-INDEX('active-future'!$C:$C,MATCH('basis-cash-crude'!AE$1,'active-future'!$A:$A,0),1),""),"")</f>
        <v>-8.009999999999998</v>
      </c>
      <c r="AF188">
        <f>+IFERROR(IF(VALUE('data-cash-crude'!AE188)&gt;0,'data-cash-crude'!AE188-INDEX('active-future'!$C:$C,MATCH('basis-cash-crude'!AF$1,'active-future'!$A:$A,0),1),""),"")</f>
        <v>-8.0200000000000031</v>
      </c>
      <c r="AG188">
        <f>+IFERROR(IF(VALUE('data-cash-crude'!AF188)&gt;0,'data-cash-crude'!AF188-INDEX('active-future'!$C:$C,MATCH('basis-cash-crude'!AG$1,'active-future'!$A:$A,0),1),""),"")</f>
        <v>-8.0799999999999983</v>
      </c>
      <c r="AH188" t="str">
        <f>+IFERROR(IF(VALUE('data-cash-crude'!AG188)&gt;0,'data-cash-crude'!AG188-INDEX('active-future'!$C:$C,MATCH('basis-cash-crude'!AH$1,'active-future'!$A:$A,0),1),""),"")</f>
        <v/>
      </c>
      <c r="AI188" t="str">
        <f>+IFERROR(IF(VALUE('data-cash-crude'!AH188)&gt;0,'data-cash-crude'!AH188-INDEX('active-future'!$C:$C,MATCH('basis-cash-crude'!AI$1,'active-future'!$A:$A,0),1),""),"")</f>
        <v/>
      </c>
      <c r="AJ188" t="str">
        <f>+IFERROR(IF(VALUE('data-cash-crude'!AI188)&gt;0,'data-cash-crude'!AI188-INDEX('active-future'!$C:$C,MATCH('basis-cash-crude'!AJ$1,'active-future'!$A:$A,0),1),""),"")</f>
        <v/>
      </c>
      <c r="AK188" t="str">
        <f>+IFERROR(IF(VALUE('data-cash-crude'!AJ188)&gt;0,'data-cash-crude'!AJ188-INDEX('active-future'!$C:$C,MATCH('basis-cash-crude'!AK$1,'active-future'!$A:$A,0),1),""),"")</f>
        <v/>
      </c>
      <c r="AL188" t="str">
        <f>+IFERROR(IF(VALUE('data-cash-crude'!AK188)&gt;0,'data-cash-crude'!AK188-INDEX('active-future'!$C:$C,MATCH('basis-cash-crude'!AL$1,'active-future'!$A:$A,0),1),""),"")</f>
        <v/>
      </c>
      <c r="AM188" t="str">
        <f>+IFERROR(IF(VALUE('data-cash-crude'!AL188)&gt;0,'data-cash-crude'!AL188-INDEX('active-future'!$C:$C,MATCH('basis-cash-crude'!AM$1,'active-future'!$A:$A,0),1),""),"")</f>
        <v/>
      </c>
      <c r="AN188">
        <f>+IFERROR(IF(VALUE('data-cash-crude'!AM188)&gt;0,'data-cash-crude'!AM188-INDEX('active-future'!$C:$C,MATCH('basis-cash-crude'!AN$1,'active-future'!$A:$A,0),1),""),"")</f>
        <v>-8.0499999999999972</v>
      </c>
      <c r="AO188">
        <f>+IFERROR(IF(VALUE('data-cash-crude'!AN188)&gt;0,'data-cash-crude'!AN188-INDEX('active-future'!$C:$C,MATCH('basis-cash-crude'!AO$1,'active-future'!$A:$A,0),1),""),"")</f>
        <v>-8.11</v>
      </c>
      <c r="AP188">
        <f>+IFERROR(IF(VALUE('data-cash-crude'!AO188)&gt;0,'data-cash-crude'!AO188-INDEX('active-future'!$C:$C,MATCH('basis-cash-crude'!AP$1,'active-future'!$A:$A,0),1),""),"")</f>
        <v>-7.990000000000002</v>
      </c>
      <c r="AQ188">
        <f>+IFERROR(IF(VALUE('data-cash-crude'!AP188)&gt;0,'data-cash-crude'!AP188-INDEX('active-future'!$C:$C,MATCH('basis-cash-crude'!AQ$1,'active-future'!$A:$A,0),1),""),"")</f>
        <v>-7.8999999999999986</v>
      </c>
      <c r="AR188">
        <f>+IFERROR(IF(VALUE('data-cash-crude'!AQ188)&gt;0,'data-cash-crude'!AQ188-INDEX('active-future'!$C:$C,MATCH('basis-cash-crude'!AR$1,'active-future'!$A:$A,0),1),""),"")</f>
        <v>-8.1000000000000014</v>
      </c>
      <c r="AS188">
        <f>+IFERROR(IF(VALUE('data-cash-crude'!AR188)&gt;0,'data-cash-crude'!AR188-INDEX('active-future'!$C:$C,MATCH('basis-cash-crude'!AS$1,'active-future'!$A:$A,0),1),""),"")</f>
        <v>-7.9799999999999969</v>
      </c>
      <c r="AT188">
        <f>+IFERROR(IF(VALUE('data-cash-crude'!AS188)&gt;0,'data-cash-crude'!AS188-INDEX('active-future'!$C:$C,MATCH('basis-cash-crude'!AT$1,'active-future'!$A:$A,0),1),""),"")</f>
        <v>-8.2899999999999991</v>
      </c>
      <c r="AU188">
        <f>+IFERROR(IF(VALUE('data-cash-crude'!AT188)&gt;0,'data-cash-crude'!AT188-INDEX('active-future'!$C:$C,MATCH('basis-cash-crude'!AU$1,'active-future'!$A:$A,0),1),""),"")</f>
        <v>-7.9500000000000028</v>
      </c>
      <c r="AV188" t="str">
        <f>+IFERROR(IF(VALUE('data-cash-crude'!AU188)&gt;0,'data-cash-crude'!AU188-INDEX('active-future'!$C:$C,MATCH('basis-cash-crude'!AV$1,'active-future'!$A:$A,0),1),""),"")</f>
        <v/>
      </c>
      <c r="AW188" t="str">
        <f>+IFERROR(IF(VALUE('data-cash-crude'!AV188)&gt;0,'data-cash-crude'!AV188-INDEX('active-future'!$C:$C,MATCH('basis-cash-crude'!AW$1,'active-future'!$A:$A,0),1),""),"")</f>
        <v/>
      </c>
      <c r="AX188">
        <f>+IFERROR(IF(VALUE('data-cash-crude'!AW188)&gt;0,'data-cash-crude'!AW188-INDEX('active-future'!$C:$C,MATCH('basis-cash-crude'!AX$1,'active-future'!$A:$A,0),1),""),"")</f>
        <v>-8.0399999999999991</v>
      </c>
      <c r="AY188">
        <f>+IFERROR(IF(VALUE('data-cash-crude'!AX188)&gt;0,'data-cash-crude'!AX188-INDEX('active-future'!$C:$C,MATCH('basis-cash-crude'!AY$1,'active-future'!$A:$A,0),1),""),"")</f>
        <v>-8.3100000000000023</v>
      </c>
      <c r="AZ188">
        <f>+IFERROR(IF(VALUE('data-cash-crude'!AY188)&gt;0,'data-cash-crude'!AY188-INDEX('active-future'!$C:$C,MATCH('basis-cash-crude'!AZ$1,'active-future'!$A:$A,0),1),""),"")</f>
        <v>-7.9099999999999966</v>
      </c>
      <c r="BA188">
        <f>+IFERROR(IF(VALUE('data-cash-crude'!AZ188)&gt;0,'data-cash-crude'!AZ188-INDEX('active-future'!$C:$C,MATCH('basis-cash-crude'!BA$1,'active-future'!$A:$A,0),1),""),"")</f>
        <v>-7.9799999999999969</v>
      </c>
      <c r="BB188">
        <f>+IFERROR(IF(VALUE('data-cash-crude'!BA188)&gt;0,'data-cash-crude'!BA188-INDEX('active-future'!$C:$C,MATCH('basis-cash-crude'!BB$1,'active-future'!$A:$A,0),1),""),"")</f>
        <v>-7.9699999999999989</v>
      </c>
      <c r="BC188">
        <f>+IFERROR(IF(VALUE('data-cash-crude'!BB188)&gt;0,'data-cash-crude'!BB188-INDEX('active-future'!$C:$C,MATCH('basis-cash-crude'!BC$1,'active-future'!$A:$A,0),1),""),"")</f>
        <v>-8.4799999999999969</v>
      </c>
      <c r="BD188">
        <f>+IFERROR(IF(VALUE('data-cash-crude'!BC188)&gt;0,'data-cash-crude'!BC188-INDEX('active-future'!$C:$C,MATCH('basis-cash-crude'!BD$1,'active-future'!$A:$A,0),1),""),"")</f>
        <v>-8.009999999999998</v>
      </c>
      <c r="BE188">
        <f>+IFERROR(IF(VALUE('data-cash-crude'!BD188)&gt;0,'data-cash-crude'!BD188-INDEX('active-future'!$C:$C,MATCH('basis-cash-crude'!BE$1,'active-future'!$A:$A,0),1),""),"")</f>
        <v>-8.1199999999999974</v>
      </c>
      <c r="BF188">
        <f>+IFERROR(IF(VALUE('data-cash-crude'!BE188)&gt;0,'data-cash-crude'!BE188-INDEX('active-future'!$C:$C,MATCH('basis-cash-crude'!BF$1,'active-future'!$A:$A,0),1),""),"")</f>
        <v>-8.18</v>
      </c>
      <c r="BG188">
        <f>+IFERROR(IF(VALUE('data-cash-crude'!BF188)&gt;0,'data-cash-crude'!BF188-INDEX('active-future'!$C:$C,MATCH('basis-cash-crude'!BG$1,'active-future'!$A:$A,0),1),""),"")</f>
        <v>-7.8599999999999994</v>
      </c>
      <c r="BH188">
        <f>+IFERROR(IF(VALUE('data-cash-crude'!BG188)&gt;0,'data-cash-crude'!BG188-INDEX('active-future'!$C:$C,MATCH('basis-cash-crude'!BH$1,'active-future'!$A:$A,0),1),""),"")</f>
        <v>-8.0600000000000023</v>
      </c>
      <c r="BI188">
        <f>+IFERROR(IF(VALUE('data-cash-crude'!BH188)&gt;0,'data-cash-crude'!BH188-INDEX('active-future'!$C:$C,MATCH('basis-cash-crude'!BI$1,'active-future'!$A:$A,0),1),""),"")</f>
        <v>-8.3400000000000034</v>
      </c>
      <c r="BJ188">
        <f>+IFERROR(IF(VALUE('data-cash-crude'!BI188)&gt;0,'data-cash-crude'!BI188-INDEX('active-future'!$C:$C,MATCH('basis-cash-crude'!BJ$1,'active-future'!$A:$A,0),1),""),"")</f>
        <v>-7.9500000000000028</v>
      </c>
      <c r="BK188">
        <f>+IFERROR(IF(VALUE('data-cash-crude'!BJ188)&gt;0,'data-cash-crude'!BJ188-INDEX('active-future'!$C:$C,MATCH('basis-cash-crude'!BK$1,'active-future'!$A:$A,0),1),""),"")</f>
        <v>-8.0499999999999972</v>
      </c>
      <c r="BL188">
        <f>+IFERROR(IF(VALUE('data-cash-crude'!BK188)&gt;0,'data-cash-crude'!BK188-INDEX('active-future'!$C:$C,MATCH('basis-cash-crude'!BL$1,'active-future'!$A:$A,0),1),""),"")</f>
        <v>-7.8400000000000034</v>
      </c>
      <c r="BM188">
        <f>+IFERROR(IF(VALUE('data-cash-crude'!BL188)&gt;0,'data-cash-crude'!BL188-INDEX('active-future'!$C:$C,MATCH('basis-cash-crude'!BM$1,'active-future'!$A:$A,0),1),""),"")</f>
        <v>-8.1300000000000026</v>
      </c>
      <c r="BN188">
        <f>+IFERROR(IF(VALUE('data-cash-crude'!BM188)&gt;0,'data-cash-crude'!BM188-INDEX('active-future'!$C:$C,MATCH('basis-cash-crude'!BN$1,'active-future'!$A:$A,0),1),""),"")</f>
        <v>-8</v>
      </c>
      <c r="BO188">
        <f>+IFERROR(IF(VALUE('data-cash-crude'!BN188)&gt;0,'data-cash-crude'!BN188-INDEX('active-future'!$C:$C,MATCH('basis-cash-crude'!BO$1,'active-future'!$A:$A,0),1),""),"")</f>
        <v>-8.0600000000000023</v>
      </c>
      <c r="BP188">
        <f>+IFERROR(IF(VALUE('data-cash-crude'!BO188)&gt;0,'data-cash-crude'!BO188-INDEX('active-future'!$C:$C,MATCH('basis-cash-crude'!BP$1,'active-future'!$A:$A,0),1),""),"")</f>
        <v>-7.9500000000000028</v>
      </c>
      <c r="BQ188">
        <f>+IFERROR(IF(VALUE('data-cash-crude'!BP188)&gt;0,'data-cash-crude'!BP188-INDEX('active-future'!$C:$C,MATCH('basis-cash-crude'!BQ$1,'active-future'!$A:$A,0),1),""),"")</f>
        <v>-7.8900000000000006</v>
      </c>
      <c r="BR188">
        <f>+IFERROR(IF(VALUE('data-cash-crude'!BQ188)&gt;0,'data-cash-crude'!BQ188-INDEX('active-future'!$C:$C,MATCH('basis-cash-crude'!BR$1,'active-future'!$A:$A,0),1),""),"")</f>
        <v>-8.1199999999999974</v>
      </c>
      <c r="BS188">
        <f>+IFERROR(IF(VALUE('data-cash-crude'!BR188)&gt;0,'data-cash-crude'!BR188-INDEX('active-future'!$C:$C,MATCH('basis-cash-crude'!BS$1,'active-future'!$A:$A,0),1),""),"")</f>
        <v>-8.32</v>
      </c>
      <c r="BT188">
        <f>+IFERROR(IF(VALUE('data-cash-crude'!BS188)&gt;0,'data-cash-crude'!BS188-INDEX('active-future'!$C:$C,MATCH('basis-cash-crude'!BT$1,'active-future'!$A:$A,0),1),""),"")</f>
        <v>-7.9099999999999966</v>
      </c>
      <c r="BU188">
        <f>+IFERROR(IF(VALUE('data-cash-crude'!BT188)&gt;0,'data-cash-crude'!BT188-INDEX('active-future'!$C:$C,MATCH('basis-cash-crude'!BU$1,'active-future'!$A:$A,0),1),""),"")</f>
        <v>-7.9099999999999966</v>
      </c>
      <c r="BV188" t="str">
        <f>+IFERROR(IF(VALUE('data-cash-crude'!BU188)&gt;0,'data-cash-crude'!BU188-INDEX('active-future'!$C:$C,MATCH('basis-cash-crude'!BV$1,'active-future'!$A:$A,0),1),""),"")</f>
        <v/>
      </c>
      <c r="BW188">
        <f>+IFERROR(IF(VALUE('data-cash-crude'!BV188)&gt;0,'data-cash-crude'!BV188-INDEX('active-future'!$C:$C,MATCH('basis-cash-crude'!BW$1,'active-future'!$A:$A,0),1),""),"")</f>
        <v>-8.0399999999999991</v>
      </c>
      <c r="BX188">
        <f>+IFERROR(IF(VALUE('data-cash-crude'!BW188)&gt;0,'data-cash-crude'!BW188-INDEX('active-future'!$C:$C,MATCH('basis-cash-crude'!BX$1,'active-future'!$A:$A,0),1),""),"")</f>
        <v>-7.8900000000000006</v>
      </c>
      <c r="BY188">
        <f>+IFERROR(IF(VALUE('data-cash-crude'!BX188)&gt;0,'data-cash-crude'!BX188-INDEX('active-future'!$C:$C,MATCH('basis-cash-crude'!BY$1,'active-future'!$A:$A,0),1),""),"")</f>
        <v>-8.0900000000000034</v>
      </c>
      <c r="BZ188">
        <f>+IFERROR(IF(VALUE('data-cash-crude'!BY188)&gt;0,'data-cash-crude'!BY188-INDEX('active-future'!$C:$C,MATCH('basis-cash-crude'!BZ$1,'active-future'!$A:$A,0),1),""),"")</f>
        <v>-8.1899999999999977</v>
      </c>
      <c r="CA188">
        <f>+IFERROR(IF(VALUE('data-cash-crude'!BZ188)&gt;0,'data-cash-crude'!BZ188-INDEX('active-future'!$C:$C,MATCH('basis-cash-crude'!CA$1,'active-future'!$A:$A,0),1),""),"")</f>
        <v>-7.7899999999999991</v>
      </c>
      <c r="CB188">
        <f>+IFERROR(IF(VALUE('data-cash-crude'!CA188)&gt;0,'data-cash-crude'!CA188-INDEX('active-future'!$C:$C,MATCH('basis-cash-crude'!CB$1,'active-future'!$A:$A,0),1),""),"")</f>
        <v>-8.0900000000000034</v>
      </c>
      <c r="CC188">
        <f>+IFERROR(IF(VALUE('data-cash-crude'!CB188)&gt;0,'data-cash-crude'!CB188-INDEX('active-future'!$C:$C,MATCH('basis-cash-crude'!CC$1,'active-future'!$A:$A,0),1),""),"")</f>
        <v>-7.6499999999999986</v>
      </c>
      <c r="CD188">
        <f>+IFERROR(IF(VALUE('data-cash-crude'!CC188)&gt;0,'data-cash-crude'!CC188-INDEX('active-future'!$C:$C,MATCH('basis-cash-crude'!CD$1,'active-future'!$A:$A,0),1),""),"")</f>
        <v>-8.1000000000000014</v>
      </c>
      <c r="CE188">
        <f>+IFERROR(IF(VALUE('data-cash-crude'!CD188)&gt;0,'data-cash-crude'!CD188-INDEX('active-future'!$C:$C,MATCH('basis-cash-crude'!CE$1,'active-future'!$A:$A,0),1),""),"")</f>
        <v>-8.0900000000000034</v>
      </c>
      <c r="CF188">
        <f>+IFERROR(IF(VALUE('data-cash-crude'!CE188)&gt;0,'data-cash-crude'!CE188-INDEX('active-future'!$C:$C,MATCH('basis-cash-crude'!CF$1,'active-future'!$A:$A,0),1),""),"")</f>
        <v>-8</v>
      </c>
      <c r="CG188">
        <f>+IFERROR(IF(VALUE('data-cash-crude'!CF188)&gt;0,'data-cash-crude'!CF188-INDEX('active-future'!$C:$C,MATCH('basis-cash-crude'!CG$1,'active-future'!$A:$A,0),1),""),"")</f>
        <v>-8.1499999999999986</v>
      </c>
      <c r="CH188">
        <f>+IFERROR(IF(VALUE('data-cash-crude'!CG188)&gt;0,'data-cash-crude'!CG188-INDEX('active-future'!$C:$C,MATCH('basis-cash-crude'!CH$1,'active-future'!$A:$A,0),1),""),"")</f>
        <v>-7.8500000000000014</v>
      </c>
      <c r="CI188">
        <f>+IFERROR(IF(VALUE('data-cash-crude'!CH188)&gt;0,'data-cash-crude'!CH188-INDEX('active-future'!$C:$C,MATCH('basis-cash-crude'!CI$1,'active-future'!$A:$A,0),1),""),"")</f>
        <v>-8.0200000000000031</v>
      </c>
      <c r="CJ188">
        <f>+IFERROR(IF(VALUE('data-cash-crude'!CI188)&gt;0,'data-cash-crude'!CI188-INDEX('active-future'!$C:$C,MATCH('basis-cash-crude'!CJ$1,'active-future'!$A:$A,0),1),""),"")</f>
        <v>-8.0499999999999972</v>
      </c>
      <c r="CK188">
        <f>+IFERROR(IF(VALUE('data-cash-crude'!CJ188)&gt;0,'data-cash-crude'!CJ188-INDEX('active-future'!$C:$C,MATCH('basis-cash-crude'!CK$1,'active-future'!$A:$A,0),1),""),"")</f>
        <v>-8.009999999999998</v>
      </c>
      <c r="CL188">
        <f>+IFERROR(IF(VALUE('data-cash-crude'!CK188)&gt;0,'data-cash-crude'!CK188-INDEX('active-future'!$C:$C,MATCH('basis-cash-crude'!CL$1,'active-future'!$A:$A,0),1),""),"")</f>
        <v>-7.9399999999999977</v>
      </c>
      <c r="CM188" t="str">
        <f>+IFERROR(IF(VALUE('data-cash-crude'!CL188)&gt;0,'data-cash-crude'!CL188-INDEX('active-future'!$C:$C,MATCH('basis-cash-crude'!CM$1,'active-future'!$A:$A,0),1),""),"")</f>
        <v/>
      </c>
      <c r="CN188">
        <f>+IFERROR(IF(VALUE('data-cash-crude'!CM188)&gt;0,'data-cash-crude'!CM188-INDEX('active-future'!$C:$C,MATCH('basis-cash-crude'!CN$1,'active-future'!$A:$A,0),1),""),"")</f>
        <v>-8.1000000000000014</v>
      </c>
      <c r="CO188">
        <f>+IFERROR(IF(VALUE('data-cash-crude'!CN188)&gt;0,'data-cash-crude'!CN188-INDEX('active-future'!$C:$C,MATCH('basis-cash-crude'!CO$1,'active-future'!$A:$A,0),1),""),"")</f>
        <v>-7.9600000000000009</v>
      </c>
      <c r="CP188" t="str">
        <f>+IFERROR(IF(VALUE('data-cash-crude'!CO188)&gt;0,'data-cash-crude'!CO188-INDEX('active-future'!$C:$C,MATCH('basis-cash-crude'!CP$1,'active-future'!$A:$A,0),1),""),"")</f>
        <v/>
      </c>
      <c r="CQ188">
        <f>+IFERROR(IF(VALUE('data-cash-crude'!CP188)&gt;0,'data-cash-crude'!CP188-INDEX('active-future'!$C:$C,MATCH('basis-cash-crude'!CQ$1,'active-future'!$A:$A,0),1),""),"")</f>
        <v>-7.18</v>
      </c>
      <c r="CR188">
        <f>+IFERROR(IF(VALUE('data-cash-crude'!CQ188)&gt;0,'data-cash-crude'!CQ188-INDEX('active-future'!$C:$C,MATCH('basis-cash-crude'!CR$1,'active-future'!$A:$A,0),1),""),"")</f>
        <v>-8.14</v>
      </c>
      <c r="CS188">
        <f>+IFERROR(IF(VALUE('data-cash-crude'!CR188)&gt;0,'data-cash-crude'!CR188-INDEX('active-future'!$C:$C,MATCH('basis-cash-crude'!CS$1,'active-future'!$A:$A,0),1),""),"")</f>
        <v>-7.9200000000000017</v>
      </c>
      <c r="CT188">
        <f>+IFERROR(IF(VALUE('data-cash-crude'!CS188)&gt;0,'data-cash-crude'!CS188-INDEX('active-future'!$C:$C,MATCH('basis-cash-crude'!CT$1,'active-future'!$A:$A,0),1),""),"")</f>
        <v>-8.1000000000000014</v>
      </c>
      <c r="CU188">
        <f>+IFERROR(IF(VALUE('data-cash-crude'!CT188)&gt;0,'data-cash-crude'!CT188-INDEX('active-future'!$C:$C,MATCH('basis-cash-crude'!CU$1,'active-future'!$A:$A,0),1),""),"")</f>
        <v>-7.93</v>
      </c>
      <c r="CV188">
        <f>+IFERROR(IF(VALUE('data-cash-crude'!CU188)&gt;0,'data-cash-crude'!CU188-INDEX('active-future'!$C:$C,MATCH('basis-cash-crude'!CV$1,'active-future'!$A:$A,0),1),""),"")</f>
        <v>-7.8800000000000026</v>
      </c>
      <c r="CW188">
        <f>+IFERROR(IF(VALUE('data-cash-crude'!CV188)&gt;0,'data-cash-crude'!CV188-INDEX('active-future'!$C:$C,MATCH('basis-cash-crude'!CW$1,'active-future'!$A:$A,0),1),""),"")</f>
        <v>-7.6400000000000006</v>
      </c>
      <c r="CX188">
        <f>+IFERROR(IF(VALUE('data-cash-crude'!CW188)&gt;0,'data-cash-crude'!CW188-INDEX('active-future'!$C:$C,MATCH('basis-cash-crude'!CX$1,'active-future'!$A:$A,0),1),""),"")</f>
        <v>-8.0600000000000023</v>
      </c>
      <c r="CY188">
        <f>+IFERROR(IF(VALUE('data-cash-crude'!CX188)&gt;0,'data-cash-crude'!CX188-INDEX('active-future'!$C:$C,MATCH('basis-cash-crude'!CY$1,'active-future'!$A:$A,0),1),""),"")</f>
        <v>-7.9699999999999989</v>
      </c>
      <c r="CZ188">
        <f>+IFERROR(IF(VALUE('data-cash-crude'!CY188)&gt;0,'data-cash-crude'!CY188-INDEX('active-future'!$C:$C,MATCH('basis-cash-crude'!CZ$1,'active-future'!$A:$A,0),1),""),"")</f>
        <v>-8.2299999999999969</v>
      </c>
      <c r="DA188">
        <f>+IFERROR(IF(VALUE('data-cash-crude'!CZ188)&gt;0,'data-cash-crude'!CZ188-INDEX('active-future'!$C:$C,MATCH('basis-cash-crude'!DA$1,'active-future'!$A:$A,0),1),""),"")</f>
        <v>-7.8500000000000014</v>
      </c>
      <c r="DB188">
        <f>+IFERROR(IF(VALUE('data-cash-crude'!DA188)&gt;0,'data-cash-crude'!DA188-INDEX('active-future'!$C:$C,MATCH('basis-cash-crude'!DB$1,'active-future'!$A:$A,0),1),""),"")</f>
        <v>-8.18</v>
      </c>
      <c r="DC188">
        <f>+IFERROR(IF(VALUE('data-cash-crude'!DB188)&gt;0,'data-cash-crude'!DB188-INDEX('active-future'!$C:$C,MATCH('basis-cash-crude'!DC$1,'active-future'!$A:$A,0),1),""),"")</f>
        <v>-8</v>
      </c>
      <c r="DD188">
        <f>+IFERROR(IF(VALUE('data-cash-crude'!DC188)&gt;0,'data-cash-crude'!DC188-INDEX('active-future'!$C:$C,MATCH('basis-cash-crude'!DD$1,'active-future'!$A:$A,0),1),""),"")</f>
        <v>-8.0399999999999991</v>
      </c>
      <c r="DE188">
        <f>+IFERROR(IF(VALUE('data-cash-crude'!DD188)&gt;0,'data-cash-crude'!DD188-INDEX('active-future'!$C:$C,MATCH('basis-cash-crude'!DE$1,'active-future'!$A:$A,0),1),""),"")</f>
        <v>-8.0900000000000034</v>
      </c>
      <c r="DF188">
        <f>+IFERROR(IF(VALUE('data-cash-crude'!DE188)&gt;0,'data-cash-crude'!DE188-INDEX('active-future'!$C:$C,MATCH('basis-cash-crude'!DF$1,'active-future'!$A:$A,0),1),""),"")</f>
        <v>-7.8800000000000026</v>
      </c>
      <c r="DG188">
        <f>+IFERROR(IF(VALUE('data-cash-crude'!DF188)&gt;0,'data-cash-crude'!DF188-INDEX('active-future'!$C:$C,MATCH('basis-cash-crude'!DG$1,'active-future'!$A:$A,0),1),""),"")</f>
        <v>-7.6899999999999977</v>
      </c>
      <c r="DH188">
        <f>+IFERROR(IF(VALUE('data-cash-crude'!DG188)&gt;0,'data-cash-crude'!DG188-INDEX('active-future'!$C:$C,MATCH('basis-cash-crude'!DH$1,'active-future'!$A:$A,0),1),""),"")</f>
        <v>-8.1599999999999966</v>
      </c>
      <c r="DI188">
        <f>+IFERROR(IF(VALUE('data-cash-crude'!DH188)&gt;0,'data-cash-crude'!DH188-INDEX('active-future'!$C:$C,MATCH('basis-cash-crude'!DI$1,'active-future'!$A:$A,0),1),""),"")</f>
        <v>-7.9500000000000028</v>
      </c>
      <c r="DJ188">
        <f>+IFERROR(IF(VALUE('data-cash-crude'!DI188)&gt;0,'data-cash-crude'!DI188-INDEX('active-future'!$C:$C,MATCH('basis-cash-crude'!DJ$1,'active-future'!$A:$A,0),1),""),"")</f>
        <v>-8.0799999999999983</v>
      </c>
      <c r="DK188">
        <f>+IFERROR(IF(VALUE('data-cash-crude'!DJ188)&gt;0,'data-cash-crude'!DJ188-INDEX('active-future'!$C:$C,MATCH('basis-cash-crude'!DK$1,'active-future'!$A:$A,0),1),""),"")</f>
        <v>-8.0499999999999972</v>
      </c>
      <c r="DL188">
        <f>+IFERROR(IF(VALUE('data-cash-crude'!DK188)&gt;0,'data-cash-crude'!DK188-INDEX('active-future'!$C:$C,MATCH('basis-cash-crude'!DL$1,'active-future'!$A:$A,0),1),""),"")</f>
        <v>-8.1199999999999974</v>
      </c>
      <c r="DM188" t="str">
        <f>+IFERROR(IF(VALUE('data-cash-crude'!DL188)&gt;0,'data-cash-crude'!DL188-INDEX('active-future'!$C:$C,MATCH('basis-cash-crude'!DM$1,'active-future'!$A:$A,0),1),""),"")</f>
        <v/>
      </c>
      <c r="DN188" t="str">
        <f>+IFERROR(IF(VALUE('data-cash-crude'!DM188)&gt;0,'data-cash-crude'!DM188-INDEX('active-future'!$C:$C,MATCH('basis-cash-crude'!DN$1,'active-future'!$A:$A,0),1),""),"")</f>
        <v/>
      </c>
      <c r="DO188" t="str">
        <f>+IFERROR(IF(VALUE('data-cash-crude'!DN188)&gt;0,'data-cash-crude'!DN188-INDEX('active-future'!$C:$C,MATCH('basis-cash-crude'!DO$1,'active-future'!$A:$A,0),1),""),"")</f>
        <v/>
      </c>
      <c r="DP188" t="str">
        <f>+IFERROR(IF(VALUE('data-cash-crude'!DO188)&gt;0,'data-cash-crude'!DO188-INDEX('active-future'!$C:$C,MATCH('basis-cash-crude'!DP$1,'active-future'!$A:$A,0),1),""),"")</f>
        <v/>
      </c>
      <c r="DQ188" t="str">
        <f>+IFERROR(IF(VALUE('data-cash-crude'!DP188)&gt;0,'data-cash-crude'!DP188-INDEX('active-future'!$C:$C,MATCH('basis-cash-crude'!DQ$1,'active-future'!$A:$A,0),1),""),"")</f>
        <v/>
      </c>
      <c r="DR188" t="str">
        <f>+IFERROR(IF(VALUE('data-cash-crude'!DQ188)&gt;0,'data-cash-crude'!DQ188-INDEX('active-future'!$C:$C,MATCH('basis-cash-crude'!DR$1,'active-future'!$A:$A,0),1),""),"")</f>
        <v/>
      </c>
      <c r="DS188" t="str">
        <f>+IFERROR(IF(VALUE('data-cash-crude'!DR188)&gt;0,'data-cash-crude'!DR188-INDEX('active-future'!$C:$C,MATCH('basis-cash-crude'!DS$1,'active-future'!$A:$A,0),1),""),"")</f>
        <v/>
      </c>
      <c r="DT188" t="str">
        <f>+IFERROR(IF(VALUE('data-cash-crude'!DS188)&gt;0,'data-cash-crude'!DS188-INDEX('active-future'!$C:$C,MATCH('basis-cash-crude'!DT$1,'active-future'!$A:$A,0),1),""),"")</f>
        <v/>
      </c>
      <c r="DU188" t="str">
        <f>+IFERROR(IF(VALUE('data-cash-crude'!DT188)&gt;0,'data-cash-crude'!DT188-INDEX('active-future'!$C:$C,MATCH('basis-cash-crude'!DU$1,'active-future'!$A:$A,0),1),""),"")</f>
        <v/>
      </c>
      <c r="DV188" t="str">
        <f>+IFERROR(IF(VALUE('data-cash-crude'!DU188)&gt;0,'data-cash-crude'!DU188-INDEX('active-future'!$C:$C,MATCH('basis-cash-crude'!DV$1,'active-future'!$A:$A,0),1),""),"")</f>
        <v/>
      </c>
      <c r="DW188" t="str">
        <f>+IFERROR(IF(VALUE('data-cash-crude'!DV188)&gt;0,'data-cash-crude'!DV188-INDEX('active-future'!$C:$C,MATCH('basis-cash-crude'!DW$1,'active-future'!$A:$A,0),1),""),"")</f>
        <v/>
      </c>
      <c r="DX188" t="str">
        <f>+IFERROR(IF(VALUE('data-cash-crude'!DW188)&gt;0,'data-cash-crude'!DW188-INDEX('active-future'!$C:$C,MATCH('basis-cash-crude'!DX$1,'active-future'!$A:$A,0),1),""),"")</f>
        <v/>
      </c>
      <c r="DY188" t="str">
        <f>+IFERROR(IF(VALUE('data-cash-crude'!DX188)&gt;0,'data-cash-crude'!DX188-INDEX('active-future'!$C:$C,MATCH('basis-cash-crude'!DY$1,'active-future'!$A:$A,0),1),""),"")</f>
        <v/>
      </c>
      <c r="DZ188" t="str">
        <f>+IFERROR(IF(VALUE('data-cash-crude'!DY188)&gt;0,'data-cash-crude'!DY188-INDEX('active-future'!$C:$C,MATCH('basis-cash-crude'!DZ$1,'active-future'!$A:$A,0),1),""),"")</f>
        <v/>
      </c>
      <c r="EA188" t="str">
        <f>+IFERROR(IF(VALUE('data-cash-crude'!DZ188)&gt;0,'data-cash-crude'!DZ188-INDEX('active-future'!$C:$C,MATCH('basis-cash-crude'!EA$1,'active-future'!$A:$A,0),1),""),"")</f>
        <v/>
      </c>
      <c r="EB188" t="str">
        <f>+IFERROR(IF(VALUE('data-cash-crude'!EA188)&gt;0,'data-cash-crude'!EA188-INDEX('active-future'!$C:$C,MATCH('basis-cash-crude'!EB$1,'active-future'!$A:$A,0),1),""),"")</f>
        <v/>
      </c>
      <c r="EC188" t="str">
        <f>+IFERROR(IF(VALUE('data-cash-crude'!EB188)&gt;0,'data-cash-crude'!EB188-INDEX('active-future'!$C:$C,MATCH('basis-cash-crude'!EC$1,'active-future'!$A:$A,0),1),""),"")</f>
        <v/>
      </c>
      <c r="ED188" t="str">
        <f>+IFERROR(IF(VALUE('data-cash-crude'!EC188)&gt;0,'data-cash-crude'!EC188-INDEX('active-future'!$C:$C,MATCH('basis-cash-crude'!ED$1,'active-future'!$A:$A,0),1),""),"")</f>
        <v/>
      </c>
      <c r="EE188" t="str">
        <f>+IFERROR(IF(VALUE('data-cash-crude'!ED188)&gt;0,'data-cash-crude'!ED188-INDEX('active-future'!$C:$C,MATCH('basis-cash-crude'!EE$1,'active-future'!$A:$A,0),1),""),"")</f>
        <v/>
      </c>
      <c r="EF188" t="str">
        <f>+IFERROR(IF(VALUE('data-cash-crude'!EE188)&gt;0,'data-cash-crude'!EE188-INDEX('active-future'!$C:$C,MATCH('basis-cash-crude'!EF$1,'active-future'!$A:$A,0),1),""),"")</f>
        <v/>
      </c>
      <c r="EG188" t="str">
        <f>+IFERROR(IF(VALUE('data-cash-crude'!EF188)&gt;0,'data-cash-crude'!EF188-INDEX('active-future'!$C:$C,MATCH('basis-cash-crude'!EG$1,'active-future'!$A:$A,0),1),""),"")</f>
        <v/>
      </c>
      <c r="EH188" t="str">
        <f>+IFERROR(IF(VALUE('data-cash-crude'!EG188)&gt;0,'data-cash-crude'!EG188-INDEX('active-future'!$C:$C,MATCH('basis-cash-crude'!EH$1,'active-future'!$A:$A,0),1),""),"")</f>
        <v/>
      </c>
      <c r="EI188" t="str">
        <f>+IFERROR(IF(VALUE('data-cash-crude'!EH188)&gt;0,'data-cash-crude'!EH188-INDEX('active-future'!$C:$C,MATCH('basis-cash-crude'!EI$1,'active-future'!$A:$A,0),1),""),"")</f>
        <v/>
      </c>
      <c r="EJ188" t="str">
        <f>+IFERROR(IF(VALUE('data-cash-crude'!EI188)&gt;0,'data-cash-crude'!EI188-INDEX('active-future'!$C:$C,MATCH('basis-cash-crude'!EJ$1,'active-future'!$A:$A,0),1),""),"")</f>
        <v/>
      </c>
      <c r="EK188" t="str">
        <f>+IFERROR(IF(VALUE('data-cash-crude'!EJ188)&gt;0,'data-cash-crude'!EJ188-INDEX('active-future'!$C:$C,MATCH('basis-cash-crude'!EK$1,'active-future'!$A:$A,0),1),""),"")</f>
        <v/>
      </c>
      <c r="EL188" t="str">
        <f>+IFERROR(IF(VALUE('data-cash-crude'!EK188)&gt;0,'data-cash-crude'!EK188-INDEX('active-future'!$C:$C,MATCH('basis-cash-crude'!EL$1,'active-future'!$A:$A,0),1),""),"")</f>
        <v/>
      </c>
      <c r="EM188" t="str">
        <f>+IFERROR(IF(VALUE('data-cash-crude'!EL188)&gt;0,'data-cash-crude'!EL188-INDEX('active-future'!$C:$C,MATCH('basis-cash-crude'!EM$1,'active-future'!$A:$A,0),1),""),"")</f>
        <v/>
      </c>
      <c r="EN188" t="str">
        <f>+IFERROR(IF(VALUE('data-cash-crude'!EM188)&gt;0,'data-cash-crude'!EM188-INDEX('active-future'!$C:$C,MATCH('basis-cash-crude'!EN$1,'active-future'!$A:$A,0),1),""),"")</f>
        <v/>
      </c>
      <c r="EO188" t="str">
        <f>+IFERROR(IF(VALUE('data-cash-crude'!EN188)&gt;0,'data-cash-crude'!EN188-INDEX('active-future'!$C:$C,MATCH('basis-cash-crude'!EO$1,'active-future'!$A:$A,0),1),""),"")</f>
        <v/>
      </c>
      <c r="EP188" t="str">
        <f>+IFERROR(IF(VALUE('data-cash-crude'!EO188)&gt;0,'data-cash-crude'!EO188-INDEX('active-future'!$C:$C,MATCH('basis-cash-crude'!EP$1,'active-future'!$A:$A,0),1),""),"")</f>
        <v/>
      </c>
      <c r="EQ188" t="str">
        <f>+IFERROR(IF(VALUE('data-cash-crude'!EP188)&gt;0,'data-cash-crude'!EP188-INDEX('active-future'!$C:$C,MATCH('basis-cash-crude'!EQ$1,'active-future'!$A:$A,0),1),""),"")</f>
        <v/>
      </c>
      <c r="ER188" t="str">
        <f>+IFERROR(IF(VALUE('data-cash-crude'!EQ188)&gt;0,'data-cash-crude'!EQ188-INDEX('active-future'!$C:$C,MATCH('basis-cash-crude'!ER$1,'active-future'!$A:$A,0),1),""),"")</f>
        <v/>
      </c>
      <c r="ES188" t="str">
        <f>+IFERROR(IF(VALUE('data-cash-crude'!ER188)&gt;0,'data-cash-crude'!ER188-INDEX('active-future'!$C:$C,MATCH('basis-cash-crude'!ES$1,'active-future'!$A:$A,0),1),""),"")</f>
        <v/>
      </c>
      <c r="ET188" t="str">
        <f>+IFERROR(IF(VALUE('data-cash-crude'!ES188)&gt;0,'data-cash-crude'!ES188-INDEX('active-future'!$C:$C,MATCH('basis-cash-crude'!ET$1,'active-future'!$A:$A,0),1),""),"")</f>
        <v/>
      </c>
      <c r="EU188" t="str">
        <f>+IFERROR(IF(VALUE('data-cash-crude'!ET188)&gt;0,'data-cash-crude'!ET188-INDEX('active-future'!$C:$C,MATCH('basis-cash-crude'!EU$1,'active-future'!$A:$A,0),1),""),"")</f>
        <v/>
      </c>
      <c r="EV188" t="str">
        <f>+IFERROR(IF(VALUE('data-cash-crude'!EU188)&gt;0,'data-cash-crude'!EU188-INDEX('active-future'!$C:$C,MATCH('basis-cash-crude'!EV$1,'active-future'!$A:$A,0),1),""),"")</f>
        <v/>
      </c>
      <c r="EW188" t="str">
        <f>+IFERROR(IF(VALUE('data-cash-crude'!EV188)&gt;0,'data-cash-crude'!EV188-INDEX('active-future'!$C:$C,MATCH('basis-cash-crude'!EW$1,'active-future'!$A:$A,0),1),""),"")</f>
        <v/>
      </c>
      <c r="EX188" t="str">
        <f>+IFERROR(IF(VALUE('data-cash-crude'!EW188)&gt;0,'data-cash-crude'!EW188-INDEX('active-future'!$C:$C,MATCH('basis-cash-crude'!EX$1,'active-future'!$A:$A,0),1),""),"")</f>
        <v/>
      </c>
      <c r="EY188" t="str">
        <f>+IFERROR(IF(VALUE('data-cash-crude'!EX188)&gt;0,'data-cash-crude'!EX188-INDEX('active-future'!$C:$C,MATCH('basis-cash-crude'!EY$1,'active-future'!$A:$A,0),1),""),"")</f>
        <v/>
      </c>
      <c r="EZ188" t="str">
        <f>+IFERROR(IF(VALUE('data-cash-crude'!EY188)&gt;0,'data-cash-crude'!EY188-INDEX('active-future'!$C:$C,MATCH('basis-cash-crude'!EZ$1,'active-future'!$A:$A,0),1),""),"")</f>
        <v/>
      </c>
      <c r="FA188" t="str">
        <f>+IFERROR(IF(VALUE('data-cash-crude'!EZ188)&gt;0,'data-cash-crude'!EZ188-INDEX('active-future'!$C:$C,MATCH('basis-cash-crude'!FA$1,'active-future'!$A:$A,0),1),""),"")</f>
        <v/>
      </c>
      <c r="FB188" t="str">
        <f>+IFERROR(IF(VALUE('data-cash-crude'!FA188)&gt;0,'data-cash-crude'!FA188-INDEX('active-future'!$C:$C,MATCH('basis-cash-crude'!FB$1,'active-future'!$A:$A,0),1),""),"")</f>
        <v/>
      </c>
      <c r="FC188" t="str">
        <f>+IFERROR(IF(VALUE('data-cash-crude'!FB188)&gt;0,'data-cash-crude'!FB188-INDEX('active-future'!$C:$C,MATCH('basis-cash-crude'!FC$1,'active-future'!$A:$A,0),1),""),"")</f>
        <v/>
      </c>
      <c r="FD188" t="str">
        <f>+IFERROR(IF(VALUE('data-cash-crude'!FC188)&gt;0,'data-cash-crude'!FC188-INDEX('active-future'!$C:$C,MATCH('basis-cash-crude'!FD$1,'active-future'!$A:$A,0),1),""),"")</f>
        <v/>
      </c>
      <c r="FE188" t="str">
        <f>+IFERROR(IF(VALUE('data-cash-crude'!FD188)&gt;0,'data-cash-crude'!FD188-INDEX('active-future'!$C:$C,MATCH('basis-cash-crude'!FE$1,'active-future'!$A:$A,0),1),""),"")</f>
        <v/>
      </c>
      <c r="FF188" t="str">
        <f>+IFERROR(IF(VALUE('data-cash-crude'!FE188)&gt;0,'data-cash-crude'!FE188-INDEX('active-future'!$C:$C,MATCH('basis-cash-crude'!FF$1,'active-future'!$A:$A,0),1),""),"")</f>
        <v/>
      </c>
      <c r="FG188" t="str">
        <f>+IFERROR(IF(VALUE('data-cash-crude'!FF188)&gt;0,'data-cash-crude'!FF188-INDEX('active-future'!$C:$C,MATCH('basis-cash-crude'!FG$1,'active-future'!$A:$A,0),1),""),"")</f>
        <v/>
      </c>
      <c r="FH188" t="str">
        <f>+IFERROR(IF(VALUE('data-cash-crude'!FG188)&gt;0,'data-cash-crude'!FG188-INDEX('active-future'!$C:$C,MATCH('basis-cash-crude'!FH$1,'active-future'!$A:$A,0),1),""),"")</f>
        <v/>
      </c>
      <c r="FI188" t="str">
        <f>+IFERROR(IF(VALUE('data-cash-crude'!FH188)&gt;0,'data-cash-crude'!FH188-INDEX('active-future'!$C:$C,MATCH('basis-cash-crude'!FI$1,'active-future'!$A:$A,0),1),""),"")</f>
        <v/>
      </c>
      <c r="FJ188" t="str">
        <f>+IFERROR(IF(VALUE('data-cash-crude'!FI188)&gt;0,'data-cash-crude'!FI188-INDEX('active-future'!$C:$C,MATCH('basis-cash-crude'!FJ$1,'active-future'!$A:$A,0),1),""),"")</f>
        <v/>
      </c>
      <c r="FK188" t="str">
        <f>+IFERROR(IF(VALUE('data-cash-crude'!FJ188)&gt;0,'data-cash-crude'!FJ188-INDEX('active-future'!$C:$C,MATCH('basis-cash-crude'!FK$1,'active-future'!$A:$A,0),1),""),"")</f>
        <v/>
      </c>
      <c r="FL188" t="str">
        <f>+IFERROR(IF(VALUE('data-cash-crude'!FK188)&gt;0,'data-cash-crude'!FK188-INDEX('active-future'!$C:$C,MATCH('basis-cash-crude'!FL$1,'active-future'!$A:$A,0),1),""),"")</f>
        <v/>
      </c>
    </row>
    <row r="189" spans="1:168" x14ac:dyDescent="0.2">
      <c r="A189">
        <f t="shared" si="6"/>
        <v>-5.0450000000000008</v>
      </c>
      <c r="B189">
        <f t="shared" si="7"/>
        <v>-4.9188000000000009</v>
      </c>
      <c r="C189">
        <f t="shared" si="8"/>
        <v>-4.9965333333333328</v>
      </c>
      <c r="D189" s="10" t="str">
        <f>+'data-cash-crude'!B189</f>
        <v>CLPA-8-56.CM</v>
      </c>
      <c r="E189">
        <f>+IFERROR(IF(VALUE('data-cash-crude'!D189)&gt;0,'data-cash-crude'!D189-INDEX('active-future'!$C:$C,MATCH('basis-cash-crude'!E$1,'active-future'!$A:$A,0),1),""),"")</f>
        <v>-5.0600000000000023</v>
      </c>
      <c r="F189">
        <f>+IFERROR(IF(VALUE('data-cash-crude'!E189)&gt;0,'data-cash-crude'!E189-INDEX('active-future'!$C:$C,MATCH('basis-cash-crude'!F$1,'active-future'!$A:$A,0),1),""),"")</f>
        <v>-4.93</v>
      </c>
      <c r="G189">
        <f>+IFERROR(IF(VALUE('data-cash-crude'!F189)&gt;0,'data-cash-crude'!F189-INDEX('active-future'!$C:$C,MATCH('basis-cash-crude'!G$1,'active-future'!$A:$A,0),1),""),"")</f>
        <v>-4.9699999999999989</v>
      </c>
      <c r="H189">
        <f>+IFERROR(IF(VALUE('data-cash-crude'!G189)&gt;0,'data-cash-crude'!G189-INDEX('active-future'!$C:$C,MATCH('basis-cash-crude'!H$1,'active-future'!$A:$A,0),1),""),"")</f>
        <v>-4.93</v>
      </c>
      <c r="I189" t="str">
        <f>+IFERROR(IF(VALUE('data-cash-crude'!H189)&gt;0,'data-cash-crude'!H189-INDEX('active-future'!$C:$C,MATCH('basis-cash-crude'!I$1,'active-future'!$A:$A,0),1),""),"")</f>
        <v/>
      </c>
      <c r="J189">
        <f>+IFERROR(IF(VALUE('data-cash-crude'!I189)&gt;0,'data-cash-crude'!I189-INDEX('active-future'!$C:$C,MATCH('basis-cash-crude'!J$1,'active-future'!$A:$A,0),1),""),"")</f>
        <v>-5.1099999999999994</v>
      </c>
      <c r="K189">
        <f>+IFERROR(IF(VALUE('data-cash-crude'!J189)&gt;0,'data-cash-crude'!J189-INDEX('active-future'!$C:$C,MATCH('basis-cash-crude'!K$1,'active-future'!$A:$A,0),1),""),"")</f>
        <v>-5.2700000000000031</v>
      </c>
      <c r="L189" t="str">
        <f>+IFERROR(IF(VALUE('data-cash-crude'!K189)&gt;0,'data-cash-crude'!K189-INDEX('active-future'!$C:$C,MATCH('basis-cash-crude'!L$1,'active-future'!$A:$A,0),1),""),"")</f>
        <v/>
      </c>
      <c r="M189">
        <f>+IFERROR(IF(VALUE('data-cash-crude'!L189)&gt;0,'data-cash-crude'!L189-INDEX('active-future'!$C:$C,MATCH('basis-cash-crude'!M$1,'active-future'!$A:$A,0),1),""),"")</f>
        <v>-4.93</v>
      </c>
      <c r="N189">
        <f>+IFERROR(IF(VALUE('data-cash-crude'!M189)&gt;0,'data-cash-crude'!M189-INDEX('active-future'!$C:$C,MATCH('basis-cash-crude'!N$1,'active-future'!$A:$A,0),1),""),"")</f>
        <v>-5.1000000000000014</v>
      </c>
      <c r="O189">
        <f>+IFERROR(IF(VALUE('data-cash-crude'!N189)&gt;0,'data-cash-crude'!N189-INDEX('active-future'!$C:$C,MATCH('basis-cash-crude'!O$1,'active-future'!$A:$A,0),1),""),"")</f>
        <v>-4.8699999999999974</v>
      </c>
      <c r="P189">
        <f>+IFERROR(IF(VALUE('data-cash-crude'!O189)&gt;0,'data-cash-crude'!O189-INDEX('active-future'!$C:$C,MATCH('basis-cash-crude'!P$1,'active-future'!$A:$A,0),1),""),"")</f>
        <v>-4.9600000000000009</v>
      </c>
      <c r="Q189">
        <f>+IFERROR(IF(VALUE('data-cash-crude'!P189)&gt;0,'data-cash-crude'!P189-INDEX('active-future'!$C:$C,MATCH('basis-cash-crude'!Q$1,'active-future'!$A:$A,0),1),""),"")</f>
        <v>-5.07</v>
      </c>
      <c r="R189">
        <f>+IFERROR(IF(VALUE('data-cash-crude'!Q189)&gt;0,'data-cash-crude'!Q189-INDEX('active-future'!$C:$C,MATCH('basis-cash-crude'!R$1,'active-future'!$A:$A,0),1),""),"")</f>
        <v>-4.93</v>
      </c>
      <c r="S189">
        <f>+IFERROR(IF(VALUE('data-cash-crude'!R189)&gt;0,'data-cash-crude'!R189-INDEX('active-future'!$C:$C,MATCH('basis-cash-crude'!S$1,'active-future'!$A:$A,0),1),""),"")</f>
        <v>-5.009999999999998</v>
      </c>
      <c r="T189">
        <f>+IFERROR(IF(VALUE('data-cash-crude'!S189)&gt;0,'data-cash-crude'!S189-INDEX('active-future'!$C:$C,MATCH('basis-cash-crude'!T$1,'active-future'!$A:$A,0),1),""),"")</f>
        <v>-4.990000000000002</v>
      </c>
      <c r="U189">
        <f>+IFERROR(IF(VALUE('data-cash-crude'!T189)&gt;0,'data-cash-crude'!T189-INDEX('active-future'!$C:$C,MATCH('basis-cash-crude'!U$1,'active-future'!$A:$A,0),1),""),"")</f>
        <v>-5.2700000000000031</v>
      </c>
      <c r="V189">
        <f>+IFERROR(IF(VALUE('data-cash-crude'!U189)&gt;0,'data-cash-crude'!U189-INDEX('active-future'!$C:$C,MATCH('basis-cash-crude'!V$1,'active-future'!$A:$A,0),1),""),"")</f>
        <v>-4.9500000000000028</v>
      </c>
      <c r="W189">
        <f>+IFERROR(IF(VALUE('data-cash-crude'!V189)&gt;0,'data-cash-crude'!V189-INDEX('active-future'!$C:$C,MATCH('basis-cash-crude'!W$1,'active-future'!$A:$A,0),1),""),"")</f>
        <v>-4.93</v>
      </c>
      <c r="X189">
        <f>+IFERROR(IF(VALUE('data-cash-crude'!W189)&gt;0,'data-cash-crude'!W189-INDEX('active-future'!$C:$C,MATCH('basis-cash-crude'!X$1,'active-future'!$A:$A,0),1),""),"")</f>
        <v>-5.18</v>
      </c>
      <c r="Y189" t="str">
        <f>+IFERROR(IF(VALUE('data-cash-crude'!X189)&gt;0,'data-cash-crude'!X189-INDEX('active-future'!$C:$C,MATCH('basis-cash-crude'!Y$1,'active-future'!$A:$A,0),1),""),"")</f>
        <v/>
      </c>
      <c r="Z189">
        <f>+IFERROR(IF(VALUE('data-cash-crude'!Y189)&gt;0,'data-cash-crude'!Y189-INDEX('active-future'!$C:$C,MATCH('basis-cash-crude'!Z$1,'active-future'!$A:$A,0),1),""),"")</f>
        <v>-5.2100000000000009</v>
      </c>
      <c r="AA189">
        <f>+IFERROR(IF(VALUE('data-cash-crude'!Z189)&gt;0,'data-cash-crude'!Z189-INDEX('active-future'!$C:$C,MATCH('basis-cash-crude'!AA$1,'active-future'!$A:$A,0),1),""),"")</f>
        <v>-2.1700000000000017</v>
      </c>
      <c r="AB189" t="str">
        <f>+IFERROR(IF(VALUE('data-cash-crude'!AA189)&gt;0,'data-cash-crude'!AA189-INDEX('active-future'!$C:$C,MATCH('basis-cash-crude'!AB$1,'active-future'!$A:$A,0),1),""),"")</f>
        <v/>
      </c>
      <c r="AC189">
        <f>+IFERROR(IF(VALUE('data-cash-crude'!AB189)&gt;0,'data-cash-crude'!AB189-INDEX('active-future'!$C:$C,MATCH('basis-cash-crude'!AC$1,'active-future'!$A:$A,0),1),""),"")</f>
        <v>-5.1099999999999994</v>
      </c>
      <c r="AD189">
        <f>+IFERROR(IF(VALUE('data-cash-crude'!AC189)&gt;0,'data-cash-crude'!AC189-INDEX('active-future'!$C:$C,MATCH('basis-cash-crude'!AD$1,'active-future'!$A:$A,0),1),""),"")</f>
        <v>-4.9099999999999966</v>
      </c>
      <c r="AE189">
        <f>+IFERROR(IF(VALUE('data-cash-crude'!AD189)&gt;0,'data-cash-crude'!AD189-INDEX('active-future'!$C:$C,MATCH('basis-cash-crude'!AE$1,'active-future'!$A:$A,0),1),""),"")</f>
        <v>-5.009999999999998</v>
      </c>
      <c r="AF189">
        <f>+IFERROR(IF(VALUE('data-cash-crude'!AE189)&gt;0,'data-cash-crude'!AE189-INDEX('active-future'!$C:$C,MATCH('basis-cash-crude'!AF$1,'active-future'!$A:$A,0),1),""),"")</f>
        <v>-5.0200000000000031</v>
      </c>
      <c r="AG189">
        <f>+IFERROR(IF(VALUE('data-cash-crude'!AF189)&gt;0,'data-cash-crude'!AF189-INDEX('active-future'!$C:$C,MATCH('basis-cash-crude'!AG$1,'active-future'!$A:$A,0),1),""),"")</f>
        <v>-5.0799999999999983</v>
      </c>
      <c r="AH189" t="str">
        <f>+IFERROR(IF(VALUE('data-cash-crude'!AG189)&gt;0,'data-cash-crude'!AG189-INDEX('active-future'!$C:$C,MATCH('basis-cash-crude'!AH$1,'active-future'!$A:$A,0),1),""),"")</f>
        <v/>
      </c>
      <c r="AI189" t="str">
        <f>+IFERROR(IF(VALUE('data-cash-crude'!AH189)&gt;0,'data-cash-crude'!AH189-INDEX('active-future'!$C:$C,MATCH('basis-cash-crude'!AI$1,'active-future'!$A:$A,0),1),""),"")</f>
        <v/>
      </c>
      <c r="AJ189" t="str">
        <f>+IFERROR(IF(VALUE('data-cash-crude'!AI189)&gt;0,'data-cash-crude'!AI189-INDEX('active-future'!$C:$C,MATCH('basis-cash-crude'!AJ$1,'active-future'!$A:$A,0),1),""),"")</f>
        <v/>
      </c>
      <c r="AK189" t="str">
        <f>+IFERROR(IF(VALUE('data-cash-crude'!AJ189)&gt;0,'data-cash-crude'!AJ189-INDEX('active-future'!$C:$C,MATCH('basis-cash-crude'!AK$1,'active-future'!$A:$A,0),1),""),"")</f>
        <v/>
      </c>
      <c r="AL189" t="str">
        <f>+IFERROR(IF(VALUE('data-cash-crude'!AK189)&gt;0,'data-cash-crude'!AK189-INDEX('active-future'!$C:$C,MATCH('basis-cash-crude'!AL$1,'active-future'!$A:$A,0),1),""),"")</f>
        <v/>
      </c>
      <c r="AM189" t="str">
        <f>+IFERROR(IF(VALUE('data-cash-crude'!AL189)&gt;0,'data-cash-crude'!AL189-INDEX('active-future'!$C:$C,MATCH('basis-cash-crude'!AM$1,'active-future'!$A:$A,0),1),""),"")</f>
        <v/>
      </c>
      <c r="AN189">
        <f>+IFERROR(IF(VALUE('data-cash-crude'!AM189)&gt;0,'data-cash-crude'!AM189-INDEX('active-future'!$C:$C,MATCH('basis-cash-crude'!AN$1,'active-future'!$A:$A,0),1),""),"")</f>
        <v>-5.0499999999999972</v>
      </c>
      <c r="AO189">
        <f>+IFERROR(IF(VALUE('data-cash-crude'!AN189)&gt;0,'data-cash-crude'!AN189-INDEX('active-future'!$C:$C,MATCH('basis-cash-crude'!AO$1,'active-future'!$A:$A,0),1),""),"")</f>
        <v>-5.1099999999999994</v>
      </c>
      <c r="AP189">
        <f>+IFERROR(IF(VALUE('data-cash-crude'!AO189)&gt;0,'data-cash-crude'!AO189-INDEX('active-future'!$C:$C,MATCH('basis-cash-crude'!AP$1,'active-future'!$A:$A,0),1),""),"")</f>
        <v>-4.990000000000002</v>
      </c>
      <c r="AQ189">
        <f>+IFERROR(IF(VALUE('data-cash-crude'!AP189)&gt;0,'data-cash-crude'!AP189-INDEX('active-future'!$C:$C,MATCH('basis-cash-crude'!AQ$1,'active-future'!$A:$A,0),1),""),"")</f>
        <v>-4.8999999999999986</v>
      </c>
      <c r="AR189">
        <f>+IFERROR(IF(VALUE('data-cash-crude'!AQ189)&gt;0,'data-cash-crude'!AQ189-INDEX('active-future'!$C:$C,MATCH('basis-cash-crude'!AR$1,'active-future'!$A:$A,0),1),""),"")</f>
        <v>-5.1000000000000014</v>
      </c>
      <c r="AS189">
        <f>+IFERROR(IF(VALUE('data-cash-crude'!AR189)&gt;0,'data-cash-crude'!AR189-INDEX('active-future'!$C:$C,MATCH('basis-cash-crude'!AS$1,'active-future'!$A:$A,0),1),""),"")</f>
        <v>-4.9799999999999969</v>
      </c>
      <c r="AT189">
        <f>+IFERROR(IF(VALUE('data-cash-crude'!AS189)&gt;0,'data-cash-crude'!AS189-INDEX('active-future'!$C:$C,MATCH('basis-cash-crude'!AT$1,'active-future'!$A:$A,0),1),""),"")</f>
        <v>-5.2899999999999991</v>
      </c>
      <c r="AU189">
        <f>+IFERROR(IF(VALUE('data-cash-crude'!AT189)&gt;0,'data-cash-crude'!AT189-INDEX('active-future'!$C:$C,MATCH('basis-cash-crude'!AU$1,'active-future'!$A:$A,0),1),""),"")</f>
        <v>-4.9500000000000028</v>
      </c>
      <c r="AV189" t="str">
        <f>+IFERROR(IF(VALUE('data-cash-crude'!AU189)&gt;0,'data-cash-crude'!AU189-INDEX('active-future'!$C:$C,MATCH('basis-cash-crude'!AV$1,'active-future'!$A:$A,0),1),""),"")</f>
        <v/>
      </c>
      <c r="AW189" t="str">
        <f>+IFERROR(IF(VALUE('data-cash-crude'!AV189)&gt;0,'data-cash-crude'!AV189-INDEX('active-future'!$C:$C,MATCH('basis-cash-crude'!AW$1,'active-future'!$A:$A,0),1),""),"")</f>
        <v/>
      </c>
      <c r="AX189">
        <f>+IFERROR(IF(VALUE('data-cash-crude'!AW189)&gt;0,'data-cash-crude'!AW189-INDEX('active-future'!$C:$C,MATCH('basis-cash-crude'!AX$1,'active-future'!$A:$A,0),1),""),"")</f>
        <v>-5.0399999999999991</v>
      </c>
      <c r="AY189">
        <f>+IFERROR(IF(VALUE('data-cash-crude'!AX189)&gt;0,'data-cash-crude'!AX189-INDEX('active-future'!$C:$C,MATCH('basis-cash-crude'!AY$1,'active-future'!$A:$A,0),1),""),"")</f>
        <v>-5.3100000000000023</v>
      </c>
      <c r="AZ189">
        <f>+IFERROR(IF(VALUE('data-cash-crude'!AY189)&gt;0,'data-cash-crude'!AY189-INDEX('active-future'!$C:$C,MATCH('basis-cash-crude'!AZ$1,'active-future'!$A:$A,0),1),""),"")</f>
        <v>-4.9099999999999966</v>
      </c>
      <c r="BA189">
        <f>+IFERROR(IF(VALUE('data-cash-crude'!AZ189)&gt;0,'data-cash-crude'!AZ189-INDEX('active-future'!$C:$C,MATCH('basis-cash-crude'!BA$1,'active-future'!$A:$A,0),1),""),"")</f>
        <v>-4.9799999999999969</v>
      </c>
      <c r="BB189">
        <f>+IFERROR(IF(VALUE('data-cash-crude'!BA189)&gt;0,'data-cash-crude'!BA189-INDEX('active-future'!$C:$C,MATCH('basis-cash-crude'!BB$1,'active-future'!$A:$A,0),1),""),"")</f>
        <v>-4.9699999999999989</v>
      </c>
      <c r="BC189">
        <f>+IFERROR(IF(VALUE('data-cash-crude'!BB189)&gt;0,'data-cash-crude'!BB189-INDEX('active-future'!$C:$C,MATCH('basis-cash-crude'!BC$1,'active-future'!$A:$A,0),1),""),"")</f>
        <v>-5.4799999999999969</v>
      </c>
      <c r="BD189">
        <f>+IFERROR(IF(VALUE('data-cash-crude'!BC189)&gt;0,'data-cash-crude'!BC189-INDEX('active-future'!$C:$C,MATCH('basis-cash-crude'!BD$1,'active-future'!$A:$A,0),1),""),"")</f>
        <v>-5.009999999999998</v>
      </c>
      <c r="BE189">
        <f>+IFERROR(IF(VALUE('data-cash-crude'!BD189)&gt;0,'data-cash-crude'!BD189-INDEX('active-future'!$C:$C,MATCH('basis-cash-crude'!BE$1,'active-future'!$A:$A,0),1),""),"")</f>
        <v>-5.1199999999999974</v>
      </c>
      <c r="BF189">
        <f>+IFERROR(IF(VALUE('data-cash-crude'!BE189)&gt;0,'data-cash-crude'!BE189-INDEX('active-future'!$C:$C,MATCH('basis-cash-crude'!BF$1,'active-future'!$A:$A,0),1),""),"")</f>
        <v>-5.18</v>
      </c>
      <c r="BG189">
        <f>+IFERROR(IF(VALUE('data-cash-crude'!BF189)&gt;0,'data-cash-crude'!BF189-INDEX('active-future'!$C:$C,MATCH('basis-cash-crude'!BG$1,'active-future'!$A:$A,0),1),""),"")</f>
        <v>-4.8599999999999994</v>
      </c>
      <c r="BH189">
        <f>+IFERROR(IF(VALUE('data-cash-crude'!BG189)&gt;0,'data-cash-crude'!BG189-INDEX('active-future'!$C:$C,MATCH('basis-cash-crude'!BH$1,'active-future'!$A:$A,0),1),""),"")</f>
        <v>-5.0600000000000023</v>
      </c>
      <c r="BI189">
        <f>+IFERROR(IF(VALUE('data-cash-crude'!BH189)&gt;0,'data-cash-crude'!BH189-INDEX('active-future'!$C:$C,MATCH('basis-cash-crude'!BI$1,'active-future'!$A:$A,0),1),""),"")</f>
        <v>-5.3400000000000034</v>
      </c>
      <c r="BJ189">
        <f>+IFERROR(IF(VALUE('data-cash-crude'!BI189)&gt;0,'data-cash-crude'!BI189-INDEX('active-future'!$C:$C,MATCH('basis-cash-crude'!BJ$1,'active-future'!$A:$A,0),1),""),"")</f>
        <v>-4.9500000000000028</v>
      </c>
      <c r="BK189">
        <f>+IFERROR(IF(VALUE('data-cash-crude'!BJ189)&gt;0,'data-cash-crude'!BJ189-INDEX('active-future'!$C:$C,MATCH('basis-cash-crude'!BK$1,'active-future'!$A:$A,0),1),""),"")</f>
        <v>-5.0499999999999972</v>
      </c>
      <c r="BL189">
        <f>+IFERROR(IF(VALUE('data-cash-crude'!BK189)&gt;0,'data-cash-crude'!BK189-INDEX('active-future'!$C:$C,MATCH('basis-cash-crude'!BL$1,'active-future'!$A:$A,0),1),""),"")</f>
        <v>-4.8400000000000034</v>
      </c>
      <c r="BM189">
        <f>+IFERROR(IF(VALUE('data-cash-crude'!BL189)&gt;0,'data-cash-crude'!BL189-INDEX('active-future'!$C:$C,MATCH('basis-cash-crude'!BM$1,'active-future'!$A:$A,0),1),""),"")</f>
        <v>-5.1300000000000026</v>
      </c>
      <c r="BN189">
        <f>+IFERROR(IF(VALUE('data-cash-crude'!BM189)&gt;0,'data-cash-crude'!BM189-INDEX('active-future'!$C:$C,MATCH('basis-cash-crude'!BN$1,'active-future'!$A:$A,0),1),""),"")</f>
        <v>-5</v>
      </c>
      <c r="BO189">
        <f>+IFERROR(IF(VALUE('data-cash-crude'!BN189)&gt;0,'data-cash-crude'!BN189-INDEX('active-future'!$C:$C,MATCH('basis-cash-crude'!BO$1,'active-future'!$A:$A,0),1),""),"")</f>
        <v>-5.0600000000000023</v>
      </c>
      <c r="BP189">
        <f>+IFERROR(IF(VALUE('data-cash-crude'!BO189)&gt;0,'data-cash-crude'!BO189-INDEX('active-future'!$C:$C,MATCH('basis-cash-crude'!BP$1,'active-future'!$A:$A,0),1),""),"")</f>
        <v>-4.9500000000000028</v>
      </c>
      <c r="BQ189">
        <f>+IFERROR(IF(VALUE('data-cash-crude'!BP189)&gt;0,'data-cash-crude'!BP189-INDEX('active-future'!$C:$C,MATCH('basis-cash-crude'!BQ$1,'active-future'!$A:$A,0),1),""),"")</f>
        <v>-4.8900000000000006</v>
      </c>
      <c r="BR189">
        <f>+IFERROR(IF(VALUE('data-cash-crude'!BQ189)&gt;0,'data-cash-crude'!BQ189-INDEX('active-future'!$C:$C,MATCH('basis-cash-crude'!BR$1,'active-future'!$A:$A,0),1),""),"")</f>
        <v>-5.1199999999999974</v>
      </c>
      <c r="BS189">
        <f>+IFERROR(IF(VALUE('data-cash-crude'!BR189)&gt;0,'data-cash-crude'!BR189-INDEX('active-future'!$C:$C,MATCH('basis-cash-crude'!BS$1,'active-future'!$A:$A,0),1),""),"")</f>
        <v>-5.32</v>
      </c>
      <c r="BT189">
        <f>+IFERROR(IF(VALUE('data-cash-crude'!BS189)&gt;0,'data-cash-crude'!BS189-INDEX('active-future'!$C:$C,MATCH('basis-cash-crude'!BT$1,'active-future'!$A:$A,0),1),""),"")</f>
        <v>-4.9099999999999966</v>
      </c>
      <c r="BU189">
        <f>+IFERROR(IF(VALUE('data-cash-crude'!BT189)&gt;0,'data-cash-crude'!BT189-INDEX('active-future'!$C:$C,MATCH('basis-cash-crude'!BU$1,'active-future'!$A:$A,0),1),""),"")</f>
        <v>-4.9099999999999966</v>
      </c>
      <c r="BV189" t="str">
        <f>+IFERROR(IF(VALUE('data-cash-crude'!BU189)&gt;0,'data-cash-crude'!BU189-INDEX('active-future'!$C:$C,MATCH('basis-cash-crude'!BV$1,'active-future'!$A:$A,0),1),""),"")</f>
        <v/>
      </c>
      <c r="BW189">
        <f>+IFERROR(IF(VALUE('data-cash-crude'!BV189)&gt;0,'data-cash-crude'!BV189-INDEX('active-future'!$C:$C,MATCH('basis-cash-crude'!BW$1,'active-future'!$A:$A,0),1),""),"")</f>
        <v>-5.0399999999999991</v>
      </c>
      <c r="BX189">
        <f>+IFERROR(IF(VALUE('data-cash-crude'!BW189)&gt;0,'data-cash-crude'!BW189-INDEX('active-future'!$C:$C,MATCH('basis-cash-crude'!BX$1,'active-future'!$A:$A,0),1),""),"")</f>
        <v>-4.8900000000000006</v>
      </c>
      <c r="BY189">
        <f>+IFERROR(IF(VALUE('data-cash-crude'!BX189)&gt;0,'data-cash-crude'!BX189-INDEX('active-future'!$C:$C,MATCH('basis-cash-crude'!BY$1,'active-future'!$A:$A,0),1),""),"")</f>
        <v>-5.0900000000000034</v>
      </c>
      <c r="BZ189">
        <f>+IFERROR(IF(VALUE('data-cash-crude'!BY189)&gt;0,'data-cash-crude'!BY189-INDEX('active-future'!$C:$C,MATCH('basis-cash-crude'!BZ$1,'active-future'!$A:$A,0),1),""),"")</f>
        <v>-5.1899999999999977</v>
      </c>
      <c r="CA189">
        <f>+IFERROR(IF(VALUE('data-cash-crude'!BZ189)&gt;0,'data-cash-crude'!BZ189-INDEX('active-future'!$C:$C,MATCH('basis-cash-crude'!CA$1,'active-future'!$A:$A,0),1),""),"")</f>
        <v>-4.7899999999999991</v>
      </c>
      <c r="CB189">
        <f>+IFERROR(IF(VALUE('data-cash-crude'!CA189)&gt;0,'data-cash-crude'!CA189-INDEX('active-future'!$C:$C,MATCH('basis-cash-crude'!CB$1,'active-future'!$A:$A,0),1),""),"")</f>
        <v>-5.0900000000000034</v>
      </c>
      <c r="CC189">
        <f>+IFERROR(IF(VALUE('data-cash-crude'!CB189)&gt;0,'data-cash-crude'!CB189-INDEX('active-future'!$C:$C,MATCH('basis-cash-crude'!CC$1,'active-future'!$A:$A,0),1),""),"")</f>
        <v>-4.6499999999999986</v>
      </c>
      <c r="CD189">
        <f>+IFERROR(IF(VALUE('data-cash-crude'!CC189)&gt;0,'data-cash-crude'!CC189-INDEX('active-future'!$C:$C,MATCH('basis-cash-crude'!CD$1,'active-future'!$A:$A,0),1),""),"")</f>
        <v>-5.1000000000000014</v>
      </c>
      <c r="CE189">
        <f>+IFERROR(IF(VALUE('data-cash-crude'!CD189)&gt;0,'data-cash-crude'!CD189-INDEX('active-future'!$C:$C,MATCH('basis-cash-crude'!CE$1,'active-future'!$A:$A,0),1),""),"")</f>
        <v>-5.0900000000000034</v>
      </c>
      <c r="CF189">
        <f>+IFERROR(IF(VALUE('data-cash-crude'!CE189)&gt;0,'data-cash-crude'!CE189-INDEX('active-future'!$C:$C,MATCH('basis-cash-crude'!CF$1,'active-future'!$A:$A,0),1),""),"")</f>
        <v>-5</v>
      </c>
      <c r="CG189">
        <f>+IFERROR(IF(VALUE('data-cash-crude'!CF189)&gt;0,'data-cash-crude'!CF189-INDEX('active-future'!$C:$C,MATCH('basis-cash-crude'!CG$1,'active-future'!$A:$A,0),1),""),"")</f>
        <v>-5.1499999999999986</v>
      </c>
      <c r="CH189">
        <f>+IFERROR(IF(VALUE('data-cash-crude'!CG189)&gt;0,'data-cash-crude'!CG189-INDEX('active-future'!$C:$C,MATCH('basis-cash-crude'!CH$1,'active-future'!$A:$A,0),1),""),"")</f>
        <v>-4.8500000000000014</v>
      </c>
      <c r="CI189">
        <f>+IFERROR(IF(VALUE('data-cash-crude'!CH189)&gt;0,'data-cash-crude'!CH189-INDEX('active-future'!$C:$C,MATCH('basis-cash-crude'!CI$1,'active-future'!$A:$A,0),1),""),"")</f>
        <v>-5.0200000000000031</v>
      </c>
      <c r="CJ189">
        <f>+IFERROR(IF(VALUE('data-cash-crude'!CI189)&gt;0,'data-cash-crude'!CI189-INDEX('active-future'!$C:$C,MATCH('basis-cash-crude'!CJ$1,'active-future'!$A:$A,0),1),""),"")</f>
        <v>-5.0499999999999972</v>
      </c>
      <c r="CK189">
        <f>+IFERROR(IF(VALUE('data-cash-crude'!CJ189)&gt;0,'data-cash-crude'!CJ189-INDEX('active-future'!$C:$C,MATCH('basis-cash-crude'!CK$1,'active-future'!$A:$A,0),1),""),"")</f>
        <v>-5.009999999999998</v>
      </c>
      <c r="CL189">
        <f>+IFERROR(IF(VALUE('data-cash-crude'!CK189)&gt;0,'data-cash-crude'!CK189-INDEX('active-future'!$C:$C,MATCH('basis-cash-crude'!CL$1,'active-future'!$A:$A,0),1),""),"")</f>
        <v>-4.9399999999999977</v>
      </c>
      <c r="CM189" t="str">
        <f>+IFERROR(IF(VALUE('data-cash-crude'!CL189)&gt;0,'data-cash-crude'!CL189-INDEX('active-future'!$C:$C,MATCH('basis-cash-crude'!CM$1,'active-future'!$A:$A,0),1),""),"")</f>
        <v/>
      </c>
      <c r="CN189">
        <f>+IFERROR(IF(VALUE('data-cash-crude'!CM189)&gt;0,'data-cash-crude'!CM189-INDEX('active-future'!$C:$C,MATCH('basis-cash-crude'!CN$1,'active-future'!$A:$A,0),1),""),"")</f>
        <v>-5.1000000000000014</v>
      </c>
      <c r="CO189">
        <f>+IFERROR(IF(VALUE('data-cash-crude'!CN189)&gt;0,'data-cash-crude'!CN189-INDEX('active-future'!$C:$C,MATCH('basis-cash-crude'!CO$1,'active-future'!$A:$A,0),1),""),"")</f>
        <v>-4.9600000000000009</v>
      </c>
      <c r="CP189" t="str">
        <f>+IFERROR(IF(VALUE('data-cash-crude'!CO189)&gt;0,'data-cash-crude'!CO189-INDEX('active-future'!$C:$C,MATCH('basis-cash-crude'!CP$1,'active-future'!$A:$A,0),1),""),"")</f>
        <v/>
      </c>
      <c r="CQ189">
        <f>+IFERROR(IF(VALUE('data-cash-crude'!CP189)&gt;0,'data-cash-crude'!CP189-INDEX('active-future'!$C:$C,MATCH('basis-cash-crude'!CQ$1,'active-future'!$A:$A,0),1),""),"")</f>
        <v>-4.18</v>
      </c>
      <c r="CR189">
        <f>+IFERROR(IF(VALUE('data-cash-crude'!CQ189)&gt;0,'data-cash-crude'!CQ189-INDEX('active-future'!$C:$C,MATCH('basis-cash-crude'!CR$1,'active-future'!$A:$A,0),1),""),"")</f>
        <v>-5.1400000000000006</v>
      </c>
      <c r="CS189">
        <f>+IFERROR(IF(VALUE('data-cash-crude'!CR189)&gt;0,'data-cash-crude'!CR189-INDEX('active-future'!$C:$C,MATCH('basis-cash-crude'!CS$1,'active-future'!$A:$A,0),1),""),"")</f>
        <v>-4.9200000000000017</v>
      </c>
      <c r="CT189">
        <f>+IFERROR(IF(VALUE('data-cash-crude'!CS189)&gt;0,'data-cash-crude'!CS189-INDEX('active-future'!$C:$C,MATCH('basis-cash-crude'!CT$1,'active-future'!$A:$A,0),1),""),"")</f>
        <v>-5.1000000000000014</v>
      </c>
      <c r="CU189">
        <f>+IFERROR(IF(VALUE('data-cash-crude'!CT189)&gt;0,'data-cash-crude'!CT189-INDEX('active-future'!$C:$C,MATCH('basis-cash-crude'!CU$1,'active-future'!$A:$A,0),1),""),"")</f>
        <v>-4.93</v>
      </c>
      <c r="CV189">
        <f>+IFERROR(IF(VALUE('data-cash-crude'!CU189)&gt;0,'data-cash-crude'!CU189-INDEX('active-future'!$C:$C,MATCH('basis-cash-crude'!CV$1,'active-future'!$A:$A,0),1),""),"")</f>
        <v>-4.8800000000000026</v>
      </c>
      <c r="CW189">
        <f>+IFERROR(IF(VALUE('data-cash-crude'!CV189)&gt;0,'data-cash-crude'!CV189-INDEX('active-future'!$C:$C,MATCH('basis-cash-crude'!CW$1,'active-future'!$A:$A,0),1),""),"")</f>
        <v>-4.6400000000000006</v>
      </c>
      <c r="CX189">
        <f>+IFERROR(IF(VALUE('data-cash-crude'!CW189)&gt;0,'data-cash-crude'!CW189-INDEX('active-future'!$C:$C,MATCH('basis-cash-crude'!CX$1,'active-future'!$A:$A,0),1),""),"")</f>
        <v>-5.0600000000000023</v>
      </c>
      <c r="CY189">
        <f>+IFERROR(IF(VALUE('data-cash-crude'!CX189)&gt;0,'data-cash-crude'!CX189-INDEX('active-future'!$C:$C,MATCH('basis-cash-crude'!CY$1,'active-future'!$A:$A,0),1),""),"")</f>
        <v>-4.9699999999999989</v>
      </c>
      <c r="CZ189">
        <f>+IFERROR(IF(VALUE('data-cash-crude'!CY189)&gt;0,'data-cash-crude'!CY189-INDEX('active-future'!$C:$C,MATCH('basis-cash-crude'!CZ$1,'active-future'!$A:$A,0),1),""),"")</f>
        <v>-5.2299999999999969</v>
      </c>
      <c r="DA189">
        <f>+IFERROR(IF(VALUE('data-cash-crude'!CZ189)&gt;0,'data-cash-crude'!CZ189-INDEX('active-future'!$C:$C,MATCH('basis-cash-crude'!DA$1,'active-future'!$A:$A,0),1),""),"")</f>
        <v>-4.8500000000000014</v>
      </c>
      <c r="DB189">
        <f>+IFERROR(IF(VALUE('data-cash-crude'!DA189)&gt;0,'data-cash-crude'!DA189-INDEX('active-future'!$C:$C,MATCH('basis-cash-crude'!DB$1,'active-future'!$A:$A,0),1),""),"")</f>
        <v>-5.18</v>
      </c>
      <c r="DC189">
        <f>+IFERROR(IF(VALUE('data-cash-crude'!DB189)&gt;0,'data-cash-crude'!DB189-INDEX('active-future'!$C:$C,MATCH('basis-cash-crude'!DC$1,'active-future'!$A:$A,0),1),""),"")</f>
        <v>-5</v>
      </c>
      <c r="DD189">
        <f>+IFERROR(IF(VALUE('data-cash-crude'!DC189)&gt;0,'data-cash-crude'!DC189-INDEX('active-future'!$C:$C,MATCH('basis-cash-crude'!DD$1,'active-future'!$A:$A,0),1),""),"")</f>
        <v>-5.0399999999999991</v>
      </c>
      <c r="DE189">
        <f>+IFERROR(IF(VALUE('data-cash-crude'!DD189)&gt;0,'data-cash-crude'!DD189-INDEX('active-future'!$C:$C,MATCH('basis-cash-crude'!DE$1,'active-future'!$A:$A,0),1),""),"")</f>
        <v>-5.0900000000000034</v>
      </c>
      <c r="DF189">
        <f>+IFERROR(IF(VALUE('data-cash-crude'!DE189)&gt;0,'data-cash-crude'!DE189-INDEX('active-future'!$C:$C,MATCH('basis-cash-crude'!DF$1,'active-future'!$A:$A,0),1),""),"")</f>
        <v>-4.8800000000000026</v>
      </c>
      <c r="DG189">
        <f>+IFERROR(IF(VALUE('data-cash-crude'!DF189)&gt;0,'data-cash-crude'!DF189-INDEX('active-future'!$C:$C,MATCH('basis-cash-crude'!DG$1,'active-future'!$A:$A,0),1),""),"")</f>
        <v>-4.6899999999999977</v>
      </c>
      <c r="DH189">
        <f>+IFERROR(IF(VALUE('data-cash-crude'!DG189)&gt;0,'data-cash-crude'!DG189-INDEX('active-future'!$C:$C,MATCH('basis-cash-crude'!DH$1,'active-future'!$A:$A,0),1),""),"")</f>
        <v>-5.1599999999999966</v>
      </c>
      <c r="DI189">
        <f>+IFERROR(IF(VALUE('data-cash-crude'!DH189)&gt;0,'data-cash-crude'!DH189-INDEX('active-future'!$C:$C,MATCH('basis-cash-crude'!DI$1,'active-future'!$A:$A,0),1),""),"")</f>
        <v>-4.9500000000000028</v>
      </c>
      <c r="DJ189">
        <f>+IFERROR(IF(VALUE('data-cash-crude'!DI189)&gt;0,'data-cash-crude'!DI189-INDEX('active-future'!$C:$C,MATCH('basis-cash-crude'!DJ$1,'active-future'!$A:$A,0),1),""),"")</f>
        <v>-5.0799999999999983</v>
      </c>
      <c r="DK189">
        <f>+IFERROR(IF(VALUE('data-cash-crude'!DJ189)&gt;0,'data-cash-crude'!DJ189-INDEX('active-future'!$C:$C,MATCH('basis-cash-crude'!DK$1,'active-future'!$A:$A,0),1),""),"")</f>
        <v>-5.0499999999999972</v>
      </c>
      <c r="DL189">
        <f>+IFERROR(IF(VALUE('data-cash-crude'!DK189)&gt;0,'data-cash-crude'!DK189-INDEX('active-future'!$C:$C,MATCH('basis-cash-crude'!DL$1,'active-future'!$A:$A,0),1),""),"")</f>
        <v>-5.1199999999999974</v>
      </c>
      <c r="DM189" t="str">
        <f>+IFERROR(IF(VALUE('data-cash-crude'!DL189)&gt;0,'data-cash-crude'!DL189-INDEX('active-future'!$C:$C,MATCH('basis-cash-crude'!DM$1,'active-future'!$A:$A,0),1),""),"")</f>
        <v/>
      </c>
      <c r="DN189" t="str">
        <f>+IFERROR(IF(VALUE('data-cash-crude'!DM189)&gt;0,'data-cash-crude'!DM189-INDEX('active-future'!$C:$C,MATCH('basis-cash-crude'!DN$1,'active-future'!$A:$A,0),1),""),"")</f>
        <v/>
      </c>
      <c r="DO189" t="str">
        <f>+IFERROR(IF(VALUE('data-cash-crude'!DN189)&gt;0,'data-cash-crude'!DN189-INDEX('active-future'!$C:$C,MATCH('basis-cash-crude'!DO$1,'active-future'!$A:$A,0),1),""),"")</f>
        <v/>
      </c>
      <c r="DP189" t="str">
        <f>+IFERROR(IF(VALUE('data-cash-crude'!DO189)&gt;0,'data-cash-crude'!DO189-INDEX('active-future'!$C:$C,MATCH('basis-cash-crude'!DP$1,'active-future'!$A:$A,0),1),""),"")</f>
        <v/>
      </c>
      <c r="DQ189" t="str">
        <f>+IFERROR(IF(VALUE('data-cash-crude'!DP189)&gt;0,'data-cash-crude'!DP189-INDEX('active-future'!$C:$C,MATCH('basis-cash-crude'!DQ$1,'active-future'!$A:$A,0),1),""),"")</f>
        <v/>
      </c>
      <c r="DR189" t="str">
        <f>+IFERROR(IF(VALUE('data-cash-crude'!DQ189)&gt;0,'data-cash-crude'!DQ189-INDEX('active-future'!$C:$C,MATCH('basis-cash-crude'!DR$1,'active-future'!$A:$A,0),1),""),"")</f>
        <v/>
      </c>
      <c r="DS189" t="str">
        <f>+IFERROR(IF(VALUE('data-cash-crude'!DR189)&gt;0,'data-cash-crude'!DR189-INDEX('active-future'!$C:$C,MATCH('basis-cash-crude'!DS$1,'active-future'!$A:$A,0),1),""),"")</f>
        <v/>
      </c>
      <c r="DT189" t="str">
        <f>+IFERROR(IF(VALUE('data-cash-crude'!DS189)&gt;0,'data-cash-crude'!DS189-INDEX('active-future'!$C:$C,MATCH('basis-cash-crude'!DT$1,'active-future'!$A:$A,0),1),""),"")</f>
        <v/>
      </c>
      <c r="DU189" t="str">
        <f>+IFERROR(IF(VALUE('data-cash-crude'!DT189)&gt;0,'data-cash-crude'!DT189-INDEX('active-future'!$C:$C,MATCH('basis-cash-crude'!DU$1,'active-future'!$A:$A,0),1),""),"")</f>
        <v/>
      </c>
      <c r="DV189" t="str">
        <f>+IFERROR(IF(VALUE('data-cash-crude'!DU189)&gt;0,'data-cash-crude'!DU189-INDEX('active-future'!$C:$C,MATCH('basis-cash-crude'!DV$1,'active-future'!$A:$A,0),1),""),"")</f>
        <v/>
      </c>
      <c r="DW189" t="str">
        <f>+IFERROR(IF(VALUE('data-cash-crude'!DV189)&gt;0,'data-cash-crude'!DV189-INDEX('active-future'!$C:$C,MATCH('basis-cash-crude'!DW$1,'active-future'!$A:$A,0),1),""),"")</f>
        <v/>
      </c>
      <c r="DX189" t="str">
        <f>+IFERROR(IF(VALUE('data-cash-crude'!DW189)&gt;0,'data-cash-crude'!DW189-INDEX('active-future'!$C:$C,MATCH('basis-cash-crude'!DX$1,'active-future'!$A:$A,0),1),""),"")</f>
        <v/>
      </c>
      <c r="DY189" t="str">
        <f>+IFERROR(IF(VALUE('data-cash-crude'!DX189)&gt;0,'data-cash-crude'!DX189-INDEX('active-future'!$C:$C,MATCH('basis-cash-crude'!DY$1,'active-future'!$A:$A,0),1),""),"")</f>
        <v/>
      </c>
      <c r="DZ189" t="str">
        <f>+IFERROR(IF(VALUE('data-cash-crude'!DY189)&gt;0,'data-cash-crude'!DY189-INDEX('active-future'!$C:$C,MATCH('basis-cash-crude'!DZ$1,'active-future'!$A:$A,0),1),""),"")</f>
        <v/>
      </c>
      <c r="EA189" t="str">
        <f>+IFERROR(IF(VALUE('data-cash-crude'!DZ189)&gt;0,'data-cash-crude'!DZ189-INDEX('active-future'!$C:$C,MATCH('basis-cash-crude'!EA$1,'active-future'!$A:$A,0),1),""),"")</f>
        <v/>
      </c>
      <c r="EB189" t="str">
        <f>+IFERROR(IF(VALUE('data-cash-crude'!EA189)&gt;0,'data-cash-crude'!EA189-INDEX('active-future'!$C:$C,MATCH('basis-cash-crude'!EB$1,'active-future'!$A:$A,0),1),""),"")</f>
        <v/>
      </c>
      <c r="EC189" t="str">
        <f>+IFERROR(IF(VALUE('data-cash-crude'!EB189)&gt;0,'data-cash-crude'!EB189-INDEX('active-future'!$C:$C,MATCH('basis-cash-crude'!EC$1,'active-future'!$A:$A,0),1),""),"")</f>
        <v/>
      </c>
      <c r="ED189" t="str">
        <f>+IFERROR(IF(VALUE('data-cash-crude'!EC189)&gt;0,'data-cash-crude'!EC189-INDEX('active-future'!$C:$C,MATCH('basis-cash-crude'!ED$1,'active-future'!$A:$A,0),1),""),"")</f>
        <v/>
      </c>
      <c r="EE189" t="str">
        <f>+IFERROR(IF(VALUE('data-cash-crude'!ED189)&gt;0,'data-cash-crude'!ED189-INDEX('active-future'!$C:$C,MATCH('basis-cash-crude'!EE$1,'active-future'!$A:$A,0),1),""),"")</f>
        <v/>
      </c>
      <c r="EF189" t="str">
        <f>+IFERROR(IF(VALUE('data-cash-crude'!EE189)&gt;0,'data-cash-crude'!EE189-INDEX('active-future'!$C:$C,MATCH('basis-cash-crude'!EF$1,'active-future'!$A:$A,0),1),""),"")</f>
        <v/>
      </c>
      <c r="EG189" t="str">
        <f>+IFERROR(IF(VALUE('data-cash-crude'!EF189)&gt;0,'data-cash-crude'!EF189-INDEX('active-future'!$C:$C,MATCH('basis-cash-crude'!EG$1,'active-future'!$A:$A,0),1),""),"")</f>
        <v/>
      </c>
      <c r="EH189" t="str">
        <f>+IFERROR(IF(VALUE('data-cash-crude'!EG189)&gt;0,'data-cash-crude'!EG189-INDEX('active-future'!$C:$C,MATCH('basis-cash-crude'!EH$1,'active-future'!$A:$A,0),1),""),"")</f>
        <v/>
      </c>
      <c r="EI189" t="str">
        <f>+IFERROR(IF(VALUE('data-cash-crude'!EH189)&gt;0,'data-cash-crude'!EH189-INDEX('active-future'!$C:$C,MATCH('basis-cash-crude'!EI$1,'active-future'!$A:$A,0),1),""),"")</f>
        <v/>
      </c>
      <c r="EJ189" t="str">
        <f>+IFERROR(IF(VALUE('data-cash-crude'!EI189)&gt;0,'data-cash-crude'!EI189-INDEX('active-future'!$C:$C,MATCH('basis-cash-crude'!EJ$1,'active-future'!$A:$A,0),1),""),"")</f>
        <v/>
      </c>
      <c r="EK189" t="str">
        <f>+IFERROR(IF(VALUE('data-cash-crude'!EJ189)&gt;0,'data-cash-crude'!EJ189-INDEX('active-future'!$C:$C,MATCH('basis-cash-crude'!EK$1,'active-future'!$A:$A,0),1),""),"")</f>
        <v/>
      </c>
      <c r="EL189" t="str">
        <f>+IFERROR(IF(VALUE('data-cash-crude'!EK189)&gt;0,'data-cash-crude'!EK189-INDEX('active-future'!$C:$C,MATCH('basis-cash-crude'!EL$1,'active-future'!$A:$A,0),1),""),"")</f>
        <v/>
      </c>
      <c r="EM189" t="str">
        <f>+IFERROR(IF(VALUE('data-cash-crude'!EL189)&gt;0,'data-cash-crude'!EL189-INDEX('active-future'!$C:$C,MATCH('basis-cash-crude'!EM$1,'active-future'!$A:$A,0),1),""),"")</f>
        <v/>
      </c>
      <c r="EN189" t="str">
        <f>+IFERROR(IF(VALUE('data-cash-crude'!EM189)&gt;0,'data-cash-crude'!EM189-INDEX('active-future'!$C:$C,MATCH('basis-cash-crude'!EN$1,'active-future'!$A:$A,0),1),""),"")</f>
        <v/>
      </c>
      <c r="EO189" t="str">
        <f>+IFERROR(IF(VALUE('data-cash-crude'!EN189)&gt;0,'data-cash-crude'!EN189-INDEX('active-future'!$C:$C,MATCH('basis-cash-crude'!EO$1,'active-future'!$A:$A,0),1),""),"")</f>
        <v/>
      </c>
      <c r="EP189" t="str">
        <f>+IFERROR(IF(VALUE('data-cash-crude'!EO189)&gt;0,'data-cash-crude'!EO189-INDEX('active-future'!$C:$C,MATCH('basis-cash-crude'!EP$1,'active-future'!$A:$A,0),1),""),"")</f>
        <v/>
      </c>
      <c r="EQ189" t="str">
        <f>+IFERROR(IF(VALUE('data-cash-crude'!EP189)&gt;0,'data-cash-crude'!EP189-INDEX('active-future'!$C:$C,MATCH('basis-cash-crude'!EQ$1,'active-future'!$A:$A,0),1),""),"")</f>
        <v/>
      </c>
      <c r="ER189" t="str">
        <f>+IFERROR(IF(VALUE('data-cash-crude'!EQ189)&gt;0,'data-cash-crude'!EQ189-INDEX('active-future'!$C:$C,MATCH('basis-cash-crude'!ER$1,'active-future'!$A:$A,0),1),""),"")</f>
        <v/>
      </c>
      <c r="ES189" t="str">
        <f>+IFERROR(IF(VALUE('data-cash-crude'!ER189)&gt;0,'data-cash-crude'!ER189-INDEX('active-future'!$C:$C,MATCH('basis-cash-crude'!ES$1,'active-future'!$A:$A,0),1),""),"")</f>
        <v/>
      </c>
      <c r="ET189" t="str">
        <f>+IFERROR(IF(VALUE('data-cash-crude'!ES189)&gt;0,'data-cash-crude'!ES189-INDEX('active-future'!$C:$C,MATCH('basis-cash-crude'!ET$1,'active-future'!$A:$A,0),1),""),"")</f>
        <v/>
      </c>
      <c r="EU189" t="str">
        <f>+IFERROR(IF(VALUE('data-cash-crude'!ET189)&gt;0,'data-cash-crude'!ET189-INDEX('active-future'!$C:$C,MATCH('basis-cash-crude'!EU$1,'active-future'!$A:$A,0),1),""),"")</f>
        <v/>
      </c>
      <c r="EV189" t="str">
        <f>+IFERROR(IF(VALUE('data-cash-crude'!EU189)&gt;0,'data-cash-crude'!EU189-INDEX('active-future'!$C:$C,MATCH('basis-cash-crude'!EV$1,'active-future'!$A:$A,0),1),""),"")</f>
        <v/>
      </c>
      <c r="EW189" t="str">
        <f>+IFERROR(IF(VALUE('data-cash-crude'!EV189)&gt;0,'data-cash-crude'!EV189-INDEX('active-future'!$C:$C,MATCH('basis-cash-crude'!EW$1,'active-future'!$A:$A,0),1),""),"")</f>
        <v/>
      </c>
      <c r="EX189" t="str">
        <f>+IFERROR(IF(VALUE('data-cash-crude'!EW189)&gt;0,'data-cash-crude'!EW189-INDEX('active-future'!$C:$C,MATCH('basis-cash-crude'!EX$1,'active-future'!$A:$A,0),1),""),"")</f>
        <v/>
      </c>
      <c r="EY189" t="str">
        <f>+IFERROR(IF(VALUE('data-cash-crude'!EX189)&gt;0,'data-cash-crude'!EX189-INDEX('active-future'!$C:$C,MATCH('basis-cash-crude'!EY$1,'active-future'!$A:$A,0),1),""),"")</f>
        <v/>
      </c>
      <c r="EZ189" t="str">
        <f>+IFERROR(IF(VALUE('data-cash-crude'!EY189)&gt;0,'data-cash-crude'!EY189-INDEX('active-future'!$C:$C,MATCH('basis-cash-crude'!EZ$1,'active-future'!$A:$A,0),1),""),"")</f>
        <v/>
      </c>
      <c r="FA189" t="str">
        <f>+IFERROR(IF(VALUE('data-cash-crude'!EZ189)&gt;0,'data-cash-crude'!EZ189-INDEX('active-future'!$C:$C,MATCH('basis-cash-crude'!FA$1,'active-future'!$A:$A,0),1),""),"")</f>
        <v/>
      </c>
      <c r="FB189" t="str">
        <f>+IFERROR(IF(VALUE('data-cash-crude'!FA189)&gt;0,'data-cash-crude'!FA189-INDEX('active-future'!$C:$C,MATCH('basis-cash-crude'!FB$1,'active-future'!$A:$A,0),1),""),"")</f>
        <v/>
      </c>
      <c r="FC189" t="str">
        <f>+IFERROR(IF(VALUE('data-cash-crude'!FB189)&gt;0,'data-cash-crude'!FB189-INDEX('active-future'!$C:$C,MATCH('basis-cash-crude'!FC$1,'active-future'!$A:$A,0),1),""),"")</f>
        <v/>
      </c>
      <c r="FD189" t="str">
        <f>+IFERROR(IF(VALUE('data-cash-crude'!FC189)&gt;0,'data-cash-crude'!FC189-INDEX('active-future'!$C:$C,MATCH('basis-cash-crude'!FD$1,'active-future'!$A:$A,0),1),""),"")</f>
        <v/>
      </c>
      <c r="FE189" t="str">
        <f>+IFERROR(IF(VALUE('data-cash-crude'!FD189)&gt;0,'data-cash-crude'!FD189-INDEX('active-future'!$C:$C,MATCH('basis-cash-crude'!FE$1,'active-future'!$A:$A,0),1),""),"")</f>
        <v/>
      </c>
      <c r="FF189" t="str">
        <f>+IFERROR(IF(VALUE('data-cash-crude'!FE189)&gt;0,'data-cash-crude'!FE189-INDEX('active-future'!$C:$C,MATCH('basis-cash-crude'!FF$1,'active-future'!$A:$A,0),1),""),"")</f>
        <v/>
      </c>
      <c r="FG189" t="str">
        <f>+IFERROR(IF(VALUE('data-cash-crude'!FF189)&gt;0,'data-cash-crude'!FF189-INDEX('active-future'!$C:$C,MATCH('basis-cash-crude'!FG$1,'active-future'!$A:$A,0),1),""),"")</f>
        <v/>
      </c>
      <c r="FH189" t="str">
        <f>+IFERROR(IF(VALUE('data-cash-crude'!FG189)&gt;0,'data-cash-crude'!FG189-INDEX('active-future'!$C:$C,MATCH('basis-cash-crude'!FH$1,'active-future'!$A:$A,0),1),""),"")</f>
        <v/>
      </c>
      <c r="FI189" t="str">
        <f>+IFERROR(IF(VALUE('data-cash-crude'!FH189)&gt;0,'data-cash-crude'!FH189-INDEX('active-future'!$C:$C,MATCH('basis-cash-crude'!FI$1,'active-future'!$A:$A,0),1),""),"")</f>
        <v/>
      </c>
      <c r="FJ189" t="str">
        <f>+IFERROR(IF(VALUE('data-cash-crude'!FI189)&gt;0,'data-cash-crude'!FI189-INDEX('active-future'!$C:$C,MATCH('basis-cash-crude'!FJ$1,'active-future'!$A:$A,0),1),""),"")</f>
        <v/>
      </c>
      <c r="FK189" t="str">
        <f>+IFERROR(IF(VALUE('data-cash-crude'!FJ189)&gt;0,'data-cash-crude'!FJ189-INDEX('active-future'!$C:$C,MATCH('basis-cash-crude'!FK$1,'active-future'!$A:$A,0),1),""),"")</f>
        <v/>
      </c>
      <c r="FL189" t="str">
        <f>+IFERROR(IF(VALUE('data-cash-crude'!FK189)&gt;0,'data-cash-crude'!FK189-INDEX('active-future'!$C:$C,MATCH('basis-cash-crude'!FL$1,'active-future'!$A:$A,0),1),""),"")</f>
        <v/>
      </c>
    </row>
    <row r="190" spans="1:168" x14ac:dyDescent="0.2">
      <c r="A190">
        <f t="shared" si="6"/>
        <v>-10.045</v>
      </c>
      <c r="B190">
        <f t="shared" si="7"/>
        <v>-9.9188000000000009</v>
      </c>
      <c r="C190">
        <f t="shared" si="8"/>
        <v>-9.9965333333333373</v>
      </c>
      <c r="D190" s="10" t="str">
        <f>+'data-cash-crude'!B190</f>
        <v>CLPA-8-64.CM</v>
      </c>
      <c r="E190">
        <f>+IFERROR(IF(VALUE('data-cash-crude'!D190)&gt;0,'data-cash-crude'!D190-INDEX('active-future'!$C:$C,MATCH('basis-cash-crude'!E$1,'active-future'!$A:$A,0),1),""),"")</f>
        <v>-10.060000000000002</v>
      </c>
      <c r="F190">
        <f>+IFERROR(IF(VALUE('data-cash-crude'!E190)&gt;0,'data-cash-crude'!E190-INDEX('active-future'!$C:$C,MATCH('basis-cash-crude'!F$1,'active-future'!$A:$A,0),1),""),"")</f>
        <v>-9.93</v>
      </c>
      <c r="G190">
        <f>+IFERROR(IF(VALUE('data-cash-crude'!F190)&gt;0,'data-cash-crude'!F190-INDEX('active-future'!$C:$C,MATCH('basis-cash-crude'!G$1,'active-future'!$A:$A,0),1),""),"")</f>
        <v>-9.9699999999999989</v>
      </c>
      <c r="H190">
        <f>+IFERROR(IF(VALUE('data-cash-crude'!G190)&gt;0,'data-cash-crude'!G190-INDEX('active-future'!$C:$C,MATCH('basis-cash-crude'!H$1,'active-future'!$A:$A,0),1),""),"")</f>
        <v>-9.93</v>
      </c>
      <c r="I190" t="str">
        <f>+IFERROR(IF(VALUE('data-cash-crude'!H190)&gt;0,'data-cash-crude'!H190-INDEX('active-future'!$C:$C,MATCH('basis-cash-crude'!I$1,'active-future'!$A:$A,0),1),""),"")</f>
        <v/>
      </c>
      <c r="J190">
        <f>+IFERROR(IF(VALUE('data-cash-crude'!I190)&gt;0,'data-cash-crude'!I190-INDEX('active-future'!$C:$C,MATCH('basis-cash-crude'!J$1,'active-future'!$A:$A,0),1),""),"")</f>
        <v>-10.11</v>
      </c>
      <c r="K190">
        <f>+IFERROR(IF(VALUE('data-cash-crude'!J190)&gt;0,'data-cash-crude'!J190-INDEX('active-future'!$C:$C,MATCH('basis-cash-crude'!K$1,'active-future'!$A:$A,0),1),""),"")</f>
        <v>-10.270000000000003</v>
      </c>
      <c r="L190" t="str">
        <f>+IFERROR(IF(VALUE('data-cash-crude'!K190)&gt;0,'data-cash-crude'!K190-INDEX('active-future'!$C:$C,MATCH('basis-cash-crude'!L$1,'active-future'!$A:$A,0),1),""),"")</f>
        <v/>
      </c>
      <c r="M190">
        <f>+IFERROR(IF(VALUE('data-cash-crude'!L190)&gt;0,'data-cash-crude'!L190-INDEX('active-future'!$C:$C,MATCH('basis-cash-crude'!M$1,'active-future'!$A:$A,0),1),""),"")</f>
        <v>-9.93</v>
      </c>
      <c r="N190">
        <f>+IFERROR(IF(VALUE('data-cash-crude'!M190)&gt;0,'data-cash-crude'!M190-INDEX('active-future'!$C:$C,MATCH('basis-cash-crude'!N$1,'active-future'!$A:$A,0),1),""),"")</f>
        <v>-10.100000000000001</v>
      </c>
      <c r="O190">
        <f>+IFERROR(IF(VALUE('data-cash-crude'!N190)&gt;0,'data-cash-crude'!N190-INDEX('active-future'!$C:$C,MATCH('basis-cash-crude'!O$1,'active-future'!$A:$A,0),1),""),"")</f>
        <v>-9.8699999999999974</v>
      </c>
      <c r="P190">
        <f>+IFERROR(IF(VALUE('data-cash-crude'!O190)&gt;0,'data-cash-crude'!O190-INDEX('active-future'!$C:$C,MATCH('basis-cash-crude'!P$1,'active-future'!$A:$A,0),1),""),"")</f>
        <v>-9.9600000000000009</v>
      </c>
      <c r="Q190">
        <f>+IFERROR(IF(VALUE('data-cash-crude'!P190)&gt;0,'data-cash-crude'!P190-INDEX('active-future'!$C:$C,MATCH('basis-cash-crude'!Q$1,'active-future'!$A:$A,0),1),""),"")</f>
        <v>-10.07</v>
      </c>
      <c r="R190">
        <f>+IFERROR(IF(VALUE('data-cash-crude'!Q190)&gt;0,'data-cash-crude'!Q190-INDEX('active-future'!$C:$C,MATCH('basis-cash-crude'!R$1,'active-future'!$A:$A,0),1),""),"")</f>
        <v>-9.93</v>
      </c>
      <c r="S190">
        <f>+IFERROR(IF(VALUE('data-cash-crude'!R190)&gt;0,'data-cash-crude'!R190-INDEX('active-future'!$C:$C,MATCH('basis-cash-crude'!S$1,'active-future'!$A:$A,0),1),""),"")</f>
        <v>-10.009999999999998</v>
      </c>
      <c r="T190">
        <f>+IFERROR(IF(VALUE('data-cash-crude'!S190)&gt;0,'data-cash-crude'!S190-INDEX('active-future'!$C:$C,MATCH('basis-cash-crude'!T$1,'active-future'!$A:$A,0),1),""),"")</f>
        <v>-9.990000000000002</v>
      </c>
      <c r="U190">
        <f>+IFERROR(IF(VALUE('data-cash-crude'!T190)&gt;0,'data-cash-crude'!T190-INDEX('active-future'!$C:$C,MATCH('basis-cash-crude'!U$1,'active-future'!$A:$A,0),1),""),"")</f>
        <v>-10.270000000000003</v>
      </c>
      <c r="V190">
        <f>+IFERROR(IF(VALUE('data-cash-crude'!U190)&gt;0,'data-cash-crude'!U190-INDEX('active-future'!$C:$C,MATCH('basis-cash-crude'!V$1,'active-future'!$A:$A,0),1),""),"")</f>
        <v>-9.9500000000000028</v>
      </c>
      <c r="W190">
        <f>+IFERROR(IF(VALUE('data-cash-crude'!V190)&gt;0,'data-cash-crude'!V190-INDEX('active-future'!$C:$C,MATCH('basis-cash-crude'!W$1,'active-future'!$A:$A,0),1),""),"")</f>
        <v>-9.93</v>
      </c>
      <c r="X190">
        <f>+IFERROR(IF(VALUE('data-cash-crude'!W190)&gt;0,'data-cash-crude'!W190-INDEX('active-future'!$C:$C,MATCH('basis-cash-crude'!X$1,'active-future'!$A:$A,0),1),""),"")</f>
        <v>-10.18</v>
      </c>
      <c r="Y190" t="str">
        <f>+IFERROR(IF(VALUE('data-cash-crude'!X190)&gt;0,'data-cash-crude'!X190-INDEX('active-future'!$C:$C,MATCH('basis-cash-crude'!Y$1,'active-future'!$A:$A,0),1),""),"")</f>
        <v/>
      </c>
      <c r="Z190">
        <f>+IFERROR(IF(VALUE('data-cash-crude'!Y190)&gt;0,'data-cash-crude'!Y190-INDEX('active-future'!$C:$C,MATCH('basis-cash-crude'!Z$1,'active-future'!$A:$A,0),1),""),"")</f>
        <v>-10.210000000000001</v>
      </c>
      <c r="AA190">
        <f>+IFERROR(IF(VALUE('data-cash-crude'!Z190)&gt;0,'data-cash-crude'!Z190-INDEX('active-future'!$C:$C,MATCH('basis-cash-crude'!AA$1,'active-future'!$A:$A,0),1),""),"")</f>
        <v>-7.1700000000000017</v>
      </c>
      <c r="AB190" t="str">
        <f>+IFERROR(IF(VALUE('data-cash-crude'!AA190)&gt;0,'data-cash-crude'!AA190-INDEX('active-future'!$C:$C,MATCH('basis-cash-crude'!AB$1,'active-future'!$A:$A,0),1),""),"")</f>
        <v/>
      </c>
      <c r="AC190">
        <f>+IFERROR(IF(VALUE('data-cash-crude'!AB190)&gt;0,'data-cash-crude'!AB190-INDEX('active-future'!$C:$C,MATCH('basis-cash-crude'!AC$1,'active-future'!$A:$A,0),1),""),"")</f>
        <v>-10.11</v>
      </c>
      <c r="AD190">
        <f>+IFERROR(IF(VALUE('data-cash-crude'!AC190)&gt;0,'data-cash-crude'!AC190-INDEX('active-future'!$C:$C,MATCH('basis-cash-crude'!AD$1,'active-future'!$A:$A,0),1),""),"")</f>
        <v>-9.9099999999999966</v>
      </c>
      <c r="AE190">
        <f>+IFERROR(IF(VALUE('data-cash-crude'!AD190)&gt;0,'data-cash-crude'!AD190-INDEX('active-future'!$C:$C,MATCH('basis-cash-crude'!AE$1,'active-future'!$A:$A,0),1),""),"")</f>
        <v>-10.009999999999998</v>
      </c>
      <c r="AF190">
        <f>+IFERROR(IF(VALUE('data-cash-crude'!AE190)&gt;0,'data-cash-crude'!AE190-INDEX('active-future'!$C:$C,MATCH('basis-cash-crude'!AF$1,'active-future'!$A:$A,0),1),""),"")</f>
        <v>-10.020000000000003</v>
      </c>
      <c r="AG190">
        <f>+IFERROR(IF(VALUE('data-cash-crude'!AF190)&gt;0,'data-cash-crude'!AF190-INDEX('active-future'!$C:$C,MATCH('basis-cash-crude'!AG$1,'active-future'!$A:$A,0),1),""),"")</f>
        <v>-10.079999999999998</v>
      </c>
      <c r="AH190" t="str">
        <f>+IFERROR(IF(VALUE('data-cash-crude'!AG190)&gt;0,'data-cash-crude'!AG190-INDEX('active-future'!$C:$C,MATCH('basis-cash-crude'!AH$1,'active-future'!$A:$A,0),1),""),"")</f>
        <v/>
      </c>
      <c r="AI190" t="str">
        <f>+IFERROR(IF(VALUE('data-cash-crude'!AH190)&gt;0,'data-cash-crude'!AH190-INDEX('active-future'!$C:$C,MATCH('basis-cash-crude'!AI$1,'active-future'!$A:$A,0),1),""),"")</f>
        <v/>
      </c>
      <c r="AJ190" t="str">
        <f>+IFERROR(IF(VALUE('data-cash-crude'!AI190)&gt;0,'data-cash-crude'!AI190-INDEX('active-future'!$C:$C,MATCH('basis-cash-crude'!AJ$1,'active-future'!$A:$A,0),1),""),"")</f>
        <v/>
      </c>
      <c r="AK190" t="str">
        <f>+IFERROR(IF(VALUE('data-cash-crude'!AJ190)&gt;0,'data-cash-crude'!AJ190-INDEX('active-future'!$C:$C,MATCH('basis-cash-crude'!AK$1,'active-future'!$A:$A,0),1),""),"")</f>
        <v/>
      </c>
      <c r="AL190" t="str">
        <f>+IFERROR(IF(VALUE('data-cash-crude'!AK190)&gt;0,'data-cash-crude'!AK190-INDEX('active-future'!$C:$C,MATCH('basis-cash-crude'!AL$1,'active-future'!$A:$A,0),1),""),"")</f>
        <v/>
      </c>
      <c r="AM190" t="str">
        <f>+IFERROR(IF(VALUE('data-cash-crude'!AL190)&gt;0,'data-cash-crude'!AL190-INDEX('active-future'!$C:$C,MATCH('basis-cash-crude'!AM$1,'active-future'!$A:$A,0),1),""),"")</f>
        <v/>
      </c>
      <c r="AN190">
        <f>+IFERROR(IF(VALUE('data-cash-crude'!AM190)&gt;0,'data-cash-crude'!AM190-INDEX('active-future'!$C:$C,MATCH('basis-cash-crude'!AN$1,'active-future'!$A:$A,0),1),""),"")</f>
        <v>-10.049999999999997</v>
      </c>
      <c r="AO190">
        <f>+IFERROR(IF(VALUE('data-cash-crude'!AN190)&gt;0,'data-cash-crude'!AN190-INDEX('active-future'!$C:$C,MATCH('basis-cash-crude'!AO$1,'active-future'!$A:$A,0),1),""),"")</f>
        <v>-10.11</v>
      </c>
      <c r="AP190">
        <f>+IFERROR(IF(VALUE('data-cash-crude'!AO190)&gt;0,'data-cash-crude'!AO190-INDEX('active-future'!$C:$C,MATCH('basis-cash-crude'!AP$1,'active-future'!$A:$A,0),1),""),"")</f>
        <v>-9.990000000000002</v>
      </c>
      <c r="AQ190">
        <f>+IFERROR(IF(VALUE('data-cash-crude'!AP190)&gt;0,'data-cash-crude'!AP190-INDEX('active-future'!$C:$C,MATCH('basis-cash-crude'!AQ$1,'active-future'!$A:$A,0),1),""),"")</f>
        <v>-9.8999999999999986</v>
      </c>
      <c r="AR190">
        <f>+IFERROR(IF(VALUE('data-cash-crude'!AQ190)&gt;0,'data-cash-crude'!AQ190-INDEX('active-future'!$C:$C,MATCH('basis-cash-crude'!AR$1,'active-future'!$A:$A,0),1),""),"")</f>
        <v>-10.100000000000001</v>
      </c>
      <c r="AS190">
        <f>+IFERROR(IF(VALUE('data-cash-crude'!AR190)&gt;0,'data-cash-crude'!AR190-INDEX('active-future'!$C:$C,MATCH('basis-cash-crude'!AS$1,'active-future'!$A:$A,0),1),""),"")</f>
        <v>-9.9799999999999969</v>
      </c>
      <c r="AT190">
        <f>+IFERROR(IF(VALUE('data-cash-crude'!AS190)&gt;0,'data-cash-crude'!AS190-INDEX('active-future'!$C:$C,MATCH('basis-cash-crude'!AT$1,'active-future'!$A:$A,0),1),""),"")</f>
        <v>-10.29</v>
      </c>
      <c r="AU190">
        <f>+IFERROR(IF(VALUE('data-cash-crude'!AT190)&gt;0,'data-cash-crude'!AT190-INDEX('active-future'!$C:$C,MATCH('basis-cash-crude'!AU$1,'active-future'!$A:$A,0),1),""),"")</f>
        <v>-9.9500000000000028</v>
      </c>
      <c r="AV190" t="str">
        <f>+IFERROR(IF(VALUE('data-cash-crude'!AU190)&gt;0,'data-cash-crude'!AU190-INDEX('active-future'!$C:$C,MATCH('basis-cash-crude'!AV$1,'active-future'!$A:$A,0),1),""),"")</f>
        <v/>
      </c>
      <c r="AW190" t="str">
        <f>+IFERROR(IF(VALUE('data-cash-crude'!AV190)&gt;0,'data-cash-crude'!AV190-INDEX('active-future'!$C:$C,MATCH('basis-cash-crude'!AW$1,'active-future'!$A:$A,0),1),""),"")</f>
        <v/>
      </c>
      <c r="AX190">
        <f>+IFERROR(IF(VALUE('data-cash-crude'!AW190)&gt;0,'data-cash-crude'!AW190-INDEX('active-future'!$C:$C,MATCH('basis-cash-crude'!AX$1,'active-future'!$A:$A,0),1),""),"")</f>
        <v>-10.039999999999999</v>
      </c>
      <c r="AY190">
        <f>+IFERROR(IF(VALUE('data-cash-crude'!AX190)&gt;0,'data-cash-crude'!AX190-INDEX('active-future'!$C:$C,MATCH('basis-cash-crude'!AY$1,'active-future'!$A:$A,0),1),""),"")</f>
        <v>-10.310000000000002</v>
      </c>
      <c r="AZ190">
        <f>+IFERROR(IF(VALUE('data-cash-crude'!AY190)&gt;0,'data-cash-crude'!AY190-INDEX('active-future'!$C:$C,MATCH('basis-cash-crude'!AZ$1,'active-future'!$A:$A,0),1),""),"")</f>
        <v>-9.9099999999999966</v>
      </c>
      <c r="BA190">
        <f>+IFERROR(IF(VALUE('data-cash-crude'!AZ190)&gt;0,'data-cash-crude'!AZ190-INDEX('active-future'!$C:$C,MATCH('basis-cash-crude'!BA$1,'active-future'!$A:$A,0),1),""),"")</f>
        <v>-9.9799999999999969</v>
      </c>
      <c r="BB190">
        <f>+IFERROR(IF(VALUE('data-cash-crude'!BA190)&gt;0,'data-cash-crude'!BA190-INDEX('active-future'!$C:$C,MATCH('basis-cash-crude'!BB$1,'active-future'!$A:$A,0),1),""),"")</f>
        <v>-9.9699999999999989</v>
      </c>
      <c r="BC190">
        <f>+IFERROR(IF(VALUE('data-cash-crude'!BB190)&gt;0,'data-cash-crude'!BB190-INDEX('active-future'!$C:$C,MATCH('basis-cash-crude'!BC$1,'active-future'!$A:$A,0),1),""),"")</f>
        <v>-10.479999999999997</v>
      </c>
      <c r="BD190">
        <f>+IFERROR(IF(VALUE('data-cash-crude'!BC190)&gt;0,'data-cash-crude'!BC190-INDEX('active-future'!$C:$C,MATCH('basis-cash-crude'!BD$1,'active-future'!$A:$A,0),1),""),"")</f>
        <v>-10.009999999999998</v>
      </c>
      <c r="BE190">
        <f>+IFERROR(IF(VALUE('data-cash-crude'!BD190)&gt;0,'data-cash-crude'!BD190-INDEX('active-future'!$C:$C,MATCH('basis-cash-crude'!BE$1,'active-future'!$A:$A,0),1),""),"")</f>
        <v>-10.119999999999997</v>
      </c>
      <c r="BF190">
        <f>+IFERROR(IF(VALUE('data-cash-crude'!BE190)&gt;0,'data-cash-crude'!BE190-INDEX('active-future'!$C:$C,MATCH('basis-cash-crude'!BF$1,'active-future'!$A:$A,0),1),""),"")</f>
        <v>-10.18</v>
      </c>
      <c r="BG190">
        <f>+IFERROR(IF(VALUE('data-cash-crude'!BF190)&gt;0,'data-cash-crude'!BF190-INDEX('active-future'!$C:$C,MATCH('basis-cash-crude'!BG$1,'active-future'!$A:$A,0),1),""),"")</f>
        <v>-9.86</v>
      </c>
      <c r="BH190">
        <f>+IFERROR(IF(VALUE('data-cash-crude'!BG190)&gt;0,'data-cash-crude'!BG190-INDEX('active-future'!$C:$C,MATCH('basis-cash-crude'!BH$1,'active-future'!$A:$A,0),1),""),"")</f>
        <v>-10.060000000000002</v>
      </c>
      <c r="BI190">
        <f>+IFERROR(IF(VALUE('data-cash-crude'!BH190)&gt;0,'data-cash-crude'!BH190-INDEX('active-future'!$C:$C,MATCH('basis-cash-crude'!BI$1,'active-future'!$A:$A,0),1),""),"")</f>
        <v>-10.340000000000003</v>
      </c>
      <c r="BJ190">
        <f>+IFERROR(IF(VALUE('data-cash-crude'!BI190)&gt;0,'data-cash-crude'!BI190-INDEX('active-future'!$C:$C,MATCH('basis-cash-crude'!BJ$1,'active-future'!$A:$A,0),1),""),"")</f>
        <v>-9.9500000000000028</v>
      </c>
      <c r="BK190">
        <f>+IFERROR(IF(VALUE('data-cash-crude'!BJ190)&gt;0,'data-cash-crude'!BJ190-INDEX('active-future'!$C:$C,MATCH('basis-cash-crude'!BK$1,'active-future'!$A:$A,0),1),""),"")</f>
        <v>-10.049999999999997</v>
      </c>
      <c r="BL190">
        <f>+IFERROR(IF(VALUE('data-cash-crude'!BK190)&gt;0,'data-cash-crude'!BK190-INDEX('active-future'!$C:$C,MATCH('basis-cash-crude'!BL$1,'active-future'!$A:$A,0),1),""),"")</f>
        <v>-9.8400000000000034</v>
      </c>
      <c r="BM190">
        <f>+IFERROR(IF(VALUE('data-cash-crude'!BL190)&gt;0,'data-cash-crude'!BL190-INDEX('active-future'!$C:$C,MATCH('basis-cash-crude'!BM$1,'active-future'!$A:$A,0),1),""),"")</f>
        <v>-10.130000000000003</v>
      </c>
      <c r="BN190">
        <f>+IFERROR(IF(VALUE('data-cash-crude'!BM190)&gt;0,'data-cash-crude'!BM190-INDEX('active-future'!$C:$C,MATCH('basis-cash-crude'!BN$1,'active-future'!$A:$A,0),1),""),"")</f>
        <v>-10</v>
      </c>
      <c r="BO190">
        <f>+IFERROR(IF(VALUE('data-cash-crude'!BN190)&gt;0,'data-cash-crude'!BN190-INDEX('active-future'!$C:$C,MATCH('basis-cash-crude'!BO$1,'active-future'!$A:$A,0),1),""),"")</f>
        <v>-10.060000000000002</v>
      </c>
      <c r="BP190">
        <f>+IFERROR(IF(VALUE('data-cash-crude'!BO190)&gt;0,'data-cash-crude'!BO190-INDEX('active-future'!$C:$C,MATCH('basis-cash-crude'!BP$1,'active-future'!$A:$A,0),1),""),"")</f>
        <v>-9.9500000000000028</v>
      </c>
      <c r="BQ190">
        <f>+IFERROR(IF(VALUE('data-cash-crude'!BP190)&gt;0,'data-cash-crude'!BP190-INDEX('active-future'!$C:$C,MATCH('basis-cash-crude'!BQ$1,'active-future'!$A:$A,0),1),""),"")</f>
        <v>-9.89</v>
      </c>
      <c r="BR190">
        <f>+IFERROR(IF(VALUE('data-cash-crude'!BQ190)&gt;0,'data-cash-crude'!BQ190-INDEX('active-future'!$C:$C,MATCH('basis-cash-crude'!BR$1,'active-future'!$A:$A,0),1),""),"")</f>
        <v>-10.119999999999997</v>
      </c>
      <c r="BS190">
        <f>+IFERROR(IF(VALUE('data-cash-crude'!BR190)&gt;0,'data-cash-crude'!BR190-INDEX('active-future'!$C:$C,MATCH('basis-cash-crude'!BS$1,'active-future'!$A:$A,0),1),""),"")</f>
        <v>-10.32</v>
      </c>
      <c r="BT190">
        <f>+IFERROR(IF(VALUE('data-cash-crude'!BS190)&gt;0,'data-cash-crude'!BS190-INDEX('active-future'!$C:$C,MATCH('basis-cash-crude'!BT$1,'active-future'!$A:$A,0),1),""),"")</f>
        <v>-9.9099999999999966</v>
      </c>
      <c r="BU190">
        <f>+IFERROR(IF(VALUE('data-cash-crude'!BT190)&gt;0,'data-cash-crude'!BT190-INDEX('active-future'!$C:$C,MATCH('basis-cash-crude'!BU$1,'active-future'!$A:$A,0),1),""),"")</f>
        <v>-9.9099999999999966</v>
      </c>
      <c r="BV190" t="str">
        <f>+IFERROR(IF(VALUE('data-cash-crude'!BU190)&gt;0,'data-cash-crude'!BU190-INDEX('active-future'!$C:$C,MATCH('basis-cash-crude'!BV$1,'active-future'!$A:$A,0),1),""),"")</f>
        <v/>
      </c>
      <c r="BW190">
        <f>+IFERROR(IF(VALUE('data-cash-crude'!BV190)&gt;0,'data-cash-crude'!BV190-INDEX('active-future'!$C:$C,MATCH('basis-cash-crude'!BW$1,'active-future'!$A:$A,0),1),""),"")</f>
        <v>-10.039999999999999</v>
      </c>
      <c r="BX190">
        <f>+IFERROR(IF(VALUE('data-cash-crude'!BW190)&gt;0,'data-cash-crude'!BW190-INDEX('active-future'!$C:$C,MATCH('basis-cash-crude'!BX$1,'active-future'!$A:$A,0),1),""),"")</f>
        <v>-9.89</v>
      </c>
      <c r="BY190">
        <f>+IFERROR(IF(VALUE('data-cash-crude'!BX190)&gt;0,'data-cash-crude'!BX190-INDEX('active-future'!$C:$C,MATCH('basis-cash-crude'!BY$1,'active-future'!$A:$A,0),1),""),"")</f>
        <v>-10.090000000000003</v>
      </c>
      <c r="BZ190">
        <f>+IFERROR(IF(VALUE('data-cash-crude'!BY190)&gt;0,'data-cash-crude'!BY190-INDEX('active-future'!$C:$C,MATCH('basis-cash-crude'!BZ$1,'active-future'!$A:$A,0),1),""),"")</f>
        <v>-10.189999999999998</v>
      </c>
      <c r="CA190">
        <f>+IFERROR(IF(VALUE('data-cash-crude'!BZ190)&gt;0,'data-cash-crude'!BZ190-INDEX('active-future'!$C:$C,MATCH('basis-cash-crude'!CA$1,'active-future'!$A:$A,0),1),""),"")</f>
        <v>-9.7899999999999991</v>
      </c>
      <c r="CB190">
        <f>+IFERROR(IF(VALUE('data-cash-crude'!CA190)&gt;0,'data-cash-crude'!CA190-INDEX('active-future'!$C:$C,MATCH('basis-cash-crude'!CB$1,'active-future'!$A:$A,0),1),""),"")</f>
        <v>-10.090000000000003</v>
      </c>
      <c r="CC190">
        <f>+IFERROR(IF(VALUE('data-cash-crude'!CB190)&gt;0,'data-cash-crude'!CB190-INDEX('active-future'!$C:$C,MATCH('basis-cash-crude'!CC$1,'active-future'!$A:$A,0),1),""),"")</f>
        <v>-9.6499999999999986</v>
      </c>
      <c r="CD190">
        <f>+IFERROR(IF(VALUE('data-cash-crude'!CC190)&gt;0,'data-cash-crude'!CC190-INDEX('active-future'!$C:$C,MATCH('basis-cash-crude'!CD$1,'active-future'!$A:$A,0),1),""),"")</f>
        <v>-10.100000000000001</v>
      </c>
      <c r="CE190">
        <f>+IFERROR(IF(VALUE('data-cash-crude'!CD190)&gt;0,'data-cash-crude'!CD190-INDEX('active-future'!$C:$C,MATCH('basis-cash-crude'!CE$1,'active-future'!$A:$A,0),1),""),"")</f>
        <v>-10.090000000000003</v>
      </c>
      <c r="CF190">
        <f>+IFERROR(IF(VALUE('data-cash-crude'!CE190)&gt;0,'data-cash-crude'!CE190-INDEX('active-future'!$C:$C,MATCH('basis-cash-crude'!CF$1,'active-future'!$A:$A,0),1),""),"")</f>
        <v>-10</v>
      </c>
      <c r="CG190">
        <f>+IFERROR(IF(VALUE('data-cash-crude'!CF190)&gt;0,'data-cash-crude'!CF190-INDEX('active-future'!$C:$C,MATCH('basis-cash-crude'!CG$1,'active-future'!$A:$A,0),1),""),"")</f>
        <v>-10.149999999999999</v>
      </c>
      <c r="CH190">
        <f>+IFERROR(IF(VALUE('data-cash-crude'!CG190)&gt;0,'data-cash-crude'!CG190-INDEX('active-future'!$C:$C,MATCH('basis-cash-crude'!CH$1,'active-future'!$A:$A,0),1),""),"")</f>
        <v>-9.8500000000000014</v>
      </c>
      <c r="CI190">
        <f>+IFERROR(IF(VALUE('data-cash-crude'!CH190)&gt;0,'data-cash-crude'!CH190-INDEX('active-future'!$C:$C,MATCH('basis-cash-crude'!CI$1,'active-future'!$A:$A,0),1),""),"")</f>
        <v>-10.020000000000003</v>
      </c>
      <c r="CJ190">
        <f>+IFERROR(IF(VALUE('data-cash-crude'!CI190)&gt;0,'data-cash-crude'!CI190-INDEX('active-future'!$C:$C,MATCH('basis-cash-crude'!CJ$1,'active-future'!$A:$A,0),1),""),"")</f>
        <v>-10.049999999999997</v>
      </c>
      <c r="CK190">
        <f>+IFERROR(IF(VALUE('data-cash-crude'!CJ190)&gt;0,'data-cash-crude'!CJ190-INDEX('active-future'!$C:$C,MATCH('basis-cash-crude'!CK$1,'active-future'!$A:$A,0),1),""),"")</f>
        <v>-10.009999999999998</v>
      </c>
      <c r="CL190">
        <f>+IFERROR(IF(VALUE('data-cash-crude'!CK190)&gt;0,'data-cash-crude'!CK190-INDEX('active-future'!$C:$C,MATCH('basis-cash-crude'!CL$1,'active-future'!$A:$A,0),1),""),"")</f>
        <v>-9.9399999999999977</v>
      </c>
      <c r="CM190" t="str">
        <f>+IFERROR(IF(VALUE('data-cash-crude'!CL190)&gt;0,'data-cash-crude'!CL190-INDEX('active-future'!$C:$C,MATCH('basis-cash-crude'!CM$1,'active-future'!$A:$A,0),1),""),"")</f>
        <v/>
      </c>
      <c r="CN190">
        <f>+IFERROR(IF(VALUE('data-cash-crude'!CM190)&gt;0,'data-cash-crude'!CM190-INDEX('active-future'!$C:$C,MATCH('basis-cash-crude'!CN$1,'active-future'!$A:$A,0),1),""),"")</f>
        <v>-10.100000000000001</v>
      </c>
      <c r="CO190">
        <f>+IFERROR(IF(VALUE('data-cash-crude'!CN190)&gt;0,'data-cash-crude'!CN190-INDEX('active-future'!$C:$C,MATCH('basis-cash-crude'!CO$1,'active-future'!$A:$A,0),1),""),"")</f>
        <v>-9.9600000000000009</v>
      </c>
      <c r="CP190" t="str">
        <f>+IFERROR(IF(VALUE('data-cash-crude'!CO190)&gt;0,'data-cash-crude'!CO190-INDEX('active-future'!$C:$C,MATCH('basis-cash-crude'!CP$1,'active-future'!$A:$A,0),1),""),"")</f>
        <v/>
      </c>
      <c r="CQ190">
        <f>+IFERROR(IF(VALUE('data-cash-crude'!CP190)&gt;0,'data-cash-crude'!CP190-INDEX('active-future'!$C:$C,MATCH('basis-cash-crude'!CQ$1,'active-future'!$A:$A,0),1),""),"")</f>
        <v>-9.18</v>
      </c>
      <c r="CR190">
        <f>+IFERROR(IF(VALUE('data-cash-crude'!CQ190)&gt;0,'data-cash-crude'!CQ190-INDEX('active-future'!$C:$C,MATCH('basis-cash-crude'!CR$1,'active-future'!$A:$A,0),1),""),"")</f>
        <v>-10.14</v>
      </c>
      <c r="CS190">
        <f>+IFERROR(IF(VALUE('data-cash-crude'!CR190)&gt;0,'data-cash-crude'!CR190-INDEX('active-future'!$C:$C,MATCH('basis-cash-crude'!CS$1,'active-future'!$A:$A,0),1),""),"")</f>
        <v>-9.9200000000000017</v>
      </c>
      <c r="CT190">
        <f>+IFERROR(IF(VALUE('data-cash-crude'!CS190)&gt;0,'data-cash-crude'!CS190-INDEX('active-future'!$C:$C,MATCH('basis-cash-crude'!CT$1,'active-future'!$A:$A,0),1),""),"")</f>
        <v>-10.100000000000001</v>
      </c>
      <c r="CU190">
        <f>+IFERROR(IF(VALUE('data-cash-crude'!CT190)&gt;0,'data-cash-crude'!CT190-INDEX('active-future'!$C:$C,MATCH('basis-cash-crude'!CU$1,'active-future'!$A:$A,0),1),""),"")</f>
        <v>-9.93</v>
      </c>
      <c r="CV190">
        <f>+IFERROR(IF(VALUE('data-cash-crude'!CU190)&gt;0,'data-cash-crude'!CU190-INDEX('active-future'!$C:$C,MATCH('basis-cash-crude'!CV$1,'active-future'!$A:$A,0),1),""),"")</f>
        <v>-9.8800000000000026</v>
      </c>
      <c r="CW190">
        <f>+IFERROR(IF(VALUE('data-cash-crude'!CV190)&gt;0,'data-cash-crude'!CV190-INDEX('active-future'!$C:$C,MATCH('basis-cash-crude'!CW$1,'active-future'!$A:$A,0),1),""),"")</f>
        <v>-9.64</v>
      </c>
      <c r="CX190">
        <f>+IFERROR(IF(VALUE('data-cash-crude'!CW190)&gt;0,'data-cash-crude'!CW190-INDEX('active-future'!$C:$C,MATCH('basis-cash-crude'!CX$1,'active-future'!$A:$A,0),1),""),"")</f>
        <v>-10.060000000000002</v>
      </c>
      <c r="CY190">
        <f>+IFERROR(IF(VALUE('data-cash-crude'!CX190)&gt;0,'data-cash-crude'!CX190-INDEX('active-future'!$C:$C,MATCH('basis-cash-crude'!CY$1,'active-future'!$A:$A,0),1),""),"")</f>
        <v>-9.9699999999999989</v>
      </c>
      <c r="CZ190">
        <f>+IFERROR(IF(VALUE('data-cash-crude'!CY190)&gt;0,'data-cash-crude'!CY190-INDEX('active-future'!$C:$C,MATCH('basis-cash-crude'!CZ$1,'active-future'!$A:$A,0),1),""),"")</f>
        <v>-10.229999999999997</v>
      </c>
      <c r="DA190">
        <f>+IFERROR(IF(VALUE('data-cash-crude'!CZ190)&gt;0,'data-cash-crude'!CZ190-INDEX('active-future'!$C:$C,MATCH('basis-cash-crude'!DA$1,'active-future'!$A:$A,0),1),""),"")</f>
        <v>-9.8500000000000014</v>
      </c>
      <c r="DB190">
        <f>+IFERROR(IF(VALUE('data-cash-crude'!DA190)&gt;0,'data-cash-crude'!DA190-INDEX('active-future'!$C:$C,MATCH('basis-cash-crude'!DB$1,'active-future'!$A:$A,0),1),""),"")</f>
        <v>-10.18</v>
      </c>
      <c r="DC190">
        <f>+IFERROR(IF(VALUE('data-cash-crude'!DB190)&gt;0,'data-cash-crude'!DB190-INDEX('active-future'!$C:$C,MATCH('basis-cash-crude'!DC$1,'active-future'!$A:$A,0),1),""),"")</f>
        <v>-10</v>
      </c>
      <c r="DD190">
        <f>+IFERROR(IF(VALUE('data-cash-crude'!DC190)&gt;0,'data-cash-crude'!DC190-INDEX('active-future'!$C:$C,MATCH('basis-cash-crude'!DD$1,'active-future'!$A:$A,0),1),""),"")</f>
        <v>-10.039999999999999</v>
      </c>
      <c r="DE190">
        <f>+IFERROR(IF(VALUE('data-cash-crude'!DD190)&gt;0,'data-cash-crude'!DD190-INDEX('active-future'!$C:$C,MATCH('basis-cash-crude'!DE$1,'active-future'!$A:$A,0),1),""),"")</f>
        <v>-10.090000000000003</v>
      </c>
      <c r="DF190">
        <f>+IFERROR(IF(VALUE('data-cash-crude'!DE190)&gt;0,'data-cash-crude'!DE190-INDEX('active-future'!$C:$C,MATCH('basis-cash-crude'!DF$1,'active-future'!$A:$A,0),1),""),"")</f>
        <v>-9.8800000000000026</v>
      </c>
      <c r="DG190">
        <f>+IFERROR(IF(VALUE('data-cash-crude'!DF190)&gt;0,'data-cash-crude'!DF190-INDEX('active-future'!$C:$C,MATCH('basis-cash-crude'!DG$1,'active-future'!$A:$A,0),1),""),"")</f>
        <v>-9.6899999999999977</v>
      </c>
      <c r="DH190">
        <f>+IFERROR(IF(VALUE('data-cash-crude'!DG190)&gt;0,'data-cash-crude'!DG190-INDEX('active-future'!$C:$C,MATCH('basis-cash-crude'!DH$1,'active-future'!$A:$A,0),1),""),"")</f>
        <v>-10.159999999999997</v>
      </c>
      <c r="DI190">
        <f>+IFERROR(IF(VALUE('data-cash-crude'!DH190)&gt;0,'data-cash-crude'!DH190-INDEX('active-future'!$C:$C,MATCH('basis-cash-crude'!DI$1,'active-future'!$A:$A,0),1),""),"")</f>
        <v>-9.9500000000000028</v>
      </c>
      <c r="DJ190">
        <f>+IFERROR(IF(VALUE('data-cash-crude'!DI190)&gt;0,'data-cash-crude'!DI190-INDEX('active-future'!$C:$C,MATCH('basis-cash-crude'!DJ$1,'active-future'!$A:$A,0),1),""),"")</f>
        <v>-10.079999999999998</v>
      </c>
      <c r="DK190">
        <f>+IFERROR(IF(VALUE('data-cash-crude'!DJ190)&gt;0,'data-cash-crude'!DJ190-INDEX('active-future'!$C:$C,MATCH('basis-cash-crude'!DK$1,'active-future'!$A:$A,0),1),""),"")</f>
        <v>-10.049999999999997</v>
      </c>
      <c r="DL190">
        <f>+IFERROR(IF(VALUE('data-cash-crude'!DK190)&gt;0,'data-cash-crude'!DK190-INDEX('active-future'!$C:$C,MATCH('basis-cash-crude'!DL$1,'active-future'!$A:$A,0),1),""),"")</f>
        <v>-10.119999999999997</v>
      </c>
      <c r="DM190" t="str">
        <f>+IFERROR(IF(VALUE('data-cash-crude'!DL190)&gt;0,'data-cash-crude'!DL190-INDEX('active-future'!$C:$C,MATCH('basis-cash-crude'!DM$1,'active-future'!$A:$A,0),1),""),"")</f>
        <v/>
      </c>
      <c r="DN190" t="str">
        <f>+IFERROR(IF(VALUE('data-cash-crude'!DM190)&gt;0,'data-cash-crude'!DM190-INDEX('active-future'!$C:$C,MATCH('basis-cash-crude'!DN$1,'active-future'!$A:$A,0),1),""),"")</f>
        <v/>
      </c>
      <c r="DO190" t="str">
        <f>+IFERROR(IF(VALUE('data-cash-crude'!DN190)&gt;0,'data-cash-crude'!DN190-INDEX('active-future'!$C:$C,MATCH('basis-cash-crude'!DO$1,'active-future'!$A:$A,0),1),""),"")</f>
        <v/>
      </c>
      <c r="DP190" t="str">
        <f>+IFERROR(IF(VALUE('data-cash-crude'!DO190)&gt;0,'data-cash-crude'!DO190-INDEX('active-future'!$C:$C,MATCH('basis-cash-crude'!DP$1,'active-future'!$A:$A,0),1),""),"")</f>
        <v/>
      </c>
      <c r="DQ190" t="str">
        <f>+IFERROR(IF(VALUE('data-cash-crude'!DP190)&gt;0,'data-cash-crude'!DP190-INDEX('active-future'!$C:$C,MATCH('basis-cash-crude'!DQ$1,'active-future'!$A:$A,0),1),""),"")</f>
        <v/>
      </c>
      <c r="DR190" t="str">
        <f>+IFERROR(IF(VALUE('data-cash-crude'!DQ190)&gt;0,'data-cash-crude'!DQ190-INDEX('active-future'!$C:$C,MATCH('basis-cash-crude'!DR$1,'active-future'!$A:$A,0),1),""),"")</f>
        <v/>
      </c>
      <c r="DS190" t="str">
        <f>+IFERROR(IF(VALUE('data-cash-crude'!DR190)&gt;0,'data-cash-crude'!DR190-INDEX('active-future'!$C:$C,MATCH('basis-cash-crude'!DS$1,'active-future'!$A:$A,0),1),""),"")</f>
        <v/>
      </c>
      <c r="DT190" t="str">
        <f>+IFERROR(IF(VALUE('data-cash-crude'!DS190)&gt;0,'data-cash-crude'!DS190-INDEX('active-future'!$C:$C,MATCH('basis-cash-crude'!DT$1,'active-future'!$A:$A,0),1),""),"")</f>
        <v/>
      </c>
      <c r="DU190" t="str">
        <f>+IFERROR(IF(VALUE('data-cash-crude'!DT190)&gt;0,'data-cash-crude'!DT190-INDEX('active-future'!$C:$C,MATCH('basis-cash-crude'!DU$1,'active-future'!$A:$A,0),1),""),"")</f>
        <v/>
      </c>
      <c r="DV190" t="str">
        <f>+IFERROR(IF(VALUE('data-cash-crude'!DU190)&gt;0,'data-cash-crude'!DU190-INDEX('active-future'!$C:$C,MATCH('basis-cash-crude'!DV$1,'active-future'!$A:$A,0),1),""),"")</f>
        <v/>
      </c>
      <c r="DW190" t="str">
        <f>+IFERROR(IF(VALUE('data-cash-crude'!DV190)&gt;0,'data-cash-crude'!DV190-INDEX('active-future'!$C:$C,MATCH('basis-cash-crude'!DW$1,'active-future'!$A:$A,0),1),""),"")</f>
        <v/>
      </c>
      <c r="DX190" t="str">
        <f>+IFERROR(IF(VALUE('data-cash-crude'!DW190)&gt;0,'data-cash-crude'!DW190-INDEX('active-future'!$C:$C,MATCH('basis-cash-crude'!DX$1,'active-future'!$A:$A,0),1),""),"")</f>
        <v/>
      </c>
      <c r="DY190" t="str">
        <f>+IFERROR(IF(VALUE('data-cash-crude'!DX190)&gt;0,'data-cash-crude'!DX190-INDEX('active-future'!$C:$C,MATCH('basis-cash-crude'!DY$1,'active-future'!$A:$A,0),1),""),"")</f>
        <v/>
      </c>
      <c r="DZ190" t="str">
        <f>+IFERROR(IF(VALUE('data-cash-crude'!DY190)&gt;0,'data-cash-crude'!DY190-INDEX('active-future'!$C:$C,MATCH('basis-cash-crude'!DZ$1,'active-future'!$A:$A,0),1),""),"")</f>
        <v/>
      </c>
      <c r="EA190" t="str">
        <f>+IFERROR(IF(VALUE('data-cash-crude'!DZ190)&gt;0,'data-cash-crude'!DZ190-INDEX('active-future'!$C:$C,MATCH('basis-cash-crude'!EA$1,'active-future'!$A:$A,0),1),""),"")</f>
        <v/>
      </c>
      <c r="EB190" t="str">
        <f>+IFERROR(IF(VALUE('data-cash-crude'!EA190)&gt;0,'data-cash-crude'!EA190-INDEX('active-future'!$C:$C,MATCH('basis-cash-crude'!EB$1,'active-future'!$A:$A,0),1),""),"")</f>
        <v/>
      </c>
      <c r="EC190" t="str">
        <f>+IFERROR(IF(VALUE('data-cash-crude'!EB190)&gt;0,'data-cash-crude'!EB190-INDEX('active-future'!$C:$C,MATCH('basis-cash-crude'!EC$1,'active-future'!$A:$A,0),1),""),"")</f>
        <v/>
      </c>
      <c r="ED190" t="str">
        <f>+IFERROR(IF(VALUE('data-cash-crude'!EC190)&gt;0,'data-cash-crude'!EC190-INDEX('active-future'!$C:$C,MATCH('basis-cash-crude'!ED$1,'active-future'!$A:$A,0),1),""),"")</f>
        <v/>
      </c>
      <c r="EE190" t="str">
        <f>+IFERROR(IF(VALUE('data-cash-crude'!ED190)&gt;0,'data-cash-crude'!ED190-INDEX('active-future'!$C:$C,MATCH('basis-cash-crude'!EE$1,'active-future'!$A:$A,0),1),""),"")</f>
        <v/>
      </c>
      <c r="EF190" t="str">
        <f>+IFERROR(IF(VALUE('data-cash-crude'!EE190)&gt;0,'data-cash-crude'!EE190-INDEX('active-future'!$C:$C,MATCH('basis-cash-crude'!EF$1,'active-future'!$A:$A,0),1),""),"")</f>
        <v/>
      </c>
      <c r="EG190" t="str">
        <f>+IFERROR(IF(VALUE('data-cash-crude'!EF190)&gt;0,'data-cash-crude'!EF190-INDEX('active-future'!$C:$C,MATCH('basis-cash-crude'!EG$1,'active-future'!$A:$A,0),1),""),"")</f>
        <v/>
      </c>
      <c r="EH190" t="str">
        <f>+IFERROR(IF(VALUE('data-cash-crude'!EG190)&gt;0,'data-cash-crude'!EG190-INDEX('active-future'!$C:$C,MATCH('basis-cash-crude'!EH$1,'active-future'!$A:$A,0),1),""),"")</f>
        <v/>
      </c>
      <c r="EI190" t="str">
        <f>+IFERROR(IF(VALUE('data-cash-crude'!EH190)&gt;0,'data-cash-crude'!EH190-INDEX('active-future'!$C:$C,MATCH('basis-cash-crude'!EI$1,'active-future'!$A:$A,0),1),""),"")</f>
        <v/>
      </c>
      <c r="EJ190" t="str">
        <f>+IFERROR(IF(VALUE('data-cash-crude'!EI190)&gt;0,'data-cash-crude'!EI190-INDEX('active-future'!$C:$C,MATCH('basis-cash-crude'!EJ$1,'active-future'!$A:$A,0),1),""),"")</f>
        <v/>
      </c>
      <c r="EK190" t="str">
        <f>+IFERROR(IF(VALUE('data-cash-crude'!EJ190)&gt;0,'data-cash-crude'!EJ190-INDEX('active-future'!$C:$C,MATCH('basis-cash-crude'!EK$1,'active-future'!$A:$A,0),1),""),"")</f>
        <v/>
      </c>
      <c r="EL190" t="str">
        <f>+IFERROR(IF(VALUE('data-cash-crude'!EK190)&gt;0,'data-cash-crude'!EK190-INDEX('active-future'!$C:$C,MATCH('basis-cash-crude'!EL$1,'active-future'!$A:$A,0),1),""),"")</f>
        <v/>
      </c>
      <c r="EM190" t="str">
        <f>+IFERROR(IF(VALUE('data-cash-crude'!EL190)&gt;0,'data-cash-crude'!EL190-INDEX('active-future'!$C:$C,MATCH('basis-cash-crude'!EM$1,'active-future'!$A:$A,0),1),""),"")</f>
        <v/>
      </c>
      <c r="EN190" t="str">
        <f>+IFERROR(IF(VALUE('data-cash-crude'!EM190)&gt;0,'data-cash-crude'!EM190-INDEX('active-future'!$C:$C,MATCH('basis-cash-crude'!EN$1,'active-future'!$A:$A,0),1),""),"")</f>
        <v/>
      </c>
      <c r="EO190" t="str">
        <f>+IFERROR(IF(VALUE('data-cash-crude'!EN190)&gt;0,'data-cash-crude'!EN190-INDEX('active-future'!$C:$C,MATCH('basis-cash-crude'!EO$1,'active-future'!$A:$A,0),1),""),"")</f>
        <v/>
      </c>
      <c r="EP190" t="str">
        <f>+IFERROR(IF(VALUE('data-cash-crude'!EO190)&gt;0,'data-cash-crude'!EO190-INDEX('active-future'!$C:$C,MATCH('basis-cash-crude'!EP$1,'active-future'!$A:$A,0),1),""),"")</f>
        <v/>
      </c>
      <c r="EQ190" t="str">
        <f>+IFERROR(IF(VALUE('data-cash-crude'!EP190)&gt;0,'data-cash-crude'!EP190-INDEX('active-future'!$C:$C,MATCH('basis-cash-crude'!EQ$1,'active-future'!$A:$A,0),1),""),"")</f>
        <v/>
      </c>
      <c r="ER190" t="str">
        <f>+IFERROR(IF(VALUE('data-cash-crude'!EQ190)&gt;0,'data-cash-crude'!EQ190-INDEX('active-future'!$C:$C,MATCH('basis-cash-crude'!ER$1,'active-future'!$A:$A,0),1),""),"")</f>
        <v/>
      </c>
      <c r="ES190" t="str">
        <f>+IFERROR(IF(VALUE('data-cash-crude'!ER190)&gt;0,'data-cash-crude'!ER190-INDEX('active-future'!$C:$C,MATCH('basis-cash-crude'!ES$1,'active-future'!$A:$A,0),1),""),"")</f>
        <v/>
      </c>
      <c r="ET190" t="str">
        <f>+IFERROR(IF(VALUE('data-cash-crude'!ES190)&gt;0,'data-cash-crude'!ES190-INDEX('active-future'!$C:$C,MATCH('basis-cash-crude'!ET$1,'active-future'!$A:$A,0),1),""),"")</f>
        <v/>
      </c>
      <c r="EU190" t="str">
        <f>+IFERROR(IF(VALUE('data-cash-crude'!ET190)&gt;0,'data-cash-crude'!ET190-INDEX('active-future'!$C:$C,MATCH('basis-cash-crude'!EU$1,'active-future'!$A:$A,0),1),""),"")</f>
        <v/>
      </c>
      <c r="EV190" t="str">
        <f>+IFERROR(IF(VALUE('data-cash-crude'!EU190)&gt;0,'data-cash-crude'!EU190-INDEX('active-future'!$C:$C,MATCH('basis-cash-crude'!EV$1,'active-future'!$A:$A,0),1),""),"")</f>
        <v/>
      </c>
      <c r="EW190" t="str">
        <f>+IFERROR(IF(VALUE('data-cash-crude'!EV190)&gt;0,'data-cash-crude'!EV190-INDEX('active-future'!$C:$C,MATCH('basis-cash-crude'!EW$1,'active-future'!$A:$A,0),1),""),"")</f>
        <v/>
      </c>
      <c r="EX190" t="str">
        <f>+IFERROR(IF(VALUE('data-cash-crude'!EW190)&gt;0,'data-cash-crude'!EW190-INDEX('active-future'!$C:$C,MATCH('basis-cash-crude'!EX$1,'active-future'!$A:$A,0),1),""),"")</f>
        <v/>
      </c>
      <c r="EY190" t="str">
        <f>+IFERROR(IF(VALUE('data-cash-crude'!EX190)&gt;0,'data-cash-crude'!EX190-INDEX('active-future'!$C:$C,MATCH('basis-cash-crude'!EY$1,'active-future'!$A:$A,0),1),""),"")</f>
        <v/>
      </c>
      <c r="EZ190" t="str">
        <f>+IFERROR(IF(VALUE('data-cash-crude'!EY190)&gt;0,'data-cash-crude'!EY190-INDEX('active-future'!$C:$C,MATCH('basis-cash-crude'!EZ$1,'active-future'!$A:$A,0),1),""),"")</f>
        <v/>
      </c>
      <c r="FA190" t="str">
        <f>+IFERROR(IF(VALUE('data-cash-crude'!EZ190)&gt;0,'data-cash-crude'!EZ190-INDEX('active-future'!$C:$C,MATCH('basis-cash-crude'!FA$1,'active-future'!$A:$A,0),1),""),"")</f>
        <v/>
      </c>
      <c r="FB190" t="str">
        <f>+IFERROR(IF(VALUE('data-cash-crude'!FA190)&gt;0,'data-cash-crude'!FA190-INDEX('active-future'!$C:$C,MATCH('basis-cash-crude'!FB$1,'active-future'!$A:$A,0),1),""),"")</f>
        <v/>
      </c>
      <c r="FC190" t="str">
        <f>+IFERROR(IF(VALUE('data-cash-crude'!FB190)&gt;0,'data-cash-crude'!FB190-INDEX('active-future'!$C:$C,MATCH('basis-cash-crude'!FC$1,'active-future'!$A:$A,0),1),""),"")</f>
        <v/>
      </c>
      <c r="FD190" t="str">
        <f>+IFERROR(IF(VALUE('data-cash-crude'!FC190)&gt;0,'data-cash-crude'!FC190-INDEX('active-future'!$C:$C,MATCH('basis-cash-crude'!FD$1,'active-future'!$A:$A,0),1),""),"")</f>
        <v/>
      </c>
      <c r="FE190" t="str">
        <f>+IFERROR(IF(VALUE('data-cash-crude'!FD190)&gt;0,'data-cash-crude'!FD190-INDEX('active-future'!$C:$C,MATCH('basis-cash-crude'!FE$1,'active-future'!$A:$A,0),1),""),"")</f>
        <v/>
      </c>
      <c r="FF190" t="str">
        <f>+IFERROR(IF(VALUE('data-cash-crude'!FE190)&gt;0,'data-cash-crude'!FE190-INDEX('active-future'!$C:$C,MATCH('basis-cash-crude'!FF$1,'active-future'!$A:$A,0),1),""),"")</f>
        <v/>
      </c>
      <c r="FG190" t="str">
        <f>+IFERROR(IF(VALUE('data-cash-crude'!FF190)&gt;0,'data-cash-crude'!FF190-INDEX('active-future'!$C:$C,MATCH('basis-cash-crude'!FG$1,'active-future'!$A:$A,0),1),""),"")</f>
        <v/>
      </c>
      <c r="FH190" t="str">
        <f>+IFERROR(IF(VALUE('data-cash-crude'!FG190)&gt;0,'data-cash-crude'!FG190-INDEX('active-future'!$C:$C,MATCH('basis-cash-crude'!FH$1,'active-future'!$A:$A,0),1),""),"")</f>
        <v/>
      </c>
      <c r="FI190" t="str">
        <f>+IFERROR(IF(VALUE('data-cash-crude'!FH190)&gt;0,'data-cash-crude'!FH190-INDEX('active-future'!$C:$C,MATCH('basis-cash-crude'!FI$1,'active-future'!$A:$A,0),1),""),"")</f>
        <v/>
      </c>
      <c r="FJ190" t="str">
        <f>+IFERROR(IF(VALUE('data-cash-crude'!FI190)&gt;0,'data-cash-crude'!FI190-INDEX('active-future'!$C:$C,MATCH('basis-cash-crude'!FJ$1,'active-future'!$A:$A,0),1),""),"")</f>
        <v/>
      </c>
      <c r="FK190" t="str">
        <f>+IFERROR(IF(VALUE('data-cash-crude'!FJ190)&gt;0,'data-cash-crude'!FJ190-INDEX('active-future'!$C:$C,MATCH('basis-cash-crude'!FK$1,'active-future'!$A:$A,0),1),""),"")</f>
        <v/>
      </c>
      <c r="FL190" t="str">
        <f>+IFERROR(IF(VALUE('data-cash-crude'!FK190)&gt;0,'data-cash-crude'!FK190-INDEX('active-future'!$C:$C,MATCH('basis-cash-crude'!FL$1,'active-future'!$A:$A,0),1),""),"")</f>
        <v/>
      </c>
    </row>
    <row r="191" spans="1:168" x14ac:dyDescent="0.2">
      <c r="A191">
        <f t="shared" si="6"/>
        <v>-5.0450000000000008</v>
      </c>
      <c r="B191">
        <f t="shared" si="7"/>
        <v>-4.9188000000000009</v>
      </c>
      <c r="C191">
        <f t="shared" si="8"/>
        <v>-4.9965333333333328</v>
      </c>
      <c r="D191" s="10" t="str">
        <f>+'data-cash-crude'!B191</f>
        <v>CLPA-8-65.CM</v>
      </c>
      <c r="E191">
        <f>+IFERROR(IF(VALUE('data-cash-crude'!D191)&gt;0,'data-cash-crude'!D191-INDEX('active-future'!$C:$C,MATCH('basis-cash-crude'!E$1,'active-future'!$A:$A,0),1),""),"")</f>
        <v>-5.0600000000000023</v>
      </c>
      <c r="F191">
        <f>+IFERROR(IF(VALUE('data-cash-crude'!E191)&gt;0,'data-cash-crude'!E191-INDEX('active-future'!$C:$C,MATCH('basis-cash-crude'!F$1,'active-future'!$A:$A,0),1),""),"")</f>
        <v>-4.93</v>
      </c>
      <c r="G191">
        <f>+IFERROR(IF(VALUE('data-cash-crude'!F191)&gt;0,'data-cash-crude'!F191-INDEX('active-future'!$C:$C,MATCH('basis-cash-crude'!G$1,'active-future'!$A:$A,0),1),""),"")</f>
        <v>-4.9699999999999989</v>
      </c>
      <c r="H191">
        <f>+IFERROR(IF(VALUE('data-cash-crude'!G191)&gt;0,'data-cash-crude'!G191-INDEX('active-future'!$C:$C,MATCH('basis-cash-crude'!H$1,'active-future'!$A:$A,0),1),""),"")</f>
        <v>-4.93</v>
      </c>
      <c r="I191" t="str">
        <f>+IFERROR(IF(VALUE('data-cash-crude'!H191)&gt;0,'data-cash-crude'!H191-INDEX('active-future'!$C:$C,MATCH('basis-cash-crude'!I$1,'active-future'!$A:$A,0),1),""),"")</f>
        <v/>
      </c>
      <c r="J191">
        <f>+IFERROR(IF(VALUE('data-cash-crude'!I191)&gt;0,'data-cash-crude'!I191-INDEX('active-future'!$C:$C,MATCH('basis-cash-crude'!J$1,'active-future'!$A:$A,0),1),""),"")</f>
        <v>-5.1099999999999994</v>
      </c>
      <c r="K191">
        <f>+IFERROR(IF(VALUE('data-cash-crude'!J191)&gt;0,'data-cash-crude'!J191-INDEX('active-future'!$C:$C,MATCH('basis-cash-crude'!K$1,'active-future'!$A:$A,0),1),""),"")</f>
        <v>-5.2700000000000031</v>
      </c>
      <c r="L191" t="str">
        <f>+IFERROR(IF(VALUE('data-cash-crude'!K191)&gt;0,'data-cash-crude'!K191-INDEX('active-future'!$C:$C,MATCH('basis-cash-crude'!L$1,'active-future'!$A:$A,0),1),""),"")</f>
        <v/>
      </c>
      <c r="M191">
        <f>+IFERROR(IF(VALUE('data-cash-crude'!L191)&gt;0,'data-cash-crude'!L191-INDEX('active-future'!$C:$C,MATCH('basis-cash-crude'!M$1,'active-future'!$A:$A,0),1),""),"")</f>
        <v>-4.93</v>
      </c>
      <c r="N191">
        <f>+IFERROR(IF(VALUE('data-cash-crude'!M191)&gt;0,'data-cash-crude'!M191-INDEX('active-future'!$C:$C,MATCH('basis-cash-crude'!N$1,'active-future'!$A:$A,0),1),""),"")</f>
        <v>-5.1000000000000014</v>
      </c>
      <c r="O191">
        <f>+IFERROR(IF(VALUE('data-cash-crude'!N191)&gt;0,'data-cash-crude'!N191-INDEX('active-future'!$C:$C,MATCH('basis-cash-crude'!O$1,'active-future'!$A:$A,0),1),""),"")</f>
        <v>-4.8699999999999974</v>
      </c>
      <c r="P191">
        <f>+IFERROR(IF(VALUE('data-cash-crude'!O191)&gt;0,'data-cash-crude'!O191-INDEX('active-future'!$C:$C,MATCH('basis-cash-crude'!P$1,'active-future'!$A:$A,0),1),""),"")</f>
        <v>-4.9600000000000009</v>
      </c>
      <c r="Q191">
        <f>+IFERROR(IF(VALUE('data-cash-crude'!P191)&gt;0,'data-cash-crude'!P191-INDEX('active-future'!$C:$C,MATCH('basis-cash-crude'!Q$1,'active-future'!$A:$A,0),1),""),"")</f>
        <v>-5.07</v>
      </c>
      <c r="R191">
        <f>+IFERROR(IF(VALUE('data-cash-crude'!Q191)&gt;0,'data-cash-crude'!Q191-INDEX('active-future'!$C:$C,MATCH('basis-cash-crude'!R$1,'active-future'!$A:$A,0),1),""),"")</f>
        <v>-4.93</v>
      </c>
      <c r="S191">
        <f>+IFERROR(IF(VALUE('data-cash-crude'!R191)&gt;0,'data-cash-crude'!R191-INDEX('active-future'!$C:$C,MATCH('basis-cash-crude'!S$1,'active-future'!$A:$A,0),1),""),"")</f>
        <v>-5.009999999999998</v>
      </c>
      <c r="T191">
        <f>+IFERROR(IF(VALUE('data-cash-crude'!S191)&gt;0,'data-cash-crude'!S191-INDEX('active-future'!$C:$C,MATCH('basis-cash-crude'!T$1,'active-future'!$A:$A,0),1),""),"")</f>
        <v>-4.990000000000002</v>
      </c>
      <c r="U191">
        <f>+IFERROR(IF(VALUE('data-cash-crude'!T191)&gt;0,'data-cash-crude'!T191-INDEX('active-future'!$C:$C,MATCH('basis-cash-crude'!U$1,'active-future'!$A:$A,0),1),""),"")</f>
        <v>-5.2700000000000031</v>
      </c>
      <c r="V191">
        <f>+IFERROR(IF(VALUE('data-cash-crude'!U191)&gt;0,'data-cash-crude'!U191-INDEX('active-future'!$C:$C,MATCH('basis-cash-crude'!V$1,'active-future'!$A:$A,0),1),""),"")</f>
        <v>-4.9500000000000028</v>
      </c>
      <c r="W191">
        <f>+IFERROR(IF(VALUE('data-cash-crude'!V191)&gt;0,'data-cash-crude'!V191-INDEX('active-future'!$C:$C,MATCH('basis-cash-crude'!W$1,'active-future'!$A:$A,0),1),""),"")</f>
        <v>-4.93</v>
      </c>
      <c r="X191">
        <f>+IFERROR(IF(VALUE('data-cash-crude'!W191)&gt;0,'data-cash-crude'!W191-INDEX('active-future'!$C:$C,MATCH('basis-cash-crude'!X$1,'active-future'!$A:$A,0),1),""),"")</f>
        <v>-5.18</v>
      </c>
      <c r="Y191" t="str">
        <f>+IFERROR(IF(VALUE('data-cash-crude'!X191)&gt;0,'data-cash-crude'!X191-INDEX('active-future'!$C:$C,MATCH('basis-cash-crude'!Y$1,'active-future'!$A:$A,0),1),""),"")</f>
        <v/>
      </c>
      <c r="Z191">
        <f>+IFERROR(IF(VALUE('data-cash-crude'!Y191)&gt;0,'data-cash-crude'!Y191-INDEX('active-future'!$C:$C,MATCH('basis-cash-crude'!Z$1,'active-future'!$A:$A,0),1),""),"")</f>
        <v>-5.2100000000000009</v>
      </c>
      <c r="AA191">
        <f>+IFERROR(IF(VALUE('data-cash-crude'!Z191)&gt;0,'data-cash-crude'!Z191-INDEX('active-future'!$C:$C,MATCH('basis-cash-crude'!AA$1,'active-future'!$A:$A,0),1),""),"")</f>
        <v>-2.1700000000000017</v>
      </c>
      <c r="AB191" t="str">
        <f>+IFERROR(IF(VALUE('data-cash-crude'!AA191)&gt;0,'data-cash-crude'!AA191-INDEX('active-future'!$C:$C,MATCH('basis-cash-crude'!AB$1,'active-future'!$A:$A,0),1),""),"")</f>
        <v/>
      </c>
      <c r="AC191">
        <f>+IFERROR(IF(VALUE('data-cash-crude'!AB191)&gt;0,'data-cash-crude'!AB191-INDEX('active-future'!$C:$C,MATCH('basis-cash-crude'!AC$1,'active-future'!$A:$A,0),1),""),"")</f>
        <v>-5.1099999999999994</v>
      </c>
      <c r="AD191">
        <f>+IFERROR(IF(VALUE('data-cash-crude'!AC191)&gt;0,'data-cash-crude'!AC191-INDEX('active-future'!$C:$C,MATCH('basis-cash-crude'!AD$1,'active-future'!$A:$A,0),1),""),"")</f>
        <v>-4.9099999999999966</v>
      </c>
      <c r="AE191">
        <f>+IFERROR(IF(VALUE('data-cash-crude'!AD191)&gt;0,'data-cash-crude'!AD191-INDEX('active-future'!$C:$C,MATCH('basis-cash-crude'!AE$1,'active-future'!$A:$A,0),1),""),"")</f>
        <v>-5.009999999999998</v>
      </c>
      <c r="AF191">
        <f>+IFERROR(IF(VALUE('data-cash-crude'!AE191)&gt;0,'data-cash-crude'!AE191-INDEX('active-future'!$C:$C,MATCH('basis-cash-crude'!AF$1,'active-future'!$A:$A,0),1),""),"")</f>
        <v>-5.0200000000000031</v>
      </c>
      <c r="AG191">
        <f>+IFERROR(IF(VALUE('data-cash-crude'!AF191)&gt;0,'data-cash-crude'!AF191-INDEX('active-future'!$C:$C,MATCH('basis-cash-crude'!AG$1,'active-future'!$A:$A,0),1),""),"")</f>
        <v>-5.0799999999999983</v>
      </c>
      <c r="AH191" t="str">
        <f>+IFERROR(IF(VALUE('data-cash-crude'!AG191)&gt;0,'data-cash-crude'!AG191-INDEX('active-future'!$C:$C,MATCH('basis-cash-crude'!AH$1,'active-future'!$A:$A,0),1),""),"")</f>
        <v/>
      </c>
      <c r="AI191" t="str">
        <f>+IFERROR(IF(VALUE('data-cash-crude'!AH191)&gt;0,'data-cash-crude'!AH191-INDEX('active-future'!$C:$C,MATCH('basis-cash-crude'!AI$1,'active-future'!$A:$A,0),1),""),"")</f>
        <v/>
      </c>
      <c r="AJ191" t="str">
        <f>+IFERROR(IF(VALUE('data-cash-crude'!AI191)&gt;0,'data-cash-crude'!AI191-INDEX('active-future'!$C:$C,MATCH('basis-cash-crude'!AJ$1,'active-future'!$A:$A,0),1),""),"")</f>
        <v/>
      </c>
      <c r="AK191" t="str">
        <f>+IFERROR(IF(VALUE('data-cash-crude'!AJ191)&gt;0,'data-cash-crude'!AJ191-INDEX('active-future'!$C:$C,MATCH('basis-cash-crude'!AK$1,'active-future'!$A:$A,0),1),""),"")</f>
        <v/>
      </c>
      <c r="AL191" t="str">
        <f>+IFERROR(IF(VALUE('data-cash-crude'!AK191)&gt;0,'data-cash-crude'!AK191-INDEX('active-future'!$C:$C,MATCH('basis-cash-crude'!AL$1,'active-future'!$A:$A,0),1),""),"")</f>
        <v/>
      </c>
      <c r="AM191" t="str">
        <f>+IFERROR(IF(VALUE('data-cash-crude'!AL191)&gt;0,'data-cash-crude'!AL191-INDEX('active-future'!$C:$C,MATCH('basis-cash-crude'!AM$1,'active-future'!$A:$A,0),1),""),"")</f>
        <v/>
      </c>
      <c r="AN191">
        <f>+IFERROR(IF(VALUE('data-cash-crude'!AM191)&gt;0,'data-cash-crude'!AM191-INDEX('active-future'!$C:$C,MATCH('basis-cash-crude'!AN$1,'active-future'!$A:$A,0),1),""),"")</f>
        <v>-5.0499999999999972</v>
      </c>
      <c r="AO191">
        <f>+IFERROR(IF(VALUE('data-cash-crude'!AN191)&gt;0,'data-cash-crude'!AN191-INDEX('active-future'!$C:$C,MATCH('basis-cash-crude'!AO$1,'active-future'!$A:$A,0),1),""),"")</f>
        <v>-5.1099999999999994</v>
      </c>
      <c r="AP191">
        <f>+IFERROR(IF(VALUE('data-cash-crude'!AO191)&gt;0,'data-cash-crude'!AO191-INDEX('active-future'!$C:$C,MATCH('basis-cash-crude'!AP$1,'active-future'!$A:$A,0),1),""),"")</f>
        <v>-4.990000000000002</v>
      </c>
      <c r="AQ191">
        <f>+IFERROR(IF(VALUE('data-cash-crude'!AP191)&gt;0,'data-cash-crude'!AP191-INDEX('active-future'!$C:$C,MATCH('basis-cash-crude'!AQ$1,'active-future'!$A:$A,0),1),""),"")</f>
        <v>-4.8999999999999986</v>
      </c>
      <c r="AR191">
        <f>+IFERROR(IF(VALUE('data-cash-crude'!AQ191)&gt;0,'data-cash-crude'!AQ191-INDEX('active-future'!$C:$C,MATCH('basis-cash-crude'!AR$1,'active-future'!$A:$A,0),1),""),"")</f>
        <v>-5.1000000000000014</v>
      </c>
      <c r="AS191">
        <f>+IFERROR(IF(VALUE('data-cash-crude'!AR191)&gt;0,'data-cash-crude'!AR191-INDEX('active-future'!$C:$C,MATCH('basis-cash-crude'!AS$1,'active-future'!$A:$A,0),1),""),"")</f>
        <v>-4.9799999999999969</v>
      </c>
      <c r="AT191">
        <f>+IFERROR(IF(VALUE('data-cash-crude'!AS191)&gt;0,'data-cash-crude'!AS191-INDEX('active-future'!$C:$C,MATCH('basis-cash-crude'!AT$1,'active-future'!$A:$A,0),1),""),"")</f>
        <v>-5.2899999999999991</v>
      </c>
      <c r="AU191">
        <f>+IFERROR(IF(VALUE('data-cash-crude'!AT191)&gt;0,'data-cash-crude'!AT191-INDEX('active-future'!$C:$C,MATCH('basis-cash-crude'!AU$1,'active-future'!$A:$A,0),1),""),"")</f>
        <v>-4.9500000000000028</v>
      </c>
      <c r="AV191" t="str">
        <f>+IFERROR(IF(VALUE('data-cash-crude'!AU191)&gt;0,'data-cash-crude'!AU191-INDEX('active-future'!$C:$C,MATCH('basis-cash-crude'!AV$1,'active-future'!$A:$A,0),1),""),"")</f>
        <v/>
      </c>
      <c r="AW191" t="str">
        <f>+IFERROR(IF(VALUE('data-cash-crude'!AV191)&gt;0,'data-cash-crude'!AV191-INDEX('active-future'!$C:$C,MATCH('basis-cash-crude'!AW$1,'active-future'!$A:$A,0),1),""),"")</f>
        <v/>
      </c>
      <c r="AX191">
        <f>+IFERROR(IF(VALUE('data-cash-crude'!AW191)&gt;0,'data-cash-crude'!AW191-INDEX('active-future'!$C:$C,MATCH('basis-cash-crude'!AX$1,'active-future'!$A:$A,0),1),""),"")</f>
        <v>-5.0399999999999991</v>
      </c>
      <c r="AY191">
        <f>+IFERROR(IF(VALUE('data-cash-crude'!AX191)&gt;0,'data-cash-crude'!AX191-INDEX('active-future'!$C:$C,MATCH('basis-cash-crude'!AY$1,'active-future'!$A:$A,0),1),""),"")</f>
        <v>-5.3100000000000023</v>
      </c>
      <c r="AZ191">
        <f>+IFERROR(IF(VALUE('data-cash-crude'!AY191)&gt;0,'data-cash-crude'!AY191-INDEX('active-future'!$C:$C,MATCH('basis-cash-crude'!AZ$1,'active-future'!$A:$A,0),1),""),"")</f>
        <v>-4.9099999999999966</v>
      </c>
      <c r="BA191">
        <f>+IFERROR(IF(VALUE('data-cash-crude'!AZ191)&gt;0,'data-cash-crude'!AZ191-INDEX('active-future'!$C:$C,MATCH('basis-cash-crude'!BA$1,'active-future'!$A:$A,0),1),""),"")</f>
        <v>-4.9799999999999969</v>
      </c>
      <c r="BB191">
        <f>+IFERROR(IF(VALUE('data-cash-crude'!BA191)&gt;0,'data-cash-crude'!BA191-INDEX('active-future'!$C:$C,MATCH('basis-cash-crude'!BB$1,'active-future'!$A:$A,0),1),""),"")</f>
        <v>-4.9699999999999989</v>
      </c>
      <c r="BC191">
        <f>+IFERROR(IF(VALUE('data-cash-crude'!BB191)&gt;0,'data-cash-crude'!BB191-INDEX('active-future'!$C:$C,MATCH('basis-cash-crude'!BC$1,'active-future'!$A:$A,0),1),""),"")</f>
        <v>-5.4799999999999969</v>
      </c>
      <c r="BD191">
        <f>+IFERROR(IF(VALUE('data-cash-crude'!BC191)&gt;0,'data-cash-crude'!BC191-INDEX('active-future'!$C:$C,MATCH('basis-cash-crude'!BD$1,'active-future'!$A:$A,0),1),""),"")</f>
        <v>-5.009999999999998</v>
      </c>
      <c r="BE191">
        <f>+IFERROR(IF(VALUE('data-cash-crude'!BD191)&gt;0,'data-cash-crude'!BD191-INDEX('active-future'!$C:$C,MATCH('basis-cash-crude'!BE$1,'active-future'!$A:$A,0),1),""),"")</f>
        <v>-5.1199999999999974</v>
      </c>
      <c r="BF191">
        <f>+IFERROR(IF(VALUE('data-cash-crude'!BE191)&gt;0,'data-cash-crude'!BE191-INDEX('active-future'!$C:$C,MATCH('basis-cash-crude'!BF$1,'active-future'!$A:$A,0),1),""),"")</f>
        <v>-5.18</v>
      </c>
      <c r="BG191">
        <f>+IFERROR(IF(VALUE('data-cash-crude'!BF191)&gt;0,'data-cash-crude'!BF191-INDEX('active-future'!$C:$C,MATCH('basis-cash-crude'!BG$1,'active-future'!$A:$A,0),1),""),"")</f>
        <v>-4.8599999999999994</v>
      </c>
      <c r="BH191">
        <f>+IFERROR(IF(VALUE('data-cash-crude'!BG191)&gt;0,'data-cash-crude'!BG191-INDEX('active-future'!$C:$C,MATCH('basis-cash-crude'!BH$1,'active-future'!$A:$A,0),1),""),"")</f>
        <v>-5.0600000000000023</v>
      </c>
      <c r="BI191">
        <f>+IFERROR(IF(VALUE('data-cash-crude'!BH191)&gt;0,'data-cash-crude'!BH191-INDEX('active-future'!$C:$C,MATCH('basis-cash-crude'!BI$1,'active-future'!$A:$A,0),1),""),"")</f>
        <v>-5.3400000000000034</v>
      </c>
      <c r="BJ191">
        <f>+IFERROR(IF(VALUE('data-cash-crude'!BI191)&gt;0,'data-cash-crude'!BI191-INDEX('active-future'!$C:$C,MATCH('basis-cash-crude'!BJ$1,'active-future'!$A:$A,0),1),""),"")</f>
        <v>-4.9500000000000028</v>
      </c>
      <c r="BK191">
        <f>+IFERROR(IF(VALUE('data-cash-crude'!BJ191)&gt;0,'data-cash-crude'!BJ191-INDEX('active-future'!$C:$C,MATCH('basis-cash-crude'!BK$1,'active-future'!$A:$A,0),1),""),"")</f>
        <v>-5.0499999999999972</v>
      </c>
      <c r="BL191">
        <f>+IFERROR(IF(VALUE('data-cash-crude'!BK191)&gt;0,'data-cash-crude'!BK191-INDEX('active-future'!$C:$C,MATCH('basis-cash-crude'!BL$1,'active-future'!$A:$A,0),1),""),"")</f>
        <v>-4.8400000000000034</v>
      </c>
      <c r="BM191">
        <f>+IFERROR(IF(VALUE('data-cash-crude'!BL191)&gt;0,'data-cash-crude'!BL191-INDEX('active-future'!$C:$C,MATCH('basis-cash-crude'!BM$1,'active-future'!$A:$A,0),1),""),"")</f>
        <v>-5.1300000000000026</v>
      </c>
      <c r="BN191">
        <f>+IFERROR(IF(VALUE('data-cash-crude'!BM191)&gt;0,'data-cash-crude'!BM191-INDEX('active-future'!$C:$C,MATCH('basis-cash-crude'!BN$1,'active-future'!$A:$A,0),1),""),"")</f>
        <v>-5</v>
      </c>
      <c r="BO191">
        <f>+IFERROR(IF(VALUE('data-cash-crude'!BN191)&gt;0,'data-cash-crude'!BN191-INDEX('active-future'!$C:$C,MATCH('basis-cash-crude'!BO$1,'active-future'!$A:$A,0),1),""),"")</f>
        <v>-5.0600000000000023</v>
      </c>
      <c r="BP191">
        <f>+IFERROR(IF(VALUE('data-cash-crude'!BO191)&gt;0,'data-cash-crude'!BO191-INDEX('active-future'!$C:$C,MATCH('basis-cash-crude'!BP$1,'active-future'!$A:$A,0),1),""),"")</f>
        <v>-4.9500000000000028</v>
      </c>
      <c r="BQ191">
        <f>+IFERROR(IF(VALUE('data-cash-crude'!BP191)&gt;0,'data-cash-crude'!BP191-INDEX('active-future'!$C:$C,MATCH('basis-cash-crude'!BQ$1,'active-future'!$A:$A,0),1),""),"")</f>
        <v>-4.8900000000000006</v>
      </c>
      <c r="BR191">
        <f>+IFERROR(IF(VALUE('data-cash-crude'!BQ191)&gt;0,'data-cash-crude'!BQ191-INDEX('active-future'!$C:$C,MATCH('basis-cash-crude'!BR$1,'active-future'!$A:$A,0),1),""),"")</f>
        <v>-5.1199999999999974</v>
      </c>
      <c r="BS191">
        <f>+IFERROR(IF(VALUE('data-cash-crude'!BR191)&gt;0,'data-cash-crude'!BR191-INDEX('active-future'!$C:$C,MATCH('basis-cash-crude'!BS$1,'active-future'!$A:$A,0),1),""),"")</f>
        <v>-5.32</v>
      </c>
      <c r="BT191">
        <f>+IFERROR(IF(VALUE('data-cash-crude'!BS191)&gt;0,'data-cash-crude'!BS191-INDEX('active-future'!$C:$C,MATCH('basis-cash-crude'!BT$1,'active-future'!$A:$A,0),1),""),"")</f>
        <v>-4.9099999999999966</v>
      </c>
      <c r="BU191">
        <f>+IFERROR(IF(VALUE('data-cash-crude'!BT191)&gt;0,'data-cash-crude'!BT191-INDEX('active-future'!$C:$C,MATCH('basis-cash-crude'!BU$1,'active-future'!$A:$A,0),1),""),"")</f>
        <v>-4.9099999999999966</v>
      </c>
      <c r="BV191" t="str">
        <f>+IFERROR(IF(VALUE('data-cash-crude'!BU191)&gt;0,'data-cash-crude'!BU191-INDEX('active-future'!$C:$C,MATCH('basis-cash-crude'!BV$1,'active-future'!$A:$A,0),1),""),"")</f>
        <v/>
      </c>
      <c r="BW191">
        <f>+IFERROR(IF(VALUE('data-cash-crude'!BV191)&gt;0,'data-cash-crude'!BV191-INDEX('active-future'!$C:$C,MATCH('basis-cash-crude'!BW$1,'active-future'!$A:$A,0),1),""),"")</f>
        <v>-5.0399999999999991</v>
      </c>
      <c r="BX191">
        <f>+IFERROR(IF(VALUE('data-cash-crude'!BW191)&gt;0,'data-cash-crude'!BW191-INDEX('active-future'!$C:$C,MATCH('basis-cash-crude'!BX$1,'active-future'!$A:$A,0),1),""),"")</f>
        <v>-4.8900000000000006</v>
      </c>
      <c r="BY191">
        <f>+IFERROR(IF(VALUE('data-cash-crude'!BX191)&gt;0,'data-cash-crude'!BX191-INDEX('active-future'!$C:$C,MATCH('basis-cash-crude'!BY$1,'active-future'!$A:$A,0),1),""),"")</f>
        <v>-5.0900000000000034</v>
      </c>
      <c r="BZ191">
        <f>+IFERROR(IF(VALUE('data-cash-crude'!BY191)&gt;0,'data-cash-crude'!BY191-INDEX('active-future'!$C:$C,MATCH('basis-cash-crude'!BZ$1,'active-future'!$A:$A,0),1),""),"")</f>
        <v>-5.1899999999999977</v>
      </c>
      <c r="CA191">
        <f>+IFERROR(IF(VALUE('data-cash-crude'!BZ191)&gt;0,'data-cash-crude'!BZ191-INDEX('active-future'!$C:$C,MATCH('basis-cash-crude'!CA$1,'active-future'!$A:$A,0),1),""),"")</f>
        <v>-4.7899999999999991</v>
      </c>
      <c r="CB191">
        <f>+IFERROR(IF(VALUE('data-cash-crude'!CA191)&gt;0,'data-cash-crude'!CA191-INDEX('active-future'!$C:$C,MATCH('basis-cash-crude'!CB$1,'active-future'!$A:$A,0),1),""),"")</f>
        <v>-5.0900000000000034</v>
      </c>
      <c r="CC191">
        <f>+IFERROR(IF(VALUE('data-cash-crude'!CB191)&gt;0,'data-cash-crude'!CB191-INDEX('active-future'!$C:$C,MATCH('basis-cash-crude'!CC$1,'active-future'!$A:$A,0),1),""),"")</f>
        <v>-4.6499999999999986</v>
      </c>
      <c r="CD191">
        <f>+IFERROR(IF(VALUE('data-cash-crude'!CC191)&gt;0,'data-cash-crude'!CC191-INDEX('active-future'!$C:$C,MATCH('basis-cash-crude'!CD$1,'active-future'!$A:$A,0),1),""),"")</f>
        <v>-5.1000000000000014</v>
      </c>
      <c r="CE191">
        <f>+IFERROR(IF(VALUE('data-cash-crude'!CD191)&gt;0,'data-cash-crude'!CD191-INDEX('active-future'!$C:$C,MATCH('basis-cash-crude'!CE$1,'active-future'!$A:$A,0),1),""),"")</f>
        <v>-5.0900000000000034</v>
      </c>
      <c r="CF191">
        <f>+IFERROR(IF(VALUE('data-cash-crude'!CE191)&gt;0,'data-cash-crude'!CE191-INDEX('active-future'!$C:$C,MATCH('basis-cash-crude'!CF$1,'active-future'!$A:$A,0),1),""),"")</f>
        <v>-5</v>
      </c>
      <c r="CG191">
        <f>+IFERROR(IF(VALUE('data-cash-crude'!CF191)&gt;0,'data-cash-crude'!CF191-INDEX('active-future'!$C:$C,MATCH('basis-cash-crude'!CG$1,'active-future'!$A:$A,0),1),""),"")</f>
        <v>-5.1499999999999986</v>
      </c>
      <c r="CH191">
        <f>+IFERROR(IF(VALUE('data-cash-crude'!CG191)&gt;0,'data-cash-crude'!CG191-INDEX('active-future'!$C:$C,MATCH('basis-cash-crude'!CH$1,'active-future'!$A:$A,0),1),""),"")</f>
        <v>-4.8500000000000014</v>
      </c>
      <c r="CI191">
        <f>+IFERROR(IF(VALUE('data-cash-crude'!CH191)&gt;0,'data-cash-crude'!CH191-INDEX('active-future'!$C:$C,MATCH('basis-cash-crude'!CI$1,'active-future'!$A:$A,0),1),""),"")</f>
        <v>-5.0200000000000031</v>
      </c>
      <c r="CJ191">
        <f>+IFERROR(IF(VALUE('data-cash-crude'!CI191)&gt;0,'data-cash-crude'!CI191-INDEX('active-future'!$C:$C,MATCH('basis-cash-crude'!CJ$1,'active-future'!$A:$A,0),1),""),"")</f>
        <v>-5.0499999999999972</v>
      </c>
      <c r="CK191">
        <f>+IFERROR(IF(VALUE('data-cash-crude'!CJ191)&gt;0,'data-cash-crude'!CJ191-INDEX('active-future'!$C:$C,MATCH('basis-cash-crude'!CK$1,'active-future'!$A:$A,0),1),""),"")</f>
        <v>-5.009999999999998</v>
      </c>
      <c r="CL191">
        <f>+IFERROR(IF(VALUE('data-cash-crude'!CK191)&gt;0,'data-cash-crude'!CK191-INDEX('active-future'!$C:$C,MATCH('basis-cash-crude'!CL$1,'active-future'!$A:$A,0),1),""),"")</f>
        <v>-4.9399999999999977</v>
      </c>
      <c r="CM191" t="str">
        <f>+IFERROR(IF(VALUE('data-cash-crude'!CL191)&gt;0,'data-cash-crude'!CL191-INDEX('active-future'!$C:$C,MATCH('basis-cash-crude'!CM$1,'active-future'!$A:$A,0),1),""),"")</f>
        <v/>
      </c>
      <c r="CN191">
        <f>+IFERROR(IF(VALUE('data-cash-crude'!CM191)&gt;0,'data-cash-crude'!CM191-INDEX('active-future'!$C:$C,MATCH('basis-cash-crude'!CN$1,'active-future'!$A:$A,0),1),""),"")</f>
        <v>-5.1000000000000014</v>
      </c>
      <c r="CO191">
        <f>+IFERROR(IF(VALUE('data-cash-crude'!CN191)&gt;0,'data-cash-crude'!CN191-INDEX('active-future'!$C:$C,MATCH('basis-cash-crude'!CO$1,'active-future'!$A:$A,0),1),""),"")</f>
        <v>-4.9600000000000009</v>
      </c>
      <c r="CP191" t="str">
        <f>+IFERROR(IF(VALUE('data-cash-crude'!CO191)&gt;0,'data-cash-crude'!CO191-INDEX('active-future'!$C:$C,MATCH('basis-cash-crude'!CP$1,'active-future'!$A:$A,0),1),""),"")</f>
        <v/>
      </c>
      <c r="CQ191">
        <f>+IFERROR(IF(VALUE('data-cash-crude'!CP191)&gt;0,'data-cash-crude'!CP191-INDEX('active-future'!$C:$C,MATCH('basis-cash-crude'!CQ$1,'active-future'!$A:$A,0),1),""),"")</f>
        <v>-4.18</v>
      </c>
      <c r="CR191">
        <f>+IFERROR(IF(VALUE('data-cash-crude'!CQ191)&gt;0,'data-cash-crude'!CQ191-INDEX('active-future'!$C:$C,MATCH('basis-cash-crude'!CR$1,'active-future'!$A:$A,0),1),""),"")</f>
        <v>-5.1400000000000006</v>
      </c>
      <c r="CS191">
        <f>+IFERROR(IF(VALUE('data-cash-crude'!CR191)&gt;0,'data-cash-crude'!CR191-INDEX('active-future'!$C:$C,MATCH('basis-cash-crude'!CS$1,'active-future'!$A:$A,0),1),""),"")</f>
        <v>-4.9200000000000017</v>
      </c>
      <c r="CT191">
        <f>+IFERROR(IF(VALUE('data-cash-crude'!CS191)&gt;0,'data-cash-crude'!CS191-INDEX('active-future'!$C:$C,MATCH('basis-cash-crude'!CT$1,'active-future'!$A:$A,0),1),""),"")</f>
        <v>-5.1000000000000014</v>
      </c>
      <c r="CU191">
        <f>+IFERROR(IF(VALUE('data-cash-crude'!CT191)&gt;0,'data-cash-crude'!CT191-INDEX('active-future'!$C:$C,MATCH('basis-cash-crude'!CU$1,'active-future'!$A:$A,0),1),""),"")</f>
        <v>-4.93</v>
      </c>
      <c r="CV191">
        <f>+IFERROR(IF(VALUE('data-cash-crude'!CU191)&gt;0,'data-cash-crude'!CU191-INDEX('active-future'!$C:$C,MATCH('basis-cash-crude'!CV$1,'active-future'!$A:$A,0),1),""),"")</f>
        <v>-4.8800000000000026</v>
      </c>
      <c r="CW191">
        <f>+IFERROR(IF(VALUE('data-cash-crude'!CV191)&gt;0,'data-cash-crude'!CV191-INDEX('active-future'!$C:$C,MATCH('basis-cash-crude'!CW$1,'active-future'!$A:$A,0),1),""),"")</f>
        <v>-4.6400000000000006</v>
      </c>
      <c r="CX191">
        <f>+IFERROR(IF(VALUE('data-cash-crude'!CW191)&gt;0,'data-cash-crude'!CW191-INDEX('active-future'!$C:$C,MATCH('basis-cash-crude'!CX$1,'active-future'!$A:$A,0),1),""),"")</f>
        <v>-5.0600000000000023</v>
      </c>
      <c r="CY191">
        <f>+IFERROR(IF(VALUE('data-cash-crude'!CX191)&gt;0,'data-cash-crude'!CX191-INDEX('active-future'!$C:$C,MATCH('basis-cash-crude'!CY$1,'active-future'!$A:$A,0),1),""),"")</f>
        <v>-4.9699999999999989</v>
      </c>
      <c r="CZ191">
        <f>+IFERROR(IF(VALUE('data-cash-crude'!CY191)&gt;0,'data-cash-crude'!CY191-INDEX('active-future'!$C:$C,MATCH('basis-cash-crude'!CZ$1,'active-future'!$A:$A,0),1),""),"")</f>
        <v>-5.2299999999999969</v>
      </c>
      <c r="DA191">
        <f>+IFERROR(IF(VALUE('data-cash-crude'!CZ191)&gt;0,'data-cash-crude'!CZ191-INDEX('active-future'!$C:$C,MATCH('basis-cash-crude'!DA$1,'active-future'!$A:$A,0),1),""),"")</f>
        <v>-4.8500000000000014</v>
      </c>
      <c r="DB191">
        <f>+IFERROR(IF(VALUE('data-cash-crude'!DA191)&gt;0,'data-cash-crude'!DA191-INDEX('active-future'!$C:$C,MATCH('basis-cash-crude'!DB$1,'active-future'!$A:$A,0),1),""),"")</f>
        <v>-5.18</v>
      </c>
      <c r="DC191">
        <f>+IFERROR(IF(VALUE('data-cash-crude'!DB191)&gt;0,'data-cash-crude'!DB191-INDEX('active-future'!$C:$C,MATCH('basis-cash-crude'!DC$1,'active-future'!$A:$A,0),1),""),"")</f>
        <v>-5</v>
      </c>
      <c r="DD191">
        <f>+IFERROR(IF(VALUE('data-cash-crude'!DC191)&gt;0,'data-cash-crude'!DC191-INDEX('active-future'!$C:$C,MATCH('basis-cash-crude'!DD$1,'active-future'!$A:$A,0),1),""),"")</f>
        <v>-5.0399999999999991</v>
      </c>
      <c r="DE191">
        <f>+IFERROR(IF(VALUE('data-cash-crude'!DD191)&gt;0,'data-cash-crude'!DD191-INDEX('active-future'!$C:$C,MATCH('basis-cash-crude'!DE$1,'active-future'!$A:$A,0),1),""),"")</f>
        <v>-5.0900000000000034</v>
      </c>
      <c r="DF191">
        <f>+IFERROR(IF(VALUE('data-cash-crude'!DE191)&gt;0,'data-cash-crude'!DE191-INDEX('active-future'!$C:$C,MATCH('basis-cash-crude'!DF$1,'active-future'!$A:$A,0),1),""),"")</f>
        <v>-4.8800000000000026</v>
      </c>
      <c r="DG191">
        <f>+IFERROR(IF(VALUE('data-cash-crude'!DF191)&gt;0,'data-cash-crude'!DF191-INDEX('active-future'!$C:$C,MATCH('basis-cash-crude'!DG$1,'active-future'!$A:$A,0),1),""),"")</f>
        <v>-4.6899999999999977</v>
      </c>
      <c r="DH191">
        <f>+IFERROR(IF(VALUE('data-cash-crude'!DG191)&gt;0,'data-cash-crude'!DG191-INDEX('active-future'!$C:$C,MATCH('basis-cash-crude'!DH$1,'active-future'!$A:$A,0),1),""),"")</f>
        <v>-5.1599999999999966</v>
      </c>
      <c r="DI191">
        <f>+IFERROR(IF(VALUE('data-cash-crude'!DH191)&gt;0,'data-cash-crude'!DH191-INDEX('active-future'!$C:$C,MATCH('basis-cash-crude'!DI$1,'active-future'!$A:$A,0),1),""),"")</f>
        <v>-4.9500000000000028</v>
      </c>
      <c r="DJ191">
        <f>+IFERROR(IF(VALUE('data-cash-crude'!DI191)&gt;0,'data-cash-crude'!DI191-INDEX('active-future'!$C:$C,MATCH('basis-cash-crude'!DJ$1,'active-future'!$A:$A,0),1),""),"")</f>
        <v>-5.0799999999999983</v>
      </c>
      <c r="DK191">
        <f>+IFERROR(IF(VALUE('data-cash-crude'!DJ191)&gt;0,'data-cash-crude'!DJ191-INDEX('active-future'!$C:$C,MATCH('basis-cash-crude'!DK$1,'active-future'!$A:$A,0),1),""),"")</f>
        <v>-5.0499999999999972</v>
      </c>
      <c r="DL191">
        <f>+IFERROR(IF(VALUE('data-cash-crude'!DK191)&gt;0,'data-cash-crude'!DK191-INDEX('active-future'!$C:$C,MATCH('basis-cash-crude'!DL$1,'active-future'!$A:$A,0),1),""),"")</f>
        <v>-5.1199999999999974</v>
      </c>
      <c r="DM191" t="str">
        <f>+IFERROR(IF(VALUE('data-cash-crude'!DL191)&gt;0,'data-cash-crude'!DL191-INDEX('active-future'!$C:$C,MATCH('basis-cash-crude'!DM$1,'active-future'!$A:$A,0),1),""),"")</f>
        <v/>
      </c>
      <c r="DN191" t="str">
        <f>+IFERROR(IF(VALUE('data-cash-crude'!DM191)&gt;0,'data-cash-crude'!DM191-INDEX('active-future'!$C:$C,MATCH('basis-cash-crude'!DN$1,'active-future'!$A:$A,0),1),""),"")</f>
        <v/>
      </c>
      <c r="DO191" t="str">
        <f>+IFERROR(IF(VALUE('data-cash-crude'!DN191)&gt;0,'data-cash-crude'!DN191-INDEX('active-future'!$C:$C,MATCH('basis-cash-crude'!DO$1,'active-future'!$A:$A,0),1),""),"")</f>
        <v/>
      </c>
      <c r="DP191" t="str">
        <f>+IFERROR(IF(VALUE('data-cash-crude'!DO191)&gt;0,'data-cash-crude'!DO191-INDEX('active-future'!$C:$C,MATCH('basis-cash-crude'!DP$1,'active-future'!$A:$A,0),1),""),"")</f>
        <v/>
      </c>
      <c r="DQ191" t="str">
        <f>+IFERROR(IF(VALUE('data-cash-crude'!DP191)&gt;0,'data-cash-crude'!DP191-INDEX('active-future'!$C:$C,MATCH('basis-cash-crude'!DQ$1,'active-future'!$A:$A,0),1),""),"")</f>
        <v/>
      </c>
      <c r="DR191" t="str">
        <f>+IFERROR(IF(VALUE('data-cash-crude'!DQ191)&gt;0,'data-cash-crude'!DQ191-INDEX('active-future'!$C:$C,MATCH('basis-cash-crude'!DR$1,'active-future'!$A:$A,0),1),""),"")</f>
        <v/>
      </c>
      <c r="DS191" t="str">
        <f>+IFERROR(IF(VALUE('data-cash-crude'!DR191)&gt;0,'data-cash-crude'!DR191-INDEX('active-future'!$C:$C,MATCH('basis-cash-crude'!DS$1,'active-future'!$A:$A,0),1),""),"")</f>
        <v/>
      </c>
      <c r="DT191" t="str">
        <f>+IFERROR(IF(VALUE('data-cash-crude'!DS191)&gt;0,'data-cash-crude'!DS191-INDEX('active-future'!$C:$C,MATCH('basis-cash-crude'!DT$1,'active-future'!$A:$A,0),1),""),"")</f>
        <v/>
      </c>
      <c r="DU191" t="str">
        <f>+IFERROR(IF(VALUE('data-cash-crude'!DT191)&gt;0,'data-cash-crude'!DT191-INDEX('active-future'!$C:$C,MATCH('basis-cash-crude'!DU$1,'active-future'!$A:$A,0),1),""),"")</f>
        <v/>
      </c>
      <c r="DV191" t="str">
        <f>+IFERROR(IF(VALUE('data-cash-crude'!DU191)&gt;0,'data-cash-crude'!DU191-INDEX('active-future'!$C:$C,MATCH('basis-cash-crude'!DV$1,'active-future'!$A:$A,0),1),""),"")</f>
        <v/>
      </c>
      <c r="DW191" t="str">
        <f>+IFERROR(IF(VALUE('data-cash-crude'!DV191)&gt;0,'data-cash-crude'!DV191-INDEX('active-future'!$C:$C,MATCH('basis-cash-crude'!DW$1,'active-future'!$A:$A,0),1),""),"")</f>
        <v/>
      </c>
      <c r="DX191" t="str">
        <f>+IFERROR(IF(VALUE('data-cash-crude'!DW191)&gt;0,'data-cash-crude'!DW191-INDEX('active-future'!$C:$C,MATCH('basis-cash-crude'!DX$1,'active-future'!$A:$A,0),1),""),"")</f>
        <v/>
      </c>
      <c r="DY191" t="str">
        <f>+IFERROR(IF(VALUE('data-cash-crude'!DX191)&gt;0,'data-cash-crude'!DX191-INDEX('active-future'!$C:$C,MATCH('basis-cash-crude'!DY$1,'active-future'!$A:$A,0),1),""),"")</f>
        <v/>
      </c>
      <c r="DZ191" t="str">
        <f>+IFERROR(IF(VALUE('data-cash-crude'!DY191)&gt;0,'data-cash-crude'!DY191-INDEX('active-future'!$C:$C,MATCH('basis-cash-crude'!DZ$1,'active-future'!$A:$A,0),1),""),"")</f>
        <v/>
      </c>
      <c r="EA191" t="str">
        <f>+IFERROR(IF(VALUE('data-cash-crude'!DZ191)&gt;0,'data-cash-crude'!DZ191-INDEX('active-future'!$C:$C,MATCH('basis-cash-crude'!EA$1,'active-future'!$A:$A,0),1),""),"")</f>
        <v/>
      </c>
      <c r="EB191" t="str">
        <f>+IFERROR(IF(VALUE('data-cash-crude'!EA191)&gt;0,'data-cash-crude'!EA191-INDEX('active-future'!$C:$C,MATCH('basis-cash-crude'!EB$1,'active-future'!$A:$A,0),1),""),"")</f>
        <v/>
      </c>
      <c r="EC191" t="str">
        <f>+IFERROR(IF(VALUE('data-cash-crude'!EB191)&gt;0,'data-cash-crude'!EB191-INDEX('active-future'!$C:$C,MATCH('basis-cash-crude'!EC$1,'active-future'!$A:$A,0),1),""),"")</f>
        <v/>
      </c>
      <c r="ED191" t="str">
        <f>+IFERROR(IF(VALUE('data-cash-crude'!EC191)&gt;0,'data-cash-crude'!EC191-INDEX('active-future'!$C:$C,MATCH('basis-cash-crude'!ED$1,'active-future'!$A:$A,0),1),""),"")</f>
        <v/>
      </c>
      <c r="EE191" t="str">
        <f>+IFERROR(IF(VALUE('data-cash-crude'!ED191)&gt;0,'data-cash-crude'!ED191-INDEX('active-future'!$C:$C,MATCH('basis-cash-crude'!EE$1,'active-future'!$A:$A,0),1),""),"")</f>
        <v/>
      </c>
      <c r="EF191" t="str">
        <f>+IFERROR(IF(VALUE('data-cash-crude'!EE191)&gt;0,'data-cash-crude'!EE191-INDEX('active-future'!$C:$C,MATCH('basis-cash-crude'!EF$1,'active-future'!$A:$A,0),1),""),"")</f>
        <v/>
      </c>
      <c r="EG191" t="str">
        <f>+IFERROR(IF(VALUE('data-cash-crude'!EF191)&gt;0,'data-cash-crude'!EF191-INDEX('active-future'!$C:$C,MATCH('basis-cash-crude'!EG$1,'active-future'!$A:$A,0),1),""),"")</f>
        <v/>
      </c>
      <c r="EH191" t="str">
        <f>+IFERROR(IF(VALUE('data-cash-crude'!EG191)&gt;0,'data-cash-crude'!EG191-INDEX('active-future'!$C:$C,MATCH('basis-cash-crude'!EH$1,'active-future'!$A:$A,0),1),""),"")</f>
        <v/>
      </c>
      <c r="EI191" t="str">
        <f>+IFERROR(IF(VALUE('data-cash-crude'!EH191)&gt;0,'data-cash-crude'!EH191-INDEX('active-future'!$C:$C,MATCH('basis-cash-crude'!EI$1,'active-future'!$A:$A,0),1),""),"")</f>
        <v/>
      </c>
      <c r="EJ191" t="str">
        <f>+IFERROR(IF(VALUE('data-cash-crude'!EI191)&gt;0,'data-cash-crude'!EI191-INDEX('active-future'!$C:$C,MATCH('basis-cash-crude'!EJ$1,'active-future'!$A:$A,0),1),""),"")</f>
        <v/>
      </c>
      <c r="EK191" t="str">
        <f>+IFERROR(IF(VALUE('data-cash-crude'!EJ191)&gt;0,'data-cash-crude'!EJ191-INDEX('active-future'!$C:$C,MATCH('basis-cash-crude'!EK$1,'active-future'!$A:$A,0),1),""),"")</f>
        <v/>
      </c>
      <c r="EL191" t="str">
        <f>+IFERROR(IF(VALUE('data-cash-crude'!EK191)&gt;0,'data-cash-crude'!EK191-INDEX('active-future'!$C:$C,MATCH('basis-cash-crude'!EL$1,'active-future'!$A:$A,0),1),""),"")</f>
        <v/>
      </c>
      <c r="EM191" t="str">
        <f>+IFERROR(IF(VALUE('data-cash-crude'!EL191)&gt;0,'data-cash-crude'!EL191-INDEX('active-future'!$C:$C,MATCH('basis-cash-crude'!EM$1,'active-future'!$A:$A,0),1),""),"")</f>
        <v/>
      </c>
      <c r="EN191" t="str">
        <f>+IFERROR(IF(VALUE('data-cash-crude'!EM191)&gt;0,'data-cash-crude'!EM191-INDEX('active-future'!$C:$C,MATCH('basis-cash-crude'!EN$1,'active-future'!$A:$A,0),1),""),"")</f>
        <v/>
      </c>
      <c r="EO191" t="str">
        <f>+IFERROR(IF(VALUE('data-cash-crude'!EN191)&gt;0,'data-cash-crude'!EN191-INDEX('active-future'!$C:$C,MATCH('basis-cash-crude'!EO$1,'active-future'!$A:$A,0),1),""),"")</f>
        <v/>
      </c>
      <c r="EP191" t="str">
        <f>+IFERROR(IF(VALUE('data-cash-crude'!EO191)&gt;0,'data-cash-crude'!EO191-INDEX('active-future'!$C:$C,MATCH('basis-cash-crude'!EP$1,'active-future'!$A:$A,0),1),""),"")</f>
        <v/>
      </c>
      <c r="EQ191" t="str">
        <f>+IFERROR(IF(VALUE('data-cash-crude'!EP191)&gt;0,'data-cash-crude'!EP191-INDEX('active-future'!$C:$C,MATCH('basis-cash-crude'!EQ$1,'active-future'!$A:$A,0),1),""),"")</f>
        <v/>
      </c>
      <c r="ER191" t="str">
        <f>+IFERROR(IF(VALUE('data-cash-crude'!EQ191)&gt;0,'data-cash-crude'!EQ191-INDEX('active-future'!$C:$C,MATCH('basis-cash-crude'!ER$1,'active-future'!$A:$A,0),1),""),"")</f>
        <v/>
      </c>
      <c r="ES191" t="str">
        <f>+IFERROR(IF(VALUE('data-cash-crude'!ER191)&gt;0,'data-cash-crude'!ER191-INDEX('active-future'!$C:$C,MATCH('basis-cash-crude'!ES$1,'active-future'!$A:$A,0),1),""),"")</f>
        <v/>
      </c>
      <c r="ET191" t="str">
        <f>+IFERROR(IF(VALUE('data-cash-crude'!ES191)&gt;0,'data-cash-crude'!ES191-INDEX('active-future'!$C:$C,MATCH('basis-cash-crude'!ET$1,'active-future'!$A:$A,0),1),""),"")</f>
        <v/>
      </c>
      <c r="EU191" t="str">
        <f>+IFERROR(IF(VALUE('data-cash-crude'!ET191)&gt;0,'data-cash-crude'!ET191-INDEX('active-future'!$C:$C,MATCH('basis-cash-crude'!EU$1,'active-future'!$A:$A,0),1),""),"")</f>
        <v/>
      </c>
      <c r="EV191" t="str">
        <f>+IFERROR(IF(VALUE('data-cash-crude'!EU191)&gt;0,'data-cash-crude'!EU191-INDEX('active-future'!$C:$C,MATCH('basis-cash-crude'!EV$1,'active-future'!$A:$A,0),1),""),"")</f>
        <v/>
      </c>
      <c r="EW191" t="str">
        <f>+IFERROR(IF(VALUE('data-cash-crude'!EV191)&gt;0,'data-cash-crude'!EV191-INDEX('active-future'!$C:$C,MATCH('basis-cash-crude'!EW$1,'active-future'!$A:$A,0),1),""),"")</f>
        <v/>
      </c>
      <c r="EX191" t="str">
        <f>+IFERROR(IF(VALUE('data-cash-crude'!EW191)&gt;0,'data-cash-crude'!EW191-INDEX('active-future'!$C:$C,MATCH('basis-cash-crude'!EX$1,'active-future'!$A:$A,0),1),""),"")</f>
        <v/>
      </c>
      <c r="EY191" t="str">
        <f>+IFERROR(IF(VALUE('data-cash-crude'!EX191)&gt;0,'data-cash-crude'!EX191-INDEX('active-future'!$C:$C,MATCH('basis-cash-crude'!EY$1,'active-future'!$A:$A,0),1),""),"")</f>
        <v/>
      </c>
      <c r="EZ191" t="str">
        <f>+IFERROR(IF(VALUE('data-cash-crude'!EY191)&gt;0,'data-cash-crude'!EY191-INDEX('active-future'!$C:$C,MATCH('basis-cash-crude'!EZ$1,'active-future'!$A:$A,0),1),""),"")</f>
        <v/>
      </c>
      <c r="FA191" t="str">
        <f>+IFERROR(IF(VALUE('data-cash-crude'!EZ191)&gt;0,'data-cash-crude'!EZ191-INDEX('active-future'!$C:$C,MATCH('basis-cash-crude'!FA$1,'active-future'!$A:$A,0),1),""),"")</f>
        <v/>
      </c>
      <c r="FB191" t="str">
        <f>+IFERROR(IF(VALUE('data-cash-crude'!FA191)&gt;0,'data-cash-crude'!FA191-INDEX('active-future'!$C:$C,MATCH('basis-cash-crude'!FB$1,'active-future'!$A:$A,0),1),""),"")</f>
        <v/>
      </c>
      <c r="FC191" t="str">
        <f>+IFERROR(IF(VALUE('data-cash-crude'!FB191)&gt;0,'data-cash-crude'!FB191-INDEX('active-future'!$C:$C,MATCH('basis-cash-crude'!FC$1,'active-future'!$A:$A,0),1),""),"")</f>
        <v/>
      </c>
      <c r="FD191" t="str">
        <f>+IFERROR(IF(VALUE('data-cash-crude'!FC191)&gt;0,'data-cash-crude'!FC191-INDEX('active-future'!$C:$C,MATCH('basis-cash-crude'!FD$1,'active-future'!$A:$A,0),1),""),"")</f>
        <v/>
      </c>
      <c r="FE191" t="str">
        <f>+IFERROR(IF(VALUE('data-cash-crude'!FD191)&gt;0,'data-cash-crude'!FD191-INDEX('active-future'!$C:$C,MATCH('basis-cash-crude'!FE$1,'active-future'!$A:$A,0),1),""),"")</f>
        <v/>
      </c>
      <c r="FF191" t="str">
        <f>+IFERROR(IF(VALUE('data-cash-crude'!FE191)&gt;0,'data-cash-crude'!FE191-INDEX('active-future'!$C:$C,MATCH('basis-cash-crude'!FF$1,'active-future'!$A:$A,0),1),""),"")</f>
        <v/>
      </c>
      <c r="FG191" t="str">
        <f>+IFERROR(IF(VALUE('data-cash-crude'!FF191)&gt;0,'data-cash-crude'!FF191-INDEX('active-future'!$C:$C,MATCH('basis-cash-crude'!FG$1,'active-future'!$A:$A,0),1),""),"")</f>
        <v/>
      </c>
      <c r="FH191" t="str">
        <f>+IFERROR(IF(VALUE('data-cash-crude'!FG191)&gt;0,'data-cash-crude'!FG191-INDEX('active-future'!$C:$C,MATCH('basis-cash-crude'!FH$1,'active-future'!$A:$A,0),1),""),"")</f>
        <v/>
      </c>
      <c r="FI191" t="str">
        <f>+IFERROR(IF(VALUE('data-cash-crude'!FH191)&gt;0,'data-cash-crude'!FH191-INDEX('active-future'!$C:$C,MATCH('basis-cash-crude'!FI$1,'active-future'!$A:$A,0),1),""),"")</f>
        <v/>
      </c>
      <c r="FJ191" t="str">
        <f>+IFERROR(IF(VALUE('data-cash-crude'!FI191)&gt;0,'data-cash-crude'!FI191-INDEX('active-future'!$C:$C,MATCH('basis-cash-crude'!FJ$1,'active-future'!$A:$A,0),1),""),"")</f>
        <v/>
      </c>
      <c r="FK191" t="str">
        <f>+IFERROR(IF(VALUE('data-cash-crude'!FJ191)&gt;0,'data-cash-crude'!FJ191-INDEX('active-future'!$C:$C,MATCH('basis-cash-crude'!FK$1,'active-future'!$A:$A,0),1),""),"")</f>
        <v/>
      </c>
      <c r="FL191" t="str">
        <f>+IFERROR(IF(VALUE('data-cash-crude'!FK191)&gt;0,'data-cash-crude'!FK191-INDEX('active-future'!$C:$C,MATCH('basis-cash-crude'!FL$1,'active-future'!$A:$A,0),1),""),"")</f>
        <v/>
      </c>
    </row>
    <row r="192" spans="1:168" x14ac:dyDescent="0.2">
      <c r="A192">
        <f t="shared" si="6"/>
        <v>-13.545000000000002</v>
      </c>
      <c r="B192">
        <f t="shared" si="7"/>
        <v>-13.418799999999999</v>
      </c>
      <c r="C192">
        <f t="shared" si="8"/>
        <v>-13.496533333333335</v>
      </c>
      <c r="D192" s="10" t="str">
        <f>+'data-cash-crude'!B192</f>
        <v>CLPA-8-69.CM</v>
      </c>
      <c r="E192">
        <f>+IFERROR(IF(VALUE('data-cash-crude'!D192)&gt;0,'data-cash-crude'!D192-INDEX('active-future'!$C:$C,MATCH('basis-cash-crude'!E$1,'active-future'!$A:$A,0),1),""),"")</f>
        <v>-13.560000000000002</v>
      </c>
      <c r="F192">
        <f>+IFERROR(IF(VALUE('data-cash-crude'!E192)&gt;0,'data-cash-crude'!E192-INDEX('active-future'!$C:$C,MATCH('basis-cash-crude'!F$1,'active-future'!$A:$A,0),1),""),"")</f>
        <v>-13.43</v>
      </c>
      <c r="G192">
        <f>+IFERROR(IF(VALUE('data-cash-crude'!F192)&gt;0,'data-cash-crude'!F192-INDEX('active-future'!$C:$C,MATCH('basis-cash-crude'!G$1,'active-future'!$A:$A,0),1),""),"")</f>
        <v>-13.469999999999999</v>
      </c>
      <c r="H192">
        <f>+IFERROR(IF(VALUE('data-cash-crude'!G192)&gt;0,'data-cash-crude'!G192-INDEX('active-future'!$C:$C,MATCH('basis-cash-crude'!H$1,'active-future'!$A:$A,0),1),""),"")</f>
        <v>-13.43</v>
      </c>
      <c r="I192" t="str">
        <f>+IFERROR(IF(VALUE('data-cash-crude'!H192)&gt;0,'data-cash-crude'!H192-INDEX('active-future'!$C:$C,MATCH('basis-cash-crude'!I$1,'active-future'!$A:$A,0),1),""),"")</f>
        <v/>
      </c>
      <c r="J192">
        <f>+IFERROR(IF(VALUE('data-cash-crude'!I192)&gt;0,'data-cash-crude'!I192-INDEX('active-future'!$C:$C,MATCH('basis-cash-crude'!J$1,'active-future'!$A:$A,0),1),""),"")</f>
        <v>-13.61</v>
      </c>
      <c r="K192">
        <f>+IFERROR(IF(VALUE('data-cash-crude'!J192)&gt;0,'data-cash-crude'!J192-INDEX('active-future'!$C:$C,MATCH('basis-cash-crude'!K$1,'active-future'!$A:$A,0),1),""),"")</f>
        <v>-13.770000000000003</v>
      </c>
      <c r="L192" t="str">
        <f>+IFERROR(IF(VALUE('data-cash-crude'!K192)&gt;0,'data-cash-crude'!K192-INDEX('active-future'!$C:$C,MATCH('basis-cash-crude'!L$1,'active-future'!$A:$A,0),1),""),"")</f>
        <v/>
      </c>
      <c r="M192">
        <f>+IFERROR(IF(VALUE('data-cash-crude'!L192)&gt;0,'data-cash-crude'!L192-INDEX('active-future'!$C:$C,MATCH('basis-cash-crude'!M$1,'active-future'!$A:$A,0),1),""),"")</f>
        <v>-13.43</v>
      </c>
      <c r="N192">
        <f>+IFERROR(IF(VALUE('data-cash-crude'!M192)&gt;0,'data-cash-crude'!M192-INDEX('active-future'!$C:$C,MATCH('basis-cash-crude'!N$1,'active-future'!$A:$A,0),1),""),"")</f>
        <v>-13.600000000000001</v>
      </c>
      <c r="O192">
        <f>+IFERROR(IF(VALUE('data-cash-crude'!N192)&gt;0,'data-cash-crude'!N192-INDEX('active-future'!$C:$C,MATCH('basis-cash-crude'!O$1,'active-future'!$A:$A,0),1),""),"")</f>
        <v>-13.369999999999997</v>
      </c>
      <c r="P192">
        <f>+IFERROR(IF(VALUE('data-cash-crude'!O192)&gt;0,'data-cash-crude'!O192-INDEX('active-future'!$C:$C,MATCH('basis-cash-crude'!P$1,'active-future'!$A:$A,0),1),""),"")</f>
        <v>-13.46</v>
      </c>
      <c r="Q192">
        <f>+IFERROR(IF(VALUE('data-cash-crude'!P192)&gt;0,'data-cash-crude'!P192-INDEX('active-future'!$C:$C,MATCH('basis-cash-crude'!Q$1,'active-future'!$A:$A,0),1),""),"")</f>
        <v>-13.57</v>
      </c>
      <c r="R192">
        <f>+IFERROR(IF(VALUE('data-cash-crude'!Q192)&gt;0,'data-cash-crude'!Q192-INDEX('active-future'!$C:$C,MATCH('basis-cash-crude'!R$1,'active-future'!$A:$A,0),1),""),"")</f>
        <v>-13.43</v>
      </c>
      <c r="S192">
        <f>+IFERROR(IF(VALUE('data-cash-crude'!R192)&gt;0,'data-cash-crude'!R192-INDEX('active-future'!$C:$C,MATCH('basis-cash-crude'!S$1,'active-future'!$A:$A,0),1),""),"")</f>
        <v>-13.509999999999998</v>
      </c>
      <c r="T192">
        <f>+IFERROR(IF(VALUE('data-cash-crude'!S192)&gt;0,'data-cash-crude'!S192-INDEX('active-future'!$C:$C,MATCH('basis-cash-crude'!T$1,'active-future'!$A:$A,0),1),""),"")</f>
        <v>-13.490000000000002</v>
      </c>
      <c r="U192">
        <f>+IFERROR(IF(VALUE('data-cash-crude'!T192)&gt;0,'data-cash-crude'!T192-INDEX('active-future'!$C:$C,MATCH('basis-cash-crude'!U$1,'active-future'!$A:$A,0),1),""),"")</f>
        <v>-13.770000000000003</v>
      </c>
      <c r="V192">
        <f>+IFERROR(IF(VALUE('data-cash-crude'!U192)&gt;0,'data-cash-crude'!U192-INDEX('active-future'!$C:$C,MATCH('basis-cash-crude'!V$1,'active-future'!$A:$A,0),1),""),"")</f>
        <v>-13.450000000000003</v>
      </c>
      <c r="W192">
        <f>+IFERROR(IF(VALUE('data-cash-crude'!V192)&gt;0,'data-cash-crude'!V192-INDEX('active-future'!$C:$C,MATCH('basis-cash-crude'!W$1,'active-future'!$A:$A,0),1),""),"")</f>
        <v>-13.43</v>
      </c>
      <c r="X192">
        <f>+IFERROR(IF(VALUE('data-cash-crude'!W192)&gt;0,'data-cash-crude'!W192-INDEX('active-future'!$C:$C,MATCH('basis-cash-crude'!X$1,'active-future'!$A:$A,0),1),""),"")</f>
        <v>-13.68</v>
      </c>
      <c r="Y192" t="str">
        <f>+IFERROR(IF(VALUE('data-cash-crude'!X192)&gt;0,'data-cash-crude'!X192-INDEX('active-future'!$C:$C,MATCH('basis-cash-crude'!Y$1,'active-future'!$A:$A,0),1),""),"")</f>
        <v/>
      </c>
      <c r="Z192">
        <f>+IFERROR(IF(VALUE('data-cash-crude'!Y192)&gt;0,'data-cash-crude'!Y192-INDEX('active-future'!$C:$C,MATCH('basis-cash-crude'!Z$1,'active-future'!$A:$A,0),1),""),"")</f>
        <v>-13.71</v>
      </c>
      <c r="AA192">
        <f>+IFERROR(IF(VALUE('data-cash-crude'!Z192)&gt;0,'data-cash-crude'!Z192-INDEX('active-future'!$C:$C,MATCH('basis-cash-crude'!AA$1,'active-future'!$A:$A,0),1),""),"")</f>
        <v>-10.670000000000002</v>
      </c>
      <c r="AB192" t="str">
        <f>+IFERROR(IF(VALUE('data-cash-crude'!AA192)&gt;0,'data-cash-crude'!AA192-INDEX('active-future'!$C:$C,MATCH('basis-cash-crude'!AB$1,'active-future'!$A:$A,0),1),""),"")</f>
        <v/>
      </c>
      <c r="AC192">
        <f>+IFERROR(IF(VALUE('data-cash-crude'!AB192)&gt;0,'data-cash-crude'!AB192-INDEX('active-future'!$C:$C,MATCH('basis-cash-crude'!AC$1,'active-future'!$A:$A,0),1),""),"")</f>
        <v>-13.61</v>
      </c>
      <c r="AD192">
        <f>+IFERROR(IF(VALUE('data-cash-crude'!AC192)&gt;0,'data-cash-crude'!AC192-INDEX('active-future'!$C:$C,MATCH('basis-cash-crude'!AD$1,'active-future'!$A:$A,0),1),""),"")</f>
        <v>-13.409999999999997</v>
      </c>
      <c r="AE192">
        <f>+IFERROR(IF(VALUE('data-cash-crude'!AD192)&gt;0,'data-cash-crude'!AD192-INDEX('active-future'!$C:$C,MATCH('basis-cash-crude'!AE$1,'active-future'!$A:$A,0),1),""),"")</f>
        <v>-13.509999999999998</v>
      </c>
      <c r="AF192">
        <f>+IFERROR(IF(VALUE('data-cash-crude'!AE192)&gt;0,'data-cash-crude'!AE192-INDEX('active-future'!$C:$C,MATCH('basis-cash-crude'!AF$1,'active-future'!$A:$A,0),1),""),"")</f>
        <v>-13.520000000000003</v>
      </c>
      <c r="AG192">
        <f>+IFERROR(IF(VALUE('data-cash-crude'!AF192)&gt;0,'data-cash-crude'!AF192-INDEX('active-future'!$C:$C,MATCH('basis-cash-crude'!AG$1,'active-future'!$A:$A,0),1),""),"")</f>
        <v>-13.579999999999998</v>
      </c>
      <c r="AH192" t="str">
        <f>+IFERROR(IF(VALUE('data-cash-crude'!AG192)&gt;0,'data-cash-crude'!AG192-INDEX('active-future'!$C:$C,MATCH('basis-cash-crude'!AH$1,'active-future'!$A:$A,0),1),""),"")</f>
        <v/>
      </c>
      <c r="AI192" t="str">
        <f>+IFERROR(IF(VALUE('data-cash-crude'!AH192)&gt;0,'data-cash-crude'!AH192-INDEX('active-future'!$C:$C,MATCH('basis-cash-crude'!AI$1,'active-future'!$A:$A,0),1),""),"")</f>
        <v/>
      </c>
      <c r="AJ192" t="str">
        <f>+IFERROR(IF(VALUE('data-cash-crude'!AI192)&gt;0,'data-cash-crude'!AI192-INDEX('active-future'!$C:$C,MATCH('basis-cash-crude'!AJ$1,'active-future'!$A:$A,0),1),""),"")</f>
        <v/>
      </c>
      <c r="AK192" t="str">
        <f>+IFERROR(IF(VALUE('data-cash-crude'!AJ192)&gt;0,'data-cash-crude'!AJ192-INDEX('active-future'!$C:$C,MATCH('basis-cash-crude'!AK$1,'active-future'!$A:$A,0),1),""),"")</f>
        <v/>
      </c>
      <c r="AL192" t="str">
        <f>+IFERROR(IF(VALUE('data-cash-crude'!AK192)&gt;0,'data-cash-crude'!AK192-INDEX('active-future'!$C:$C,MATCH('basis-cash-crude'!AL$1,'active-future'!$A:$A,0),1),""),"")</f>
        <v/>
      </c>
      <c r="AM192" t="str">
        <f>+IFERROR(IF(VALUE('data-cash-crude'!AL192)&gt;0,'data-cash-crude'!AL192-INDEX('active-future'!$C:$C,MATCH('basis-cash-crude'!AM$1,'active-future'!$A:$A,0),1),""),"")</f>
        <v/>
      </c>
      <c r="AN192">
        <f>+IFERROR(IF(VALUE('data-cash-crude'!AM192)&gt;0,'data-cash-crude'!AM192-INDEX('active-future'!$C:$C,MATCH('basis-cash-crude'!AN$1,'active-future'!$A:$A,0),1),""),"")</f>
        <v>-13.549999999999997</v>
      </c>
      <c r="AO192">
        <f>+IFERROR(IF(VALUE('data-cash-crude'!AN192)&gt;0,'data-cash-crude'!AN192-INDEX('active-future'!$C:$C,MATCH('basis-cash-crude'!AO$1,'active-future'!$A:$A,0),1),""),"")</f>
        <v>-13.61</v>
      </c>
      <c r="AP192">
        <f>+IFERROR(IF(VALUE('data-cash-crude'!AO192)&gt;0,'data-cash-crude'!AO192-INDEX('active-future'!$C:$C,MATCH('basis-cash-crude'!AP$1,'active-future'!$A:$A,0),1),""),"")</f>
        <v>-13.490000000000002</v>
      </c>
      <c r="AQ192">
        <f>+IFERROR(IF(VALUE('data-cash-crude'!AP192)&gt;0,'data-cash-crude'!AP192-INDEX('active-future'!$C:$C,MATCH('basis-cash-crude'!AQ$1,'active-future'!$A:$A,0),1),""),"")</f>
        <v>-13.399999999999999</v>
      </c>
      <c r="AR192">
        <f>+IFERROR(IF(VALUE('data-cash-crude'!AQ192)&gt;0,'data-cash-crude'!AQ192-INDEX('active-future'!$C:$C,MATCH('basis-cash-crude'!AR$1,'active-future'!$A:$A,0),1),""),"")</f>
        <v>-13.600000000000001</v>
      </c>
      <c r="AS192">
        <f>+IFERROR(IF(VALUE('data-cash-crude'!AR192)&gt;0,'data-cash-crude'!AR192-INDEX('active-future'!$C:$C,MATCH('basis-cash-crude'!AS$1,'active-future'!$A:$A,0),1),""),"")</f>
        <v>-13.479999999999997</v>
      </c>
      <c r="AT192">
        <f>+IFERROR(IF(VALUE('data-cash-crude'!AS192)&gt;0,'data-cash-crude'!AS192-INDEX('active-future'!$C:$C,MATCH('basis-cash-crude'!AT$1,'active-future'!$A:$A,0),1),""),"")</f>
        <v>-13.79</v>
      </c>
      <c r="AU192">
        <f>+IFERROR(IF(VALUE('data-cash-crude'!AT192)&gt;0,'data-cash-crude'!AT192-INDEX('active-future'!$C:$C,MATCH('basis-cash-crude'!AU$1,'active-future'!$A:$A,0),1),""),"")</f>
        <v>-13.450000000000003</v>
      </c>
      <c r="AV192" t="str">
        <f>+IFERROR(IF(VALUE('data-cash-crude'!AU192)&gt;0,'data-cash-crude'!AU192-INDEX('active-future'!$C:$C,MATCH('basis-cash-crude'!AV$1,'active-future'!$A:$A,0),1),""),"")</f>
        <v/>
      </c>
      <c r="AW192" t="str">
        <f>+IFERROR(IF(VALUE('data-cash-crude'!AV192)&gt;0,'data-cash-crude'!AV192-INDEX('active-future'!$C:$C,MATCH('basis-cash-crude'!AW$1,'active-future'!$A:$A,0),1),""),"")</f>
        <v/>
      </c>
      <c r="AX192">
        <f>+IFERROR(IF(VALUE('data-cash-crude'!AW192)&gt;0,'data-cash-crude'!AW192-INDEX('active-future'!$C:$C,MATCH('basis-cash-crude'!AX$1,'active-future'!$A:$A,0),1),""),"")</f>
        <v>-13.54</v>
      </c>
      <c r="AY192">
        <f>+IFERROR(IF(VALUE('data-cash-crude'!AX192)&gt;0,'data-cash-crude'!AX192-INDEX('active-future'!$C:$C,MATCH('basis-cash-crude'!AY$1,'active-future'!$A:$A,0),1),""),"")</f>
        <v>-13.810000000000002</v>
      </c>
      <c r="AZ192">
        <f>+IFERROR(IF(VALUE('data-cash-crude'!AY192)&gt;0,'data-cash-crude'!AY192-INDEX('active-future'!$C:$C,MATCH('basis-cash-crude'!AZ$1,'active-future'!$A:$A,0),1),""),"")</f>
        <v>-13.409999999999997</v>
      </c>
      <c r="BA192">
        <f>+IFERROR(IF(VALUE('data-cash-crude'!AZ192)&gt;0,'data-cash-crude'!AZ192-INDEX('active-future'!$C:$C,MATCH('basis-cash-crude'!BA$1,'active-future'!$A:$A,0),1),""),"")</f>
        <v>-13.479999999999997</v>
      </c>
      <c r="BB192">
        <f>+IFERROR(IF(VALUE('data-cash-crude'!BA192)&gt;0,'data-cash-crude'!BA192-INDEX('active-future'!$C:$C,MATCH('basis-cash-crude'!BB$1,'active-future'!$A:$A,0),1),""),"")</f>
        <v>-13.469999999999999</v>
      </c>
      <c r="BC192">
        <f>+IFERROR(IF(VALUE('data-cash-crude'!BB192)&gt;0,'data-cash-crude'!BB192-INDEX('active-future'!$C:$C,MATCH('basis-cash-crude'!BC$1,'active-future'!$A:$A,0),1),""),"")</f>
        <v>-13.979999999999997</v>
      </c>
      <c r="BD192">
        <f>+IFERROR(IF(VALUE('data-cash-crude'!BC192)&gt;0,'data-cash-crude'!BC192-INDEX('active-future'!$C:$C,MATCH('basis-cash-crude'!BD$1,'active-future'!$A:$A,0),1),""),"")</f>
        <v>-13.509999999999998</v>
      </c>
      <c r="BE192">
        <f>+IFERROR(IF(VALUE('data-cash-crude'!BD192)&gt;0,'data-cash-crude'!BD192-INDEX('active-future'!$C:$C,MATCH('basis-cash-crude'!BE$1,'active-future'!$A:$A,0),1),""),"")</f>
        <v>-13.619999999999997</v>
      </c>
      <c r="BF192">
        <f>+IFERROR(IF(VALUE('data-cash-crude'!BE192)&gt;0,'data-cash-crude'!BE192-INDEX('active-future'!$C:$C,MATCH('basis-cash-crude'!BF$1,'active-future'!$A:$A,0),1),""),"")</f>
        <v>-13.68</v>
      </c>
      <c r="BG192">
        <f>+IFERROR(IF(VALUE('data-cash-crude'!BF192)&gt;0,'data-cash-crude'!BF192-INDEX('active-future'!$C:$C,MATCH('basis-cash-crude'!BG$1,'active-future'!$A:$A,0),1),""),"")</f>
        <v>-13.36</v>
      </c>
      <c r="BH192">
        <f>+IFERROR(IF(VALUE('data-cash-crude'!BG192)&gt;0,'data-cash-crude'!BG192-INDEX('active-future'!$C:$C,MATCH('basis-cash-crude'!BH$1,'active-future'!$A:$A,0),1),""),"")</f>
        <v>-13.560000000000002</v>
      </c>
      <c r="BI192">
        <f>+IFERROR(IF(VALUE('data-cash-crude'!BH192)&gt;0,'data-cash-crude'!BH192-INDEX('active-future'!$C:$C,MATCH('basis-cash-crude'!BI$1,'active-future'!$A:$A,0),1),""),"")</f>
        <v>-13.840000000000003</v>
      </c>
      <c r="BJ192">
        <f>+IFERROR(IF(VALUE('data-cash-crude'!BI192)&gt;0,'data-cash-crude'!BI192-INDEX('active-future'!$C:$C,MATCH('basis-cash-crude'!BJ$1,'active-future'!$A:$A,0),1),""),"")</f>
        <v>-13.450000000000003</v>
      </c>
      <c r="BK192">
        <f>+IFERROR(IF(VALUE('data-cash-crude'!BJ192)&gt;0,'data-cash-crude'!BJ192-INDEX('active-future'!$C:$C,MATCH('basis-cash-crude'!BK$1,'active-future'!$A:$A,0),1),""),"")</f>
        <v>-13.549999999999997</v>
      </c>
      <c r="BL192">
        <f>+IFERROR(IF(VALUE('data-cash-crude'!BK192)&gt;0,'data-cash-crude'!BK192-INDEX('active-future'!$C:$C,MATCH('basis-cash-crude'!BL$1,'active-future'!$A:$A,0),1),""),"")</f>
        <v>-13.340000000000003</v>
      </c>
      <c r="BM192">
        <f>+IFERROR(IF(VALUE('data-cash-crude'!BL192)&gt;0,'data-cash-crude'!BL192-INDEX('active-future'!$C:$C,MATCH('basis-cash-crude'!BM$1,'active-future'!$A:$A,0),1),""),"")</f>
        <v>-13.630000000000003</v>
      </c>
      <c r="BN192">
        <f>+IFERROR(IF(VALUE('data-cash-crude'!BM192)&gt;0,'data-cash-crude'!BM192-INDEX('active-future'!$C:$C,MATCH('basis-cash-crude'!BN$1,'active-future'!$A:$A,0),1),""),"")</f>
        <v>-13.5</v>
      </c>
      <c r="BO192">
        <f>+IFERROR(IF(VALUE('data-cash-crude'!BN192)&gt;0,'data-cash-crude'!BN192-INDEX('active-future'!$C:$C,MATCH('basis-cash-crude'!BO$1,'active-future'!$A:$A,0),1),""),"")</f>
        <v>-13.560000000000002</v>
      </c>
      <c r="BP192">
        <f>+IFERROR(IF(VALUE('data-cash-crude'!BO192)&gt;0,'data-cash-crude'!BO192-INDEX('active-future'!$C:$C,MATCH('basis-cash-crude'!BP$1,'active-future'!$A:$A,0),1),""),"")</f>
        <v>-13.450000000000003</v>
      </c>
      <c r="BQ192">
        <f>+IFERROR(IF(VALUE('data-cash-crude'!BP192)&gt;0,'data-cash-crude'!BP192-INDEX('active-future'!$C:$C,MATCH('basis-cash-crude'!BQ$1,'active-future'!$A:$A,0),1),""),"")</f>
        <v>-13.39</v>
      </c>
      <c r="BR192">
        <f>+IFERROR(IF(VALUE('data-cash-crude'!BQ192)&gt;0,'data-cash-crude'!BQ192-INDEX('active-future'!$C:$C,MATCH('basis-cash-crude'!BR$1,'active-future'!$A:$A,0),1),""),"")</f>
        <v>-13.619999999999997</v>
      </c>
      <c r="BS192">
        <f>+IFERROR(IF(VALUE('data-cash-crude'!BR192)&gt;0,'data-cash-crude'!BR192-INDEX('active-future'!$C:$C,MATCH('basis-cash-crude'!BS$1,'active-future'!$A:$A,0),1),""),"")</f>
        <v>-13.82</v>
      </c>
      <c r="BT192">
        <f>+IFERROR(IF(VALUE('data-cash-crude'!BS192)&gt;0,'data-cash-crude'!BS192-INDEX('active-future'!$C:$C,MATCH('basis-cash-crude'!BT$1,'active-future'!$A:$A,0),1),""),"")</f>
        <v>-13.409999999999997</v>
      </c>
      <c r="BU192">
        <f>+IFERROR(IF(VALUE('data-cash-crude'!BT192)&gt;0,'data-cash-crude'!BT192-INDEX('active-future'!$C:$C,MATCH('basis-cash-crude'!BU$1,'active-future'!$A:$A,0),1),""),"")</f>
        <v>-13.409999999999997</v>
      </c>
      <c r="BV192" t="str">
        <f>+IFERROR(IF(VALUE('data-cash-crude'!BU192)&gt;0,'data-cash-crude'!BU192-INDEX('active-future'!$C:$C,MATCH('basis-cash-crude'!BV$1,'active-future'!$A:$A,0),1),""),"")</f>
        <v/>
      </c>
      <c r="BW192">
        <f>+IFERROR(IF(VALUE('data-cash-crude'!BV192)&gt;0,'data-cash-crude'!BV192-INDEX('active-future'!$C:$C,MATCH('basis-cash-crude'!BW$1,'active-future'!$A:$A,0),1),""),"")</f>
        <v>-13.54</v>
      </c>
      <c r="BX192">
        <f>+IFERROR(IF(VALUE('data-cash-crude'!BW192)&gt;0,'data-cash-crude'!BW192-INDEX('active-future'!$C:$C,MATCH('basis-cash-crude'!BX$1,'active-future'!$A:$A,0),1),""),"")</f>
        <v>-13.39</v>
      </c>
      <c r="BY192">
        <f>+IFERROR(IF(VALUE('data-cash-crude'!BX192)&gt;0,'data-cash-crude'!BX192-INDEX('active-future'!$C:$C,MATCH('basis-cash-crude'!BY$1,'active-future'!$A:$A,0),1),""),"")</f>
        <v>-13.590000000000003</v>
      </c>
      <c r="BZ192">
        <f>+IFERROR(IF(VALUE('data-cash-crude'!BY192)&gt;0,'data-cash-crude'!BY192-INDEX('active-future'!$C:$C,MATCH('basis-cash-crude'!BZ$1,'active-future'!$A:$A,0),1),""),"")</f>
        <v>-13.689999999999998</v>
      </c>
      <c r="CA192">
        <f>+IFERROR(IF(VALUE('data-cash-crude'!BZ192)&gt;0,'data-cash-crude'!BZ192-INDEX('active-future'!$C:$C,MATCH('basis-cash-crude'!CA$1,'active-future'!$A:$A,0),1),""),"")</f>
        <v>-13.29</v>
      </c>
      <c r="CB192">
        <f>+IFERROR(IF(VALUE('data-cash-crude'!CA192)&gt;0,'data-cash-crude'!CA192-INDEX('active-future'!$C:$C,MATCH('basis-cash-crude'!CB$1,'active-future'!$A:$A,0),1),""),"")</f>
        <v>-13.590000000000003</v>
      </c>
      <c r="CC192">
        <f>+IFERROR(IF(VALUE('data-cash-crude'!CB192)&gt;0,'data-cash-crude'!CB192-INDEX('active-future'!$C:$C,MATCH('basis-cash-crude'!CC$1,'active-future'!$A:$A,0),1),""),"")</f>
        <v>-13.149999999999999</v>
      </c>
      <c r="CD192">
        <f>+IFERROR(IF(VALUE('data-cash-crude'!CC192)&gt;0,'data-cash-crude'!CC192-INDEX('active-future'!$C:$C,MATCH('basis-cash-crude'!CD$1,'active-future'!$A:$A,0),1),""),"")</f>
        <v>-13.600000000000001</v>
      </c>
      <c r="CE192">
        <f>+IFERROR(IF(VALUE('data-cash-crude'!CD192)&gt;0,'data-cash-crude'!CD192-INDEX('active-future'!$C:$C,MATCH('basis-cash-crude'!CE$1,'active-future'!$A:$A,0),1),""),"")</f>
        <v>-13.590000000000003</v>
      </c>
      <c r="CF192">
        <f>+IFERROR(IF(VALUE('data-cash-crude'!CE192)&gt;0,'data-cash-crude'!CE192-INDEX('active-future'!$C:$C,MATCH('basis-cash-crude'!CF$1,'active-future'!$A:$A,0),1),""),"")</f>
        <v>-13.5</v>
      </c>
      <c r="CG192">
        <f>+IFERROR(IF(VALUE('data-cash-crude'!CF192)&gt;0,'data-cash-crude'!CF192-INDEX('active-future'!$C:$C,MATCH('basis-cash-crude'!CG$1,'active-future'!$A:$A,0),1),""),"")</f>
        <v>-13.649999999999999</v>
      </c>
      <c r="CH192">
        <f>+IFERROR(IF(VALUE('data-cash-crude'!CG192)&gt;0,'data-cash-crude'!CG192-INDEX('active-future'!$C:$C,MATCH('basis-cash-crude'!CH$1,'active-future'!$A:$A,0),1),""),"")</f>
        <v>-13.350000000000001</v>
      </c>
      <c r="CI192">
        <f>+IFERROR(IF(VALUE('data-cash-crude'!CH192)&gt;0,'data-cash-crude'!CH192-INDEX('active-future'!$C:$C,MATCH('basis-cash-crude'!CI$1,'active-future'!$A:$A,0),1),""),"")</f>
        <v>-13.520000000000003</v>
      </c>
      <c r="CJ192">
        <f>+IFERROR(IF(VALUE('data-cash-crude'!CI192)&gt;0,'data-cash-crude'!CI192-INDEX('active-future'!$C:$C,MATCH('basis-cash-crude'!CJ$1,'active-future'!$A:$A,0),1),""),"")</f>
        <v>-13.549999999999997</v>
      </c>
      <c r="CK192">
        <f>+IFERROR(IF(VALUE('data-cash-crude'!CJ192)&gt;0,'data-cash-crude'!CJ192-INDEX('active-future'!$C:$C,MATCH('basis-cash-crude'!CK$1,'active-future'!$A:$A,0),1),""),"")</f>
        <v>-13.509999999999998</v>
      </c>
      <c r="CL192">
        <f>+IFERROR(IF(VALUE('data-cash-crude'!CK192)&gt;0,'data-cash-crude'!CK192-INDEX('active-future'!$C:$C,MATCH('basis-cash-crude'!CL$1,'active-future'!$A:$A,0),1),""),"")</f>
        <v>-13.439999999999998</v>
      </c>
      <c r="CM192" t="str">
        <f>+IFERROR(IF(VALUE('data-cash-crude'!CL192)&gt;0,'data-cash-crude'!CL192-INDEX('active-future'!$C:$C,MATCH('basis-cash-crude'!CM$1,'active-future'!$A:$A,0),1),""),"")</f>
        <v/>
      </c>
      <c r="CN192">
        <f>+IFERROR(IF(VALUE('data-cash-crude'!CM192)&gt;0,'data-cash-crude'!CM192-INDEX('active-future'!$C:$C,MATCH('basis-cash-crude'!CN$1,'active-future'!$A:$A,0),1),""),"")</f>
        <v>-13.600000000000001</v>
      </c>
      <c r="CO192">
        <f>+IFERROR(IF(VALUE('data-cash-crude'!CN192)&gt;0,'data-cash-crude'!CN192-INDEX('active-future'!$C:$C,MATCH('basis-cash-crude'!CO$1,'active-future'!$A:$A,0),1),""),"")</f>
        <v>-13.46</v>
      </c>
      <c r="CP192" t="str">
        <f>+IFERROR(IF(VALUE('data-cash-crude'!CO192)&gt;0,'data-cash-crude'!CO192-INDEX('active-future'!$C:$C,MATCH('basis-cash-crude'!CP$1,'active-future'!$A:$A,0),1),""),"")</f>
        <v/>
      </c>
      <c r="CQ192">
        <f>+IFERROR(IF(VALUE('data-cash-crude'!CP192)&gt;0,'data-cash-crude'!CP192-INDEX('active-future'!$C:$C,MATCH('basis-cash-crude'!CQ$1,'active-future'!$A:$A,0),1),""),"")</f>
        <v>-12.68</v>
      </c>
      <c r="CR192">
        <f>+IFERROR(IF(VALUE('data-cash-crude'!CQ192)&gt;0,'data-cash-crude'!CQ192-INDEX('active-future'!$C:$C,MATCH('basis-cash-crude'!CR$1,'active-future'!$A:$A,0),1),""),"")</f>
        <v>-13.64</v>
      </c>
      <c r="CS192">
        <f>+IFERROR(IF(VALUE('data-cash-crude'!CR192)&gt;0,'data-cash-crude'!CR192-INDEX('active-future'!$C:$C,MATCH('basis-cash-crude'!CS$1,'active-future'!$A:$A,0),1),""),"")</f>
        <v>-13.420000000000002</v>
      </c>
      <c r="CT192">
        <f>+IFERROR(IF(VALUE('data-cash-crude'!CS192)&gt;0,'data-cash-crude'!CS192-INDEX('active-future'!$C:$C,MATCH('basis-cash-crude'!CT$1,'active-future'!$A:$A,0),1),""),"")</f>
        <v>-13.600000000000001</v>
      </c>
      <c r="CU192">
        <f>+IFERROR(IF(VALUE('data-cash-crude'!CT192)&gt;0,'data-cash-crude'!CT192-INDEX('active-future'!$C:$C,MATCH('basis-cash-crude'!CU$1,'active-future'!$A:$A,0),1),""),"")</f>
        <v>-13.43</v>
      </c>
      <c r="CV192">
        <f>+IFERROR(IF(VALUE('data-cash-crude'!CU192)&gt;0,'data-cash-crude'!CU192-INDEX('active-future'!$C:$C,MATCH('basis-cash-crude'!CV$1,'active-future'!$A:$A,0),1),""),"")</f>
        <v>-13.380000000000003</v>
      </c>
      <c r="CW192">
        <f>+IFERROR(IF(VALUE('data-cash-crude'!CV192)&gt;0,'data-cash-crude'!CV192-INDEX('active-future'!$C:$C,MATCH('basis-cash-crude'!CW$1,'active-future'!$A:$A,0),1),""),"")</f>
        <v>-13.14</v>
      </c>
      <c r="CX192">
        <f>+IFERROR(IF(VALUE('data-cash-crude'!CW192)&gt;0,'data-cash-crude'!CW192-INDEX('active-future'!$C:$C,MATCH('basis-cash-crude'!CX$1,'active-future'!$A:$A,0),1),""),"")</f>
        <v>-13.560000000000002</v>
      </c>
      <c r="CY192">
        <f>+IFERROR(IF(VALUE('data-cash-crude'!CX192)&gt;0,'data-cash-crude'!CX192-INDEX('active-future'!$C:$C,MATCH('basis-cash-crude'!CY$1,'active-future'!$A:$A,0),1),""),"")</f>
        <v>-13.469999999999999</v>
      </c>
      <c r="CZ192">
        <f>+IFERROR(IF(VALUE('data-cash-crude'!CY192)&gt;0,'data-cash-crude'!CY192-INDEX('active-future'!$C:$C,MATCH('basis-cash-crude'!CZ$1,'active-future'!$A:$A,0),1),""),"")</f>
        <v>-13.729999999999997</v>
      </c>
      <c r="DA192">
        <f>+IFERROR(IF(VALUE('data-cash-crude'!CZ192)&gt;0,'data-cash-crude'!CZ192-INDEX('active-future'!$C:$C,MATCH('basis-cash-crude'!DA$1,'active-future'!$A:$A,0),1),""),"")</f>
        <v>-13.350000000000001</v>
      </c>
      <c r="DB192">
        <f>+IFERROR(IF(VALUE('data-cash-crude'!DA192)&gt;0,'data-cash-crude'!DA192-INDEX('active-future'!$C:$C,MATCH('basis-cash-crude'!DB$1,'active-future'!$A:$A,0),1),""),"")</f>
        <v>-13.68</v>
      </c>
      <c r="DC192">
        <f>+IFERROR(IF(VALUE('data-cash-crude'!DB192)&gt;0,'data-cash-crude'!DB192-INDEX('active-future'!$C:$C,MATCH('basis-cash-crude'!DC$1,'active-future'!$A:$A,0),1),""),"")</f>
        <v>-13.5</v>
      </c>
      <c r="DD192">
        <f>+IFERROR(IF(VALUE('data-cash-crude'!DC192)&gt;0,'data-cash-crude'!DC192-INDEX('active-future'!$C:$C,MATCH('basis-cash-crude'!DD$1,'active-future'!$A:$A,0),1),""),"")</f>
        <v>-13.54</v>
      </c>
      <c r="DE192">
        <f>+IFERROR(IF(VALUE('data-cash-crude'!DD192)&gt;0,'data-cash-crude'!DD192-INDEX('active-future'!$C:$C,MATCH('basis-cash-crude'!DE$1,'active-future'!$A:$A,0),1),""),"")</f>
        <v>-13.590000000000003</v>
      </c>
      <c r="DF192">
        <f>+IFERROR(IF(VALUE('data-cash-crude'!DE192)&gt;0,'data-cash-crude'!DE192-INDEX('active-future'!$C:$C,MATCH('basis-cash-crude'!DF$1,'active-future'!$A:$A,0),1),""),"")</f>
        <v>-13.380000000000003</v>
      </c>
      <c r="DG192">
        <f>+IFERROR(IF(VALUE('data-cash-crude'!DF192)&gt;0,'data-cash-crude'!DF192-INDEX('active-future'!$C:$C,MATCH('basis-cash-crude'!DG$1,'active-future'!$A:$A,0),1),""),"")</f>
        <v>-13.189999999999998</v>
      </c>
      <c r="DH192">
        <f>+IFERROR(IF(VALUE('data-cash-crude'!DG192)&gt;0,'data-cash-crude'!DG192-INDEX('active-future'!$C:$C,MATCH('basis-cash-crude'!DH$1,'active-future'!$A:$A,0),1),""),"")</f>
        <v>-13.659999999999997</v>
      </c>
      <c r="DI192">
        <f>+IFERROR(IF(VALUE('data-cash-crude'!DH192)&gt;0,'data-cash-crude'!DH192-INDEX('active-future'!$C:$C,MATCH('basis-cash-crude'!DI$1,'active-future'!$A:$A,0),1),""),"")</f>
        <v>-13.450000000000003</v>
      </c>
      <c r="DJ192">
        <f>+IFERROR(IF(VALUE('data-cash-crude'!DI192)&gt;0,'data-cash-crude'!DI192-INDEX('active-future'!$C:$C,MATCH('basis-cash-crude'!DJ$1,'active-future'!$A:$A,0),1),""),"")</f>
        <v>-13.579999999999998</v>
      </c>
      <c r="DK192">
        <f>+IFERROR(IF(VALUE('data-cash-crude'!DJ192)&gt;0,'data-cash-crude'!DJ192-INDEX('active-future'!$C:$C,MATCH('basis-cash-crude'!DK$1,'active-future'!$A:$A,0),1),""),"")</f>
        <v>-13.549999999999997</v>
      </c>
      <c r="DL192">
        <f>+IFERROR(IF(VALUE('data-cash-crude'!DK192)&gt;0,'data-cash-crude'!DK192-INDEX('active-future'!$C:$C,MATCH('basis-cash-crude'!DL$1,'active-future'!$A:$A,0),1),""),"")</f>
        <v>-13.619999999999997</v>
      </c>
      <c r="DM192" t="str">
        <f>+IFERROR(IF(VALUE('data-cash-crude'!DL192)&gt;0,'data-cash-crude'!DL192-INDEX('active-future'!$C:$C,MATCH('basis-cash-crude'!DM$1,'active-future'!$A:$A,0),1),""),"")</f>
        <v/>
      </c>
      <c r="DN192" t="str">
        <f>+IFERROR(IF(VALUE('data-cash-crude'!DM192)&gt;0,'data-cash-crude'!DM192-INDEX('active-future'!$C:$C,MATCH('basis-cash-crude'!DN$1,'active-future'!$A:$A,0),1),""),"")</f>
        <v/>
      </c>
      <c r="DO192" t="str">
        <f>+IFERROR(IF(VALUE('data-cash-crude'!DN192)&gt;0,'data-cash-crude'!DN192-INDEX('active-future'!$C:$C,MATCH('basis-cash-crude'!DO$1,'active-future'!$A:$A,0),1),""),"")</f>
        <v/>
      </c>
      <c r="DP192" t="str">
        <f>+IFERROR(IF(VALUE('data-cash-crude'!DO192)&gt;0,'data-cash-crude'!DO192-INDEX('active-future'!$C:$C,MATCH('basis-cash-crude'!DP$1,'active-future'!$A:$A,0),1),""),"")</f>
        <v/>
      </c>
      <c r="DQ192" t="str">
        <f>+IFERROR(IF(VALUE('data-cash-crude'!DP192)&gt;0,'data-cash-crude'!DP192-INDEX('active-future'!$C:$C,MATCH('basis-cash-crude'!DQ$1,'active-future'!$A:$A,0),1),""),"")</f>
        <v/>
      </c>
      <c r="DR192" t="str">
        <f>+IFERROR(IF(VALUE('data-cash-crude'!DQ192)&gt;0,'data-cash-crude'!DQ192-INDEX('active-future'!$C:$C,MATCH('basis-cash-crude'!DR$1,'active-future'!$A:$A,0),1),""),"")</f>
        <v/>
      </c>
      <c r="DS192" t="str">
        <f>+IFERROR(IF(VALUE('data-cash-crude'!DR192)&gt;0,'data-cash-crude'!DR192-INDEX('active-future'!$C:$C,MATCH('basis-cash-crude'!DS$1,'active-future'!$A:$A,0),1),""),"")</f>
        <v/>
      </c>
      <c r="DT192" t="str">
        <f>+IFERROR(IF(VALUE('data-cash-crude'!DS192)&gt;0,'data-cash-crude'!DS192-INDEX('active-future'!$C:$C,MATCH('basis-cash-crude'!DT$1,'active-future'!$A:$A,0),1),""),"")</f>
        <v/>
      </c>
      <c r="DU192" t="str">
        <f>+IFERROR(IF(VALUE('data-cash-crude'!DT192)&gt;0,'data-cash-crude'!DT192-INDEX('active-future'!$C:$C,MATCH('basis-cash-crude'!DU$1,'active-future'!$A:$A,0),1),""),"")</f>
        <v/>
      </c>
      <c r="DV192" t="str">
        <f>+IFERROR(IF(VALUE('data-cash-crude'!DU192)&gt;0,'data-cash-crude'!DU192-INDEX('active-future'!$C:$C,MATCH('basis-cash-crude'!DV$1,'active-future'!$A:$A,0),1),""),"")</f>
        <v/>
      </c>
      <c r="DW192" t="str">
        <f>+IFERROR(IF(VALUE('data-cash-crude'!DV192)&gt;0,'data-cash-crude'!DV192-INDEX('active-future'!$C:$C,MATCH('basis-cash-crude'!DW$1,'active-future'!$A:$A,0),1),""),"")</f>
        <v/>
      </c>
      <c r="DX192" t="str">
        <f>+IFERROR(IF(VALUE('data-cash-crude'!DW192)&gt;0,'data-cash-crude'!DW192-INDEX('active-future'!$C:$C,MATCH('basis-cash-crude'!DX$1,'active-future'!$A:$A,0),1),""),"")</f>
        <v/>
      </c>
      <c r="DY192" t="str">
        <f>+IFERROR(IF(VALUE('data-cash-crude'!DX192)&gt;0,'data-cash-crude'!DX192-INDEX('active-future'!$C:$C,MATCH('basis-cash-crude'!DY$1,'active-future'!$A:$A,0),1),""),"")</f>
        <v/>
      </c>
      <c r="DZ192" t="str">
        <f>+IFERROR(IF(VALUE('data-cash-crude'!DY192)&gt;0,'data-cash-crude'!DY192-INDEX('active-future'!$C:$C,MATCH('basis-cash-crude'!DZ$1,'active-future'!$A:$A,0),1),""),"")</f>
        <v/>
      </c>
      <c r="EA192" t="str">
        <f>+IFERROR(IF(VALUE('data-cash-crude'!DZ192)&gt;0,'data-cash-crude'!DZ192-INDEX('active-future'!$C:$C,MATCH('basis-cash-crude'!EA$1,'active-future'!$A:$A,0),1),""),"")</f>
        <v/>
      </c>
      <c r="EB192" t="str">
        <f>+IFERROR(IF(VALUE('data-cash-crude'!EA192)&gt;0,'data-cash-crude'!EA192-INDEX('active-future'!$C:$C,MATCH('basis-cash-crude'!EB$1,'active-future'!$A:$A,0),1),""),"")</f>
        <v/>
      </c>
      <c r="EC192" t="str">
        <f>+IFERROR(IF(VALUE('data-cash-crude'!EB192)&gt;0,'data-cash-crude'!EB192-INDEX('active-future'!$C:$C,MATCH('basis-cash-crude'!EC$1,'active-future'!$A:$A,0),1),""),"")</f>
        <v/>
      </c>
      <c r="ED192" t="str">
        <f>+IFERROR(IF(VALUE('data-cash-crude'!EC192)&gt;0,'data-cash-crude'!EC192-INDEX('active-future'!$C:$C,MATCH('basis-cash-crude'!ED$1,'active-future'!$A:$A,0),1),""),"")</f>
        <v/>
      </c>
      <c r="EE192" t="str">
        <f>+IFERROR(IF(VALUE('data-cash-crude'!ED192)&gt;0,'data-cash-crude'!ED192-INDEX('active-future'!$C:$C,MATCH('basis-cash-crude'!EE$1,'active-future'!$A:$A,0),1),""),"")</f>
        <v/>
      </c>
      <c r="EF192" t="str">
        <f>+IFERROR(IF(VALUE('data-cash-crude'!EE192)&gt;0,'data-cash-crude'!EE192-INDEX('active-future'!$C:$C,MATCH('basis-cash-crude'!EF$1,'active-future'!$A:$A,0),1),""),"")</f>
        <v/>
      </c>
      <c r="EG192" t="str">
        <f>+IFERROR(IF(VALUE('data-cash-crude'!EF192)&gt;0,'data-cash-crude'!EF192-INDEX('active-future'!$C:$C,MATCH('basis-cash-crude'!EG$1,'active-future'!$A:$A,0),1),""),"")</f>
        <v/>
      </c>
      <c r="EH192" t="str">
        <f>+IFERROR(IF(VALUE('data-cash-crude'!EG192)&gt;0,'data-cash-crude'!EG192-INDEX('active-future'!$C:$C,MATCH('basis-cash-crude'!EH$1,'active-future'!$A:$A,0),1),""),"")</f>
        <v/>
      </c>
      <c r="EI192" t="str">
        <f>+IFERROR(IF(VALUE('data-cash-crude'!EH192)&gt;0,'data-cash-crude'!EH192-INDEX('active-future'!$C:$C,MATCH('basis-cash-crude'!EI$1,'active-future'!$A:$A,0),1),""),"")</f>
        <v/>
      </c>
      <c r="EJ192" t="str">
        <f>+IFERROR(IF(VALUE('data-cash-crude'!EI192)&gt;0,'data-cash-crude'!EI192-INDEX('active-future'!$C:$C,MATCH('basis-cash-crude'!EJ$1,'active-future'!$A:$A,0),1),""),"")</f>
        <v/>
      </c>
      <c r="EK192" t="str">
        <f>+IFERROR(IF(VALUE('data-cash-crude'!EJ192)&gt;0,'data-cash-crude'!EJ192-INDEX('active-future'!$C:$C,MATCH('basis-cash-crude'!EK$1,'active-future'!$A:$A,0),1),""),"")</f>
        <v/>
      </c>
      <c r="EL192" t="str">
        <f>+IFERROR(IF(VALUE('data-cash-crude'!EK192)&gt;0,'data-cash-crude'!EK192-INDEX('active-future'!$C:$C,MATCH('basis-cash-crude'!EL$1,'active-future'!$A:$A,0),1),""),"")</f>
        <v/>
      </c>
      <c r="EM192" t="str">
        <f>+IFERROR(IF(VALUE('data-cash-crude'!EL192)&gt;0,'data-cash-crude'!EL192-INDEX('active-future'!$C:$C,MATCH('basis-cash-crude'!EM$1,'active-future'!$A:$A,0),1),""),"")</f>
        <v/>
      </c>
      <c r="EN192" t="str">
        <f>+IFERROR(IF(VALUE('data-cash-crude'!EM192)&gt;0,'data-cash-crude'!EM192-INDEX('active-future'!$C:$C,MATCH('basis-cash-crude'!EN$1,'active-future'!$A:$A,0),1),""),"")</f>
        <v/>
      </c>
      <c r="EO192" t="str">
        <f>+IFERROR(IF(VALUE('data-cash-crude'!EN192)&gt;0,'data-cash-crude'!EN192-INDEX('active-future'!$C:$C,MATCH('basis-cash-crude'!EO$1,'active-future'!$A:$A,0),1),""),"")</f>
        <v/>
      </c>
      <c r="EP192" t="str">
        <f>+IFERROR(IF(VALUE('data-cash-crude'!EO192)&gt;0,'data-cash-crude'!EO192-INDEX('active-future'!$C:$C,MATCH('basis-cash-crude'!EP$1,'active-future'!$A:$A,0),1),""),"")</f>
        <v/>
      </c>
      <c r="EQ192" t="str">
        <f>+IFERROR(IF(VALUE('data-cash-crude'!EP192)&gt;0,'data-cash-crude'!EP192-INDEX('active-future'!$C:$C,MATCH('basis-cash-crude'!EQ$1,'active-future'!$A:$A,0),1),""),"")</f>
        <v/>
      </c>
      <c r="ER192" t="str">
        <f>+IFERROR(IF(VALUE('data-cash-crude'!EQ192)&gt;0,'data-cash-crude'!EQ192-INDEX('active-future'!$C:$C,MATCH('basis-cash-crude'!ER$1,'active-future'!$A:$A,0),1),""),"")</f>
        <v/>
      </c>
      <c r="ES192" t="str">
        <f>+IFERROR(IF(VALUE('data-cash-crude'!ER192)&gt;0,'data-cash-crude'!ER192-INDEX('active-future'!$C:$C,MATCH('basis-cash-crude'!ES$1,'active-future'!$A:$A,0),1),""),"")</f>
        <v/>
      </c>
      <c r="ET192" t="str">
        <f>+IFERROR(IF(VALUE('data-cash-crude'!ES192)&gt;0,'data-cash-crude'!ES192-INDEX('active-future'!$C:$C,MATCH('basis-cash-crude'!ET$1,'active-future'!$A:$A,0),1),""),"")</f>
        <v/>
      </c>
      <c r="EU192" t="str">
        <f>+IFERROR(IF(VALUE('data-cash-crude'!ET192)&gt;0,'data-cash-crude'!ET192-INDEX('active-future'!$C:$C,MATCH('basis-cash-crude'!EU$1,'active-future'!$A:$A,0),1),""),"")</f>
        <v/>
      </c>
      <c r="EV192" t="str">
        <f>+IFERROR(IF(VALUE('data-cash-crude'!EU192)&gt;0,'data-cash-crude'!EU192-INDEX('active-future'!$C:$C,MATCH('basis-cash-crude'!EV$1,'active-future'!$A:$A,0),1),""),"")</f>
        <v/>
      </c>
      <c r="EW192" t="str">
        <f>+IFERROR(IF(VALUE('data-cash-crude'!EV192)&gt;0,'data-cash-crude'!EV192-INDEX('active-future'!$C:$C,MATCH('basis-cash-crude'!EW$1,'active-future'!$A:$A,0),1),""),"")</f>
        <v/>
      </c>
      <c r="EX192" t="str">
        <f>+IFERROR(IF(VALUE('data-cash-crude'!EW192)&gt;0,'data-cash-crude'!EW192-INDEX('active-future'!$C:$C,MATCH('basis-cash-crude'!EX$1,'active-future'!$A:$A,0),1),""),"")</f>
        <v/>
      </c>
      <c r="EY192" t="str">
        <f>+IFERROR(IF(VALUE('data-cash-crude'!EX192)&gt;0,'data-cash-crude'!EX192-INDEX('active-future'!$C:$C,MATCH('basis-cash-crude'!EY$1,'active-future'!$A:$A,0),1),""),"")</f>
        <v/>
      </c>
      <c r="EZ192" t="str">
        <f>+IFERROR(IF(VALUE('data-cash-crude'!EY192)&gt;0,'data-cash-crude'!EY192-INDEX('active-future'!$C:$C,MATCH('basis-cash-crude'!EZ$1,'active-future'!$A:$A,0),1),""),"")</f>
        <v/>
      </c>
      <c r="FA192" t="str">
        <f>+IFERROR(IF(VALUE('data-cash-crude'!EZ192)&gt;0,'data-cash-crude'!EZ192-INDEX('active-future'!$C:$C,MATCH('basis-cash-crude'!FA$1,'active-future'!$A:$A,0),1),""),"")</f>
        <v/>
      </c>
      <c r="FB192" t="str">
        <f>+IFERROR(IF(VALUE('data-cash-crude'!FA192)&gt;0,'data-cash-crude'!FA192-INDEX('active-future'!$C:$C,MATCH('basis-cash-crude'!FB$1,'active-future'!$A:$A,0),1),""),"")</f>
        <v/>
      </c>
      <c r="FC192" t="str">
        <f>+IFERROR(IF(VALUE('data-cash-crude'!FB192)&gt;0,'data-cash-crude'!FB192-INDEX('active-future'!$C:$C,MATCH('basis-cash-crude'!FC$1,'active-future'!$A:$A,0),1),""),"")</f>
        <v/>
      </c>
      <c r="FD192" t="str">
        <f>+IFERROR(IF(VALUE('data-cash-crude'!FC192)&gt;0,'data-cash-crude'!FC192-INDEX('active-future'!$C:$C,MATCH('basis-cash-crude'!FD$1,'active-future'!$A:$A,0),1),""),"")</f>
        <v/>
      </c>
      <c r="FE192" t="str">
        <f>+IFERROR(IF(VALUE('data-cash-crude'!FD192)&gt;0,'data-cash-crude'!FD192-INDEX('active-future'!$C:$C,MATCH('basis-cash-crude'!FE$1,'active-future'!$A:$A,0),1),""),"")</f>
        <v/>
      </c>
      <c r="FF192" t="str">
        <f>+IFERROR(IF(VALUE('data-cash-crude'!FE192)&gt;0,'data-cash-crude'!FE192-INDEX('active-future'!$C:$C,MATCH('basis-cash-crude'!FF$1,'active-future'!$A:$A,0),1),""),"")</f>
        <v/>
      </c>
      <c r="FG192" t="str">
        <f>+IFERROR(IF(VALUE('data-cash-crude'!FF192)&gt;0,'data-cash-crude'!FF192-INDEX('active-future'!$C:$C,MATCH('basis-cash-crude'!FG$1,'active-future'!$A:$A,0),1),""),"")</f>
        <v/>
      </c>
      <c r="FH192" t="str">
        <f>+IFERROR(IF(VALUE('data-cash-crude'!FG192)&gt;0,'data-cash-crude'!FG192-INDEX('active-future'!$C:$C,MATCH('basis-cash-crude'!FH$1,'active-future'!$A:$A,0),1),""),"")</f>
        <v/>
      </c>
      <c r="FI192" t="str">
        <f>+IFERROR(IF(VALUE('data-cash-crude'!FH192)&gt;0,'data-cash-crude'!FH192-INDEX('active-future'!$C:$C,MATCH('basis-cash-crude'!FI$1,'active-future'!$A:$A,0),1),""),"")</f>
        <v/>
      </c>
      <c r="FJ192" t="str">
        <f>+IFERROR(IF(VALUE('data-cash-crude'!FI192)&gt;0,'data-cash-crude'!FI192-INDEX('active-future'!$C:$C,MATCH('basis-cash-crude'!FJ$1,'active-future'!$A:$A,0),1),""),"")</f>
        <v/>
      </c>
      <c r="FK192" t="str">
        <f>+IFERROR(IF(VALUE('data-cash-crude'!FJ192)&gt;0,'data-cash-crude'!FJ192-INDEX('active-future'!$C:$C,MATCH('basis-cash-crude'!FK$1,'active-future'!$A:$A,0),1),""),"")</f>
        <v/>
      </c>
      <c r="FL192" t="str">
        <f>+IFERROR(IF(VALUE('data-cash-crude'!FK192)&gt;0,'data-cash-crude'!FK192-INDEX('active-future'!$C:$C,MATCH('basis-cash-crude'!FL$1,'active-future'!$A:$A,0),1),""),"")</f>
        <v/>
      </c>
    </row>
    <row r="193" spans="1:168" x14ac:dyDescent="0.2">
      <c r="A193">
        <f t="shared" si="6"/>
        <v>-12.245000000000005</v>
      </c>
      <c r="B193">
        <f t="shared" si="7"/>
        <v>-12.1188</v>
      </c>
      <c r="C193">
        <f t="shared" si="8"/>
        <v>-12.196533333333333</v>
      </c>
      <c r="D193" s="10" t="str">
        <f>+'data-cash-crude'!B193</f>
        <v>CLPA-8-70.CM</v>
      </c>
      <c r="E193">
        <f>+IFERROR(IF(VALUE('data-cash-crude'!D193)&gt;0,'data-cash-crude'!D193-INDEX('active-future'!$C:$C,MATCH('basis-cash-crude'!E$1,'active-future'!$A:$A,0),1),""),"")</f>
        <v>-12.260000000000005</v>
      </c>
      <c r="F193">
        <f>+IFERROR(IF(VALUE('data-cash-crude'!E193)&gt;0,'data-cash-crude'!E193-INDEX('active-future'!$C:$C,MATCH('basis-cash-crude'!F$1,'active-future'!$A:$A,0),1),""),"")</f>
        <v>-12.130000000000003</v>
      </c>
      <c r="G193">
        <f>+IFERROR(IF(VALUE('data-cash-crude'!F193)&gt;0,'data-cash-crude'!F193-INDEX('active-future'!$C:$C,MATCH('basis-cash-crude'!G$1,'active-future'!$A:$A,0),1),""),"")</f>
        <v>-12.170000000000002</v>
      </c>
      <c r="H193">
        <f>+IFERROR(IF(VALUE('data-cash-crude'!G193)&gt;0,'data-cash-crude'!G193-INDEX('active-future'!$C:$C,MATCH('basis-cash-crude'!H$1,'active-future'!$A:$A,0),1),""),"")</f>
        <v>-12.130000000000003</v>
      </c>
      <c r="I193" t="str">
        <f>+IFERROR(IF(VALUE('data-cash-crude'!H193)&gt;0,'data-cash-crude'!H193-INDEX('active-future'!$C:$C,MATCH('basis-cash-crude'!I$1,'active-future'!$A:$A,0),1),""),"")</f>
        <v/>
      </c>
      <c r="J193">
        <f>+IFERROR(IF(VALUE('data-cash-crude'!I193)&gt;0,'data-cash-crude'!I193-INDEX('active-future'!$C:$C,MATCH('basis-cash-crude'!J$1,'active-future'!$A:$A,0),1),""),"")</f>
        <v>-12.310000000000002</v>
      </c>
      <c r="K193">
        <f>+IFERROR(IF(VALUE('data-cash-crude'!J193)&gt;0,'data-cash-crude'!J193-INDEX('active-future'!$C:$C,MATCH('basis-cash-crude'!K$1,'active-future'!$A:$A,0),1),""),"")</f>
        <v>-12.470000000000006</v>
      </c>
      <c r="L193" t="str">
        <f>+IFERROR(IF(VALUE('data-cash-crude'!K193)&gt;0,'data-cash-crude'!K193-INDEX('active-future'!$C:$C,MATCH('basis-cash-crude'!L$1,'active-future'!$A:$A,0),1),""),"")</f>
        <v/>
      </c>
      <c r="M193">
        <f>+IFERROR(IF(VALUE('data-cash-crude'!L193)&gt;0,'data-cash-crude'!L193-INDEX('active-future'!$C:$C,MATCH('basis-cash-crude'!M$1,'active-future'!$A:$A,0),1),""),"")</f>
        <v>-12.130000000000003</v>
      </c>
      <c r="N193">
        <f>+IFERROR(IF(VALUE('data-cash-crude'!M193)&gt;0,'data-cash-crude'!M193-INDEX('active-future'!$C:$C,MATCH('basis-cash-crude'!N$1,'active-future'!$A:$A,0),1),""),"")</f>
        <v>-12.300000000000004</v>
      </c>
      <c r="O193">
        <f>+IFERROR(IF(VALUE('data-cash-crude'!N193)&gt;0,'data-cash-crude'!N193-INDEX('active-future'!$C:$C,MATCH('basis-cash-crude'!O$1,'active-future'!$A:$A,0),1),""),"")</f>
        <v>-12.07</v>
      </c>
      <c r="P193">
        <f>+IFERROR(IF(VALUE('data-cash-crude'!O193)&gt;0,'data-cash-crude'!O193-INDEX('active-future'!$C:$C,MATCH('basis-cash-crude'!P$1,'active-future'!$A:$A,0),1),""),"")</f>
        <v>-12.160000000000004</v>
      </c>
      <c r="Q193">
        <f>+IFERROR(IF(VALUE('data-cash-crude'!P193)&gt;0,'data-cash-crude'!P193-INDEX('active-future'!$C:$C,MATCH('basis-cash-crude'!Q$1,'active-future'!$A:$A,0),1),""),"")</f>
        <v>-12.270000000000003</v>
      </c>
      <c r="R193">
        <f>+IFERROR(IF(VALUE('data-cash-crude'!Q193)&gt;0,'data-cash-crude'!Q193-INDEX('active-future'!$C:$C,MATCH('basis-cash-crude'!R$1,'active-future'!$A:$A,0),1),""),"")</f>
        <v>-12.130000000000003</v>
      </c>
      <c r="S193">
        <f>+IFERROR(IF(VALUE('data-cash-crude'!R193)&gt;0,'data-cash-crude'!R193-INDEX('active-future'!$C:$C,MATCH('basis-cash-crude'!S$1,'active-future'!$A:$A,0),1),""),"")</f>
        <v>-12.21</v>
      </c>
      <c r="T193">
        <f>+IFERROR(IF(VALUE('data-cash-crude'!S193)&gt;0,'data-cash-crude'!S193-INDEX('active-future'!$C:$C,MATCH('basis-cash-crude'!T$1,'active-future'!$A:$A,0),1),""),"")</f>
        <v>-12.190000000000005</v>
      </c>
      <c r="U193">
        <f>+IFERROR(IF(VALUE('data-cash-crude'!T193)&gt;0,'data-cash-crude'!T193-INDEX('active-future'!$C:$C,MATCH('basis-cash-crude'!U$1,'active-future'!$A:$A,0),1),""),"")</f>
        <v>-12.470000000000006</v>
      </c>
      <c r="V193">
        <f>+IFERROR(IF(VALUE('data-cash-crude'!U193)&gt;0,'data-cash-crude'!U193-INDEX('active-future'!$C:$C,MATCH('basis-cash-crude'!V$1,'active-future'!$A:$A,0),1),""),"")</f>
        <v>-12.150000000000006</v>
      </c>
      <c r="W193">
        <f>+IFERROR(IF(VALUE('data-cash-crude'!V193)&gt;0,'data-cash-crude'!V193-INDEX('active-future'!$C:$C,MATCH('basis-cash-crude'!W$1,'active-future'!$A:$A,0),1),""),"")</f>
        <v>-12.130000000000003</v>
      </c>
      <c r="X193">
        <f>+IFERROR(IF(VALUE('data-cash-crude'!W193)&gt;0,'data-cash-crude'!W193-INDEX('active-future'!$C:$C,MATCH('basis-cash-crude'!X$1,'active-future'!$A:$A,0),1),""),"")</f>
        <v>-12.380000000000003</v>
      </c>
      <c r="Y193" t="str">
        <f>+IFERROR(IF(VALUE('data-cash-crude'!X193)&gt;0,'data-cash-crude'!X193-INDEX('active-future'!$C:$C,MATCH('basis-cash-crude'!Y$1,'active-future'!$A:$A,0),1),""),"")</f>
        <v/>
      </c>
      <c r="Z193">
        <f>+IFERROR(IF(VALUE('data-cash-crude'!Y193)&gt;0,'data-cash-crude'!Y193-INDEX('active-future'!$C:$C,MATCH('basis-cash-crude'!Z$1,'active-future'!$A:$A,0),1),""),"")</f>
        <v>-12.410000000000004</v>
      </c>
      <c r="AA193">
        <f>+IFERROR(IF(VALUE('data-cash-crude'!Z193)&gt;0,'data-cash-crude'!Z193-INDEX('active-future'!$C:$C,MATCH('basis-cash-crude'!AA$1,'active-future'!$A:$A,0),1),""),"")</f>
        <v>-9.3700000000000045</v>
      </c>
      <c r="AB193" t="str">
        <f>+IFERROR(IF(VALUE('data-cash-crude'!AA193)&gt;0,'data-cash-crude'!AA193-INDEX('active-future'!$C:$C,MATCH('basis-cash-crude'!AB$1,'active-future'!$A:$A,0),1),""),"")</f>
        <v/>
      </c>
      <c r="AC193">
        <f>+IFERROR(IF(VALUE('data-cash-crude'!AB193)&gt;0,'data-cash-crude'!AB193-INDEX('active-future'!$C:$C,MATCH('basis-cash-crude'!AC$1,'active-future'!$A:$A,0),1),""),"")</f>
        <v>-12.310000000000002</v>
      </c>
      <c r="AD193">
        <f>+IFERROR(IF(VALUE('data-cash-crude'!AC193)&gt;0,'data-cash-crude'!AC193-INDEX('active-future'!$C:$C,MATCH('basis-cash-crude'!AD$1,'active-future'!$A:$A,0),1),""),"")</f>
        <v>-12.11</v>
      </c>
      <c r="AE193">
        <f>+IFERROR(IF(VALUE('data-cash-crude'!AD193)&gt;0,'data-cash-crude'!AD193-INDEX('active-future'!$C:$C,MATCH('basis-cash-crude'!AE$1,'active-future'!$A:$A,0),1),""),"")</f>
        <v>-12.21</v>
      </c>
      <c r="AF193">
        <f>+IFERROR(IF(VALUE('data-cash-crude'!AE193)&gt;0,'data-cash-crude'!AE193-INDEX('active-future'!$C:$C,MATCH('basis-cash-crude'!AF$1,'active-future'!$A:$A,0),1),""),"")</f>
        <v>-12.220000000000006</v>
      </c>
      <c r="AG193">
        <f>+IFERROR(IF(VALUE('data-cash-crude'!AF193)&gt;0,'data-cash-crude'!AF193-INDEX('active-future'!$C:$C,MATCH('basis-cash-crude'!AG$1,'active-future'!$A:$A,0),1),""),"")</f>
        <v>-12.280000000000001</v>
      </c>
      <c r="AH193" t="str">
        <f>+IFERROR(IF(VALUE('data-cash-crude'!AG193)&gt;0,'data-cash-crude'!AG193-INDEX('active-future'!$C:$C,MATCH('basis-cash-crude'!AH$1,'active-future'!$A:$A,0),1),""),"")</f>
        <v/>
      </c>
      <c r="AI193" t="str">
        <f>+IFERROR(IF(VALUE('data-cash-crude'!AH193)&gt;0,'data-cash-crude'!AH193-INDEX('active-future'!$C:$C,MATCH('basis-cash-crude'!AI$1,'active-future'!$A:$A,0),1),""),"")</f>
        <v/>
      </c>
      <c r="AJ193" t="str">
        <f>+IFERROR(IF(VALUE('data-cash-crude'!AI193)&gt;0,'data-cash-crude'!AI193-INDEX('active-future'!$C:$C,MATCH('basis-cash-crude'!AJ$1,'active-future'!$A:$A,0),1),""),"")</f>
        <v/>
      </c>
      <c r="AK193" t="str">
        <f>+IFERROR(IF(VALUE('data-cash-crude'!AJ193)&gt;0,'data-cash-crude'!AJ193-INDEX('active-future'!$C:$C,MATCH('basis-cash-crude'!AK$1,'active-future'!$A:$A,0),1),""),"")</f>
        <v/>
      </c>
      <c r="AL193" t="str">
        <f>+IFERROR(IF(VALUE('data-cash-crude'!AK193)&gt;0,'data-cash-crude'!AK193-INDEX('active-future'!$C:$C,MATCH('basis-cash-crude'!AL$1,'active-future'!$A:$A,0),1),""),"")</f>
        <v/>
      </c>
      <c r="AM193" t="str">
        <f>+IFERROR(IF(VALUE('data-cash-crude'!AL193)&gt;0,'data-cash-crude'!AL193-INDEX('active-future'!$C:$C,MATCH('basis-cash-crude'!AM$1,'active-future'!$A:$A,0),1),""),"")</f>
        <v/>
      </c>
      <c r="AN193">
        <f>+IFERROR(IF(VALUE('data-cash-crude'!AM193)&gt;0,'data-cash-crude'!AM193-INDEX('active-future'!$C:$C,MATCH('basis-cash-crude'!AN$1,'active-future'!$A:$A,0),1),""),"")</f>
        <v>-12.25</v>
      </c>
      <c r="AO193">
        <f>+IFERROR(IF(VALUE('data-cash-crude'!AN193)&gt;0,'data-cash-crude'!AN193-INDEX('active-future'!$C:$C,MATCH('basis-cash-crude'!AO$1,'active-future'!$A:$A,0),1),""),"")</f>
        <v>-12.310000000000002</v>
      </c>
      <c r="AP193">
        <f>+IFERROR(IF(VALUE('data-cash-crude'!AO193)&gt;0,'data-cash-crude'!AO193-INDEX('active-future'!$C:$C,MATCH('basis-cash-crude'!AP$1,'active-future'!$A:$A,0),1),""),"")</f>
        <v>-12.190000000000005</v>
      </c>
      <c r="AQ193">
        <f>+IFERROR(IF(VALUE('data-cash-crude'!AP193)&gt;0,'data-cash-crude'!AP193-INDEX('active-future'!$C:$C,MATCH('basis-cash-crude'!AQ$1,'active-future'!$A:$A,0),1),""),"")</f>
        <v>-12.100000000000001</v>
      </c>
      <c r="AR193">
        <f>+IFERROR(IF(VALUE('data-cash-crude'!AQ193)&gt;0,'data-cash-crude'!AQ193-INDEX('active-future'!$C:$C,MATCH('basis-cash-crude'!AR$1,'active-future'!$A:$A,0),1),""),"")</f>
        <v>-12.300000000000004</v>
      </c>
      <c r="AS193">
        <f>+IFERROR(IF(VALUE('data-cash-crude'!AR193)&gt;0,'data-cash-crude'!AR193-INDEX('active-future'!$C:$C,MATCH('basis-cash-crude'!AS$1,'active-future'!$A:$A,0),1),""),"")</f>
        <v>-12.18</v>
      </c>
      <c r="AT193">
        <f>+IFERROR(IF(VALUE('data-cash-crude'!AS193)&gt;0,'data-cash-crude'!AS193-INDEX('active-future'!$C:$C,MATCH('basis-cash-crude'!AT$1,'active-future'!$A:$A,0),1),""),"")</f>
        <v>-12.490000000000002</v>
      </c>
      <c r="AU193">
        <f>+IFERROR(IF(VALUE('data-cash-crude'!AT193)&gt;0,'data-cash-crude'!AT193-INDEX('active-future'!$C:$C,MATCH('basis-cash-crude'!AU$1,'active-future'!$A:$A,0),1),""),"")</f>
        <v>-12.150000000000006</v>
      </c>
      <c r="AV193" t="str">
        <f>+IFERROR(IF(VALUE('data-cash-crude'!AU193)&gt;0,'data-cash-crude'!AU193-INDEX('active-future'!$C:$C,MATCH('basis-cash-crude'!AV$1,'active-future'!$A:$A,0),1),""),"")</f>
        <v/>
      </c>
      <c r="AW193" t="str">
        <f>+IFERROR(IF(VALUE('data-cash-crude'!AV193)&gt;0,'data-cash-crude'!AV193-INDEX('active-future'!$C:$C,MATCH('basis-cash-crude'!AW$1,'active-future'!$A:$A,0),1),""),"")</f>
        <v/>
      </c>
      <c r="AX193">
        <f>+IFERROR(IF(VALUE('data-cash-crude'!AW193)&gt;0,'data-cash-crude'!AW193-INDEX('active-future'!$C:$C,MATCH('basis-cash-crude'!AX$1,'active-future'!$A:$A,0),1),""),"")</f>
        <v>-12.240000000000002</v>
      </c>
      <c r="AY193">
        <f>+IFERROR(IF(VALUE('data-cash-crude'!AX193)&gt;0,'data-cash-crude'!AX193-INDEX('active-future'!$C:$C,MATCH('basis-cash-crude'!AY$1,'active-future'!$A:$A,0),1),""),"")</f>
        <v>-12.510000000000005</v>
      </c>
      <c r="AZ193">
        <f>+IFERROR(IF(VALUE('data-cash-crude'!AY193)&gt;0,'data-cash-crude'!AY193-INDEX('active-future'!$C:$C,MATCH('basis-cash-crude'!AZ$1,'active-future'!$A:$A,0),1),""),"")</f>
        <v>-12.11</v>
      </c>
      <c r="BA193">
        <f>+IFERROR(IF(VALUE('data-cash-crude'!AZ193)&gt;0,'data-cash-crude'!AZ193-INDEX('active-future'!$C:$C,MATCH('basis-cash-crude'!BA$1,'active-future'!$A:$A,0),1),""),"")</f>
        <v>-12.18</v>
      </c>
      <c r="BB193">
        <f>+IFERROR(IF(VALUE('data-cash-crude'!BA193)&gt;0,'data-cash-crude'!BA193-INDEX('active-future'!$C:$C,MATCH('basis-cash-crude'!BB$1,'active-future'!$A:$A,0),1),""),"")</f>
        <v>-12.170000000000002</v>
      </c>
      <c r="BC193">
        <f>+IFERROR(IF(VALUE('data-cash-crude'!BB193)&gt;0,'data-cash-crude'!BB193-INDEX('active-future'!$C:$C,MATCH('basis-cash-crude'!BC$1,'active-future'!$A:$A,0),1),""),"")</f>
        <v>-12.68</v>
      </c>
      <c r="BD193">
        <f>+IFERROR(IF(VALUE('data-cash-crude'!BC193)&gt;0,'data-cash-crude'!BC193-INDEX('active-future'!$C:$C,MATCH('basis-cash-crude'!BD$1,'active-future'!$A:$A,0),1),""),"")</f>
        <v>-12.21</v>
      </c>
      <c r="BE193">
        <f>+IFERROR(IF(VALUE('data-cash-crude'!BD193)&gt;0,'data-cash-crude'!BD193-INDEX('active-future'!$C:$C,MATCH('basis-cash-crude'!BE$1,'active-future'!$A:$A,0),1),""),"")</f>
        <v>-12.32</v>
      </c>
      <c r="BF193">
        <f>+IFERROR(IF(VALUE('data-cash-crude'!BE193)&gt;0,'data-cash-crude'!BE193-INDEX('active-future'!$C:$C,MATCH('basis-cash-crude'!BF$1,'active-future'!$A:$A,0),1),""),"")</f>
        <v>-12.380000000000003</v>
      </c>
      <c r="BG193">
        <f>+IFERROR(IF(VALUE('data-cash-crude'!BF193)&gt;0,'data-cash-crude'!BF193-INDEX('active-future'!$C:$C,MATCH('basis-cash-crude'!BG$1,'active-future'!$A:$A,0),1),""),"")</f>
        <v>-12.060000000000002</v>
      </c>
      <c r="BH193">
        <f>+IFERROR(IF(VALUE('data-cash-crude'!BG193)&gt;0,'data-cash-crude'!BG193-INDEX('active-future'!$C:$C,MATCH('basis-cash-crude'!BH$1,'active-future'!$A:$A,0),1),""),"")</f>
        <v>-12.260000000000005</v>
      </c>
      <c r="BI193">
        <f>+IFERROR(IF(VALUE('data-cash-crude'!BH193)&gt;0,'data-cash-crude'!BH193-INDEX('active-future'!$C:$C,MATCH('basis-cash-crude'!BI$1,'active-future'!$A:$A,0),1),""),"")</f>
        <v>-12.540000000000006</v>
      </c>
      <c r="BJ193">
        <f>+IFERROR(IF(VALUE('data-cash-crude'!BI193)&gt;0,'data-cash-crude'!BI193-INDEX('active-future'!$C:$C,MATCH('basis-cash-crude'!BJ$1,'active-future'!$A:$A,0),1),""),"")</f>
        <v>-12.150000000000006</v>
      </c>
      <c r="BK193">
        <f>+IFERROR(IF(VALUE('data-cash-crude'!BJ193)&gt;0,'data-cash-crude'!BJ193-INDEX('active-future'!$C:$C,MATCH('basis-cash-crude'!BK$1,'active-future'!$A:$A,0),1),""),"")</f>
        <v>-12.25</v>
      </c>
      <c r="BL193">
        <f>+IFERROR(IF(VALUE('data-cash-crude'!BK193)&gt;0,'data-cash-crude'!BK193-INDEX('active-future'!$C:$C,MATCH('basis-cash-crude'!BL$1,'active-future'!$A:$A,0),1),""),"")</f>
        <v>-12.040000000000006</v>
      </c>
      <c r="BM193">
        <f>+IFERROR(IF(VALUE('data-cash-crude'!BL193)&gt;0,'data-cash-crude'!BL193-INDEX('active-future'!$C:$C,MATCH('basis-cash-crude'!BM$1,'active-future'!$A:$A,0),1),""),"")</f>
        <v>-12.330000000000005</v>
      </c>
      <c r="BN193">
        <f>+IFERROR(IF(VALUE('data-cash-crude'!BM193)&gt;0,'data-cash-crude'!BM193-INDEX('active-future'!$C:$C,MATCH('basis-cash-crude'!BN$1,'active-future'!$A:$A,0),1),""),"")</f>
        <v>-12.200000000000003</v>
      </c>
      <c r="BO193">
        <f>+IFERROR(IF(VALUE('data-cash-crude'!BN193)&gt;0,'data-cash-crude'!BN193-INDEX('active-future'!$C:$C,MATCH('basis-cash-crude'!BO$1,'active-future'!$A:$A,0),1),""),"")</f>
        <v>-12.260000000000005</v>
      </c>
      <c r="BP193">
        <f>+IFERROR(IF(VALUE('data-cash-crude'!BO193)&gt;0,'data-cash-crude'!BO193-INDEX('active-future'!$C:$C,MATCH('basis-cash-crude'!BP$1,'active-future'!$A:$A,0),1),""),"")</f>
        <v>-12.150000000000006</v>
      </c>
      <c r="BQ193">
        <f>+IFERROR(IF(VALUE('data-cash-crude'!BP193)&gt;0,'data-cash-crude'!BP193-INDEX('active-future'!$C:$C,MATCH('basis-cash-crude'!BQ$1,'active-future'!$A:$A,0),1),""),"")</f>
        <v>-12.090000000000003</v>
      </c>
      <c r="BR193">
        <f>+IFERROR(IF(VALUE('data-cash-crude'!BQ193)&gt;0,'data-cash-crude'!BQ193-INDEX('active-future'!$C:$C,MATCH('basis-cash-crude'!BR$1,'active-future'!$A:$A,0),1),""),"")</f>
        <v>-12.32</v>
      </c>
      <c r="BS193">
        <f>+IFERROR(IF(VALUE('data-cash-crude'!BR193)&gt;0,'data-cash-crude'!BR193-INDEX('active-future'!$C:$C,MATCH('basis-cash-crude'!BS$1,'active-future'!$A:$A,0),1),""),"")</f>
        <v>-12.520000000000003</v>
      </c>
      <c r="BT193">
        <f>+IFERROR(IF(VALUE('data-cash-crude'!BS193)&gt;0,'data-cash-crude'!BS193-INDEX('active-future'!$C:$C,MATCH('basis-cash-crude'!BT$1,'active-future'!$A:$A,0),1),""),"")</f>
        <v>-12.11</v>
      </c>
      <c r="BU193">
        <f>+IFERROR(IF(VALUE('data-cash-crude'!BT193)&gt;0,'data-cash-crude'!BT193-INDEX('active-future'!$C:$C,MATCH('basis-cash-crude'!BU$1,'active-future'!$A:$A,0),1),""),"")</f>
        <v>-12.11</v>
      </c>
      <c r="BV193" t="str">
        <f>+IFERROR(IF(VALUE('data-cash-crude'!BU193)&gt;0,'data-cash-crude'!BU193-INDEX('active-future'!$C:$C,MATCH('basis-cash-crude'!BV$1,'active-future'!$A:$A,0),1),""),"")</f>
        <v/>
      </c>
      <c r="BW193">
        <f>+IFERROR(IF(VALUE('data-cash-crude'!BV193)&gt;0,'data-cash-crude'!BV193-INDEX('active-future'!$C:$C,MATCH('basis-cash-crude'!BW$1,'active-future'!$A:$A,0),1),""),"")</f>
        <v>-12.240000000000002</v>
      </c>
      <c r="BX193">
        <f>+IFERROR(IF(VALUE('data-cash-crude'!BW193)&gt;0,'data-cash-crude'!BW193-INDEX('active-future'!$C:$C,MATCH('basis-cash-crude'!BX$1,'active-future'!$A:$A,0),1),""),"")</f>
        <v>-12.090000000000003</v>
      </c>
      <c r="BY193">
        <f>+IFERROR(IF(VALUE('data-cash-crude'!BX193)&gt;0,'data-cash-crude'!BX193-INDEX('active-future'!$C:$C,MATCH('basis-cash-crude'!BY$1,'active-future'!$A:$A,0),1),""),"")</f>
        <v>-12.290000000000006</v>
      </c>
      <c r="BZ193">
        <f>+IFERROR(IF(VALUE('data-cash-crude'!BY193)&gt;0,'data-cash-crude'!BY193-INDEX('active-future'!$C:$C,MATCH('basis-cash-crude'!BZ$1,'active-future'!$A:$A,0),1),""),"")</f>
        <v>-12.39</v>
      </c>
      <c r="CA193">
        <f>+IFERROR(IF(VALUE('data-cash-crude'!BZ193)&gt;0,'data-cash-crude'!BZ193-INDEX('active-future'!$C:$C,MATCH('basis-cash-crude'!CA$1,'active-future'!$A:$A,0),1),""),"")</f>
        <v>-11.990000000000002</v>
      </c>
      <c r="CB193">
        <f>+IFERROR(IF(VALUE('data-cash-crude'!CA193)&gt;0,'data-cash-crude'!CA193-INDEX('active-future'!$C:$C,MATCH('basis-cash-crude'!CB$1,'active-future'!$A:$A,0),1),""),"")</f>
        <v>-12.290000000000006</v>
      </c>
      <c r="CC193">
        <f>+IFERROR(IF(VALUE('data-cash-crude'!CB193)&gt;0,'data-cash-crude'!CB193-INDEX('active-future'!$C:$C,MATCH('basis-cash-crude'!CC$1,'active-future'!$A:$A,0),1),""),"")</f>
        <v>-11.850000000000001</v>
      </c>
      <c r="CD193">
        <f>+IFERROR(IF(VALUE('data-cash-crude'!CC193)&gt;0,'data-cash-crude'!CC193-INDEX('active-future'!$C:$C,MATCH('basis-cash-crude'!CD$1,'active-future'!$A:$A,0),1),""),"")</f>
        <v>-12.300000000000004</v>
      </c>
      <c r="CE193">
        <f>+IFERROR(IF(VALUE('data-cash-crude'!CD193)&gt;0,'data-cash-crude'!CD193-INDEX('active-future'!$C:$C,MATCH('basis-cash-crude'!CE$1,'active-future'!$A:$A,0),1),""),"")</f>
        <v>-12.290000000000006</v>
      </c>
      <c r="CF193">
        <f>+IFERROR(IF(VALUE('data-cash-crude'!CE193)&gt;0,'data-cash-crude'!CE193-INDEX('active-future'!$C:$C,MATCH('basis-cash-crude'!CF$1,'active-future'!$A:$A,0),1),""),"")</f>
        <v>-12.200000000000003</v>
      </c>
      <c r="CG193">
        <f>+IFERROR(IF(VALUE('data-cash-crude'!CF193)&gt;0,'data-cash-crude'!CF193-INDEX('active-future'!$C:$C,MATCH('basis-cash-crude'!CG$1,'active-future'!$A:$A,0),1),""),"")</f>
        <v>-12.350000000000001</v>
      </c>
      <c r="CH193">
        <f>+IFERROR(IF(VALUE('data-cash-crude'!CG193)&gt;0,'data-cash-crude'!CG193-INDEX('active-future'!$C:$C,MATCH('basis-cash-crude'!CH$1,'active-future'!$A:$A,0),1),""),"")</f>
        <v>-12.050000000000004</v>
      </c>
      <c r="CI193">
        <f>+IFERROR(IF(VALUE('data-cash-crude'!CH193)&gt;0,'data-cash-crude'!CH193-INDEX('active-future'!$C:$C,MATCH('basis-cash-crude'!CI$1,'active-future'!$A:$A,0),1),""),"")</f>
        <v>-12.220000000000006</v>
      </c>
      <c r="CJ193">
        <f>+IFERROR(IF(VALUE('data-cash-crude'!CI193)&gt;0,'data-cash-crude'!CI193-INDEX('active-future'!$C:$C,MATCH('basis-cash-crude'!CJ$1,'active-future'!$A:$A,0),1),""),"")</f>
        <v>-12.25</v>
      </c>
      <c r="CK193">
        <f>+IFERROR(IF(VALUE('data-cash-crude'!CJ193)&gt;0,'data-cash-crude'!CJ193-INDEX('active-future'!$C:$C,MATCH('basis-cash-crude'!CK$1,'active-future'!$A:$A,0),1),""),"")</f>
        <v>-12.21</v>
      </c>
      <c r="CL193">
        <f>+IFERROR(IF(VALUE('data-cash-crude'!CK193)&gt;0,'data-cash-crude'!CK193-INDEX('active-future'!$C:$C,MATCH('basis-cash-crude'!CL$1,'active-future'!$A:$A,0),1),""),"")</f>
        <v>-12.14</v>
      </c>
      <c r="CM193" t="str">
        <f>+IFERROR(IF(VALUE('data-cash-crude'!CL193)&gt;0,'data-cash-crude'!CL193-INDEX('active-future'!$C:$C,MATCH('basis-cash-crude'!CM$1,'active-future'!$A:$A,0),1),""),"")</f>
        <v/>
      </c>
      <c r="CN193">
        <f>+IFERROR(IF(VALUE('data-cash-crude'!CM193)&gt;0,'data-cash-crude'!CM193-INDEX('active-future'!$C:$C,MATCH('basis-cash-crude'!CN$1,'active-future'!$A:$A,0),1),""),"")</f>
        <v>-12.300000000000004</v>
      </c>
      <c r="CO193">
        <f>+IFERROR(IF(VALUE('data-cash-crude'!CN193)&gt;0,'data-cash-crude'!CN193-INDEX('active-future'!$C:$C,MATCH('basis-cash-crude'!CO$1,'active-future'!$A:$A,0),1),""),"")</f>
        <v>-12.160000000000004</v>
      </c>
      <c r="CP193" t="str">
        <f>+IFERROR(IF(VALUE('data-cash-crude'!CO193)&gt;0,'data-cash-crude'!CO193-INDEX('active-future'!$C:$C,MATCH('basis-cash-crude'!CP$1,'active-future'!$A:$A,0),1),""),"")</f>
        <v/>
      </c>
      <c r="CQ193">
        <f>+IFERROR(IF(VALUE('data-cash-crude'!CP193)&gt;0,'data-cash-crude'!CP193-INDEX('active-future'!$C:$C,MATCH('basis-cash-crude'!CQ$1,'active-future'!$A:$A,0),1),""),"")</f>
        <v>-11.380000000000003</v>
      </c>
      <c r="CR193">
        <f>+IFERROR(IF(VALUE('data-cash-crude'!CQ193)&gt;0,'data-cash-crude'!CQ193-INDEX('active-future'!$C:$C,MATCH('basis-cash-crude'!CR$1,'active-future'!$A:$A,0),1),""),"")</f>
        <v>-12.340000000000003</v>
      </c>
      <c r="CS193">
        <f>+IFERROR(IF(VALUE('data-cash-crude'!CR193)&gt;0,'data-cash-crude'!CR193-INDEX('active-future'!$C:$C,MATCH('basis-cash-crude'!CS$1,'active-future'!$A:$A,0),1),""),"")</f>
        <v>-12.120000000000005</v>
      </c>
      <c r="CT193">
        <f>+IFERROR(IF(VALUE('data-cash-crude'!CS193)&gt;0,'data-cash-crude'!CS193-INDEX('active-future'!$C:$C,MATCH('basis-cash-crude'!CT$1,'active-future'!$A:$A,0),1),""),"")</f>
        <v>-12.300000000000004</v>
      </c>
      <c r="CU193">
        <f>+IFERROR(IF(VALUE('data-cash-crude'!CT193)&gt;0,'data-cash-crude'!CT193-INDEX('active-future'!$C:$C,MATCH('basis-cash-crude'!CU$1,'active-future'!$A:$A,0),1),""),"")</f>
        <v>-12.130000000000003</v>
      </c>
      <c r="CV193">
        <f>+IFERROR(IF(VALUE('data-cash-crude'!CU193)&gt;0,'data-cash-crude'!CU193-INDEX('active-future'!$C:$C,MATCH('basis-cash-crude'!CV$1,'active-future'!$A:$A,0),1),""),"")</f>
        <v>-12.080000000000005</v>
      </c>
      <c r="CW193">
        <f>+IFERROR(IF(VALUE('data-cash-crude'!CV193)&gt;0,'data-cash-crude'!CV193-INDEX('active-future'!$C:$C,MATCH('basis-cash-crude'!CW$1,'active-future'!$A:$A,0),1),""),"")</f>
        <v>-11.840000000000003</v>
      </c>
      <c r="CX193">
        <f>+IFERROR(IF(VALUE('data-cash-crude'!CW193)&gt;0,'data-cash-crude'!CW193-INDEX('active-future'!$C:$C,MATCH('basis-cash-crude'!CX$1,'active-future'!$A:$A,0),1),""),"")</f>
        <v>-12.260000000000005</v>
      </c>
      <c r="CY193">
        <f>+IFERROR(IF(VALUE('data-cash-crude'!CX193)&gt;0,'data-cash-crude'!CX193-INDEX('active-future'!$C:$C,MATCH('basis-cash-crude'!CY$1,'active-future'!$A:$A,0),1),""),"")</f>
        <v>-12.170000000000002</v>
      </c>
      <c r="CZ193">
        <f>+IFERROR(IF(VALUE('data-cash-crude'!CY193)&gt;0,'data-cash-crude'!CY193-INDEX('active-future'!$C:$C,MATCH('basis-cash-crude'!CZ$1,'active-future'!$A:$A,0),1),""),"")</f>
        <v>-12.43</v>
      </c>
      <c r="DA193">
        <f>+IFERROR(IF(VALUE('data-cash-crude'!CZ193)&gt;0,'data-cash-crude'!CZ193-INDEX('active-future'!$C:$C,MATCH('basis-cash-crude'!DA$1,'active-future'!$A:$A,0),1),""),"")</f>
        <v>-12.050000000000004</v>
      </c>
      <c r="DB193">
        <f>+IFERROR(IF(VALUE('data-cash-crude'!DA193)&gt;0,'data-cash-crude'!DA193-INDEX('active-future'!$C:$C,MATCH('basis-cash-crude'!DB$1,'active-future'!$A:$A,0),1),""),"")</f>
        <v>-12.380000000000003</v>
      </c>
      <c r="DC193">
        <f>+IFERROR(IF(VALUE('data-cash-crude'!DB193)&gt;0,'data-cash-crude'!DB193-INDEX('active-future'!$C:$C,MATCH('basis-cash-crude'!DC$1,'active-future'!$A:$A,0),1),""),"")</f>
        <v>-12.200000000000003</v>
      </c>
      <c r="DD193">
        <f>+IFERROR(IF(VALUE('data-cash-crude'!DC193)&gt;0,'data-cash-crude'!DC193-INDEX('active-future'!$C:$C,MATCH('basis-cash-crude'!DD$1,'active-future'!$A:$A,0),1),""),"")</f>
        <v>-12.240000000000002</v>
      </c>
      <c r="DE193">
        <f>+IFERROR(IF(VALUE('data-cash-crude'!DD193)&gt;0,'data-cash-crude'!DD193-INDEX('active-future'!$C:$C,MATCH('basis-cash-crude'!DE$1,'active-future'!$A:$A,0),1),""),"")</f>
        <v>-12.290000000000006</v>
      </c>
      <c r="DF193">
        <f>+IFERROR(IF(VALUE('data-cash-crude'!DE193)&gt;0,'data-cash-crude'!DE193-INDEX('active-future'!$C:$C,MATCH('basis-cash-crude'!DF$1,'active-future'!$A:$A,0),1),""),"")</f>
        <v>-12.080000000000005</v>
      </c>
      <c r="DG193">
        <f>+IFERROR(IF(VALUE('data-cash-crude'!DF193)&gt;0,'data-cash-crude'!DF193-INDEX('active-future'!$C:$C,MATCH('basis-cash-crude'!DG$1,'active-future'!$A:$A,0),1),""),"")</f>
        <v>-11.89</v>
      </c>
      <c r="DH193">
        <f>+IFERROR(IF(VALUE('data-cash-crude'!DG193)&gt;0,'data-cash-crude'!DG193-INDEX('active-future'!$C:$C,MATCH('basis-cash-crude'!DH$1,'active-future'!$A:$A,0),1),""),"")</f>
        <v>-12.36</v>
      </c>
      <c r="DI193">
        <f>+IFERROR(IF(VALUE('data-cash-crude'!DH193)&gt;0,'data-cash-crude'!DH193-INDEX('active-future'!$C:$C,MATCH('basis-cash-crude'!DI$1,'active-future'!$A:$A,0),1),""),"")</f>
        <v>-12.150000000000006</v>
      </c>
      <c r="DJ193">
        <f>+IFERROR(IF(VALUE('data-cash-crude'!DI193)&gt;0,'data-cash-crude'!DI193-INDEX('active-future'!$C:$C,MATCH('basis-cash-crude'!DJ$1,'active-future'!$A:$A,0),1),""),"")</f>
        <v>-12.280000000000001</v>
      </c>
      <c r="DK193">
        <f>+IFERROR(IF(VALUE('data-cash-crude'!DJ193)&gt;0,'data-cash-crude'!DJ193-INDEX('active-future'!$C:$C,MATCH('basis-cash-crude'!DK$1,'active-future'!$A:$A,0),1),""),"")</f>
        <v>-12.25</v>
      </c>
      <c r="DL193">
        <f>+IFERROR(IF(VALUE('data-cash-crude'!DK193)&gt;0,'data-cash-crude'!DK193-INDEX('active-future'!$C:$C,MATCH('basis-cash-crude'!DL$1,'active-future'!$A:$A,0),1),""),"")</f>
        <v>-12.32</v>
      </c>
      <c r="DM193" t="str">
        <f>+IFERROR(IF(VALUE('data-cash-crude'!DL193)&gt;0,'data-cash-crude'!DL193-INDEX('active-future'!$C:$C,MATCH('basis-cash-crude'!DM$1,'active-future'!$A:$A,0),1),""),"")</f>
        <v/>
      </c>
      <c r="DN193" t="str">
        <f>+IFERROR(IF(VALUE('data-cash-crude'!DM193)&gt;0,'data-cash-crude'!DM193-INDEX('active-future'!$C:$C,MATCH('basis-cash-crude'!DN$1,'active-future'!$A:$A,0),1),""),"")</f>
        <v/>
      </c>
      <c r="DO193" t="str">
        <f>+IFERROR(IF(VALUE('data-cash-crude'!DN193)&gt;0,'data-cash-crude'!DN193-INDEX('active-future'!$C:$C,MATCH('basis-cash-crude'!DO$1,'active-future'!$A:$A,0),1),""),"")</f>
        <v/>
      </c>
      <c r="DP193" t="str">
        <f>+IFERROR(IF(VALUE('data-cash-crude'!DO193)&gt;0,'data-cash-crude'!DO193-INDEX('active-future'!$C:$C,MATCH('basis-cash-crude'!DP$1,'active-future'!$A:$A,0),1),""),"")</f>
        <v/>
      </c>
      <c r="DQ193" t="str">
        <f>+IFERROR(IF(VALUE('data-cash-crude'!DP193)&gt;0,'data-cash-crude'!DP193-INDEX('active-future'!$C:$C,MATCH('basis-cash-crude'!DQ$1,'active-future'!$A:$A,0),1),""),"")</f>
        <v/>
      </c>
      <c r="DR193" t="str">
        <f>+IFERROR(IF(VALUE('data-cash-crude'!DQ193)&gt;0,'data-cash-crude'!DQ193-INDEX('active-future'!$C:$C,MATCH('basis-cash-crude'!DR$1,'active-future'!$A:$A,0),1),""),"")</f>
        <v/>
      </c>
      <c r="DS193" t="str">
        <f>+IFERROR(IF(VALUE('data-cash-crude'!DR193)&gt;0,'data-cash-crude'!DR193-INDEX('active-future'!$C:$C,MATCH('basis-cash-crude'!DS$1,'active-future'!$A:$A,0),1),""),"")</f>
        <v/>
      </c>
      <c r="DT193" t="str">
        <f>+IFERROR(IF(VALUE('data-cash-crude'!DS193)&gt;0,'data-cash-crude'!DS193-INDEX('active-future'!$C:$C,MATCH('basis-cash-crude'!DT$1,'active-future'!$A:$A,0),1),""),"")</f>
        <v/>
      </c>
      <c r="DU193" t="str">
        <f>+IFERROR(IF(VALUE('data-cash-crude'!DT193)&gt;0,'data-cash-crude'!DT193-INDEX('active-future'!$C:$C,MATCH('basis-cash-crude'!DU$1,'active-future'!$A:$A,0),1),""),"")</f>
        <v/>
      </c>
      <c r="DV193" t="str">
        <f>+IFERROR(IF(VALUE('data-cash-crude'!DU193)&gt;0,'data-cash-crude'!DU193-INDEX('active-future'!$C:$C,MATCH('basis-cash-crude'!DV$1,'active-future'!$A:$A,0),1),""),"")</f>
        <v/>
      </c>
      <c r="DW193" t="str">
        <f>+IFERROR(IF(VALUE('data-cash-crude'!DV193)&gt;0,'data-cash-crude'!DV193-INDEX('active-future'!$C:$C,MATCH('basis-cash-crude'!DW$1,'active-future'!$A:$A,0),1),""),"")</f>
        <v/>
      </c>
      <c r="DX193" t="str">
        <f>+IFERROR(IF(VALUE('data-cash-crude'!DW193)&gt;0,'data-cash-crude'!DW193-INDEX('active-future'!$C:$C,MATCH('basis-cash-crude'!DX$1,'active-future'!$A:$A,0),1),""),"")</f>
        <v/>
      </c>
      <c r="DY193" t="str">
        <f>+IFERROR(IF(VALUE('data-cash-crude'!DX193)&gt;0,'data-cash-crude'!DX193-INDEX('active-future'!$C:$C,MATCH('basis-cash-crude'!DY$1,'active-future'!$A:$A,0),1),""),"")</f>
        <v/>
      </c>
      <c r="DZ193" t="str">
        <f>+IFERROR(IF(VALUE('data-cash-crude'!DY193)&gt;0,'data-cash-crude'!DY193-INDEX('active-future'!$C:$C,MATCH('basis-cash-crude'!DZ$1,'active-future'!$A:$A,0),1),""),"")</f>
        <v/>
      </c>
      <c r="EA193" t="str">
        <f>+IFERROR(IF(VALUE('data-cash-crude'!DZ193)&gt;0,'data-cash-crude'!DZ193-INDEX('active-future'!$C:$C,MATCH('basis-cash-crude'!EA$1,'active-future'!$A:$A,0),1),""),"")</f>
        <v/>
      </c>
      <c r="EB193" t="str">
        <f>+IFERROR(IF(VALUE('data-cash-crude'!EA193)&gt;0,'data-cash-crude'!EA193-INDEX('active-future'!$C:$C,MATCH('basis-cash-crude'!EB$1,'active-future'!$A:$A,0),1),""),"")</f>
        <v/>
      </c>
      <c r="EC193" t="str">
        <f>+IFERROR(IF(VALUE('data-cash-crude'!EB193)&gt;0,'data-cash-crude'!EB193-INDEX('active-future'!$C:$C,MATCH('basis-cash-crude'!EC$1,'active-future'!$A:$A,0),1),""),"")</f>
        <v/>
      </c>
      <c r="ED193" t="str">
        <f>+IFERROR(IF(VALUE('data-cash-crude'!EC193)&gt;0,'data-cash-crude'!EC193-INDEX('active-future'!$C:$C,MATCH('basis-cash-crude'!ED$1,'active-future'!$A:$A,0),1),""),"")</f>
        <v/>
      </c>
      <c r="EE193" t="str">
        <f>+IFERROR(IF(VALUE('data-cash-crude'!ED193)&gt;0,'data-cash-crude'!ED193-INDEX('active-future'!$C:$C,MATCH('basis-cash-crude'!EE$1,'active-future'!$A:$A,0),1),""),"")</f>
        <v/>
      </c>
      <c r="EF193" t="str">
        <f>+IFERROR(IF(VALUE('data-cash-crude'!EE193)&gt;0,'data-cash-crude'!EE193-INDEX('active-future'!$C:$C,MATCH('basis-cash-crude'!EF$1,'active-future'!$A:$A,0),1),""),"")</f>
        <v/>
      </c>
      <c r="EG193" t="str">
        <f>+IFERROR(IF(VALUE('data-cash-crude'!EF193)&gt;0,'data-cash-crude'!EF193-INDEX('active-future'!$C:$C,MATCH('basis-cash-crude'!EG$1,'active-future'!$A:$A,0),1),""),"")</f>
        <v/>
      </c>
      <c r="EH193" t="str">
        <f>+IFERROR(IF(VALUE('data-cash-crude'!EG193)&gt;0,'data-cash-crude'!EG193-INDEX('active-future'!$C:$C,MATCH('basis-cash-crude'!EH$1,'active-future'!$A:$A,0),1),""),"")</f>
        <v/>
      </c>
      <c r="EI193" t="str">
        <f>+IFERROR(IF(VALUE('data-cash-crude'!EH193)&gt;0,'data-cash-crude'!EH193-INDEX('active-future'!$C:$C,MATCH('basis-cash-crude'!EI$1,'active-future'!$A:$A,0),1),""),"")</f>
        <v/>
      </c>
      <c r="EJ193" t="str">
        <f>+IFERROR(IF(VALUE('data-cash-crude'!EI193)&gt;0,'data-cash-crude'!EI193-INDEX('active-future'!$C:$C,MATCH('basis-cash-crude'!EJ$1,'active-future'!$A:$A,0),1),""),"")</f>
        <v/>
      </c>
      <c r="EK193" t="str">
        <f>+IFERROR(IF(VALUE('data-cash-crude'!EJ193)&gt;0,'data-cash-crude'!EJ193-INDEX('active-future'!$C:$C,MATCH('basis-cash-crude'!EK$1,'active-future'!$A:$A,0),1),""),"")</f>
        <v/>
      </c>
      <c r="EL193" t="str">
        <f>+IFERROR(IF(VALUE('data-cash-crude'!EK193)&gt;0,'data-cash-crude'!EK193-INDEX('active-future'!$C:$C,MATCH('basis-cash-crude'!EL$1,'active-future'!$A:$A,0),1),""),"")</f>
        <v/>
      </c>
      <c r="EM193" t="str">
        <f>+IFERROR(IF(VALUE('data-cash-crude'!EL193)&gt;0,'data-cash-crude'!EL193-INDEX('active-future'!$C:$C,MATCH('basis-cash-crude'!EM$1,'active-future'!$A:$A,0),1),""),"")</f>
        <v/>
      </c>
      <c r="EN193" t="str">
        <f>+IFERROR(IF(VALUE('data-cash-crude'!EM193)&gt;0,'data-cash-crude'!EM193-INDEX('active-future'!$C:$C,MATCH('basis-cash-crude'!EN$1,'active-future'!$A:$A,0),1),""),"")</f>
        <v/>
      </c>
      <c r="EO193" t="str">
        <f>+IFERROR(IF(VALUE('data-cash-crude'!EN193)&gt;0,'data-cash-crude'!EN193-INDEX('active-future'!$C:$C,MATCH('basis-cash-crude'!EO$1,'active-future'!$A:$A,0),1),""),"")</f>
        <v/>
      </c>
      <c r="EP193" t="str">
        <f>+IFERROR(IF(VALUE('data-cash-crude'!EO193)&gt;0,'data-cash-crude'!EO193-INDEX('active-future'!$C:$C,MATCH('basis-cash-crude'!EP$1,'active-future'!$A:$A,0),1),""),"")</f>
        <v/>
      </c>
      <c r="EQ193" t="str">
        <f>+IFERROR(IF(VALUE('data-cash-crude'!EP193)&gt;0,'data-cash-crude'!EP193-INDEX('active-future'!$C:$C,MATCH('basis-cash-crude'!EQ$1,'active-future'!$A:$A,0),1),""),"")</f>
        <v/>
      </c>
      <c r="ER193" t="str">
        <f>+IFERROR(IF(VALUE('data-cash-crude'!EQ193)&gt;0,'data-cash-crude'!EQ193-INDEX('active-future'!$C:$C,MATCH('basis-cash-crude'!ER$1,'active-future'!$A:$A,0),1),""),"")</f>
        <v/>
      </c>
      <c r="ES193" t="str">
        <f>+IFERROR(IF(VALUE('data-cash-crude'!ER193)&gt;0,'data-cash-crude'!ER193-INDEX('active-future'!$C:$C,MATCH('basis-cash-crude'!ES$1,'active-future'!$A:$A,0),1),""),"")</f>
        <v/>
      </c>
      <c r="ET193" t="str">
        <f>+IFERROR(IF(VALUE('data-cash-crude'!ES193)&gt;0,'data-cash-crude'!ES193-INDEX('active-future'!$C:$C,MATCH('basis-cash-crude'!ET$1,'active-future'!$A:$A,0),1),""),"")</f>
        <v/>
      </c>
      <c r="EU193" t="str">
        <f>+IFERROR(IF(VALUE('data-cash-crude'!ET193)&gt;0,'data-cash-crude'!ET193-INDEX('active-future'!$C:$C,MATCH('basis-cash-crude'!EU$1,'active-future'!$A:$A,0),1),""),"")</f>
        <v/>
      </c>
      <c r="EV193" t="str">
        <f>+IFERROR(IF(VALUE('data-cash-crude'!EU193)&gt;0,'data-cash-crude'!EU193-INDEX('active-future'!$C:$C,MATCH('basis-cash-crude'!EV$1,'active-future'!$A:$A,0),1),""),"")</f>
        <v/>
      </c>
      <c r="EW193" t="str">
        <f>+IFERROR(IF(VALUE('data-cash-crude'!EV193)&gt;0,'data-cash-crude'!EV193-INDEX('active-future'!$C:$C,MATCH('basis-cash-crude'!EW$1,'active-future'!$A:$A,0),1),""),"")</f>
        <v/>
      </c>
      <c r="EX193" t="str">
        <f>+IFERROR(IF(VALUE('data-cash-crude'!EW193)&gt;0,'data-cash-crude'!EW193-INDEX('active-future'!$C:$C,MATCH('basis-cash-crude'!EX$1,'active-future'!$A:$A,0),1),""),"")</f>
        <v/>
      </c>
      <c r="EY193" t="str">
        <f>+IFERROR(IF(VALUE('data-cash-crude'!EX193)&gt;0,'data-cash-crude'!EX193-INDEX('active-future'!$C:$C,MATCH('basis-cash-crude'!EY$1,'active-future'!$A:$A,0),1),""),"")</f>
        <v/>
      </c>
      <c r="EZ193" t="str">
        <f>+IFERROR(IF(VALUE('data-cash-crude'!EY193)&gt;0,'data-cash-crude'!EY193-INDEX('active-future'!$C:$C,MATCH('basis-cash-crude'!EZ$1,'active-future'!$A:$A,0),1),""),"")</f>
        <v/>
      </c>
      <c r="FA193" t="str">
        <f>+IFERROR(IF(VALUE('data-cash-crude'!EZ193)&gt;0,'data-cash-crude'!EZ193-INDEX('active-future'!$C:$C,MATCH('basis-cash-crude'!FA$1,'active-future'!$A:$A,0),1),""),"")</f>
        <v/>
      </c>
      <c r="FB193" t="str">
        <f>+IFERROR(IF(VALUE('data-cash-crude'!FA193)&gt;0,'data-cash-crude'!FA193-INDEX('active-future'!$C:$C,MATCH('basis-cash-crude'!FB$1,'active-future'!$A:$A,0),1),""),"")</f>
        <v/>
      </c>
      <c r="FC193" t="str">
        <f>+IFERROR(IF(VALUE('data-cash-crude'!FB193)&gt;0,'data-cash-crude'!FB193-INDEX('active-future'!$C:$C,MATCH('basis-cash-crude'!FC$1,'active-future'!$A:$A,0),1),""),"")</f>
        <v/>
      </c>
      <c r="FD193" t="str">
        <f>+IFERROR(IF(VALUE('data-cash-crude'!FC193)&gt;0,'data-cash-crude'!FC193-INDEX('active-future'!$C:$C,MATCH('basis-cash-crude'!FD$1,'active-future'!$A:$A,0),1),""),"")</f>
        <v/>
      </c>
      <c r="FE193" t="str">
        <f>+IFERROR(IF(VALUE('data-cash-crude'!FD193)&gt;0,'data-cash-crude'!FD193-INDEX('active-future'!$C:$C,MATCH('basis-cash-crude'!FE$1,'active-future'!$A:$A,0),1),""),"")</f>
        <v/>
      </c>
      <c r="FF193" t="str">
        <f>+IFERROR(IF(VALUE('data-cash-crude'!FE193)&gt;0,'data-cash-crude'!FE193-INDEX('active-future'!$C:$C,MATCH('basis-cash-crude'!FF$1,'active-future'!$A:$A,0),1),""),"")</f>
        <v/>
      </c>
      <c r="FG193" t="str">
        <f>+IFERROR(IF(VALUE('data-cash-crude'!FF193)&gt;0,'data-cash-crude'!FF193-INDEX('active-future'!$C:$C,MATCH('basis-cash-crude'!FG$1,'active-future'!$A:$A,0),1),""),"")</f>
        <v/>
      </c>
      <c r="FH193" t="str">
        <f>+IFERROR(IF(VALUE('data-cash-crude'!FG193)&gt;0,'data-cash-crude'!FG193-INDEX('active-future'!$C:$C,MATCH('basis-cash-crude'!FH$1,'active-future'!$A:$A,0),1),""),"")</f>
        <v/>
      </c>
      <c r="FI193" t="str">
        <f>+IFERROR(IF(VALUE('data-cash-crude'!FH193)&gt;0,'data-cash-crude'!FH193-INDEX('active-future'!$C:$C,MATCH('basis-cash-crude'!FI$1,'active-future'!$A:$A,0),1),""),"")</f>
        <v/>
      </c>
      <c r="FJ193" t="str">
        <f>+IFERROR(IF(VALUE('data-cash-crude'!FI193)&gt;0,'data-cash-crude'!FI193-INDEX('active-future'!$C:$C,MATCH('basis-cash-crude'!FJ$1,'active-future'!$A:$A,0),1),""),"")</f>
        <v/>
      </c>
      <c r="FK193" t="str">
        <f>+IFERROR(IF(VALUE('data-cash-crude'!FJ193)&gt;0,'data-cash-crude'!FJ193-INDEX('active-future'!$C:$C,MATCH('basis-cash-crude'!FK$1,'active-future'!$A:$A,0),1),""),"")</f>
        <v/>
      </c>
      <c r="FL193" t="str">
        <f>+IFERROR(IF(VALUE('data-cash-crude'!FK193)&gt;0,'data-cash-crude'!FK193-INDEX('active-future'!$C:$C,MATCH('basis-cash-crude'!FL$1,'active-future'!$A:$A,0),1),""),"")</f>
        <v/>
      </c>
    </row>
    <row r="194" spans="1:168" x14ac:dyDescent="0.2">
      <c r="A194">
        <f t="shared" si="6"/>
        <v>-3.5450000000000004</v>
      </c>
      <c r="B194">
        <f t="shared" si="7"/>
        <v>-3.4188000000000005</v>
      </c>
      <c r="C194">
        <f t="shared" si="8"/>
        <v>-3.4965333333333333</v>
      </c>
      <c r="D194" s="10" t="str">
        <f>+'data-cash-crude'!B194</f>
        <v>CLPA-8-72.CM</v>
      </c>
      <c r="E194">
        <f>+IFERROR(IF(VALUE('data-cash-crude'!D194)&gt;0,'data-cash-crude'!D194-INDEX('active-future'!$C:$C,MATCH('basis-cash-crude'!E$1,'active-future'!$A:$A,0),1),""),"")</f>
        <v>-3.5600000000000023</v>
      </c>
      <c r="F194">
        <f>+IFERROR(IF(VALUE('data-cash-crude'!E194)&gt;0,'data-cash-crude'!E194-INDEX('active-future'!$C:$C,MATCH('basis-cash-crude'!F$1,'active-future'!$A:$A,0),1),""),"")</f>
        <v>-3.4299999999999997</v>
      </c>
      <c r="G194">
        <f>+IFERROR(IF(VALUE('data-cash-crude'!F194)&gt;0,'data-cash-crude'!F194-INDEX('active-future'!$C:$C,MATCH('basis-cash-crude'!G$1,'active-future'!$A:$A,0),1),""),"")</f>
        <v>-3.4699999999999989</v>
      </c>
      <c r="H194">
        <f>+IFERROR(IF(VALUE('data-cash-crude'!G194)&gt;0,'data-cash-crude'!G194-INDEX('active-future'!$C:$C,MATCH('basis-cash-crude'!H$1,'active-future'!$A:$A,0),1),""),"")</f>
        <v>-3.4299999999999997</v>
      </c>
      <c r="I194" t="str">
        <f>+IFERROR(IF(VALUE('data-cash-crude'!H194)&gt;0,'data-cash-crude'!H194-INDEX('active-future'!$C:$C,MATCH('basis-cash-crude'!I$1,'active-future'!$A:$A,0),1),""),"")</f>
        <v/>
      </c>
      <c r="J194">
        <f>+IFERROR(IF(VALUE('data-cash-crude'!I194)&gt;0,'data-cash-crude'!I194-INDEX('active-future'!$C:$C,MATCH('basis-cash-crude'!J$1,'active-future'!$A:$A,0),1),""),"")</f>
        <v>-3.6099999999999994</v>
      </c>
      <c r="K194">
        <f>+IFERROR(IF(VALUE('data-cash-crude'!J194)&gt;0,'data-cash-crude'!J194-INDEX('active-future'!$C:$C,MATCH('basis-cash-crude'!K$1,'active-future'!$A:$A,0),1),""),"")</f>
        <v>-3.7700000000000031</v>
      </c>
      <c r="L194" t="str">
        <f>+IFERROR(IF(VALUE('data-cash-crude'!K194)&gt;0,'data-cash-crude'!K194-INDEX('active-future'!$C:$C,MATCH('basis-cash-crude'!L$1,'active-future'!$A:$A,0),1),""),"")</f>
        <v/>
      </c>
      <c r="M194">
        <f>+IFERROR(IF(VALUE('data-cash-crude'!L194)&gt;0,'data-cash-crude'!L194-INDEX('active-future'!$C:$C,MATCH('basis-cash-crude'!M$1,'active-future'!$A:$A,0),1),""),"")</f>
        <v>-3.4299999999999997</v>
      </c>
      <c r="N194">
        <f>+IFERROR(IF(VALUE('data-cash-crude'!M194)&gt;0,'data-cash-crude'!M194-INDEX('active-future'!$C:$C,MATCH('basis-cash-crude'!N$1,'active-future'!$A:$A,0),1),""),"")</f>
        <v>-3.6000000000000014</v>
      </c>
      <c r="O194">
        <f>+IFERROR(IF(VALUE('data-cash-crude'!N194)&gt;0,'data-cash-crude'!N194-INDEX('active-future'!$C:$C,MATCH('basis-cash-crude'!O$1,'active-future'!$A:$A,0),1),""),"")</f>
        <v>-3.3699999999999974</v>
      </c>
      <c r="P194">
        <f>+IFERROR(IF(VALUE('data-cash-crude'!O194)&gt;0,'data-cash-crude'!O194-INDEX('active-future'!$C:$C,MATCH('basis-cash-crude'!P$1,'active-future'!$A:$A,0),1),""),"")</f>
        <v>-3.4600000000000009</v>
      </c>
      <c r="Q194">
        <f>+IFERROR(IF(VALUE('data-cash-crude'!P194)&gt;0,'data-cash-crude'!P194-INDEX('active-future'!$C:$C,MATCH('basis-cash-crude'!Q$1,'active-future'!$A:$A,0),1),""),"")</f>
        <v>-3.5700000000000003</v>
      </c>
      <c r="R194">
        <f>+IFERROR(IF(VALUE('data-cash-crude'!Q194)&gt;0,'data-cash-crude'!Q194-INDEX('active-future'!$C:$C,MATCH('basis-cash-crude'!R$1,'active-future'!$A:$A,0),1),""),"")</f>
        <v>-3.4299999999999997</v>
      </c>
      <c r="S194">
        <f>+IFERROR(IF(VALUE('data-cash-crude'!R194)&gt;0,'data-cash-crude'!R194-INDEX('active-future'!$C:$C,MATCH('basis-cash-crude'!S$1,'active-future'!$A:$A,0),1),""),"")</f>
        <v>-3.509999999999998</v>
      </c>
      <c r="T194">
        <f>+IFERROR(IF(VALUE('data-cash-crude'!S194)&gt;0,'data-cash-crude'!S194-INDEX('active-future'!$C:$C,MATCH('basis-cash-crude'!T$1,'active-future'!$A:$A,0),1),""),"")</f>
        <v>-3.490000000000002</v>
      </c>
      <c r="U194">
        <f>+IFERROR(IF(VALUE('data-cash-crude'!T194)&gt;0,'data-cash-crude'!T194-INDEX('active-future'!$C:$C,MATCH('basis-cash-crude'!U$1,'active-future'!$A:$A,0),1),""),"")</f>
        <v>-3.7700000000000031</v>
      </c>
      <c r="V194">
        <f>+IFERROR(IF(VALUE('data-cash-crude'!U194)&gt;0,'data-cash-crude'!U194-INDEX('active-future'!$C:$C,MATCH('basis-cash-crude'!V$1,'active-future'!$A:$A,0),1),""),"")</f>
        <v>-3.4500000000000028</v>
      </c>
      <c r="W194">
        <f>+IFERROR(IF(VALUE('data-cash-crude'!V194)&gt;0,'data-cash-crude'!V194-INDEX('active-future'!$C:$C,MATCH('basis-cash-crude'!W$1,'active-future'!$A:$A,0),1),""),"")</f>
        <v>-3.4299999999999997</v>
      </c>
      <c r="X194">
        <f>+IFERROR(IF(VALUE('data-cash-crude'!W194)&gt;0,'data-cash-crude'!W194-INDEX('active-future'!$C:$C,MATCH('basis-cash-crude'!X$1,'active-future'!$A:$A,0),1),""),"")</f>
        <v>-3.6799999999999997</v>
      </c>
      <c r="Y194" t="str">
        <f>+IFERROR(IF(VALUE('data-cash-crude'!X194)&gt;0,'data-cash-crude'!X194-INDEX('active-future'!$C:$C,MATCH('basis-cash-crude'!Y$1,'active-future'!$A:$A,0),1),""),"")</f>
        <v/>
      </c>
      <c r="Z194">
        <f>+IFERROR(IF(VALUE('data-cash-crude'!Y194)&gt;0,'data-cash-crude'!Y194-INDEX('active-future'!$C:$C,MATCH('basis-cash-crude'!Z$1,'active-future'!$A:$A,0),1),""),"")</f>
        <v>-3.7100000000000009</v>
      </c>
      <c r="AA194">
        <f>+IFERROR(IF(VALUE('data-cash-crude'!Z194)&gt;0,'data-cash-crude'!Z194-INDEX('active-future'!$C:$C,MATCH('basis-cash-crude'!AA$1,'active-future'!$A:$A,0),1),""),"")</f>
        <v>-0.67000000000000171</v>
      </c>
      <c r="AB194" t="str">
        <f>+IFERROR(IF(VALUE('data-cash-crude'!AA194)&gt;0,'data-cash-crude'!AA194-INDEX('active-future'!$C:$C,MATCH('basis-cash-crude'!AB$1,'active-future'!$A:$A,0),1),""),"")</f>
        <v/>
      </c>
      <c r="AC194">
        <f>+IFERROR(IF(VALUE('data-cash-crude'!AB194)&gt;0,'data-cash-crude'!AB194-INDEX('active-future'!$C:$C,MATCH('basis-cash-crude'!AC$1,'active-future'!$A:$A,0),1),""),"")</f>
        <v>-3.6099999999999994</v>
      </c>
      <c r="AD194">
        <f>+IFERROR(IF(VALUE('data-cash-crude'!AC194)&gt;0,'data-cash-crude'!AC194-INDEX('active-future'!$C:$C,MATCH('basis-cash-crude'!AD$1,'active-future'!$A:$A,0),1),""),"")</f>
        <v>-3.4099999999999966</v>
      </c>
      <c r="AE194">
        <f>+IFERROR(IF(VALUE('data-cash-crude'!AD194)&gt;0,'data-cash-crude'!AD194-INDEX('active-future'!$C:$C,MATCH('basis-cash-crude'!AE$1,'active-future'!$A:$A,0),1),""),"")</f>
        <v>-3.509999999999998</v>
      </c>
      <c r="AF194">
        <f>+IFERROR(IF(VALUE('data-cash-crude'!AE194)&gt;0,'data-cash-crude'!AE194-INDEX('active-future'!$C:$C,MATCH('basis-cash-crude'!AF$1,'active-future'!$A:$A,0),1),""),"")</f>
        <v>-3.5200000000000031</v>
      </c>
      <c r="AG194">
        <f>+IFERROR(IF(VALUE('data-cash-crude'!AF194)&gt;0,'data-cash-crude'!AF194-INDEX('active-future'!$C:$C,MATCH('basis-cash-crude'!AG$1,'active-future'!$A:$A,0),1),""),"")</f>
        <v>-3.5799999999999983</v>
      </c>
      <c r="AH194" t="str">
        <f>+IFERROR(IF(VALUE('data-cash-crude'!AG194)&gt;0,'data-cash-crude'!AG194-INDEX('active-future'!$C:$C,MATCH('basis-cash-crude'!AH$1,'active-future'!$A:$A,0),1),""),"")</f>
        <v/>
      </c>
      <c r="AI194" t="str">
        <f>+IFERROR(IF(VALUE('data-cash-crude'!AH194)&gt;0,'data-cash-crude'!AH194-INDEX('active-future'!$C:$C,MATCH('basis-cash-crude'!AI$1,'active-future'!$A:$A,0),1),""),"")</f>
        <v/>
      </c>
      <c r="AJ194" t="str">
        <f>+IFERROR(IF(VALUE('data-cash-crude'!AI194)&gt;0,'data-cash-crude'!AI194-INDEX('active-future'!$C:$C,MATCH('basis-cash-crude'!AJ$1,'active-future'!$A:$A,0),1),""),"")</f>
        <v/>
      </c>
      <c r="AK194" t="str">
        <f>+IFERROR(IF(VALUE('data-cash-crude'!AJ194)&gt;0,'data-cash-crude'!AJ194-INDEX('active-future'!$C:$C,MATCH('basis-cash-crude'!AK$1,'active-future'!$A:$A,0),1),""),"")</f>
        <v/>
      </c>
      <c r="AL194" t="str">
        <f>+IFERROR(IF(VALUE('data-cash-crude'!AK194)&gt;0,'data-cash-crude'!AK194-INDEX('active-future'!$C:$C,MATCH('basis-cash-crude'!AL$1,'active-future'!$A:$A,0),1),""),"")</f>
        <v/>
      </c>
      <c r="AM194" t="str">
        <f>+IFERROR(IF(VALUE('data-cash-crude'!AL194)&gt;0,'data-cash-crude'!AL194-INDEX('active-future'!$C:$C,MATCH('basis-cash-crude'!AM$1,'active-future'!$A:$A,0),1),""),"")</f>
        <v/>
      </c>
      <c r="AN194">
        <f>+IFERROR(IF(VALUE('data-cash-crude'!AM194)&gt;0,'data-cash-crude'!AM194-INDEX('active-future'!$C:$C,MATCH('basis-cash-crude'!AN$1,'active-future'!$A:$A,0),1),""),"")</f>
        <v>-3.5499999999999972</v>
      </c>
      <c r="AO194">
        <f>+IFERROR(IF(VALUE('data-cash-crude'!AN194)&gt;0,'data-cash-crude'!AN194-INDEX('active-future'!$C:$C,MATCH('basis-cash-crude'!AO$1,'active-future'!$A:$A,0),1),""),"")</f>
        <v>-3.6099999999999994</v>
      </c>
      <c r="AP194">
        <f>+IFERROR(IF(VALUE('data-cash-crude'!AO194)&gt;0,'data-cash-crude'!AO194-INDEX('active-future'!$C:$C,MATCH('basis-cash-crude'!AP$1,'active-future'!$A:$A,0),1),""),"")</f>
        <v>-3.490000000000002</v>
      </c>
      <c r="AQ194">
        <f>+IFERROR(IF(VALUE('data-cash-crude'!AP194)&gt;0,'data-cash-crude'!AP194-INDEX('active-future'!$C:$C,MATCH('basis-cash-crude'!AQ$1,'active-future'!$A:$A,0),1),""),"")</f>
        <v>-3.3999999999999986</v>
      </c>
      <c r="AR194">
        <f>+IFERROR(IF(VALUE('data-cash-crude'!AQ194)&gt;0,'data-cash-crude'!AQ194-INDEX('active-future'!$C:$C,MATCH('basis-cash-crude'!AR$1,'active-future'!$A:$A,0),1),""),"")</f>
        <v>-3.6000000000000014</v>
      </c>
      <c r="AS194">
        <f>+IFERROR(IF(VALUE('data-cash-crude'!AR194)&gt;0,'data-cash-crude'!AR194-INDEX('active-future'!$C:$C,MATCH('basis-cash-crude'!AS$1,'active-future'!$A:$A,0),1),""),"")</f>
        <v>-3.4799999999999969</v>
      </c>
      <c r="AT194">
        <f>+IFERROR(IF(VALUE('data-cash-crude'!AS194)&gt;0,'data-cash-crude'!AS194-INDEX('active-future'!$C:$C,MATCH('basis-cash-crude'!AT$1,'active-future'!$A:$A,0),1),""),"")</f>
        <v>-3.7899999999999991</v>
      </c>
      <c r="AU194">
        <f>+IFERROR(IF(VALUE('data-cash-crude'!AT194)&gt;0,'data-cash-crude'!AT194-INDEX('active-future'!$C:$C,MATCH('basis-cash-crude'!AU$1,'active-future'!$A:$A,0),1),""),"")</f>
        <v>-3.4500000000000028</v>
      </c>
      <c r="AV194" t="str">
        <f>+IFERROR(IF(VALUE('data-cash-crude'!AU194)&gt;0,'data-cash-crude'!AU194-INDEX('active-future'!$C:$C,MATCH('basis-cash-crude'!AV$1,'active-future'!$A:$A,0),1),""),"")</f>
        <v/>
      </c>
      <c r="AW194" t="str">
        <f>+IFERROR(IF(VALUE('data-cash-crude'!AV194)&gt;0,'data-cash-crude'!AV194-INDEX('active-future'!$C:$C,MATCH('basis-cash-crude'!AW$1,'active-future'!$A:$A,0),1),""),"")</f>
        <v/>
      </c>
      <c r="AX194">
        <f>+IFERROR(IF(VALUE('data-cash-crude'!AW194)&gt;0,'data-cash-crude'!AW194-INDEX('active-future'!$C:$C,MATCH('basis-cash-crude'!AX$1,'active-future'!$A:$A,0),1),""),"")</f>
        <v>-3.5399999999999991</v>
      </c>
      <c r="AY194">
        <f>+IFERROR(IF(VALUE('data-cash-crude'!AX194)&gt;0,'data-cash-crude'!AX194-INDEX('active-future'!$C:$C,MATCH('basis-cash-crude'!AY$1,'active-future'!$A:$A,0),1),""),"")</f>
        <v>-3.8100000000000023</v>
      </c>
      <c r="AZ194">
        <f>+IFERROR(IF(VALUE('data-cash-crude'!AY194)&gt;0,'data-cash-crude'!AY194-INDEX('active-future'!$C:$C,MATCH('basis-cash-crude'!AZ$1,'active-future'!$A:$A,0),1),""),"")</f>
        <v>-3.4099999999999966</v>
      </c>
      <c r="BA194">
        <f>+IFERROR(IF(VALUE('data-cash-crude'!AZ194)&gt;0,'data-cash-crude'!AZ194-INDEX('active-future'!$C:$C,MATCH('basis-cash-crude'!BA$1,'active-future'!$A:$A,0),1),""),"")</f>
        <v>-3.4799999999999969</v>
      </c>
      <c r="BB194">
        <f>+IFERROR(IF(VALUE('data-cash-crude'!BA194)&gt;0,'data-cash-crude'!BA194-INDEX('active-future'!$C:$C,MATCH('basis-cash-crude'!BB$1,'active-future'!$A:$A,0),1),""),"")</f>
        <v>-3.4699999999999989</v>
      </c>
      <c r="BC194">
        <f>+IFERROR(IF(VALUE('data-cash-crude'!BB194)&gt;0,'data-cash-crude'!BB194-INDEX('active-future'!$C:$C,MATCH('basis-cash-crude'!BC$1,'active-future'!$A:$A,0),1),""),"")</f>
        <v>-3.9799999999999969</v>
      </c>
      <c r="BD194">
        <f>+IFERROR(IF(VALUE('data-cash-crude'!BC194)&gt;0,'data-cash-crude'!BC194-INDEX('active-future'!$C:$C,MATCH('basis-cash-crude'!BD$1,'active-future'!$A:$A,0),1),""),"")</f>
        <v>-3.509999999999998</v>
      </c>
      <c r="BE194">
        <f>+IFERROR(IF(VALUE('data-cash-crude'!BD194)&gt;0,'data-cash-crude'!BD194-INDEX('active-future'!$C:$C,MATCH('basis-cash-crude'!BE$1,'active-future'!$A:$A,0),1),""),"")</f>
        <v>-3.6199999999999974</v>
      </c>
      <c r="BF194">
        <f>+IFERROR(IF(VALUE('data-cash-crude'!BE194)&gt;0,'data-cash-crude'!BE194-INDEX('active-future'!$C:$C,MATCH('basis-cash-crude'!BF$1,'active-future'!$A:$A,0),1),""),"")</f>
        <v>-3.6799999999999997</v>
      </c>
      <c r="BG194">
        <f>+IFERROR(IF(VALUE('data-cash-crude'!BF194)&gt;0,'data-cash-crude'!BF194-INDEX('active-future'!$C:$C,MATCH('basis-cash-crude'!BG$1,'active-future'!$A:$A,0),1),""),"")</f>
        <v>-3.3599999999999994</v>
      </c>
      <c r="BH194">
        <f>+IFERROR(IF(VALUE('data-cash-crude'!BG194)&gt;0,'data-cash-crude'!BG194-INDEX('active-future'!$C:$C,MATCH('basis-cash-crude'!BH$1,'active-future'!$A:$A,0),1),""),"")</f>
        <v>-3.5600000000000023</v>
      </c>
      <c r="BI194">
        <f>+IFERROR(IF(VALUE('data-cash-crude'!BH194)&gt;0,'data-cash-crude'!BH194-INDEX('active-future'!$C:$C,MATCH('basis-cash-crude'!BI$1,'active-future'!$A:$A,0),1),""),"")</f>
        <v>-3.8400000000000034</v>
      </c>
      <c r="BJ194">
        <f>+IFERROR(IF(VALUE('data-cash-crude'!BI194)&gt;0,'data-cash-crude'!BI194-INDEX('active-future'!$C:$C,MATCH('basis-cash-crude'!BJ$1,'active-future'!$A:$A,0),1),""),"")</f>
        <v>-3.4500000000000028</v>
      </c>
      <c r="BK194">
        <f>+IFERROR(IF(VALUE('data-cash-crude'!BJ194)&gt;0,'data-cash-crude'!BJ194-INDEX('active-future'!$C:$C,MATCH('basis-cash-crude'!BK$1,'active-future'!$A:$A,0),1),""),"")</f>
        <v>-3.5499999999999972</v>
      </c>
      <c r="BL194">
        <f>+IFERROR(IF(VALUE('data-cash-crude'!BK194)&gt;0,'data-cash-crude'!BK194-INDEX('active-future'!$C:$C,MATCH('basis-cash-crude'!BL$1,'active-future'!$A:$A,0),1),""),"")</f>
        <v>-3.3400000000000034</v>
      </c>
      <c r="BM194">
        <f>+IFERROR(IF(VALUE('data-cash-crude'!BL194)&gt;0,'data-cash-crude'!BL194-INDEX('active-future'!$C:$C,MATCH('basis-cash-crude'!BM$1,'active-future'!$A:$A,0),1),""),"")</f>
        <v>-3.6300000000000026</v>
      </c>
      <c r="BN194">
        <f>+IFERROR(IF(VALUE('data-cash-crude'!BM194)&gt;0,'data-cash-crude'!BM194-INDEX('active-future'!$C:$C,MATCH('basis-cash-crude'!BN$1,'active-future'!$A:$A,0),1),""),"")</f>
        <v>-3.5</v>
      </c>
      <c r="BO194">
        <f>+IFERROR(IF(VALUE('data-cash-crude'!BN194)&gt;0,'data-cash-crude'!BN194-INDEX('active-future'!$C:$C,MATCH('basis-cash-crude'!BO$1,'active-future'!$A:$A,0),1),""),"")</f>
        <v>-3.5600000000000023</v>
      </c>
      <c r="BP194">
        <f>+IFERROR(IF(VALUE('data-cash-crude'!BO194)&gt;0,'data-cash-crude'!BO194-INDEX('active-future'!$C:$C,MATCH('basis-cash-crude'!BP$1,'active-future'!$A:$A,0),1),""),"")</f>
        <v>-3.4500000000000028</v>
      </c>
      <c r="BQ194">
        <f>+IFERROR(IF(VALUE('data-cash-crude'!BP194)&gt;0,'data-cash-crude'!BP194-INDEX('active-future'!$C:$C,MATCH('basis-cash-crude'!BQ$1,'active-future'!$A:$A,0),1),""),"")</f>
        <v>-3.3900000000000006</v>
      </c>
      <c r="BR194">
        <f>+IFERROR(IF(VALUE('data-cash-crude'!BQ194)&gt;0,'data-cash-crude'!BQ194-INDEX('active-future'!$C:$C,MATCH('basis-cash-crude'!BR$1,'active-future'!$A:$A,0),1),""),"")</f>
        <v>-3.6199999999999974</v>
      </c>
      <c r="BS194">
        <f>+IFERROR(IF(VALUE('data-cash-crude'!BR194)&gt;0,'data-cash-crude'!BR194-INDEX('active-future'!$C:$C,MATCH('basis-cash-crude'!BS$1,'active-future'!$A:$A,0),1),""),"")</f>
        <v>-3.8200000000000003</v>
      </c>
      <c r="BT194">
        <f>+IFERROR(IF(VALUE('data-cash-crude'!BS194)&gt;0,'data-cash-crude'!BS194-INDEX('active-future'!$C:$C,MATCH('basis-cash-crude'!BT$1,'active-future'!$A:$A,0),1),""),"")</f>
        <v>-3.4099999999999966</v>
      </c>
      <c r="BU194">
        <f>+IFERROR(IF(VALUE('data-cash-crude'!BT194)&gt;0,'data-cash-crude'!BT194-INDEX('active-future'!$C:$C,MATCH('basis-cash-crude'!BU$1,'active-future'!$A:$A,0),1),""),"")</f>
        <v>-3.4099999999999966</v>
      </c>
      <c r="BV194" t="str">
        <f>+IFERROR(IF(VALUE('data-cash-crude'!BU194)&gt;0,'data-cash-crude'!BU194-INDEX('active-future'!$C:$C,MATCH('basis-cash-crude'!BV$1,'active-future'!$A:$A,0),1),""),"")</f>
        <v/>
      </c>
      <c r="BW194">
        <f>+IFERROR(IF(VALUE('data-cash-crude'!BV194)&gt;0,'data-cash-crude'!BV194-INDEX('active-future'!$C:$C,MATCH('basis-cash-crude'!BW$1,'active-future'!$A:$A,0),1),""),"")</f>
        <v>-3.5399999999999991</v>
      </c>
      <c r="BX194">
        <f>+IFERROR(IF(VALUE('data-cash-crude'!BW194)&gt;0,'data-cash-crude'!BW194-INDEX('active-future'!$C:$C,MATCH('basis-cash-crude'!BX$1,'active-future'!$A:$A,0),1),""),"")</f>
        <v>-3.3900000000000006</v>
      </c>
      <c r="BY194">
        <f>+IFERROR(IF(VALUE('data-cash-crude'!BX194)&gt;0,'data-cash-crude'!BX194-INDEX('active-future'!$C:$C,MATCH('basis-cash-crude'!BY$1,'active-future'!$A:$A,0),1),""),"")</f>
        <v>-3.5900000000000034</v>
      </c>
      <c r="BZ194">
        <f>+IFERROR(IF(VALUE('data-cash-crude'!BY194)&gt;0,'data-cash-crude'!BY194-INDEX('active-future'!$C:$C,MATCH('basis-cash-crude'!BZ$1,'active-future'!$A:$A,0),1),""),"")</f>
        <v>-3.6899999999999977</v>
      </c>
      <c r="CA194">
        <f>+IFERROR(IF(VALUE('data-cash-crude'!BZ194)&gt;0,'data-cash-crude'!BZ194-INDEX('active-future'!$C:$C,MATCH('basis-cash-crude'!CA$1,'active-future'!$A:$A,0),1),""),"")</f>
        <v>-3.2899999999999991</v>
      </c>
      <c r="CB194">
        <f>+IFERROR(IF(VALUE('data-cash-crude'!CA194)&gt;0,'data-cash-crude'!CA194-INDEX('active-future'!$C:$C,MATCH('basis-cash-crude'!CB$1,'active-future'!$A:$A,0),1),""),"")</f>
        <v>-3.5900000000000034</v>
      </c>
      <c r="CC194">
        <f>+IFERROR(IF(VALUE('data-cash-crude'!CB194)&gt;0,'data-cash-crude'!CB194-INDEX('active-future'!$C:$C,MATCH('basis-cash-crude'!CC$1,'active-future'!$A:$A,0),1),""),"")</f>
        <v>-3.1499999999999986</v>
      </c>
      <c r="CD194">
        <f>+IFERROR(IF(VALUE('data-cash-crude'!CC194)&gt;0,'data-cash-crude'!CC194-INDEX('active-future'!$C:$C,MATCH('basis-cash-crude'!CD$1,'active-future'!$A:$A,0),1),""),"")</f>
        <v>-3.6000000000000014</v>
      </c>
      <c r="CE194">
        <f>+IFERROR(IF(VALUE('data-cash-crude'!CD194)&gt;0,'data-cash-crude'!CD194-INDEX('active-future'!$C:$C,MATCH('basis-cash-crude'!CE$1,'active-future'!$A:$A,0),1),""),"")</f>
        <v>-3.5900000000000034</v>
      </c>
      <c r="CF194">
        <f>+IFERROR(IF(VALUE('data-cash-crude'!CE194)&gt;0,'data-cash-crude'!CE194-INDEX('active-future'!$C:$C,MATCH('basis-cash-crude'!CF$1,'active-future'!$A:$A,0),1),""),"")</f>
        <v>-3.5</v>
      </c>
      <c r="CG194">
        <f>+IFERROR(IF(VALUE('data-cash-crude'!CF194)&gt;0,'data-cash-crude'!CF194-INDEX('active-future'!$C:$C,MATCH('basis-cash-crude'!CG$1,'active-future'!$A:$A,0),1),""),"")</f>
        <v>-3.6499999999999986</v>
      </c>
      <c r="CH194">
        <f>+IFERROR(IF(VALUE('data-cash-crude'!CG194)&gt;0,'data-cash-crude'!CG194-INDEX('active-future'!$C:$C,MATCH('basis-cash-crude'!CH$1,'active-future'!$A:$A,0),1),""),"")</f>
        <v>-3.3500000000000014</v>
      </c>
      <c r="CI194">
        <f>+IFERROR(IF(VALUE('data-cash-crude'!CH194)&gt;0,'data-cash-crude'!CH194-INDEX('active-future'!$C:$C,MATCH('basis-cash-crude'!CI$1,'active-future'!$A:$A,0),1),""),"")</f>
        <v>-3.5200000000000031</v>
      </c>
      <c r="CJ194">
        <f>+IFERROR(IF(VALUE('data-cash-crude'!CI194)&gt;0,'data-cash-crude'!CI194-INDEX('active-future'!$C:$C,MATCH('basis-cash-crude'!CJ$1,'active-future'!$A:$A,0),1),""),"")</f>
        <v>-3.5499999999999972</v>
      </c>
      <c r="CK194">
        <f>+IFERROR(IF(VALUE('data-cash-crude'!CJ194)&gt;0,'data-cash-crude'!CJ194-INDEX('active-future'!$C:$C,MATCH('basis-cash-crude'!CK$1,'active-future'!$A:$A,0),1),""),"")</f>
        <v>-3.509999999999998</v>
      </c>
      <c r="CL194">
        <f>+IFERROR(IF(VALUE('data-cash-crude'!CK194)&gt;0,'data-cash-crude'!CK194-INDEX('active-future'!$C:$C,MATCH('basis-cash-crude'!CL$1,'active-future'!$A:$A,0),1),""),"")</f>
        <v>-3.4399999999999977</v>
      </c>
      <c r="CM194" t="str">
        <f>+IFERROR(IF(VALUE('data-cash-crude'!CL194)&gt;0,'data-cash-crude'!CL194-INDEX('active-future'!$C:$C,MATCH('basis-cash-crude'!CM$1,'active-future'!$A:$A,0),1),""),"")</f>
        <v/>
      </c>
      <c r="CN194">
        <f>+IFERROR(IF(VALUE('data-cash-crude'!CM194)&gt;0,'data-cash-crude'!CM194-INDEX('active-future'!$C:$C,MATCH('basis-cash-crude'!CN$1,'active-future'!$A:$A,0),1),""),"")</f>
        <v>-3.6000000000000014</v>
      </c>
      <c r="CO194">
        <f>+IFERROR(IF(VALUE('data-cash-crude'!CN194)&gt;0,'data-cash-crude'!CN194-INDEX('active-future'!$C:$C,MATCH('basis-cash-crude'!CO$1,'active-future'!$A:$A,0),1),""),"")</f>
        <v>-3.4600000000000009</v>
      </c>
      <c r="CP194" t="str">
        <f>+IFERROR(IF(VALUE('data-cash-crude'!CO194)&gt;0,'data-cash-crude'!CO194-INDEX('active-future'!$C:$C,MATCH('basis-cash-crude'!CP$1,'active-future'!$A:$A,0),1),""),"")</f>
        <v/>
      </c>
      <c r="CQ194">
        <f>+IFERROR(IF(VALUE('data-cash-crude'!CP194)&gt;0,'data-cash-crude'!CP194-INDEX('active-future'!$C:$C,MATCH('basis-cash-crude'!CQ$1,'active-future'!$A:$A,0),1),""),"")</f>
        <v>-2.6799999999999997</v>
      </c>
      <c r="CR194">
        <f>+IFERROR(IF(VALUE('data-cash-crude'!CQ194)&gt;0,'data-cash-crude'!CQ194-INDEX('active-future'!$C:$C,MATCH('basis-cash-crude'!CR$1,'active-future'!$A:$A,0),1),""),"")</f>
        <v>-3.6400000000000006</v>
      </c>
      <c r="CS194">
        <f>+IFERROR(IF(VALUE('data-cash-crude'!CR194)&gt;0,'data-cash-crude'!CR194-INDEX('active-future'!$C:$C,MATCH('basis-cash-crude'!CS$1,'active-future'!$A:$A,0),1),""),"")</f>
        <v>-3.4200000000000017</v>
      </c>
      <c r="CT194">
        <f>+IFERROR(IF(VALUE('data-cash-crude'!CS194)&gt;0,'data-cash-crude'!CS194-INDEX('active-future'!$C:$C,MATCH('basis-cash-crude'!CT$1,'active-future'!$A:$A,0),1),""),"")</f>
        <v>-3.6000000000000014</v>
      </c>
      <c r="CU194">
        <f>+IFERROR(IF(VALUE('data-cash-crude'!CT194)&gt;0,'data-cash-crude'!CT194-INDEX('active-future'!$C:$C,MATCH('basis-cash-crude'!CU$1,'active-future'!$A:$A,0),1),""),"")</f>
        <v>-3.4299999999999997</v>
      </c>
      <c r="CV194">
        <f>+IFERROR(IF(VALUE('data-cash-crude'!CU194)&gt;0,'data-cash-crude'!CU194-INDEX('active-future'!$C:$C,MATCH('basis-cash-crude'!CV$1,'active-future'!$A:$A,0),1),""),"")</f>
        <v>-3.3800000000000026</v>
      </c>
      <c r="CW194">
        <f>+IFERROR(IF(VALUE('data-cash-crude'!CV194)&gt;0,'data-cash-crude'!CV194-INDEX('active-future'!$C:$C,MATCH('basis-cash-crude'!CW$1,'active-future'!$A:$A,0),1),""),"")</f>
        <v>-3.1400000000000006</v>
      </c>
      <c r="CX194">
        <f>+IFERROR(IF(VALUE('data-cash-crude'!CW194)&gt;0,'data-cash-crude'!CW194-INDEX('active-future'!$C:$C,MATCH('basis-cash-crude'!CX$1,'active-future'!$A:$A,0),1),""),"")</f>
        <v>-3.5600000000000023</v>
      </c>
      <c r="CY194">
        <f>+IFERROR(IF(VALUE('data-cash-crude'!CX194)&gt;0,'data-cash-crude'!CX194-INDEX('active-future'!$C:$C,MATCH('basis-cash-crude'!CY$1,'active-future'!$A:$A,0),1),""),"")</f>
        <v>-3.4699999999999989</v>
      </c>
      <c r="CZ194">
        <f>+IFERROR(IF(VALUE('data-cash-crude'!CY194)&gt;0,'data-cash-crude'!CY194-INDEX('active-future'!$C:$C,MATCH('basis-cash-crude'!CZ$1,'active-future'!$A:$A,0),1),""),"")</f>
        <v>-3.7299999999999969</v>
      </c>
      <c r="DA194">
        <f>+IFERROR(IF(VALUE('data-cash-crude'!CZ194)&gt;0,'data-cash-crude'!CZ194-INDEX('active-future'!$C:$C,MATCH('basis-cash-crude'!DA$1,'active-future'!$A:$A,0),1),""),"")</f>
        <v>-3.3500000000000014</v>
      </c>
      <c r="DB194">
        <f>+IFERROR(IF(VALUE('data-cash-crude'!DA194)&gt;0,'data-cash-crude'!DA194-INDEX('active-future'!$C:$C,MATCH('basis-cash-crude'!DB$1,'active-future'!$A:$A,0),1),""),"")</f>
        <v>-3.6799999999999997</v>
      </c>
      <c r="DC194">
        <f>+IFERROR(IF(VALUE('data-cash-crude'!DB194)&gt;0,'data-cash-crude'!DB194-INDEX('active-future'!$C:$C,MATCH('basis-cash-crude'!DC$1,'active-future'!$A:$A,0),1),""),"")</f>
        <v>-3.5</v>
      </c>
      <c r="DD194">
        <f>+IFERROR(IF(VALUE('data-cash-crude'!DC194)&gt;0,'data-cash-crude'!DC194-INDEX('active-future'!$C:$C,MATCH('basis-cash-crude'!DD$1,'active-future'!$A:$A,0),1),""),"")</f>
        <v>-3.5399999999999991</v>
      </c>
      <c r="DE194">
        <f>+IFERROR(IF(VALUE('data-cash-crude'!DD194)&gt;0,'data-cash-crude'!DD194-INDEX('active-future'!$C:$C,MATCH('basis-cash-crude'!DE$1,'active-future'!$A:$A,0),1),""),"")</f>
        <v>-3.5900000000000034</v>
      </c>
      <c r="DF194">
        <f>+IFERROR(IF(VALUE('data-cash-crude'!DE194)&gt;0,'data-cash-crude'!DE194-INDEX('active-future'!$C:$C,MATCH('basis-cash-crude'!DF$1,'active-future'!$A:$A,0),1),""),"")</f>
        <v>-3.3800000000000026</v>
      </c>
      <c r="DG194">
        <f>+IFERROR(IF(VALUE('data-cash-crude'!DF194)&gt;0,'data-cash-crude'!DF194-INDEX('active-future'!$C:$C,MATCH('basis-cash-crude'!DG$1,'active-future'!$A:$A,0),1),""),"")</f>
        <v>-3.1899999999999977</v>
      </c>
      <c r="DH194">
        <f>+IFERROR(IF(VALUE('data-cash-crude'!DG194)&gt;0,'data-cash-crude'!DG194-INDEX('active-future'!$C:$C,MATCH('basis-cash-crude'!DH$1,'active-future'!$A:$A,0),1),""),"")</f>
        <v>-3.6599999999999966</v>
      </c>
      <c r="DI194">
        <f>+IFERROR(IF(VALUE('data-cash-crude'!DH194)&gt;0,'data-cash-crude'!DH194-INDEX('active-future'!$C:$C,MATCH('basis-cash-crude'!DI$1,'active-future'!$A:$A,0),1),""),"")</f>
        <v>-3.4500000000000028</v>
      </c>
      <c r="DJ194">
        <f>+IFERROR(IF(VALUE('data-cash-crude'!DI194)&gt;0,'data-cash-crude'!DI194-INDEX('active-future'!$C:$C,MATCH('basis-cash-crude'!DJ$1,'active-future'!$A:$A,0),1),""),"")</f>
        <v>-3.5799999999999983</v>
      </c>
      <c r="DK194">
        <f>+IFERROR(IF(VALUE('data-cash-crude'!DJ194)&gt;0,'data-cash-crude'!DJ194-INDEX('active-future'!$C:$C,MATCH('basis-cash-crude'!DK$1,'active-future'!$A:$A,0),1),""),"")</f>
        <v>-3.5499999999999972</v>
      </c>
      <c r="DL194">
        <f>+IFERROR(IF(VALUE('data-cash-crude'!DK194)&gt;0,'data-cash-crude'!DK194-INDEX('active-future'!$C:$C,MATCH('basis-cash-crude'!DL$1,'active-future'!$A:$A,0),1),""),"")</f>
        <v>-3.6199999999999974</v>
      </c>
      <c r="DM194" t="str">
        <f>+IFERROR(IF(VALUE('data-cash-crude'!DL194)&gt;0,'data-cash-crude'!DL194-INDEX('active-future'!$C:$C,MATCH('basis-cash-crude'!DM$1,'active-future'!$A:$A,0),1),""),"")</f>
        <v/>
      </c>
      <c r="DN194" t="str">
        <f>+IFERROR(IF(VALUE('data-cash-crude'!DM194)&gt;0,'data-cash-crude'!DM194-INDEX('active-future'!$C:$C,MATCH('basis-cash-crude'!DN$1,'active-future'!$A:$A,0),1),""),"")</f>
        <v/>
      </c>
      <c r="DO194" t="str">
        <f>+IFERROR(IF(VALUE('data-cash-crude'!DN194)&gt;0,'data-cash-crude'!DN194-INDEX('active-future'!$C:$C,MATCH('basis-cash-crude'!DO$1,'active-future'!$A:$A,0),1),""),"")</f>
        <v/>
      </c>
      <c r="DP194" t="str">
        <f>+IFERROR(IF(VALUE('data-cash-crude'!DO194)&gt;0,'data-cash-crude'!DO194-INDEX('active-future'!$C:$C,MATCH('basis-cash-crude'!DP$1,'active-future'!$A:$A,0),1),""),"")</f>
        <v/>
      </c>
      <c r="DQ194" t="str">
        <f>+IFERROR(IF(VALUE('data-cash-crude'!DP194)&gt;0,'data-cash-crude'!DP194-INDEX('active-future'!$C:$C,MATCH('basis-cash-crude'!DQ$1,'active-future'!$A:$A,0),1),""),"")</f>
        <v/>
      </c>
      <c r="DR194" t="str">
        <f>+IFERROR(IF(VALUE('data-cash-crude'!DQ194)&gt;0,'data-cash-crude'!DQ194-INDEX('active-future'!$C:$C,MATCH('basis-cash-crude'!DR$1,'active-future'!$A:$A,0),1),""),"")</f>
        <v/>
      </c>
      <c r="DS194" t="str">
        <f>+IFERROR(IF(VALUE('data-cash-crude'!DR194)&gt;0,'data-cash-crude'!DR194-INDEX('active-future'!$C:$C,MATCH('basis-cash-crude'!DS$1,'active-future'!$A:$A,0),1),""),"")</f>
        <v/>
      </c>
      <c r="DT194" t="str">
        <f>+IFERROR(IF(VALUE('data-cash-crude'!DS194)&gt;0,'data-cash-crude'!DS194-INDEX('active-future'!$C:$C,MATCH('basis-cash-crude'!DT$1,'active-future'!$A:$A,0),1),""),"")</f>
        <v/>
      </c>
      <c r="DU194" t="str">
        <f>+IFERROR(IF(VALUE('data-cash-crude'!DT194)&gt;0,'data-cash-crude'!DT194-INDEX('active-future'!$C:$C,MATCH('basis-cash-crude'!DU$1,'active-future'!$A:$A,0),1),""),"")</f>
        <v/>
      </c>
      <c r="DV194" t="str">
        <f>+IFERROR(IF(VALUE('data-cash-crude'!DU194)&gt;0,'data-cash-crude'!DU194-INDEX('active-future'!$C:$C,MATCH('basis-cash-crude'!DV$1,'active-future'!$A:$A,0),1),""),"")</f>
        <v/>
      </c>
      <c r="DW194" t="str">
        <f>+IFERROR(IF(VALUE('data-cash-crude'!DV194)&gt;0,'data-cash-crude'!DV194-INDEX('active-future'!$C:$C,MATCH('basis-cash-crude'!DW$1,'active-future'!$A:$A,0),1),""),"")</f>
        <v/>
      </c>
      <c r="DX194" t="str">
        <f>+IFERROR(IF(VALUE('data-cash-crude'!DW194)&gt;0,'data-cash-crude'!DW194-INDEX('active-future'!$C:$C,MATCH('basis-cash-crude'!DX$1,'active-future'!$A:$A,0),1),""),"")</f>
        <v/>
      </c>
      <c r="DY194" t="str">
        <f>+IFERROR(IF(VALUE('data-cash-crude'!DX194)&gt;0,'data-cash-crude'!DX194-INDEX('active-future'!$C:$C,MATCH('basis-cash-crude'!DY$1,'active-future'!$A:$A,0),1),""),"")</f>
        <v/>
      </c>
      <c r="DZ194" t="str">
        <f>+IFERROR(IF(VALUE('data-cash-crude'!DY194)&gt;0,'data-cash-crude'!DY194-INDEX('active-future'!$C:$C,MATCH('basis-cash-crude'!DZ$1,'active-future'!$A:$A,0),1),""),"")</f>
        <v/>
      </c>
      <c r="EA194" t="str">
        <f>+IFERROR(IF(VALUE('data-cash-crude'!DZ194)&gt;0,'data-cash-crude'!DZ194-INDEX('active-future'!$C:$C,MATCH('basis-cash-crude'!EA$1,'active-future'!$A:$A,0),1),""),"")</f>
        <v/>
      </c>
      <c r="EB194" t="str">
        <f>+IFERROR(IF(VALUE('data-cash-crude'!EA194)&gt;0,'data-cash-crude'!EA194-INDEX('active-future'!$C:$C,MATCH('basis-cash-crude'!EB$1,'active-future'!$A:$A,0),1),""),"")</f>
        <v/>
      </c>
      <c r="EC194" t="str">
        <f>+IFERROR(IF(VALUE('data-cash-crude'!EB194)&gt;0,'data-cash-crude'!EB194-INDEX('active-future'!$C:$C,MATCH('basis-cash-crude'!EC$1,'active-future'!$A:$A,0),1),""),"")</f>
        <v/>
      </c>
      <c r="ED194" t="str">
        <f>+IFERROR(IF(VALUE('data-cash-crude'!EC194)&gt;0,'data-cash-crude'!EC194-INDEX('active-future'!$C:$C,MATCH('basis-cash-crude'!ED$1,'active-future'!$A:$A,0),1),""),"")</f>
        <v/>
      </c>
      <c r="EE194" t="str">
        <f>+IFERROR(IF(VALUE('data-cash-crude'!ED194)&gt;0,'data-cash-crude'!ED194-INDEX('active-future'!$C:$C,MATCH('basis-cash-crude'!EE$1,'active-future'!$A:$A,0),1),""),"")</f>
        <v/>
      </c>
      <c r="EF194" t="str">
        <f>+IFERROR(IF(VALUE('data-cash-crude'!EE194)&gt;0,'data-cash-crude'!EE194-INDEX('active-future'!$C:$C,MATCH('basis-cash-crude'!EF$1,'active-future'!$A:$A,0),1),""),"")</f>
        <v/>
      </c>
      <c r="EG194" t="str">
        <f>+IFERROR(IF(VALUE('data-cash-crude'!EF194)&gt;0,'data-cash-crude'!EF194-INDEX('active-future'!$C:$C,MATCH('basis-cash-crude'!EG$1,'active-future'!$A:$A,0),1),""),"")</f>
        <v/>
      </c>
      <c r="EH194" t="str">
        <f>+IFERROR(IF(VALUE('data-cash-crude'!EG194)&gt;0,'data-cash-crude'!EG194-INDEX('active-future'!$C:$C,MATCH('basis-cash-crude'!EH$1,'active-future'!$A:$A,0),1),""),"")</f>
        <v/>
      </c>
      <c r="EI194" t="str">
        <f>+IFERROR(IF(VALUE('data-cash-crude'!EH194)&gt;0,'data-cash-crude'!EH194-INDEX('active-future'!$C:$C,MATCH('basis-cash-crude'!EI$1,'active-future'!$A:$A,0),1),""),"")</f>
        <v/>
      </c>
      <c r="EJ194" t="str">
        <f>+IFERROR(IF(VALUE('data-cash-crude'!EI194)&gt;0,'data-cash-crude'!EI194-INDEX('active-future'!$C:$C,MATCH('basis-cash-crude'!EJ$1,'active-future'!$A:$A,0),1),""),"")</f>
        <v/>
      </c>
      <c r="EK194" t="str">
        <f>+IFERROR(IF(VALUE('data-cash-crude'!EJ194)&gt;0,'data-cash-crude'!EJ194-INDEX('active-future'!$C:$C,MATCH('basis-cash-crude'!EK$1,'active-future'!$A:$A,0),1),""),"")</f>
        <v/>
      </c>
      <c r="EL194" t="str">
        <f>+IFERROR(IF(VALUE('data-cash-crude'!EK194)&gt;0,'data-cash-crude'!EK194-INDEX('active-future'!$C:$C,MATCH('basis-cash-crude'!EL$1,'active-future'!$A:$A,0),1),""),"")</f>
        <v/>
      </c>
      <c r="EM194" t="str">
        <f>+IFERROR(IF(VALUE('data-cash-crude'!EL194)&gt;0,'data-cash-crude'!EL194-INDEX('active-future'!$C:$C,MATCH('basis-cash-crude'!EM$1,'active-future'!$A:$A,0),1),""),"")</f>
        <v/>
      </c>
      <c r="EN194" t="str">
        <f>+IFERROR(IF(VALUE('data-cash-crude'!EM194)&gt;0,'data-cash-crude'!EM194-INDEX('active-future'!$C:$C,MATCH('basis-cash-crude'!EN$1,'active-future'!$A:$A,0),1),""),"")</f>
        <v/>
      </c>
      <c r="EO194" t="str">
        <f>+IFERROR(IF(VALUE('data-cash-crude'!EN194)&gt;0,'data-cash-crude'!EN194-INDEX('active-future'!$C:$C,MATCH('basis-cash-crude'!EO$1,'active-future'!$A:$A,0),1),""),"")</f>
        <v/>
      </c>
      <c r="EP194" t="str">
        <f>+IFERROR(IF(VALUE('data-cash-crude'!EO194)&gt;0,'data-cash-crude'!EO194-INDEX('active-future'!$C:$C,MATCH('basis-cash-crude'!EP$1,'active-future'!$A:$A,0),1),""),"")</f>
        <v/>
      </c>
      <c r="EQ194" t="str">
        <f>+IFERROR(IF(VALUE('data-cash-crude'!EP194)&gt;0,'data-cash-crude'!EP194-INDEX('active-future'!$C:$C,MATCH('basis-cash-crude'!EQ$1,'active-future'!$A:$A,0),1),""),"")</f>
        <v/>
      </c>
      <c r="ER194" t="str">
        <f>+IFERROR(IF(VALUE('data-cash-crude'!EQ194)&gt;0,'data-cash-crude'!EQ194-INDEX('active-future'!$C:$C,MATCH('basis-cash-crude'!ER$1,'active-future'!$A:$A,0),1),""),"")</f>
        <v/>
      </c>
      <c r="ES194" t="str">
        <f>+IFERROR(IF(VALUE('data-cash-crude'!ER194)&gt;0,'data-cash-crude'!ER194-INDEX('active-future'!$C:$C,MATCH('basis-cash-crude'!ES$1,'active-future'!$A:$A,0),1),""),"")</f>
        <v/>
      </c>
      <c r="ET194" t="str">
        <f>+IFERROR(IF(VALUE('data-cash-crude'!ES194)&gt;0,'data-cash-crude'!ES194-INDEX('active-future'!$C:$C,MATCH('basis-cash-crude'!ET$1,'active-future'!$A:$A,0),1),""),"")</f>
        <v/>
      </c>
      <c r="EU194" t="str">
        <f>+IFERROR(IF(VALUE('data-cash-crude'!ET194)&gt;0,'data-cash-crude'!ET194-INDEX('active-future'!$C:$C,MATCH('basis-cash-crude'!EU$1,'active-future'!$A:$A,0),1),""),"")</f>
        <v/>
      </c>
      <c r="EV194" t="str">
        <f>+IFERROR(IF(VALUE('data-cash-crude'!EU194)&gt;0,'data-cash-crude'!EU194-INDEX('active-future'!$C:$C,MATCH('basis-cash-crude'!EV$1,'active-future'!$A:$A,0),1),""),"")</f>
        <v/>
      </c>
      <c r="EW194" t="str">
        <f>+IFERROR(IF(VALUE('data-cash-crude'!EV194)&gt;0,'data-cash-crude'!EV194-INDEX('active-future'!$C:$C,MATCH('basis-cash-crude'!EW$1,'active-future'!$A:$A,0),1),""),"")</f>
        <v/>
      </c>
      <c r="EX194" t="str">
        <f>+IFERROR(IF(VALUE('data-cash-crude'!EW194)&gt;0,'data-cash-crude'!EW194-INDEX('active-future'!$C:$C,MATCH('basis-cash-crude'!EX$1,'active-future'!$A:$A,0),1),""),"")</f>
        <v/>
      </c>
      <c r="EY194" t="str">
        <f>+IFERROR(IF(VALUE('data-cash-crude'!EX194)&gt;0,'data-cash-crude'!EX194-INDEX('active-future'!$C:$C,MATCH('basis-cash-crude'!EY$1,'active-future'!$A:$A,0),1),""),"")</f>
        <v/>
      </c>
      <c r="EZ194" t="str">
        <f>+IFERROR(IF(VALUE('data-cash-crude'!EY194)&gt;0,'data-cash-crude'!EY194-INDEX('active-future'!$C:$C,MATCH('basis-cash-crude'!EZ$1,'active-future'!$A:$A,0),1),""),"")</f>
        <v/>
      </c>
      <c r="FA194" t="str">
        <f>+IFERROR(IF(VALUE('data-cash-crude'!EZ194)&gt;0,'data-cash-crude'!EZ194-INDEX('active-future'!$C:$C,MATCH('basis-cash-crude'!FA$1,'active-future'!$A:$A,0),1),""),"")</f>
        <v/>
      </c>
      <c r="FB194" t="str">
        <f>+IFERROR(IF(VALUE('data-cash-crude'!FA194)&gt;0,'data-cash-crude'!FA194-INDEX('active-future'!$C:$C,MATCH('basis-cash-crude'!FB$1,'active-future'!$A:$A,0),1),""),"")</f>
        <v/>
      </c>
      <c r="FC194" t="str">
        <f>+IFERROR(IF(VALUE('data-cash-crude'!FB194)&gt;0,'data-cash-crude'!FB194-INDEX('active-future'!$C:$C,MATCH('basis-cash-crude'!FC$1,'active-future'!$A:$A,0),1),""),"")</f>
        <v/>
      </c>
      <c r="FD194" t="str">
        <f>+IFERROR(IF(VALUE('data-cash-crude'!FC194)&gt;0,'data-cash-crude'!FC194-INDEX('active-future'!$C:$C,MATCH('basis-cash-crude'!FD$1,'active-future'!$A:$A,0),1),""),"")</f>
        <v/>
      </c>
      <c r="FE194" t="str">
        <f>+IFERROR(IF(VALUE('data-cash-crude'!FD194)&gt;0,'data-cash-crude'!FD194-INDEX('active-future'!$C:$C,MATCH('basis-cash-crude'!FE$1,'active-future'!$A:$A,0),1),""),"")</f>
        <v/>
      </c>
      <c r="FF194" t="str">
        <f>+IFERROR(IF(VALUE('data-cash-crude'!FE194)&gt;0,'data-cash-crude'!FE194-INDEX('active-future'!$C:$C,MATCH('basis-cash-crude'!FF$1,'active-future'!$A:$A,0),1),""),"")</f>
        <v/>
      </c>
      <c r="FG194" t="str">
        <f>+IFERROR(IF(VALUE('data-cash-crude'!FF194)&gt;0,'data-cash-crude'!FF194-INDEX('active-future'!$C:$C,MATCH('basis-cash-crude'!FG$1,'active-future'!$A:$A,0),1),""),"")</f>
        <v/>
      </c>
      <c r="FH194" t="str">
        <f>+IFERROR(IF(VALUE('data-cash-crude'!FG194)&gt;0,'data-cash-crude'!FG194-INDEX('active-future'!$C:$C,MATCH('basis-cash-crude'!FH$1,'active-future'!$A:$A,0),1),""),"")</f>
        <v/>
      </c>
      <c r="FI194" t="str">
        <f>+IFERROR(IF(VALUE('data-cash-crude'!FH194)&gt;0,'data-cash-crude'!FH194-INDEX('active-future'!$C:$C,MATCH('basis-cash-crude'!FI$1,'active-future'!$A:$A,0),1),""),"")</f>
        <v/>
      </c>
      <c r="FJ194" t="str">
        <f>+IFERROR(IF(VALUE('data-cash-crude'!FI194)&gt;0,'data-cash-crude'!FI194-INDEX('active-future'!$C:$C,MATCH('basis-cash-crude'!FJ$1,'active-future'!$A:$A,0),1),""),"")</f>
        <v/>
      </c>
      <c r="FK194" t="str">
        <f>+IFERROR(IF(VALUE('data-cash-crude'!FJ194)&gt;0,'data-cash-crude'!FJ194-INDEX('active-future'!$C:$C,MATCH('basis-cash-crude'!FK$1,'active-future'!$A:$A,0),1),""),"")</f>
        <v/>
      </c>
      <c r="FL194" t="str">
        <f>+IFERROR(IF(VALUE('data-cash-crude'!FK194)&gt;0,'data-cash-crude'!FK194-INDEX('active-future'!$C:$C,MATCH('basis-cash-crude'!FL$1,'active-future'!$A:$A,0),1),""),"")</f>
        <v/>
      </c>
    </row>
    <row r="195" spans="1:168" x14ac:dyDescent="0.2">
      <c r="A195">
        <f t="shared" ref="A195:A226" si="9">+IFERROR(AVERAGE(E195:K195),"")</f>
        <v>-4.8950000000000022</v>
      </c>
      <c r="B195">
        <f t="shared" ref="B195:B226" si="10">+IFERROR(AVERAGE(E195:AH195),"")</f>
        <v>-4.9037500000000014</v>
      </c>
      <c r="C195">
        <f t="shared" ref="C195:C226" si="11">+IFERROR(AVERAGE(E195:CP195),"")</f>
        <v>-5.5008108108108127</v>
      </c>
      <c r="D195" s="10" t="str">
        <f>+'data-cash-crude'!B195</f>
        <v>CLPA-8-73.CM</v>
      </c>
      <c r="E195">
        <f>+IFERROR(IF(VALUE('data-cash-crude'!D195)&gt;0,'data-cash-crude'!D195-INDEX('active-future'!$C:$C,MATCH('basis-cash-crude'!E$1,'active-future'!$A:$A,0),1),""),"")</f>
        <v>-4.9100000000000037</v>
      </c>
      <c r="F195">
        <f>+IFERROR(IF(VALUE('data-cash-crude'!E195)&gt;0,'data-cash-crude'!E195-INDEX('active-future'!$C:$C,MATCH('basis-cash-crude'!F$1,'active-future'!$A:$A,0),1),""),"")</f>
        <v>-4.7800000000000011</v>
      </c>
      <c r="G195">
        <f>+IFERROR(IF(VALUE('data-cash-crude'!F195)&gt;0,'data-cash-crude'!F195-INDEX('active-future'!$C:$C,MATCH('basis-cash-crude'!G$1,'active-future'!$A:$A,0),1),""),"")</f>
        <v>-4.82</v>
      </c>
      <c r="H195">
        <f>+IFERROR(IF(VALUE('data-cash-crude'!G195)&gt;0,'data-cash-crude'!G195-INDEX('active-future'!$C:$C,MATCH('basis-cash-crude'!H$1,'active-future'!$A:$A,0),1),""),"")</f>
        <v>-4.7800000000000011</v>
      </c>
      <c r="I195" t="str">
        <f>+IFERROR(IF(VALUE('data-cash-crude'!H195)&gt;0,'data-cash-crude'!H195-INDEX('active-future'!$C:$C,MATCH('basis-cash-crude'!I$1,'active-future'!$A:$A,0),1),""),"")</f>
        <v/>
      </c>
      <c r="J195">
        <f>+IFERROR(IF(VALUE('data-cash-crude'!I195)&gt;0,'data-cash-crude'!I195-INDEX('active-future'!$C:$C,MATCH('basis-cash-crude'!J$1,'active-future'!$A:$A,0),1),""),"")</f>
        <v>-4.9600000000000009</v>
      </c>
      <c r="K195">
        <f>+IFERROR(IF(VALUE('data-cash-crude'!J195)&gt;0,'data-cash-crude'!J195-INDEX('active-future'!$C:$C,MATCH('basis-cash-crude'!K$1,'active-future'!$A:$A,0),1),""),"")</f>
        <v>-5.1200000000000045</v>
      </c>
      <c r="L195" t="str">
        <f>+IFERROR(IF(VALUE('data-cash-crude'!K195)&gt;0,'data-cash-crude'!K195-INDEX('active-future'!$C:$C,MATCH('basis-cash-crude'!L$1,'active-future'!$A:$A,0),1),""),"")</f>
        <v/>
      </c>
      <c r="M195" t="str">
        <f>+IFERROR(IF(VALUE('data-cash-crude'!L195)&gt;0,'data-cash-crude'!L195-INDEX('active-future'!$C:$C,MATCH('basis-cash-crude'!M$1,'active-future'!$A:$A,0),1),""),"")</f>
        <v/>
      </c>
      <c r="N195">
        <f>+IFERROR(IF(VALUE('data-cash-crude'!M195)&gt;0,'data-cash-crude'!M195-INDEX('active-future'!$C:$C,MATCH('basis-cash-crude'!N$1,'active-future'!$A:$A,0),1),""),"")</f>
        <v>-4.9500000000000028</v>
      </c>
      <c r="O195">
        <f>+IFERROR(IF(VALUE('data-cash-crude'!N195)&gt;0,'data-cash-crude'!N195-INDEX('active-future'!$C:$C,MATCH('basis-cash-crude'!O$1,'active-future'!$A:$A,0),1),""),"")</f>
        <v>-4.7199999999999989</v>
      </c>
      <c r="P195">
        <f>+IFERROR(IF(VALUE('data-cash-crude'!O195)&gt;0,'data-cash-crude'!O195-INDEX('active-future'!$C:$C,MATCH('basis-cash-crude'!P$1,'active-future'!$A:$A,0),1),""),"")</f>
        <v>-4.8100000000000023</v>
      </c>
      <c r="Q195">
        <f>+IFERROR(IF(VALUE('data-cash-crude'!P195)&gt;0,'data-cash-crude'!P195-INDEX('active-future'!$C:$C,MATCH('basis-cash-crude'!Q$1,'active-future'!$A:$A,0),1),""),"")</f>
        <v>-4.9200000000000017</v>
      </c>
      <c r="R195">
        <f>+IFERROR(IF(VALUE('data-cash-crude'!Q195)&gt;0,'data-cash-crude'!Q195-INDEX('active-future'!$C:$C,MATCH('basis-cash-crude'!R$1,'active-future'!$A:$A,0),1),""),"")</f>
        <v>-4.7800000000000011</v>
      </c>
      <c r="S195">
        <f>+IFERROR(IF(VALUE('data-cash-crude'!R195)&gt;0,'data-cash-crude'!R195-INDEX('active-future'!$C:$C,MATCH('basis-cash-crude'!S$1,'active-future'!$A:$A,0),1),""),"")</f>
        <v>-4.8599999999999994</v>
      </c>
      <c r="T195">
        <f>+IFERROR(IF(VALUE('data-cash-crude'!S195)&gt;0,'data-cash-crude'!S195-INDEX('active-future'!$C:$C,MATCH('basis-cash-crude'!T$1,'active-future'!$A:$A,0),1),""),"")</f>
        <v>-4.8400000000000034</v>
      </c>
      <c r="U195">
        <f>+IFERROR(IF(VALUE('data-cash-crude'!T195)&gt;0,'data-cash-crude'!T195-INDEX('active-future'!$C:$C,MATCH('basis-cash-crude'!U$1,'active-future'!$A:$A,0),1),""),"")</f>
        <v>-5.1200000000000045</v>
      </c>
      <c r="V195">
        <f>+IFERROR(IF(VALUE('data-cash-crude'!U195)&gt;0,'data-cash-crude'!U195-INDEX('active-future'!$C:$C,MATCH('basis-cash-crude'!V$1,'active-future'!$A:$A,0),1),""),"")</f>
        <v>-4.8000000000000043</v>
      </c>
      <c r="W195">
        <f>+IFERROR(IF(VALUE('data-cash-crude'!V195)&gt;0,'data-cash-crude'!V195-INDEX('active-future'!$C:$C,MATCH('basis-cash-crude'!W$1,'active-future'!$A:$A,0),1),""),"")</f>
        <v>-4.7800000000000011</v>
      </c>
      <c r="X195">
        <f>+IFERROR(IF(VALUE('data-cash-crude'!W195)&gt;0,'data-cash-crude'!W195-INDEX('active-future'!$C:$C,MATCH('basis-cash-crude'!X$1,'active-future'!$A:$A,0),1),""),"")</f>
        <v>-5.0300000000000011</v>
      </c>
      <c r="Y195" t="str">
        <f>+IFERROR(IF(VALUE('data-cash-crude'!X195)&gt;0,'data-cash-crude'!X195-INDEX('active-future'!$C:$C,MATCH('basis-cash-crude'!Y$1,'active-future'!$A:$A,0),1),""),"")</f>
        <v/>
      </c>
      <c r="Z195">
        <f>+IFERROR(IF(VALUE('data-cash-crude'!Y195)&gt;0,'data-cash-crude'!Y195-INDEX('active-future'!$C:$C,MATCH('basis-cash-crude'!Z$1,'active-future'!$A:$A,0),1),""),"")</f>
        <v>-4.4100000000000037</v>
      </c>
      <c r="AA195">
        <f>+IFERROR(IF(VALUE('data-cash-crude'!Z195)&gt;0,'data-cash-crude'!Z195-INDEX('active-future'!$C:$C,MATCH('basis-cash-crude'!AA$1,'active-future'!$A:$A,0),1),""),"")</f>
        <v>-2.6700000000000017</v>
      </c>
      <c r="AB195" t="str">
        <f>+IFERROR(IF(VALUE('data-cash-crude'!AA195)&gt;0,'data-cash-crude'!AA195-INDEX('active-future'!$C:$C,MATCH('basis-cash-crude'!AB$1,'active-future'!$A:$A,0),1),""),"")</f>
        <v/>
      </c>
      <c r="AC195">
        <f>+IFERROR(IF(VALUE('data-cash-crude'!AB195)&gt;0,'data-cash-crude'!AB195-INDEX('active-future'!$C:$C,MATCH('basis-cash-crude'!AC$1,'active-future'!$A:$A,0),1),""),"")</f>
        <v>-5.6099999999999994</v>
      </c>
      <c r="AD195">
        <f>+IFERROR(IF(VALUE('data-cash-crude'!AC195)&gt;0,'data-cash-crude'!AC195-INDEX('active-future'!$C:$C,MATCH('basis-cash-crude'!AD$1,'active-future'!$A:$A,0),1),""),"")</f>
        <v>-5.4099999999999966</v>
      </c>
      <c r="AE195">
        <f>+IFERROR(IF(VALUE('data-cash-crude'!AD195)&gt;0,'data-cash-crude'!AD195-INDEX('active-future'!$C:$C,MATCH('basis-cash-crude'!AE$1,'active-future'!$A:$A,0),1),""),"")</f>
        <v>-5.509999999999998</v>
      </c>
      <c r="AF195">
        <f>+IFERROR(IF(VALUE('data-cash-crude'!AE195)&gt;0,'data-cash-crude'!AE195-INDEX('active-future'!$C:$C,MATCH('basis-cash-crude'!AF$1,'active-future'!$A:$A,0),1),""),"")</f>
        <v>-5.5200000000000031</v>
      </c>
      <c r="AG195">
        <f>+IFERROR(IF(VALUE('data-cash-crude'!AF195)&gt;0,'data-cash-crude'!AF195-INDEX('active-future'!$C:$C,MATCH('basis-cash-crude'!AG$1,'active-future'!$A:$A,0),1),""),"")</f>
        <v>-5.5799999999999983</v>
      </c>
      <c r="AH195" t="str">
        <f>+IFERROR(IF(VALUE('data-cash-crude'!AG195)&gt;0,'data-cash-crude'!AG195-INDEX('active-future'!$C:$C,MATCH('basis-cash-crude'!AH$1,'active-future'!$A:$A,0),1),""),"")</f>
        <v/>
      </c>
      <c r="AI195" t="str">
        <f>+IFERROR(IF(VALUE('data-cash-crude'!AH195)&gt;0,'data-cash-crude'!AH195-INDEX('active-future'!$C:$C,MATCH('basis-cash-crude'!AI$1,'active-future'!$A:$A,0),1),""),"")</f>
        <v/>
      </c>
      <c r="AJ195" t="str">
        <f>+IFERROR(IF(VALUE('data-cash-crude'!AI195)&gt;0,'data-cash-crude'!AI195-INDEX('active-future'!$C:$C,MATCH('basis-cash-crude'!AJ$1,'active-future'!$A:$A,0),1),""),"")</f>
        <v/>
      </c>
      <c r="AK195" t="str">
        <f>+IFERROR(IF(VALUE('data-cash-crude'!AJ195)&gt;0,'data-cash-crude'!AJ195-INDEX('active-future'!$C:$C,MATCH('basis-cash-crude'!AK$1,'active-future'!$A:$A,0),1),""),"")</f>
        <v/>
      </c>
      <c r="AL195" t="str">
        <f>+IFERROR(IF(VALUE('data-cash-crude'!AK195)&gt;0,'data-cash-crude'!AK195-INDEX('active-future'!$C:$C,MATCH('basis-cash-crude'!AL$1,'active-future'!$A:$A,0),1),""),"")</f>
        <v/>
      </c>
      <c r="AM195" t="str">
        <f>+IFERROR(IF(VALUE('data-cash-crude'!AL195)&gt;0,'data-cash-crude'!AL195-INDEX('active-future'!$C:$C,MATCH('basis-cash-crude'!AM$1,'active-future'!$A:$A,0),1),""),"")</f>
        <v/>
      </c>
      <c r="AN195">
        <f>+IFERROR(IF(VALUE('data-cash-crude'!AM195)&gt;0,'data-cash-crude'!AM195-INDEX('active-future'!$C:$C,MATCH('basis-cash-crude'!AN$1,'active-future'!$A:$A,0),1),""),"")</f>
        <v>-5.5499999999999972</v>
      </c>
      <c r="AO195">
        <f>+IFERROR(IF(VALUE('data-cash-crude'!AN195)&gt;0,'data-cash-crude'!AN195-INDEX('active-future'!$C:$C,MATCH('basis-cash-crude'!AO$1,'active-future'!$A:$A,0),1),""),"")</f>
        <v>-5.6099999999999994</v>
      </c>
      <c r="AP195">
        <f>+IFERROR(IF(VALUE('data-cash-crude'!AO195)&gt;0,'data-cash-crude'!AO195-INDEX('active-future'!$C:$C,MATCH('basis-cash-crude'!AP$1,'active-future'!$A:$A,0),1),""),"")</f>
        <v>-5.490000000000002</v>
      </c>
      <c r="AQ195">
        <f>+IFERROR(IF(VALUE('data-cash-crude'!AP195)&gt;0,'data-cash-crude'!AP195-INDEX('active-future'!$C:$C,MATCH('basis-cash-crude'!AQ$1,'active-future'!$A:$A,0),1),""),"")</f>
        <v>-5.3999999999999986</v>
      </c>
      <c r="AR195">
        <f>+IFERROR(IF(VALUE('data-cash-crude'!AQ195)&gt;0,'data-cash-crude'!AQ195-INDEX('active-future'!$C:$C,MATCH('basis-cash-crude'!AR$1,'active-future'!$A:$A,0),1),""),"")</f>
        <v>-5.6000000000000014</v>
      </c>
      <c r="AS195">
        <f>+IFERROR(IF(VALUE('data-cash-crude'!AR195)&gt;0,'data-cash-crude'!AR195-INDEX('active-future'!$C:$C,MATCH('basis-cash-crude'!AS$1,'active-future'!$A:$A,0),1),""),"")</f>
        <v>-5.4799999999999969</v>
      </c>
      <c r="AT195">
        <f>+IFERROR(IF(VALUE('data-cash-crude'!AS195)&gt;0,'data-cash-crude'!AS195-INDEX('active-future'!$C:$C,MATCH('basis-cash-crude'!AT$1,'active-future'!$A:$A,0),1),""),"")</f>
        <v>-5.7899999999999991</v>
      </c>
      <c r="AU195">
        <f>+IFERROR(IF(VALUE('data-cash-crude'!AT195)&gt;0,'data-cash-crude'!AT195-INDEX('active-future'!$C:$C,MATCH('basis-cash-crude'!AU$1,'active-future'!$A:$A,0),1),""),"")</f>
        <v>-5.4500000000000028</v>
      </c>
      <c r="AV195" t="str">
        <f>+IFERROR(IF(VALUE('data-cash-crude'!AU195)&gt;0,'data-cash-crude'!AU195-INDEX('active-future'!$C:$C,MATCH('basis-cash-crude'!AV$1,'active-future'!$A:$A,0),1),""),"")</f>
        <v/>
      </c>
      <c r="AW195" t="str">
        <f>+IFERROR(IF(VALUE('data-cash-crude'!AV195)&gt;0,'data-cash-crude'!AV195-INDEX('active-future'!$C:$C,MATCH('basis-cash-crude'!AW$1,'active-future'!$A:$A,0),1),""),"")</f>
        <v/>
      </c>
      <c r="AX195">
        <f>+IFERROR(IF(VALUE('data-cash-crude'!AW195)&gt;0,'data-cash-crude'!AW195-INDEX('active-future'!$C:$C,MATCH('basis-cash-crude'!AX$1,'active-future'!$A:$A,0),1),""),"")</f>
        <v>-5.740000000000002</v>
      </c>
      <c r="AY195">
        <f>+IFERROR(IF(VALUE('data-cash-crude'!AX195)&gt;0,'data-cash-crude'!AX195-INDEX('active-future'!$C:$C,MATCH('basis-cash-crude'!AY$1,'active-future'!$A:$A,0),1),""),"")</f>
        <v>-6.0100000000000051</v>
      </c>
      <c r="AZ195">
        <f>+IFERROR(IF(VALUE('data-cash-crude'!AY195)&gt;0,'data-cash-crude'!AY195-INDEX('active-future'!$C:$C,MATCH('basis-cash-crude'!AZ$1,'active-future'!$A:$A,0),1),""),"")</f>
        <v>-5.6099999999999994</v>
      </c>
      <c r="BA195">
        <f>+IFERROR(IF(VALUE('data-cash-crude'!AZ195)&gt;0,'data-cash-crude'!AZ195-INDEX('active-future'!$C:$C,MATCH('basis-cash-crude'!BA$1,'active-future'!$A:$A,0),1),""),"")</f>
        <v>-5.68</v>
      </c>
      <c r="BB195">
        <f>+IFERROR(IF(VALUE('data-cash-crude'!BA195)&gt;0,'data-cash-crude'!BA195-INDEX('active-future'!$C:$C,MATCH('basis-cash-crude'!BB$1,'active-future'!$A:$A,0),1),""),"")</f>
        <v>-5.6700000000000017</v>
      </c>
      <c r="BC195">
        <f>+IFERROR(IF(VALUE('data-cash-crude'!BB195)&gt;0,'data-cash-crude'!BB195-INDEX('active-future'!$C:$C,MATCH('basis-cash-crude'!BC$1,'active-future'!$A:$A,0),1),""),"")</f>
        <v>-6.18</v>
      </c>
      <c r="BD195">
        <f>+IFERROR(IF(VALUE('data-cash-crude'!BC195)&gt;0,'data-cash-crude'!BC195-INDEX('active-future'!$C:$C,MATCH('basis-cash-crude'!BD$1,'active-future'!$A:$A,0),1),""),"")</f>
        <v>-5.7100000000000009</v>
      </c>
      <c r="BE195">
        <f>+IFERROR(IF(VALUE('data-cash-crude'!BD195)&gt;0,'data-cash-crude'!BD195-INDEX('active-future'!$C:$C,MATCH('basis-cash-crude'!BE$1,'active-future'!$A:$A,0),1),""),"")</f>
        <v>-5.82</v>
      </c>
      <c r="BF195">
        <f>+IFERROR(IF(VALUE('data-cash-crude'!BE195)&gt;0,'data-cash-crude'!BE195-INDEX('active-future'!$C:$C,MATCH('basis-cash-crude'!BF$1,'active-future'!$A:$A,0),1),""),"")</f>
        <v>-5.8800000000000026</v>
      </c>
      <c r="BG195">
        <f>+IFERROR(IF(VALUE('data-cash-crude'!BF195)&gt;0,'data-cash-crude'!BF195-INDEX('active-future'!$C:$C,MATCH('basis-cash-crude'!BG$1,'active-future'!$A:$A,0),1),""),"")</f>
        <v>-5.5600000000000023</v>
      </c>
      <c r="BH195">
        <f>+IFERROR(IF(VALUE('data-cash-crude'!BG195)&gt;0,'data-cash-crude'!BG195-INDEX('active-future'!$C:$C,MATCH('basis-cash-crude'!BH$1,'active-future'!$A:$A,0),1),""),"")</f>
        <v>-5.7600000000000051</v>
      </c>
      <c r="BI195">
        <f>+IFERROR(IF(VALUE('data-cash-crude'!BH195)&gt;0,'data-cash-crude'!BH195-INDEX('active-future'!$C:$C,MATCH('basis-cash-crude'!BI$1,'active-future'!$A:$A,0),1),""),"")</f>
        <v>-6.0400000000000063</v>
      </c>
      <c r="BJ195">
        <f>+IFERROR(IF(VALUE('data-cash-crude'!BI195)&gt;0,'data-cash-crude'!BI195-INDEX('active-future'!$C:$C,MATCH('basis-cash-crude'!BJ$1,'active-future'!$A:$A,0),1),""),"")</f>
        <v>-5.6500000000000057</v>
      </c>
      <c r="BK195">
        <f>+IFERROR(IF(VALUE('data-cash-crude'!BJ195)&gt;0,'data-cash-crude'!BJ195-INDEX('active-future'!$C:$C,MATCH('basis-cash-crude'!BK$1,'active-future'!$A:$A,0),1),""),"")</f>
        <v>-5.75</v>
      </c>
      <c r="BL195">
        <f>+IFERROR(IF(VALUE('data-cash-crude'!BK195)&gt;0,'data-cash-crude'!BK195-INDEX('active-future'!$C:$C,MATCH('basis-cash-crude'!BL$1,'active-future'!$A:$A,0),1),""),"")</f>
        <v>-5.5400000000000063</v>
      </c>
      <c r="BM195">
        <f>+IFERROR(IF(VALUE('data-cash-crude'!BL195)&gt;0,'data-cash-crude'!BL195-INDEX('active-future'!$C:$C,MATCH('basis-cash-crude'!BM$1,'active-future'!$A:$A,0),1),""),"")</f>
        <v>-5.8300000000000054</v>
      </c>
      <c r="BN195">
        <f>+IFERROR(IF(VALUE('data-cash-crude'!BM195)&gt;0,'data-cash-crude'!BM195-INDEX('active-future'!$C:$C,MATCH('basis-cash-crude'!BN$1,'active-future'!$A:$A,0),1),""),"")</f>
        <v>-5.7000000000000028</v>
      </c>
      <c r="BO195">
        <f>+IFERROR(IF(VALUE('data-cash-crude'!BN195)&gt;0,'data-cash-crude'!BN195-INDEX('active-future'!$C:$C,MATCH('basis-cash-crude'!BO$1,'active-future'!$A:$A,0),1),""),"")</f>
        <v>-5.7600000000000051</v>
      </c>
      <c r="BP195">
        <f>+IFERROR(IF(VALUE('data-cash-crude'!BO195)&gt;0,'data-cash-crude'!BO195-INDEX('active-future'!$C:$C,MATCH('basis-cash-crude'!BP$1,'active-future'!$A:$A,0),1),""),"")</f>
        <v>-5.6500000000000057</v>
      </c>
      <c r="BQ195">
        <f>+IFERROR(IF(VALUE('data-cash-crude'!BP195)&gt;0,'data-cash-crude'!BP195-INDEX('active-future'!$C:$C,MATCH('basis-cash-crude'!BQ$1,'active-future'!$A:$A,0),1),""),"")</f>
        <v>-5.5900000000000034</v>
      </c>
      <c r="BR195">
        <f>+IFERROR(IF(VALUE('data-cash-crude'!BQ195)&gt;0,'data-cash-crude'!BQ195-INDEX('active-future'!$C:$C,MATCH('basis-cash-crude'!BR$1,'active-future'!$A:$A,0),1),""),"")</f>
        <v>-5.82</v>
      </c>
      <c r="BS195">
        <f>+IFERROR(IF(VALUE('data-cash-crude'!BR195)&gt;0,'data-cash-crude'!BR195-INDEX('active-future'!$C:$C,MATCH('basis-cash-crude'!BS$1,'active-future'!$A:$A,0),1),""),"")</f>
        <v>-6.2199999999999989</v>
      </c>
      <c r="BT195">
        <f>+IFERROR(IF(VALUE('data-cash-crude'!BS195)&gt;0,'data-cash-crude'!BS195-INDEX('active-future'!$C:$C,MATCH('basis-cash-crude'!BT$1,'active-future'!$A:$A,0),1),""),"")</f>
        <v>-5.8099999999999952</v>
      </c>
      <c r="BU195">
        <f>+IFERROR(IF(VALUE('data-cash-crude'!BT195)&gt;0,'data-cash-crude'!BT195-INDEX('active-future'!$C:$C,MATCH('basis-cash-crude'!BU$1,'active-future'!$A:$A,0),1),""),"")</f>
        <v>-5.8099999999999952</v>
      </c>
      <c r="BV195" t="str">
        <f>+IFERROR(IF(VALUE('data-cash-crude'!BU195)&gt;0,'data-cash-crude'!BU195-INDEX('active-future'!$C:$C,MATCH('basis-cash-crude'!BV$1,'active-future'!$A:$A,0),1),""),"")</f>
        <v/>
      </c>
      <c r="BW195">
        <f>+IFERROR(IF(VALUE('data-cash-crude'!BV195)&gt;0,'data-cash-crude'!BV195-INDEX('active-future'!$C:$C,MATCH('basis-cash-crude'!BW$1,'active-future'!$A:$A,0),1),""),"")</f>
        <v>-5.9399999999999977</v>
      </c>
      <c r="BX195">
        <f>+IFERROR(IF(VALUE('data-cash-crude'!BW195)&gt;0,'data-cash-crude'!BW195-INDEX('active-future'!$C:$C,MATCH('basis-cash-crude'!BX$1,'active-future'!$A:$A,0),1),""),"")</f>
        <v>-5.7899999999999991</v>
      </c>
      <c r="BY195">
        <f>+IFERROR(IF(VALUE('data-cash-crude'!BX195)&gt;0,'data-cash-crude'!BX195-INDEX('active-future'!$C:$C,MATCH('basis-cash-crude'!BY$1,'active-future'!$A:$A,0),1),""),"")</f>
        <v>-5.990000000000002</v>
      </c>
      <c r="BZ195">
        <f>+IFERROR(IF(VALUE('data-cash-crude'!BY195)&gt;0,'data-cash-crude'!BY195-INDEX('active-future'!$C:$C,MATCH('basis-cash-crude'!BZ$1,'active-future'!$A:$A,0),1),""),"")</f>
        <v>-6.0899999999999963</v>
      </c>
      <c r="CA195">
        <f>+IFERROR(IF(VALUE('data-cash-crude'!BZ195)&gt;0,'data-cash-crude'!BZ195-INDEX('active-future'!$C:$C,MATCH('basis-cash-crude'!CA$1,'active-future'!$A:$A,0),1),""),"")</f>
        <v>-5.6899999999999977</v>
      </c>
      <c r="CB195">
        <f>+IFERROR(IF(VALUE('data-cash-crude'!CA195)&gt;0,'data-cash-crude'!CA195-INDEX('active-future'!$C:$C,MATCH('basis-cash-crude'!CB$1,'active-future'!$A:$A,0),1),""),"")</f>
        <v>-5.990000000000002</v>
      </c>
      <c r="CC195">
        <f>+IFERROR(IF(VALUE('data-cash-crude'!CB195)&gt;0,'data-cash-crude'!CB195-INDEX('active-future'!$C:$C,MATCH('basis-cash-crude'!CC$1,'active-future'!$A:$A,0),1),""),"")</f>
        <v>-5.5499999999999972</v>
      </c>
      <c r="CD195">
        <f>+IFERROR(IF(VALUE('data-cash-crude'!CC195)&gt;0,'data-cash-crude'!CC195-INDEX('active-future'!$C:$C,MATCH('basis-cash-crude'!CD$1,'active-future'!$A:$A,0),1),""),"")</f>
        <v>-6</v>
      </c>
      <c r="CE195">
        <f>+IFERROR(IF(VALUE('data-cash-crude'!CD195)&gt;0,'data-cash-crude'!CD195-INDEX('active-future'!$C:$C,MATCH('basis-cash-crude'!CE$1,'active-future'!$A:$A,0),1),""),"")</f>
        <v>-5.990000000000002</v>
      </c>
      <c r="CF195">
        <f>+IFERROR(IF(VALUE('data-cash-crude'!CE195)&gt;0,'data-cash-crude'!CE195-INDEX('active-future'!$C:$C,MATCH('basis-cash-crude'!CF$1,'active-future'!$A:$A,0),1),""),"")</f>
        <v>-5.8999999999999986</v>
      </c>
      <c r="CG195">
        <f>+IFERROR(IF(VALUE('data-cash-crude'!CF195)&gt;0,'data-cash-crude'!CF195-INDEX('active-future'!$C:$C,MATCH('basis-cash-crude'!CG$1,'active-future'!$A:$A,0),1),""),"")</f>
        <v>-6.0499999999999972</v>
      </c>
      <c r="CH195">
        <f>+IFERROR(IF(VALUE('data-cash-crude'!CG195)&gt;0,'data-cash-crude'!CG195-INDEX('active-future'!$C:$C,MATCH('basis-cash-crude'!CH$1,'active-future'!$A:$A,0),1),""),"")</f>
        <v>-5.75</v>
      </c>
      <c r="CI195">
        <f>+IFERROR(IF(VALUE('data-cash-crude'!CH195)&gt;0,'data-cash-crude'!CH195-INDEX('active-future'!$C:$C,MATCH('basis-cash-crude'!CI$1,'active-future'!$A:$A,0),1),""),"")</f>
        <v>-5.9200000000000017</v>
      </c>
      <c r="CJ195">
        <f>+IFERROR(IF(VALUE('data-cash-crude'!CI195)&gt;0,'data-cash-crude'!CI195-INDEX('active-future'!$C:$C,MATCH('basis-cash-crude'!CJ$1,'active-future'!$A:$A,0),1),""),"")</f>
        <v>-5.9499999999999957</v>
      </c>
      <c r="CK195">
        <f>+IFERROR(IF(VALUE('data-cash-crude'!CJ195)&gt;0,'data-cash-crude'!CJ195-INDEX('active-future'!$C:$C,MATCH('basis-cash-crude'!CK$1,'active-future'!$A:$A,0),1),""),"")</f>
        <v>-5.9099999999999966</v>
      </c>
      <c r="CL195">
        <f>+IFERROR(IF(VALUE('data-cash-crude'!CK195)&gt;0,'data-cash-crude'!CK195-INDEX('active-future'!$C:$C,MATCH('basis-cash-crude'!CL$1,'active-future'!$A:$A,0),1),""),"")</f>
        <v>-4.4399999999999977</v>
      </c>
      <c r="CM195" t="str">
        <f>+IFERROR(IF(VALUE('data-cash-crude'!CL195)&gt;0,'data-cash-crude'!CL195-INDEX('active-future'!$C:$C,MATCH('basis-cash-crude'!CM$1,'active-future'!$A:$A,0),1),""),"")</f>
        <v/>
      </c>
      <c r="CN195">
        <f>+IFERROR(IF(VALUE('data-cash-crude'!CM195)&gt;0,'data-cash-crude'!CM195-INDEX('active-future'!$C:$C,MATCH('basis-cash-crude'!CN$1,'active-future'!$A:$A,0),1),""),"")</f>
        <v>-6.7000000000000028</v>
      </c>
      <c r="CO195">
        <f>+IFERROR(IF(VALUE('data-cash-crude'!CN195)&gt;0,'data-cash-crude'!CN195-INDEX('active-future'!$C:$C,MATCH('basis-cash-crude'!CO$1,'active-future'!$A:$A,0),1),""),"")</f>
        <v>-6.5600000000000023</v>
      </c>
      <c r="CP195" t="str">
        <f>+IFERROR(IF(VALUE('data-cash-crude'!CO195)&gt;0,'data-cash-crude'!CO195-INDEX('active-future'!$C:$C,MATCH('basis-cash-crude'!CP$1,'active-future'!$A:$A,0),1),""),"")</f>
        <v/>
      </c>
      <c r="CQ195">
        <f>+IFERROR(IF(VALUE('data-cash-crude'!CP195)&gt;0,'data-cash-crude'!CP195-INDEX('active-future'!$C:$C,MATCH('basis-cash-crude'!CQ$1,'active-future'!$A:$A,0),1),""),"")</f>
        <v>-5.7800000000000011</v>
      </c>
      <c r="CR195">
        <f>+IFERROR(IF(VALUE('data-cash-crude'!CQ195)&gt;0,'data-cash-crude'!CQ195-INDEX('active-future'!$C:$C,MATCH('basis-cash-crude'!CR$1,'active-future'!$A:$A,0),1),""),"")</f>
        <v>-6.740000000000002</v>
      </c>
      <c r="CS195">
        <f>+IFERROR(IF(VALUE('data-cash-crude'!CR195)&gt;0,'data-cash-crude'!CR195-INDEX('active-future'!$C:$C,MATCH('basis-cash-crude'!CS$1,'active-future'!$A:$A,0),1),""),"")</f>
        <v>-6.5200000000000031</v>
      </c>
      <c r="CT195">
        <f>+IFERROR(IF(VALUE('data-cash-crude'!CS195)&gt;0,'data-cash-crude'!CS195-INDEX('active-future'!$C:$C,MATCH('basis-cash-crude'!CT$1,'active-future'!$A:$A,0),1),""),"")</f>
        <v>-6.7000000000000028</v>
      </c>
      <c r="CU195">
        <f>+IFERROR(IF(VALUE('data-cash-crude'!CT195)&gt;0,'data-cash-crude'!CT195-INDEX('active-future'!$C:$C,MATCH('basis-cash-crude'!CU$1,'active-future'!$A:$A,0),1),""),"")</f>
        <v>-6.5300000000000011</v>
      </c>
      <c r="CV195">
        <f>+IFERROR(IF(VALUE('data-cash-crude'!CU195)&gt;0,'data-cash-crude'!CU195-INDEX('active-future'!$C:$C,MATCH('basis-cash-crude'!CV$1,'active-future'!$A:$A,0),1),""),"")</f>
        <v>-6.480000000000004</v>
      </c>
      <c r="CW195">
        <f>+IFERROR(IF(VALUE('data-cash-crude'!CV195)&gt;0,'data-cash-crude'!CV195-INDEX('active-future'!$C:$C,MATCH('basis-cash-crude'!CW$1,'active-future'!$A:$A,0),1),""),"")</f>
        <v>-6.240000000000002</v>
      </c>
      <c r="CX195">
        <f>+IFERROR(IF(VALUE('data-cash-crude'!CW195)&gt;0,'data-cash-crude'!CW195-INDEX('active-future'!$C:$C,MATCH('basis-cash-crude'!CX$1,'active-future'!$A:$A,0),1),""),"")</f>
        <v>-6.6600000000000037</v>
      </c>
      <c r="CY195">
        <f>+IFERROR(IF(VALUE('data-cash-crude'!CX195)&gt;0,'data-cash-crude'!CX195-INDEX('active-future'!$C:$C,MATCH('basis-cash-crude'!CY$1,'active-future'!$A:$A,0),1),""),"")</f>
        <v>-6.57</v>
      </c>
      <c r="CZ195">
        <f>+IFERROR(IF(VALUE('data-cash-crude'!CY195)&gt;0,'data-cash-crude'!CY195-INDEX('active-future'!$C:$C,MATCH('basis-cash-crude'!CZ$1,'active-future'!$A:$A,0),1),""),"")</f>
        <v>-6.8299999999999983</v>
      </c>
      <c r="DA195">
        <f>+IFERROR(IF(VALUE('data-cash-crude'!CZ195)&gt;0,'data-cash-crude'!CZ195-INDEX('active-future'!$C:$C,MATCH('basis-cash-crude'!DA$1,'active-future'!$A:$A,0),1),""),"")</f>
        <v>-6.4500000000000028</v>
      </c>
      <c r="DB195">
        <f>+IFERROR(IF(VALUE('data-cash-crude'!DA195)&gt;0,'data-cash-crude'!DA195-INDEX('active-future'!$C:$C,MATCH('basis-cash-crude'!DB$1,'active-future'!$A:$A,0),1),""),"")</f>
        <v>-6.7800000000000011</v>
      </c>
      <c r="DC195">
        <f>+IFERROR(IF(VALUE('data-cash-crude'!DB195)&gt;0,'data-cash-crude'!DB195-INDEX('active-future'!$C:$C,MATCH('basis-cash-crude'!DC$1,'active-future'!$A:$A,0),1),""),"")</f>
        <v>-6.6000000000000014</v>
      </c>
      <c r="DD195">
        <f>+IFERROR(IF(VALUE('data-cash-crude'!DC195)&gt;0,'data-cash-crude'!DC195-INDEX('active-future'!$C:$C,MATCH('basis-cash-crude'!DD$1,'active-future'!$A:$A,0),1),""),"")</f>
        <v>-6.6400000000000006</v>
      </c>
      <c r="DE195">
        <f>+IFERROR(IF(VALUE('data-cash-crude'!DD195)&gt;0,'data-cash-crude'!DD195-INDEX('active-future'!$C:$C,MATCH('basis-cash-crude'!DE$1,'active-future'!$A:$A,0),1),""),"")</f>
        <v>-6.6900000000000048</v>
      </c>
      <c r="DF195">
        <f>+IFERROR(IF(VALUE('data-cash-crude'!DE195)&gt;0,'data-cash-crude'!DE195-INDEX('active-future'!$C:$C,MATCH('basis-cash-crude'!DF$1,'active-future'!$A:$A,0),1),""),"")</f>
        <v>-6.480000000000004</v>
      </c>
      <c r="DG195">
        <f>+IFERROR(IF(VALUE('data-cash-crude'!DF195)&gt;0,'data-cash-crude'!DF195-INDEX('active-future'!$C:$C,MATCH('basis-cash-crude'!DG$1,'active-future'!$A:$A,0),1),""),"")</f>
        <v>-6.2899999999999991</v>
      </c>
      <c r="DH195">
        <f>+IFERROR(IF(VALUE('data-cash-crude'!DG195)&gt;0,'data-cash-crude'!DG195-INDEX('active-future'!$C:$C,MATCH('basis-cash-crude'!DH$1,'active-future'!$A:$A,0),1),""),"")</f>
        <v>-6.759999999999998</v>
      </c>
      <c r="DI195">
        <f>+IFERROR(IF(VALUE('data-cash-crude'!DH195)&gt;0,'data-cash-crude'!DH195-INDEX('active-future'!$C:$C,MATCH('basis-cash-crude'!DI$1,'active-future'!$A:$A,0),1),""),"")</f>
        <v>-6.5500000000000043</v>
      </c>
      <c r="DJ195">
        <f>+IFERROR(IF(VALUE('data-cash-crude'!DI195)&gt;0,'data-cash-crude'!DI195-INDEX('active-future'!$C:$C,MATCH('basis-cash-crude'!DJ$1,'active-future'!$A:$A,0),1),""),"")</f>
        <v>-6.2800000000000011</v>
      </c>
      <c r="DK195">
        <f>+IFERROR(IF(VALUE('data-cash-crude'!DJ195)&gt;0,'data-cash-crude'!DJ195-INDEX('active-future'!$C:$C,MATCH('basis-cash-crude'!DK$1,'active-future'!$A:$A,0),1),""),"")</f>
        <v>-6.25</v>
      </c>
      <c r="DL195">
        <f>+IFERROR(IF(VALUE('data-cash-crude'!DK195)&gt;0,'data-cash-crude'!DK195-INDEX('active-future'!$C:$C,MATCH('basis-cash-crude'!DL$1,'active-future'!$A:$A,0),1),""),"")</f>
        <v>-6.32</v>
      </c>
      <c r="DM195" t="str">
        <f>+IFERROR(IF(VALUE('data-cash-crude'!DL195)&gt;0,'data-cash-crude'!DL195-INDEX('active-future'!$C:$C,MATCH('basis-cash-crude'!DM$1,'active-future'!$A:$A,0),1),""),"")</f>
        <v/>
      </c>
      <c r="DN195" t="str">
        <f>+IFERROR(IF(VALUE('data-cash-crude'!DM195)&gt;0,'data-cash-crude'!DM195-INDEX('active-future'!$C:$C,MATCH('basis-cash-crude'!DN$1,'active-future'!$A:$A,0),1),""),"")</f>
        <v/>
      </c>
      <c r="DO195" t="str">
        <f>+IFERROR(IF(VALUE('data-cash-crude'!DN195)&gt;0,'data-cash-crude'!DN195-INDEX('active-future'!$C:$C,MATCH('basis-cash-crude'!DO$1,'active-future'!$A:$A,0),1),""),"")</f>
        <v/>
      </c>
      <c r="DP195" t="str">
        <f>+IFERROR(IF(VALUE('data-cash-crude'!DO195)&gt;0,'data-cash-crude'!DO195-INDEX('active-future'!$C:$C,MATCH('basis-cash-crude'!DP$1,'active-future'!$A:$A,0),1),""),"")</f>
        <v/>
      </c>
      <c r="DQ195" t="str">
        <f>+IFERROR(IF(VALUE('data-cash-crude'!DP195)&gt;0,'data-cash-crude'!DP195-INDEX('active-future'!$C:$C,MATCH('basis-cash-crude'!DQ$1,'active-future'!$A:$A,0),1),""),"")</f>
        <v/>
      </c>
      <c r="DR195" t="str">
        <f>+IFERROR(IF(VALUE('data-cash-crude'!DQ195)&gt;0,'data-cash-crude'!DQ195-INDEX('active-future'!$C:$C,MATCH('basis-cash-crude'!DR$1,'active-future'!$A:$A,0),1),""),"")</f>
        <v/>
      </c>
      <c r="DS195" t="str">
        <f>+IFERROR(IF(VALUE('data-cash-crude'!DR195)&gt;0,'data-cash-crude'!DR195-INDEX('active-future'!$C:$C,MATCH('basis-cash-crude'!DS$1,'active-future'!$A:$A,0),1),""),"")</f>
        <v/>
      </c>
      <c r="DT195" t="str">
        <f>+IFERROR(IF(VALUE('data-cash-crude'!DS195)&gt;0,'data-cash-crude'!DS195-INDEX('active-future'!$C:$C,MATCH('basis-cash-crude'!DT$1,'active-future'!$A:$A,0),1),""),"")</f>
        <v/>
      </c>
      <c r="DU195" t="str">
        <f>+IFERROR(IF(VALUE('data-cash-crude'!DT195)&gt;0,'data-cash-crude'!DT195-INDEX('active-future'!$C:$C,MATCH('basis-cash-crude'!DU$1,'active-future'!$A:$A,0),1),""),"")</f>
        <v/>
      </c>
      <c r="DV195" t="str">
        <f>+IFERROR(IF(VALUE('data-cash-crude'!DU195)&gt;0,'data-cash-crude'!DU195-INDEX('active-future'!$C:$C,MATCH('basis-cash-crude'!DV$1,'active-future'!$A:$A,0),1),""),"")</f>
        <v/>
      </c>
      <c r="DW195" t="str">
        <f>+IFERROR(IF(VALUE('data-cash-crude'!DV195)&gt;0,'data-cash-crude'!DV195-INDEX('active-future'!$C:$C,MATCH('basis-cash-crude'!DW$1,'active-future'!$A:$A,0),1),""),"")</f>
        <v/>
      </c>
      <c r="DX195" t="str">
        <f>+IFERROR(IF(VALUE('data-cash-crude'!DW195)&gt;0,'data-cash-crude'!DW195-INDEX('active-future'!$C:$C,MATCH('basis-cash-crude'!DX$1,'active-future'!$A:$A,0),1),""),"")</f>
        <v/>
      </c>
      <c r="DY195" t="str">
        <f>+IFERROR(IF(VALUE('data-cash-crude'!DX195)&gt;0,'data-cash-crude'!DX195-INDEX('active-future'!$C:$C,MATCH('basis-cash-crude'!DY$1,'active-future'!$A:$A,0),1),""),"")</f>
        <v/>
      </c>
      <c r="DZ195" t="str">
        <f>+IFERROR(IF(VALUE('data-cash-crude'!DY195)&gt;0,'data-cash-crude'!DY195-INDEX('active-future'!$C:$C,MATCH('basis-cash-crude'!DZ$1,'active-future'!$A:$A,0),1),""),"")</f>
        <v/>
      </c>
      <c r="EA195" t="str">
        <f>+IFERROR(IF(VALUE('data-cash-crude'!DZ195)&gt;0,'data-cash-crude'!DZ195-INDEX('active-future'!$C:$C,MATCH('basis-cash-crude'!EA$1,'active-future'!$A:$A,0),1),""),"")</f>
        <v/>
      </c>
      <c r="EB195" t="str">
        <f>+IFERROR(IF(VALUE('data-cash-crude'!EA195)&gt;0,'data-cash-crude'!EA195-INDEX('active-future'!$C:$C,MATCH('basis-cash-crude'!EB$1,'active-future'!$A:$A,0),1),""),"")</f>
        <v/>
      </c>
      <c r="EC195" t="str">
        <f>+IFERROR(IF(VALUE('data-cash-crude'!EB195)&gt;0,'data-cash-crude'!EB195-INDEX('active-future'!$C:$C,MATCH('basis-cash-crude'!EC$1,'active-future'!$A:$A,0),1),""),"")</f>
        <v/>
      </c>
      <c r="ED195" t="str">
        <f>+IFERROR(IF(VALUE('data-cash-crude'!EC195)&gt;0,'data-cash-crude'!EC195-INDEX('active-future'!$C:$C,MATCH('basis-cash-crude'!ED$1,'active-future'!$A:$A,0),1),""),"")</f>
        <v/>
      </c>
      <c r="EE195" t="str">
        <f>+IFERROR(IF(VALUE('data-cash-crude'!ED195)&gt;0,'data-cash-crude'!ED195-INDEX('active-future'!$C:$C,MATCH('basis-cash-crude'!EE$1,'active-future'!$A:$A,0),1),""),"")</f>
        <v/>
      </c>
      <c r="EF195" t="str">
        <f>+IFERROR(IF(VALUE('data-cash-crude'!EE195)&gt;0,'data-cash-crude'!EE195-INDEX('active-future'!$C:$C,MATCH('basis-cash-crude'!EF$1,'active-future'!$A:$A,0),1),""),"")</f>
        <v/>
      </c>
      <c r="EG195" t="str">
        <f>+IFERROR(IF(VALUE('data-cash-crude'!EF195)&gt;0,'data-cash-crude'!EF195-INDEX('active-future'!$C:$C,MATCH('basis-cash-crude'!EG$1,'active-future'!$A:$A,0),1),""),"")</f>
        <v/>
      </c>
      <c r="EH195" t="str">
        <f>+IFERROR(IF(VALUE('data-cash-crude'!EG195)&gt;0,'data-cash-crude'!EG195-INDEX('active-future'!$C:$C,MATCH('basis-cash-crude'!EH$1,'active-future'!$A:$A,0),1),""),"")</f>
        <v/>
      </c>
      <c r="EI195" t="str">
        <f>+IFERROR(IF(VALUE('data-cash-crude'!EH195)&gt;0,'data-cash-crude'!EH195-INDEX('active-future'!$C:$C,MATCH('basis-cash-crude'!EI$1,'active-future'!$A:$A,0),1),""),"")</f>
        <v/>
      </c>
      <c r="EJ195" t="str">
        <f>+IFERROR(IF(VALUE('data-cash-crude'!EI195)&gt;0,'data-cash-crude'!EI195-INDEX('active-future'!$C:$C,MATCH('basis-cash-crude'!EJ$1,'active-future'!$A:$A,0),1),""),"")</f>
        <v/>
      </c>
      <c r="EK195" t="str">
        <f>+IFERROR(IF(VALUE('data-cash-crude'!EJ195)&gt;0,'data-cash-crude'!EJ195-INDEX('active-future'!$C:$C,MATCH('basis-cash-crude'!EK$1,'active-future'!$A:$A,0),1),""),"")</f>
        <v/>
      </c>
      <c r="EL195" t="str">
        <f>+IFERROR(IF(VALUE('data-cash-crude'!EK195)&gt;0,'data-cash-crude'!EK195-INDEX('active-future'!$C:$C,MATCH('basis-cash-crude'!EL$1,'active-future'!$A:$A,0),1),""),"")</f>
        <v/>
      </c>
      <c r="EM195" t="str">
        <f>+IFERROR(IF(VALUE('data-cash-crude'!EL195)&gt;0,'data-cash-crude'!EL195-INDEX('active-future'!$C:$C,MATCH('basis-cash-crude'!EM$1,'active-future'!$A:$A,0),1),""),"")</f>
        <v/>
      </c>
      <c r="EN195" t="str">
        <f>+IFERROR(IF(VALUE('data-cash-crude'!EM195)&gt;0,'data-cash-crude'!EM195-INDEX('active-future'!$C:$C,MATCH('basis-cash-crude'!EN$1,'active-future'!$A:$A,0),1),""),"")</f>
        <v/>
      </c>
      <c r="EO195" t="str">
        <f>+IFERROR(IF(VALUE('data-cash-crude'!EN195)&gt;0,'data-cash-crude'!EN195-INDEX('active-future'!$C:$C,MATCH('basis-cash-crude'!EO$1,'active-future'!$A:$A,0),1),""),"")</f>
        <v/>
      </c>
      <c r="EP195" t="str">
        <f>+IFERROR(IF(VALUE('data-cash-crude'!EO195)&gt;0,'data-cash-crude'!EO195-INDEX('active-future'!$C:$C,MATCH('basis-cash-crude'!EP$1,'active-future'!$A:$A,0),1),""),"")</f>
        <v/>
      </c>
      <c r="EQ195" t="str">
        <f>+IFERROR(IF(VALUE('data-cash-crude'!EP195)&gt;0,'data-cash-crude'!EP195-INDEX('active-future'!$C:$C,MATCH('basis-cash-crude'!EQ$1,'active-future'!$A:$A,0),1),""),"")</f>
        <v/>
      </c>
      <c r="ER195" t="str">
        <f>+IFERROR(IF(VALUE('data-cash-crude'!EQ195)&gt;0,'data-cash-crude'!EQ195-INDEX('active-future'!$C:$C,MATCH('basis-cash-crude'!ER$1,'active-future'!$A:$A,0),1),""),"")</f>
        <v/>
      </c>
      <c r="ES195" t="str">
        <f>+IFERROR(IF(VALUE('data-cash-crude'!ER195)&gt;0,'data-cash-crude'!ER195-INDEX('active-future'!$C:$C,MATCH('basis-cash-crude'!ES$1,'active-future'!$A:$A,0),1),""),"")</f>
        <v/>
      </c>
      <c r="ET195" t="str">
        <f>+IFERROR(IF(VALUE('data-cash-crude'!ES195)&gt;0,'data-cash-crude'!ES195-INDEX('active-future'!$C:$C,MATCH('basis-cash-crude'!ET$1,'active-future'!$A:$A,0),1),""),"")</f>
        <v/>
      </c>
      <c r="EU195" t="str">
        <f>+IFERROR(IF(VALUE('data-cash-crude'!ET195)&gt;0,'data-cash-crude'!ET195-INDEX('active-future'!$C:$C,MATCH('basis-cash-crude'!EU$1,'active-future'!$A:$A,0),1),""),"")</f>
        <v/>
      </c>
      <c r="EV195" t="str">
        <f>+IFERROR(IF(VALUE('data-cash-crude'!EU195)&gt;0,'data-cash-crude'!EU195-INDEX('active-future'!$C:$C,MATCH('basis-cash-crude'!EV$1,'active-future'!$A:$A,0),1),""),"")</f>
        <v/>
      </c>
      <c r="EW195" t="str">
        <f>+IFERROR(IF(VALUE('data-cash-crude'!EV195)&gt;0,'data-cash-crude'!EV195-INDEX('active-future'!$C:$C,MATCH('basis-cash-crude'!EW$1,'active-future'!$A:$A,0),1),""),"")</f>
        <v/>
      </c>
      <c r="EX195" t="str">
        <f>+IFERROR(IF(VALUE('data-cash-crude'!EW195)&gt;0,'data-cash-crude'!EW195-INDEX('active-future'!$C:$C,MATCH('basis-cash-crude'!EX$1,'active-future'!$A:$A,0),1),""),"")</f>
        <v/>
      </c>
      <c r="EY195" t="str">
        <f>+IFERROR(IF(VALUE('data-cash-crude'!EX195)&gt;0,'data-cash-crude'!EX195-INDEX('active-future'!$C:$C,MATCH('basis-cash-crude'!EY$1,'active-future'!$A:$A,0),1),""),"")</f>
        <v/>
      </c>
      <c r="EZ195" t="str">
        <f>+IFERROR(IF(VALUE('data-cash-crude'!EY195)&gt;0,'data-cash-crude'!EY195-INDEX('active-future'!$C:$C,MATCH('basis-cash-crude'!EZ$1,'active-future'!$A:$A,0),1),""),"")</f>
        <v/>
      </c>
      <c r="FA195" t="str">
        <f>+IFERROR(IF(VALUE('data-cash-crude'!EZ195)&gt;0,'data-cash-crude'!EZ195-INDEX('active-future'!$C:$C,MATCH('basis-cash-crude'!FA$1,'active-future'!$A:$A,0),1),""),"")</f>
        <v/>
      </c>
      <c r="FB195" t="str">
        <f>+IFERROR(IF(VALUE('data-cash-crude'!FA195)&gt;0,'data-cash-crude'!FA195-INDEX('active-future'!$C:$C,MATCH('basis-cash-crude'!FB$1,'active-future'!$A:$A,0),1),""),"")</f>
        <v/>
      </c>
      <c r="FC195" t="str">
        <f>+IFERROR(IF(VALUE('data-cash-crude'!FB195)&gt;0,'data-cash-crude'!FB195-INDEX('active-future'!$C:$C,MATCH('basis-cash-crude'!FC$1,'active-future'!$A:$A,0),1),""),"")</f>
        <v/>
      </c>
      <c r="FD195" t="str">
        <f>+IFERROR(IF(VALUE('data-cash-crude'!FC195)&gt;0,'data-cash-crude'!FC195-INDEX('active-future'!$C:$C,MATCH('basis-cash-crude'!FD$1,'active-future'!$A:$A,0),1),""),"")</f>
        <v/>
      </c>
      <c r="FE195" t="str">
        <f>+IFERROR(IF(VALUE('data-cash-crude'!FD195)&gt;0,'data-cash-crude'!FD195-INDEX('active-future'!$C:$C,MATCH('basis-cash-crude'!FE$1,'active-future'!$A:$A,0),1),""),"")</f>
        <v/>
      </c>
      <c r="FF195" t="str">
        <f>+IFERROR(IF(VALUE('data-cash-crude'!FE195)&gt;0,'data-cash-crude'!FE195-INDEX('active-future'!$C:$C,MATCH('basis-cash-crude'!FF$1,'active-future'!$A:$A,0),1),""),"")</f>
        <v/>
      </c>
      <c r="FG195" t="str">
        <f>+IFERROR(IF(VALUE('data-cash-crude'!FF195)&gt;0,'data-cash-crude'!FF195-INDEX('active-future'!$C:$C,MATCH('basis-cash-crude'!FG$1,'active-future'!$A:$A,0),1),""),"")</f>
        <v/>
      </c>
      <c r="FH195" t="str">
        <f>+IFERROR(IF(VALUE('data-cash-crude'!FG195)&gt;0,'data-cash-crude'!FG195-INDEX('active-future'!$C:$C,MATCH('basis-cash-crude'!FH$1,'active-future'!$A:$A,0),1),""),"")</f>
        <v/>
      </c>
      <c r="FI195" t="str">
        <f>+IFERROR(IF(VALUE('data-cash-crude'!FH195)&gt;0,'data-cash-crude'!FH195-INDEX('active-future'!$C:$C,MATCH('basis-cash-crude'!FI$1,'active-future'!$A:$A,0),1),""),"")</f>
        <v/>
      </c>
      <c r="FJ195" t="str">
        <f>+IFERROR(IF(VALUE('data-cash-crude'!FI195)&gt;0,'data-cash-crude'!FI195-INDEX('active-future'!$C:$C,MATCH('basis-cash-crude'!FJ$1,'active-future'!$A:$A,0),1),""),"")</f>
        <v/>
      </c>
      <c r="FK195" t="str">
        <f>+IFERROR(IF(VALUE('data-cash-crude'!FJ195)&gt;0,'data-cash-crude'!FJ195-INDEX('active-future'!$C:$C,MATCH('basis-cash-crude'!FK$1,'active-future'!$A:$A,0),1),""),"")</f>
        <v/>
      </c>
      <c r="FL195" t="str">
        <f>+IFERROR(IF(VALUE('data-cash-crude'!FK195)&gt;0,'data-cash-crude'!FK195-INDEX('active-future'!$C:$C,MATCH('basis-cash-crude'!FL$1,'active-future'!$A:$A,0),1),""),"")</f>
        <v/>
      </c>
    </row>
    <row r="196" spans="1:168" x14ac:dyDescent="0.2">
      <c r="A196">
        <f t="shared" si="9"/>
        <v>-3.5450000000000004</v>
      </c>
      <c r="B196">
        <f t="shared" si="10"/>
        <v>-3.4188000000000005</v>
      </c>
      <c r="C196">
        <f t="shared" si="11"/>
        <v>-3.4965333333333333</v>
      </c>
      <c r="D196" s="10" t="str">
        <f>+'data-cash-crude'!B196</f>
        <v>CLPA-8-82.CM</v>
      </c>
      <c r="E196">
        <f>+IFERROR(IF(VALUE('data-cash-crude'!D196)&gt;0,'data-cash-crude'!D196-INDEX('active-future'!$C:$C,MATCH('basis-cash-crude'!E$1,'active-future'!$A:$A,0),1),""),"")</f>
        <v>-3.5600000000000023</v>
      </c>
      <c r="F196">
        <f>+IFERROR(IF(VALUE('data-cash-crude'!E196)&gt;0,'data-cash-crude'!E196-INDEX('active-future'!$C:$C,MATCH('basis-cash-crude'!F$1,'active-future'!$A:$A,0),1),""),"")</f>
        <v>-3.4299999999999997</v>
      </c>
      <c r="G196">
        <f>+IFERROR(IF(VALUE('data-cash-crude'!F196)&gt;0,'data-cash-crude'!F196-INDEX('active-future'!$C:$C,MATCH('basis-cash-crude'!G$1,'active-future'!$A:$A,0),1),""),"")</f>
        <v>-3.4699999999999989</v>
      </c>
      <c r="H196">
        <f>+IFERROR(IF(VALUE('data-cash-crude'!G196)&gt;0,'data-cash-crude'!G196-INDEX('active-future'!$C:$C,MATCH('basis-cash-crude'!H$1,'active-future'!$A:$A,0),1),""),"")</f>
        <v>-3.4299999999999997</v>
      </c>
      <c r="I196" t="str">
        <f>+IFERROR(IF(VALUE('data-cash-crude'!H196)&gt;0,'data-cash-crude'!H196-INDEX('active-future'!$C:$C,MATCH('basis-cash-crude'!I$1,'active-future'!$A:$A,0),1),""),"")</f>
        <v/>
      </c>
      <c r="J196">
        <f>+IFERROR(IF(VALUE('data-cash-crude'!I196)&gt;0,'data-cash-crude'!I196-INDEX('active-future'!$C:$C,MATCH('basis-cash-crude'!J$1,'active-future'!$A:$A,0),1),""),"")</f>
        <v>-3.6099999999999994</v>
      </c>
      <c r="K196">
        <f>+IFERROR(IF(VALUE('data-cash-crude'!J196)&gt;0,'data-cash-crude'!J196-INDEX('active-future'!$C:$C,MATCH('basis-cash-crude'!K$1,'active-future'!$A:$A,0),1),""),"")</f>
        <v>-3.7700000000000031</v>
      </c>
      <c r="L196" t="str">
        <f>+IFERROR(IF(VALUE('data-cash-crude'!K196)&gt;0,'data-cash-crude'!K196-INDEX('active-future'!$C:$C,MATCH('basis-cash-crude'!L$1,'active-future'!$A:$A,0),1),""),"")</f>
        <v/>
      </c>
      <c r="M196">
        <f>+IFERROR(IF(VALUE('data-cash-crude'!L196)&gt;0,'data-cash-crude'!L196-INDEX('active-future'!$C:$C,MATCH('basis-cash-crude'!M$1,'active-future'!$A:$A,0),1),""),"")</f>
        <v>-3.4299999999999997</v>
      </c>
      <c r="N196">
        <f>+IFERROR(IF(VALUE('data-cash-crude'!M196)&gt;0,'data-cash-crude'!M196-INDEX('active-future'!$C:$C,MATCH('basis-cash-crude'!N$1,'active-future'!$A:$A,0),1),""),"")</f>
        <v>-3.6000000000000014</v>
      </c>
      <c r="O196">
        <f>+IFERROR(IF(VALUE('data-cash-crude'!N196)&gt;0,'data-cash-crude'!N196-INDEX('active-future'!$C:$C,MATCH('basis-cash-crude'!O$1,'active-future'!$A:$A,0),1),""),"")</f>
        <v>-3.3699999999999974</v>
      </c>
      <c r="P196">
        <f>+IFERROR(IF(VALUE('data-cash-crude'!O196)&gt;0,'data-cash-crude'!O196-INDEX('active-future'!$C:$C,MATCH('basis-cash-crude'!P$1,'active-future'!$A:$A,0),1),""),"")</f>
        <v>-3.4600000000000009</v>
      </c>
      <c r="Q196">
        <f>+IFERROR(IF(VALUE('data-cash-crude'!P196)&gt;0,'data-cash-crude'!P196-INDEX('active-future'!$C:$C,MATCH('basis-cash-crude'!Q$1,'active-future'!$A:$A,0),1),""),"")</f>
        <v>-3.5700000000000003</v>
      </c>
      <c r="R196">
        <f>+IFERROR(IF(VALUE('data-cash-crude'!Q196)&gt;0,'data-cash-crude'!Q196-INDEX('active-future'!$C:$C,MATCH('basis-cash-crude'!R$1,'active-future'!$A:$A,0),1),""),"")</f>
        <v>-3.4299999999999997</v>
      </c>
      <c r="S196">
        <f>+IFERROR(IF(VALUE('data-cash-crude'!R196)&gt;0,'data-cash-crude'!R196-INDEX('active-future'!$C:$C,MATCH('basis-cash-crude'!S$1,'active-future'!$A:$A,0),1),""),"")</f>
        <v>-3.509999999999998</v>
      </c>
      <c r="T196">
        <f>+IFERROR(IF(VALUE('data-cash-crude'!S196)&gt;0,'data-cash-crude'!S196-INDEX('active-future'!$C:$C,MATCH('basis-cash-crude'!T$1,'active-future'!$A:$A,0),1),""),"")</f>
        <v>-3.490000000000002</v>
      </c>
      <c r="U196">
        <f>+IFERROR(IF(VALUE('data-cash-crude'!T196)&gt;0,'data-cash-crude'!T196-INDEX('active-future'!$C:$C,MATCH('basis-cash-crude'!U$1,'active-future'!$A:$A,0),1),""),"")</f>
        <v>-3.7700000000000031</v>
      </c>
      <c r="V196">
        <f>+IFERROR(IF(VALUE('data-cash-crude'!U196)&gt;0,'data-cash-crude'!U196-INDEX('active-future'!$C:$C,MATCH('basis-cash-crude'!V$1,'active-future'!$A:$A,0),1),""),"")</f>
        <v>-3.4500000000000028</v>
      </c>
      <c r="W196">
        <f>+IFERROR(IF(VALUE('data-cash-crude'!V196)&gt;0,'data-cash-crude'!V196-INDEX('active-future'!$C:$C,MATCH('basis-cash-crude'!W$1,'active-future'!$A:$A,0),1),""),"")</f>
        <v>-3.4299999999999997</v>
      </c>
      <c r="X196">
        <f>+IFERROR(IF(VALUE('data-cash-crude'!W196)&gt;0,'data-cash-crude'!W196-INDEX('active-future'!$C:$C,MATCH('basis-cash-crude'!X$1,'active-future'!$A:$A,0),1),""),"")</f>
        <v>-3.6799999999999997</v>
      </c>
      <c r="Y196" t="str">
        <f>+IFERROR(IF(VALUE('data-cash-crude'!X196)&gt;0,'data-cash-crude'!X196-INDEX('active-future'!$C:$C,MATCH('basis-cash-crude'!Y$1,'active-future'!$A:$A,0),1),""),"")</f>
        <v/>
      </c>
      <c r="Z196">
        <f>+IFERROR(IF(VALUE('data-cash-crude'!Y196)&gt;0,'data-cash-crude'!Y196-INDEX('active-future'!$C:$C,MATCH('basis-cash-crude'!Z$1,'active-future'!$A:$A,0),1),""),"")</f>
        <v>-3.7100000000000009</v>
      </c>
      <c r="AA196">
        <f>+IFERROR(IF(VALUE('data-cash-crude'!Z196)&gt;0,'data-cash-crude'!Z196-INDEX('active-future'!$C:$C,MATCH('basis-cash-crude'!AA$1,'active-future'!$A:$A,0),1),""),"")</f>
        <v>-0.67000000000000171</v>
      </c>
      <c r="AB196" t="str">
        <f>+IFERROR(IF(VALUE('data-cash-crude'!AA196)&gt;0,'data-cash-crude'!AA196-INDEX('active-future'!$C:$C,MATCH('basis-cash-crude'!AB$1,'active-future'!$A:$A,0),1),""),"")</f>
        <v/>
      </c>
      <c r="AC196">
        <f>+IFERROR(IF(VALUE('data-cash-crude'!AB196)&gt;0,'data-cash-crude'!AB196-INDEX('active-future'!$C:$C,MATCH('basis-cash-crude'!AC$1,'active-future'!$A:$A,0),1),""),"")</f>
        <v>-3.6099999999999994</v>
      </c>
      <c r="AD196">
        <f>+IFERROR(IF(VALUE('data-cash-crude'!AC196)&gt;0,'data-cash-crude'!AC196-INDEX('active-future'!$C:$C,MATCH('basis-cash-crude'!AD$1,'active-future'!$A:$A,0),1),""),"")</f>
        <v>-3.4099999999999966</v>
      </c>
      <c r="AE196">
        <f>+IFERROR(IF(VALUE('data-cash-crude'!AD196)&gt;0,'data-cash-crude'!AD196-INDEX('active-future'!$C:$C,MATCH('basis-cash-crude'!AE$1,'active-future'!$A:$A,0),1),""),"")</f>
        <v>-3.509999999999998</v>
      </c>
      <c r="AF196">
        <f>+IFERROR(IF(VALUE('data-cash-crude'!AE196)&gt;0,'data-cash-crude'!AE196-INDEX('active-future'!$C:$C,MATCH('basis-cash-crude'!AF$1,'active-future'!$A:$A,0),1),""),"")</f>
        <v>-3.5200000000000031</v>
      </c>
      <c r="AG196">
        <f>+IFERROR(IF(VALUE('data-cash-crude'!AF196)&gt;0,'data-cash-crude'!AF196-INDEX('active-future'!$C:$C,MATCH('basis-cash-crude'!AG$1,'active-future'!$A:$A,0),1),""),"")</f>
        <v>-3.5799999999999983</v>
      </c>
      <c r="AH196" t="str">
        <f>+IFERROR(IF(VALUE('data-cash-crude'!AG196)&gt;0,'data-cash-crude'!AG196-INDEX('active-future'!$C:$C,MATCH('basis-cash-crude'!AH$1,'active-future'!$A:$A,0),1),""),"")</f>
        <v/>
      </c>
      <c r="AI196" t="str">
        <f>+IFERROR(IF(VALUE('data-cash-crude'!AH196)&gt;0,'data-cash-crude'!AH196-INDEX('active-future'!$C:$C,MATCH('basis-cash-crude'!AI$1,'active-future'!$A:$A,0),1),""),"")</f>
        <v/>
      </c>
      <c r="AJ196" t="str">
        <f>+IFERROR(IF(VALUE('data-cash-crude'!AI196)&gt;0,'data-cash-crude'!AI196-INDEX('active-future'!$C:$C,MATCH('basis-cash-crude'!AJ$1,'active-future'!$A:$A,0),1),""),"")</f>
        <v/>
      </c>
      <c r="AK196" t="str">
        <f>+IFERROR(IF(VALUE('data-cash-crude'!AJ196)&gt;0,'data-cash-crude'!AJ196-INDEX('active-future'!$C:$C,MATCH('basis-cash-crude'!AK$1,'active-future'!$A:$A,0),1),""),"")</f>
        <v/>
      </c>
      <c r="AL196" t="str">
        <f>+IFERROR(IF(VALUE('data-cash-crude'!AK196)&gt;0,'data-cash-crude'!AK196-INDEX('active-future'!$C:$C,MATCH('basis-cash-crude'!AL$1,'active-future'!$A:$A,0),1),""),"")</f>
        <v/>
      </c>
      <c r="AM196" t="str">
        <f>+IFERROR(IF(VALUE('data-cash-crude'!AL196)&gt;0,'data-cash-crude'!AL196-INDEX('active-future'!$C:$C,MATCH('basis-cash-crude'!AM$1,'active-future'!$A:$A,0),1),""),"")</f>
        <v/>
      </c>
      <c r="AN196">
        <f>+IFERROR(IF(VALUE('data-cash-crude'!AM196)&gt;0,'data-cash-crude'!AM196-INDEX('active-future'!$C:$C,MATCH('basis-cash-crude'!AN$1,'active-future'!$A:$A,0),1),""),"")</f>
        <v>-3.5499999999999972</v>
      </c>
      <c r="AO196">
        <f>+IFERROR(IF(VALUE('data-cash-crude'!AN196)&gt;0,'data-cash-crude'!AN196-INDEX('active-future'!$C:$C,MATCH('basis-cash-crude'!AO$1,'active-future'!$A:$A,0),1),""),"")</f>
        <v>-3.6099999999999994</v>
      </c>
      <c r="AP196">
        <f>+IFERROR(IF(VALUE('data-cash-crude'!AO196)&gt;0,'data-cash-crude'!AO196-INDEX('active-future'!$C:$C,MATCH('basis-cash-crude'!AP$1,'active-future'!$A:$A,0),1),""),"")</f>
        <v>-3.490000000000002</v>
      </c>
      <c r="AQ196">
        <f>+IFERROR(IF(VALUE('data-cash-crude'!AP196)&gt;0,'data-cash-crude'!AP196-INDEX('active-future'!$C:$C,MATCH('basis-cash-crude'!AQ$1,'active-future'!$A:$A,0),1),""),"")</f>
        <v>-3.3999999999999986</v>
      </c>
      <c r="AR196">
        <f>+IFERROR(IF(VALUE('data-cash-crude'!AQ196)&gt;0,'data-cash-crude'!AQ196-INDEX('active-future'!$C:$C,MATCH('basis-cash-crude'!AR$1,'active-future'!$A:$A,0),1),""),"")</f>
        <v>-3.6000000000000014</v>
      </c>
      <c r="AS196">
        <f>+IFERROR(IF(VALUE('data-cash-crude'!AR196)&gt;0,'data-cash-crude'!AR196-INDEX('active-future'!$C:$C,MATCH('basis-cash-crude'!AS$1,'active-future'!$A:$A,0),1),""),"")</f>
        <v>-3.4799999999999969</v>
      </c>
      <c r="AT196">
        <f>+IFERROR(IF(VALUE('data-cash-crude'!AS196)&gt;0,'data-cash-crude'!AS196-INDEX('active-future'!$C:$C,MATCH('basis-cash-crude'!AT$1,'active-future'!$A:$A,0),1),""),"")</f>
        <v>-3.7899999999999991</v>
      </c>
      <c r="AU196">
        <f>+IFERROR(IF(VALUE('data-cash-crude'!AT196)&gt;0,'data-cash-crude'!AT196-INDEX('active-future'!$C:$C,MATCH('basis-cash-crude'!AU$1,'active-future'!$A:$A,0),1),""),"")</f>
        <v>-3.4500000000000028</v>
      </c>
      <c r="AV196" t="str">
        <f>+IFERROR(IF(VALUE('data-cash-crude'!AU196)&gt;0,'data-cash-crude'!AU196-INDEX('active-future'!$C:$C,MATCH('basis-cash-crude'!AV$1,'active-future'!$A:$A,0),1),""),"")</f>
        <v/>
      </c>
      <c r="AW196" t="str">
        <f>+IFERROR(IF(VALUE('data-cash-crude'!AV196)&gt;0,'data-cash-crude'!AV196-INDEX('active-future'!$C:$C,MATCH('basis-cash-crude'!AW$1,'active-future'!$A:$A,0),1),""),"")</f>
        <v/>
      </c>
      <c r="AX196">
        <f>+IFERROR(IF(VALUE('data-cash-crude'!AW196)&gt;0,'data-cash-crude'!AW196-INDEX('active-future'!$C:$C,MATCH('basis-cash-crude'!AX$1,'active-future'!$A:$A,0),1),""),"")</f>
        <v>-3.5399999999999991</v>
      </c>
      <c r="AY196">
        <f>+IFERROR(IF(VALUE('data-cash-crude'!AX196)&gt;0,'data-cash-crude'!AX196-INDEX('active-future'!$C:$C,MATCH('basis-cash-crude'!AY$1,'active-future'!$A:$A,0),1),""),"")</f>
        <v>-3.8100000000000023</v>
      </c>
      <c r="AZ196">
        <f>+IFERROR(IF(VALUE('data-cash-crude'!AY196)&gt;0,'data-cash-crude'!AY196-INDEX('active-future'!$C:$C,MATCH('basis-cash-crude'!AZ$1,'active-future'!$A:$A,0),1),""),"")</f>
        <v>-3.4099999999999966</v>
      </c>
      <c r="BA196">
        <f>+IFERROR(IF(VALUE('data-cash-crude'!AZ196)&gt;0,'data-cash-crude'!AZ196-INDEX('active-future'!$C:$C,MATCH('basis-cash-crude'!BA$1,'active-future'!$A:$A,0),1),""),"")</f>
        <v>-3.4799999999999969</v>
      </c>
      <c r="BB196">
        <f>+IFERROR(IF(VALUE('data-cash-crude'!BA196)&gt;0,'data-cash-crude'!BA196-INDEX('active-future'!$C:$C,MATCH('basis-cash-crude'!BB$1,'active-future'!$A:$A,0),1),""),"")</f>
        <v>-3.4699999999999989</v>
      </c>
      <c r="BC196">
        <f>+IFERROR(IF(VALUE('data-cash-crude'!BB196)&gt;0,'data-cash-crude'!BB196-INDEX('active-future'!$C:$C,MATCH('basis-cash-crude'!BC$1,'active-future'!$A:$A,0),1),""),"")</f>
        <v>-3.9799999999999969</v>
      </c>
      <c r="BD196">
        <f>+IFERROR(IF(VALUE('data-cash-crude'!BC196)&gt;0,'data-cash-crude'!BC196-INDEX('active-future'!$C:$C,MATCH('basis-cash-crude'!BD$1,'active-future'!$A:$A,0),1),""),"")</f>
        <v>-3.509999999999998</v>
      </c>
      <c r="BE196">
        <f>+IFERROR(IF(VALUE('data-cash-crude'!BD196)&gt;0,'data-cash-crude'!BD196-INDEX('active-future'!$C:$C,MATCH('basis-cash-crude'!BE$1,'active-future'!$A:$A,0),1),""),"")</f>
        <v>-3.6199999999999974</v>
      </c>
      <c r="BF196">
        <f>+IFERROR(IF(VALUE('data-cash-crude'!BE196)&gt;0,'data-cash-crude'!BE196-INDEX('active-future'!$C:$C,MATCH('basis-cash-crude'!BF$1,'active-future'!$A:$A,0),1),""),"")</f>
        <v>-3.6799999999999997</v>
      </c>
      <c r="BG196">
        <f>+IFERROR(IF(VALUE('data-cash-crude'!BF196)&gt;0,'data-cash-crude'!BF196-INDEX('active-future'!$C:$C,MATCH('basis-cash-crude'!BG$1,'active-future'!$A:$A,0),1),""),"")</f>
        <v>-3.3599999999999994</v>
      </c>
      <c r="BH196">
        <f>+IFERROR(IF(VALUE('data-cash-crude'!BG196)&gt;0,'data-cash-crude'!BG196-INDEX('active-future'!$C:$C,MATCH('basis-cash-crude'!BH$1,'active-future'!$A:$A,0),1),""),"")</f>
        <v>-3.5600000000000023</v>
      </c>
      <c r="BI196">
        <f>+IFERROR(IF(VALUE('data-cash-crude'!BH196)&gt;0,'data-cash-crude'!BH196-INDEX('active-future'!$C:$C,MATCH('basis-cash-crude'!BI$1,'active-future'!$A:$A,0),1),""),"")</f>
        <v>-3.8400000000000034</v>
      </c>
      <c r="BJ196">
        <f>+IFERROR(IF(VALUE('data-cash-crude'!BI196)&gt;0,'data-cash-crude'!BI196-INDEX('active-future'!$C:$C,MATCH('basis-cash-crude'!BJ$1,'active-future'!$A:$A,0),1),""),"")</f>
        <v>-3.4500000000000028</v>
      </c>
      <c r="BK196">
        <f>+IFERROR(IF(VALUE('data-cash-crude'!BJ196)&gt;0,'data-cash-crude'!BJ196-INDEX('active-future'!$C:$C,MATCH('basis-cash-crude'!BK$1,'active-future'!$A:$A,0),1),""),"")</f>
        <v>-3.5499999999999972</v>
      </c>
      <c r="BL196">
        <f>+IFERROR(IF(VALUE('data-cash-crude'!BK196)&gt;0,'data-cash-crude'!BK196-INDEX('active-future'!$C:$C,MATCH('basis-cash-crude'!BL$1,'active-future'!$A:$A,0),1),""),"")</f>
        <v>-3.3400000000000034</v>
      </c>
      <c r="BM196">
        <f>+IFERROR(IF(VALUE('data-cash-crude'!BL196)&gt;0,'data-cash-crude'!BL196-INDEX('active-future'!$C:$C,MATCH('basis-cash-crude'!BM$1,'active-future'!$A:$A,0),1),""),"")</f>
        <v>-3.6300000000000026</v>
      </c>
      <c r="BN196">
        <f>+IFERROR(IF(VALUE('data-cash-crude'!BM196)&gt;0,'data-cash-crude'!BM196-INDEX('active-future'!$C:$C,MATCH('basis-cash-crude'!BN$1,'active-future'!$A:$A,0),1),""),"")</f>
        <v>-3.5</v>
      </c>
      <c r="BO196">
        <f>+IFERROR(IF(VALUE('data-cash-crude'!BN196)&gt;0,'data-cash-crude'!BN196-INDEX('active-future'!$C:$C,MATCH('basis-cash-crude'!BO$1,'active-future'!$A:$A,0),1),""),"")</f>
        <v>-3.5600000000000023</v>
      </c>
      <c r="BP196">
        <f>+IFERROR(IF(VALUE('data-cash-crude'!BO196)&gt;0,'data-cash-crude'!BO196-INDEX('active-future'!$C:$C,MATCH('basis-cash-crude'!BP$1,'active-future'!$A:$A,0),1),""),"")</f>
        <v>-3.4500000000000028</v>
      </c>
      <c r="BQ196">
        <f>+IFERROR(IF(VALUE('data-cash-crude'!BP196)&gt;0,'data-cash-crude'!BP196-INDEX('active-future'!$C:$C,MATCH('basis-cash-crude'!BQ$1,'active-future'!$A:$A,0),1),""),"")</f>
        <v>-3.3900000000000006</v>
      </c>
      <c r="BR196">
        <f>+IFERROR(IF(VALUE('data-cash-crude'!BQ196)&gt;0,'data-cash-crude'!BQ196-INDEX('active-future'!$C:$C,MATCH('basis-cash-crude'!BR$1,'active-future'!$A:$A,0),1),""),"")</f>
        <v>-3.6199999999999974</v>
      </c>
      <c r="BS196">
        <f>+IFERROR(IF(VALUE('data-cash-crude'!BR196)&gt;0,'data-cash-crude'!BR196-INDEX('active-future'!$C:$C,MATCH('basis-cash-crude'!BS$1,'active-future'!$A:$A,0),1),""),"")</f>
        <v>-3.8200000000000003</v>
      </c>
      <c r="BT196">
        <f>+IFERROR(IF(VALUE('data-cash-crude'!BS196)&gt;0,'data-cash-crude'!BS196-INDEX('active-future'!$C:$C,MATCH('basis-cash-crude'!BT$1,'active-future'!$A:$A,0),1),""),"")</f>
        <v>-3.4099999999999966</v>
      </c>
      <c r="BU196">
        <f>+IFERROR(IF(VALUE('data-cash-crude'!BT196)&gt;0,'data-cash-crude'!BT196-INDEX('active-future'!$C:$C,MATCH('basis-cash-crude'!BU$1,'active-future'!$A:$A,0),1),""),"")</f>
        <v>-3.4099999999999966</v>
      </c>
      <c r="BV196" t="str">
        <f>+IFERROR(IF(VALUE('data-cash-crude'!BU196)&gt;0,'data-cash-crude'!BU196-INDEX('active-future'!$C:$C,MATCH('basis-cash-crude'!BV$1,'active-future'!$A:$A,0),1),""),"")</f>
        <v/>
      </c>
      <c r="BW196">
        <f>+IFERROR(IF(VALUE('data-cash-crude'!BV196)&gt;0,'data-cash-crude'!BV196-INDEX('active-future'!$C:$C,MATCH('basis-cash-crude'!BW$1,'active-future'!$A:$A,0),1),""),"")</f>
        <v>-3.5399999999999991</v>
      </c>
      <c r="BX196">
        <f>+IFERROR(IF(VALUE('data-cash-crude'!BW196)&gt;0,'data-cash-crude'!BW196-INDEX('active-future'!$C:$C,MATCH('basis-cash-crude'!BX$1,'active-future'!$A:$A,0),1),""),"")</f>
        <v>-3.3900000000000006</v>
      </c>
      <c r="BY196">
        <f>+IFERROR(IF(VALUE('data-cash-crude'!BX196)&gt;0,'data-cash-crude'!BX196-INDEX('active-future'!$C:$C,MATCH('basis-cash-crude'!BY$1,'active-future'!$A:$A,0),1),""),"")</f>
        <v>-3.5900000000000034</v>
      </c>
      <c r="BZ196">
        <f>+IFERROR(IF(VALUE('data-cash-crude'!BY196)&gt;0,'data-cash-crude'!BY196-INDEX('active-future'!$C:$C,MATCH('basis-cash-crude'!BZ$1,'active-future'!$A:$A,0),1),""),"")</f>
        <v>-3.6899999999999977</v>
      </c>
      <c r="CA196">
        <f>+IFERROR(IF(VALUE('data-cash-crude'!BZ196)&gt;0,'data-cash-crude'!BZ196-INDEX('active-future'!$C:$C,MATCH('basis-cash-crude'!CA$1,'active-future'!$A:$A,0),1),""),"")</f>
        <v>-3.2899999999999991</v>
      </c>
      <c r="CB196">
        <f>+IFERROR(IF(VALUE('data-cash-crude'!CA196)&gt;0,'data-cash-crude'!CA196-INDEX('active-future'!$C:$C,MATCH('basis-cash-crude'!CB$1,'active-future'!$A:$A,0),1),""),"")</f>
        <v>-3.5900000000000034</v>
      </c>
      <c r="CC196">
        <f>+IFERROR(IF(VALUE('data-cash-crude'!CB196)&gt;0,'data-cash-crude'!CB196-INDEX('active-future'!$C:$C,MATCH('basis-cash-crude'!CC$1,'active-future'!$A:$A,0),1),""),"")</f>
        <v>-3.1499999999999986</v>
      </c>
      <c r="CD196">
        <f>+IFERROR(IF(VALUE('data-cash-crude'!CC196)&gt;0,'data-cash-crude'!CC196-INDEX('active-future'!$C:$C,MATCH('basis-cash-crude'!CD$1,'active-future'!$A:$A,0),1),""),"")</f>
        <v>-3.6000000000000014</v>
      </c>
      <c r="CE196">
        <f>+IFERROR(IF(VALUE('data-cash-crude'!CD196)&gt;0,'data-cash-crude'!CD196-INDEX('active-future'!$C:$C,MATCH('basis-cash-crude'!CE$1,'active-future'!$A:$A,0),1),""),"")</f>
        <v>-3.5900000000000034</v>
      </c>
      <c r="CF196">
        <f>+IFERROR(IF(VALUE('data-cash-crude'!CE196)&gt;0,'data-cash-crude'!CE196-INDEX('active-future'!$C:$C,MATCH('basis-cash-crude'!CF$1,'active-future'!$A:$A,0),1),""),"")</f>
        <v>-3.5</v>
      </c>
      <c r="CG196">
        <f>+IFERROR(IF(VALUE('data-cash-crude'!CF196)&gt;0,'data-cash-crude'!CF196-INDEX('active-future'!$C:$C,MATCH('basis-cash-crude'!CG$1,'active-future'!$A:$A,0),1),""),"")</f>
        <v>-3.6499999999999986</v>
      </c>
      <c r="CH196">
        <f>+IFERROR(IF(VALUE('data-cash-crude'!CG196)&gt;0,'data-cash-crude'!CG196-INDEX('active-future'!$C:$C,MATCH('basis-cash-crude'!CH$1,'active-future'!$A:$A,0),1),""),"")</f>
        <v>-3.3500000000000014</v>
      </c>
      <c r="CI196">
        <f>+IFERROR(IF(VALUE('data-cash-crude'!CH196)&gt;0,'data-cash-crude'!CH196-INDEX('active-future'!$C:$C,MATCH('basis-cash-crude'!CI$1,'active-future'!$A:$A,0),1),""),"")</f>
        <v>-3.5200000000000031</v>
      </c>
      <c r="CJ196">
        <f>+IFERROR(IF(VALUE('data-cash-crude'!CI196)&gt;0,'data-cash-crude'!CI196-INDEX('active-future'!$C:$C,MATCH('basis-cash-crude'!CJ$1,'active-future'!$A:$A,0),1),""),"")</f>
        <v>-3.5499999999999972</v>
      </c>
      <c r="CK196">
        <f>+IFERROR(IF(VALUE('data-cash-crude'!CJ196)&gt;0,'data-cash-crude'!CJ196-INDEX('active-future'!$C:$C,MATCH('basis-cash-crude'!CK$1,'active-future'!$A:$A,0),1),""),"")</f>
        <v>-3.509999999999998</v>
      </c>
      <c r="CL196">
        <f>+IFERROR(IF(VALUE('data-cash-crude'!CK196)&gt;0,'data-cash-crude'!CK196-INDEX('active-future'!$C:$C,MATCH('basis-cash-crude'!CL$1,'active-future'!$A:$A,0),1),""),"")</f>
        <v>-3.4399999999999977</v>
      </c>
      <c r="CM196" t="str">
        <f>+IFERROR(IF(VALUE('data-cash-crude'!CL196)&gt;0,'data-cash-crude'!CL196-INDEX('active-future'!$C:$C,MATCH('basis-cash-crude'!CM$1,'active-future'!$A:$A,0),1),""),"")</f>
        <v/>
      </c>
      <c r="CN196">
        <f>+IFERROR(IF(VALUE('data-cash-crude'!CM196)&gt;0,'data-cash-crude'!CM196-INDEX('active-future'!$C:$C,MATCH('basis-cash-crude'!CN$1,'active-future'!$A:$A,0),1),""),"")</f>
        <v>-3.6000000000000014</v>
      </c>
      <c r="CO196">
        <f>+IFERROR(IF(VALUE('data-cash-crude'!CN196)&gt;0,'data-cash-crude'!CN196-INDEX('active-future'!$C:$C,MATCH('basis-cash-crude'!CO$1,'active-future'!$A:$A,0),1),""),"")</f>
        <v>-3.4600000000000009</v>
      </c>
      <c r="CP196" t="str">
        <f>+IFERROR(IF(VALUE('data-cash-crude'!CO196)&gt;0,'data-cash-crude'!CO196-INDEX('active-future'!$C:$C,MATCH('basis-cash-crude'!CP$1,'active-future'!$A:$A,0),1),""),"")</f>
        <v/>
      </c>
      <c r="CQ196">
        <f>+IFERROR(IF(VALUE('data-cash-crude'!CP196)&gt;0,'data-cash-crude'!CP196-INDEX('active-future'!$C:$C,MATCH('basis-cash-crude'!CQ$1,'active-future'!$A:$A,0),1),""),"")</f>
        <v>-2.6799999999999997</v>
      </c>
      <c r="CR196">
        <f>+IFERROR(IF(VALUE('data-cash-crude'!CQ196)&gt;0,'data-cash-crude'!CQ196-INDEX('active-future'!$C:$C,MATCH('basis-cash-crude'!CR$1,'active-future'!$A:$A,0),1),""),"")</f>
        <v>-3.6400000000000006</v>
      </c>
      <c r="CS196">
        <f>+IFERROR(IF(VALUE('data-cash-crude'!CR196)&gt;0,'data-cash-crude'!CR196-INDEX('active-future'!$C:$C,MATCH('basis-cash-crude'!CS$1,'active-future'!$A:$A,0),1),""),"")</f>
        <v>-3.4200000000000017</v>
      </c>
      <c r="CT196">
        <f>+IFERROR(IF(VALUE('data-cash-crude'!CS196)&gt;0,'data-cash-crude'!CS196-INDEX('active-future'!$C:$C,MATCH('basis-cash-crude'!CT$1,'active-future'!$A:$A,0),1),""),"")</f>
        <v>-3.6000000000000014</v>
      </c>
      <c r="CU196">
        <f>+IFERROR(IF(VALUE('data-cash-crude'!CT196)&gt;0,'data-cash-crude'!CT196-INDEX('active-future'!$C:$C,MATCH('basis-cash-crude'!CU$1,'active-future'!$A:$A,0),1),""),"")</f>
        <v>-3.4299999999999997</v>
      </c>
      <c r="CV196">
        <f>+IFERROR(IF(VALUE('data-cash-crude'!CU196)&gt;0,'data-cash-crude'!CU196-INDEX('active-future'!$C:$C,MATCH('basis-cash-crude'!CV$1,'active-future'!$A:$A,0),1),""),"")</f>
        <v>-3.3800000000000026</v>
      </c>
      <c r="CW196">
        <f>+IFERROR(IF(VALUE('data-cash-crude'!CV196)&gt;0,'data-cash-crude'!CV196-INDEX('active-future'!$C:$C,MATCH('basis-cash-crude'!CW$1,'active-future'!$A:$A,0),1),""),"")</f>
        <v>-3.1400000000000006</v>
      </c>
      <c r="CX196">
        <f>+IFERROR(IF(VALUE('data-cash-crude'!CW196)&gt;0,'data-cash-crude'!CW196-INDEX('active-future'!$C:$C,MATCH('basis-cash-crude'!CX$1,'active-future'!$A:$A,0),1),""),"")</f>
        <v>-3.5600000000000023</v>
      </c>
      <c r="CY196">
        <f>+IFERROR(IF(VALUE('data-cash-crude'!CX196)&gt;0,'data-cash-crude'!CX196-INDEX('active-future'!$C:$C,MATCH('basis-cash-crude'!CY$1,'active-future'!$A:$A,0),1),""),"")</f>
        <v>-3.4699999999999989</v>
      </c>
      <c r="CZ196">
        <f>+IFERROR(IF(VALUE('data-cash-crude'!CY196)&gt;0,'data-cash-crude'!CY196-INDEX('active-future'!$C:$C,MATCH('basis-cash-crude'!CZ$1,'active-future'!$A:$A,0),1),""),"")</f>
        <v>-3.7299999999999969</v>
      </c>
      <c r="DA196">
        <f>+IFERROR(IF(VALUE('data-cash-crude'!CZ196)&gt;0,'data-cash-crude'!CZ196-INDEX('active-future'!$C:$C,MATCH('basis-cash-crude'!DA$1,'active-future'!$A:$A,0),1),""),"")</f>
        <v>-3.3500000000000014</v>
      </c>
      <c r="DB196">
        <f>+IFERROR(IF(VALUE('data-cash-crude'!DA196)&gt;0,'data-cash-crude'!DA196-INDEX('active-future'!$C:$C,MATCH('basis-cash-crude'!DB$1,'active-future'!$A:$A,0),1),""),"")</f>
        <v>-3.6799999999999997</v>
      </c>
      <c r="DC196">
        <f>+IFERROR(IF(VALUE('data-cash-crude'!DB196)&gt;0,'data-cash-crude'!DB196-INDEX('active-future'!$C:$C,MATCH('basis-cash-crude'!DC$1,'active-future'!$A:$A,0),1),""),"")</f>
        <v>-3.5</v>
      </c>
      <c r="DD196">
        <f>+IFERROR(IF(VALUE('data-cash-crude'!DC196)&gt;0,'data-cash-crude'!DC196-INDEX('active-future'!$C:$C,MATCH('basis-cash-crude'!DD$1,'active-future'!$A:$A,0),1),""),"")</f>
        <v>-3.5399999999999991</v>
      </c>
      <c r="DE196">
        <f>+IFERROR(IF(VALUE('data-cash-crude'!DD196)&gt;0,'data-cash-crude'!DD196-INDEX('active-future'!$C:$C,MATCH('basis-cash-crude'!DE$1,'active-future'!$A:$A,0),1),""),"")</f>
        <v>-3.5900000000000034</v>
      </c>
      <c r="DF196">
        <f>+IFERROR(IF(VALUE('data-cash-crude'!DE196)&gt;0,'data-cash-crude'!DE196-INDEX('active-future'!$C:$C,MATCH('basis-cash-crude'!DF$1,'active-future'!$A:$A,0),1),""),"")</f>
        <v>-3.3800000000000026</v>
      </c>
      <c r="DG196">
        <f>+IFERROR(IF(VALUE('data-cash-crude'!DF196)&gt;0,'data-cash-crude'!DF196-INDEX('active-future'!$C:$C,MATCH('basis-cash-crude'!DG$1,'active-future'!$A:$A,0),1),""),"")</f>
        <v>-3.1899999999999977</v>
      </c>
      <c r="DH196">
        <f>+IFERROR(IF(VALUE('data-cash-crude'!DG196)&gt;0,'data-cash-crude'!DG196-INDEX('active-future'!$C:$C,MATCH('basis-cash-crude'!DH$1,'active-future'!$A:$A,0),1),""),"")</f>
        <v>-3.6599999999999966</v>
      </c>
      <c r="DI196">
        <f>+IFERROR(IF(VALUE('data-cash-crude'!DH196)&gt;0,'data-cash-crude'!DH196-INDEX('active-future'!$C:$C,MATCH('basis-cash-crude'!DI$1,'active-future'!$A:$A,0),1),""),"")</f>
        <v>-3.4500000000000028</v>
      </c>
      <c r="DJ196">
        <f>+IFERROR(IF(VALUE('data-cash-crude'!DI196)&gt;0,'data-cash-crude'!DI196-INDEX('active-future'!$C:$C,MATCH('basis-cash-crude'!DJ$1,'active-future'!$A:$A,0),1),""),"")</f>
        <v>-3.5799999999999983</v>
      </c>
      <c r="DK196">
        <f>+IFERROR(IF(VALUE('data-cash-crude'!DJ196)&gt;0,'data-cash-crude'!DJ196-INDEX('active-future'!$C:$C,MATCH('basis-cash-crude'!DK$1,'active-future'!$A:$A,0),1),""),"")</f>
        <v>-3.5499999999999972</v>
      </c>
      <c r="DL196">
        <f>+IFERROR(IF(VALUE('data-cash-crude'!DK196)&gt;0,'data-cash-crude'!DK196-INDEX('active-future'!$C:$C,MATCH('basis-cash-crude'!DL$1,'active-future'!$A:$A,0),1),""),"")</f>
        <v>-3.6199999999999974</v>
      </c>
      <c r="DM196" t="str">
        <f>+IFERROR(IF(VALUE('data-cash-crude'!DL196)&gt;0,'data-cash-crude'!DL196-INDEX('active-future'!$C:$C,MATCH('basis-cash-crude'!DM$1,'active-future'!$A:$A,0),1),""),"")</f>
        <v/>
      </c>
      <c r="DN196" t="str">
        <f>+IFERROR(IF(VALUE('data-cash-crude'!DM196)&gt;0,'data-cash-crude'!DM196-INDEX('active-future'!$C:$C,MATCH('basis-cash-crude'!DN$1,'active-future'!$A:$A,0),1),""),"")</f>
        <v/>
      </c>
      <c r="DO196" t="str">
        <f>+IFERROR(IF(VALUE('data-cash-crude'!DN196)&gt;0,'data-cash-crude'!DN196-INDEX('active-future'!$C:$C,MATCH('basis-cash-crude'!DO$1,'active-future'!$A:$A,0),1),""),"")</f>
        <v/>
      </c>
      <c r="DP196" t="str">
        <f>+IFERROR(IF(VALUE('data-cash-crude'!DO196)&gt;0,'data-cash-crude'!DO196-INDEX('active-future'!$C:$C,MATCH('basis-cash-crude'!DP$1,'active-future'!$A:$A,0),1),""),"")</f>
        <v/>
      </c>
      <c r="DQ196" t="str">
        <f>+IFERROR(IF(VALUE('data-cash-crude'!DP196)&gt;0,'data-cash-crude'!DP196-INDEX('active-future'!$C:$C,MATCH('basis-cash-crude'!DQ$1,'active-future'!$A:$A,0),1),""),"")</f>
        <v/>
      </c>
      <c r="DR196" t="str">
        <f>+IFERROR(IF(VALUE('data-cash-crude'!DQ196)&gt;0,'data-cash-crude'!DQ196-INDEX('active-future'!$C:$C,MATCH('basis-cash-crude'!DR$1,'active-future'!$A:$A,0),1),""),"")</f>
        <v/>
      </c>
      <c r="DS196" t="str">
        <f>+IFERROR(IF(VALUE('data-cash-crude'!DR196)&gt;0,'data-cash-crude'!DR196-INDEX('active-future'!$C:$C,MATCH('basis-cash-crude'!DS$1,'active-future'!$A:$A,0),1),""),"")</f>
        <v/>
      </c>
      <c r="DT196" t="str">
        <f>+IFERROR(IF(VALUE('data-cash-crude'!DS196)&gt;0,'data-cash-crude'!DS196-INDEX('active-future'!$C:$C,MATCH('basis-cash-crude'!DT$1,'active-future'!$A:$A,0),1),""),"")</f>
        <v/>
      </c>
      <c r="DU196" t="str">
        <f>+IFERROR(IF(VALUE('data-cash-crude'!DT196)&gt;0,'data-cash-crude'!DT196-INDEX('active-future'!$C:$C,MATCH('basis-cash-crude'!DU$1,'active-future'!$A:$A,0),1),""),"")</f>
        <v/>
      </c>
      <c r="DV196" t="str">
        <f>+IFERROR(IF(VALUE('data-cash-crude'!DU196)&gt;0,'data-cash-crude'!DU196-INDEX('active-future'!$C:$C,MATCH('basis-cash-crude'!DV$1,'active-future'!$A:$A,0),1),""),"")</f>
        <v/>
      </c>
      <c r="DW196" t="str">
        <f>+IFERROR(IF(VALUE('data-cash-crude'!DV196)&gt;0,'data-cash-crude'!DV196-INDEX('active-future'!$C:$C,MATCH('basis-cash-crude'!DW$1,'active-future'!$A:$A,0),1),""),"")</f>
        <v/>
      </c>
      <c r="DX196" t="str">
        <f>+IFERROR(IF(VALUE('data-cash-crude'!DW196)&gt;0,'data-cash-crude'!DW196-INDEX('active-future'!$C:$C,MATCH('basis-cash-crude'!DX$1,'active-future'!$A:$A,0),1),""),"")</f>
        <v/>
      </c>
      <c r="DY196" t="str">
        <f>+IFERROR(IF(VALUE('data-cash-crude'!DX196)&gt;0,'data-cash-crude'!DX196-INDEX('active-future'!$C:$C,MATCH('basis-cash-crude'!DY$1,'active-future'!$A:$A,0),1),""),"")</f>
        <v/>
      </c>
      <c r="DZ196" t="str">
        <f>+IFERROR(IF(VALUE('data-cash-crude'!DY196)&gt;0,'data-cash-crude'!DY196-INDEX('active-future'!$C:$C,MATCH('basis-cash-crude'!DZ$1,'active-future'!$A:$A,0),1),""),"")</f>
        <v/>
      </c>
      <c r="EA196" t="str">
        <f>+IFERROR(IF(VALUE('data-cash-crude'!DZ196)&gt;0,'data-cash-crude'!DZ196-INDEX('active-future'!$C:$C,MATCH('basis-cash-crude'!EA$1,'active-future'!$A:$A,0),1),""),"")</f>
        <v/>
      </c>
      <c r="EB196" t="str">
        <f>+IFERROR(IF(VALUE('data-cash-crude'!EA196)&gt;0,'data-cash-crude'!EA196-INDEX('active-future'!$C:$C,MATCH('basis-cash-crude'!EB$1,'active-future'!$A:$A,0),1),""),"")</f>
        <v/>
      </c>
      <c r="EC196" t="str">
        <f>+IFERROR(IF(VALUE('data-cash-crude'!EB196)&gt;0,'data-cash-crude'!EB196-INDEX('active-future'!$C:$C,MATCH('basis-cash-crude'!EC$1,'active-future'!$A:$A,0),1),""),"")</f>
        <v/>
      </c>
      <c r="ED196" t="str">
        <f>+IFERROR(IF(VALUE('data-cash-crude'!EC196)&gt;0,'data-cash-crude'!EC196-INDEX('active-future'!$C:$C,MATCH('basis-cash-crude'!ED$1,'active-future'!$A:$A,0),1),""),"")</f>
        <v/>
      </c>
      <c r="EE196" t="str">
        <f>+IFERROR(IF(VALUE('data-cash-crude'!ED196)&gt;0,'data-cash-crude'!ED196-INDEX('active-future'!$C:$C,MATCH('basis-cash-crude'!EE$1,'active-future'!$A:$A,0),1),""),"")</f>
        <v/>
      </c>
      <c r="EF196" t="str">
        <f>+IFERROR(IF(VALUE('data-cash-crude'!EE196)&gt;0,'data-cash-crude'!EE196-INDEX('active-future'!$C:$C,MATCH('basis-cash-crude'!EF$1,'active-future'!$A:$A,0),1),""),"")</f>
        <v/>
      </c>
      <c r="EG196" t="str">
        <f>+IFERROR(IF(VALUE('data-cash-crude'!EF196)&gt;0,'data-cash-crude'!EF196-INDEX('active-future'!$C:$C,MATCH('basis-cash-crude'!EG$1,'active-future'!$A:$A,0),1),""),"")</f>
        <v/>
      </c>
      <c r="EH196" t="str">
        <f>+IFERROR(IF(VALUE('data-cash-crude'!EG196)&gt;0,'data-cash-crude'!EG196-INDEX('active-future'!$C:$C,MATCH('basis-cash-crude'!EH$1,'active-future'!$A:$A,0),1),""),"")</f>
        <v/>
      </c>
      <c r="EI196" t="str">
        <f>+IFERROR(IF(VALUE('data-cash-crude'!EH196)&gt;0,'data-cash-crude'!EH196-INDEX('active-future'!$C:$C,MATCH('basis-cash-crude'!EI$1,'active-future'!$A:$A,0),1),""),"")</f>
        <v/>
      </c>
      <c r="EJ196" t="str">
        <f>+IFERROR(IF(VALUE('data-cash-crude'!EI196)&gt;0,'data-cash-crude'!EI196-INDEX('active-future'!$C:$C,MATCH('basis-cash-crude'!EJ$1,'active-future'!$A:$A,0),1),""),"")</f>
        <v/>
      </c>
      <c r="EK196" t="str">
        <f>+IFERROR(IF(VALUE('data-cash-crude'!EJ196)&gt;0,'data-cash-crude'!EJ196-INDEX('active-future'!$C:$C,MATCH('basis-cash-crude'!EK$1,'active-future'!$A:$A,0),1),""),"")</f>
        <v/>
      </c>
      <c r="EL196" t="str">
        <f>+IFERROR(IF(VALUE('data-cash-crude'!EK196)&gt;0,'data-cash-crude'!EK196-INDEX('active-future'!$C:$C,MATCH('basis-cash-crude'!EL$1,'active-future'!$A:$A,0),1),""),"")</f>
        <v/>
      </c>
      <c r="EM196" t="str">
        <f>+IFERROR(IF(VALUE('data-cash-crude'!EL196)&gt;0,'data-cash-crude'!EL196-INDEX('active-future'!$C:$C,MATCH('basis-cash-crude'!EM$1,'active-future'!$A:$A,0),1),""),"")</f>
        <v/>
      </c>
      <c r="EN196" t="str">
        <f>+IFERROR(IF(VALUE('data-cash-crude'!EM196)&gt;0,'data-cash-crude'!EM196-INDEX('active-future'!$C:$C,MATCH('basis-cash-crude'!EN$1,'active-future'!$A:$A,0),1),""),"")</f>
        <v/>
      </c>
      <c r="EO196" t="str">
        <f>+IFERROR(IF(VALUE('data-cash-crude'!EN196)&gt;0,'data-cash-crude'!EN196-INDEX('active-future'!$C:$C,MATCH('basis-cash-crude'!EO$1,'active-future'!$A:$A,0),1),""),"")</f>
        <v/>
      </c>
      <c r="EP196" t="str">
        <f>+IFERROR(IF(VALUE('data-cash-crude'!EO196)&gt;0,'data-cash-crude'!EO196-INDEX('active-future'!$C:$C,MATCH('basis-cash-crude'!EP$1,'active-future'!$A:$A,0),1),""),"")</f>
        <v/>
      </c>
      <c r="EQ196" t="str">
        <f>+IFERROR(IF(VALUE('data-cash-crude'!EP196)&gt;0,'data-cash-crude'!EP196-INDEX('active-future'!$C:$C,MATCH('basis-cash-crude'!EQ$1,'active-future'!$A:$A,0),1),""),"")</f>
        <v/>
      </c>
      <c r="ER196" t="str">
        <f>+IFERROR(IF(VALUE('data-cash-crude'!EQ196)&gt;0,'data-cash-crude'!EQ196-INDEX('active-future'!$C:$C,MATCH('basis-cash-crude'!ER$1,'active-future'!$A:$A,0),1),""),"")</f>
        <v/>
      </c>
      <c r="ES196" t="str">
        <f>+IFERROR(IF(VALUE('data-cash-crude'!ER196)&gt;0,'data-cash-crude'!ER196-INDEX('active-future'!$C:$C,MATCH('basis-cash-crude'!ES$1,'active-future'!$A:$A,0),1),""),"")</f>
        <v/>
      </c>
      <c r="ET196" t="str">
        <f>+IFERROR(IF(VALUE('data-cash-crude'!ES196)&gt;0,'data-cash-crude'!ES196-INDEX('active-future'!$C:$C,MATCH('basis-cash-crude'!ET$1,'active-future'!$A:$A,0),1),""),"")</f>
        <v/>
      </c>
      <c r="EU196" t="str">
        <f>+IFERROR(IF(VALUE('data-cash-crude'!ET196)&gt;0,'data-cash-crude'!ET196-INDEX('active-future'!$C:$C,MATCH('basis-cash-crude'!EU$1,'active-future'!$A:$A,0),1),""),"")</f>
        <v/>
      </c>
      <c r="EV196" t="str">
        <f>+IFERROR(IF(VALUE('data-cash-crude'!EU196)&gt;0,'data-cash-crude'!EU196-INDEX('active-future'!$C:$C,MATCH('basis-cash-crude'!EV$1,'active-future'!$A:$A,0),1),""),"")</f>
        <v/>
      </c>
      <c r="EW196" t="str">
        <f>+IFERROR(IF(VALUE('data-cash-crude'!EV196)&gt;0,'data-cash-crude'!EV196-INDEX('active-future'!$C:$C,MATCH('basis-cash-crude'!EW$1,'active-future'!$A:$A,0),1),""),"")</f>
        <v/>
      </c>
      <c r="EX196" t="str">
        <f>+IFERROR(IF(VALUE('data-cash-crude'!EW196)&gt;0,'data-cash-crude'!EW196-INDEX('active-future'!$C:$C,MATCH('basis-cash-crude'!EX$1,'active-future'!$A:$A,0),1),""),"")</f>
        <v/>
      </c>
      <c r="EY196" t="str">
        <f>+IFERROR(IF(VALUE('data-cash-crude'!EX196)&gt;0,'data-cash-crude'!EX196-INDEX('active-future'!$C:$C,MATCH('basis-cash-crude'!EY$1,'active-future'!$A:$A,0),1),""),"")</f>
        <v/>
      </c>
      <c r="EZ196" t="str">
        <f>+IFERROR(IF(VALUE('data-cash-crude'!EY196)&gt;0,'data-cash-crude'!EY196-INDEX('active-future'!$C:$C,MATCH('basis-cash-crude'!EZ$1,'active-future'!$A:$A,0),1),""),"")</f>
        <v/>
      </c>
      <c r="FA196" t="str">
        <f>+IFERROR(IF(VALUE('data-cash-crude'!EZ196)&gt;0,'data-cash-crude'!EZ196-INDEX('active-future'!$C:$C,MATCH('basis-cash-crude'!FA$1,'active-future'!$A:$A,0),1),""),"")</f>
        <v/>
      </c>
      <c r="FB196" t="str">
        <f>+IFERROR(IF(VALUE('data-cash-crude'!FA196)&gt;0,'data-cash-crude'!FA196-INDEX('active-future'!$C:$C,MATCH('basis-cash-crude'!FB$1,'active-future'!$A:$A,0),1),""),"")</f>
        <v/>
      </c>
      <c r="FC196" t="str">
        <f>+IFERROR(IF(VALUE('data-cash-crude'!FB196)&gt;0,'data-cash-crude'!FB196-INDEX('active-future'!$C:$C,MATCH('basis-cash-crude'!FC$1,'active-future'!$A:$A,0),1),""),"")</f>
        <v/>
      </c>
      <c r="FD196" t="str">
        <f>+IFERROR(IF(VALUE('data-cash-crude'!FC196)&gt;0,'data-cash-crude'!FC196-INDEX('active-future'!$C:$C,MATCH('basis-cash-crude'!FD$1,'active-future'!$A:$A,0),1),""),"")</f>
        <v/>
      </c>
      <c r="FE196" t="str">
        <f>+IFERROR(IF(VALUE('data-cash-crude'!FD196)&gt;0,'data-cash-crude'!FD196-INDEX('active-future'!$C:$C,MATCH('basis-cash-crude'!FE$1,'active-future'!$A:$A,0),1),""),"")</f>
        <v/>
      </c>
      <c r="FF196" t="str">
        <f>+IFERROR(IF(VALUE('data-cash-crude'!FE196)&gt;0,'data-cash-crude'!FE196-INDEX('active-future'!$C:$C,MATCH('basis-cash-crude'!FF$1,'active-future'!$A:$A,0),1),""),"")</f>
        <v/>
      </c>
      <c r="FG196" t="str">
        <f>+IFERROR(IF(VALUE('data-cash-crude'!FF196)&gt;0,'data-cash-crude'!FF196-INDEX('active-future'!$C:$C,MATCH('basis-cash-crude'!FG$1,'active-future'!$A:$A,0),1),""),"")</f>
        <v/>
      </c>
      <c r="FH196" t="str">
        <f>+IFERROR(IF(VALUE('data-cash-crude'!FG196)&gt;0,'data-cash-crude'!FG196-INDEX('active-future'!$C:$C,MATCH('basis-cash-crude'!FH$1,'active-future'!$A:$A,0),1),""),"")</f>
        <v/>
      </c>
      <c r="FI196" t="str">
        <f>+IFERROR(IF(VALUE('data-cash-crude'!FH196)&gt;0,'data-cash-crude'!FH196-INDEX('active-future'!$C:$C,MATCH('basis-cash-crude'!FI$1,'active-future'!$A:$A,0),1),""),"")</f>
        <v/>
      </c>
      <c r="FJ196" t="str">
        <f>+IFERROR(IF(VALUE('data-cash-crude'!FI196)&gt;0,'data-cash-crude'!FI196-INDEX('active-future'!$C:$C,MATCH('basis-cash-crude'!FJ$1,'active-future'!$A:$A,0),1),""),"")</f>
        <v/>
      </c>
      <c r="FK196" t="str">
        <f>+IFERROR(IF(VALUE('data-cash-crude'!FJ196)&gt;0,'data-cash-crude'!FJ196-INDEX('active-future'!$C:$C,MATCH('basis-cash-crude'!FK$1,'active-future'!$A:$A,0),1),""),"")</f>
        <v/>
      </c>
      <c r="FL196" t="str">
        <f>+IFERROR(IF(VALUE('data-cash-crude'!FK196)&gt;0,'data-cash-crude'!FK196-INDEX('active-future'!$C:$C,MATCH('basis-cash-crude'!FL$1,'active-future'!$A:$A,0),1),""),"")</f>
        <v/>
      </c>
    </row>
    <row r="197" spans="1:168" x14ac:dyDescent="0.2">
      <c r="A197">
        <f t="shared" si="9"/>
        <v>-5.8549999999999995</v>
      </c>
      <c r="B197">
        <f t="shared" si="10"/>
        <v>-5.6550000000000002</v>
      </c>
      <c r="C197">
        <f t="shared" si="11"/>
        <v>-5.6313513513513529</v>
      </c>
      <c r="D197" s="10" t="str">
        <f>+'data-cash-crude'!B197</f>
        <v>CLPA-8-85.CM</v>
      </c>
      <c r="E197">
        <f>+IFERROR(IF(VALUE('data-cash-crude'!D197)&gt;0,'data-cash-crude'!D197-INDEX('active-future'!$C:$C,MATCH('basis-cash-crude'!E$1,'active-future'!$A:$A,0),1),""),"")</f>
        <v>-5.8599999999999994</v>
      </c>
      <c r="F197">
        <f>+IFERROR(IF(VALUE('data-cash-crude'!E197)&gt;0,'data-cash-crude'!E197-INDEX('active-future'!$C:$C,MATCH('basis-cash-crude'!F$1,'active-future'!$A:$A,0),1),""),"")</f>
        <v>-5.759999999999998</v>
      </c>
      <c r="G197">
        <f>+IFERROR(IF(VALUE('data-cash-crude'!F197)&gt;0,'data-cash-crude'!F197-INDEX('active-future'!$C:$C,MATCH('basis-cash-crude'!G$1,'active-future'!$A:$A,0),1),""),"")</f>
        <v>-5.7999999999999972</v>
      </c>
      <c r="H197">
        <f>+IFERROR(IF(VALUE('data-cash-crude'!G197)&gt;0,'data-cash-crude'!G197-INDEX('active-future'!$C:$C,MATCH('basis-cash-crude'!H$1,'active-future'!$A:$A,0),1),""),"")</f>
        <v>-5.759999999999998</v>
      </c>
      <c r="I197" t="str">
        <f>+IFERROR(IF(VALUE('data-cash-crude'!H197)&gt;0,'data-cash-crude'!H197-INDEX('active-future'!$C:$C,MATCH('basis-cash-crude'!I$1,'active-future'!$A:$A,0),1),""),"")</f>
        <v/>
      </c>
      <c r="J197">
        <f>+IFERROR(IF(VALUE('data-cash-crude'!I197)&gt;0,'data-cash-crude'!I197-INDEX('active-future'!$C:$C,MATCH('basis-cash-crude'!J$1,'active-future'!$A:$A,0),1),""),"")</f>
        <v>-5.9099999999999966</v>
      </c>
      <c r="K197">
        <f>+IFERROR(IF(VALUE('data-cash-crude'!J197)&gt;0,'data-cash-crude'!J197-INDEX('active-future'!$C:$C,MATCH('basis-cash-crude'!K$1,'active-future'!$A:$A,0),1),""),"")</f>
        <v>-6.0400000000000063</v>
      </c>
      <c r="L197" t="str">
        <f>+IFERROR(IF(VALUE('data-cash-crude'!K197)&gt;0,'data-cash-crude'!K197-INDEX('active-future'!$C:$C,MATCH('basis-cash-crude'!L$1,'active-future'!$A:$A,0),1),""),"")</f>
        <v/>
      </c>
      <c r="M197" t="str">
        <f>+IFERROR(IF(VALUE('data-cash-crude'!L197)&gt;0,'data-cash-crude'!L197-INDEX('active-future'!$C:$C,MATCH('basis-cash-crude'!M$1,'active-future'!$A:$A,0),1),""),"")</f>
        <v/>
      </c>
      <c r="N197">
        <f>+IFERROR(IF(VALUE('data-cash-crude'!M197)&gt;0,'data-cash-crude'!M197-INDEX('active-future'!$C:$C,MATCH('basis-cash-crude'!N$1,'active-future'!$A:$A,0),1),""),"")</f>
        <v>-5.8900000000000006</v>
      </c>
      <c r="O197">
        <f>+IFERROR(IF(VALUE('data-cash-crude'!N197)&gt;0,'data-cash-crude'!N197-INDEX('active-future'!$C:$C,MATCH('basis-cash-crude'!O$1,'active-future'!$A:$A,0),1),""),"")</f>
        <v>-5.6699999999999946</v>
      </c>
      <c r="P197">
        <f>+IFERROR(IF(VALUE('data-cash-crude'!O197)&gt;0,'data-cash-crude'!O197-INDEX('active-future'!$C:$C,MATCH('basis-cash-crude'!P$1,'active-future'!$A:$A,0),1),""),"")</f>
        <v>-5.730000000000004</v>
      </c>
      <c r="Q197">
        <f>+IFERROR(IF(VALUE('data-cash-crude'!P197)&gt;0,'data-cash-crude'!P197-INDEX('active-future'!$C:$C,MATCH('basis-cash-crude'!Q$1,'active-future'!$A:$A,0),1),""),"")</f>
        <v>-5.8299999999999983</v>
      </c>
      <c r="R197">
        <f>+IFERROR(IF(VALUE('data-cash-crude'!Q197)&gt;0,'data-cash-crude'!Q197-INDEX('active-future'!$C:$C,MATCH('basis-cash-crude'!R$1,'active-future'!$A:$A,0),1),""),"")</f>
        <v>-5.6599999999999966</v>
      </c>
      <c r="S197">
        <f>+IFERROR(IF(VALUE('data-cash-crude'!R197)&gt;0,'data-cash-crude'!R197-INDEX('active-future'!$C:$C,MATCH('basis-cash-crude'!S$1,'active-future'!$A:$A,0),1),""),"")</f>
        <v>-5.7199999999999989</v>
      </c>
      <c r="T197">
        <f>+IFERROR(IF(VALUE('data-cash-crude'!S197)&gt;0,'data-cash-crude'!S197-INDEX('active-future'!$C:$C,MATCH('basis-cash-crude'!T$1,'active-future'!$A:$A,0),1),""),"")</f>
        <v>-5.7199999999999989</v>
      </c>
      <c r="U197">
        <f>+IFERROR(IF(VALUE('data-cash-crude'!T197)&gt;0,'data-cash-crude'!T197-INDEX('active-future'!$C:$C,MATCH('basis-cash-crude'!U$1,'active-future'!$A:$A,0),1),""),"")</f>
        <v>-5.980000000000004</v>
      </c>
      <c r="V197">
        <f>+IFERROR(IF(VALUE('data-cash-crude'!U197)&gt;0,'data-cash-crude'!U197-INDEX('active-future'!$C:$C,MATCH('basis-cash-crude'!V$1,'active-future'!$A:$A,0),1),""),"")</f>
        <v>-5.68</v>
      </c>
      <c r="W197">
        <f>+IFERROR(IF(VALUE('data-cash-crude'!V197)&gt;0,'data-cash-crude'!V197-INDEX('active-future'!$C:$C,MATCH('basis-cash-crude'!W$1,'active-future'!$A:$A,0),1),""),"")</f>
        <v>-5.6300000000000026</v>
      </c>
      <c r="X197">
        <f>+IFERROR(IF(VALUE('data-cash-crude'!W197)&gt;0,'data-cash-crude'!W197-INDEX('active-future'!$C:$C,MATCH('basis-cash-crude'!X$1,'active-future'!$A:$A,0),1),""),"")</f>
        <v>-5.8699999999999974</v>
      </c>
      <c r="Y197" t="str">
        <f>+IFERROR(IF(VALUE('data-cash-crude'!X197)&gt;0,'data-cash-crude'!X197-INDEX('active-future'!$C:$C,MATCH('basis-cash-crude'!Y$1,'active-future'!$A:$A,0),1),""),"")</f>
        <v/>
      </c>
      <c r="Z197">
        <f>+IFERROR(IF(VALUE('data-cash-crude'!Y197)&gt;0,'data-cash-crude'!Y197-INDEX('active-future'!$C:$C,MATCH('basis-cash-crude'!Z$1,'active-future'!$A:$A,0),1),""),"")</f>
        <v>-5.8000000000000043</v>
      </c>
      <c r="AA197">
        <f>+IFERROR(IF(VALUE('data-cash-crude'!Z197)&gt;0,'data-cash-crude'!Z197-INDEX('active-future'!$C:$C,MATCH('basis-cash-crude'!AA$1,'active-future'!$A:$A,0),1),""),"")</f>
        <v>-2.8500000000000014</v>
      </c>
      <c r="AB197" t="str">
        <f>+IFERROR(IF(VALUE('data-cash-crude'!AA197)&gt;0,'data-cash-crude'!AA197-INDEX('active-future'!$C:$C,MATCH('basis-cash-crude'!AB$1,'active-future'!$A:$A,0),1),""),"")</f>
        <v/>
      </c>
      <c r="AC197">
        <f>+IFERROR(IF(VALUE('data-cash-crude'!AB197)&gt;0,'data-cash-crude'!AB197-INDEX('active-future'!$C:$C,MATCH('basis-cash-crude'!AC$1,'active-future'!$A:$A,0),1),""),"")</f>
        <v>-5.7899999999999991</v>
      </c>
      <c r="AD197">
        <f>+IFERROR(IF(VALUE('data-cash-crude'!AC197)&gt;0,'data-cash-crude'!AC197-INDEX('active-future'!$C:$C,MATCH('basis-cash-crude'!AD$1,'active-future'!$A:$A,0),1),""),"")</f>
        <v>-5.6099999999999994</v>
      </c>
      <c r="AE197">
        <f>+IFERROR(IF(VALUE('data-cash-crude'!AD197)&gt;0,'data-cash-crude'!AD197-INDEX('active-future'!$C:$C,MATCH('basis-cash-crude'!AE$1,'active-future'!$A:$A,0),1),""),"")</f>
        <v>-5.6899999999999977</v>
      </c>
      <c r="AF197">
        <f>+IFERROR(IF(VALUE('data-cash-crude'!AE197)&gt;0,'data-cash-crude'!AE197-INDEX('active-future'!$C:$C,MATCH('basis-cash-crude'!AF$1,'active-future'!$A:$A,0),1),""),"")</f>
        <v>-5.6900000000000048</v>
      </c>
      <c r="AG197">
        <f>+IFERROR(IF(VALUE('data-cash-crude'!AF197)&gt;0,'data-cash-crude'!AF197-INDEX('active-future'!$C:$C,MATCH('basis-cash-crude'!AG$1,'active-future'!$A:$A,0),1),""),"")</f>
        <v>-5.7800000000000011</v>
      </c>
      <c r="AH197" t="str">
        <f>+IFERROR(IF(VALUE('data-cash-crude'!AG197)&gt;0,'data-cash-crude'!AG197-INDEX('active-future'!$C:$C,MATCH('basis-cash-crude'!AH$1,'active-future'!$A:$A,0),1),""),"")</f>
        <v/>
      </c>
      <c r="AI197" t="str">
        <f>+IFERROR(IF(VALUE('data-cash-crude'!AH197)&gt;0,'data-cash-crude'!AH197-INDEX('active-future'!$C:$C,MATCH('basis-cash-crude'!AI$1,'active-future'!$A:$A,0),1),""),"")</f>
        <v/>
      </c>
      <c r="AJ197" t="str">
        <f>+IFERROR(IF(VALUE('data-cash-crude'!AI197)&gt;0,'data-cash-crude'!AI197-INDEX('active-future'!$C:$C,MATCH('basis-cash-crude'!AJ$1,'active-future'!$A:$A,0),1),""),"")</f>
        <v/>
      </c>
      <c r="AK197" t="str">
        <f>+IFERROR(IF(VALUE('data-cash-crude'!AJ197)&gt;0,'data-cash-crude'!AJ197-INDEX('active-future'!$C:$C,MATCH('basis-cash-crude'!AK$1,'active-future'!$A:$A,0),1),""),"")</f>
        <v/>
      </c>
      <c r="AL197" t="str">
        <f>+IFERROR(IF(VALUE('data-cash-crude'!AK197)&gt;0,'data-cash-crude'!AK197-INDEX('active-future'!$C:$C,MATCH('basis-cash-crude'!AL$1,'active-future'!$A:$A,0),1),""),"")</f>
        <v/>
      </c>
      <c r="AM197" t="str">
        <f>+IFERROR(IF(VALUE('data-cash-crude'!AL197)&gt;0,'data-cash-crude'!AL197-INDEX('active-future'!$C:$C,MATCH('basis-cash-crude'!AM$1,'active-future'!$A:$A,0),1),""),"")</f>
        <v/>
      </c>
      <c r="AN197">
        <f>+IFERROR(IF(VALUE('data-cash-crude'!AM197)&gt;0,'data-cash-crude'!AM197-INDEX('active-future'!$C:$C,MATCH('basis-cash-crude'!AN$1,'active-future'!$A:$A,0),1),""),"")</f>
        <v>-5.68</v>
      </c>
      <c r="AO197">
        <f>+IFERROR(IF(VALUE('data-cash-crude'!AN197)&gt;0,'data-cash-crude'!AN197-INDEX('active-future'!$C:$C,MATCH('basis-cash-crude'!AO$1,'active-future'!$A:$A,0),1),""),"")</f>
        <v>-5.740000000000002</v>
      </c>
      <c r="AP197">
        <f>+IFERROR(IF(VALUE('data-cash-crude'!AO197)&gt;0,'data-cash-crude'!AO197-INDEX('active-future'!$C:$C,MATCH('basis-cash-crude'!AP$1,'active-future'!$A:$A,0),1),""),"")</f>
        <v>-5.6400000000000006</v>
      </c>
      <c r="AQ197">
        <f>+IFERROR(IF(VALUE('data-cash-crude'!AP197)&gt;0,'data-cash-crude'!AP197-INDEX('active-future'!$C:$C,MATCH('basis-cash-crude'!AQ$1,'active-future'!$A:$A,0),1),""),"")</f>
        <v>-5.5499999999999972</v>
      </c>
      <c r="AR197">
        <f>+IFERROR(IF(VALUE('data-cash-crude'!AQ197)&gt;0,'data-cash-crude'!AQ197-INDEX('active-future'!$C:$C,MATCH('basis-cash-crude'!AR$1,'active-future'!$A:$A,0),1),""),"")</f>
        <v>-5.7100000000000009</v>
      </c>
      <c r="AS197">
        <f>+IFERROR(IF(VALUE('data-cash-crude'!AR197)&gt;0,'data-cash-crude'!AR197-INDEX('active-future'!$C:$C,MATCH('basis-cash-crude'!AS$1,'active-future'!$A:$A,0),1),""),"")</f>
        <v>-5.6299999999999955</v>
      </c>
      <c r="AT197">
        <f>+IFERROR(IF(VALUE('data-cash-crude'!AS197)&gt;0,'data-cash-crude'!AS197-INDEX('active-future'!$C:$C,MATCH('basis-cash-crude'!AT$1,'active-future'!$A:$A,0),1),""),"")</f>
        <v>-5.8999999999999986</v>
      </c>
      <c r="AU197">
        <f>+IFERROR(IF(VALUE('data-cash-crude'!AT197)&gt;0,'data-cash-crude'!AT197-INDEX('active-future'!$C:$C,MATCH('basis-cash-crude'!AU$1,'active-future'!$A:$A,0),1),""),"")</f>
        <v>-5.5600000000000023</v>
      </c>
      <c r="AV197" t="str">
        <f>+IFERROR(IF(VALUE('data-cash-crude'!AU197)&gt;0,'data-cash-crude'!AU197-INDEX('active-future'!$C:$C,MATCH('basis-cash-crude'!AV$1,'active-future'!$A:$A,0),1),""),"")</f>
        <v/>
      </c>
      <c r="AW197" t="str">
        <f>+IFERROR(IF(VALUE('data-cash-crude'!AV197)&gt;0,'data-cash-crude'!AV197-INDEX('active-future'!$C:$C,MATCH('basis-cash-crude'!AW$1,'active-future'!$A:$A,0),1),""),"")</f>
        <v/>
      </c>
      <c r="AX197">
        <f>+IFERROR(IF(VALUE('data-cash-crude'!AW197)&gt;0,'data-cash-crude'!AW197-INDEX('active-future'!$C:$C,MATCH('basis-cash-crude'!AX$1,'active-future'!$A:$A,0),1),""),"")</f>
        <v>-5.6199999999999974</v>
      </c>
      <c r="AY197">
        <f>+IFERROR(IF(VALUE('data-cash-crude'!AX197)&gt;0,'data-cash-crude'!AX197-INDEX('active-future'!$C:$C,MATCH('basis-cash-crude'!AY$1,'active-future'!$A:$A,0),1),""),"")</f>
        <v>-5.8900000000000006</v>
      </c>
      <c r="AZ197">
        <f>+IFERROR(IF(VALUE('data-cash-crude'!AY197)&gt;0,'data-cash-crude'!AY197-INDEX('active-future'!$C:$C,MATCH('basis-cash-crude'!AZ$1,'active-future'!$A:$A,0),1),""),"")</f>
        <v>-5.5399999999999991</v>
      </c>
      <c r="BA197">
        <f>+IFERROR(IF(VALUE('data-cash-crude'!AZ197)&gt;0,'data-cash-crude'!AZ197-INDEX('active-future'!$C:$C,MATCH('basis-cash-crude'!BA$1,'active-future'!$A:$A,0),1),""),"")</f>
        <v>-5.5899999999999963</v>
      </c>
      <c r="BB197">
        <f>+IFERROR(IF(VALUE('data-cash-crude'!BA197)&gt;0,'data-cash-crude'!BA197-INDEX('active-future'!$C:$C,MATCH('basis-cash-crude'!BB$1,'active-future'!$A:$A,0),1),""),"")</f>
        <v>-5.57</v>
      </c>
      <c r="BC197">
        <f>+IFERROR(IF(VALUE('data-cash-crude'!BB197)&gt;0,'data-cash-crude'!BB197-INDEX('active-future'!$C:$C,MATCH('basis-cash-crude'!BC$1,'active-future'!$A:$A,0),1),""),"")</f>
        <v>-6</v>
      </c>
      <c r="BD197">
        <f>+IFERROR(IF(VALUE('data-cash-crude'!BC197)&gt;0,'data-cash-crude'!BC197-INDEX('active-future'!$C:$C,MATCH('basis-cash-crude'!BD$1,'active-future'!$A:$A,0),1),""),"")</f>
        <v>-5.509999999999998</v>
      </c>
      <c r="BE197">
        <f>+IFERROR(IF(VALUE('data-cash-crude'!BD197)&gt;0,'data-cash-crude'!BD197-INDEX('active-future'!$C:$C,MATCH('basis-cash-crude'!BE$1,'active-future'!$A:$A,0),1),""),"")</f>
        <v>-5.6299999999999955</v>
      </c>
      <c r="BF197">
        <f>+IFERROR(IF(VALUE('data-cash-crude'!BE197)&gt;0,'data-cash-crude'!BE197-INDEX('active-future'!$C:$C,MATCH('basis-cash-crude'!BF$1,'active-future'!$A:$A,0),1),""),"")</f>
        <v>-5.6899999999999977</v>
      </c>
      <c r="BG197">
        <f>+IFERROR(IF(VALUE('data-cash-crude'!BF197)&gt;0,'data-cash-crude'!BF197-INDEX('active-future'!$C:$C,MATCH('basis-cash-crude'!BG$1,'active-future'!$A:$A,0),1),""),"")</f>
        <v>-5.3599999999999994</v>
      </c>
      <c r="BH197">
        <f>+IFERROR(IF(VALUE('data-cash-crude'!BG197)&gt;0,'data-cash-crude'!BG197-INDEX('active-future'!$C:$C,MATCH('basis-cash-crude'!BH$1,'active-future'!$A:$A,0),1),""),"")</f>
        <v>-5.5300000000000011</v>
      </c>
      <c r="BI197">
        <f>+IFERROR(IF(VALUE('data-cash-crude'!BH197)&gt;0,'data-cash-crude'!BH197-INDEX('active-future'!$C:$C,MATCH('basis-cash-crude'!BI$1,'active-future'!$A:$A,0),1),""),"")</f>
        <v>-5.8300000000000054</v>
      </c>
      <c r="BJ197">
        <f>+IFERROR(IF(VALUE('data-cash-crude'!BI197)&gt;0,'data-cash-crude'!BI197-INDEX('active-future'!$C:$C,MATCH('basis-cash-crude'!BJ$1,'active-future'!$A:$A,0),1),""),"")</f>
        <v>-5.5</v>
      </c>
      <c r="BK197">
        <f>+IFERROR(IF(VALUE('data-cash-crude'!BJ197)&gt;0,'data-cash-crude'!BJ197-INDEX('active-future'!$C:$C,MATCH('basis-cash-crude'!BK$1,'active-future'!$A:$A,0),1),""),"")</f>
        <v>-5.5499999999999972</v>
      </c>
      <c r="BL197">
        <f>+IFERROR(IF(VALUE('data-cash-crude'!BK197)&gt;0,'data-cash-crude'!BK197-INDEX('active-future'!$C:$C,MATCH('basis-cash-crude'!BL$1,'active-future'!$A:$A,0),1),""),"")</f>
        <v>-5.3100000000000023</v>
      </c>
      <c r="BM197">
        <f>+IFERROR(IF(VALUE('data-cash-crude'!BL197)&gt;0,'data-cash-crude'!BL197-INDEX('active-future'!$C:$C,MATCH('basis-cash-crude'!BM$1,'active-future'!$A:$A,0),1),""),"")</f>
        <v>-5.5900000000000034</v>
      </c>
      <c r="BN197">
        <f>+IFERROR(IF(VALUE('data-cash-crude'!BM197)&gt;0,'data-cash-crude'!BM197-INDEX('active-future'!$C:$C,MATCH('basis-cash-crude'!BN$1,'active-future'!$A:$A,0),1),""),"")</f>
        <v>-5.4699999999999989</v>
      </c>
      <c r="BO197">
        <f>+IFERROR(IF(VALUE('data-cash-crude'!BN197)&gt;0,'data-cash-crude'!BN197-INDEX('active-future'!$C:$C,MATCH('basis-cash-crude'!BO$1,'active-future'!$A:$A,0),1),""),"")</f>
        <v>-5.5300000000000011</v>
      </c>
      <c r="BP197">
        <f>+IFERROR(IF(VALUE('data-cash-crude'!BO197)&gt;0,'data-cash-crude'!BO197-INDEX('active-future'!$C:$C,MATCH('basis-cash-crude'!BP$1,'active-future'!$A:$A,0),1),""),"")</f>
        <v>-5.4100000000000037</v>
      </c>
      <c r="BQ197">
        <f>+IFERROR(IF(VALUE('data-cash-crude'!BP197)&gt;0,'data-cash-crude'!BP197-INDEX('active-future'!$C:$C,MATCH('basis-cash-crude'!BQ$1,'active-future'!$A:$A,0),1),""),"")</f>
        <v>-5.3599999999999994</v>
      </c>
      <c r="BR197">
        <f>+IFERROR(IF(VALUE('data-cash-crude'!BQ197)&gt;0,'data-cash-crude'!BQ197-INDEX('active-future'!$C:$C,MATCH('basis-cash-crude'!BR$1,'active-future'!$A:$A,0),1),""),"")</f>
        <v>-5.6199999999999974</v>
      </c>
      <c r="BS197">
        <f>+IFERROR(IF(VALUE('data-cash-crude'!BR197)&gt;0,'data-cash-crude'!BR197-INDEX('active-future'!$C:$C,MATCH('basis-cash-crude'!BS$1,'active-future'!$A:$A,0),1),""),"")</f>
        <v>-5.8299999999999983</v>
      </c>
      <c r="BT197">
        <f>+IFERROR(IF(VALUE('data-cash-crude'!BS197)&gt;0,'data-cash-crude'!BS197-INDEX('active-future'!$C:$C,MATCH('basis-cash-crude'!BT$1,'active-future'!$A:$A,0),1),""),"")</f>
        <v>-5.509999999999998</v>
      </c>
      <c r="BU197">
        <f>+IFERROR(IF(VALUE('data-cash-crude'!BT197)&gt;0,'data-cash-crude'!BT197-INDEX('active-future'!$C:$C,MATCH('basis-cash-crude'!BU$1,'active-future'!$A:$A,0),1),""),"")</f>
        <v>-5.529999999999994</v>
      </c>
      <c r="BV197" t="str">
        <f>+IFERROR(IF(VALUE('data-cash-crude'!BU197)&gt;0,'data-cash-crude'!BU197-INDEX('active-future'!$C:$C,MATCH('basis-cash-crude'!BV$1,'active-future'!$A:$A,0),1),""),"")</f>
        <v/>
      </c>
      <c r="BW197">
        <f>+IFERROR(IF(VALUE('data-cash-crude'!BV197)&gt;0,'data-cash-crude'!BV197-INDEX('active-future'!$C:$C,MATCH('basis-cash-crude'!BW$1,'active-future'!$A:$A,0),1),""),"")</f>
        <v>-5.6899999999999977</v>
      </c>
      <c r="BX197">
        <f>+IFERROR(IF(VALUE('data-cash-crude'!BW197)&gt;0,'data-cash-crude'!BW197-INDEX('active-future'!$C:$C,MATCH('basis-cash-crude'!BX$1,'active-future'!$A:$A,0),1),""),"")</f>
        <v>-5.6000000000000014</v>
      </c>
      <c r="BY197">
        <f>+IFERROR(IF(VALUE('data-cash-crude'!BX197)&gt;0,'data-cash-crude'!BX197-INDEX('active-future'!$C:$C,MATCH('basis-cash-crude'!BY$1,'active-future'!$A:$A,0),1),""),"")</f>
        <v>-5.7700000000000031</v>
      </c>
      <c r="BZ197">
        <f>+IFERROR(IF(VALUE('data-cash-crude'!BY197)&gt;0,'data-cash-crude'!BY197-INDEX('active-future'!$C:$C,MATCH('basis-cash-crude'!BZ$1,'active-future'!$A:$A,0),1),""),"")</f>
        <v>-5.8699999999999974</v>
      </c>
      <c r="CA197">
        <f>+IFERROR(IF(VALUE('data-cash-crude'!BZ197)&gt;0,'data-cash-crude'!BZ197-INDEX('active-future'!$C:$C,MATCH('basis-cash-crude'!CA$1,'active-future'!$A:$A,0),1),""),"")</f>
        <v>-5.4799999999999969</v>
      </c>
      <c r="CB197">
        <f>+IFERROR(IF(VALUE('data-cash-crude'!CA197)&gt;0,'data-cash-crude'!CA197-INDEX('active-future'!$C:$C,MATCH('basis-cash-crude'!CB$1,'active-future'!$A:$A,0),1),""),"")</f>
        <v>-5.82</v>
      </c>
      <c r="CC197">
        <f>+IFERROR(IF(VALUE('data-cash-crude'!CB197)&gt;0,'data-cash-crude'!CB197-INDEX('active-future'!$C:$C,MATCH('basis-cash-crude'!CC$1,'active-future'!$A:$A,0),1),""),"")</f>
        <v>-5.5399999999999991</v>
      </c>
      <c r="CD197">
        <f>+IFERROR(IF(VALUE('data-cash-crude'!CC197)&gt;0,'data-cash-crude'!CC197-INDEX('active-future'!$C:$C,MATCH('basis-cash-crude'!CD$1,'active-future'!$A:$A,0),1),""),"")</f>
        <v>-5.6499999999999986</v>
      </c>
      <c r="CE197">
        <f>+IFERROR(IF(VALUE('data-cash-crude'!CD197)&gt;0,'data-cash-crude'!CD197-INDEX('active-future'!$C:$C,MATCH('basis-cash-crude'!CE$1,'active-future'!$A:$A,0),1),""),"")</f>
        <v>-5.6500000000000057</v>
      </c>
      <c r="CF197">
        <f>+IFERROR(IF(VALUE('data-cash-crude'!CE197)&gt;0,'data-cash-crude'!CE197-INDEX('active-future'!$C:$C,MATCH('basis-cash-crude'!CF$1,'active-future'!$A:$A,0),1),""),"")</f>
        <v>-5.5900000000000034</v>
      </c>
      <c r="CG197">
        <f>+IFERROR(IF(VALUE('data-cash-crude'!CF197)&gt;0,'data-cash-crude'!CF197-INDEX('active-future'!$C:$C,MATCH('basis-cash-crude'!CG$1,'active-future'!$A:$A,0),1),""),"")</f>
        <v>-5.7999999999999972</v>
      </c>
      <c r="CH197">
        <f>+IFERROR(IF(VALUE('data-cash-crude'!CG197)&gt;0,'data-cash-crude'!CG197-INDEX('active-future'!$C:$C,MATCH('basis-cash-crude'!CH$1,'active-future'!$A:$A,0),1),""),"")</f>
        <v>-5.5300000000000011</v>
      </c>
      <c r="CI197">
        <f>+IFERROR(IF(VALUE('data-cash-crude'!CH197)&gt;0,'data-cash-crude'!CH197-INDEX('active-future'!$C:$C,MATCH('basis-cash-crude'!CI$1,'active-future'!$A:$A,0),1),""),"")</f>
        <v>-5.6400000000000006</v>
      </c>
      <c r="CJ197">
        <f>+IFERROR(IF(VALUE('data-cash-crude'!CI197)&gt;0,'data-cash-crude'!CI197-INDEX('active-future'!$C:$C,MATCH('basis-cash-crude'!CJ$1,'active-future'!$A:$A,0),1),""),"")</f>
        <v>-5.6599999999999966</v>
      </c>
      <c r="CK197">
        <f>+IFERROR(IF(VALUE('data-cash-crude'!CJ197)&gt;0,'data-cash-crude'!CJ197-INDEX('active-future'!$C:$C,MATCH('basis-cash-crude'!CK$1,'active-future'!$A:$A,0),1),""),"")</f>
        <v>-5.6199999999999974</v>
      </c>
      <c r="CL197">
        <f>+IFERROR(IF(VALUE('data-cash-crude'!CK197)&gt;0,'data-cash-crude'!CK197-INDEX('active-future'!$C:$C,MATCH('basis-cash-crude'!CL$1,'active-future'!$A:$A,0),1),""),"")</f>
        <v>-5.4600000000000009</v>
      </c>
      <c r="CM197" t="str">
        <f>+IFERROR(IF(VALUE('data-cash-crude'!CL197)&gt;0,'data-cash-crude'!CL197-INDEX('active-future'!$C:$C,MATCH('basis-cash-crude'!CM$1,'active-future'!$A:$A,0),1),""),"")</f>
        <v/>
      </c>
      <c r="CN197">
        <f>+IFERROR(IF(VALUE('data-cash-crude'!CM197)&gt;0,'data-cash-crude'!CM197-INDEX('active-future'!$C:$C,MATCH('basis-cash-crude'!CN$1,'active-future'!$A:$A,0),1),""),"")</f>
        <v>-5.6600000000000037</v>
      </c>
      <c r="CO197">
        <f>+IFERROR(IF(VALUE('data-cash-crude'!CN197)&gt;0,'data-cash-crude'!CN197-INDEX('active-future'!$C:$C,MATCH('basis-cash-crude'!CO$1,'active-future'!$A:$A,0),1),""),"")</f>
        <v>-5.5900000000000034</v>
      </c>
      <c r="CP197" t="str">
        <f>+IFERROR(IF(VALUE('data-cash-crude'!CO197)&gt;0,'data-cash-crude'!CO197-INDEX('active-future'!$C:$C,MATCH('basis-cash-crude'!CP$1,'active-future'!$A:$A,0),1),""),"")</f>
        <v/>
      </c>
      <c r="CQ197">
        <f>+IFERROR(IF(VALUE('data-cash-crude'!CP197)&gt;0,'data-cash-crude'!CP197-INDEX('active-future'!$C:$C,MATCH('basis-cash-crude'!CQ$1,'active-future'!$A:$A,0),1),""),"")</f>
        <v>-4.7700000000000031</v>
      </c>
      <c r="CR197">
        <f>+IFERROR(IF(VALUE('data-cash-crude'!CQ197)&gt;0,'data-cash-crude'!CQ197-INDEX('active-future'!$C:$C,MATCH('basis-cash-crude'!CR$1,'active-future'!$A:$A,0),1),""),"")</f>
        <v>-5.6400000000000006</v>
      </c>
      <c r="CS197">
        <f>+IFERROR(IF(VALUE('data-cash-crude'!CR197)&gt;0,'data-cash-crude'!CR197-INDEX('active-future'!$C:$C,MATCH('basis-cash-crude'!CS$1,'active-future'!$A:$A,0),1),""),"")</f>
        <v>-5.4500000000000028</v>
      </c>
      <c r="CT197">
        <f>+IFERROR(IF(VALUE('data-cash-crude'!CS197)&gt;0,'data-cash-crude'!CS197-INDEX('active-future'!$C:$C,MATCH('basis-cash-crude'!CT$1,'active-future'!$A:$A,0),1),""),"")</f>
        <v>-5.6700000000000017</v>
      </c>
      <c r="CU197">
        <f>+IFERROR(IF(VALUE('data-cash-crude'!CT197)&gt;0,'data-cash-crude'!CT197-INDEX('active-future'!$C:$C,MATCH('basis-cash-crude'!CU$1,'active-future'!$A:$A,0),1),""),"")</f>
        <v>-5.5200000000000031</v>
      </c>
      <c r="CV197">
        <f>+IFERROR(IF(VALUE('data-cash-crude'!CU197)&gt;0,'data-cash-crude'!CU197-INDEX('active-future'!$C:$C,MATCH('basis-cash-crude'!CV$1,'active-future'!$A:$A,0),1),""),"")</f>
        <v>-5.490000000000002</v>
      </c>
      <c r="CW197">
        <f>+IFERROR(IF(VALUE('data-cash-crude'!CV197)&gt;0,'data-cash-crude'!CV197-INDEX('active-future'!$C:$C,MATCH('basis-cash-crude'!CW$1,'active-future'!$A:$A,0),1),""),"")</f>
        <v>-5.259999999999998</v>
      </c>
      <c r="CX197">
        <f>+IFERROR(IF(VALUE('data-cash-crude'!CW197)&gt;0,'data-cash-crude'!CW197-INDEX('active-future'!$C:$C,MATCH('basis-cash-crude'!CX$1,'active-future'!$A:$A,0),1),""),"")</f>
        <v>-5.6099999999999994</v>
      </c>
      <c r="CY197">
        <f>+IFERROR(IF(VALUE('data-cash-crude'!CX197)&gt;0,'data-cash-crude'!CX197-INDEX('active-future'!$C:$C,MATCH('basis-cash-crude'!CY$1,'active-future'!$A:$A,0),1),""),"")</f>
        <v>-5.509999999999998</v>
      </c>
      <c r="CZ197">
        <f>+IFERROR(IF(VALUE('data-cash-crude'!CY197)&gt;0,'data-cash-crude'!CY197-INDEX('active-future'!$C:$C,MATCH('basis-cash-crude'!CZ$1,'active-future'!$A:$A,0),1),""),"")</f>
        <v>-5.7899999999999991</v>
      </c>
      <c r="DA197">
        <f>+IFERROR(IF(VALUE('data-cash-crude'!CZ197)&gt;0,'data-cash-crude'!CZ197-INDEX('active-future'!$C:$C,MATCH('basis-cash-crude'!DA$1,'active-future'!$A:$A,0),1),""),"")</f>
        <v>-5.5</v>
      </c>
      <c r="DB197">
        <f>+IFERROR(IF(VALUE('data-cash-crude'!DA197)&gt;0,'data-cash-crude'!DA197-INDEX('active-future'!$C:$C,MATCH('basis-cash-crude'!DB$1,'active-future'!$A:$A,0),1),""),"")</f>
        <v>-5.7299999999999969</v>
      </c>
      <c r="DC197">
        <f>+IFERROR(IF(VALUE('data-cash-crude'!DB197)&gt;0,'data-cash-crude'!DB197-INDEX('active-future'!$C:$C,MATCH('basis-cash-crude'!DC$1,'active-future'!$A:$A,0),1),""),"")</f>
        <v>-5.5399999999999991</v>
      </c>
      <c r="DD197">
        <f>+IFERROR(IF(VALUE('data-cash-crude'!DC197)&gt;0,'data-cash-crude'!DC197-INDEX('active-future'!$C:$C,MATCH('basis-cash-crude'!DD$1,'active-future'!$A:$A,0),1),""),"")</f>
        <v>-5.5</v>
      </c>
      <c r="DE197">
        <f>+IFERROR(IF(VALUE('data-cash-crude'!DD197)&gt;0,'data-cash-crude'!DD197-INDEX('active-future'!$C:$C,MATCH('basis-cash-crude'!DE$1,'active-future'!$A:$A,0),1),""),"")</f>
        <v>-5.490000000000002</v>
      </c>
      <c r="DF197">
        <f>+IFERROR(IF(VALUE('data-cash-crude'!DE197)&gt;0,'data-cash-crude'!DE197-INDEX('active-future'!$C:$C,MATCH('basis-cash-crude'!DF$1,'active-future'!$A:$A,0),1),""),"")</f>
        <v>-5.3900000000000006</v>
      </c>
      <c r="DG197">
        <f>+IFERROR(IF(VALUE('data-cash-crude'!DF197)&gt;0,'data-cash-crude'!DF197-INDEX('active-future'!$C:$C,MATCH('basis-cash-crude'!DG$1,'active-future'!$A:$A,0),1),""),"")</f>
        <v>-5.25</v>
      </c>
      <c r="DH197">
        <f>+IFERROR(IF(VALUE('data-cash-crude'!DG197)&gt;0,'data-cash-crude'!DG197-INDEX('active-future'!$C:$C,MATCH('basis-cash-crude'!DH$1,'active-future'!$A:$A,0),1),""),"")</f>
        <v>-5.7399999999999949</v>
      </c>
      <c r="DI197">
        <f>+IFERROR(IF(VALUE('data-cash-crude'!DH197)&gt;0,'data-cash-crude'!DH197-INDEX('active-future'!$C:$C,MATCH('basis-cash-crude'!DI$1,'active-future'!$A:$A,0),1),""),"")</f>
        <v>-5.470000000000006</v>
      </c>
      <c r="DJ197">
        <f>+IFERROR(IF(VALUE('data-cash-crude'!DI197)&gt;0,'data-cash-crude'!DI197-INDEX('active-future'!$C:$C,MATCH('basis-cash-crude'!DJ$1,'active-future'!$A:$A,0),1),""),"")</f>
        <v>-5.7800000000000011</v>
      </c>
      <c r="DK197">
        <f>+IFERROR(IF(VALUE('data-cash-crude'!DJ197)&gt;0,'data-cash-crude'!DJ197-INDEX('active-future'!$C:$C,MATCH('basis-cash-crude'!DK$1,'active-future'!$A:$A,0),1),""),"")</f>
        <v>-5.7299999999999969</v>
      </c>
      <c r="DL197">
        <f>+IFERROR(IF(VALUE('data-cash-crude'!DK197)&gt;0,'data-cash-crude'!DK197-INDEX('active-future'!$C:$C,MATCH('basis-cash-crude'!DL$1,'active-future'!$A:$A,0),1),""),"")</f>
        <v>-5.75</v>
      </c>
      <c r="DM197" t="str">
        <f>+IFERROR(IF(VALUE('data-cash-crude'!DL197)&gt;0,'data-cash-crude'!DL197-INDEX('active-future'!$C:$C,MATCH('basis-cash-crude'!DM$1,'active-future'!$A:$A,0),1),""),"")</f>
        <v/>
      </c>
      <c r="DN197" t="str">
        <f>+IFERROR(IF(VALUE('data-cash-crude'!DM197)&gt;0,'data-cash-crude'!DM197-INDEX('active-future'!$C:$C,MATCH('basis-cash-crude'!DN$1,'active-future'!$A:$A,0),1),""),"")</f>
        <v/>
      </c>
      <c r="DO197" t="str">
        <f>+IFERROR(IF(VALUE('data-cash-crude'!DN197)&gt;0,'data-cash-crude'!DN197-INDEX('active-future'!$C:$C,MATCH('basis-cash-crude'!DO$1,'active-future'!$A:$A,0),1),""),"")</f>
        <v/>
      </c>
      <c r="DP197" t="str">
        <f>+IFERROR(IF(VALUE('data-cash-crude'!DO197)&gt;0,'data-cash-crude'!DO197-INDEX('active-future'!$C:$C,MATCH('basis-cash-crude'!DP$1,'active-future'!$A:$A,0),1),""),"")</f>
        <v/>
      </c>
      <c r="DQ197" t="str">
        <f>+IFERROR(IF(VALUE('data-cash-crude'!DP197)&gt;0,'data-cash-crude'!DP197-INDEX('active-future'!$C:$C,MATCH('basis-cash-crude'!DQ$1,'active-future'!$A:$A,0),1),""),"")</f>
        <v/>
      </c>
      <c r="DR197" t="str">
        <f>+IFERROR(IF(VALUE('data-cash-crude'!DQ197)&gt;0,'data-cash-crude'!DQ197-INDEX('active-future'!$C:$C,MATCH('basis-cash-crude'!DR$1,'active-future'!$A:$A,0),1),""),"")</f>
        <v/>
      </c>
      <c r="DS197" t="str">
        <f>+IFERROR(IF(VALUE('data-cash-crude'!DR197)&gt;0,'data-cash-crude'!DR197-INDEX('active-future'!$C:$C,MATCH('basis-cash-crude'!DS$1,'active-future'!$A:$A,0),1),""),"")</f>
        <v/>
      </c>
      <c r="DT197" t="str">
        <f>+IFERROR(IF(VALUE('data-cash-crude'!DS197)&gt;0,'data-cash-crude'!DS197-INDEX('active-future'!$C:$C,MATCH('basis-cash-crude'!DT$1,'active-future'!$A:$A,0),1),""),"")</f>
        <v/>
      </c>
      <c r="DU197" t="str">
        <f>+IFERROR(IF(VALUE('data-cash-crude'!DT197)&gt;0,'data-cash-crude'!DT197-INDEX('active-future'!$C:$C,MATCH('basis-cash-crude'!DU$1,'active-future'!$A:$A,0),1),""),"")</f>
        <v/>
      </c>
      <c r="DV197" t="str">
        <f>+IFERROR(IF(VALUE('data-cash-crude'!DU197)&gt;0,'data-cash-crude'!DU197-INDEX('active-future'!$C:$C,MATCH('basis-cash-crude'!DV$1,'active-future'!$A:$A,0),1),""),"")</f>
        <v/>
      </c>
      <c r="DW197" t="str">
        <f>+IFERROR(IF(VALUE('data-cash-crude'!DV197)&gt;0,'data-cash-crude'!DV197-INDEX('active-future'!$C:$C,MATCH('basis-cash-crude'!DW$1,'active-future'!$A:$A,0),1),""),"")</f>
        <v/>
      </c>
      <c r="DX197" t="str">
        <f>+IFERROR(IF(VALUE('data-cash-crude'!DW197)&gt;0,'data-cash-crude'!DW197-INDEX('active-future'!$C:$C,MATCH('basis-cash-crude'!DX$1,'active-future'!$A:$A,0),1),""),"")</f>
        <v/>
      </c>
      <c r="DY197" t="str">
        <f>+IFERROR(IF(VALUE('data-cash-crude'!DX197)&gt;0,'data-cash-crude'!DX197-INDEX('active-future'!$C:$C,MATCH('basis-cash-crude'!DY$1,'active-future'!$A:$A,0),1),""),"")</f>
        <v/>
      </c>
      <c r="DZ197" t="str">
        <f>+IFERROR(IF(VALUE('data-cash-crude'!DY197)&gt;0,'data-cash-crude'!DY197-INDEX('active-future'!$C:$C,MATCH('basis-cash-crude'!DZ$1,'active-future'!$A:$A,0),1),""),"")</f>
        <v/>
      </c>
      <c r="EA197" t="str">
        <f>+IFERROR(IF(VALUE('data-cash-crude'!DZ197)&gt;0,'data-cash-crude'!DZ197-INDEX('active-future'!$C:$C,MATCH('basis-cash-crude'!EA$1,'active-future'!$A:$A,0),1),""),"")</f>
        <v/>
      </c>
      <c r="EB197" t="str">
        <f>+IFERROR(IF(VALUE('data-cash-crude'!EA197)&gt;0,'data-cash-crude'!EA197-INDEX('active-future'!$C:$C,MATCH('basis-cash-crude'!EB$1,'active-future'!$A:$A,0),1),""),"")</f>
        <v/>
      </c>
      <c r="EC197" t="str">
        <f>+IFERROR(IF(VALUE('data-cash-crude'!EB197)&gt;0,'data-cash-crude'!EB197-INDEX('active-future'!$C:$C,MATCH('basis-cash-crude'!EC$1,'active-future'!$A:$A,0),1),""),"")</f>
        <v/>
      </c>
      <c r="ED197" t="str">
        <f>+IFERROR(IF(VALUE('data-cash-crude'!EC197)&gt;0,'data-cash-crude'!EC197-INDEX('active-future'!$C:$C,MATCH('basis-cash-crude'!ED$1,'active-future'!$A:$A,0),1),""),"")</f>
        <v/>
      </c>
      <c r="EE197" t="str">
        <f>+IFERROR(IF(VALUE('data-cash-crude'!ED197)&gt;0,'data-cash-crude'!ED197-INDEX('active-future'!$C:$C,MATCH('basis-cash-crude'!EE$1,'active-future'!$A:$A,0),1),""),"")</f>
        <v/>
      </c>
      <c r="EF197" t="str">
        <f>+IFERROR(IF(VALUE('data-cash-crude'!EE197)&gt;0,'data-cash-crude'!EE197-INDEX('active-future'!$C:$C,MATCH('basis-cash-crude'!EF$1,'active-future'!$A:$A,0),1),""),"")</f>
        <v/>
      </c>
      <c r="EG197" t="str">
        <f>+IFERROR(IF(VALUE('data-cash-crude'!EF197)&gt;0,'data-cash-crude'!EF197-INDEX('active-future'!$C:$C,MATCH('basis-cash-crude'!EG$1,'active-future'!$A:$A,0),1),""),"")</f>
        <v/>
      </c>
      <c r="EH197" t="str">
        <f>+IFERROR(IF(VALUE('data-cash-crude'!EG197)&gt;0,'data-cash-crude'!EG197-INDEX('active-future'!$C:$C,MATCH('basis-cash-crude'!EH$1,'active-future'!$A:$A,0),1),""),"")</f>
        <v/>
      </c>
      <c r="EI197" t="str">
        <f>+IFERROR(IF(VALUE('data-cash-crude'!EH197)&gt;0,'data-cash-crude'!EH197-INDEX('active-future'!$C:$C,MATCH('basis-cash-crude'!EI$1,'active-future'!$A:$A,0),1),""),"")</f>
        <v/>
      </c>
      <c r="EJ197" t="str">
        <f>+IFERROR(IF(VALUE('data-cash-crude'!EI197)&gt;0,'data-cash-crude'!EI197-INDEX('active-future'!$C:$C,MATCH('basis-cash-crude'!EJ$1,'active-future'!$A:$A,0),1),""),"")</f>
        <v/>
      </c>
      <c r="EK197" t="str">
        <f>+IFERROR(IF(VALUE('data-cash-crude'!EJ197)&gt;0,'data-cash-crude'!EJ197-INDEX('active-future'!$C:$C,MATCH('basis-cash-crude'!EK$1,'active-future'!$A:$A,0),1),""),"")</f>
        <v/>
      </c>
      <c r="EL197" t="str">
        <f>+IFERROR(IF(VALUE('data-cash-crude'!EK197)&gt;0,'data-cash-crude'!EK197-INDEX('active-future'!$C:$C,MATCH('basis-cash-crude'!EL$1,'active-future'!$A:$A,0),1),""),"")</f>
        <v/>
      </c>
      <c r="EM197" t="str">
        <f>+IFERROR(IF(VALUE('data-cash-crude'!EL197)&gt;0,'data-cash-crude'!EL197-INDEX('active-future'!$C:$C,MATCH('basis-cash-crude'!EM$1,'active-future'!$A:$A,0),1),""),"")</f>
        <v/>
      </c>
      <c r="EN197" t="str">
        <f>+IFERROR(IF(VALUE('data-cash-crude'!EM197)&gt;0,'data-cash-crude'!EM197-INDEX('active-future'!$C:$C,MATCH('basis-cash-crude'!EN$1,'active-future'!$A:$A,0),1),""),"")</f>
        <v/>
      </c>
      <c r="EO197" t="str">
        <f>+IFERROR(IF(VALUE('data-cash-crude'!EN197)&gt;0,'data-cash-crude'!EN197-INDEX('active-future'!$C:$C,MATCH('basis-cash-crude'!EO$1,'active-future'!$A:$A,0),1),""),"")</f>
        <v/>
      </c>
      <c r="EP197" t="str">
        <f>+IFERROR(IF(VALUE('data-cash-crude'!EO197)&gt;0,'data-cash-crude'!EO197-INDEX('active-future'!$C:$C,MATCH('basis-cash-crude'!EP$1,'active-future'!$A:$A,0),1),""),"")</f>
        <v/>
      </c>
      <c r="EQ197" t="str">
        <f>+IFERROR(IF(VALUE('data-cash-crude'!EP197)&gt;0,'data-cash-crude'!EP197-INDEX('active-future'!$C:$C,MATCH('basis-cash-crude'!EQ$1,'active-future'!$A:$A,0),1),""),"")</f>
        <v/>
      </c>
      <c r="ER197" t="str">
        <f>+IFERROR(IF(VALUE('data-cash-crude'!EQ197)&gt;0,'data-cash-crude'!EQ197-INDEX('active-future'!$C:$C,MATCH('basis-cash-crude'!ER$1,'active-future'!$A:$A,0),1),""),"")</f>
        <v/>
      </c>
      <c r="ES197" t="str">
        <f>+IFERROR(IF(VALUE('data-cash-crude'!ER197)&gt;0,'data-cash-crude'!ER197-INDEX('active-future'!$C:$C,MATCH('basis-cash-crude'!ES$1,'active-future'!$A:$A,0),1),""),"")</f>
        <v/>
      </c>
      <c r="ET197" t="str">
        <f>+IFERROR(IF(VALUE('data-cash-crude'!ES197)&gt;0,'data-cash-crude'!ES197-INDEX('active-future'!$C:$C,MATCH('basis-cash-crude'!ET$1,'active-future'!$A:$A,0),1),""),"")</f>
        <v/>
      </c>
      <c r="EU197" t="str">
        <f>+IFERROR(IF(VALUE('data-cash-crude'!ET197)&gt;0,'data-cash-crude'!ET197-INDEX('active-future'!$C:$C,MATCH('basis-cash-crude'!EU$1,'active-future'!$A:$A,0),1),""),"")</f>
        <v/>
      </c>
      <c r="EV197" t="str">
        <f>+IFERROR(IF(VALUE('data-cash-crude'!EU197)&gt;0,'data-cash-crude'!EU197-INDEX('active-future'!$C:$C,MATCH('basis-cash-crude'!EV$1,'active-future'!$A:$A,0),1),""),"")</f>
        <v/>
      </c>
      <c r="EW197" t="str">
        <f>+IFERROR(IF(VALUE('data-cash-crude'!EV197)&gt;0,'data-cash-crude'!EV197-INDEX('active-future'!$C:$C,MATCH('basis-cash-crude'!EW$1,'active-future'!$A:$A,0),1),""),"")</f>
        <v/>
      </c>
      <c r="EX197" t="str">
        <f>+IFERROR(IF(VALUE('data-cash-crude'!EW197)&gt;0,'data-cash-crude'!EW197-INDEX('active-future'!$C:$C,MATCH('basis-cash-crude'!EX$1,'active-future'!$A:$A,0),1),""),"")</f>
        <v/>
      </c>
      <c r="EY197" t="str">
        <f>+IFERROR(IF(VALUE('data-cash-crude'!EX197)&gt;0,'data-cash-crude'!EX197-INDEX('active-future'!$C:$C,MATCH('basis-cash-crude'!EY$1,'active-future'!$A:$A,0),1),""),"")</f>
        <v/>
      </c>
      <c r="EZ197" t="str">
        <f>+IFERROR(IF(VALUE('data-cash-crude'!EY197)&gt;0,'data-cash-crude'!EY197-INDEX('active-future'!$C:$C,MATCH('basis-cash-crude'!EZ$1,'active-future'!$A:$A,0),1),""),"")</f>
        <v/>
      </c>
      <c r="FA197" t="str">
        <f>+IFERROR(IF(VALUE('data-cash-crude'!EZ197)&gt;0,'data-cash-crude'!EZ197-INDEX('active-future'!$C:$C,MATCH('basis-cash-crude'!FA$1,'active-future'!$A:$A,0),1),""),"")</f>
        <v/>
      </c>
      <c r="FB197" t="str">
        <f>+IFERROR(IF(VALUE('data-cash-crude'!FA197)&gt;0,'data-cash-crude'!FA197-INDEX('active-future'!$C:$C,MATCH('basis-cash-crude'!FB$1,'active-future'!$A:$A,0),1),""),"")</f>
        <v/>
      </c>
      <c r="FC197" t="str">
        <f>+IFERROR(IF(VALUE('data-cash-crude'!FB197)&gt;0,'data-cash-crude'!FB197-INDEX('active-future'!$C:$C,MATCH('basis-cash-crude'!FC$1,'active-future'!$A:$A,0),1),""),"")</f>
        <v/>
      </c>
      <c r="FD197" t="str">
        <f>+IFERROR(IF(VALUE('data-cash-crude'!FC197)&gt;0,'data-cash-crude'!FC197-INDEX('active-future'!$C:$C,MATCH('basis-cash-crude'!FD$1,'active-future'!$A:$A,0),1),""),"")</f>
        <v/>
      </c>
      <c r="FE197" t="str">
        <f>+IFERROR(IF(VALUE('data-cash-crude'!FD197)&gt;0,'data-cash-crude'!FD197-INDEX('active-future'!$C:$C,MATCH('basis-cash-crude'!FE$1,'active-future'!$A:$A,0),1),""),"")</f>
        <v/>
      </c>
      <c r="FF197" t="str">
        <f>+IFERROR(IF(VALUE('data-cash-crude'!FE197)&gt;0,'data-cash-crude'!FE197-INDEX('active-future'!$C:$C,MATCH('basis-cash-crude'!FF$1,'active-future'!$A:$A,0),1),""),"")</f>
        <v/>
      </c>
      <c r="FG197" t="str">
        <f>+IFERROR(IF(VALUE('data-cash-crude'!FF197)&gt;0,'data-cash-crude'!FF197-INDEX('active-future'!$C:$C,MATCH('basis-cash-crude'!FG$1,'active-future'!$A:$A,0),1),""),"")</f>
        <v/>
      </c>
      <c r="FH197" t="str">
        <f>+IFERROR(IF(VALUE('data-cash-crude'!FG197)&gt;0,'data-cash-crude'!FG197-INDEX('active-future'!$C:$C,MATCH('basis-cash-crude'!FH$1,'active-future'!$A:$A,0),1),""),"")</f>
        <v/>
      </c>
      <c r="FI197" t="str">
        <f>+IFERROR(IF(VALUE('data-cash-crude'!FH197)&gt;0,'data-cash-crude'!FH197-INDEX('active-future'!$C:$C,MATCH('basis-cash-crude'!FI$1,'active-future'!$A:$A,0),1),""),"")</f>
        <v/>
      </c>
      <c r="FJ197" t="str">
        <f>+IFERROR(IF(VALUE('data-cash-crude'!FI197)&gt;0,'data-cash-crude'!FI197-INDEX('active-future'!$C:$C,MATCH('basis-cash-crude'!FJ$1,'active-future'!$A:$A,0),1),""),"")</f>
        <v/>
      </c>
      <c r="FK197" t="str">
        <f>+IFERROR(IF(VALUE('data-cash-crude'!FJ197)&gt;0,'data-cash-crude'!FJ197-INDEX('active-future'!$C:$C,MATCH('basis-cash-crude'!FK$1,'active-future'!$A:$A,0),1),""),"")</f>
        <v/>
      </c>
      <c r="FL197" t="str">
        <f>+IFERROR(IF(VALUE('data-cash-crude'!FK197)&gt;0,'data-cash-crude'!FK197-INDEX('active-future'!$C:$C,MATCH('basis-cash-crude'!FL$1,'active-future'!$A:$A,0),1),""),"")</f>
        <v/>
      </c>
    </row>
    <row r="198" spans="1:168" x14ac:dyDescent="0.2">
      <c r="A198">
        <f t="shared" si="9"/>
        <v>-7.0066666666666686</v>
      </c>
      <c r="B198">
        <f t="shared" si="10"/>
        <v>-6.7752000000000017</v>
      </c>
      <c r="C198">
        <f t="shared" si="11"/>
        <v>-6.6978666666666662</v>
      </c>
      <c r="D198" s="10" t="str">
        <f>+'data-cash-crude'!B198</f>
        <v>CLPA-8-86.CM</v>
      </c>
      <c r="E198">
        <f>+IFERROR(IF(VALUE('data-cash-crude'!D198)&gt;0,'data-cash-crude'!D198-INDEX('active-future'!$C:$C,MATCH('basis-cash-crude'!E$1,'active-future'!$A:$A,0),1),""),"")</f>
        <v>-7.0100000000000051</v>
      </c>
      <c r="F198">
        <f>+IFERROR(IF(VALUE('data-cash-crude'!E198)&gt;0,'data-cash-crude'!E198-INDEX('active-future'!$C:$C,MATCH('basis-cash-crude'!F$1,'active-future'!$A:$A,0),1),""),"")</f>
        <v>-6.9200000000000017</v>
      </c>
      <c r="G198">
        <f>+IFERROR(IF(VALUE('data-cash-crude'!F198)&gt;0,'data-cash-crude'!F198-INDEX('active-future'!$C:$C,MATCH('basis-cash-crude'!G$1,'active-future'!$A:$A,0),1),""),"")</f>
        <v>-6.9600000000000009</v>
      </c>
      <c r="H198">
        <f>+IFERROR(IF(VALUE('data-cash-crude'!G198)&gt;0,'data-cash-crude'!G198-INDEX('active-future'!$C:$C,MATCH('basis-cash-crude'!H$1,'active-future'!$A:$A,0),1),""),"")</f>
        <v>-6.9200000000000017</v>
      </c>
      <c r="I198" t="str">
        <f>+IFERROR(IF(VALUE('data-cash-crude'!H198)&gt;0,'data-cash-crude'!H198-INDEX('active-future'!$C:$C,MATCH('basis-cash-crude'!I$1,'active-future'!$A:$A,0),1),""),"")</f>
        <v/>
      </c>
      <c r="J198">
        <f>+IFERROR(IF(VALUE('data-cash-crude'!I198)&gt;0,'data-cash-crude'!I198-INDEX('active-future'!$C:$C,MATCH('basis-cash-crude'!J$1,'active-future'!$A:$A,0),1),""),"")</f>
        <v>-7.0600000000000023</v>
      </c>
      <c r="K198">
        <f>+IFERROR(IF(VALUE('data-cash-crude'!J198)&gt;0,'data-cash-crude'!J198-INDEX('active-future'!$C:$C,MATCH('basis-cash-crude'!K$1,'active-future'!$A:$A,0),1),""),"")</f>
        <v>-7.1700000000000017</v>
      </c>
      <c r="L198" t="str">
        <f>+IFERROR(IF(VALUE('data-cash-crude'!K198)&gt;0,'data-cash-crude'!K198-INDEX('active-future'!$C:$C,MATCH('basis-cash-crude'!L$1,'active-future'!$A:$A,0),1),""),"")</f>
        <v/>
      </c>
      <c r="M198">
        <f>+IFERROR(IF(VALUE('data-cash-crude'!L198)&gt;0,'data-cash-crude'!L198-INDEX('active-future'!$C:$C,MATCH('basis-cash-crude'!M$1,'active-future'!$A:$A,0),1),""),"")</f>
        <v>-6.8900000000000006</v>
      </c>
      <c r="N198">
        <f>+IFERROR(IF(VALUE('data-cash-crude'!M198)&gt;0,'data-cash-crude'!M198-INDEX('active-future'!$C:$C,MATCH('basis-cash-crude'!N$1,'active-future'!$A:$A,0),1),""),"")</f>
        <v>-7.0300000000000011</v>
      </c>
      <c r="O198">
        <f>+IFERROR(IF(VALUE('data-cash-crude'!N198)&gt;0,'data-cash-crude'!N198-INDEX('active-future'!$C:$C,MATCH('basis-cash-crude'!O$1,'active-future'!$A:$A,0),1),""),"")</f>
        <v>-6.82</v>
      </c>
      <c r="P198">
        <f>+IFERROR(IF(VALUE('data-cash-crude'!O198)&gt;0,'data-cash-crude'!O198-INDEX('active-future'!$C:$C,MATCH('basis-cash-crude'!P$1,'active-future'!$A:$A,0),1),""),"")</f>
        <v>-6.8599999999999994</v>
      </c>
      <c r="Q198">
        <f>+IFERROR(IF(VALUE('data-cash-crude'!P198)&gt;0,'data-cash-crude'!P198-INDEX('active-future'!$C:$C,MATCH('basis-cash-crude'!Q$1,'active-future'!$A:$A,0),1),""),"")</f>
        <v>-6.9600000000000009</v>
      </c>
      <c r="R198">
        <f>+IFERROR(IF(VALUE('data-cash-crude'!Q198)&gt;0,'data-cash-crude'!Q198-INDEX('active-future'!$C:$C,MATCH('basis-cash-crude'!R$1,'active-future'!$A:$A,0),1),""),"")</f>
        <v>-6.7700000000000031</v>
      </c>
      <c r="S198">
        <f>+IFERROR(IF(VALUE('data-cash-crude'!R198)&gt;0,'data-cash-crude'!R198-INDEX('active-future'!$C:$C,MATCH('basis-cash-crude'!S$1,'active-future'!$A:$A,0),1),""),"")</f>
        <v>-6.82</v>
      </c>
      <c r="T198">
        <f>+IFERROR(IF(VALUE('data-cash-crude'!S198)&gt;0,'data-cash-crude'!S198-INDEX('active-future'!$C:$C,MATCH('basis-cash-crude'!T$1,'active-future'!$A:$A,0),1),""),"")</f>
        <v>-6.8300000000000054</v>
      </c>
      <c r="U198">
        <f>+IFERROR(IF(VALUE('data-cash-crude'!T198)&gt;0,'data-cash-crude'!T198-INDEX('active-future'!$C:$C,MATCH('basis-cash-crude'!U$1,'active-future'!$A:$A,0),1),""),"")</f>
        <v>-7.0800000000000054</v>
      </c>
      <c r="V198">
        <f>+IFERROR(IF(VALUE('data-cash-crude'!U198)&gt;0,'data-cash-crude'!U198-INDEX('active-future'!$C:$C,MATCH('basis-cash-crude'!V$1,'active-future'!$A:$A,0),1),""),"")</f>
        <v>-6.7900000000000063</v>
      </c>
      <c r="W198">
        <f>+IFERROR(IF(VALUE('data-cash-crude'!V198)&gt;0,'data-cash-crude'!V198-INDEX('active-future'!$C:$C,MATCH('basis-cash-crude'!W$1,'active-future'!$A:$A,0),1),""),"")</f>
        <v>-6.7299999999999969</v>
      </c>
      <c r="X198">
        <f>+IFERROR(IF(VALUE('data-cash-crude'!W198)&gt;0,'data-cash-crude'!W198-INDEX('active-future'!$C:$C,MATCH('basis-cash-crude'!X$1,'active-future'!$A:$A,0),1),""),"")</f>
        <v>-6.9600000000000009</v>
      </c>
      <c r="Y198" t="str">
        <f>+IFERROR(IF(VALUE('data-cash-crude'!X198)&gt;0,'data-cash-crude'!X198-INDEX('active-future'!$C:$C,MATCH('basis-cash-crude'!Y$1,'active-future'!$A:$A,0),1),""),"")</f>
        <v/>
      </c>
      <c r="Z198">
        <f>+IFERROR(IF(VALUE('data-cash-crude'!Y198)&gt;0,'data-cash-crude'!Y198-INDEX('active-future'!$C:$C,MATCH('basis-cash-crude'!Z$1,'active-future'!$A:$A,0),1),""),"")</f>
        <v>-6.8400000000000034</v>
      </c>
      <c r="AA198">
        <f>+IFERROR(IF(VALUE('data-cash-crude'!Z198)&gt;0,'data-cash-crude'!Z198-INDEX('active-future'!$C:$C,MATCH('basis-cash-crude'!AA$1,'active-future'!$A:$A,0),1),""),"")</f>
        <v>-3.9400000000000048</v>
      </c>
      <c r="AB198" t="str">
        <f>+IFERROR(IF(VALUE('data-cash-crude'!AA198)&gt;0,'data-cash-crude'!AA198-INDEX('active-future'!$C:$C,MATCH('basis-cash-crude'!AB$1,'active-future'!$A:$A,0),1),""),"")</f>
        <v/>
      </c>
      <c r="AC198">
        <f>+IFERROR(IF(VALUE('data-cash-crude'!AB198)&gt;0,'data-cash-crude'!AB198-INDEX('active-future'!$C:$C,MATCH('basis-cash-crude'!AC$1,'active-future'!$A:$A,0),1),""),"")</f>
        <v>-6.8800000000000026</v>
      </c>
      <c r="AD198">
        <f>+IFERROR(IF(VALUE('data-cash-crude'!AC198)&gt;0,'data-cash-crude'!AC198-INDEX('active-future'!$C:$C,MATCH('basis-cash-crude'!AD$1,'active-future'!$A:$A,0),1),""),"")</f>
        <v>-6.7099999999999937</v>
      </c>
      <c r="AE198">
        <f>+IFERROR(IF(VALUE('data-cash-crude'!AD198)&gt;0,'data-cash-crude'!AD198-INDEX('active-future'!$C:$C,MATCH('basis-cash-crude'!AE$1,'active-future'!$A:$A,0),1),""),"")</f>
        <v>-6.7800000000000011</v>
      </c>
      <c r="AF198">
        <f>+IFERROR(IF(VALUE('data-cash-crude'!AE198)&gt;0,'data-cash-crude'!AE198-INDEX('active-future'!$C:$C,MATCH('basis-cash-crude'!AF$1,'active-future'!$A:$A,0),1),""),"")</f>
        <v>-6.7700000000000031</v>
      </c>
      <c r="AG198">
        <f>+IFERROR(IF(VALUE('data-cash-crude'!AF198)&gt;0,'data-cash-crude'!AF198-INDEX('active-future'!$C:$C,MATCH('basis-cash-crude'!AG$1,'active-future'!$A:$A,0),1),""),"")</f>
        <v>-6.8799999999999955</v>
      </c>
      <c r="AH198" t="str">
        <f>+IFERROR(IF(VALUE('data-cash-crude'!AG198)&gt;0,'data-cash-crude'!AG198-INDEX('active-future'!$C:$C,MATCH('basis-cash-crude'!AH$1,'active-future'!$A:$A,0),1),""),"")</f>
        <v/>
      </c>
      <c r="AI198" t="str">
        <f>+IFERROR(IF(VALUE('data-cash-crude'!AH198)&gt;0,'data-cash-crude'!AH198-INDEX('active-future'!$C:$C,MATCH('basis-cash-crude'!AI$1,'active-future'!$A:$A,0),1),""),"")</f>
        <v/>
      </c>
      <c r="AJ198" t="str">
        <f>+IFERROR(IF(VALUE('data-cash-crude'!AI198)&gt;0,'data-cash-crude'!AI198-INDEX('active-future'!$C:$C,MATCH('basis-cash-crude'!AJ$1,'active-future'!$A:$A,0),1),""),"")</f>
        <v/>
      </c>
      <c r="AK198" t="str">
        <f>+IFERROR(IF(VALUE('data-cash-crude'!AJ198)&gt;0,'data-cash-crude'!AJ198-INDEX('active-future'!$C:$C,MATCH('basis-cash-crude'!AK$1,'active-future'!$A:$A,0),1),""),"")</f>
        <v/>
      </c>
      <c r="AL198" t="str">
        <f>+IFERROR(IF(VALUE('data-cash-crude'!AK198)&gt;0,'data-cash-crude'!AK198-INDEX('active-future'!$C:$C,MATCH('basis-cash-crude'!AL$1,'active-future'!$A:$A,0),1),""),"")</f>
        <v/>
      </c>
      <c r="AM198" t="str">
        <f>+IFERROR(IF(VALUE('data-cash-crude'!AL198)&gt;0,'data-cash-crude'!AL198-INDEX('active-future'!$C:$C,MATCH('basis-cash-crude'!AM$1,'active-future'!$A:$A,0),1),""),"")</f>
        <v/>
      </c>
      <c r="AN198">
        <f>+IFERROR(IF(VALUE('data-cash-crude'!AM198)&gt;0,'data-cash-crude'!AM198-INDEX('active-future'!$C:$C,MATCH('basis-cash-crude'!AN$1,'active-future'!$A:$A,0),1),""),"")</f>
        <v>-6.7399999999999949</v>
      </c>
      <c r="AO198">
        <f>+IFERROR(IF(VALUE('data-cash-crude'!AN198)&gt;0,'data-cash-crude'!AN198-INDEX('active-future'!$C:$C,MATCH('basis-cash-crude'!AO$1,'active-future'!$A:$A,0),1),""),"")</f>
        <v>-6.7999999999999972</v>
      </c>
      <c r="AP198">
        <f>+IFERROR(IF(VALUE('data-cash-crude'!AO198)&gt;0,'data-cash-crude'!AO198-INDEX('active-future'!$C:$C,MATCH('basis-cash-crude'!AP$1,'active-future'!$A:$A,0),1),""),"")</f>
        <v>-6.7100000000000009</v>
      </c>
      <c r="AQ198">
        <f>+IFERROR(IF(VALUE('data-cash-crude'!AP198)&gt;0,'data-cash-crude'!AP198-INDEX('active-future'!$C:$C,MATCH('basis-cash-crude'!AQ$1,'active-future'!$A:$A,0),1),""),"")</f>
        <v>-6.6199999999999974</v>
      </c>
      <c r="AR198">
        <f>+IFERROR(IF(VALUE('data-cash-crude'!AQ198)&gt;0,'data-cash-crude'!AQ198-INDEX('active-future'!$C:$C,MATCH('basis-cash-crude'!AR$1,'active-future'!$A:$A,0),1),""),"")</f>
        <v>-6.759999999999998</v>
      </c>
      <c r="AS198">
        <f>+IFERROR(IF(VALUE('data-cash-crude'!AR198)&gt;0,'data-cash-crude'!AR198-INDEX('active-future'!$C:$C,MATCH('basis-cash-crude'!AS$1,'active-future'!$A:$A,0),1),""),"")</f>
        <v>-6.6999999999999957</v>
      </c>
      <c r="AT198">
        <f>+IFERROR(IF(VALUE('data-cash-crude'!AS198)&gt;0,'data-cash-crude'!AS198-INDEX('active-future'!$C:$C,MATCH('basis-cash-crude'!AT$1,'active-future'!$A:$A,0),1),""),"")</f>
        <v>-6.9499999999999957</v>
      </c>
      <c r="AU198">
        <f>+IFERROR(IF(VALUE('data-cash-crude'!AT198)&gt;0,'data-cash-crude'!AT198-INDEX('active-future'!$C:$C,MATCH('basis-cash-crude'!AU$1,'active-future'!$A:$A,0),1),""),"")</f>
        <v>-6.6099999999999994</v>
      </c>
      <c r="AV198" t="str">
        <f>+IFERROR(IF(VALUE('data-cash-crude'!AU198)&gt;0,'data-cash-crude'!AU198-INDEX('active-future'!$C:$C,MATCH('basis-cash-crude'!AV$1,'active-future'!$A:$A,0),1),""),"")</f>
        <v/>
      </c>
      <c r="AW198" t="str">
        <f>+IFERROR(IF(VALUE('data-cash-crude'!AV198)&gt;0,'data-cash-crude'!AV198-INDEX('active-future'!$C:$C,MATCH('basis-cash-crude'!AW$1,'active-future'!$A:$A,0),1),""),"")</f>
        <v/>
      </c>
      <c r="AX198">
        <f>+IFERROR(IF(VALUE('data-cash-crude'!AW198)&gt;0,'data-cash-crude'!AW198-INDEX('active-future'!$C:$C,MATCH('basis-cash-crude'!AX$1,'active-future'!$A:$A,0),1),""),"")</f>
        <v>-6.6599999999999966</v>
      </c>
      <c r="AY198">
        <f>+IFERROR(IF(VALUE('data-cash-crude'!AX198)&gt;0,'data-cash-crude'!AX198-INDEX('active-future'!$C:$C,MATCH('basis-cash-crude'!AY$1,'active-future'!$A:$A,0),1),""),"")</f>
        <v>-6.93</v>
      </c>
      <c r="AZ198">
        <f>+IFERROR(IF(VALUE('data-cash-crude'!AY198)&gt;0,'data-cash-crude'!AY198-INDEX('active-future'!$C:$C,MATCH('basis-cash-crude'!AZ$1,'active-future'!$A:$A,0),1),""),"")</f>
        <v>-6.5999999999999943</v>
      </c>
      <c r="BA198">
        <f>+IFERROR(IF(VALUE('data-cash-crude'!AZ198)&gt;0,'data-cash-crude'!AZ198-INDEX('active-future'!$C:$C,MATCH('basis-cash-crude'!BA$1,'active-future'!$A:$A,0),1),""),"")</f>
        <v>-6.6399999999999935</v>
      </c>
      <c r="BB198">
        <f>+IFERROR(IF(VALUE('data-cash-crude'!BA198)&gt;0,'data-cash-crude'!BA198-INDEX('active-future'!$C:$C,MATCH('basis-cash-crude'!BB$1,'active-future'!$A:$A,0),1),""),"")</f>
        <v>-6.6199999999999974</v>
      </c>
      <c r="BC198">
        <f>+IFERROR(IF(VALUE('data-cash-crude'!BB198)&gt;0,'data-cash-crude'!BB198-INDEX('active-future'!$C:$C,MATCH('basis-cash-crude'!BC$1,'active-future'!$A:$A,0),1),""),"")</f>
        <v>-7.009999999999998</v>
      </c>
      <c r="BD198">
        <f>+IFERROR(IF(VALUE('data-cash-crude'!BC198)&gt;0,'data-cash-crude'!BC198-INDEX('active-future'!$C:$C,MATCH('basis-cash-crude'!BD$1,'active-future'!$A:$A,0),1),""),"")</f>
        <v>-6.509999999999998</v>
      </c>
      <c r="BE198">
        <f>+IFERROR(IF(VALUE('data-cash-crude'!BD198)&gt;0,'data-cash-crude'!BD198-INDEX('active-future'!$C:$C,MATCH('basis-cash-crude'!BE$1,'active-future'!$A:$A,0),1),""),"")</f>
        <v>-6.6299999999999955</v>
      </c>
      <c r="BF198">
        <f>+IFERROR(IF(VALUE('data-cash-crude'!BE198)&gt;0,'data-cash-crude'!BE198-INDEX('active-future'!$C:$C,MATCH('basis-cash-crude'!BF$1,'active-future'!$A:$A,0),1),""),"")</f>
        <v>-6.6899999999999977</v>
      </c>
      <c r="BG198">
        <f>+IFERROR(IF(VALUE('data-cash-crude'!BF198)&gt;0,'data-cash-crude'!BF198-INDEX('active-future'!$C:$C,MATCH('basis-cash-crude'!BG$1,'active-future'!$A:$A,0),1),""),"")</f>
        <v>-6.3599999999999994</v>
      </c>
      <c r="BH198">
        <f>+IFERROR(IF(VALUE('data-cash-crude'!BG198)&gt;0,'data-cash-crude'!BG198-INDEX('active-future'!$C:$C,MATCH('basis-cash-crude'!BH$1,'active-future'!$A:$A,0),1),""),"")</f>
        <v>-6.5100000000000051</v>
      </c>
      <c r="BI198">
        <f>+IFERROR(IF(VALUE('data-cash-crude'!BH198)&gt;0,'data-cash-crude'!BH198-INDEX('active-future'!$C:$C,MATCH('basis-cash-crude'!BI$1,'active-future'!$A:$A,0),1),""),"")</f>
        <v>-6.82</v>
      </c>
      <c r="BJ198">
        <f>+IFERROR(IF(VALUE('data-cash-crude'!BI198)&gt;0,'data-cash-crude'!BI198-INDEX('active-future'!$C:$C,MATCH('basis-cash-crude'!BJ$1,'active-future'!$A:$A,0),1),""),"")</f>
        <v>-6.5200000000000031</v>
      </c>
      <c r="BK198">
        <f>+IFERROR(IF(VALUE('data-cash-crude'!BJ198)&gt;0,'data-cash-crude'!BJ198-INDEX('active-future'!$C:$C,MATCH('basis-cash-crude'!BK$1,'active-future'!$A:$A,0),1),""),"")</f>
        <v>-6.5499999999999972</v>
      </c>
      <c r="BL198">
        <f>+IFERROR(IF(VALUE('data-cash-crude'!BK198)&gt;0,'data-cash-crude'!BK198-INDEX('active-future'!$C:$C,MATCH('basis-cash-crude'!BL$1,'active-future'!$A:$A,0),1),""),"")</f>
        <v>-6.2900000000000063</v>
      </c>
      <c r="BM198">
        <f>+IFERROR(IF(VALUE('data-cash-crude'!BL198)&gt;0,'data-cash-crude'!BL198-INDEX('active-future'!$C:$C,MATCH('basis-cash-crude'!BM$1,'active-future'!$A:$A,0),1),""),"")</f>
        <v>-6.57</v>
      </c>
      <c r="BN198">
        <f>+IFERROR(IF(VALUE('data-cash-crude'!BM198)&gt;0,'data-cash-crude'!BM198-INDEX('active-future'!$C:$C,MATCH('basis-cash-crude'!BN$1,'active-future'!$A:$A,0),1),""),"")</f>
        <v>-6.4500000000000028</v>
      </c>
      <c r="BO198">
        <f>+IFERROR(IF(VALUE('data-cash-crude'!BN198)&gt;0,'data-cash-crude'!BN198-INDEX('active-future'!$C:$C,MATCH('basis-cash-crude'!BO$1,'active-future'!$A:$A,0),1),""),"")</f>
        <v>-6.5100000000000051</v>
      </c>
      <c r="BP198">
        <f>+IFERROR(IF(VALUE('data-cash-crude'!BO198)&gt;0,'data-cash-crude'!BO198-INDEX('active-future'!$C:$C,MATCH('basis-cash-crude'!BP$1,'active-future'!$A:$A,0),1),""),"")</f>
        <v>-6.3900000000000006</v>
      </c>
      <c r="BQ198">
        <f>+IFERROR(IF(VALUE('data-cash-crude'!BP198)&gt;0,'data-cash-crude'!BP198-INDEX('active-future'!$C:$C,MATCH('basis-cash-crude'!BQ$1,'active-future'!$A:$A,0),1),""),"")</f>
        <v>-6.3400000000000034</v>
      </c>
      <c r="BR198">
        <f>+IFERROR(IF(VALUE('data-cash-crude'!BQ198)&gt;0,'data-cash-crude'!BQ198-INDEX('active-future'!$C:$C,MATCH('basis-cash-crude'!BR$1,'active-future'!$A:$A,0),1),""),"")</f>
        <v>-6.6199999999999974</v>
      </c>
      <c r="BS198">
        <f>+IFERROR(IF(VALUE('data-cash-crude'!BR198)&gt;0,'data-cash-crude'!BR198-INDEX('active-future'!$C:$C,MATCH('basis-cash-crude'!BS$1,'active-future'!$A:$A,0),1),""),"")</f>
        <v>-6.8299999999999983</v>
      </c>
      <c r="BT198">
        <f>+IFERROR(IF(VALUE('data-cash-crude'!BS198)&gt;0,'data-cash-crude'!BS198-INDEX('active-future'!$C:$C,MATCH('basis-cash-crude'!BT$1,'active-future'!$A:$A,0),1),""),"")</f>
        <v>-6.5599999999999952</v>
      </c>
      <c r="BU198">
        <f>+IFERROR(IF(VALUE('data-cash-crude'!BT198)&gt;0,'data-cash-crude'!BT198-INDEX('active-future'!$C:$C,MATCH('basis-cash-crude'!BU$1,'active-future'!$A:$A,0),1),""),"")</f>
        <v>-6.5899999999999963</v>
      </c>
      <c r="BV198" t="str">
        <f>+IFERROR(IF(VALUE('data-cash-crude'!BU198)&gt;0,'data-cash-crude'!BU198-INDEX('active-future'!$C:$C,MATCH('basis-cash-crude'!BV$1,'active-future'!$A:$A,0),1),""),"")</f>
        <v/>
      </c>
      <c r="BW198">
        <f>+IFERROR(IF(VALUE('data-cash-crude'!BV198)&gt;0,'data-cash-crude'!BV198-INDEX('active-future'!$C:$C,MATCH('basis-cash-crude'!BW$1,'active-future'!$A:$A,0),1),""),"")</f>
        <v>-6.759999999999998</v>
      </c>
      <c r="BX198">
        <f>+IFERROR(IF(VALUE('data-cash-crude'!BW198)&gt;0,'data-cash-crude'!BW198-INDEX('active-future'!$C:$C,MATCH('basis-cash-crude'!BX$1,'active-future'!$A:$A,0),1),""),"")</f>
        <v>-6.7000000000000028</v>
      </c>
      <c r="BY198">
        <f>+IFERROR(IF(VALUE('data-cash-crude'!BX198)&gt;0,'data-cash-crude'!BX198-INDEX('active-future'!$C:$C,MATCH('basis-cash-crude'!BY$1,'active-future'!$A:$A,0),1),""),"")</f>
        <v>-6.8600000000000065</v>
      </c>
      <c r="BZ198">
        <f>+IFERROR(IF(VALUE('data-cash-crude'!BY198)&gt;0,'data-cash-crude'!BY198-INDEX('active-future'!$C:$C,MATCH('basis-cash-crude'!BZ$1,'active-future'!$A:$A,0),1),""),"")</f>
        <v>-6.9600000000000009</v>
      </c>
      <c r="CA198">
        <f>+IFERROR(IF(VALUE('data-cash-crude'!BZ198)&gt;0,'data-cash-crude'!BZ198-INDEX('active-future'!$C:$C,MATCH('basis-cash-crude'!CA$1,'active-future'!$A:$A,0),1),""),"")</f>
        <v>-6.57</v>
      </c>
      <c r="CB198">
        <f>+IFERROR(IF(VALUE('data-cash-crude'!CA198)&gt;0,'data-cash-crude'!CA198-INDEX('active-future'!$C:$C,MATCH('basis-cash-crude'!CB$1,'active-future'!$A:$A,0),1),""),"")</f>
        <v>-6.9300000000000068</v>
      </c>
      <c r="CC198">
        <f>+IFERROR(IF(VALUE('data-cash-crude'!CB198)&gt;0,'data-cash-crude'!CB198-INDEX('active-future'!$C:$C,MATCH('basis-cash-crude'!CC$1,'active-future'!$A:$A,0),1),""),"")</f>
        <v>-6.7299999999999969</v>
      </c>
      <c r="CD198">
        <f>+IFERROR(IF(VALUE('data-cash-crude'!CC198)&gt;0,'data-cash-crude'!CC198-INDEX('active-future'!$C:$C,MATCH('basis-cash-crude'!CD$1,'active-future'!$A:$A,0),1),""),"")</f>
        <v>-6.6700000000000017</v>
      </c>
      <c r="CE198">
        <f>+IFERROR(IF(VALUE('data-cash-crude'!CD198)&gt;0,'data-cash-crude'!CD198-INDEX('active-future'!$C:$C,MATCH('basis-cash-crude'!CE$1,'active-future'!$A:$A,0),1),""),"")</f>
        <v>-6.6800000000000068</v>
      </c>
      <c r="CF198">
        <f>+IFERROR(IF(VALUE('data-cash-crude'!CE198)&gt;0,'data-cash-crude'!CE198-INDEX('active-future'!$C:$C,MATCH('basis-cash-crude'!CF$1,'active-future'!$A:$A,0),1),""),"")</f>
        <v>-6.6300000000000026</v>
      </c>
      <c r="CG198">
        <f>+IFERROR(IF(VALUE('data-cash-crude'!CF198)&gt;0,'data-cash-crude'!CF198-INDEX('active-future'!$C:$C,MATCH('basis-cash-crude'!CG$1,'active-future'!$A:$A,0),1),""),"")</f>
        <v>-6.8699999999999974</v>
      </c>
      <c r="CH198">
        <f>+IFERROR(IF(VALUE('data-cash-crude'!CG198)&gt;0,'data-cash-crude'!CG198-INDEX('active-future'!$C:$C,MATCH('basis-cash-crude'!CH$1,'active-future'!$A:$A,0),1),""),"")</f>
        <v>-6.6200000000000045</v>
      </c>
      <c r="CI198">
        <f>+IFERROR(IF(VALUE('data-cash-crude'!CH198)&gt;0,'data-cash-crude'!CH198-INDEX('active-future'!$C:$C,MATCH('basis-cash-crude'!CI$1,'active-future'!$A:$A,0),1),""),"")</f>
        <v>-6.7000000000000028</v>
      </c>
      <c r="CJ198">
        <f>+IFERROR(IF(VALUE('data-cash-crude'!CI198)&gt;0,'data-cash-crude'!CI198-INDEX('active-future'!$C:$C,MATCH('basis-cash-crude'!CJ$1,'active-future'!$A:$A,0),1),""),"")</f>
        <v>-6.7099999999999937</v>
      </c>
      <c r="CK198">
        <f>+IFERROR(IF(VALUE('data-cash-crude'!CJ198)&gt;0,'data-cash-crude'!CJ198-INDEX('active-future'!$C:$C,MATCH('basis-cash-crude'!CK$1,'active-future'!$A:$A,0),1),""),"")</f>
        <v>-6.6699999999999946</v>
      </c>
      <c r="CL198">
        <f>+IFERROR(IF(VALUE('data-cash-crude'!CK198)&gt;0,'data-cash-crude'!CK198-INDEX('active-future'!$C:$C,MATCH('basis-cash-crude'!CL$1,'active-future'!$A:$A,0),1),""),"")</f>
        <v>-6.4699999999999989</v>
      </c>
      <c r="CM198" t="str">
        <f>+IFERROR(IF(VALUE('data-cash-crude'!CL198)&gt;0,'data-cash-crude'!CL198-INDEX('active-future'!$C:$C,MATCH('basis-cash-crude'!CM$1,'active-future'!$A:$A,0),1),""),"")</f>
        <v/>
      </c>
      <c r="CN198">
        <f>+IFERROR(IF(VALUE('data-cash-crude'!CM198)&gt;0,'data-cash-crude'!CM198-INDEX('active-future'!$C:$C,MATCH('basis-cash-crude'!CN$1,'active-future'!$A:$A,0),1),""),"")</f>
        <v>-6.6900000000000048</v>
      </c>
      <c r="CO198">
        <f>+IFERROR(IF(VALUE('data-cash-crude'!CN198)&gt;0,'data-cash-crude'!CN198-INDEX('active-future'!$C:$C,MATCH('basis-cash-crude'!CO$1,'active-future'!$A:$A,0),1),""),"")</f>
        <v>-6.6499999999999986</v>
      </c>
      <c r="CP198" t="str">
        <f>+IFERROR(IF(VALUE('data-cash-crude'!CO198)&gt;0,'data-cash-crude'!CO198-INDEX('active-future'!$C:$C,MATCH('basis-cash-crude'!CP$1,'active-future'!$A:$A,0),1),""),"")</f>
        <v/>
      </c>
      <c r="CQ198">
        <f>+IFERROR(IF(VALUE('data-cash-crude'!CP198)&gt;0,'data-cash-crude'!CP198-INDEX('active-future'!$C:$C,MATCH('basis-cash-crude'!CQ$1,'active-future'!$A:$A,0),1),""),"")</f>
        <v>-5.8100000000000023</v>
      </c>
      <c r="CR198">
        <f>+IFERROR(IF(VALUE('data-cash-crude'!CQ198)&gt;0,'data-cash-crude'!CQ198-INDEX('active-future'!$C:$C,MATCH('basis-cash-crude'!CR$1,'active-future'!$A:$A,0),1),""),"")</f>
        <v>-6.6400000000000006</v>
      </c>
      <c r="CS198">
        <f>+IFERROR(IF(VALUE('data-cash-crude'!CR198)&gt;0,'data-cash-crude'!CR198-INDEX('active-future'!$C:$C,MATCH('basis-cash-crude'!CS$1,'active-future'!$A:$A,0),1),""),"")</f>
        <v>-6.4600000000000009</v>
      </c>
      <c r="CT198">
        <f>+IFERROR(IF(VALUE('data-cash-crude'!CS198)&gt;0,'data-cash-crude'!CS198-INDEX('active-future'!$C:$C,MATCH('basis-cash-crude'!CT$1,'active-future'!$A:$A,0),1),""),"")</f>
        <v>-6.7000000000000028</v>
      </c>
      <c r="CU198">
        <f>+IFERROR(IF(VALUE('data-cash-crude'!CT198)&gt;0,'data-cash-crude'!CT198-INDEX('active-future'!$C:$C,MATCH('basis-cash-crude'!CU$1,'active-future'!$A:$A,0),1),""),"")</f>
        <v>-6.5600000000000023</v>
      </c>
      <c r="CV198">
        <f>+IFERROR(IF(VALUE('data-cash-crude'!CU198)&gt;0,'data-cash-crude'!CU198-INDEX('active-future'!$C:$C,MATCH('basis-cash-crude'!CV$1,'active-future'!$A:$A,0),1),""),"")</f>
        <v>-6.5399999999999991</v>
      </c>
      <c r="CW198">
        <f>+IFERROR(IF(VALUE('data-cash-crude'!CV198)&gt;0,'data-cash-crude'!CV198-INDEX('active-future'!$C:$C,MATCH('basis-cash-crude'!CW$1,'active-future'!$A:$A,0),1),""),"")</f>
        <v>-6.32</v>
      </c>
      <c r="CX198">
        <f>+IFERROR(IF(VALUE('data-cash-crude'!CW198)&gt;0,'data-cash-crude'!CW198-INDEX('active-future'!$C:$C,MATCH('basis-cash-crude'!CX$1,'active-future'!$A:$A,0),1),""),"")</f>
        <v>-6.6300000000000026</v>
      </c>
      <c r="CY198">
        <f>+IFERROR(IF(VALUE('data-cash-crude'!CX198)&gt;0,'data-cash-crude'!CX198-INDEX('active-future'!$C:$C,MATCH('basis-cash-crude'!CY$1,'active-future'!$A:$A,0),1),""),"")</f>
        <v>-6.5300000000000011</v>
      </c>
      <c r="CZ198">
        <f>+IFERROR(IF(VALUE('data-cash-crude'!CY198)&gt;0,'data-cash-crude'!CY198-INDEX('active-future'!$C:$C,MATCH('basis-cash-crude'!CZ$1,'active-future'!$A:$A,0),1),""),"")</f>
        <v>-6.82</v>
      </c>
      <c r="DA198">
        <f>+IFERROR(IF(VALUE('data-cash-crude'!CZ198)&gt;0,'data-cash-crude'!CZ198-INDEX('active-future'!$C:$C,MATCH('basis-cash-crude'!DA$1,'active-future'!$A:$A,0),1),""),"")</f>
        <v>-6.57</v>
      </c>
      <c r="DB198">
        <f>+IFERROR(IF(VALUE('data-cash-crude'!DA198)&gt;0,'data-cash-crude'!DA198-INDEX('active-future'!$C:$C,MATCH('basis-cash-crude'!DB$1,'active-future'!$A:$A,0),1),""),"")</f>
        <v>-6.75</v>
      </c>
      <c r="DC198">
        <f>+IFERROR(IF(VALUE('data-cash-crude'!DB198)&gt;0,'data-cash-crude'!DB198-INDEX('active-future'!$C:$C,MATCH('basis-cash-crude'!DC$1,'active-future'!$A:$A,0),1),""),"")</f>
        <v>-6.5600000000000023</v>
      </c>
      <c r="DD198">
        <f>+IFERROR(IF(VALUE('data-cash-crude'!DC198)&gt;0,'data-cash-crude'!DC198-INDEX('active-future'!$C:$C,MATCH('basis-cash-crude'!DD$1,'active-future'!$A:$A,0),1),""),"")</f>
        <v>-6.4799999999999969</v>
      </c>
      <c r="DE198">
        <f>+IFERROR(IF(VALUE('data-cash-crude'!DD198)&gt;0,'data-cash-crude'!DD198-INDEX('active-future'!$C:$C,MATCH('basis-cash-crude'!DE$1,'active-future'!$A:$A,0),1),""),"")</f>
        <v>-6.4400000000000048</v>
      </c>
      <c r="DF198">
        <f>+IFERROR(IF(VALUE('data-cash-crude'!DE198)&gt;0,'data-cash-crude'!DE198-INDEX('active-future'!$C:$C,MATCH('basis-cash-crude'!DF$1,'active-future'!$A:$A,0),1),""),"")</f>
        <v>-6.3900000000000006</v>
      </c>
      <c r="DG198">
        <f>+IFERROR(IF(VALUE('data-cash-crude'!DF198)&gt;0,'data-cash-crude'!DF198-INDEX('active-future'!$C:$C,MATCH('basis-cash-crude'!DG$1,'active-future'!$A:$A,0),1),""),"")</f>
        <v>-6.2800000000000011</v>
      </c>
      <c r="DH198">
        <f>+IFERROR(IF(VALUE('data-cash-crude'!DG198)&gt;0,'data-cash-crude'!DG198-INDEX('active-future'!$C:$C,MATCH('basis-cash-crude'!DH$1,'active-future'!$A:$A,0),1),""),"")</f>
        <v>-6.779999999999994</v>
      </c>
      <c r="DI198">
        <f>+IFERROR(IF(VALUE('data-cash-crude'!DH198)&gt;0,'data-cash-crude'!DH198-INDEX('active-future'!$C:$C,MATCH('basis-cash-crude'!DI$1,'active-future'!$A:$A,0),1),""),"")</f>
        <v>-6.480000000000004</v>
      </c>
      <c r="DJ198">
        <f>+IFERROR(IF(VALUE('data-cash-crude'!DI198)&gt;0,'data-cash-crude'!DI198-INDEX('active-future'!$C:$C,MATCH('basis-cash-crude'!DJ$1,'active-future'!$A:$A,0),1),""),"")</f>
        <v>-6.8799999999999955</v>
      </c>
      <c r="DK198">
        <f>+IFERROR(IF(VALUE('data-cash-crude'!DJ198)&gt;0,'data-cash-crude'!DJ198-INDEX('active-future'!$C:$C,MATCH('basis-cash-crude'!DK$1,'active-future'!$A:$A,0),1),""),"")</f>
        <v>-6.82</v>
      </c>
      <c r="DL198">
        <f>+IFERROR(IF(VALUE('data-cash-crude'!DK198)&gt;0,'data-cash-crude'!DK198-INDEX('active-future'!$C:$C,MATCH('basis-cash-crude'!DL$1,'active-future'!$A:$A,0),1),""),"")</f>
        <v>-6.8099999999999952</v>
      </c>
      <c r="DM198" t="str">
        <f>+IFERROR(IF(VALUE('data-cash-crude'!DL198)&gt;0,'data-cash-crude'!DL198-INDEX('active-future'!$C:$C,MATCH('basis-cash-crude'!DM$1,'active-future'!$A:$A,0),1),""),"")</f>
        <v/>
      </c>
      <c r="DN198" t="str">
        <f>+IFERROR(IF(VALUE('data-cash-crude'!DM198)&gt;0,'data-cash-crude'!DM198-INDEX('active-future'!$C:$C,MATCH('basis-cash-crude'!DN$1,'active-future'!$A:$A,0),1),""),"")</f>
        <v/>
      </c>
      <c r="DO198" t="str">
        <f>+IFERROR(IF(VALUE('data-cash-crude'!DN198)&gt;0,'data-cash-crude'!DN198-INDEX('active-future'!$C:$C,MATCH('basis-cash-crude'!DO$1,'active-future'!$A:$A,0),1),""),"")</f>
        <v/>
      </c>
      <c r="DP198" t="str">
        <f>+IFERROR(IF(VALUE('data-cash-crude'!DO198)&gt;0,'data-cash-crude'!DO198-INDEX('active-future'!$C:$C,MATCH('basis-cash-crude'!DP$1,'active-future'!$A:$A,0),1),""),"")</f>
        <v/>
      </c>
      <c r="DQ198" t="str">
        <f>+IFERROR(IF(VALUE('data-cash-crude'!DP198)&gt;0,'data-cash-crude'!DP198-INDEX('active-future'!$C:$C,MATCH('basis-cash-crude'!DQ$1,'active-future'!$A:$A,0),1),""),"")</f>
        <v/>
      </c>
      <c r="DR198" t="str">
        <f>+IFERROR(IF(VALUE('data-cash-crude'!DQ198)&gt;0,'data-cash-crude'!DQ198-INDEX('active-future'!$C:$C,MATCH('basis-cash-crude'!DR$1,'active-future'!$A:$A,0),1),""),"")</f>
        <v/>
      </c>
      <c r="DS198" t="str">
        <f>+IFERROR(IF(VALUE('data-cash-crude'!DR198)&gt;0,'data-cash-crude'!DR198-INDEX('active-future'!$C:$C,MATCH('basis-cash-crude'!DS$1,'active-future'!$A:$A,0),1),""),"")</f>
        <v/>
      </c>
      <c r="DT198" t="str">
        <f>+IFERROR(IF(VALUE('data-cash-crude'!DS198)&gt;0,'data-cash-crude'!DS198-INDEX('active-future'!$C:$C,MATCH('basis-cash-crude'!DT$1,'active-future'!$A:$A,0),1),""),"")</f>
        <v/>
      </c>
      <c r="DU198" t="str">
        <f>+IFERROR(IF(VALUE('data-cash-crude'!DT198)&gt;0,'data-cash-crude'!DT198-INDEX('active-future'!$C:$C,MATCH('basis-cash-crude'!DU$1,'active-future'!$A:$A,0),1),""),"")</f>
        <v/>
      </c>
      <c r="DV198" t="str">
        <f>+IFERROR(IF(VALUE('data-cash-crude'!DU198)&gt;0,'data-cash-crude'!DU198-INDEX('active-future'!$C:$C,MATCH('basis-cash-crude'!DV$1,'active-future'!$A:$A,0),1),""),"")</f>
        <v/>
      </c>
      <c r="DW198" t="str">
        <f>+IFERROR(IF(VALUE('data-cash-crude'!DV198)&gt;0,'data-cash-crude'!DV198-INDEX('active-future'!$C:$C,MATCH('basis-cash-crude'!DW$1,'active-future'!$A:$A,0),1),""),"")</f>
        <v/>
      </c>
      <c r="DX198" t="str">
        <f>+IFERROR(IF(VALUE('data-cash-crude'!DW198)&gt;0,'data-cash-crude'!DW198-INDEX('active-future'!$C:$C,MATCH('basis-cash-crude'!DX$1,'active-future'!$A:$A,0),1),""),"")</f>
        <v/>
      </c>
      <c r="DY198" t="str">
        <f>+IFERROR(IF(VALUE('data-cash-crude'!DX198)&gt;0,'data-cash-crude'!DX198-INDEX('active-future'!$C:$C,MATCH('basis-cash-crude'!DY$1,'active-future'!$A:$A,0),1),""),"")</f>
        <v/>
      </c>
      <c r="DZ198" t="str">
        <f>+IFERROR(IF(VALUE('data-cash-crude'!DY198)&gt;0,'data-cash-crude'!DY198-INDEX('active-future'!$C:$C,MATCH('basis-cash-crude'!DZ$1,'active-future'!$A:$A,0),1),""),"")</f>
        <v/>
      </c>
      <c r="EA198" t="str">
        <f>+IFERROR(IF(VALUE('data-cash-crude'!DZ198)&gt;0,'data-cash-crude'!DZ198-INDEX('active-future'!$C:$C,MATCH('basis-cash-crude'!EA$1,'active-future'!$A:$A,0),1),""),"")</f>
        <v/>
      </c>
      <c r="EB198" t="str">
        <f>+IFERROR(IF(VALUE('data-cash-crude'!EA198)&gt;0,'data-cash-crude'!EA198-INDEX('active-future'!$C:$C,MATCH('basis-cash-crude'!EB$1,'active-future'!$A:$A,0),1),""),"")</f>
        <v/>
      </c>
      <c r="EC198" t="str">
        <f>+IFERROR(IF(VALUE('data-cash-crude'!EB198)&gt;0,'data-cash-crude'!EB198-INDEX('active-future'!$C:$C,MATCH('basis-cash-crude'!EC$1,'active-future'!$A:$A,0),1),""),"")</f>
        <v/>
      </c>
      <c r="ED198" t="str">
        <f>+IFERROR(IF(VALUE('data-cash-crude'!EC198)&gt;0,'data-cash-crude'!EC198-INDEX('active-future'!$C:$C,MATCH('basis-cash-crude'!ED$1,'active-future'!$A:$A,0),1),""),"")</f>
        <v/>
      </c>
      <c r="EE198" t="str">
        <f>+IFERROR(IF(VALUE('data-cash-crude'!ED198)&gt;0,'data-cash-crude'!ED198-INDEX('active-future'!$C:$C,MATCH('basis-cash-crude'!EE$1,'active-future'!$A:$A,0),1),""),"")</f>
        <v/>
      </c>
      <c r="EF198" t="str">
        <f>+IFERROR(IF(VALUE('data-cash-crude'!EE198)&gt;0,'data-cash-crude'!EE198-INDEX('active-future'!$C:$C,MATCH('basis-cash-crude'!EF$1,'active-future'!$A:$A,0),1),""),"")</f>
        <v/>
      </c>
      <c r="EG198" t="str">
        <f>+IFERROR(IF(VALUE('data-cash-crude'!EF198)&gt;0,'data-cash-crude'!EF198-INDEX('active-future'!$C:$C,MATCH('basis-cash-crude'!EG$1,'active-future'!$A:$A,0),1),""),"")</f>
        <v/>
      </c>
      <c r="EH198" t="str">
        <f>+IFERROR(IF(VALUE('data-cash-crude'!EG198)&gt;0,'data-cash-crude'!EG198-INDEX('active-future'!$C:$C,MATCH('basis-cash-crude'!EH$1,'active-future'!$A:$A,0),1),""),"")</f>
        <v/>
      </c>
      <c r="EI198" t="str">
        <f>+IFERROR(IF(VALUE('data-cash-crude'!EH198)&gt;0,'data-cash-crude'!EH198-INDEX('active-future'!$C:$C,MATCH('basis-cash-crude'!EI$1,'active-future'!$A:$A,0),1),""),"")</f>
        <v/>
      </c>
      <c r="EJ198" t="str">
        <f>+IFERROR(IF(VALUE('data-cash-crude'!EI198)&gt;0,'data-cash-crude'!EI198-INDEX('active-future'!$C:$C,MATCH('basis-cash-crude'!EJ$1,'active-future'!$A:$A,0),1),""),"")</f>
        <v/>
      </c>
      <c r="EK198" t="str">
        <f>+IFERROR(IF(VALUE('data-cash-crude'!EJ198)&gt;0,'data-cash-crude'!EJ198-INDEX('active-future'!$C:$C,MATCH('basis-cash-crude'!EK$1,'active-future'!$A:$A,0),1),""),"")</f>
        <v/>
      </c>
      <c r="EL198" t="str">
        <f>+IFERROR(IF(VALUE('data-cash-crude'!EK198)&gt;0,'data-cash-crude'!EK198-INDEX('active-future'!$C:$C,MATCH('basis-cash-crude'!EL$1,'active-future'!$A:$A,0),1),""),"")</f>
        <v/>
      </c>
      <c r="EM198" t="str">
        <f>+IFERROR(IF(VALUE('data-cash-crude'!EL198)&gt;0,'data-cash-crude'!EL198-INDEX('active-future'!$C:$C,MATCH('basis-cash-crude'!EM$1,'active-future'!$A:$A,0),1),""),"")</f>
        <v/>
      </c>
      <c r="EN198" t="str">
        <f>+IFERROR(IF(VALUE('data-cash-crude'!EM198)&gt;0,'data-cash-crude'!EM198-INDEX('active-future'!$C:$C,MATCH('basis-cash-crude'!EN$1,'active-future'!$A:$A,0),1),""),"")</f>
        <v/>
      </c>
      <c r="EO198" t="str">
        <f>+IFERROR(IF(VALUE('data-cash-crude'!EN198)&gt;0,'data-cash-crude'!EN198-INDEX('active-future'!$C:$C,MATCH('basis-cash-crude'!EO$1,'active-future'!$A:$A,0),1),""),"")</f>
        <v/>
      </c>
      <c r="EP198" t="str">
        <f>+IFERROR(IF(VALUE('data-cash-crude'!EO198)&gt;0,'data-cash-crude'!EO198-INDEX('active-future'!$C:$C,MATCH('basis-cash-crude'!EP$1,'active-future'!$A:$A,0),1),""),"")</f>
        <v/>
      </c>
      <c r="EQ198" t="str">
        <f>+IFERROR(IF(VALUE('data-cash-crude'!EP198)&gt;0,'data-cash-crude'!EP198-INDEX('active-future'!$C:$C,MATCH('basis-cash-crude'!EQ$1,'active-future'!$A:$A,0),1),""),"")</f>
        <v/>
      </c>
      <c r="ER198" t="str">
        <f>+IFERROR(IF(VALUE('data-cash-crude'!EQ198)&gt;0,'data-cash-crude'!EQ198-INDEX('active-future'!$C:$C,MATCH('basis-cash-crude'!ER$1,'active-future'!$A:$A,0),1),""),"")</f>
        <v/>
      </c>
      <c r="ES198" t="str">
        <f>+IFERROR(IF(VALUE('data-cash-crude'!ER198)&gt;0,'data-cash-crude'!ER198-INDEX('active-future'!$C:$C,MATCH('basis-cash-crude'!ES$1,'active-future'!$A:$A,0),1),""),"")</f>
        <v/>
      </c>
      <c r="ET198" t="str">
        <f>+IFERROR(IF(VALUE('data-cash-crude'!ES198)&gt;0,'data-cash-crude'!ES198-INDEX('active-future'!$C:$C,MATCH('basis-cash-crude'!ET$1,'active-future'!$A:$A,0),1),""),"")</f>
        <v/>
      </c>
      <c r="EU198" t="str">
        <f>+IFERROR(IF(VALUE('data-cash-crude'!ET198)&gt;0,'data-cash-crude'!ET198-INDEX('active-future'!$C:$C,MATCH('basis-cash-crude'!EU$1,'active-future'!$A:$A,0),1),""),"")</f>
        <v/>
      </c>
      <c r="EV198" t="str">
        <f>+IFERROR(IF(VALUE('data-cash-crude'!EU198)&gt;0,'data-cash-crude'!EU198-INDEX('active-future'!$C:$C,MATCH('basis-cash-crude'!EV$1,'active-future'!$A:$A,0),1),""),"")</f>
        <v/>
      </c>
      <c r="EW198" t="str">
        <f>+IFERROR(IF(VALUE('data-cash-crude'!EV198)&gt;0,'data-cash-crude'!EV198-INDEX('active-future'!$C:$C,MATCH('basis-cash-crude'!EW$1,'active-future'!$A:$A,0),1),""),"")</f>
        <v/>
      </c>
      <c r="EX198" t="str">
        <f>+IFERROR(IF(VALUE('data-cash-crude'!EW198)&gt;0,'data-cash-crude'!EW198-INDEX('active-future'!$C:$C,MATCH('basis-cash-crude'!EX$1,'active-future'!$A:$A,0),1),""),"")</f>
        <v/>
      </c>
      <c r="EY198" t="str">
        <f>+IFERROR(IF(VALUE('data-cash-crude'!EX198)&gt;0,'data-cash-crude'!EX198-INDEX('active-future'!$C:$C,MATCH('basis-cash-crude'!EY$1,'active-future'!$A:$A,0),1),""),"")</f>
        <v/>
      </c>
      <c r="EZ198" t="str">
        <f>+IFERROR(IF(VALUE('data-cash-crude'!EY198)&gt;0,'data-cash-crude'!EY198-INDEX('active-future'!$C:$C,MATCH('basis-cash-crude'!EZ$1,'active-future'!$A:$A,0),1),""),"")</f>
        <v/>
      </c>
      <c r="FA198" t="str">
        <f>+IFERROR(IF(VALUE('data-cash-crude'!EZ198)&gt;0,'data-cash-crude'!EZ198-INDEX('active-future'!$C:$C,MATCH('basis-cash-crude'!FA$1,'active-future'!$A:$A,0),1),""),"")</f>
        <v/>
      </c>
      <c r="FB198" t="str">
        <f>+IFERROR(IF(VALUE('data-cash-crude'!FA198)&gt;0,'data-cash-crude'!FA198-INDEX('active-future'!$C:$C,MATCH('basis-cash-crude'!FB$1,'active-future'!$A:$A,0),1),""),"")</f>
        <v/>
      </c>
      <c r="FC198" t="str">
        <f>+IFERROR(IF(VALUE('data-cash-crude'!FB198)&gt;0,'data-cash-crude'!FB198-INDEX('active-future'!$C:$C,MATCH('basis-cash-crude'!FC$1,'active-future'!$A:$A,0),1),""),"")</f>
        <v/>
      </c>
      <c r="FD198" t="str">
        <f>+IFERROR(IF(VALUE('data-cash-crude'!FC198)&gt;0,'data-cash-crude'!FC198-INDEX('active-future'!$C:$C,MATCH('basis-cash-crude'!FD$1,'active-future'!$A:$A,0),1),""),"")</f>
        <v/>
      </c>
      <c r="FE198" t="str">
        <f>+IFERROR(IF(VALUE('data-cash-crude'!FD198)&gt;0,'data-cash-crude'!FD198-INDEX('active-future'!$C:$C,MATCH('basis-cash-crude'!FE$1,'active-future'!$A:$A,0),1),""),"")</f>
        <v/>
      </c>
      <c r="FF198" t="str">
        <f>+IFERROR(IF(VALUE('data-cash-crude'!FE198)&gt;0,'data-cash-crude'!FE198-INDEX('active-future'!$C:$C,MATCH('basis-cash-crude'!FF$1,'active-future'!$A:$A,0),1),""),"")</f>
        <v/>
      </c>
      <c r="FG198" t="str">
        <f>+IFERROR(IF(VALUE('data-cash-crude'!FF198)&gt;0,'data-cash-crude'!FF198-INDEX('active-future'!$C:$C,MATCH('basis-cash-crude'!FG$1,'active-future'!$A:$A,0),1),""),"")</f>
        <v/>
      </c>
      <c r="FH198" t="str">
        <f>+IFERROR(IF(VALUE('data-cash-crude'!FG198)&gt;0,'data-cash-crude'!FG198-INDEX('active-future'!$C:$C,MATCH('basis-cash-crude'!FH$1,'active-future'!$A:$A,0),1),""),"")</f>
        <v/>
      </c>
      <c r="FI198" t="str">
        <f>+IFERROR(IF(VALUE('data-cash-crude'!FH198)&gt;0,'data-cash-crude'!FH198-INDEX('active-future'!$C:$C,MATCH('basis-cash-crude'!FI$1,'active-future'!$A:$A,0),1),""),"")</f>
        <v/>
      </c>
      <c r="FJ198" t="str">
        <f>+IFERROR(IF(VALUE('data-cash-crude'!FI198)&gt;0,'data-cash-crude'!FI198-INDEX('active-future'!$C:$C,MATCH('basis-cash-crude'!FJ$1,'active-future'!$A:$A,0),1),""),"")</f>
        <v/>
      </c>
      <c r="FK198" t="str">
        <f>+IFERROR(IF(VALUE('data-cash-crude'!FJ198)&gt;0,'data-cash-crude'!FJ198-INDEX('active-future'!$C:$C,MATCH('basis-cash-crude'!FK$1,'active-future'!$A:$A,0),1),""),"")</f>
        <v/>
      </c>
      <c r="FL198" t="str">
        <f>+IFERROR(IF(VALUE('data-cash-crude'!FK198)&gt;0,'data-cash-crude'!FK198-INDEX('active-future'!$C:$C,MATCH('basis-cash-crude'!FL$1,'active-future'!$A:$A,0),1),""),"")</f>
        <v/>
      </c>
    </row>
    <row r="199" spans="1:168" x14ac:dyDescent="0.2">
      <c r="A199">
        <f t="shared" si="9"/>
        <v>-8.5449999999999999</v>
      </c>
      <c r="B199">
        <f t="shared" si="10"/>
        <v>-8.4188000000000009</v>
      </c>
      <c r="C199">
        <f t="shared" si="11"/>
        <v>-8.4965333333333373</v>
      </c>
      <c r="D199" s="10" t="str">
        <f>+'data-cash-crude'!B199</f>
        <v>CLPA-8-89.CM</v>
      </c>
      <c r="E199">
        <f>+IFERROR(IF(VALUE('data-cash-crude'!D199)&gt;0,'data-cash-crude'!D199-INDEX('active-future'!$C:$C,MATCH('basis-cash-crude'!E$1,'active-future'!$A:$A,0),1),""),"")</f>
        <v>-8.5600000000000023</v>
      </c>
      <c r="F199">
        <f>+IFERROR(IF(VALUE('data-cash-crude'!E199)&gt;0,'data-cash-crude'!E199-INDEX('active-future'!$C:$C,MATCH('basis-cash-crude'!F$1,'active-future'!$A:$A,0),1),""),"")</f>
        <v>-8.43</v>
      </c>
      <c r="G199">
        <f>+IFERROR(IF(VALUE('data-cash-crude'!F199)&gt;0,'data-cash-crude'!F199-INDEX('active-future'!$C:$C,MATCH('basis-cash-crude'!G$1,'active-future'!$A:$A,0),1),""),"")</f>
        <v>-8.4699999999999989</v>
      </c>
      <c r="H199">
        <f>+IFERROR(IF(VALUE('data-cash-crude'!G199)&gt;0,'data-cash-crude'!G199-INDEX('active-future'!$C:$C,MATCH('basis-cash-crude'!H$1,'active-future'!$A:$A,0),1),""),"")</f>
        <v>-8.43</v>
      </c>
      <c r="I199" t="str">
        <f>+IFERROR(IF(VALUE('data-cash-crude'!H199)&gt;0,'data-cash-crude'!H199-INDEX('active-future'!$C:$C,MATCH('basis-cash-crude'!I$1,'active-future'!$A:$A,0),1),""),"")</f>
        <v/>
      </c>
      <c r="J199">
        <f>+IFERROR(IF(VALUE('data-cash-crude'!I199)&gt;0,'data-cash-crude'!I199-INDEX('active-future'!$C:$C,MATCH('basis-cash-crude'!J$1,'active-future'!$A:$A,0),1),""),"")</f>
        <v>-8.61</v>
      </c>
      <c r="K199">
        <f>+IFERROR(IF(VALUE('data-cash-crude'!J199)&gt;0,'data-cash-crude'!J199-INDEX('active-future'!$C:$C,MATCH('basis-cash-crude'!K$1,'active-future'!$A:$A,0),1),""),"")</f>
        <v>-8.7700000000000031</v>
      </c>
      <c r="L199" t="str">
        <f>+IFERROR(IF(VALUE('data-cash-crude'!K199)&gt;0,'data-cash-crude'!K199-INDEX('active-future'!$C:$C,MATCH('basis-cash-crude'!L$1,'active-future'!$A:$A,0),1),""),"")</f>
        <v/>
      </c>
      <c r="M199">
        <f>+IFERROR(IF(VALUE('data-cash-crude'!L199)&gt;0,'data-cash-crude'!L199-INDEX('active-future'!$C:$C,MATCH('basis-cash-crude'!M$1,'active-future'!$A:$A,0),1),""),"")</f>
        <v>-8.43</v>
      </c>
      <c r="N199">
        <f>+IFERROR(IF(VALUE('data-cash-crude'!M199)&gt;0,'data-cash-crude'!M199-INDEX('active-future'!$C:$C,MATCH('basis-cash-crude'!N$1,'active-future'!$A:$A,0),1),""),"")</f>
        <v>-8.6000000000000014</v>
      </c>
      <c r="O199">
        <f>+IFERROR(IF(VALUE('data-cash-crude'!N199)&gt;0,'data-cash-crude'!N199-INDEX('active-future'!$C:$C,MATCH('basis-cash-crude'!O$1,'active-future'!$A:$A,0),1),""),"")</f>
        <v>-8.3699999999999974</v>
      </c>
      <c r="P199">
        <f>+IFERROR(IF(VALUE('data-cash-crude'!O199)&gt;0,'data-cash-crude'!O199-INDEX('active-future'!$C:$C,MATCH('basis-cash-crude'!P$1,'active-future'!$A:$A,0),1),""),"")</f>
        <v>-8.4600000000000009</v>
      </c>
      <c r="Q199">
        <f>+IFERROR(IF(VALUE('data-cash-crude'!P199)&gt;0,'data-cash-crude'!P199-INDEX('active-future'!$C:$C,MATCH('basis-cash-crude'!Q$1,'active-future'!$A:$A,0),1),""),"")</f>
        <v>-8.57</v>
      </c>
      <c r="R199">
        <f>+IFERROR(IF(VALUE('data-cash-crude'!Q199)&gt;0,'data-cash-crude'!Q199-INDEX('active-future'!$C:$C,MATCH('basis-cash-crude'!R$1,'active-future'!$A:$A,0),1),""),"")</f>
        <v>-8.43</v>
      </c>
      <c r="S199">
        <f>+IFERROR(IF(VALUE('data-cash-crude'!R199)&gt;0,'data-cash-crude'!R199-INDEX('active-future'!$C:$C,MATCH('basis-cash-crude'!S$1,'active-future'!$A:$A,0),1),""),"")</f>
        <v>-8.509999999999998</v>
      </c>
      <c r="T199">
        <f>+IFERROR(IF(VALUE('data-cash-crude'!S199)&gt;0,'data-cash-crude'!S199-INDEX('active-future'!$C:$C,MATCH('basis-cash-crude'!T$1,'active-future'!$A:$A,0),1),""),"")</f>
        <v>-8.490000000000002</v>
      </c>
      <c r="U199">
        <f>+IFERROR(IF(VALUE('data-cash-crude'!T199)&gt;0,'data-cash-crude'!T199-INDEX('active-future'!$C:$C,MATCH('basis-cash-crude'!U$1,'active-future'!$A:$A,0),1),""),"")</f>
        <v>-8.7700000000000031</v>
      </c>
      <c r="V199">
        <f>+IFERROR(IF(VALUE('data-cash-crude'!U199)&gt;0,'data-cash-crude'!U199-INDEX('active-future'!$C:$C,MATCH('basis-cash-crude'!V$1,'active-future'!$A:$A,0),1),""),"")</f>
        <v>-8.4500000000000028</v>
      </c>
      <c r="W199">
        <f>+IFERROR(IF(VALUE('data-cash-crude'!V199)&gt;0,'data-cash-crude'!V199-INDEX('active-future'!$C:$C,MATCH('basis-cash-crude'!W$1,'active-future'!$A:$A,0),1),""),"")</f>
        <v>-8.43</v>
      </c>
      <c r="X199">
        <f>+IFERROR(IF(VALUE('data-cash-crude'!W199)&gt;0,'data-cash-crude'!W199-INDEX('active-future'!$C:$C,MATCH('basis-cash-crude'!X$1,'active-future'!$A:$A,0),1),""),"")</f>
        <v>-8.68</v>
      </c>
      <c r="Y199" t="str">
        <f>+IFERROR(IF(VALUE('data-cash-crude'!X199)&gt;0,'data-cash-crude'!X199-INDEX('active-future'!$C:$C,MATCH('basis-cash-crude'!Y$1,'active-future'!$A:$A,0),1),""),"")</f>
        <v/>
      </c>
      <c r="Z199">
        <f>+IFERROR(IF(VALUE('data-cash-crude'!Y199)&gt;0,'data-cash-crude'!Y199-INDEX('active-future'!$C:$C,MATCH('basis-cash-crude'!Z$1,'active-future'!$A:$A,0),1),""),"")</f>
        <v>-8.7100000000000009</v>
      </c>
      <c r="AA199">
        <f>+IFERROR(IF(VALUE('data-cash-crude'!Z199)&gt;0,'data-cash-crude'!Z199-INDEX('active-future'!$C:$C,MATCH('basis-cash-crude'!AA$1,'active-future'!$A:$A,0),1),""),"")</f>
        <v>-5.6700000000000017</v>
      </c>
      <c r="AB199" t="str">
        <f>+IFERROR(IF(VALUE('data-cash-crude'!AA199)&gt;0,'data-cash-crude'!AA199-INDEX('active-future'!$C:$C,MATCH('basis-cash-crude'!AB$1,'active-future'!$A:$A,0),1),""),"")</f>
        <v/>
      </c>
      <c r="AC199">
        <f>+IFERROR(IF(VALUE('data-cash-crude'!AB199)&gt;0,'data-cash-crude'!AB199-INDEX('active-future'!$C:$C,MATCH('basis-cash-crude'!AC$1,'active-future'!$A:$A,0),1),""),"")</f>
        <v>-8.61</v>
      </c>
      <c r="AD199">
        <f>+IFERROR(IF(VALUE('data-cash-crude'!AC199)&gt;0,'data-cash-crude'!AC199-INDEX('active-future'!$C:$C,MATCH('basis-cash-crude'!AD$1,'active-future'!$A:$A,0),1),""),"")</f>
        <v>-8.4099999999999966</v>
      </c>
      <c r="AE199">
        <f>+IFERROR(IF(VALUE('data-cash-crude'!AD199)&gt;0,'data-cash-crude'!AD199-INDEX('active-future'!$C:$C,MATCH('basis-cash-crude'!AE$1,'active-future'!$A:$A,0),1),""),"")</f>
        <v>-8.509999999999998</v>
      </c>
      <c r="AF199">
        <f>+IFERROR(IF(VALUE('data-cash-crude'!AE199)&gt;0,'data-cash-crude'!AE199-INDEX('active-future'!$C:$C,MATCH('basis-cash-crude'!AF$1,'active-future'!$A:$A,0),1),""),"")</f>
        <v>-8.5200000000000031</v>
      </c>
      <c r="AG199">
        <f>+IFERROR(IF(VALUE('data-cash-crude'!AF199)&gt;0,'data-cash-crude'!AF199-INDEX('active-future'!$C:$C,MATCH('basis-cash-crude'!AG$1,'active-future'!$A:$A,0),1),""),"")</f>
        <v>-8.5799999999999983</v>
      </c>
      <c r="AH199" t="str">
        <f>+IFERROR(IF(VALUE('data-cash-crude'!AG199)&gt;0,'data-cash-crude'!AG199-INDEX('active-future'!$C:$C,MATCH('basis-cash-crude'!AH$1,'active-future'!$A:$A,0),1),""),"")</f>
        <v/>
      </c>
      <c r="AI199" t="str">
        <f>+IFERROR(IF(VALUE('data-cash-crude'!AH199)&gt;0,'data-cash-crude'!AH199-INDEX('active-future'!$C:$C,MATCH('basis-cash-crude'!AI$1,'active-future'!$A:$A,0),1),""),"")</f>
        <v/>
      </c>
      <c r="AJ199" t="str">
        <f>+IFERROR(IF(VALUE('data-cash-crude'!AI199)&gt;0,'data-cash-crude'!AI199-INDEX('active-future'!$C:$C,MATCH('basis-cash-crude'!AJ$1,'active-future'!$A:$A,0),1),""),"")</f>
        <v/>
      </c>
      <c r="AK199" t="str">
        <f>+IFERROR(IF(VALUE('data-cash-crude'!AJ199)&gt;0,'data-cash-crude'!AJ199-INDEX('active-future'!$C:$C,MATCH('basis-cash-crude'!AK$1,'active-future'!$A:$A,0),1),""),"")</f>
        <v/>
      </c>
      <c r="AL199" t="str">
        <f>+IFERROR(IF(VALUE('data-cash-crude'!AK199)&gt;0,'data-cash-crude'!AK199-INDEX('active-future'!$C:$C,MATCH('basis-cash-crude'!AL$1,'active-future'!$A:$A,0),1),""),"")</f>
        <v/>
      </c>
      <c r="AM199" t="str">
        <f>+IFERROR(IF(VALUE('data-cash-crude'!AL199)&gt;0,'data-cash-crude'!AL199-INDEX('active-future'!$C:$C,MATCH('basis-cash-crude'!AM$1,'active-future'!$A:$A,0),1),""),"")</f>
        <v/>
      </c>
      <c r="AN199">
        <f>+IFERROR(IF(VALUE('data-cash-crude'!AM199)&gt;0,'data-cash-crude'!AM199-INDEX('active-future'!$C:$C,MATCH('basis-cash-crude'!AN$1,'active-future'!$A:$A,0),1),""),"")</f>
        <v>-8.5499999999999972</v>
      </c>
      <c r="AO199">
        <f>+IFERROR(IF(VALUE('data-cash-crude'!AN199)&gt;0,'data-cash-crude'!AN199-INDEX('active-future'!$C:$C,MATCH('basis-cash-crude'!AO$1,'active-future'!$A:$A,0),1),""),"")</f>
        <v>-8.61</v>
      </c>
      <c r="AP199">
        <f>+IFERROR(IF(VALUE('data-cash-crude'!AO199)&gt;0,'data-cash-crude'!AO199-INDEX('active-future'!$C:$C,MATCH('basis-cash-crude'!AP$1,'active-future'!$A:$A,0),1),""),"")</f>
        <v>-8.490000000000002</v>
      </c>
      <c r="AQ199">
        <f>+IFERROR(IF(VALUE('data-cash-crude'!AP199)&gt;0,'data-cash-crude'!AP199-INDEX('active-future'!$C:$C,MATCH('basis-cash-crude'!AQ$1,'active-future'!$A:$A,0),1),""),"")</f>
        <v>-8.3999999999999986</v>
      </c>
      <c r="AR199">
        <f>+IFERROR(IF(VALUE('data-cash-crude'!AQ199)&gt;0,'data-cash-crude'!AQ199-INDEX('active-future'!$C:$C,MATCH('basis-cash-crude'!AR$1,'active-future'!$A:$A,0),1),""),"")</f>
        <v>-8.6000000000000014</v>
      </c>
      <c r="AS199">
        <f>+IFERROR(IF(VALUE('data-cash-crude'!AR199)&gt;0,'data-cash-crude'!AR199-INDEX('active-future'!$C:$C,MATCH('basis-cash-crude'!AS$1,'active-future'!$A:$A,0),1),""),"")</f>
        <v>-8.4799999999999969</v>
      </c>
      <c r="AT199">
        <f>+IFERROR(IF(VALUE('data-cash-crude'!AS199)&gt;0,'data-cash-crude'!AS199-INDEX('active-future'!$C:$C,MATCH('basis-cash-crude'!AT$1,'active-future'!$A:$A,0),1),""),"")</f>
        <v>-8.7899999999999991</v>
      </c>
      <c r="AU199">
        <f>+IFERROR(IF(VALUE('data-cash-crude'!AT199)&gt;0,'data-cash-crude'!AT199-INDEX('active-future'!$C:$C,MATCH('basis-cash-crude'!AU$1,'active-future'!$A:$A,0),1),""),"")</f>
        <v>-8.4500000000000028</v>
      </c>
      <c r="AV199" t="str">
        <f>+IFERROR(IF(VALUE('data-cash-crude'!AU199)&gt;0,'data-cash-crude'!AU199-INDEX('active-future'!$C:$C,MATCH('basis-cash-crude'!AV$1,'active-future'!$A:$A,0),1),""),"")</f>
        <v/>
      </c>
      <c r="AW199" t="str">
        <f>+IFERROR(IF(VALUE('data-cash-crude'!AV199)&gt;0,'data-cash-crude'!AV199-INDEX('active-future'!$C:$C,MATCH('basis-cash-crude'!AW$1,'active-future'!$A:$A,0),1),""),"")</f>
        <v/>
      </c>
      <c r="AX199">
        <f>+IFERROR(IF(VALUE('data-cash-crude'!AW199)&gt;0,'data-cash-crude'!AW199-INDEX('active-future'!$C:$C,MATCH('basis-cash-crude'!AX$1,'active-future'!$A:$A,0),1),""),"")</f>
        <v>-8.5399999999999991</v>
      </c>
      <c r="AY199">
        <f>+IFERROR(IF(VALUE('data-cash-crude'!AX199)&gt;0,'data-cash-crude'!AX199-INDEX('active-future'!$C:$C,MATCH('basis-cash-crude'!AY$1,'active-future'!$A:$A,0),1),""),"")</f>
        <v>-8.8100000000000023</v>
      </c>
      <c r="AZ199">
        <f>+IFERROR(IF(VALUE('data-cash-crude'!AY199)&gt;0,'data-cash-crude'!AY199-INDEX('active-future'!$C:$C,MATCH('basis-cash-crude'!AZ$1,'active-future'!$A:$A,0),1),""),"")</f>
        <v>-8.4099999999999966</v>
      </c>
      <c r="BA199">
        <f>+IFERROR(IF(VALUE('data-cash-crude'!AZ199)&gt;0,'data-cash-crude'!AZ199-INDEX('active-future'!$C:$C,MATCH('basis-cash-crude'!BA$1,'active-future'!$A:$A,0),1),""),"")</f>
        <v>-8.4799999999999969</v>
      </c>
      <c r="BB199">
        <f>+IFERROR(IF(VALUE('data-cash-crude'!BA199)&gt;0,'data-cash-crude'!BA199-INDEX('active-future'!$C:$C,MATCH('basis-cash-crude'!BB$1,'active-future'!$A:$A,0),1),""),"")</f>
        <v>-8.4699999999999989</v>
      </c>
      <c r="BC199">
        <f>+IFERROR(IF(VALUE('data-cash-crude'!BB199)&gt;0,'data-cash-crude'!BB199-INDEX('active-future'!$C:$C,MATCH('basis-cash-crude'!BC$1,'active-future'!$A:$A,0),1),""),"")</f>
        <v>-8.9799999999999969</v>
      </c>
      <c r="BD199">
        <f>+IFERROR(IF(VALUE('data-cash-crude'!BC199)&gt;0,'data-cash-crude'!BC199-INDEX('active-future'!$C:$C,MATCH('basis-cash-crude'!BD$1,'active-future'!$A:$A,0),1),""),"")</f>
        <v>-8.509999999999998</v>
      </c>
      <c r="BE199">
        <f>+IFERROR(IF(VALUE('data-cash-crude'!BD199)&gt;0,'data-cash-crude'!BD199-INDEX('active-future'!$C:$C,MATCH('basis-cash-crude'!BE$1,'active-future'!$A:$A,0),1),""),"")</f>
        <v>-8.6199999999999974</v>
      </c>
      <c r="BF199">
        <f>+IFERROR(IF(VALUE('data-cash-crude'!BE199)&gt;0,'data-cash-crude'!BE199-INDEX('active-future'!$C:$C,MATCH('basis-cash-crude'!BF$1,'active-future'!$A:$A,0),1),""),"")</f>
        <v>-8.68</v>
      </c>
      <c r="BG199">
        <f>+IFERROR(IF(VALUE('data-cash-crude'!BF199)&gt;0,'data-cash-crude'!BF199-INDEX('active-future'!$C:$C,MATCH('basis-cash-crude'!BG$1,'active-future'!$A:$A,0),1),""),"")</f>
        <v>-8.36</v>
      </c>
      <c r="BH199">
        <f>+IFERROR(IF(VALUE('data-cash-crude'!BG199)&gt;0,'data-cash-crude'!BG199-INDEX('active-future'!$C:$C,MATCH('basis-cash-crude'!BH$1,'active-future'!$A:$A,0),1),""),"")</f>
        <v>-8.5600000000000023</v>
      </c>
      <c r="BI199">
        <f>+IFERROR(IF(VALUE('data-cash-crude'!BH199)&gt;0,'data-cash-crude'!BH199-INDEX('active-future'!$C:$C,MATCH('basis-cash-crude'!BI$1,'active-future'!$A:$A,0),1),""),"")</f>
        <v>-8.8400000000000034</v>
      </c>
      <c r="BJ199">
        <f>+IFERROR(IF(VALUE('data-cash-crude'!BI199)&gt;0,'data-cash-crude'!BI199-INDEX('active-future'!$C:$C,MATCH('basis-cash-crude'!BJ$1,'active-future'!$A:$A,0),1),""),"")</f>
        <v>-8.4500000000000028</v>
      </c>
      <c r="BK199">
        <f>+IFERROR(IF(VALUE('data-cash-crude'!BJ199)&gt;0,'data-cash-crude'!BJ199-INDEX('active-future'!$C:$C,MATCH('basis-cash-crude'!BK$1,'active-future'!$A:$A,0),1),""),"")</f>
        <v>-8.5499999999999972</v>
      </c>
      <c r="BL199">
        <f>+IFERROR(IF(VALUE('data-cash-crude'!BK199)&gt;0,'data-cash-crude'!BK199-INDEX('active-future'!$C:$C,MATCH('basis-cash-crude'!BL$1,'active-future'!$A:$A,0),1),""),"")</f>
        <v>-8.3400000000000034</v>
      </c>
      <c r="BM199">
        <f>+IFERROR(IF(VALUE('data-cash-crude'!BL199)&gt;0,'data-cash-crude'!BL199-INDEX('active-future'!$C:$C,MATCH('basis-cash-crude'!BM$1,'active-future'!$A:$A,0),1),""),"")</f>
        <v>-8.6300000000000026</v>
      </c>
      <c r="BN199">
        <f>+IFERROR(IF(VALUE('data-cash-crude'!BM199)&gt;0,'data-cash-crude'!BM199-INDEX('active-future'!$C:$C,MATCH('basis-cash-crude'!BN$1,'active-future'!$A:$A,0),1),""),"")</f>
        <v>-8.5</v>
      </c>
      <c r="BO199">
        <f>+IFERROR(IF(VALUE('data-cash-crude'!BN199)&gt;0,'data-cash-crude'!BN199-INDEX('active-future'!$C:$C,MATCH('basis-cash-crude'!BO$1,'active-future'!$A:$A,0),1),""),"")</f>
        <v>-8.5600000000000023</v>
      </c>
      <c r="BP199">
        <f>+IFERROR(IF(VALUE('data-cash-crude'!BO199)&gt;0,'data-cash-crude'!BO199-INDEX('active-future'!$C:$C,MATCH('basis-cash-crude'!BP$1,'active-future'!$A:$A,0),1),""),"")</f>
        <v>-8.4500000000000028</v>
      </c>
      <c r="BQ199">
        <f>+IFERROR(IF(VALUE('data-cash-crude'!BP199)&gt;0,'data-cash-crude'!BP199-INDEX('active-future'!$C:$C,MATCH('basis-cash-crude'!BQ$1,'active-future'!$A:$A,0),1),""),"")</f>
        <v>-8.39</v>
      </c>
      <c r="BR199">
        <f>+IFERROR(IF(VALUE('data-cash-crude'!BQ199)&gt;0,'data-cash-crude'!BQ199-INDEX('active-future'!$C:$C,MATCH('basis-cash-crude'!BR$1,'active-future'!$A:$A,0),1),""),"")</f>
        <v>-8.6199999999999974</v>
      </c>
      <c r="BS199">
        <f>+IFERROR(IF(VALUE('data-cash-crude'!BR199)&gt;0,'data-cash-crude'!BR199-INDEX('active-future'!$C:$C,MATCH('basis-cash-crude'!BS$1,'active-future'!$A:$A,0),1),""),"")</f>
        <v>-8.82</v>
      </c>
      <c r="BT199">
        <f>+IFERROR(IF(VALUE('data-cash-crude'!BS199)&gt;0,'data-cash-crude'!BS199-INDEX('active-future'!$C:$C,MATCH('basis-cash-crude'!BT$1,'active-future'!$A:$A,0),1),""),"")</f>
        <v>-8.4099999999999966</v>
      </c>
      <c r="BU199">
        <f>+IFERROR(IF(VALUE('data-cash-crude'!BT199)&gt;0,'data-cash-crude'!BT199-INDEX('active-future'!$C:$C,MATCH('basis-cash-crude'!BU$1,'active-future'!$A:$A,0),1),""),"")</f>
        <v>-8.4099999999999966</v>
      </c>
      <c r="BV199" t="str">
        <f>+IFERROR(IF(VALUE('data-cash-crude'!BU199)&gt;0,'data-cash-crude'!BU199-INDEX('active-future'!$C:$C,MATCH('basis-cash-crude'!BV$1,'active-future'!$A:$A,0),1),""),"")</f>
        <v/>
      </c>
      <c r="BW199">
        <f>+IFERROR(IF(VALUE('data-cash-crude'!BV199)&gt;0,'data-cash-crude'!BV199-INDEX('active-future'!$C:$C,MATCH('basis-cash-crude'!BW$1,'active-future'!$A:$A,0),1),""),"")</f>
        <v>-8.5399999999999991</v>
      </c>
      <c r="BX199">
        <f>+IFERROR(IF(VALUE('data-cash-crude'!BW199)&gt;0,'data-cash-crude'!BW199-INDEX('active-future'!$C:$C,MATCH('basis-cash-crude'!BX$1,'active-future'!$A:$A,0),1),""),"")</f>
        <v>-8.39</v>
      </c>
      <c r="BY199">
        <f>+IFERROR(IF(VALUE('data-cash-crude'!BX199)&gt;0,'data-cash-crude'!BX199-INDEX('active-future'!$C:$C,MATCH('basis-cash-crude'!BY$1,'active-future'!$A:$A,0),1),""),"")</f>
        <v>-8.5900000000000034</v>
      </c>
      <c r="BZ199">
        <f>+IFERROR(IF(VALUE('data-cash-crude'!BY199)&gt;0,'data-cash-crude'!BY199-INDEX('active-future'!$C:$C,MATCH('basis-cash-crude'!BZ$1,'active-future'!$A:$A,0),1),""),"")</f>
        <v>-8.6899999999999977</v>
      </c>
      <c r="CA199">
        <f>+IFERROR(IF(VALUE('data-cash-crude'!BZ199)&gt;0,'data-cash-crude'!BZ199-INDEX('active-future'!$C:$C,MATCH('basis-cash-crude'!CA$1,'active-future'!$A:$A,0),1),""),"")</f>
        <v>-8.2899999999999991</v>
      </c>
      <c r="CB199">
        <f>+IFERROR(IF(VALUE('data-cash-crude'!CA199)&gt;0,'data-cash-crude'!CA199-INDEX('active-future'!$C:$C,MATCH('basis-cash-crude'!CB$1,'active-future'!$A:$A,0),1),""),"")</f>
        <v>-8.5900000000000034</v>
      </c>
      <c r="CC199">
        <f>+IFERROR(IF(VALUE('data-cash-crude'!CB199)&gt;0,'data-cash-crude'!CB199-INDEX('active-future'!$C:$C,MATCH('basis-cash-crude'!CC$1,'active-future'!$A:$A,0),1),""),"")</f>
        <v>-8.1499999999999986</v>
      </c>
      <c r="CD199">
        <f>+IFERROR(IF(VALUE('data-cash-crude'!CC199)&gt;0,'data-cash-crude'!CC199-INDEX('active-future'!$C:$C,MATCH('basis-cash-crude'!CD$1,'active-future'!$A:$A,0),1),""),"")</f>
        <v>-8.6000000000000014</v>
      </c>
      <c r="CE199">
        <f>+IFERROR(IF(VALUE('data-cash-crude'!CD199)&gt;0,'data-cash-crude'!CD199-INDEX('active-future'!$C:$C,MATCH('basis-cash-crude'!CE$1,'active-future'!$A:$A,0),1),""),"")</f>
        <v>-8.5900000000000034</v>
      </c>
      <c r="CF199">
        <f>+IFERROR(IF(VALUE('data-cash-crude'!CE199)&gt;0,'data-cash-crude'!CE199-INDEX('active-future'!$C:$C,MATCH('basis-cash-crude'!CF$1,'active-future'!$A:$A,0),1),""),"")</f>
        <v>-8.5</v>
      </c>
      <c r="CG199">
        <f>+IFERROR(IF(VALUE('data-cash-crude'!CF199)&gt;0,'data-cash-crude'!CF199-INDEX('active-future'!$C:$C,MATCH('basis-cash-crude'!CG$1,'active-future'!$A:$A,0),1),""),"")</f>
        <v>-8.6499999999999986</v>
      </c>
      <c r="CH199">
        <f>+IFERROR(IF(VALUE('data-cash-crude'!CG199)&gt;0,'data-cash-crude'!CG199-INDEX('active-future'!$C:$C,MATCH('basis-cash-crude'!CH$1,'active-future'!$A:$A,0),1),""),"")</f>
        <v>-8.3500000000000014</v>
      </c>
      <c r="CI199">
        <f>+IFERROR(IF(VALUE('data-cash-crude'!CH199)&gt;0,'data-cash-crude'!CH199-INDEX('active-future'!$C:$C,MATCH('basis-cash-crude'!CI$1,'active-future'!$A:$A,0),1),""),"")</f>
        <v>-8.5200000000000031</v>
      </c>
      <c r="CJ199">
        <f>+IFERROR(IF(VALUE('data-cash-crude'!CI199)&gt;0,'data-cash-crude'!CI199-INDEX('active-future'!$C:$C,MATCH('basis-cash-crude'!CJ$1,'active-future'!$A:$A,0),1),""),"")</f>
        <v>-8.5499999999999972</v>
      </c>
      <c r="CK199">
        <f>+IFERROR(IF(VALUE('data-cash-crude'!CJ199)&gt;0,'data-cash-crude'!CJ199-INDEX('active-future'!$C:$C,MATCH('basis-cash-crude'!CK$1,'active-future'!$A:$A,0),1),""),"")</f>
        <v>-8.509999999999998</v>
      </c>
      <c r="CL199">
        <f>+IFERROR(IF(VALUE('data-cash-crude'!CK199)&gt;0,'data-cash-crude'!CK199-INDEX('active-future'!$C:$C,MATCH('basis-cash-crude'!CL$1,'active-future'!$A:$A,0),1),""),"")</f>
        <v>-8.4399999999999977</v>
      </c>
      <c r="CM199" t="str">
        <f>+IFERROR(IF(VALUE('data-cash-crude'!CL199)&gt;0,'data-cash-crude'!CL199-INDEX('active-future'!$C:$C,MATCH('basis-cash-crude'!CM$1,'active-future'!$A:$A,0),1),""),"")</f>
        <v/>
      </c>
      <c r="CN199">
        <f>+IFERROR(IF(VALUE('data-cash-crude'!CM199)&gt;0,'data-cash-crude'!CM199-INDEX('active-future'!$C:$C,MATCH('basis-cash-crude'!CN$1,'active-future'!$A:$A,0),1),""),"")</f>
        <v>-8.6000000000000014</v>
      </c>
      <c r="CO199">
        <f>+IFERROR(IF(VALUE('data-cash-crude'!CN199)&gt;0,'data-cash-crude'!CN199-INDEX('active-future'!$C:$C,MATCH('basis-cash-crude'!CO$1,'active-future'!$A:$A,0),1),""),"")</f>
        <v>-8.4600000000000009</v>
      </c>
      <c r="CP199" t="str">
        <f>+IFERROR(IF(VALUE('data-cash-crude'!CO199)&gt;0,'data-cash-crude'!CO199-INDEX('active-future'!$C:$C,MATCH('basis-cash-crude'!CP$1,'active-future'!$A:$A,0),1),""),"")</f>
        <v/>
      </c>
      <c r="CQ199">
        <f>+IFERROR(IF(VALUE('data-cash-crude'!CP199)&gt;0,'data-cash-crude'!CP199-INDEX('active-future'!$C:$C,MATCH('basis-cash-crude'!CQ$1,'active-future'!$A:$A,0),1),""),"")</f>
        <v>-7.68</v>
      </c>
      <c r="CR199">
        <f>+IFERROR(IF(VALUE('data-cash-crude'!CQ199)&gt;0,'data-cash-crude'!CQ199-INDEX('active-future'!$C:$C,MATCH('basis-cash-crude'!CR$1,'active-future'!$A:$A,0),1),""),"")</f>
        <v>-8.64</v>
      </c>
      <c r="CS199">
        <f>+IFERROR(IF(VALUE('data-cash-crude'!CR199)&gt;0,'data-cash-crude'!CR199-INDEX('active-future'!$C:$C,MATCH('basis-cash-crude'!CS$1,'active-future'!$A:$A,0),1),""),"")</f>
        <v>-8.4200000000000017</v>
      </c>
      <c r="CT199">
        <f>+IFERROR(IF(VALUE('data-cash-crude'!CS199)&gt;0,'data-cash-crude'!CS199-INDEX('active-future'!$C:$C,MATCH('basis-cash-crude'!CT$1,'active-future'!$A:$A,0),1),""),"")</f>
        <v>-8.6000000000000014</v>
      </c>
      <c r="CU199">
        <f>+IFERROR(IF(VALUE('data-cash-crude'!CT199)&gt;0,'data-cash-crude'!CT199-INDEX('active-future'!$C:$C,MATCH('basis-cash-crude'!CU$1,'active-future'!$A:$A,0),1),""),"")</f>
        <v>-8.43</v>
      </c>
      <c r="CV199">
        <f>+IFERROR(IF(VALUE('data-cash-crude'!CU199)&gt;0,'data-cash-crude'!CU199-INDEX('active-future'!$C:$C,MATCH('basis-cash-crude'!CV$1,'active-future'!$A:$A,0),1),""),"")</f>
        <v>-8.3800000000000026</v>
      </c>
      <c r="CW199">
        <f>+IFERROR(IF(VALUE('data-cash-crude'!CV199)&gt;0,'data-cash-crude'!CV199-INDEX('active-future'!$C:$C,MATCH('basis-cash-crude'!CW$1,'active-future'!$A:$A,0),1),""),"")</f>
        <v>-8.14</v>
      </c>
      <c r="CX199">
        <f>+IFERROR(IF(VALUE('data-cash-crude'!CW199)&gt;0,'data-cash-crude'!CW199-INDEX('active-future'!$C:$C,MATCH('basis-cash-crude'!CX$1,'active-future'!$A:$A,0),1),""),"")</f>
        <v>-8.5600000000000023</v>
      </c>
      <c r="CY199">
        <f>+IFERROR(IF(VALUE('data-cash-crude'!CX199)&gt;0,'data-cash-crude'!CX199-INDEX('active-future'!$C:$C,MATCH('basis-cash-crude'!CY$1,'active-future'!$A:$A,0),1),""),"")</f>
        <v>-8.4699999999999989</v>
      </c>
      <c r="CZ199">
        <f>+IFERROR(IF(VALUE('data-cash-crude'!CY199)&gt;0,'data-cash-crude'!CY199-INDEX('active-future'!$C:$C,MATCH('basis-cash-crude'!CZ$1,'active-future'!$A:$A,0),1),""),"")</f>
        <v>-8.7299999999999969</v>
      </c>
      <c r="DA199">
        <f>+IFERROR(IF(VALUE('data-cash-crude'!CZ199)&gt;0,'data-cash-crude'!CZ199-INDEX('active-future'!$C:$C,MATCH('basis-cash-crude'!DA$1,'active-future'!$A:$A,0),1),""),"")</f>
        <v>-8.3500000000000014</v>
      </c>
      <c r="DB199">
        <f>+IFERROR(IF(VALUE('data-cash-crude'!DA199)&gt;0,'data-cash-crude'!DA199-INDEX('active-future'!$C:$C,MATCH('basis-cash-crude'!DB$1,'active-future'!$A:$A,0),1),""),"")</f>
        <v>-8.68</v>
      </c>
      <c r="DC199">
        <f>+IFERROR(IF(VALUE('data-cash-crude'!DB199)&gt;0,'data-cash-crude'!DB199-INDEX('active-future'!$C:$C,MATCH('basis-cash-crude'!DC$1,'active-future'!$A:$A,0),1),""),"")</f>
        <v>-8.5</v>
      </c>
      <c r="DD199">
        <f>+IFERROR(IF(VALUE('data-cash-crude'!DC199)&gt;0,'data-cash-crude'!DC199-INDEX('active-future'!$C:$C,MATCH('basis-cash-crude'!DD$1,'active-future'!$A:$A,0),1),""),"")</f>
        <v>-8.5399999999999991</v>
      </c>
      <c r="DE199">
        <f>+IFERROR(IF(VALUE('data-cash-crude'!DD199)&gt;0,'data-cash-crude'!DD199-INDEX('active-future'!$C:$C,MATCH('basis-cash-crude'!DE$1,'active-future'!$A:$A,0),1),""),"")</f>
        <v>-8.5900000000000034</v>
      </c>
      <c r="DF199">
        <f>+IFERROR(IF(VALUE('data-cash-crude'!DE199)&gt;0,'data-cash-crude'!DE199-INDEX('active-future'!$C:$C,MATCH('basis-cash-crude'!DF$1,'active-future'!$A:$A,0),1),""),"")</f>
        <v>-8.3800000000000026</v>
      </c>
      <c r="DG199">
        <f>+IFERROR(IF(VALUE('data-cash-crude'!DF199)&gt;0,'data-cash-crude'!DF199-INDEX('active-future'!$C:$C,MATCH('basis-cash-crude'!DG$1,'active-future'!$A:$A,0),1),""),"")</f>
        <v>-8.1899999999999977</v>
      </c>
      <c r="DH199">
        <f>+IFERROR(IF(VALUE('data-cash-crude'!DG199)&gt;0,'data-cash-crude'!DG199-INDEX('active-future'!$C:$C,MATCH('basis-cash-crude'!DH$1,'active-future'!$A:$A,0),1),""),"")</f>
        <v>-8.6599999999999966</v>
      </c>
      <c r="DI199">
        <f>+IFERROR(IF(VALUE('data-cash-crude'!DH199)&gt;0,'data-cash-crude'!DH199-INDEX('active-future'!$C:$C,MATCH('basis-cash-crude'!DI$1,'active-future'!$A:$A,0),1),""),"")</f>
        <v>-8.4500000000000028</v>
      </c>
      <c r="DJ199">
        <f>+IFERROR(IF(VALUE('data-cash-crude'!DI199)&gt;0,'data-cash-crude'!DI199-INDEX('active-future'!$C:$C,MATCH('basis-cash-crude'!DJ$1,'active-future'!$A:$A,0),1),""),"")</f>
        <v>-8.5799999999999983</v>
      </c>
      <c r="DK199">
        <f>+IFERROR(IF(VALUE('data-cash-crude'!DJ199)&gt;0,'data-cash-crude'!DJ199-INDEX('active-future'!$C:$C,MATCH('basis-cash-crude'!DK$1,'active-future'!$A:$A,0),1),""),"")</f>
        <v>-8.5499999999999972</v>
      </c>
      <c r="DL199">
        <f>+IFERROR(IF(VALUE('data-cash-crude'!DK199)&gt;0,'data-cash-crude'!DK199-INDEX('active-future'!$C:$C,MATCH('basis-cash-crude'!DL$1,'active-future'!$A:$A,0),1),""),"")</f>
        <v>-8.6199999999999974</v>
      </c>
      <c r="DM199" t="str">
        <f>+IFERROR(IF(VALUE('data-cash-crude'!DL199)&gt;0,'data-cash-crude'!DL199-INDEX('active-future'!$C:$C,MATCH('basis-cash-crude'!DM$1,'active-future'!$A:$A,0),1),""),"")</f>
        <v/>
      </c>
      <c r="DN199" t="str">
        <f>+IFERROR(IF(VALUE('data-cash-crude'!DM199)&gt;0,'data-cash-crude'!DM199-INDEX('active-future'!$C:$C,MATCH('basis-cash-crude'!DN$1,'active-future'!$A:$A,0),1),""),"")</f>
        <v/>
      </c>
      <c r="DO199" t="str">
        <f>+IFERROR(IF(VALUE('data-cash-crude'!DN199)&gt;0,'data-cash-crude'!DN199-INDEX('active-future'!$C:$C,MATCH('basis-cash-crude'!DO$1,'active-future'!$A:$A,0),1),""),"")</f>
        <v/>
      </c>
      <c r="DP199" t="str">
        <f>+IFERROR(IF(VALUE('data-cash-crude'!DO199)&gt;0,'data-cash-crude'!DO199-INDEX('active-future'!$C:$C,MATCH('basis-cash-crude'!DP$1,'active-future'!$A:$A,0),1),""),"")</f>
        <v/>
      </c>
      <c r="DQ199" t="str">
        <f>+IFERROR(IF(VALUE('data-cash-crude'!DP199)&gt;0,'data-cash-crude'!DP199-INDEX('active-future'!$C:$C,MATCH('basis-cash-crude'!DQ$1,'active-future'!$A:$A,0),1),""),"")</f>
        <v/>
      </c>
      <c r="DR199" t="str">
        <f>+IFERROR(IF(VALUE('data-cash-crude'!DQ199)&gt;0,'data-cash-crude'!DQ199-INDEX('active-future'!$C:$C,MATCH('basis-cash-crude'!DR$1,'active-future'!$A:$A,0),1),""),"")</f>
        <v/>
      </c>
      <c r="DS199" t="str">
        <f>+IFERROR(IF(VALUE('data-cash-crude'!DR199)&gt;0,'data-cash-crude'!DR199-INDEX('active-future'!$C:$C,MATCH('basis-cash-crude'!DS$1,'active-future'!$A:$A,0),1),""),"")</f>
        <v/>
      </c>
      <c r="DT199" t="str">
        <f>+IFERROR(IF(VALUE('data-cash-crude'!DS199)&gt;0,'data-cash-crude'!DS199-INDEX('active-future'!$C:$C,MATCH('basis-cash-crude'!DT$1,'active-future'!$A:$A,0),1),""),"")</f>
        <v/>
      </c>
      <c r="DU199" t="str">
        <f>+IFERROR(IF(VALUE('data-cash-crude'!DT199)&gt;0,'data-cash-crude'!DT199-INDEX('active-future'!$C:$C,MATCH('basis-cash-crude'!DU$1,'active-future'!$A:$A,0),1),""),"")</f>
        <v/>
      </c>
      <c r="DV199" t="str">
        <f>+IFERROR(IF(VALUE('data-cash-crude'!DU199)&gt;0,'data-cash-crude'!DU199-INDEX('active-future'!$C:$C,MATCH('basis-cash-crude'!DV$1,'active-future'!$A:$A,0),1),""),"")</f>
        <v/>
      </c>
      <c r="DW199" t="str">
        <f>+IFERROR(IF(VALUE('data-cash-crude'!DV199)&gt;0,'data-cash-crude'!DV199-INDEX('active-future'!$C:$C,MATCH('basis-cash-crude'!DW$1,'active-future'!$A:$A,0),1),""),"")</f>
        <v/>
      </c>
      <c r="DX199" t="str">
        <f>+IFERROR(IF(VALUE('data-cash-crude'!DW199)&gt;0,'data-cash-crude'!DW199-INDEX('active-future'!$C:$C,MATCH('basis-cash-crude'!DX$1,'active-future'!$A:$A,0),1),""),"")</f>
        <v/>
      </c>
      <c r="DY199" t="str">
        <f>+IFERROR(IF(VALUE('data-cash-crude'!DX199)&gt;0,'data-cash-crude'!DX199-INDEX('active-future'!$C:$C,MATCH('basis-cash-crude'!DY$1,'active-future'!$A:$A,0),1),""),"")</f>
        <v/>
      </c>
      <c r="DZ199" t="str">
        <f>+IFERROR(IF(VALUE('data-cash-crude'!DY199)&gt;0,'data-cash-crude'!DY199-INDEX('active-future'!$C:$C,MATCH('basis-cash-crude'!DZ$1,'active-future'!$A:$A,0),1),""),"")</f>
        <v/>
      </c>
      <c r="EA199" t="str">
        <f>+IFERROR(IF(VALUE('data-cash-crude'!DZ199)&gt;0,'data-cash-crude'!DZ199-INDEX('active-future'!$C:$C,MATCH('basis-cash-crude'!EA$1,'active-future'!$A:$A,0),1),""),"")</f>
        <v/>
      </c>
      <c r="EB199" t="str">
        <f>+IFERROR(IF(VALUE('data-cash-crude'!EA199)&gt;0,'data-cash-crude'!EA199-INDEX('active-future'!$C:$C,MATCH('basis-cash-crude'!EB$1,'active-future'!$A:$A,0),1),""),"")</f>
        <v/>
      </c>
      <c r="EC199" t="str">
        <f>+IFERROR(IF(VALUE('data-cash-crude'!EB199)&gt;0,'data-cash-crude'!EB199-INDEX('active-future'!$C:$C,MATCH('basis-cash-crude'!EC$1,'active-future'!$A:$A,0),1),""),"")</f>
        <v/>
      </c>
      <c r="ED199" t="str">
        <f>+IFERROR(IF(VALUE('data-cash-crude'!EC199)&gt;0,'data-cash-crude'!EC199-INDEX('active-future'!$C:$C,MATCH('basis-cash-crude'!ED$1,'active-future'!$A:$A,0),1),""),"")</f>
        <v/>
      </c>
      <c r="EE199" t="str">
        <f>+IFERROR(IF(VALUE('data-cash-crude'!ED199)&gt;0,'data-cash-crude'!ED199-INDEX('active-future'!$C:$C,MATCH('basis-cash-crude'!EE$1,'active-future'!$A:$A,0),1),""),"")</f>
        <v/>
      </c>
      <c r="EF199" t="str">
        <f>+IFERROR(IF(VALUE('data-cash-crude'!EE199)&gt;0,'data-cash-crude'!EE199-INDEX('active-future'!$C:$C,MATCH('basis-cash-crude'!EF$1,'active-future'!$A:$A,0),1),""),"")</f>
        <v/>
      </c>
      <c r="EG199" t="str">
        <f>+IFERROR(IF(VALUE('data-cash-crude'!EF199)&gt;0,'data-cash-crude'!EF199-INDEX('active-future'!$C:$C,MATCH('basis-cash-crude'!EG$1,'active-future'!$A:$A,0),1),""),"")</f>
        <v/>
      </c>
      <c r="EH199" t="str">
        <f>+IFERROR(IF(VALUE('data-cash-crude'!EG199)&gt;0,'data-cash-crude'!EG199-INDEX('active-future'!$C:$C,MATCH('basis-cash-crude'!EH$1,'active-future'!$A:$A,0),1),""),"")</f>
        <v/>
      </c>
      <c r="EI199" t="str">
        <f>+IFERROR(IF(VALUE('data-cash-crude'!EH199)&gt;0,'data-cash-crude'!EH199-INDEX('active-future'!$C:$C,MATCH('basis-cash-crude'!EI$1,'active-future'!$A:$A,0),1),""),"")</f>
        <v/>
      </c>
      <c r="EJ199" t="str">
        <f>+IFERROR(IF(VALUE('data-cash-crude'!EI199)&gt;0,'data-cash-crude'!EI199-INDEX('active-future'!$C:$C,MATCH('basis-cash-crude'!EJ$1,'active-future'!$A:$A,0),1),""),"")</f>
        <v/>
      </c>
      <c r="EK199" t="str">
        <f>+IFERROR(IF(VALUE('data-cash-crude'!EJ199)&gt;0,'data-cash-crude'!EJ199-INDEX('active-future'!$C:$C,MATCH('basis-cash-crude'!EK$1,'active-future'!$A:$A,0),1),""),"")</f>
        <v/>
      </c>
      <c r="EL199" t="str">
        <f>+IFERROR(IF(VALUE('data-cash-crude'!EK199)&gt;0,'data-cash-crude'!EK199-INDEX('active-future'!$C:$C,MATCH('basis-cash-crude'!EL$1,'active-future'!$A:$A,0),1),""),"")</f>
        <v/>
      </c>
      <c r="EM199" t="str">
        <f>+IFERROR(IF(VALUE('data-cash-crude'!EL199)&gt;0,'data-cash-crude'!EL199-INDEX('active-future'!$C:$C,MATCH('basis-cash-crude'!EM$1,'active-future'!$A:$A,0),1),""),"")</f>
        <v/>
      </c>
      <c r="EN199" t="str">
        <f>+IFERROR(IF(VALUE('data-cash-crude'!EM199)&gt;0,'data-cash-crude'!EM199-INDEX('active-future'!$C:$C,MATCH('basis-cash-crude'!EN$1,'active-future'!$A:$A,0),1),""),"")</f>
        <v/>
      </c>
      <c r="EO199" t="str">
        <f>+IFERROR(IF(VALUE('data-cash-crude'!EN199)&gt;0,'data-cash-crude'!EN199-INDEX('active-future'!$C:$C,MATCH('basis-cash-crude'!EO$1,'active-future'!$A:$A,0),1),""),"")</f>
        <v/>
      </c>
      <c r="EP199" t="str">
        <f>+IFERROR(IF(VALUE('data-cash-crude'!EO199)&gt;0,'data-cash-crude'!EO199-INDEX('active-future'!$C:$C,MATCH('basis-cash-crude'!EP$1,'active-future'!$A:$A,0),1),""),"")</f>
        <v/>
      </c>
      <c r="EQ199" t="str">
        <f>+IFERROR(IF(VALUE('data-cash-crude'!EP199)&gt;0,'data-cash-crude'!EP199-INDEX('active-future'!$C:$C,MATCH('basis-cash-crude'!EQ$1,'active-future'!$A:$A,0),1),""),"")</f>
        <v/>
      </c>
      <c r="ER199" t="str">
        <f>+IFERROR(IF(VALUE('data-cash-crude'!EQ199)&gt;0,'data-cash-crude'!EQ199-INDEX('active-future'!$C:$C,MATCH('basis-cash-crude'!ER$1,'active-future'!$A:$A,0),1),""),"")</f>
        <v/>
      </c>
      <c r="ES199" t="str">
        <f>+IFERROR(IF(VALUE('data-cash-crude'!ER199)&gt;0,'data-cash-crude'!ER199-INDEX('active-future'!$C:$C,MATCH('basis-cash-crude'!ES$1,'active-future'!$A:$A,0),1),""),"")</f>
        <v/>
      </c>
      <c r="ET199" t="str">
        <f>+IFERROR(IF(VALUE('data-cash-crude'!ES199)&gt;0,'data-cash-crude'!ES199-INDEX('active-future'!$C:$C,MATCH('basis-cash-crude'!ET$1,'active-future'!$A:$A,0),1),""),"")</f>
        <v/>
      </c>
      <c r="EU199" t="str">
        <f>+IFERROR(IF(VALUE('data-cash-crude'!ET199)&gt;0,'data-cash-crude'!ET199-INDEX('active-future'!$C:$C,MATCH('basis-cash-crude'!EU$1,'active-future'!$A:$A,0),1),""),"")</f>
        <v/>
      </c>
      <c r="EV199" t="str">
        <f>+IFERROR(IF(VALUE('data-cash-crude'!EU199)&gt;0,'data-cash-crude'!EU199-INDEX('active-future'!$C:$C,MATCH('basis-cash-crude'!EV$1,'active-future'!$A:$A,0),1),""),"")</f>
        <v/>
      </c>
      <c r="EW199" t="str">
        <f>+IFERROR(IF(VALUE('data-cash-crude'!EV199)&gt;0,'data-cash-crude'!EV199-INDEX('active-future'!$C:$C,MATCH('basis-cash-crude'!EW$1,'active-future'!$A:$A,0),1),""),"")</f>
        <v/>
      </c>
      <c r="EX199" t="str">
        <f>+IFERROR(IF(VALUE('data-cash-crude'!EW199)&gt;0,'data-cash-crude'!EW199-INDEX('active-future'!$C:$C,MATCH('basis-cash-crude'!EX$1,'active-future'!$A:$A,0),1),""),"")</f>
        <v/>
      </c>
      <c r="EY199" t="str">
        <f>+IFERROR(IF(VALUE('data-cash-crude'!EX199)&gt;0,'data-cash-crude'!EX199-INDEX('active-future'!$C:$C,MATCH('basis-cash-crude'!EY$1,'active-future'!$A:$A,0),1),""),"")</f>
        <v/>
      </c>
      <c r="EZ199" t="str">
        <f>+IFERROR(IF(VALUE('data-cash-crude'!EY199)&gt;0,'data-cash-crude'!EY199-INDEX('active-future'!$C:$C,MATCH('basis-cash-crude'!EZ$1,'active-future'!$A:$A,0),1),""),"")</f>
        <v/>
      </c>
      <c r="FA199" t="str">
        <f>+IFERROR(IF(VALUE('data-cash-crude'!EZ199)&gt;0,'data-cash-crude'!EZ199-INDEX('active-future'!$C:$C,MATCH('basis-cash-crude'!FA$1,'active-future'!$A:$A,0),1),""),"")</f>
        <v/>
      </c>
      <c r="FB199" t="str">
        <f>+IFERROR(IF(VALUE('data-cash-crude'!FA199)&gt;0,'data-cash-crude'!FA199-INDEX('active-future'!$C:$C,MATCH('basis-cash-crude'!FB$1,'active-future'!$A:$A,0),1),""),"")</f>
        <v/>
      </c>
      <c r="FC199" t="str">
        <f>+IFERROR(IF(VALUE('data-cash-crude'!FB199)&gt;0,'data-cash-crude'!FB199-INDEX('active-future'!$C:$C,MATCH('basis-cash-crude'!FC$1,'active-future'!$A:$A,0),1),""),"")</f>
        <v/>
      </c>
      <c r="FD199" t="str">
        <f>+IFERROR(IF(VALUE('data-cash-crude'!FC199)&gt;0,'data-cash-crude'!FC199-INDEX('active-future'!$C:$C,MATCH('basis-cash-crude'!FD$1,'active-future'!$A:$A,0),1),""),"")</f>
        <v/>
      </c>
      <c r="FE199" t="str">
        <f>+IFERROR(IF(VALUE('data-cash-crude'!FD199)&gt;0,'data-cash-crude'!FD199-INDEX('active-future'!$C:$C,MATCH('basis-cash-crude'!FE$1,'active-future'!$A:$A,0),1),""),"")</f>
        <v/>
      </c>
      <c r="FF199" t="str">
        <f>+IFERROR(IF(VALUE('data-cash-crude'!FE199)&gt;0,'data-cash-crude'!FE199-INDEX('active-future'!$C:$C,MATCH('basis-cash-crude'!FF$1,'active-future'!$A:$A,0),1),""),"")</f>
        <v/>
      </c>
      <c r="FG199" t="str">
        <f>+IFERROR(IF(VALUE('data-cash-crude'!FF199)&gt;0,'data-cash-crude'!FF199-INDEX('active-future'!$C:$C,MATCH('basis-cash-crude'!FG$1,'active-future'!$A:$A,0),1),""),"")</f>
        <v/>
      </c>
      <c r="FH199" t="str">
        <f>+IFERROR(IF(VALUE('data-cash-crude'!FG199)&gt;0,'data-cash-crude'!FG199-INDEX('active-future'!$C:$C,MATCH('basis-cash-crude'!FH$1,'active-future'!$A:$A,0),1),""),"")</f>
        <v/>
      </c>
      <c r="FI199" t="str">
        <f>+IFERROR(IF(VALUE('data-cash-crude'!FH199)&gt;0,'data-cash-crude'!FH199-INDEX('active-future'!$C:$C,MATCH('basis-cash-crude'!FI$1,'active-future'!$A:$A,0),1),""),"")</f>
        <v/>
      </c>
      <c r="FJ199" t="str">
        <f>+IFERROR(IF(VALUE('data-cash-crude'!FI199)&gt;0,'data-cash-crude'!FI199-INDEX('active-future'!$C:$C,MATCH('basis-cash-crude'!FJ$1,'active-future'!$A:$A,0),1),""),"")</f>
        <v/>
      </c>
      <c r="FK199" t="str">
        <f>+IFERROR(IF(VALUE('data-cash-crude'!FJ199)&gt;0,'data-cash-crude'!FJ199-INDEX('active-future'!$C:$C,MATCH('basis-cash-crude'!FK$1,'active-future'!$A:$A,0),1),""),"")</f>
        <v/>
      </c>
      <c r="FL199" t="str">
        <f>+IFERROR(IF(VALUE('data-cash-crude'!FK199)&gt;0,'data-cash-crude'!FK199-INDEX('active-future'!$C:$C,MATCH('basis-cash-crude'!FL$1,'active-future'!$A:$A,0),1),""),"")</f>
        <v/>
      </c>
    </row>
    <row r="200" spans="1:168" x14ac:dyDescent="0.2">
      <c r="A200">
        <f t="shared" si="9"/>
        <v>-16.045000000000002</v>
      </c>
      <c r="B200">
        <f t="shared" si="10"/>
        <v>-15.918799999999999</v>
      </c>
      <c r="C200">
        <f t="shared" si="11"/>
        <v>-15.99653333333333</v>
      </c>
      <c r="D200" s="10" t="str">
        <f>+'data-cash-crude'!B200</f>
        <v>CLPA-8-90.CM</v>
      </c>
      <c r="E200">
        <f>+IFERROR(IF(VALUE('data-cash-crude'!D200)&gt;0,'data-cash-crude'!D200-INDEX('active-future'!$C:$C,MATCH('basis-cash-crude'!E$1,'active-future'!$A:$A,0),1),""),"")</f>
        <v>-16.060000000000002</v>
      </c>
      <c r="F200">
        <f>+IFERROR(IF(VALUE('data-cash-crude'!E200)&gt;0,'data-cash-crude'!E200-INDEX('active-future'!$C:$C,MATCH('basis-cash-crude'!F$1,'active-future'!$A:$A,0),1),""),"")</f>
        <v>-15.93</v>
      </c>
      <c r="G200">
        <f>+IFERROR(IF(VALUE('data-cash-crude'!F200)&gt;0,'data-cash-crude'!F200-INDEX('active-future'!$C:$C,MATCH('basis-cash-crude'!G$1,'active-future'!$A:$A,0),1),""),"")</f>
        <v>-15.969999999999999</v>
      </c>
      <c r="H200">
        <f>+IFERROR(IF(VALUE('data-cash-crude'!G200)&gt;0,'data-cash-crude'!G200-INDEX('active-future'!$C:$C,MATCH('basis-cash-crude'!H$1,'active-future'!$A:$A,0),1),""),"")</f>
        <v>-15.93</v>
      </c>
      <c r="I200" t="str">
        <f>+IFERROR(IF(VALUE('data-cash-crude'!H200)&gt;0,'data-cash-crude'!H200-INDEX('active-future'!$C:$C,MATCH('basis-cash-crude'!I$1,'active-future'!$A:$A,0),1),""),"")</f>
        <v/>
      </c>
      <c r="J200">
        <f>+IFERROR(IF(VALUE('data-cash-crude'!I200)&gt;0,'data-cash-crude'!I200-INDEX('active-future'!$C:$C,MATCH('basis-cash-crude'!J$1,'active-future'!$A:$A,0),1),""),"")</f>
        <v>-16.11</v>
      </c>
      <c r="K200">
        <f>+IFERROR(IF(VALUE('data-cash-crude'!J200)&gt;0,'data-cash-crude'!J200-INDEX('active-future'!$C:$C,MATCH('basis-cash-crude'!K$1,'active-future'!$A:$A,0),1),""),"")</f>
        <v>-16.270000000000003</v>
      </c>
      <c r="L200" t="str">
        <f>+IFERROR(IF(VALUE('data-cash-crude'!K200)&gt;0,'data-cash-crude'!K200-INDEX('active-future'!$C:$C,MATCH('basis-cash-crude'!L$1,'active-future'!$A:$A,0),1),""),"")</f>
        <v/>
      </c>
      <c r="M200">
        <f>+IFERROR(IF(VALUE('data-cash-crude'!L200)&gt;0,'data-cash-crude'!L200-INDEX('active-future'!$C:$C,MATCH('basis-cash-crude'!M$1,'active-future'!$A:$A,0),1),""),"")</f>
        <v>-15.93</v>
      </c>
      <c r="N200">
        <f>+IFERROR(IF(VALUE('data-cash-crude'!M200)&gt;0,'data-cash-crude'!M200-INDEX('active-future'!$C:$C,MATCH('basis-cash-crude'!N$1,'active-future'!$A:$A,0),1),""),"")</f>
        <v>-16.100000000000001</v>
      </c>
      <c r="O200">
        <f>+IFERROR(IF(VALUE('data-cash-crude'!N200)&gt;0,'data-cash-crude'!N200-INDEX('active-future'!$C:$C,MATCH('basis-cash-crude'!O$1,'active-future'!$A:$A,0),1),""),"")</f>
        <v>-15.869999999999997</v>
      </c>
      <c r="P200">
        <f>+IFERROR(IF(VALUE('data-cash-crude'!O200)&gt;0,'data-cash-crude'!O200-INDEX('active-future'!$C:$C,MATCH('basis-cash-crude'!P$1,'active-future'!$A:$A,0),1),""),"")</f>
        <v>-15.96</v>
      </c>
      <c r="Q200">
        <f>+IFERROR(IF(VALUE('data-cash-crude'!P200)&gt;0,'data-cash-crude'!P200-INDEX('active-future'!$C:$C,MATCH('basis-cash-crude'!Q$1,'active-future'!$A:$A,0),1),""),"")</f>
        <v>-16.07</v>
      </c>
      <c r="R200">
        <f>+IFERROR(IF(VALUE('data-cash-crude'!Q200)&gt;0,'data-cash-crude'!Q200-INDEX('active-future'!$C:$C,MATCH('basis-cash-crude'!R$1,'active-future'!$A:$A,0),1),""),"")</f>
        <v>-15.93</v>
      </c>
      <c r="S200">
        <f>+IFERROR(IF(VALUE('data-cash-crude'!R200)&gt;0,'data-cash-crude'!R200-INDEX('active-future'!$C:$C,MATCH('basis-cash-crude'!S$1,'active-future'!$A:$A,0),1),""),"")</f>
        <v>-16.009999999999998</v>
      </c>
      <c r="T200">
        <f>+IFERROR(IF(VALUE('data-cash-crude'!S200)&gt;0,'data-cash-crude'!S200-INDEX('active-future'!$C:$C,MATCH('basis-cash-crude'!T$1,'active-future'!$A:$A,0),1),""),"")</f>
        <v>-15.990000000000002</v>
      </c>
      <c r="U200">
        <f>+IFERROR(IF(VALUE('data-cash-crude'!T200)&gt;0,'data-cash-crude'!T200-INDEX('active-future'!$C:$C,MATCH('basis-cash-crude'!U$1,'active-future'!$A:$A,0),1),""),"")</f>
        <v>-16.270000000000003</v>
      </c>
      <c r="V200">
        <f>+IFERROR(IF(VALUE('data-cash-crude'!U200)&gt;0,'data-cash-crude'!U200-INDEX('active-future'!$C:$C,MATCH('basis-cash-crude'!V$1,'active-future'!$A:$A,0),1),""),"")</f>
        <v>-15.950000000000003</v>
      </c>
      <c r="W200">
        <f>+IFERROR(IF(VALUE('data-cash-crude'!V200)&gt;0,'data-cash-crude'!V200-INDEX('active-future'!$C:$C,MATCH('basis-cash-crude'!W$1,'active-future'!$A:$A,0),1),""),"")</f>
        <v>-15.93</v>
      </c>
      <c r="X200">
        <f>+IFERROR(IF(VALUE('data-cash-crude'!W200)&gt;0,'data-cash-crude'!W200-INDEX('active-future'!$C:$C,MATCH('basis-cash-crude'!X$1,'active-future'!$A:$A,0),1),""),"")</f>
        <v>-16.18</v>
      </c>
      <c r="Y200" t="str">
        <f>+IFERROR(IF(VALUE('data-cash-crude'!X200)&gt;0,'data-cash-crude'!X200-INDEX('active-future'!$C:$C,MATCH('basis-cash-crude'!Y$1,'active-future'!$A:$A,0),1),""),"")</f>
        <v/>
      </c>
      <c r="Z200">
        <f>+IFERROR(IF(VALUE('data-cash-crude'!Y200)&gt;0,'data-cash-crude'!Y200-INDEX('active-future'!$C:$C,MATCH('basis-cash-crude'!Z$1,'active-future'!$A:$A,0),1),""),"")</f>
        <v>-16.21</v>
      </c>
      <c r="AA200">
        <f>+IFERROR(IF(VALUE('data-cash-crude'!Z200)&gt;0,'data-cash-crude'!Z200-INDEX('active-future'!$C:$C,MATCH('basis-cash-crude'!AA$1,'active-future'!$A:$A,0),1),""),"")</f>
        <v>-13.170000000000002</v>
      </c>
      <c r="AB200" t="str">
        <f>+IFERROR(IF(VALUE('data-cash-crude'!AA200)&gt;0,'data-cash-crude'!AA200-INDEX('active-future'!$C:$C,MATCH('basis-cash-crude'!AB$1,'active-future'!$A:$A,0),1),""),"")</f>
        <v/>
      </c>
      <c r="AC200">
        <f>+IFERROR(IF(VALUE('data-cash-crude'!AB200)&gt;0,'data-cash-crude'!AB200-INDEX('active-future'!$C:$C,MATCH('basis-cash-crude'!AC$1,'active-future'!$A:$A,0),1),""),"")</f>
        <v>-16.11</v>
      </c>
      <c r="AD200">
        <f>+IFERROR(IF(VALUE('data-cash-crude'!AC200)&gt;0,'data-cash-crude'!AC200-INDEX('active-future'!$C:$C,MATCH('basis-cash-crude'!AD$1,'active-future'!$A:$A,0),1),""),"")</f>
        <v>-15.909999999999997</v>
      </c>
      <c r="AE200">
        <f>+IFERROR(IF(VALUE('data-cash-crude'!AD200)&gt;0,'data-cash-crude'!AD200-INDEX('active-future'!$C:$C,MATCH('basis-cash-crude'!AE$1,'active-future'!$A:$A,0),1),""),"")</f>
        <v>-16.009999999999998</v>
      </c>
      <c r="AF200">
        <f>+IFERROR(IF(VALUE('data-cash-crude'!AE200)&gt;0,'data-cash-crude'!AE200-INDEX('active-future'!$C:$C,MATCH('basis-cash-crude'!AF$1,'active-future'!$A:$A,0),1),""),"")</f>
        <v>-16.020000000000003</v>
      </c>
      <c r="AG200">
        <f>+IFERROR(IF(VALUE('data-cash-crude'!AF200)&gt;0,'data-cash-crude'!AF200-INDEX('active-future'!$C:$C,MATCH('basis-cash-crude'!AG$1,'active-future'!$A:$A,0),1),""),"")</f>
        <v>-16.079999999999998</v>
      </c>
      <c r="AH200" t="str">
        <f>+IFERROR(IF(VALUE('data-cash-crude'!AG200)&gt;0,'data-cash-crude'!AG200-INDEX('active-future'!$C:$C,MATCH('basis-cash-crude'!AH$1,'active-future'!$A:$A,0),1),""),"")</f>
        <v/>
      </c>
      <c r="AI200" t="str">
        <f>+IFERROR(IF(VALUE('data-cash-crude'!AH200)&gt;0,'data-cash-crude'!AH200-INDEX('active-future'!$C:$C,MATCH('basis-cash-crude'!AI$1,'active-future'!$A:$A,0),1),""),"")</f>
        <v/>
      </c>
      <c r="AJ200" t="str">
        <f>+IFERROR(IF(VALUE('data-cash-crude'!AI200)&gt;0,'data-cash-crude'!AI200-INDEX('active-future'!$C:$C,MATCH('basis-cash-crude'!AJ$1,'active-future'!$A:$A,0),1),""),"")</f>
        <v/>
      </c>
      <c r="AK200" t="str">
        <f>+IFERROR(IF(VALUE('data-cash-crude'!AJ200)&gt;0,'data-cash-crude'!AJ200-INDEX('active-future'!$C:$C,MATCH('basis-cash-crude'!AK$1,'active-future'!$A:$A,0),1),""),"")</f>
        <v/>
      </c>
      <c r="AL200" t="str">
        <f>+IFERROR(IF(VALUE('data-cash-crude'!AK200)&gt;0,'data-cash-crude'!AK200-INDEX('active-future'!$C:$C,MATCH('basis-cash-crude'!AL$1,'active-future'!$A:$A,0),1),""),"")</f>
        <v/>
      </c>
      <c r="AM200" t="str">
        <f>+IFERROR(IF(VALUE('data-cash-crude'!AL200)&gt;0,'data-cash-crude'!AL200-INDEX('active-future'!$C:$C,MATCH('basis-cash-crude'!AM$1,'active-future'!$A:$A,0),1),""),"")</f>
        <v/>
      </c>
      <c r="AN200">
        <f>+IFERROR(IF(VALUE('data-cash-crude'!AM200)&gt;0,'data-cash-crude'!AM200-INDEX('active-future'!$C:$C,MATCH('basis-cash-crude'!AN$1,'active-future'!$A:$A,0),1),""),"")</f>
        <v>-16.049999999999997</v>
      </c>
      <c r="AO200">
        <f>+IFERROR(IF(VALUE('data-cash-crude'!AN200)&gt;0,'data-cash-crude'!AN200-INDEX('active-future'!$C:$C,MATCH('basis-cash-crude'!AO$1,'active-future'!$A:$A,0),1),""),"")</f>
        <v>-16.11</v>
      </c>
      <c r="AP200">
        <f>+IFERROR(IF(VALUE('data-cash-crude'!AO200)&gt;0,'data-cash-crude'!AO200-INDEX('active-future'!$C:$C,MATCH('basis-cash-crude'!AP$1,'active-future'!$A:$A,0),1),""),"")</f>
        <v>-15.990000000000002</v>
      </c>
      <c r="AQ200">
        <f>+IFERROR(IF(VALUE('data-cash-crude'!AP200)&gt;0,'data-cash-crude'!AP200-INDEX('active-future'!$C:$C,MATCH('basis-cash-crude'!AQ$1,'active-future'!$A:$A,0),1),""),"")</f>
        <v>-15.899999999999999</v>
      </c>
      <c r="AR200">
        <f>+IFERROR(IF(VALUE('data-cash-crude'!AQ200)&gt;0,'data-cash-crude'!AQ200-INDEX('active-future'!$C:$C,MATCH('basis-cash-crude'!AR$1,'active-future'!$A:$A,0),1),""),"")</f>
        <v>-16.100000000000001</v>
      </c>
      <c r="AS200">
        <f>+IFERROR(IF(VALUE('data-cash-crude'!AR200)&gt;0,'data-cash-crude'!AR200-INDEX('active-future'!$C:$C,MATCH('basis-cash-crude'!AS$1,'active-future'!$A:$A,0),1),""),"")</f>
        <v>-15.979999999999997</v>
      </c>
      <c r="AT200">
        <f>+IFERROR(IF(VALUE('data-cash-crude'!AS200)&gt;0,'data-cash-crude'!AS200-INDEX('active-future'!$C:$C,MATCH('basis-cash-crude'!AT$1,'active-future'!$A:$A,0),1),""),"")</f>
        <v>-16.29</v>
      </c>
      <c r="AU200">
        <f>+IFERROR(IF(VALUE('data-cash-crude'!AT200)&gt;0,'data-cash-crude'!AT200-INDEX('active-future'!$C:$C,MATCH('basis-cash-crude'!AU$1,'active-future'!$A:$A,0),1),""),"")</f>
        <v>-15.950000000000003</v>
      </c>
      <c r="AV200" t="str">
        <f>+IFERROR(IF(VALUE('data-cash-crude'!AU200)&gt;0,'data-cash-crude'!AU200-INDEX('active-future'!$C:$C,MATCH('basis-cash-crude'!AV$1,'active-future'!$A:$A,0),1),""),"")</f>
        <v/>
      </c>
      <c r="AW200" t="str">
        <f>+IFERROR(IF(VALUE('data-cash-crude'!AV200)&gt;0,'data-cash-crude'!AV200-INDEX('active-future'!$C:$C,MATCH('basis-cash-crude'!AW$1,'active-future'!$A:$A,0),1),""),"")</f>
        <v/>
      </c>
      <c r="AX200">
        <f>+IFERROR(IF(VALUE('data-cash-crude'!AW200)&gt;0,'data-cash-crude'!AW200-INDEX('active-future'!$C:$C,MATCH('basis-cash-crude'!AX$1,'active-future'!$A:$A,0),1),""),"")</f>
        <v>-16.04</v>
      </c>
      <c r="AY200">
        <f>+IFERROR(IF(VALUE('data-cash-crude'!AX200)&gt;0,'data-cash-crude'!AX200-INDEX('active-future'!$C:$C,MATCH('basis-cash-crude'!AY$1,'active-future'!$A:$A,0),1),""),"")</f>
        <v>-16.310000000000002</v>
      </c>
      <c r="AZ200">
        <f>+IFERROR(IF(VALUE('data-cash-crude'!AY200)&gt;0,'data-cash-crude'!AY200-INDEX('active-future'!$C:$C,MATCH('basis-cash-crude'!AZ$1,'active-future'!$A:$A,0),1),""),"")</f>
        <v>-15.909999999999997</v>
      </c>
      <c r="BA200">
        <f>+IFERROR(IF(VALUE('data-cash-crude'!AZ200)&gt;0,'data-cash-crude'!AZ200-INDEX('active-future'!$C:$C,MATCH('basis-cash-crude'!BA$1,'active-future'!$A:$A,0),1),""),"")</f>
        <v>-15.979999999999997</v>
      </c>
      <c r="BB200">
        <f>+IFERROR(IF(VALUE('data-cash-crude'!BA200)&gt;0,'data-cash-crude'!BA200-INDEX('active-future'!$C:$C,MATCH('basis-cash-crude'!BB$1,'active-future'!$A:$A,0),1),""),"")</f>
        <v>-15.969999999999999</v>
      </c>
      <c r="BC200">
        <f>+IFERROR(IF(VALUE('data-cash-crude'!BB200)&gt;0,'data-cash-crude'!BB200-INDEX('active-future'!$C:$C,MATCH('basis-cash-crude'!BC$1,'active-future'!$A:$A,0),1),""),"")</f>
        <v>-16.479999999999997</v>
      </c>
      <c r="BD200">
        <f>+IFERROR(IF(VALUE('data-cash-crude'!BC200)&gt;0,'data-cash-crude'!BC200-INDEX('active-future'!$C:$C,MATCH('basis-cash-crude'!BD$1,'active-future'!$A:$A,0),1),""),"")</f>
        <v>-16.009999999999998</v>
      </c>
      <c r="BE200">
        <f>+IFERROR(IF(VALUE('data-cash-crude'!BD200)&gt;0,'data-cash-crude'!BD200-INDEX('active-future'!$C:$C,MATCH('basis-cash-crude'!BE$1,'active-future'!$A:$A,0),1),""),"")</f>
        <v>-16.119999999999997</v>
      </c>
      <c r="BF200">
        <f>+IFERROR(IF(VALUE('data-cash-crude'!BE200)&gt;0,'data-cash-crude'!BE200-INDEX('active-future'!$C:$C,MATCH('basis-cash-crude'!BF$1,'active-future'!$A:$A,0),1),""),"")</f>
        <v>-16.18</v>
      </c>
      <c r="BG200">
        <f>+IFERROR(IF(VALUE('data-cash-crude'!BF200)&gt;0,'data-cash-crude'!BF200-INDEX('active-future'!$C:$C,MATCH('basis-cash-crude'!BG$1,'active-future'!$A:$A,0),1),""),"")</f>
        <v>-15.86</v>
      </c>
      <c r="BH200">
        <f>+IFERROR(IF(VALUE('data-cash-crude'!BG200)&gt;0,'data-cash-crude'!BG200-INDEX('active-future'!$C:$C,MATCH('basis-cash-crude'!BH$1,'active-future'!$A:$A,0),1),""),"")</f>
        <v>-16.060000000000002</v>
      </c>
      <c r="BI200">
        <f>+IFERROR(IF(VALUE('data-cash-crude'!BH200)&gt;0,'data-cash-crude'!BH200-INDEX('active-future'!$C:$C,MATCH('basis-cash-crude'!BI$1,'active-future'!$A:$A,0),1),""),"")</f>
        <v>-16.340000000000003</v>
      </c>
      <c r="BJ200">
        <f>+IFERROR(IF(VALUE('data-cash-crude'!BI200)&gt;0,'data-cash-crude'!BI200-INDEX('active-future'!$C:$C,MATCH('basis-cash-crude'!BJ$1,'active-future'!$A:$A,0),1),""),"")</f>
        <v>-15.950000000000003</v>
      </c>
      <c r="BK200">
        <f>+IFERROR(IF(VALUE('data-cash-crude'!BJ200)&gt;0,'data-cash-crude'!BJ200-INDEX('active-future'!$C:$C,MATCH('basis-cash-crude'!BK$1,'active-future'!$A:$A,0),1),""),"")</f>
        <v>-16.049999999999997</v>
      </c>
      <c r="BL200">
        <f>+IFERROR(IF(VALUE('data-cash-crude'!BK200)&gt;0,'data-cash-crude'!BK200-INDEX('active-future'!$C:$C,MATCH('basis-cash-crude'!BL$1,'active-future'!$A:$A,0),1),""),"")</f>
        <v>-15.840000000000003</v>
      </c>
      <c r="BM200">
        <f>+IFERROR(IF(VALUE('data-cash-crude'!BL200)&gt;0,'data-cash-crude'!BL200-INDEX('active-future'!$C:$C,MATCH('basis-cash-crude'!BM$1,'active-future'!$A:$A,0),1),""),"")</f>
        <v>-16.130000000000003</v>
      </c>
      <c r="BN200">
        <f>+IFERROR(IF(VALUE('data-cash-crude'!BM200)&gt;0,'data-cash-crude'!BM200-INDEX('active-future'!$C:$C,MATCH('basis-cash-crude'!BN$1,'active-future'!$A:$A,0),1),""),"")</f>
        <v>-16</v>
      </c>
      <c r="BO200">
        <f>+IFERROR(IF(VALUE('data-cash-crude'!BN200)&gt;0,'data-cash-crude'!BN200-INDEX('active-future'!$C:$C,MATCH('basis-cash-crude'!BO$1,'active-future'!$A:$A,0),1),""),"")</f>
        <v>-16.060000000000002</v>
      </c>
      <c r="BP200">
        <f>+IFERROR(IF(VALUE('data-cash-crude'!BO200)&gt;0,'data-cash-crude'!BO200-INDEX('active-future'!$C:$C,MATCH('basis-cash-crude'!BP$1,'active-future'!$A:$A,0),1),""),"")</f>
        <v>-15.950000000000003</v>
      </c>
      <c r="BQ200">
        <f>+IFERROR(IF(VALUE('data-cash-crude'!BP200)&gt;0,'data-cash-crude'!BP200-INDEX('active-future'!$C:$C,MATCH('basis-cash-crude'!BQ$1,'active-future'!$A:$A,0),1),""),"")</f>
        <v>-15.89</v>
      </c>
      <c r="BR200">
        <f>+IFERROR(IF(VALUE('data-cash-crude'!BQ200)&gt;0,'data-cash-crude'!BQ200-INDEX('active-future'!$C:$C,MATCH('basis-cash-crude'!BR$1,'active-future'!$A:$A,0),1),""),"")</f>
        <v>-16.119999999999997</v>
      </c>
      <c r="BS200">
        <f>+IFERROR(IF(VALUE('data-cash-crude'!BR200)&gt;0,'data-cash-crude'!BR200-INDEX('active-future'!$C:$C,MATCH('basis-cash-crude'!BS$1,'active-future'!$A:$A,0),1),""),"")</f>
        <v>-16.32</v>
      </c>
      <c r="BT200">
        <f>+IFERROR(IF(VALUE('data-cash-crude'!BS200)&gt;0,'data-cash-crude'!BS200-INDEX('active-future'!$C:$C,MATCH('basis-cash-crude'!BT$1,'active-future'!$A:$A,0),1),""),"")</f>
        <v>-15.909999999999997</v>
      </c>
      <c r="BU200">
        <f>+IFERROR(IF(VALUE('data-cash-crude'!BT200)&gt;0,'data-cash-crude'!BT200-INDEX('active-future'!$C:$C,MATCH('basis-cash-crude'!BU$1,'active-future'!$A:$A,0),1),""),"")</f>
        <v>-15.909999999999997</v>
      </c>
      <c r="BV200" t="str">
        <f>+IFERROR(IF(VALUE('data-cash-crude'!BU200)&gt;0,'data-cash-crude'!BU200-INDEX('active-future'!$C:$C,MATCH('basis-cash-crude'!BV$1,'active-future'!$A:$A,0),1),""),"")</f>
        <v/>
      </c>
      <c r="BW200">
        <f>+IFERROR(IF(VALUE('data-cash-crude'!BV200)&gt;0,'data-cash-crude'!BV200-INDEX('active-future'!$C:$C,MATCH('basis-cash-crude'!BW$1,'active-future'!$A:$A,0),1),""),"")</f>
        <v>-16.04</v>
      </c>
      <c r="BX200">
        <f>+IFERROR(IF(VALUE('data-cash-crude'!BW200)&gt;0,'data-cash-crude'!BW200-INDEX('active-future'!$C:$C,MATCH('basis-cash-crude'!BX$1,'active-future'!$A:$A,0),1),""),"")</f>
        <v>-15.89</v>
      </c>
      <c r="BY200">
        <f>+IFERROR(IF(VALUE('data-cash-crude'!BX200)&gt;0,'data-cash-crude'!BX200-INDEX('active-future'!$C:$C,MATCH('basis-cash-crude'!BY$1,'active-future'!$A:$A,0),1),""),"")</f>
        <v>-16.090000000000003</v>
      </c>
      <c r="BZ200">
        <f>+IFERROR(IF(VALUE('data-cash-crude'!BY200)&gt;0,'data-cash-crude'!BY200-INDEX('active-future'!$C:$C,MATCH('basis-cash-crude'!BZ$1,'active-future'!$A:$A,0),1),""),"")</f>
        <v>-16.189999999999998</v>
      </c>
      <c r="CA200">
        <f>+IFERROR(IF(VALUE('data-cash-crude'!BZ200)&gt;0,'data-cash-crude'!BZ200-INDEX('active-future'!$C:$C,MATCH('basis-cash-crude'!CA$1,'active-future'!$A:$A,0),1),""),"")</f>
        <v>-15.79</v>
      </c>
      <c r="CB200">
        <f>+IFERROR(IF(VALUE('data-cash-crude'!CA200)&gt;0,'data-cash-crude'!CA200-INDEX('active-future'!$C:$C,MATCH('basis-cash-crude'!CB$1,'active-future'!$A:$A,0),1),""),"")</f>
        <v>-16.090000000000003</v>
      </c>
      <c r="CC200">
        <f>+IFERROR(IF(VALUE('data-cash-crude'!CB200)&gt;0,'data-cash-crude'!CB200-INDEX('active-future'!$C:$C,MATCH('basis-cash-crude'!CC$1,'active-future'!$A:$A,0),1),""),"")</f>
        <v>-15.649999999999999</v>
      </c>
      <c r="CD200">
        <f>+IFERROR(IF(VALUE('data-cash-crude'!CC200)&gt;0,'data-cash-crude'!CC200-INDEX('active-future'!$C:$C,MATCH('basis-cash-crude'!CD$1,'active-future'!$A:$A,0),1),""),"")</f>
        <v>-16.100000000000001</v>
      </c>
      <c r="CE200">
        <f>+IFERROR(IF(VALUE('data-cash-crude'!CD200)&gt;0,'data-cash-crude'!CD200-INDEX('active-future'!$C:$C,MATCH('basis-cash-crude'!CE$1,'active-future'!$A:$A,0),1),""),"")</f>
        <v>-16.090000000000003</v>
      </c>
      <c r="CF200">
        <f>+IFERROR(IF(VALUE('data-cash-crude'!CE200)&gt;0,'data-cash-crude'!CE200-INDEX('active-future'!$C:$C,MATCH('basis-cash-crude'!CF$1,'active-future'!$A:$A,0),1),""),"")</f>
        <v>-16</v>
      </c>
      <c r="CG200">
        <f>+IFERROR(IF(VALUE('data-cash-crude'!CF200)&gt;0,'data-cash-crude'!CF200-INDEX('active-future'!$C:$C,MATCH('basis-cash-crude'!CG$1,'active-future'!$A:$A,0),1),""),"")</f>
        <v>-16.149999999999999</v>
      </c>
      <c r="CH200">
        <f>+IFERROR(IF(VALUE('data-cash-crude'!CG200)&gt;0,'data-cash-crude'!CG200-INDEX('active-future'!$C:$C,MATCH('basis-cash-crude'!CH$1,'active-future'!$A:$A,0),1),""),"")</f>
        <v>-15.850000000000001</v>
      </c>
      <c r="CI200">
        <f>+IFERROR(IF(VALUE('data-cash-crude'!CH200)&gt;0,'data-cash-crude'!CH200-INDEX('active-future'!$C:$C,MATCH('basis-cash-crude'!CI$1,'active-future'!$A:$A,0),1),""),"")</f>
        <v>-16.020000000000003</v>
      </c>
      <c r="CJ200">
        <f>+IFERROR(IF(VALUE('data-cash-crude'!CI200)&gt;0,'data-cash-crude'!CI200-INDEX('active-future'!$C:$C,MATCH('basis-cash-crude'!CJ$1,'active-future'!$A:$A,0),1),""),"")</f>
        <v>-16.049999999999997</v>
      </c>
      <c r="CK200">
        <f>+IFERROR(IF(VALUE('data-cash-crude'!CJ200)&gt;0,'data-cash-crude'!CJ200-INDEX('active-future'!$C:$C,MATCH('basis-cash-crude'!CK$1,'active-future'!$A:$A,0),1),""),"")</f>
        <v>-16.009999999999998</v>
      </c>
      <c r="CL200">
        <f>+IFERROR(IF(VALUE('data-cash-crude'!CK200)&gt;0,'data-cash-crude'!CK200-INDEX('active-future'!$C:$C,MATCH('basis-cash-crude'!CL$1,'active-future'!$A:$A,0),1),""),"")</f>
        <v>-15.939999999999998</v>
      </c>
      <c r="CM200" t="str">
        <f>+IFERROR(IF(VALUE('data-cash-crude'!CL200)&gt;0,'data-cash-crude'!CL200-INDEX('active-future'!$C:$C,MATCH('basis-cash-crude'!CM$1,'active-future'!$A:$A,0),1),""),"")</f>
        <v/>
      </c>
      <c r="CN200">
        <f>+IFERROR(IF(VALUE('data-cash-crude'!CM200)&gt;0,'data-cash-crude'!CM200-INDEX('active-future'!$C:$C,MATCH('basis-cash-crude'!CN$1,'active-future'!$A:$A,0),1),""),"")</f>
        <v>-16.100000000000001</v>
      </c>
      <c r="CO200">
        <f>+IFERROR(IF(VALUE('data-cash-crude'!CN200)&gt;0,'data-cash-crude'!CN200-INDEX('active-future'!$C:$C,MATCH('basis-cash-crude'!CO$1,'active-future'!$A:$A,0),1),""),"")</f>
        <v>-15.96</v>
      </c>
      <c r="CP200" t="str">
        <f>+IFERROR(IF(VALUE('data-cash-crude'!CO200)&gt;0,'data-cash-crude'!CO200-INDEX('active-future'!$C:$C,MATCH('basis-cash-crude'!CP$1,'active-future'!$A:$A,0),1),""),"")</f>
        <v/>
      </c>
      <c r="CQ200">
        <f>+IFERROR(IF(VALUE('data-cash-crude'!CP200)&gt;0,'data-cash-crude'!CP200-INDEX('active-future'!$C:$C,MATCH('basis-cash-crude'!CQ$1,'active-future'!$A:$A,0),1),""),"")</f>
        <v>-15.18</v>
      </c>
      <c r="CR200">
        <f>+IFERROR(IF(VALUE('data-cash-crude'!CQ200)&gt;0,'data-cash-crude'!CQ200-INDEX('active-future'!$C:$C,MATCH('basis-cash-crude'!CR$1,'active-future'!$A:$A,0),1),""),"")</f>
        <v>-16.14</v>
      </c>
      <c r="CS200">
        <f>+IFERROR(IF(VALUE('data-cash-crude'!CR200)&gt;0,'data-cash-crude'!CR200-INDEX('active-future'!$C:$C,MATCH('basis-cash-crude'!CS$1,'active-future'!$A:$A,0),1),""),"")</f>
        <v>-15.920000000000002</v>
      </c>
      <c r="CT200">
        <f>+IFERROR(IF(VALUE('data-cash-crude'!CS200)&gt;0,'data-cash-crude'!CS200-INDEX('active-future'!$C:$C,MATCH('basis-cash-crude'!CT$1,'active-future'!$A:$A,0),1),""),"")</f>
        <v>-16.100000000000001</v>
      </c>
      <c r="CU200">
        <f>+IFERROR(IF(VALUE('data-cash-crude'!CT200)&gt;0,'data-cash-crude'!CT200-INDEX('active-future'!$C:$C,MATCH('basis-cash-crude'!CU$1,'active-future'!$A:$A,0),1),""),"")</f>
        <v>-15.93</v>
      </c>
      <c r="CV200">
        <f>+IFERROR(IF(VALUE('data-cash-crude'!CU200)&gt;0,'data-cash-crude'!CU200-INDEX('active-future'!$C:$C,MATCH('basis-cash-crude'!CV$1,'active-future'!$A:$A,0),1),""),"")</f>
        <v>-15.880000000000003</v>
      </c>
      <c r="CW200">
        <f>+IFERROR(IF(VALUE('data-cash-crude'!CV200)&gt;0,'data-cash-crude'!CV200-INDEX('active-future'!$C:$C,MATCH('basis-cash-crude'!CW$1,'active-future'!$A:$A,0),1),""),"")</f>
        <v>-15.64</v>
      </c>
      <c r="CX200">
        <f>+IFERROR(IF(VALUE('data-cash-crude'!CW200)&gt;0,'data-cash-crude'!CW200-INDEX('active-future'!$C:$C,MATCH('basis-cash-crude'!CX$1,'active-future'!$A:$A,0),1),""),"")</f>
        <v>-16.060000000000002</v>
      </c>
      <c r="CY200">
        <f>+IFERROR(IF(VALUE('data-cash-crude'!CX200)&gt;0,'data-cash-crude'!CX200-INDEX('active-future'!$C:$C,MATCH('basis-cash-crude'!CY$1,'active-future'!$A:$A,0),1),""),"")</f>
        <v>-15.969999999999999</v>
      </c>
      <c r="CZ200">
        <f>+IFERROR(IF(VALUE('data-cash-crude'!CY200)&gt;0,'data-cash-crude'!CY200-INDEX('active-future'!$C:$C,MATCH('basis-cash-crude'!CZ$1,'active-future'!$A:$A,0),1),""),"")</f>
        <v>-16.229999999999997</v>
      </c>
      <c r="DA200">
        <f>+IFERROR(IF(VALUE('data-cash-crude'!CZ200)&gt;0,'data-cash-crude'!CZ200-INDEX('active-future'!$C:$C,MATCH('basis-cash-crude'!DA$1,'active-future'!$A:$A,0),1),""),"")</f>
        <v>-15.850000000000001</v>
      </c>
      <c r="DB200">
        <f>+IFERROR(IF(VALUE('data-cash-crude'!DA200)&gt;0,'data-cash-crude'!DA200-INDEX('active-future'!$C:$C,MATCH('basis-cash-crude'!DB$1,'active-future'!$A:$A,0),1),""),"")</f>
        <v>-16.18</v>
      </c>
      <c r="DC200">
        <f>+IFERROR(IF(VALUE('data-cash-crude'!DB200)&gt;0,'data-cash-crude'!DB200-INDEX('active-future'!$C:$C,MATCH('basis-cash-crude'!DC$1,'active-future'!$A:$A,0),1),""),"")</f>
        <v>-16</v>
      </c>
      <c r="DD200">
        <f>+IFERROR(IF(VALUE('data-cash-crude'!DC200)&gt;0,'data-cash-crude'!DC200-INDEX('active-future'!$C:$C,MATCH('basis-cash-crude'!DD$1,'active-future'!$A:$A,0),1),""),"")</f>
        <v>-16.04</v>
      </c>
      <c r="DE200">
        <f>+IFERROR(IF(VALUE('data-cash-crude'!DD200)&gt;0,'data-cash-crude'!DD200-INDEX('active-future'!$C:$C,MATCH('basis-cash-crude'!DE$1,'active-future'!$A:$A,0),1),""),"")</f>
        <v>-16.090000000000003</v>
      </c>
      <c r="DF200">
        <f>+IFERROR(IF(VALUE('data-cash-crude'!DE200)&gt;0,'data-cash-crude'!DE200-INDEX('active-future'!$C:$C,MATCH('basis-cash-crude'!DF$1,'active-future'!$A:$A,0),1),""),"")</f>
        <v>-15.880000000000003</v>
      </c>
      <c r="DG200">
        <f>+IFERROR(IF(VALUE('data-cash-crude'!DF200)&gt;0,'data-cash-crude'!DF200-INDEX('active-future'!$C:$C,MATCH('basis-cash-crude'!DG$1,'active-future'!$A:$A,0),1),""),"")</f>
        <v>-15.689999999999998</v>
      </c>
      <c r="DH200">
        <f>+IFERROR(IF(VALUE('data-cash-crude'!DG200)&gt;0,'data-cash-crude'!DG200-INDEX('active-future'!$C:$C,MATCH('basis-cash-crude'!DH$1,'active-future'!$A:$A,0),1),""),"")</f>
        <v>-16.159999999999997</v>
      </c>
      <c r="DI200">
        <f>+IFERROR(IF(VALUE('data-cash-crude'!DH200)&gt;0,'data-cash-crude'!DH200-INDEX('active-future'!$C:$C,MATCH('basis-cash-crude'!DI$1,'active-future'!$A:$A,0),1),""),"")</f>
        <v>-15.950000000000003</v>
      </c>
      <c r="DJ200">
        <f>+IFERROR(IF(VALUE('data-cash-crude'!DI200)&gt;0,'data-cash-crude'!DI200-INDEX('active-future'!$C:$C,MATCH('basis-cash-crude'!DJ$1,'active-future'!$A:$A,0),1),""),"")</f>
        <v>-16.079999999999998</v>
      </c>
      <c r="DK200">
        <f>+IFERROR(IF(VALUE('data-cash-crude'!DJ200)&gt;0,'data-cash-crude'!DJ200-INDEX('active-future'!$C:$C,MATCH('basis-cash-crude'!DK$1,'active-future'!$A:$A,0),1),""),"")</f>
        <v>-16.049999999999997</v>
      </c>
      <c r="DL200">
        <f>+IFERROR(IF(VALUE('data-cash-crude'!DK200)&gt;0,'data-cash-crude'!DK200-INDEX('active-future'!$C:$C,MATCH('basis-cash-crude'!DL$1,'active-future'!$A:$A,0),1),""),"")</f>
        <v>-16.119999999999997</v>
      </c>
      <c r="DM200" t="str">
        <f>+IFERROR(IF(VALUE('data-cash-crude'!DL200)&gt;0,'data-cash-crude'!DL200-INDEX('active-future'!$C:$C,MATCH('basis-cash-crude'!DM$1,'active-future'!$A:$A,0),1),""),"")</f>
        <v/>
      </c>
      <c r="DN200" t="str">
        <f>+IFERROR(IF(VALUE('data-cash-crude'!DM200)&gt;0,'data-cash-crude'!DM200-INDEX('active-future'!$C:$C,MATCH('basis-cash-crude'!DN$1,'active-future'!$A:$A,0),1),""),"")</f>
        <v/>
      </c>
      <c r="DO200" t="str">
        <f>+IFERROR(IF(VALUE('data-cash-crude'!DN200)&gt;0,'data-cash-crude'!DN200-INDEX('active-future'!$C:$C,MATCH('basis-cash-crude'!DO$1,'active-future'!$A:$A,0),1),""),"")</f>
        <v/>
      </c>
      <c r="DP200" t="str">
        <f>+IFERROR(IF(VALUE('data-cash-crude'!DO200)&gt;0,'data-cash-crude'!DO200-INDEX('active-future'!$C:$C,MATCH('basis-cash-crude'!DP$1,'active-future'!$A:$A,0),1),""),"")</f>
        <v/>
      </c>
      <c r="DQ200" t="str">
        <f>+IFERROR(IF(VALUE('data-cash-crude'!DP200)&gt;0,'data-cash-crude'!DP200-INDEX('active-future'!$C:$C,MATCH('basis-cash-crude'!DQ$1,'active-future'!$A:$A,0),1),""),"")</f>
        <v/>
      </c>
      <c r="DR200" t="str">
        <f>+IFERROR(IF(VALUE('data-cash-crude'!DQ200)&gt;0,'data-cash-crude'!DQ200-INDEX('active-future'!$C:$C,MATCH('basis-cash-crude'!DR$1,'active-future'!$A:$A,0),1),""),"")</f>
        <v/>
      </c>
      <c r="DS200" t="str">
        <f>+IFERROR(IF(VALUE('data-cash-crude'!DR200)&gt;0,'data-cash-crude'!DR200-INDEX('active-future'!$C:$C,MATCH('basis-cash-crude'!DS$1,'active-future'!$A:$A,0),1),""),"")</f>
        <v/>
      </c>
      <c r="DT200" t="str">
        <f>+IFERROR(IF(VALUE('data-cash-crude'!DS200)&gt;0,'data-cash-crude'!DS200-INDEX('active-future'!$C:$C,MATCH('basis-cash-crude'!DT$1,'active-future'!$A:$A,0),1),""),"")</f>
        <v/>
      </c>
      <c r="DU200" t="str">
        <f>+IFERROR(IF(VALUE('data-cash-crude'!DT200)&gt;0,'data-cash-crude'!DT200-INDEX('active-future'!$C:$C,MATCH('basis-cash-crude'!DU$1,'active-future'!$A:$A,0),1),""),"")</f>
        <v/>
      </c>
      <c r="DV200" t="str">
        <f>+IFERROR(IF(VALUE('data-cash-crude'!DU200)&gt;0,'data-cash-crude'!DU200-INDEX('active-future'!$C:$C,MATCH('basis-cash-crude'!DV$1,'active-future'!$A:$A,0),1),""),"")</f>
        <v/>
      </c>
      <c r="DW200" t="str">
        <f>+IFERROR(IF(VALUE('data-cash-crude'!DV200)&gt;0,'data-cash-crude'!DV200-INDEX('active-future'!$C:$C,MATCH('basis-cash-crude'!DW$1,'active-future'!$A:$A,0),1),""),"")</f>
        <v/>
      </c>
      <c r="DX200" t="str">
        <f>+IFERROR(IF(VALUE('data-cash-crude'!DW200)&gt;0,'data-cash-crude'!DW200-INDEX('active-future'!$C:$C,MATCH('basis-cash-crude'!DX$1,'active-future'!$A:$A,0),1),""),"")</f>
        <v/>
      </c>
      <c r="DY200" t="str">
        <f>+IFERROR(IF(VALUE('data-cash-crude'!DX200)&gt;0,'data-cash-crude'!DX200-INDEX('active-future'!$C:$C,MATCH('basis-cash-crude'!DY$1,'active-future'!$A:$A,0),1),""),"")</f>
        <v/>
      </c>
      <c r="DZ200" t="str">
        <f>+IFERROR(IF(VALUE('data-cash-crude'!DY200)&gt;0,'data-cash-crude'!DY200-INDEX('active-future'!$C:$C,MATCH('basis-cash-crude'!DZ$1,'active-future'!$A:$A,0),1),""),"")</f>
        <v/>
      </c>
      <c r="EA200" t="str">
        <f>+IFERROR(IF(VALUE('data-cash-crude'!DZ200)&gt;0,'data-cash-crude'!DZ200-INDEX('active-future'!$C:$C,MATCH('basis-cash-crude'!EA$1,'active-future'!$A:$A,0),1),""),"")</f>
        <v/>
      </c>
      <c r="EB200" t="str">
        <f>+IFERROR(IF(VALUE('data-cash-crude'!EA200)&gt;0,'data-cash-crude'!EA200-INDEX('active-future'!$C:$C,MATCH('basis-cash-crude'!EB$1,'active-future'!$A:$A,0),1),""),"")</f>
        <v/>
      </c>
      <c r="EC200" t="str">
        <f>+IFERROR(IF(VALUE('data-cash-crude'!EB200)&gt;0,'data-cash-crude'!EB200-INDEX('active-future'!$C:$C,MATCH('basis-cash-crude'!EC$1,'active-future'!$A:$A,0),1),""),"")</f>
        <v/>
      </c>
      <c r="ED200" t="str">
        <f>+IFERROR(IF(VALUE('data-cash-crude'!EC200)&gt;0,'data-cash-crude'!EC200-INDEX('active-future'!$C:$C,MATCH('basis-cash-crude'!ED$1,'active-future'!$A:$A,0),1),""),"")</f>
        <v/>
      </c>
      <c r="EE200" t="str">
        <f>+IFERROR(IF(VALUE('data-cash-crude'!ED200)&gt;0,'data-cash-crude'!ED200-INDEX('active-future'!$C:$C,MATCH('basis-cash-crude'!EE$1,'active-future'!$A:$A,0),1),""),"")</f>
        <v/>
      </c>
      <c r="EF200" t="str">
        <f>+IFERROR(IF(VALUE('data-cash-crude'!EE200)&gt;0,'data-cash-crude'!EE200-INDEX('active-future'!$C:$C,MATCH('basis-cash-crude'!EF$1,'active-future'!$A:$A,0),1),""),"")</f>
        <v/>
      </c>
      <c r="EG200" t="str">
        <f>+IFERROR(IF(VALUE('data-cash-crude'!EF200)&gt;0,'data-cash-crude'!EF200-INDEX('active-future'!$C:$C,MATCH('basis-cash-crude'!EG$1,'active-future'!$A:$A,0),1),""),"")</f>
        <v/>
      </c>
      <c r="EH200" t="str">
        <f>+IFERROR(IF(VALUE('data-cash-crude'!EG200)&gt;0,'data-cash-crude'!EG200-INDEX('active-future'!$C:$C,MATCH('basis-cash-crude'!EH$1,'active-future'!$A:$A,0),1),""),"")</f>
        <v/>
      </c>
      <c r="EI200" t="str">
        <f>+IFERROR(IF(VALUE('data-cash-crude'!EH200)&gt;0,'data-cash-crude'!EH200-INDEX('active-future'!$C:$C,MATCH('basis-cash-crude'!EI$1,'active-future'!$A:$A,0),1),""),"")</f>
        <v/>
      </c>
      <c r="EJ200" t="str">
        <f>+IFERROR(IF(VALUE('data-cash-crude'!EI200)&gt;0,'data-cash-crude'!EI200-INDEX('active-future'!$C:$C,MATCH('basis-cash-crude'!EJ$1,'active-future'!$A:$A,0),1),""),"")</f>
        <v/>
      </c>
      <c r="EK200" t="str">
        <f>+IFERROR(IF(VALUE('data-cash-crude'!EJ200)&gt;0,'data-cash-crude'!EJ200-INDEX('active-future'!$C:$C,MATCH('basis-cash-crude'!EK$1,'active-future'!$A:$A,0),1),""),"")</f>
        <v/>
      </c>
      <c r="EL200" t="str">
        <f>+IFERROR(IF(VALUE('data-cash-crude'!EK200)&gt;0,'data-cash-crude'!EK200-INDEX('active-future'!$C:$C,MATCH('basis-cash-crude'!EL$1,'active-future'!$A:$A,0),1),""),"")</f>
        <v/>
      </c>
      <c r="EM200" t="str">
        <f>+IFERROR(IF(VALUE('data-cash-crude'!EL200)&gt;0,'data-cash-crude'!EL200-INDEX('active-future'!$C:$C,MATCH('basis-cash-crude'!EM$1,'active-future'!$A:$A,0),1),""),"")</f>
        <v/>
      </c>
      <c r="EN200" t="str">
        <f>+IFERROR(IF(VALUE('data-cash-crude'!EM200)&gt;0,'data-cash-crude'!EM200-INDEX('active-future'!$C:$C,MATCH('basis-cash-crude'!EN$1,'active-future'!$A:$A,0),1),""),"")</f>
        <v/>
      </c>
      <c r="EO200" t="str">
        <f>+IFERROR(IF(VALUE('data-cash-crude'!EN200)&gt;0,'data-cash-crude'!EN200-INDEX('active-future'!$C:$C,MATCH('basis-cash-crude'!EO$1,'active-future'!$A:$A,0),1),""),"")</f>
        <v/>
      </c>
      <c r="EP200" t="str">
        <f>+IFERROR(IF(VALUE('data-cash-crude'!EO200)&gt;0,'data-cash-crude'!EO200-INDEX('active-future'!$C:$C,MATCH('basis-cash-crude'!EP$1,'active-future'!$A:$A,0),1),""),"")</f>
        <v/>
      </c>
      <c r="EQ200" t="str">
        <f>+IFERROR(IF(VALUE('data-cash-crude'!EP200)&gt;0,'data-cash-crude'!EP200-INDEX('active-future'!$C:$C,MATCH('basis-cash-crude'!EQ$1,'active-future'!$A:$A,0),1),""),"")</f>
        <v/>
      </c>
      <c r="ER200" t="str">
        <f>+IFERROR(IF(VALUE('data-cash-crude'!EQ200)&gt;0,'data-cash-crude'!EQ200-INDEX('active-future'!$C:$C,MATCH('basis-cash-crude'!ER$1,'active-future'!$A:$A,0),1),""),"")</f>
        <v/>
      </c>
      <c r="ES200" t="str">
        <f>+IFERROR(IF(VALUE('data-cash-crude'!ER200)&gt;0,'data-cash-crude'!ER200-INDEX('active-future'!$C:$C,MATCH('basis-cash-crude'!ES$1,'active-future'!$A:$A,0),1),""),"")</f>
        <v/>
      </c>
      <c r="ET200" t="str">
        <f>+IFERROR(IF(VALUE('data-cash-crude'!ES200)&gt;0,'data-cash-crude'!ES200-INDEX('active-future'!$C:$C,MATCH('basis-cash-crude'!ET$1,'active-future'!$A:$A,0),1),""),"")</f>
        <v/>
      </c>
      <c r="EU200" t="str">
        <f>+IFERROR(IF(VALUE('data-cash-crude'!ET200)&gt;0,'data-cash-crude'!ET200-INDEX('active-future'!$C:$C,MATCH('basis-cash-crude'!EU$1,'active-future'!$A:$A,0),1),""),"")</f>
        <v/>
      </c>
      <c r="EV200" t="str">
        <f>+IFERROR(IF(VALUE('data-cash-crude'!EU200)&gt;0,'data-cash-crude'!EU200-INDEX('active-future'!$C:$C,MATCH('basis-cash-crude'!EV$1,'active-future'!$A:$A,0),1),""),"")</f>
        <v/>
      </c>
      <c r="EW200" t="str">
        <f>+IFERROR(IF(VALUE('data-cash-crude'!EV200)&gt;0,'data-cash-crude'!EV200-INDEX('active-future'!$C:$C,MATCH('basis-cash-crude'!EW$1,'active-future'!$A:$A,0),1),""),"")</f>
        <v/>
      </c>
      <c r="EX200" t="str">
        <f>+IFERROR(IF(VALUE('data-cash-crude'!EW200)&gt;0,'data-cash-crude'!EW200-INDEX('active-future'!$C:$C,MATCH('basis-cash-crude'!EX$1,'active-future'!$A:$A,0),1),""),"")</f>
        <v/>
      </c>
      <c r="EY200" t="str">
        <f>+IFERROR(IF(VALUE('data-cash-crude'!EX200)&gt;0,'data-cash-crude'!EX200-INDEX('active-future'!$C:$C,MATCH('basis-cash-crude'!EY$1,'active-future'!$A:$A,0),1),""),"")</f>
        <v/>
      </c>
      <c r="EZ200" t="str">
        <f>+IFERROR(IF(VALUE('data-cash-crude'!EY200)&gt;0,'data-cash-crude'!EY200-INDEX('active-future'!$C:$C,MATCH('basis-cash-crude'!EZ$1,'active-future'!$A:$A,0),1),""),"")</f>
        <v/>
      </c>
      <c r="FA200" t="str">
        <f>+IFERROR(IF(VALUE('data-cash-crude'!EZ200)&gt;0,'data-cash-crude'!EZ200-INDEX('active-future'!$C:$C,MATCH('basis-cash-crude'!FA$1,'active-future'!$A:$A,0),1),""),"")</f>
        <v/>
      </c>
      <c r="FB200" t="str">
        <f>+IFERROR(IF(VALUE('data-cash-crude'!FA200)&gt;0,'data-cash-crude'!FA200-INDEX('active-future'!$C:$C,MATCH('basis-cash-crude'!FB$1,'active-future'!$A:$A,0),1),""),"")</f>
        <v/>
      </c>
      <c r="FC200" t="str">
        <f>+IFERROR(IF(VALUE('data-cash-crude'!FB200)&gt;0,'data-cash-crude'!FB200-INDEX('active-future'!$C:$C,MATCH('basis-cash-crude'!FC$1,'active-future'!$A:$A,0),1),""),"")</f>
        <v/>
      </c>
      <c r="FD200" t="str">
        <f>+IFERROR(IF(VALUE('data-cash-crude'!FC200)&gt;0,'data-cash-crude'!FC200-INDEX('active-future'!$C:$C,MATCH('basis-cash-crude'!FD$1,'active-future'!$A:$A,0),1),""),"")</f>
        <v/>
      </c>
      <c r="FE200" t="str">
        <f>+IFERROR(IF(VALUE('data-cash-crude'!FD200)&gt;0,'data-cash-crude'!FD200-INDEX('active-future'!$C:$C,MATCH('basis-cash-crude'!FE$1,'active-future'!$A:$A,0),1),""),"")</f>
        <v/>
      </c>
      <c r="FF200" t="str">
        <f>+IFERROR(IF(VALUE('data-cash-crude'!FE200)&gt;0,'data-cash-crude'!FE200-INDEX('active-future'!$C:$C,MATCH('basis-cash-crude'!FF$1,'active-future'!$A:$A,0),1),""),"")</f>
        <v/>
      </c>
      <c r="FG200" t="str">
        <f>+IFERROR(IF(VALUE('data-cash-crude'!FF200)&gt;0,'data-cash-crude'!FF200-INDEX('active-future'!$C:$C,MATCH('basis-cash-crude'!FG$1,'active-future'!$A:$A,0),1),""),"")</f>
        <v/>
      </c>
      <c r="FH200" t="str">
        <f>+IFERROR(IF(VALUE('data-cash-crude'!FG200)&gt;0,'data-cash-crude'!FG200-INDEX('active-future'!$C:$C,MATCH('basis-cash-crude'!FH$1,'active-future'!$A:$A,0),1),""),"")</f>
        <v/>
      </c>
      <c r="FI200" t="str">
        <f>+IFERROR(IF(VALUE('data-cash-crude'!FH200)&gt;0,'data-cash-crude'!FH200-INDEX('active-future'!$C:$C,MATCH('basis-cash-crude'!FI$1,'active-future'!$A:$A,0),1),""),"")</f>
        <v/>
      </c>
      <c r="FJ200" t="str">
        <f>+IFERROR(IF(VALUE('data-cash-crude'!FI200)&gt;0,'data-cash-crude'!FI200-INDEX('active-future'!$C:$C,MATCH('basis-cash-crude'!FJ$1,'active-future'!$A:$A,0),1),""),"")</f>
        <v/>
      </c>
      <c r="FK200" t="str">
        <f>+IFERROR(IF(VALUE('data-cash-crude'!FJ200)&gt;0,'data-cash-crude'!FJ200-INDEX('active-future'!$C:$C,MATCH('basis-cash-crude'!FK$1,'active-future'!$A:$A,0),1),""),"")</f>
        <v/>
      </c>
      <c r="FL200" t="str">
        <f>+IFERROR(IF(VALUE('data-cash-crude'!FK200)&gt;0,'data-cash-crude'!FK200-INDEX('active-future'!$C:$C,MATCH('basis-cash-crude'!FL$1,'active-future'!$A:$A,0),1),""),"")</f>
        <v/>
      </c>
    </row>
    <row r="201" spans="1:168" x14ac:dyDescent="0.2">
      <c r="A201">
        <f t="shared" si="9"/>
        <v>-3.5450000000000004</v>
      </c>
      <c r="B201">
        <f t="shared" si="10"/>
        <v>-3.4188000000000005</v>
      </c>
      <c r="C201">
        <f t="shared" si="11"/>
        <v>-3.4965333333333333</v>
      </c>
      <c r="D201" s="10" t="str">
        <f>+'data-cash-crude'!B201</f>
        <v>CLPA-8-91.CM</v>
      </c>
      <c r="E201">
        <f>+IFERROR(IF(VALUE('data-cash-crude'!D201)&gt;0,'data-cash-crude'!D201-INDEX('active-future'!$C:$C,MATCH('basis-cash-crude'!E$1,'active-future'!$A:$A,0),1),""),"")</f>
        <v>-3.5600000000000023</v>
      </c>
      <c r="F201">
        <f>+IFERROR(IF(VALUE('data-cash-crude'!E201)&gt;0,'data-cash-crude'!E201-INDEX('active-future'!$C:$C,MATCH('basis-cash-crude'!F$1,'active-future'!$A:$A,0),1),""),"")</f>
        <v>-3.4299999999999997</v>
      </c>
      <c r="G201">
        <f>+IFERROR(IF(VALUE('data-cash-crude'!F201)&gt;0,'data-cash-crude'!F201-INDEX('active-future'!$C:$C,MATCH('basis-cash-crude'!G$1,'active-future'!$A:$A,0),1),""),"")</f>
        <v>-3.4699999999999989</v>
      </c>
      <c r="H201">
        <f>+IFERROR(IF(VALUE('data-cash-crude'!G201)&gt;0,'data-cash-crude'!G201-INDEX('active-future'!$C:$C,MATCH('basis-cash-crude'!H$1,'active-future'!$A:$A,0),1),""),"")</f>
        <v>-3.4299999999999997</v>
      </c>
      <c r="I201" t="str">
        <f>+IFERROR(IF(VALUE('data-cash-crude'!H201)&gt;0,'data-cash-crude'!H201-INDEX('active-future'!$C:$C,MATCH('basis-cash-crude'!I$1,'active-future'!$A:$A,0),1),""),"")</f>
        <v/>
      </c>
      <c r="J201">
        <f>+IFERROR(IF(VALUE('data-cash-crude'!I201)&gt;0,'data-cash-crude'!I201-INDEX('active-future'!$C:$C,MATCH('basis-cash-crude'!J$1,'active-future'!$A:$A,0),1),""),"")</f>
        <v>-3.6099999999999994</v>
      </c>
      <c r="K201">
        <f>+IFERROR(IF(VALUE('data-cash-crude'!J201)&gt;0,'data-cash-crude'!J201-INDEX('active-future'!$C:$C,MATCH('basis-cash-crude'!K$1,'active-future'!$A:$A,0),1),""),"")</f>
        <v>-3.7700000000000031</v>
      </c>
      <c r="L201" t="str">
        <f>+IFERROR(IF(VALUE('data-cash-crude'!K201)&gt;0,'data-cash-crude'!K201-INDEX('active-future'!$C:$C,MATCH('basis-cash-crude'!L$1,'active-future'!$A:$A,0),1),""),"")</f>
        <v/>
      </c>
      <c r="M201">
        <f>+IFERROR(IF(VALUE('data-cash-crude'!L201)&gt;0,'data-cash-crude'!L201-INDEX('active-future'!$C:$C,MATCH('basis-cash-crude'!M$1,'active-future'!$A:$A,0),1),""),"")</f>
        <v>-3.4299999999999997</v>
      </c>
      <c r="N201">
        <f>+IFERROR(IF(VALUE('data-cash-crude'!M201)&gt;0,'data-cash-crude'!M201-INDEX('active-future'!$C:$C,MATCH('basis-cash-crude'!N$1,'active-future'!$A:$A,0),1),""),"")</f>
        <v>-3.6000000000000014</v>
      </c>
      <c r="O201">
        <f>+IFERROR(IF(VALUE('data-cash-crude'!N201)&gt;0,'data-cash-crude'!N201-INDEX('active-future'!$C:$C,MATCH('basis-cash-crude'!O$1,'active-future'!$A:$A,0),1),""),"")</f>
        <v>-3.3699999999999974</v>
      </c>
      <c r="P201">
        <f>+IFERROR(IF(VALUE('data-cash-crude'!O201)&gt;0,'data-cash-crude'!O201-INDEX('active-future'!$C:$C,MATCH('basis-cash-crude'!P$1,'active-future'!$A:$A,0),1),""),"")</f>
        <v>-3.4600000000000009</v>
      </c>
      <c r="Q201">
        <f>+IFERROR(IF(VALUE('data-cash-crude'!P201)&gt;0,'data-cash-crude'!P201-INDEX('active-future'!$C:$C,MATCH('basis-cash-crude'!Q$1,'active-future'!$A:$A,0),1),""),"")</f>
        <v>-3.5700000000000003</v>
      </c>
      <c r="R201">
        <f>+IFERROR(IF(VALUE('data-cash-crude'!Q201)&gt;0,'data-cash-crude'!Q201-INDEX('active-future'!$C:$C,MATCH('basis-cash-crude'!R$1,'active-future'!$A:$A,0),1),""),"")</f>
        <v>-3.4299999999999997</v>
      </c>
      <c r="S201">
        <f>+IFERROR(IF(VALUE('data-cash-crude'!R201)&gt;0,'data-cash-crude'!R201-INDEX('active-future'!$C:$C,MATCH('basis-cash-crude'!S$1,'active-future'!$A:$A,0),1),""),"")</f>
        <v>-3.509999999999998</v>
      </c>
      <c r="T201">
        <f>+IFERROR(IF(VALUE('data-cash-crude'!S201)&gt;0,'data-cash-crude'!S201-INDEX('active-future'!$C:$C,MATCH('basis-cash-crude'!T$1,'active-future'!$A:$A,0),1),""),"")</f>
        <v>-3.490000000000002</v>
      </c>
      <c r="U201">
        <f>+IFERROR(IF(VALUE('data-cash-crude'!T201)&gt;0,'data-cash-crude'!T201-INDEX('active-future'!$C:$C,MATCH('basis-cash-crude'!U$1,'active-future'!$A:$A,0),1),""),"")</f>
        <v>-3.7700000000000031</v>
      </c>
      <c r="V201">
        <f>+IFERROR(IF(VALUE('data-cash-crude'!U201)&gt;0,'data-cash-crude'!U201-INDEX('active-future'!$C:$C,MATCH('basis-cash-crude'!V$1,'active-future'!$A:$A,0),1),""),"")</f>
        <v>-3.4500000000000028</v>
      </c>
      <c r="W201">
        <f>+IFERROR(IF(VALUE('data-cash-crude'!V201)&gt;0,'data-cash-crude'!V201-INDEX('active-future'!$C:$C,MATCH('basis-cash-crude'!W$1,'active-future'!$A:$A,0),1),""),"")</f>
        <v>-3.4299999999999997</v>
      </c>
      <c r="X201">
        <f>+IFERROR(IF(VALUE('data-cash-crude'!W201)&gt;0,'data-cash-crude'!W201-INDEX('active-future'!$C:$C,MATCH('basis-cash-crude'!X$1,'active-future'!$A:$A,0),1),""),"")</f>
        <v>-3.6799999999999997</v>
      </c>
      <c r="Y201" t="str">
        <f>+IFERROR(IF(VALUE('data-cash-crude'!X201)&gt;0,'data-cash-crude'!X201-INDEX('active-future'!$C:$C,MATCH('basis-cash-crude'!Y$1,'active-future'!$A:$A,0),1),""),"")</f>
        <v/>
      </c>
      <c r="Z201">
        <f>+IFERROR(IF(VALUE('data-cash-crude'!Y201)&gt;0,'data-cash-crude'!Y201-INDEX('active-future'!$C:$C,MATCH('basis-cash-crude'!Z$1,'active-future'!$A:$A,0),1),""),"")</f>
        <v>-3.7100000000000009</v>
      </c>
      <c r="AA201">
        <f>+IFERROR(IF(VALUE('data-cash-crude'!Z201)&gt;0,'data-cash-crude'!Z201-INDEX('active-future'!$C:$C,MATCH('basis-cash-crude'!AA$1,'active-future'!$A:$A,0),1),""),"")</f>
        <v>-0.67000000000000171</v>
      </c>
      <c r="AB201" t="str">
        <f>+IFERROR(IF(VALUE('data-cash-crude'!AA201)&gt;0,'data-cash-crude'!AA201-INDEX('active-future'!$C:$C,MATCH('basis-cash-crude'!AB$1,'active-future'!$A:$A,0),1),""),"")</f>
        <v/>
      </c>
      <c r="AC201">
        <f>+IFERROR(IF(VALUE('data-cash-crude'!AB201)&gt;0,'data-cash-crude'!AB201-INDEX('active-future'!$C:$C,MATCH('basis-cash-crude'!AC$1,'active-future'!$A:$A,0),1),""),"")</f>
        <v>-3.6099999999999994</v>
      </c>
      <c r="AD201">
        <f>+IFERROR(IF(VALUE('data-cash-crude'!AC201)&gt;0,'data-cash-crude'!AC201-INDEX('active-future'!$C:$C,MATCH('basis-cash-crude'!AD$1,'active-future'!$A:$A,0),1),""),"")</f>
        <v>-3.4099999999999966</v>
      </c>
      <c r="AE201">
        <f>+IFERROR(IF(VALUE('data-cash-crude'!AD201)&gt;0,'data-cash-crude'!AD201-INDEX('active-future'!$C:$C,MATCH('basis-cash-crude'!AE$1,'active-future'!$A:$A,0),1),""),"")</f>
        <v>-3.509999999999998</v>
      </c>
      <c r="AF201">
        <f>+IFERROR(IF(VALUE('data-cash-crude'!AE201)&gt;0,'data-cash-crude'!AE201-INDEX('active-future'!$C:$C,MATCH('basis-cash-crude'!AF$1,'active-future'!$A:$A,0),1),""),"")</f>
        <v>-3.5200000000000031</v>
      </c>
      <c r="AG201">
        <f>+IFERROR(IF(VALUE('data-cash-crude'!AF201)&gt;0,'data-cash-crude'!AF201-INDEX('active-future'!$C:$C,MATCH('basis-cash-crude'!AG$1,'active-future'!$A:$A,0),1),""),"")</f>
        <v>-3.5799999999999983</v>
      </c>
      <c r="AH201" t="str">
        <f>+IFERROR(IF(VALUE('data-cash-crude'!AG201)&gt;0,'data-cash-crude'!AG201-INDEX('active-future'!$C:$C,MATCH('basis-cash-crude'!AH$1,'active-future'!$A:$A,0),1),""),"")</f>
        <v/>
      </c>
      <c r="AI201" t="str">
        <f>+IFERROR(IF(VALUE('data-cash-crude'!AH201)&gt;0,'data-cash-crude'!AH201-INDEX('active-future'!$C:$C,MATCH('basis-cash-crude'!AI$1,'active-future'!$A:$A,0),1),""),"")</f>
        <v/>
      </c>
      <c r="AJ201" t="str">
        <f>+IFERROR(IF(VALUE('data-cash-crude'!AI201)&gt;0,'data-cash-crude'!AI201-INDEX('active-future'!$C:$C,MATCH('basis-cash-crude'!AJ$1,'active-future'!$A:$A,0),1),""),"")</f>
        <v/>
      </c>
      <c r="AK201" t="str">
        <f>+IFERROR(IF(VALUE('data-cash-crude'!AJ201)&gt;0,'data-cash-crude'!AJ201-INDEX('active-future'!$C:$C,MATCH('basis-cash-crude'!AK$1,'active-future'!$A:$A,0),1),""),"")</f>
        <v/>
      </c>
      <c r="AL201" t="str">
        <f>+IFERROR(IF(VALUE('data-cash-crude'!AK201)&gt;0,'data-cash-crude'!AK201-INDEX('active-future'!$C:$C,MATCH('basis-cash-crude'!AL$1,'active-future'!$A:$A,0),1),""),"")</f>
        <v/>
      </c>
      <c r="AM201" t="str">
        <f>+IFERROR(IF(VALUE('data-cash-crude'!AL201)&gt;0,'data-cash-crude'!AL201-INDEX('active-future'!$C:$C,MATCH('basis-cash-crude'!AM$1,'active-future'!$A:$A,0),1),""),"")</f>
        <v/>
      </c>
      <c r="AN201">
        <f>+IFERROR(IF(VALUE('data-cash-crude'!AM201)&gt;0,'data-cash-crude'!AM201-INDEX('active-future'!$C:$C,MATCH('basis-cash-crude'!AN$1,'active-future'!$A:$A,0),1),""),"")</f>
        <v>-3.5499999999999972</v>
      </c>
      <c r="AO201">
        <f>+IFERROR(IF(VALUE('data-cash-crude'!AN201)&gt;0,'data-cash-crude'!AN201-INDEX('active-future'!$C:$C,MATCH('basis-cash-crude'!AO$1,'active-future'!$A:$A,0),1),""),"")</f>
        <v>-3.6099999999999994</v>
      </c>
      <c r="AP201">
        <f>+IFERROR(IF(VALUE('data-cash-crude'!AO201)&gt;0,'data-cash-crude'!AO201-INDEX('active-future'!$C:$C,MATCH('basis-cash-crude'!AP$1,'active-future'!$A:$A,0),1),""),"")</f>
        <v>-3.490000000000002</v>
      </c>
      <c r="AQ201">
        <f>+IFERROR(IF(VALUE('data-cash-crude'!AP201)&gt;0,'data-cash-crude'!AP201-INDEX('active-future'!$C:$C,MATCH('basis-cash-crude'!AQ$1,'active-future'!$A:$A,0),1),""),"")</f>
        <v>-3.3999999999999986</v>
      </c>
      <c r="AR201">
        <f>+IFERROR(IF(VALUE('data-cash-crude'!AQ201)&gt;0,'data-cash-crude'!AQ201-INDEX('active-future'!$C:$C,MATCH('basis-cash-crude'!AR$1,'active-future'!$A:$A,0),1),""),"")</f>
        <v>-3.6000000000000014</v>
      </c>
      <c r="AS201">
        <f>+IFERROR(IF(VALUE('data-cash-crude'!AR201)&gt;0,'data-cash-crude'!AR201-INDEX('active-future'!$C:$C,MATCH('basis-cash-crude'!AS$1,'active-future'!$A:$A,0),1),""),"")</f>
        <v>-3.4799999999999969</v>
      </c>
      <c r="AT201">
        <f>+IFERROR(IF(VALUE('data-cash-crude'!AS201)&gt;0,'data-cash-crude'!AS201-INDEX('active-future'!$C:$C,MATCH('basis-cash-crude'!AT$1,'active-future'!$A:$A,0),1),""),"")</f>
        <v>-3.7899999999999991</v>
      </c>
      <c r="AU201">
        <f>+IFERROR(IF(VALUE('data-cash-crude'!AT201)&gt;0,'data-cash-crude'!AT201-INDEX('active-future'!$C:$C,MATCH('basis-cash-crude'!AU$1,'active-future'!$A:$A,0),1),""),"")</f>
        <v>-3.4500000000000028</v>
      </c>
      <c r="AV201" t="str">
        <f>+IFERROR(IF(VALUE('data-cash-crude'!AU201)&gt;0,'data-cash-crude'!AU201-INDEX('active-future'!$C:$C,MATCH('basis-cash-crude'!AV$1,'active-future'!$A:$A,0),1),""),"")</f>
        <v/>
      </c>
      <c r="AW201" t="str">
        <f>+IFERROR(IF(VALUE('data-cash-crude'!AV201)&gt;0,'data-cash-crude'!AV201-INDEX('active-future'!$C:$C,MATCH('basis-cash-crude'!AW$1,'active-future'!$A:$A,0),1),""),"")</f>
        <v/>
      </c>
      <c r="AX201">
        <f>+IFERROR(IF(VALUE('data-cash-crude'!AW201)&gt;0,'data-cash-crude'!AW201-INDEX('active-future'!$C:$C,MATCH('basis-cash-crude'!AX$1,'active-future'!$A:$A,0),1),""),"")</f>
        <v>-3.5399999999999991</v>
      </c>
      <c r="AY201">
        <f>+IFERROR(IF(VALUE('data-cash-crude'!AX201)&gt;0,'data-cash-crude'!AX201-INDEX('active-future'!$C:$C,MATCH('basis-cash-crude'!AY$1,'active-future'!$A:$A,0),1),""),"")</f>
        <v>-3.8100000000000023</v>
      </c>
      <c r="AZ201">
        <f>+IFERROR(IF(VALUE('data-cash-crude'!AY201)&gt;0,'data-cash-crude'!AY201-INDEX('active-future'!$C:$C,MATCH('basis-cash-crude'!AZ$1,'active-future'!$A:$A,0),1),""),"")</f>
        <v>-3.4099999999999966</v>
      </c>
      <c r="BA201">
        <f>+IFERROR(IF(VALUE('data-cash-crude'!AZ201)&gt;0,'data-cash-crude'!AZ201-INDEX('active-future'!$C:$C,MATCH('basis-cash-crude'!BA$1,'active-future'!$A:$A,0),1),""),"")</f>
        <v>-3.4799999999999969</v>
      </c>
      <c r="BB201">
        <f>+IFERROR(IF(VALUE('data-cash-crude'!BA201)&gt;0,'data-cash-crude'!BA201-INDEX('active-future'!$C:$C,MATCH('basis-cash-crude'!BB$1,'active-future'!$A:$A,0),1),""),"")</f>
        <v>-3.4699999999999989</v>
      </c>
      <c r="BC201">
        <f>+IFERROR(IF(VALUE('data-cash-crude'!BB201)&gt;0,'data-cash-crude'!BB201-INDEX('active-future'!$C:$C,MATCH('basis-cash-crude'!BC$1,'active-future'!$A:$A,0),1),""),"")</f>
        <v>-3.9799999999999969</v>
      </c>
      <c r="BD201">
        <f>+IFERROR(IF(VALUE('data-cash-crude'!BC201)&gt;0,'data-cash-crude'!BC201-INDEX('active-future'!$C:$C,MATCH('basis-cash-crude'!BD$1,'active-future'!$A:$A,0),1),""),"")</f>
        <v>-3.509999999999998</v>
      </c>
      <c r="BE201">
        <f>+IFERROR(IF(VALUE('data-cash-crude'!BD201)&gt;0,'data-cash-crude'!BD201-INDEX('active-future'!$C:$C,MATCH('basis-cash-crude'!BE$1,'active-future'!$A:$A,0),1),""),"")</f>
        <v>-3.6199999999999974</v>
      </c>
      <c r="BF201">
        <f>+IFERROR(IF(VALUE('data-cash-crude'!BE201)&gt;0,'data-cash-crude'!BE201-INDEX('active-future'!$C:$C,MATCH('basis-cash-crude'!BF$1,'active-future'!$A:$A,0),1),""),"")</f>
        <v>-3.6799999999999997</v>
      </c>
      <c r="BG201">
        <f>+IFERROR(IF(VALUE('data-cash-crude'!BF201)&gt;0,'data-cash-crude'!BF201-INDEX('active-future'!$C:$C,MATCH('basis-cash-crude'!BG$1,'active-future'!$A:$A,0),1),""),"")</f>
        <v>-3.3599999999999994</v>
      </c>
      <c r="BH201">
        <f>+IFERROR(IF(VALUE('data-cash-crude'!BG201)&gt;0,'data-cash-crude'!BG201-INDEX('active-future'!$C:$C,MATCH('basis-cash-crude'!BH$1,'active-future'!$A:$A,0),1),""),"")</f>
        <v>-3.5600000000000023</v>
      </c>
      <c r="BI201">
        <f>+IFERROR(IF(VALUE('data-cash-crude'!BH201)&gt;0,'data-cash-crude'!BH201-INDEX('active-future'!$C:$C,MATCH('basis-cash-crude'!BI$1,'active-future'!$A:$A,0),1),""),"")</f>
        <v>-3.8400000000000034</v>
      </c>
      <c r="BJ201">
        <f>+IFERROR(IF(VALUE('data-cash-crude'!BI201)&gt;0,'data-cash-crude'!BI201-INDEX('active-future'!$C:$C,MATCH('basis-cash-crude'!BJ$1,'active-future'!$A:$A,0),1),""),"")</f>
        <v>-3.4500000000000028</v>
      </c>
      <c r="BK201">
        <f>+IFERROR(IF(VALUE('data-cash-crude'!BJ201)&gt;0,'data-cash-crude'!BJ201-INDEX('active-future'!$C:$C,MATCH('basis-cash-crude'!BK$1,'active-future'!$A:$A,0),1),""),"")</f>
        <v>-3.5499999999999972</v>
      </c>
      <c r="BL201">
        <f>+IFERROR(IF(VALUE('data-cash-crude'!BK201)&gt;0,'data-cash-crude'!BK201-INDEX('active-future'!$C:$C,MATCH('basis-cash-crude'!BL$1,'active-future'!$A:$A,0),1),""),"")</f>
        <v>-3.3400000000000034</v>
      </c>
      <c r="BM201">
        <f>+IFERROR(IF(VALUE('data-cash-crude'!BL201)&gt;0,'data-cash-crude'!BL201-INDEX('active-future'!$C:$C,MATCH('basis-cash-crude'!BM$1,'active-future'!$A:$A,0),1),""),"")</f>
        <v>-3.6300000000000026</v>
      </c>
      <c r="BN201">
        <f>+IFERROR(IF(VALUE('data-cash-crude'!BM201)&gt;0,'data-cash-crude'!BM201-INDEX('active-future'!$C:$C,MATCH('basis-cash-crude'!BN$1,'active-future'!$A:$A,0),1),""),"")</f>
        <v>-3.5</v>
      </c>
      <c r="BO201">
        <f>+IFERROR(IF(VALUE('data-cash-crude'!BN201)&gt;0,'data-cash-crude'!BN201-INDEX('active-future'!$C:$C,MATCH('basis-cash-crude'!BO$1,'active-future'!$A:$A,0),1),""),"")</f>
        <v>-3.5600000000000023</v>
      </c>
      <c r="BP201">
        <f>+IFERROR(IF(VALUE('data-cash-crude'!BO201)&gt;0,'data-cash-crude'!BO201-INDEX('active-future'!$C:$C,MATCH('basis-cash-crude'!BP$1,'active-future'!$A:$A,0),1),""),"")</f>
        <v>-3.4500000000000028</v>
      </c>
      <c r="BQ201">
        <f>+IFERROR(IF(VALUE('data-cash-crude'!BP201)&gt;0,'data-cash-crude'!BP201-INDEX('active-future'!$C:$C,MATCH('basis-cash-crude'!BQ$1,'active-future'!$A:$A,0),1),""),"")</f>
        <v>-3.3900000000000006</v>
      </c>
      <c r="BR201">
        <f>+IFERROR(IF(VALUE('data-cash-crude'!BQ201)&gt;0,'data-cash-crude'!BQ201-INDEX('active-future'!$C:$C,MATCH('basis-cash-crude'!BR$1,'active-future'!$A:$A,0),1),""),"")</f>
        <v>-3.6199999999999974</v>
      </c>
      <c r="BS201">
        <f>+IFERROR(IF(VALUE('data-cash-crude'!BR201)&gt;0,'data-cash-crude'!BR201-INDEX('active-future'!$C:$C,MATCH('basis-cash-crude'!BS$1,'active-future'!$A:$A,0),1),""),"")</f>
        <v>-3.8200000000000003</v>
      </c>
      <c r="BT201">
        <f>+IFERROR(IF(VALUE('data-cash-crude'!BS201)&gt;0,'data-cash-crude'!BS201-INDEX('active-future'!$C:$C,MATCH('basis-cash-crude'!BT$1,'active-future'!$A:$A,0),1),""),"")</f>
        <v>-3.4099999999999966</v>
      </c>
      <c r="BU201">
        <f>+IFERROR(IF(VALUE('data-cash-crude'!BT201)&gt;0,'data-cash-crude'!BT201-INDEX('active-future'!$C:$C,MATCH('basis-cash-crude'!BU$1,'active-future'!$A:$A,0),1),""),"")</f>
        <v>-3.4099999999999966</v>
      </c>
      <c r="BV201" t="str">
        <f>+IFERROR(IF(VALUE('data-cash-crude'!BU201)&gt;0,'data-cash-crude'!BU201-INDEX('active-future'!$C:$C,MATCH('basis-cash-crude'!BV$1,'active-future'!$A:$A,0),1),""),"")</f>
        <v/>
      </c>
      <c r="BW201">
        <f>+IFERROR(IF(VALUE('data-cash-crude'!BV201)&gt;0,'data-cash-crude'!BV201-INDEX('active-future'!$C:$C,MATCH('basis-cash-crude'!BW$1,'active-future'!$A:$A,0),1),""),"")</f>
        <v>-3.5399999999999991</v>
      </c>
      <c r="BX201">
        <f>+IFERROR(IF(VALUE('data-cash-crude'!BW201)&gt;0,'data-cash-crude'!BW201-INDEX('active-future'!$C:$C,MATCH('basis-cash-crude'!BX$1,'active-future'!$A:$A,0),1),""),"")</f>
        <v>-3.3900000000000006</v>
      </c>
      <c r="BY201">
        <f>+IFERROR(IF(VALUE('data-cash-crude'!BX201)&gt;0,'data-cash-crude'!BX201-INDEX('active-future'!$C:$C,MATCH('basis-cash-crude'!BY$1,'active-future'!$A:$A,0),1),""),"")</f>
        <v>-3.5900000000000034</v>
      </c>
      <c r="BZ201">
        <f>+IFERROR(IF(VALUE('data-cash-crude'!BY201)&gt;0,'data-cash-crude'!BY201-INDEX('active-future'!$C:$C,MATCH('basis-cash-crude'!BZ$1,'active-future'!$A:$A,0),1),""),"")</f>
        <v>-3.6899999999999977</v>
      </c>
      <c r="CA201">
        <f>+IFERROR(IF(VALUE('data-cash-crude'!BZ201)&gt;0,'data-cash-crude'!BZ201-INDEX('active-future'!$C:$C,MATCH('basis-cash-crude'!CA$1,'active-future'!$A:$A,0),1),""),"")</f>
        <v>-3.2899999999999991</v>
      </c>
      <c r="CB201">
        <f>+IFERROR(IF(VALUE('data-cash-crude'!CA201)&gt;0,'data-cash-crude'!CA201-INDEX('active-future'!$C:$C,MATCH('basis-cash-crude'!CB$1,'active-future'!$A:$A,0),1),""),"")</f>
        <v>-3.5900000000000034</v>
      </c>
      <c r="CC201">
        <f>+IFERROR(IF(VALUE('data-cash-crude'!CB201)&gt;0,'data-cash-crude'!CB201-INDEX('active-future'!$C:$C,MATCH('basis-cash-crude'!CC$1,'active-future'!$A:$A,0),1),""),"")</f>
        <v>-3.1499999999999986</v>
      </c>
      <c r="CD201">
        <f>+IFERROR(IF(VALUE('data-cash-crude'!CC201)&gt;0,'data-cash-crude'!CC201-INDEX('active-future'!$C:$C,MATCH('basis-cash-crude'!CD$1,'active-future'!$A:$A,0),1),""),"")</f>
        <v>-3.6000000000000014</v>
      </c>
      <c r="CE201">
        <f>+IFERROR(IF(VALUE('data-cash-crude'!CD201)&gt;0,'data-cash-crude'!CD201-INDEX('active-future'!$C:$C,MATCH('basis-cash-crude'!CE$1,'active-future'!$A:$A,0),1),""),"")</f>
        <v>-3.5900000000000034</v>
      </c>
      <c r="CF201">
        <f>+IFERROR(IF(VALUE('data-cash-crude'!CE201)&gt;0,'data-cash-crude'!CE201-INDEX('active-future'!$C:$C,MATCH('basis-cash-crude'!CF$1,'active-future'!$A:$A,0),1),""),"")</f>
        <v>-3.5</v>
      </c>
      <c r="CG201">
        <f>+IFERROR(IF(VALUE('data-cash-crude'!CF201)&gt;0,'data-cash-crude'!CF201-INDEX('active-future'!$C:$C,MATCH('basis-cash-crude'!CG$1,'active-future'!$A:$A,0),1),""),"")</f>
        <v>-3.6499999999999986</v>
      </c>
      <c r="CH201">
        <f>+IFERROR(IF(VALUE('data-cash-crude'!CG201)&gt;0,'data-cash-crude'!CG201-INDEX('active-future'!$C:$C,MATCH('basis-cash-crude'!CH$1,'active-future'!$A:$A,0),1),""),"")</f>
        <v>-3.3500000000000014</v>
      </c>
      <c r="CI201">
        <f>+IFERROR(IF(VALUE('data-cash-crude'!CH201)&gt;0,'data-cash-crude'!CH201-INDEX('active-future'!$C:$C,MATCH('basis-cash-crude'!CI$1,'active-future'!$A:$A,0),1),""),"")</f>
        <v>-3.5200000000000031</v>
      </c>
      <c r="CJ201">
        <f>+IFERROR(IF(VALUE('data-cash-crude'!CI201)&gt;0,'data-cash-crude'!CI201-INDEX('active-future'!$C:$C,MATCH('basis-cash-crude'!CJ$1,'active-future'!$A:$A,0),1),""),"")</f>
        <v>-3.5499999999999972</v>
      </c>
      <c r="CK201">
        <f>+IFERROR(IF(VALUE('data-cash-crude'!CJ201)&gt;0,'data-cash-crude'!CJ201-INDEX('active-future'!$C:$C,MATCH('basis-cash-crude'!CK$1,'active-future'!$A:$A,0),1),""),"")</f>
        <v>-3.509999999999998</v>
      </c>
      <c r="CL201">
        <f>+IFERROR(IF(VALUE('data-cash-crude'!CK201)&gt;0,'data-cash-crude'!CK201-INDEX('active-future'!$C:$C,MATCH('basis-cash-crude'!CL$1,'active-future'!$A:$A,0),1),""),"")</f>
        <v>-3.4399999999999977</v>
      </c>
      <c r="CM201" t="str">
        <f>+IFERROR(IF(VALUE('data-cash-crude'!CL201)&gt;0,'data-cash-crude'!CL201-INDEX('active-future'!$C:$C,MATCH('basis-cash-crude'!CM$1,'active-future'!$A:$A,0),1),""),"")</f>
        <v/>
      </c>
      <c r="CN201">
        <f>+IFERROR(IF(VALUE('data-cash-crude'!CM201)&gt;0,'data-cash-crude'!CM201-INDEX('active-future'!$C:$C,MATCH('basis-cash-crude'!CN$1,'active-future'!$A:$A,0),1),""),"")</f>
        <v>-3.6000000000000014</v>
      </c>
      <c r="CO201">
        <f>+IFERROR(IF(VALUE('data-cash-crude'!CN201)&gt;0,'data-cash-crude'!CN201-INDEX('active-future'!$C:$C,MATCH('basis-cash-crude'!CO$1,'active-future'!$A:$A,0),1),""),"")</f>
        <v>-3.4600000000000009</v>
      </c>
      <c r="CP201" t="str">
        <f>+IFERROR(IF(VALUE('data-cash-crude'!CO201)&gt;0,'data-cash-crude'!CO201-INDEX('active-future'!$C:$C,MATCH('basis-cash-crude'!CP$1,'active-future'!$A:$A,0),1),""),"")</f>
        <v/>
      </c>
      <c r="CQ201">
        <f>+IFERROR(IF(VALUE('data-cash-crude'!CP201)&gt;0,'data-cash-crude'!CP201-INDEX('active-future'!$C:$C,MATCH('basis-cash-crude'!CQ$1,'active-future'!$A:$A,0),1),""),"")</f>
        <v>-2.6799999999999997</v>
      </c>
      <c r="CR201">
        <f>+IFERROR(IF(VALUE('data-cash-crude'!CQ201)&gt;0,'data-cash-crude'!CQ201-INDEX('active-future'!$C:$C,MATCH('basis-cash-crude'!CR$1,'active-future'!$A:$A,0),1),""),"")</f>
        <v>-3.6400000000000006</v>
      </c>
      <c r="CS201">
        <f>+IFERROR(IF(VALUE('data-cash-crude'!CR201)&gt;0,'data-cash-crude'!CR201-INDEX('active-future'!$C:$C,MATCH('basis-cash-crude'!CS$1,'active-future'!$A:$A,0),1),""),"")</f>
        <v>-3.4200000000000017</v>
      </c>
      <c r="CT201">
        <f>+IFERROR(IF(VALUE('data-cash-crude'!CS201)&gt;0,'data-cash-crude'!CS201-INDEX('active-future'!$C:$C,MATCH('basis-cash-crude'!CT$1,'active-future'!$A:$A,0),1),""),"")</f>
        <v>-3.6000000000000014</v>
      </c>
      <c r="CU201">
        <f>+IFERROR(IF(VALUE('data-cash-crude'!CT201)&gt;0,'data-cash-crude'!CT201-INDEX('active-future'!$C:$C,MATCH('basis-cash-crude'!CU$1,'active-future'!$A:$A,0),1),""),"")</f>
        <v>-3.4299999999999997</v>
      </c>
      <c r="CV201">
        <f>+IFERROR(IF(VALUE('data-cash-crude'!CU201)&gt;0,'data-cash-crude'!CU201-INDEX('active-future'!$C:$C,MATCH('basis-cash-crude'!CV$1,'active-future'!$A:$A,0),1),""),"")</f>
        <v>-3.3800000000000026</v>
      </c>
      <c r="CW201">
        <f>+IFERROR(IF(VALUE('data-cash-crude'!CV201)&gt;0,'data-cash-crude'!CV201-INDEX('active-future'!$C:$C,MATCH('basis-cash-crude'!CW$1,'active-future'!$A:$A,0),1),""),"")</f>
        <v>-3.1400000000000006</v>
      </c>
      <c r="CX201">
        <f>+IFERROR(IF(VALUE('data-cash-crude'!CW201)&gt;0,'data-cash-crude'!CW201-INDEX('active-future'!$C:$C,MATCH('basis-cash-crude'!CX$1,'active-future'!$A:$A,0),1),""),"")</f>
        <v>-3.5600000000000023</v>
      </c>
      <c r="CY201">
        <f>+IFERROR(IF(VALUE('data-cash-crude'!CX201)&gt;0,'data-cash-crude'!CX201-INDEX('active-future'!$C:$C,MATCH('basis-cash-crude'!CY$1,'active-future'!$A:$A,0),1),""),"")</f>
        <v>-3.4699999999999989</v>
      </c>
      <c r="CZ201">
        <f>+IFERROR(IF(VALUE('data-cash-crude'!CY201)&gt;0,'data-cash-crude'!CY201-INDEX('active-future'!$C:$C,MATCH('basis-cash-crude'!CZ$1,'active-future'!$A:$A,0),1),""),"")</f>
        <v>-3.7299999999999969</v>
      </c>
      <c r="DA201">
        <f>+IFERROR(IF(VALUE('data-cash-crude'!CZ201)&gt;0,'data-cash-crude'!CZ201-INDEX('active-future'!$C:$C,MATCH('basis-cash-crude'!DA$1,'active-future'!$A:$A,0),1),""),"")</f>
        <v>-3.3500000000000014</v>
      </c>
      <c r="DB201">
        <f>+IFERROR(IF(VALUE('data-cash-crude'!DA201)&gt;0,'data-cash-crude'!DA201-INDEX('active-future'!$C:$C,MATCH('basis-cash-crude'!DB$1,'active-future'!$A:$A,0),1),""),"")</f>
        <v>-3.6799999999999997</v>
      </c>
      <c r="DC201">
        <f>+IFERROR(IF(VALUE('data-cash-crude'!DB201)&gt;0,'data-cash-crude'!DB201-INDEX('active-future'!$C:$C,MATCH('basis-cash-crude'!DC$1,'active-future'!$A:$A,0),1),""),"")</f>
        <v>-3.5</v>
      </c>
      <c r="DD201">
        <f>+IFERROR(IF(VALUE('data-cash-crude'!DC201)&gt;0,'data-cash-crude'!DC201-INDEX('active-future'!$C:$C,MATCH('basis-cash-crude'!DD$1,'active-future'!$A:$A,0),1),""),"")</f>
        <v>-3.5399999999999991</v>
      </c>
      <c r="DE201">
        <f>+IFERROR(IF(VALUE('data-cash-crude'!DD201)&gt;0,'data-cash-crude'!DD201-INDEX('active-future'!$C:$C,MATCH('basis-cash-crude'!DE$1,'active-future'!$A:$A,0),1),""),"")</f>
        <v>-3.5900000000000034</v>
      </c>
      <c r="DF201">
        <f>+IFERROR(IF(VALUE('data-cash-crude'!DE201)&gt;0,'data-cash-crude'!DE201-INDEX('active-future'!$C:$C,MATCH('basis-cash-crude'!DF$1,'active-future'!$A:$A,0),1),""),"")</f>
        <v>-3.3800000000000026</v>
      </c>
      <c r="DG201">
        <f>+IFERROR(IF(VALUE('data-cash-crude'!DF201)&gt;0,'data-cash-crude'!DF201-INDEX('active-future'!$C:$C,MATCH('basis-cash-crude'!DG$1,'active-future'!$A:$A,0),1),""),"")</f>
        <v>-3.1899999999999977</v>
      </c>
      <c r="DH201">
        <f>+IFERROR(IF(VALUE('data-cash-crude'!DG201)&gt;0,'data-cash-crude'!DG201-INDEX('active-future'!$C:$C,MATCH('basis-cash-crude'!DH$1,'active-future'!$A:$A,0),1),""),"")</f>
        <v>-3.6599999999999966</v>
      </c>
      <c r="DI201">
        <f>+IFERROR(IF(VALUE('data-cash-crude'!DH201)&gt;0,'data-cash-crude'!DH201-INDEX('active-future'!$C:$C,MATCH('basis-cash-crude'!DI$1,'active-future'!$A:$A,0),1),""),"")</f>
        <v>-3.4500000000000028</v>
      </c>
      <c r="DJ201">
        <f>+IFERROR(IF(VALUE('data-cash-crude'!DI201)&gt;0,'data-cash-crude'!DI201-INDEX('active-future'!$C:$C,MATCH('basis-cash-crude'!DJ$1,'active-future'!$A:$A,0),1),""),"")</f>
        <v>-3.5799999999999983</v>
      </c>
      <c r="DK201">
        <f>+IFERROR(IF(VALUE('data-cash-crude'!DJ201)&gt;0,'data-cash-crude'!DJ201-INDEX('active-future'!$C:$C,MATCH('basis-cash-crude'!DK$1,'active-future'!$A:$A,0),1),""),"")</f>
        <v>-3.5499999999999972</v>
      </c>
      <c r="DL201">
        <f>+IFERROR(IF(VALUE('data-cash-crude'!DK201)&gt;0,'data-cash-crude'!DK201-INDEX('active-future'!$C:$C,MATCH('basis-cash-crude'!DL$1,'active-future'!$A:$A,0),1),""),"")</f>
        <v>-3.6199999999999974</v>
      </c>
      <c r="DM201" t="str">
        <f>+IFERROR(IF(VALUE('data-cash-crude'!DL201)&gt;0,'data-cash-crude'!DL201-INDEX('active-future'!$C:$C,MATCH('basis-cash-crude'!DM$1,'active-future'!$A:$A,0),1),""),"")</f>
        <v/>
      </c>
      <c r="DN201" t="str">
        <f>+IFERROR(IF(VALUE('data-cash-crude'!DM201)&gt;0,'data-cash-crude'!DM201-INDEX('active-future'!$C:$C,MATCH('basis-cash-crude'!DN$1,'active-future'!$A:$A,0),1),""),"")</f>
        <v/>
      </c>
      <c r="DO201" t="str">
        <f>+IFERROR(IF(VALUE('data-cash-crude'!DN201)&gt;0,'data-cash-crude'!DN201-INDEX('active-future'!$C:$C,MATCH('basis-cash-crude'!DO$1,'active-future'!$A:$A,0),1),""),"")</f>
        <v/>
      </c>
      <c r="DP201" t="str">
        <f>+IFERROR(IF(VALUE('data-cash-crude'!DO201)&gt;0,'data-cash-crude'!DO201-INDEX('active-future'!$C:$C,MATCH('basis-cash-crude'!DP$1,'active-future'!$A:$A,0),1),""),"")</f>
        <v/>
      </c>
      <c r="DQ201" t="str">
        <f>+IFERROR(IF(VALUE('data-cash-crude'!DP201)&gt;0,'data-cash-crude'!DP201-INDEX('active-future'!$C:$C,MATCH('basis-cash-crude'!DQ$1,'active-future'!$A:$A,0),1),""),"")</f>
        <v/>
      </c>
      <c r="DR201" t="str">
        <f>+IFERROR(IF(VALUE('data-cash-crude'!DQ201)&gt;0,'data-cash-crude'!DQ201-INDEX('active-future'!$C:$C,MATCH('basis-cash-crude'!DR$1,'active-future'!$A:$A,0),1),""),"")</f>
        <v/>
      </c>
      <c r="DS201" t="str">
        <f>+IFERROR(IF(VALUE('data-cash-crude'!DR201)&gt;0,'data-cash-crude'!DR201-INDEX('active-future'!$C:$C,MATCH('basis-cash-crude'!DS$1,'active-future'!$A:$A,0),1),""),"")</f>
        <v/>
      </c>
      <c r="DT201" t="str">
        <f>+IFERROR(IF(VALUE('data-cash-crude'!DS201)&gt;0,'data-cash-crude'!DS201-INDEX('active-future'!$C:$C,MATCH('basis-cash-crude'!DT$1,'active-future'!$A:$A,0),1),""),"")</f>
        <v/>
      </c>
      <c r="DU201" t="str">
        <f>+IFERROR(IF(VALUE('data-cash-crude'!DT201)&gt;0,'data-cash-crude'!DT201-INDEX('active-future'!$C:$C,MATCH('basis-cash-crude'!DU$1,'active-future'!$A:$A,0),1),""),"")</f>
        <v/>
      </c>
      <c r="DV201" t="str">
        <f>+IFERROR(IF(VALUE('data-cash-crude'!DU201)&gt;0,'data-cash-crude'!DU201-INDEX('active-future'!$C:$C,MATCH('basis-cash-crude'!DV$1,'active-future'!$A:$A,0),1),""),"")</f>
        <v/>
      </c>
      <c r="DW201" t="str">
        <f>+IFERROR(IF(VALUE('data-cash-crude'!DV201)&gt;0,'data-cash-crude'!DV201-INDEX('active-future'!$C:$C,MATCH('basis-cash-crude'!DW$1,'active-future'!$A:$A,0),1),""),"")</f>
        <v/>
      </c>
      <c r="DX201" t="str">
        <f>+IFERROR(IF(VALUE('data-cash-crude'!DW201)&gt;0,'data-cash-crude'!DW201-INDEX('active-future'!$C:$C,MATCH('basis-cash-crude'!DX$1,'active-future'!$A:$A,0),1),""),"")</f>
        <v/>
      </c>
      <c r="DY201" t="str">
        <f>+IFERROR(IF(VALUE('data-cash-crude'!DX201)&gt;0,'data-cash-crude'!DX201-INDEX('active-future'!$C:$C,MATCH('basis-cash-crude'!DY$1,'active-future'!$A:$A,0),1),""),"")</f>
        <v/>
      </c>
      <c r="DZ201" t="str">
        <f>+IFERROR(IF(VALUE('data-cash-crude'!DY201)&gt;0,'data-cash-crude'!DY201-INDEX('active-future'!$C:$C,MATCH('basis-cash-crude'!DZ$1,'active-future'!$A:$A,0),1),""),"")</f>
        <v/>
      </c>
      <c r="EA201" t="str">
        <f>+IFERROR(IF(VALUE('data-cash-crude'!DZ201)&gt;0,'data-cash-crude'!DZ201-INDEX('active-future'!$C:$C,MATCH('basis-cash-crude'!EA$1,'active-future'!$A:$A,0),1),""),"")</f>
        <v/>
      </c>
      <c r="EB201" t="str">
        <f>+IFERROR(IF(VALUE('data-cash-crude'!EA201)&gt;0,'data-cash-crude'!EA201-INDEX('active-future'!$C:$C,MATCH('basis-cash-crude'!EB$1,'active-future'!$A:$A,0),1),""),"")</f>
        <v/>
      </c>
      <c r="EC201" t="str">
        <f>+IFERROR(IF(VALUE('data-cash-crude'!EB201)&gt;0,'data-cash-crude'!EB201-INDEX('active-future'!$C:$C,MATCH('basis-cash-crude'!EC$1,'active-future'!$A:$A,0),1),""),"")</f>
        <v/>
      </c>
      <c r="ED201" t="str">
        <f>+IFERROR(IF(VALUE('data-cash-crude'!EC201)&gt;0,'data-cash-crude'!EC201-INDEX('active-future'!$C:$C,MATCH('basis-cash-crude'!ED$1,'active-future'!$A:$A,0),1),""),"")</f>
        <v/>
      </c>
      <c r="EE201" t="str">
        <f>+IFERROR(IF(VALUE('data-cash-crude'!ED201)&gt;0,'data-cash-crude'!ED201-INDEX('active-future'!$C:$C,MATCH('basis-cash-crude'!EE$1,'active-future'!$A:$A,0),1),""),"")</f>
        <v/>
      </c>
      <c r="EF201" t="str">
        <f>+IFERROR(IF(VALUE('data-cash-crude'!EE201)&gt;0,'data-cash-crude'!EE201-INDEX('active-future'!$C:$C,MATCH('basis-cash-crude'!EF$1,'active-future'!$A:$A,0),1),""),"")</f>
        <v/>
      </c>
      <c r="EG201" t="str">
        <f>+IFERROR(IF(VALUE('data-cash-crude'!EF201)&gt;0,'data-cash-crude'!EF201-INDEX('active-future'!$C:$C,MATCH('basis-cash-crude'!EG$1,'active-future'!$A:$A,0),1),""),"")</f>
        <v/>
      </c>
      <c r="EH201" t="str">
        <f>+IFERROR(IF(VALUE('data-cash-crude'!EG201)&gt;0,'data-cash-crude'!EG201-INDEX('active-future'!$C:$C,MATCH('basis-cash-crude'!EH$1,'active-future'!$A:$A,0),1),""),"")</f>
        <v/>
      </c>
      <c r="EI201" t="str">
        <f>+IFERROR(IF(VALUE('data-cash-crude'!EH201)&gt;0,'data-cash-crude'!EH201-INDEX('active-future'!$C:$C,MATCH('basis-cash-crude'!EI$1,'active-future'!$A:$A,0),1),""),"")</f>
        <v/>
      </c>
      <c r="EJ201" t="str">
        <f>+IFERROR(IF(VALUE('data-cash-crude'!EI201)&gt;0,'data-cash-crude'!EI201-INDEX('active-future'!$C:$C,MATCH('basis-cash-crude'!EJ$1,'active-future'!$A:$A,0),1),""),"")</f>
        <v/>
      </c>
      <c r="EK201" t="str">
        <f>+IFERROR(IF(VALUE('data-cash-crude'!EJ201)&gt;0,'data-cash-crude'!EJ201-INDEX('active-future'!$C:$C,MATCH('basis-cash-crude'!EK$1,'active-future'!$A:$A,0),1),""),"")</f>
        <v/>
      </c>
      <c r="EL201" t="str">
        <f>+IFERROR(IF(VALUE('data-cash-crude'!EK201)&gt;0,'data-cash-crude'!EK201-INDEX('active-future'!$C:$C,MATCH('basis-cash-crude'!EL$1,'active-future'!$A:$A,0),1),""),"")</f>
        <v/>
      </c>
      <c r="EM201" t="str">
        <f>+IFERROR(IF(VALUE('data-cash-crude'!EL201)&gt;0,'data-cash-crude'!EL201-INDEX('active-future'!$C:$C,MATCH('basis-cash-crude'!EM$1,'active-future'!$A:$A,0),1),""),"")</f>
        <v/>
      </c>
      <c r="EN201" t="str">
        <f>+IFERROR(IF(VALUE('data-cash-crude'!EM201)&gt;0,'data-cash-crude'!EM201-INDEX('active-future'!$C:$C,MATCH('basis-cash-crude'!EN$1,'active-future'!$A:$A,0),1),""),"")</f>
        <v/>
      </c>
      <c r="EO201" t="str">
        <f>+IFERROR(IF(VALUE('data-cash-crude'!EN201)&gt;0,'data-cash-crude'!EN201-INDEX('active-future'!$C:$C,MATCH('basis-cash-crude'!EO$1,'active-future'!$A:$A,0),1),""),"")</f>
        <v/>
      </c>
      <c r="EP201" t="str">
        <f>+IFERROR(IF(VALUE('data-cash-crude'!EO201)&gt;0,'data-cash-crude'!EO201-INDEX('active-future'!$C:$C,MATCH('basis-cash-crude'!EP$1,'active-future'!$A:$A,0),1),""),"")</f>
        <v/>
      </c>
      <c r="EQ201" t="str">
        <f>+IFERROR(IF(VALUE('data-cash-crude'!EP201)&gt;0,'data-cash-crude'!EP201-INDEX('active-future'!$C:$C,MATCH('basis-cash-crude'!EQ$1,'active-future'!$A:$A,0),1),""),"")</f>
        <v/>
      </c>
      <c r="ER201" t="str">
        <f>+IFERROR(IF(VALUE('data-cash-crude'!EQ201)&gt;0,'data-cash-crude'!EQ201-INDEX('active-future'!$C:$C,MATCH('basis-cash-crude'!ER$1,'active-future'!$A:$A,0),1),""),"")</f>
        <v/>
      </c>
      <c r="ES201" t="str">
        <f>+IFERROR(IF(VALUE('data-cash-crude'!ER201)&gt;0,'data-cash-crude'!ER201-INDEX('active-future'!$C:$C,MATCH('basis-cash-crude'!ES$1,'active-future'!$A:$A,0),1),""),"")</f>
        <v/>
      </c>
      <c r="ET201" t="str">
        <f>+IFERROR(IF(VALUE('data-cash-crude'!ES201)&gt;0,'data-cash-crude'!ES201-INDEX('active-future'!$C:$C,MATCH('basis-cash-crude'!ET$1,'active-future'!$A:$A,0),1),""),"")</f>
        <v/>
      </c>
      <c r="EU201" t="str">
        <f>+IFERROR(IF(VALUE('data-cash-crude'!ET201)&gt;0,'data-cash-crude'!ET201-INDEX('active-future'!$C:$C,MATCH('basis-cash-crude'!EU$1,'active-future'!$A:$A,0),1),""),"")</f>
        <v/>
      </c>
      <c r="EV201" t="str">
        <f>+IFERROR(IF(VALUE('data-cash-crude'!EU201)&gt;0,'data-cash-crude'!EU201-INDEX('active-future'!$C:$C,MATCH('basis-cash-crude'!EV$1,'active-future'!$A:$A,0),1),""),"")</f>
        <v/>
      </c>
      <c r="EW201" t="str">
        <f>+IFERROR(IF(VALUE('data-cash-crude'!EV201)&gt;0,'data-cash-crude'!EV201-INDEX('active-future'!$C:$C,MATCH('basis-cash-crude'!EW$1,'active-future'!$A:$A,0),1),""),"")</f>
        <v/>
      </c>
      <c r="EX201" t="str">
        <f>+IFERROR(IF(VALUE('data-cash-crude'!EW201)&gt;0,'data-cash-crude'!EW201-INDEX('active-future'!$C:$C,MATCH('basis-cash-crude'!EX$1,'active-future'!$A:$A,0),1),""),"")</f>
        <v/>
      </c>
      <c r="EY201" t="str">
        <f>+IFERROR(IF(VALUE('data-cash-crude'!EX201)&gt;0,'data-cash-crude'!EX201-INDEX('active-future'!$C:$C,MATCH('basis-cash-crude'!EY$1,'active-future'!$A:$A,0),1),""),"")</f>
        <v/>
      </c>
      <c r="EZ201" t="str">
        <f>+IFERROR(IF(VALUE('data-cash-crude'!EY201)&gt;0,'data-cash-crude'!EY201-INDEX('active-future'!$C:$C,MATCH('basis-cash-crude'!EZ$1,'active-future'!$A:$A,0),1),""),"")</f>
        <v/>
      </c>
      <c r="FA201" t="str">
        <f>+IFERROR(IF(VALUE('data-cash-crude'!EZ201)&gt;0,'data-cash-crude'!EZ201-INDEX('active-future'!$C:$C,MATCH('basis-cash-crude'!FA$1,'active-future'!$A:$A,0),1),""),"")</f>
        <v/>
      </c>
      <c r="FB201" t="str">
        <f>+IFERROR(IF(VALUE('data-cash-crude'!FA201)&gt;0,'data-cash-crude'!FA201-INDEX('active-future'!$C:$C,MATCH('basis-cash-crude'!FB$1,'active-future'!$A:$A,0),1),""),"")</f>
        <v/>
      </c>
      <c r="FC201" t="str">
        <f>+IFERROR(IF(VALUE('data-cash-crude'!FB201)&gt;0,'data-cash-crude'!FB201-INDEX('active-future'!$C:$C,MATCH('basis-cash-crude'!FC$1,'active-future'!$A:$A,0),1),""),"")</f>
        <v/>
      </c>
      <c r="FD201" t="str">
        <f>+IFERROR(IF(VALUE('data-cash-crude'!FC201)&gt;0,'data-cash-crude'!FC201-INDEX('active-future'!$C:$C,MATCH('basis-cash-crude'!FD$1,'active-future'!$A:$A,0),1),""),"")</f>
        <v/>
      </c>
      <c r="FE201" t="str">
        <f>+IFERROR(IF(VALUE('data-cash-crude'!FD201)&gt;0,'data-cash-crude'!FD201-INDEX('active-future'!$C:$C,MATCH('basis-cash-crude'!FE$1,'active-future'!$A:$A,0),1),""),"")</f>
        <v/>
      </c>
      <c r="FF201" t="str">
        <f>+IFERROR(IF(VALUE('data-cash-crude'!FE201)&gt;0,'data-cash-crude'!FE201-INDEX('active-future'!$C:$C,MATCH('basis-cash-crude'!FF$1,'active-future'!$A:$A,0),1),""),"")</f>
        <v/>
      </c>
      <c r="FG201" t="str">
        <f>+IFERROR(IF(VALUE('data-cash-crude'!FF201)&gt;0,'data-cash-crude'!FF201-INDEX('active-future'!$C:$C,MATCH('basis-cash-crude'!FG$1,'active-future'!$A:$A,0),1),""),"")</f>
        <v/>
      </c>
      <c r="FH201" t="str">
        <f>+IFERROR(IF(VALUE('data-cash-crude'!FG201)&gt;0,'data-cash-crude'!FG201-INDEX('active-future'!$C:$C,MATCH('basis-cash-crude'!FH$1,'active-future'!$A:$A,0),1),""),"")</f>
        <v/>
      </c>
      <c r="FI201" t="str">
        <f>+IFERROR(IF(VALUE('data-cash-crude'!FH201)&gt;0,'data-cash-crude'!FH201-INDEX('active-future'!$C:$C,MATCH('basis-cash-crude'!FI$1,'active-future'!$A:$A,0),1),""),"")</f>
        <v/>
      </c>
      <c r="FJ201" t="str">
        <f>+IFERROR(IF(VALUE('data-cash-crude'!FI201)&gt;0,'data-cash-crude'!FI201-INDEX('active-future'!$C:$C,MATCH('basis-cash-crude'!FJ$1,'active-future'!$A:$A,0),1),""),"")</f>
        <v/>
      </c>
      <c r="FK201" t="str">
        <f>+IFERROR(IF(VALUE('data-cash-crude'!FJ201)&gt;0,'data-cash-crude'!FJ201-INDEX('active-future'!$C:$C,MATCH('basis-cash-crude'!FK$1,'active-future'!$A:$A,0),1),""),"")</f>
        <v/>
      </c>
      <c r="FL201" t="str">
        <f>+IFERROR(IF(VALUE('data-cash-crude'!FK201)&gt;0,'data-cash-crude'!FK201-INDEX('active-future'!$C:$C,MATCH('basis-cash-crude'!FL$1,'active-future'!$A:$A,0),1),""),"")</f>
        <v/>
      </c>
    </row>
    <row r="202" spans="1:168" x14ac:dyDescent="0.2">
      <c r="A202">
        <f t="shared" si="9"/>
        <v>-3.5450000000000004</v>
      </c>
      <c r="B202">
        <f t="shared" si="10"/>
        <v>-3.4188000000000005</v>
      </c>
      <c r="C202">
        <f t="shared" si="11"/>
        <v>-3.4965333333333333</v>
      </c>
      <c r="D202" s="10" t="str">
        <f>+'data-cash-crude'!B202</f>
        <v>CLPA-8-93.CM</v>
      </c>
      <c r="E202">
        <f>+IFERROR(IF(VALUE('data-cash-crude'!D202)&gt;0,'data-cash-crude'!D202-INDEX('active-future'!$C:$C,MATCH('basis-cash-crude'!E$1,'active-future'!$A:$A,0),1),""),"")</f>
        <v>-3.5600000000000023</v>
      </c>
      <c r="F202">
        <f>+IFERROR(IF(VALUE('data-cash-crude'!E202)&gt;0,'data-cash-crude'!E202-INDEX('active-future'!$C:$C,MATCH('basis-cash-crude'!F$1,'active-future'!$A:$A,0),1),""),"")</f>
        <v>-3.4299999999999997</v>
      </c>
      <c r="G202">
        <f>+IFERROR(IF(VALUE('data-cash-crude'!F202)&gt;0,'data-cash-crude'!F202-INDEX('active-future'!$C:$C,MATCH('basis-cash-crude'!G$1,'active-future'!$A:$A,0),1),""),"")</f>
        <v>-3.4699999999999989</v>
      </c>
      <c r="H202">
        <f>+IFERROR(IF(VALUE('data-cash-crude'!G202)&gt;0,'data-cash-crude'!G202-INDEX('active-future'!$C:$C,MATCH('basis-cash-crude'!H$1,'active-future'!$A:$A,0),1),""),"")</f>
        <v>-3.4299999999999997</v>
      </c>
      <c r="I202" t="str">
        <f>+IFERROR(IF(VALUE('data-cash-crude'!H202)&gt;0,'data-cash-crude'!H202-INDEX('active-future'!$C:$C,MATCH('basis-cash-crude'!I$1,'active-future'!$A:$A,0),1),""),"")</f>
        <v/>
      </c>
      <c r="J202">
        <f>+IFERROR(IF(VALUE('data-cash-crude'!I202)&gt;0,'data-cash-crude'!I202-INDEX('active-future'!$C:$C,MATCH('basis-cash-crude'!J$1,'active-future'!$A:$A,0),1),""),"")</f>
        <v>-3.6099999999999994</v>
      </c>
      <c r="K202">
        <f>+IFERROR(IF(VALUE('data-cash-crude'!J202)&gt;0,'data-cash-crude'!J202-INDEX('active-future'!$C:$C,MATCH('basis-cash-crude'!K$1,'active-future'!$A:$A,0),1),""),"")</f>
        <v>-3.7700000000000031</v>
      </c>
      <c r="L202" t="str">
        <f>+IFERROR(IF(VALUE('data-cash-crude'!K202)&gt;0,'data-cash-crude'!K202-INDEX('active-future'!$C:$C,MATCH('basis-cash-crude'!L$1,'active-future'!$A:$A,0),1),""),"")</f>
        <v/>
      </c>
      <c r="M202">
        <f>+IFERROR(IF(VALUE('data-cash-crude'!L202)&gt;0,'data-cash-crude'!L202-INDEX('active-future'!$C:$C,MATCH('basis-cash-crude'!M$1,'active-future'!$A:$A,0),1),""),"")</f>
        <v>-3.4299999999999997</v>
      </c>
      <c r="N202">
        <f>+IFERROR(IF(VALUE('data-cash-crude'!M202)&gt;0,'data-cash-crude'!M202-INDEX('active-future'!$C:$C,MATCH('basis-cash-crude'!N$1,'active-future'!$A:$A,0),1),""),"")</f>
        <v>-3.6000000000000014</v>
      </c>
      <c r="O202">
        <f>+IFERROR(IF(VALUE('data-cash-crude'!N202)&gt;0,'data-cash-crude'!N202-INDEX('active-future'!$C:$C,MATCH('basis-cash-crude'!O$1,'active-future'!$A:$A,0),1),""),"")</f>
        <v>-3.3699999999999974</v>
      </c>
      <c r="P202">
        <f>+IFERROR(IF(VALUE('data-cash-crude'!O202)&gt;0,'data-cash-crude'!O202-INDEX('active-future'!$C:$C,MATCH('basis-cash-crude'!P$1,'active-future'!$A:$A,0),1),""),"")</f>
        <v>-3.4600000000000009</v>
      </c>
      <c r="Q202">
        <f>+IFERROR(IF(VALUE('data-cash-crude'!P202)&gt;0,'data-cash-crude'!P202-INDEX('active-future'!$C:$C,MATCH('basis-cash-crude'!Q$1,'active-future'!$A:$A,0),1),""),"")</f>
        <v>-3.5700000000000003</v>
      </c>
      <c r="R202">
        <f>+IFERROR(IF(VALUE('data-cash-crude'!Q202)&gt;0,'data-cash-crude'!Q202-INDEX('active-future'!$C:$C,MATCH('basis-cash-crude'!R$1,'active-future'!$A:$A,0),1),""),"")</f>
        <v>-3.4299999999999997</v>
      </c>
      <c r="S202">
        <f>+IFERROR(IF(VALUE('data-cash-crude'!R202)&gt;0,'data-cash-crude'!R202-INDEX('active-future'!$C:$C,MATCH('basis-cash-crude'!S$1,'active-future'!$A:$A,0),1),""),"")</f>
        <v>-3.509999999999998</v>
      </c>
      <c r="T202">
        <f>+IFERROR(IF(VALUE('data-cash-crude'!S202)&gt;0,'data-cash-crude'!S202-INDEX('active-future'!$C:$C,MATCH('basis-cash-crude'!T$1,'active-future'!$A:$A,0),1),""),"")</f>
        <v>-3.490000000000002</v>
      </c>
      <c r="U202">
        <f>+IFERROR(IF(VALUE('data-cash-crude'!T202)&gt;0,'data-cash-crude'!T202-INDEX('active-future'!$C:$C,MATCH('basis-cash-crude'!U$1,'active-future'!$A:$A,0),1),""),"")</f>
        <v>-3.7700000000000031</v>
      </c>
      <c r="V202">
        <f>+IFERROR(IF(VALUE('data-cash-crude'!U202)&gt;0,'data-cash-crude'!U202-INDEX('active-future'!$C:$C,MATCH('basis-cash-crude'!V$1,'active-future'!$A:$A,0),1),""),"")</f>
        <v>-3.4500000000000028</v>
      </c>
      <c r="W202">
        <f>+IFERROR(IF(VALUE('data-cash-crude'!V202)&gt;0,'data-cash-crude'!V202-INDEX('active-future'!$C:$C,MATCH('basis-cash-crude'!W$1,'active-future'!$A:$A,0),1),""),"")</f>
        <v>-3.4299999999999997</v>
      </c>
      <c r="X202">
        <f>+IFERROR(IF(VALUE('data-cash-crude'!W202)&gt;0,'data-cash-crude'!W202-INDEX('active-future'!$C:$C,MATCH('basis-cash-crude'!X$1,'active-future'!$A:$A,0),1),""),"")</f>
        <v>-3.6799999999999997</v>
      </c>
      <c r="Y202" t="str">
        <f>+IFERROR(IF(VALUE('data-cash-crude'!X202)&gt;0,'data-cash-crude'!X202-INDEX('active-future'!$C:$C,MATCH('basis-cash-crude'!Y$1,'active-future'!$A:$A,0),1),""),"")</f>
        <v/>
      </c>
      <c r="Z202">
        <f>+IFERROR(IF(VALUE('data-cash-crude'!Y202)&gt;0,'data-cash-crude'!Y202-INDEX('active-future'!$C:$C,MATCH('basis-cash-crude'!Z$1,'active-future'!$A:$A,0),1),""),"")</f>
        <v>-3.7100000000000009</v>
      </c>
      <c r="AA202">
        <f>+IFERROR(IF(VALUE('data-cash-crude'!Z202)&gt;0,'data-cash-crude'!Z202-INDEX('active-future'!$C:$C,MATCH('basis-cash-crude'!AA$1,'active-future'!$A:$A,0),1),""),"")</f>
        <v>-0.67000000000000171</v>
      </c>
      <c r="AB202" t="str">
        <f>+IFERROR(IF(VALUE('data-cash-crude'!AA202)&gt;0,'data-cash-crude'!AA202-INDEX('active-future'!$C:$C,MATCH('basis-cash-crude'!AB$1,'active-future'!$A:$A,0),1),""),"")</f>
        <v/>
      </c>
      <c r="AC202">
        <f>+IFERROR(IF(VALUE('data-cash-crude'!AB202)&gt;0,'data-cash-crude'!AB202-INDEX('active-future'!$C:$C,MATCH('basis-cash-crude'!AC$1,'active-future'!$A:$A,0),1),""),"")</f>
        <v>-3.6099999999999994</v>
      </c>
      <c r="AD202">
        <f>+IFERROR(IF(VALUE('data-cash-crude'!AC202)&gt;0,'data-cash-crude'!AC202-INDEX('active-future'!$C:$C,MATCH('basis-cash-crude'!AD$1,'active-future'!$A:$A,0),1),""),"")</f>
        <v>-3.4099999999999966</v>
      </c>
      <c r="AE202">
        <f>+IFERROR(IF(VALUE('data-cash-crude'!AD202)&gt;0,'data-cash-crude'!AD202-INDEX('active-future'!$C:$C,MATCH('basis-cash-crude'!AE$1,'active-future'!$A:$A,0),1),""),"")</f>
        <v>-3.509999999999998</v>
      </c>
      <c r="AF202">
        <f>+IFERROR(IF(VALUE('data-cash-crude'!AE202)&gt;0,'data-cash-crude'!AE202-INDEX('active-future'!$C:$C,MATCH('basis-cash-crude'!AF$1,'active-future'!$A:$A,0),1),""),"")</f>
        <v>-3.5200000000000031</v>
      </c>
      <c r="AG202">
        <f>+IFERROR(IF(VALUE('data-cash-crude'!AF202)&gt;0,'data-cash-crude'!AF202-INDEX('active-future'!$C:$C,MATCH('basis-cash-crude'!AG$1,'active-future'!$A:$A,0),1),""),"")</f>
        <v>-3.5799999999999983</v>
      </c>
      <c r="AH202" t="str">
        <f>+IFERROR(IF(VALUE('data-cash-crude'!AG202)&gt;0,'data-cash-crude'!AG202-INDEX('active-future'!$C:$C,MATCH('basis-cash-crude'!AH$1,'active-future'!$A:$A,0),1),""),"")</f>
        <v/>
      </c>
      <c r="AI202" t="str">
        <f>+IFERROR(IF(VALUE('data-cash-crude'!AH202)&gt;0,'data-cash-crude'!AH202-INDEX('active-future'!$C:$C,MATCH('basis-cash-crude'!AI$1,'active-future'!$A:$A,0),1),""),"")</f>
        <v/>
      </c>
      <c r="AJ202" t="str">
        <f>+IFERROR(IF(VALUE('data-cash-crude'!AI202)&gt;0,'data-cash-crude'!AI202-INDEX('active-future'!$C:$C,MATCH('basis-cash-crude'!AJ$1,'active-future'!$A:$A,0),1),""),"")</f>
        <v/>
      </c>
      <c r="AK202" t="str">
        <f>+IFERROR(IF(VALUE('data-cash-crude'!AJ202)&gt;0,'data-cash-crude'!AJ202-INDEX('active-future'!$C:$C,MATCH('basis-cash-crude'!AK$1,'active-future'!$A:$A,0),1),""),"")</f>
        <v/>
      </c>
      <c r="AL202" t="str">
        <f>+IFERROR(IF(VALUE('data-cash-crude'!AK202)&gt;0,'data-cash-crude'!AK202-INDEX('active-future'!$C:$C,MATCH('basis-cash-crude'!AL$1,'active-future'!$A:$A,0),1),""),"")</f>
        <v/>
      </c>
      <c r="AM202" t="str">
        <f>+IFERROR(IF(VALUE('data-cash-crude'!AL202)&gt;0,'data-cash-crude'!AL202-INDEX('active-future'!$C:$C,MATCH('basis-cash-crude'!AM$1,'active-future'!$A:$A,0),1),""),"")</f>
        <v/>
      </c>
      <c r="AN202">
        <f>+IFERROR(IF(VALUE('data-cash-crude'!AM202)&gt;0,'data-cash-crude'!AM202-INDEX('active-future'!$C:$C,MATCH('basis-cash-crude'!AN$1,'active-future'!$A:$A,0),1),""),"")</f>
        <v>-3.5499999999999972</v>
      </c>
      <c r="AO202">
        <f>+IFERROR(IF(VALUE('data-cash-crude'!AN202)&gt;0,'data-cash-crude'!AN202-INDEX('active-future'!$C:$C,MATCH('basis-cash-crude'!AO$1,'active-future'!$A:$A,0),1),""),"")</f>
        <v>-3.6099999999999994</v>
      </c>
      <c r="AP202">
        <f>+IFERROR(IF(VALUE('data-cash-crude'!AO202)&gt;0,'data-cash-crude'!AO202-INDEX('active-future'!$C:$C,MATCH('basis-cash-crude'!AP$1,'active-future'!$A:$A,0),1),""),"")</f>
        <v>-3.490000000000002</v>
      </c>
      <c r="AQ202">
        <f>+IFERROR(IF(VALUE('data-cash-crude'!AP202)&gt;0,'data-cash-crude'!AP202-INDEX('active-future'!$C:$C,MATCH('basis-cash-crude'!AQ$1,'active-future'!$A:$A,0),1),""),"")</f>
        <v>-3.3999999999999986</v>
      </c>
      <c r="AR202">
        <f>+IFERROR(IF(VALUE('data-cash-crude'!AQ202)&gt;0,'data-cash-crude'!AQ202-INDEX('active-future'!$C:$C,MATCH('basis-cash-crude'!AR$1,'active-future'!$A:$A,0),1),""),"")</f>
        <v>-3.6000000000000014</v>
      </c>
      <c r="AS202">
        <f>+IFERROR(IF(VALUE('data-cash-crude'!AR202)&gt;0,'data-cash-crude'!AR202-INDEX('active-future'!$C:$C,MATCH('basis-cash-crude'!AS$1,'active-future'!$A:$A,0),1),""),"")</f>
        <v>-3.4799999999999969</v>
      </c>
      <c r="AT202">
        <f>+IFERROR(IF(VALUE('data-cash-crude'!AS202)&gt;0,'data-cash-crude'!AS202-INDEX('active-future'!$C:$C,MATCH('basis-cash-crude'!AT$1,'active-future'!$A:$A,0),1),""),"")</f>
        <v>-3.7899999999999991</v>
      </c>
      <c r="AU202">
        <f>+IFERROR(IF(VALUE('data-cash-crude'!AT202)&gt;0,'data-cash-crude'!AT202-INDEX('active-future'!$C:$C,MATCH('basis-cash-crude'!AU$1,'active-future'!$A:$A,0),1),""),"")</f>
        <v>-3.4500000000000028</v>
      </c>
      <c r="AV202" t="str">
        <f>+IFERROR(IF(VALUE('data-cash-crude'!AU202)&gt;0,'data-cash-crude'!AU202-INDEX('active-future'!$C:$C,MATCH('basis-cash-crude'!AV$1,'active-future'!$A:$A,0),1),""),"")</f>
        <v/>
      </c>
      <c r="AW202" t="str">
        <f>+IFERROR(IF(VALUE('data-cash-crude'!AV202)&gt;0,'data-cash-crude'!AV202-INDEX('active-future'!$C:$C,MATCH('basis-cash-crude'!AW$1,'active-future'!$A:$A,0),1),""),"")</f>
        <v/>
      </c>
      <c r="AX202">
        <f>+IFERROR(IF(VALUE('data-cash-crude'!AW202)&gt;0,'data-cash-crude'!AW202-INDEX('active-future'!$C:$C,MATCH('basis-cash-crude'!AX$1,'active-future'!$A:$A,0),1),""),"")</f>
        <v>-3.5399999999999991</v>
      </c>
      <c r="AY202">
        <f>+IFERROR(IF(VALUE('data-cash-crude'!AX202)&gt;0,'data-cash-crude'!AX202-INDEX('active-future'!$C:$C,MATCH('basis-cash-crude'!AY$1,'active-future'!$A:$A,0),1),""),"")</f>
        <v>-3.8100000000000023</v>
      </c>
      <c r="AZ202">
        <f>+IFERROR(IF(VALUE('data-cash-crude'!AY202)&gt;0,'data-cash-crude'!AY202-INDEX('active-future'!$C:$C,MATCH('basis-cash-crude'!AZ$1,'active-future'!$A:$A,0),1),""),"")</f>
        <v>-3.4099999999999966</v>
      </c>
      <c r="BA202">
        <f>+IFERROR(IF(VALUE('data-cash-crude'!AZ202)&gt;0,'data-cash-crude'!AZ202-INDEX('active-future'!$C:$C,MATCH('basis-cash-crude'!BA$1,'active-future'!$A:$A,0),1),""),"")</f>
        <v>-3.4799999999999969</v>
      </c>
      <c r="BB202">
        <f>+IFERROR(IF(VALUE('data-cash-crude'!BA202)&gt;0,'data-cash-crude'!BA202-INDEX('active-future'!$C:$C,MATCH('basis-cash-crude'!BB$1,'active-future'!$A:$A,0),1),""),"")</f>
        <v>-3.4699999999999989</v>
      </c>
      <c r="BC202">
        <f>+IFERROR(IF(VALUE('data-cash-crude'!BB202)&gt;0,'data-cash-crude'!BB202-INDEX('active-future'!$C:$C,MATCH('basis-cash-crude'!BC$1,'active-future'!$A:$A,0),1),""),"")</f>
        <v>-3.9799999999999969</v>
      </c>
      <c r="BD202">
        <f>+IFERROR(IF(VALUE('data-cash-crude'!BC202)&gt;0,'data-cash-crude'!BC202-INDEX('active-future'!$C:$C,MATCH('basis-cash-crude'!BD$1,'active-future'!$A:$A,0),1),""),"")</f>
        <v>-3.509999999999998</v>
      </c>
      <c r="BE202">
        <f>+IFERROR(IF(VALUE('data-cash-crude'!BD202)&gt;0,'data-cash-crude'!BD202-INDEX('active-future'!$C:$C,MATCH('basis-cash-crude'!BE$1,'active-future'!$A:$A,0),1),""),"")</f>
        <v>-3.6199999999999974</v>
      </c>
      <c r="BF202">
        <f>+IFERROR(IF(VALUE('data-cash-crude'!BE202)&gt;0,'data-cash-crude'!BE202-INDEX('active-future'!$C:$C,MATCH('basis-cash-crude'!BF$1,'active-future'!$A:$A,0),1),""),"")</f>
        <v>-3.6799999999999997</v>
      </c>
      <c r="BG202">
        <f>+IFERROR(IF(VALUE('data-cash-crude'!BF202)&gt;0,'data-cash-crude'!BF202-INDEX('active-future'!$C:$C,MATCH('basis-cash-crude'!BG$1,'active-future'!$A:$A,0),1),""),"")</f>
        <v>-3.3599999999999994</v>
      </c>
      <c r="BH202">
        <f>+IFERROR(IF(VALUE('data-cash-crude'!BG202)&gt;0,'data-cash-crude'!BG202-INDEX('active-future'!$C:$C,MATCH('basis-cash-crude'!BH$1,'active-future'!$A:$A,0),1),""),"")</f>
        <v>-3.5600000000000023</v>
      </c>
      <c r="BI202">
        <f>+IFERROR(IF(VALUE('data-cash-crude'!BH202)&gt;0,'data-cash-crude'!BH202-INDEX('active-future'!$C:$C,MATCH('basis-cash-crude'!BI$1,'active-future'!$A:$A,0),1),""),"")</f>
        <v>-3.8400000000000034</v>
      </c>
      <c r="BJ202">
        <f>+IFERROR(IF(VALUE('data-cash-crude'!BI202)&gt;0,'data-cash-crude'!BI202-INDEX('active-future'!$C:$C,MATCH('basis-cash-crude'!BJ$1,'active-future'!$A:$A,0),1),""),"")</f>
        <v>-3.4500000000000028</v>
      </c>
      <c r="BK202">
        <f>+IFERROR(IF(VALUE('data-cash-crude'!BJ202)&gt;0,'data-cash-crude'!BJ202-INDEX('active-future'!$C:$C,MATCH('basis-cash-crude'!BK$1,'active-future'!$A:$A,0),1),""),"")</f>
        <v>-3.5499999999999972</v>
      </c>
      <c r="BL202">
        <f>+IFERROR(IF(VALUE('data-cash-crude'!BK202)&gt;0,'data-cash-crude'!BK202-INDEX('active-future'!$C:$C,MATCH('basis-cash-crude'!BL$1,'active-future'!$A:$A,0),1),""),"")</f>
        <v>-3.3400000000000034</v>
      </c>
      <c r="BM202">
        <f>+IFERROR(IF(VALUE('data-cash-crude'!BL202)&gt;0,'data-cash-crude'!BL202-INDEX('active-future'!$C:$C,MATCH('basis-cash-crude'!BM$1,'active-future'!$A:$A,0),1),""),"")</f>
        <v>-3.6300000000000026</v>
      </c>
      <c r="BN202">
        <f>+IFERROR(IF(VALUE('data-cash-crude'!BM202)&gt;0,'data-cash-crude'!BM202-INDEX('active-future'!$C:$C,MATCH('basis-cash-crude'!BN$1,'active-future'!$A:$A,0),1),""),"")</f>
        <v>-3.5</v>
      </c>
      <c r="BO202">
        <f>+IFERROR(IF(VALUE('data-cash-crude'!BN202)&gt;0,'data-cash-crude'!BN202-INDEX('active-future'!$C:$C,MATCH('basis-cash-crude'!BO$1,'active-future'!$A:$A,0),1),""),"")</f>
        <v>-3.5600000000000023</v>
      </c>
      <c r="BP202">
        <f>+IFERROR(IF(VALUE('data-cash-crude'!BO202)&gt;0,'data-cash-crude'!BO202-INDEX('active-future'!$C:$C,MATCH('basis-cash-crude'!BP$1,'active-future'!$A:$A,0),1),""),"")</f>
        <v>-3.4500000000000028</v>
      </c>
      <c r="BQ202">
        <f>+IFERROR(IF(VALUE('data-cash-crude'!BP202)&gt;0,'data-cash-crude'!BP202-INDEX('active-future'!$C:$C,MATCH('basis-cash-crude'!BQ$1,'active-future'!$A:$A,0),1),""),"")</f>
        <v>-3.3900000000000006</v>
      </c>
      <c r="BR202">
        <f>+IFERROR(IF(VALUE('data-cash-crude'!BQ202)&gt;0,'data-cash-crude'!BQ202-INDEX('active-future'!$C:$C,MATCH('basis-cash-crude'!BR$1,'active-future'!$A:$A,0),1),""),"")</f>
        <v>-3.6199999999999974</v>
      </c>
      <c r="BS202">
        <f>+IFERROR(IF(VALUE('data-cash-crude'!BR202)&gt;0,'data-cash-crude'!BR202-INDEX('active-future'!$C:$C,MATCH('basis-cash-crude'!BS$1,'active-future'!$A:$A,0),1),""),"")</f>
        <v>-3.8200000000000003</v>
      </c>
      <c r="BT202">
        <f>+IFERROR(IF(VALUE('data-cash-crude'!BS202)&gt;0,'data-cash-crude'!BS202-INDEX('active-future'!$C:$C,MATCH('basis-cash-crude'!BT$1,'active-future'!$A:$A,0),1),""),"")</f>
        <v>-3.4099999999999966</v>
      </c>
      <c r="BU202">
        <f>+IFERROR(IF(VALUE('data-cash-crude'!BT202)&gt;0,'data-cash-crude'!BT202-INDEX('active-future'!$C:$C,MATCH('basis-cash-crude'!BU$1,'active-future'!$A:$A,0),1),""),"")</f>
        <v>-3.4099999999999966</v>
      </c>
      <c r="BV202" t="str">
        <f>+IFERROR(IF(VALUE('data-cash-crude'!BU202)&gt;0,'data-cash-crude'!BU202-INDEX('active-future'!$C:$C,MATCH('basis-cash-crude'!BV$1,'active-future'!$A:$A,0),1),""),"")</f>
        <v/>
      </c>
      <c r="BW202">
        <f>+IFERROR(IF(VALUE('data-cash-crude'!BV202)&gt;0,'data-cash-crude'!BV202-INDEX('active-future'!$C:$C,MATCH('basis-cash-crude'!BW$1,'active-future'!$A:$A,0),1),""),"")</f>
        <v>-3.5399999999999991</v>
      </c>
      <c r="BX202">
        <f>+IFERROR(IF(VALUE('data-cash-crude'!BW202)&gt;0,'data-cash-crude'!BW202-INDEX('active-future'!$C:$C,MATCH('basis-cash-crude'!BX$1,'active-future'!$A:$A,0),1),""),"")</f>
        <v>-3.3900000000000006</v>
      </c>
      <c r="BY202">
        <f>+IFERROR(IF(VALUE('data-cash-crude'!BX202)&gt;0,'data-cash-crude'!BX202-INDEX('active-future'!$C:$C,MATCH('basis-cash-crude'!BY$1,'active-future'!$A:$A,0),1),""),"")</f>
        <v>-3.5900000000000034</v>
      </c>
      <c r="BZ202">
        <f>+IFERROR(IF(VALUE('data-cash-crude'!BY202)&gt;0,'data-cash-crude'!BY202-INDEX('active-future'!$C:$C,MATCH('basis-cash-crude'!BZ$1,'active-future'!$A:$A,0),1),""),"")</f>
        <v>-3.6899999999999977</v>
      </c>
      <c r="CA202">
        <f>+IFERROR(IF(VALUE('data-cash-crude'!BZ202)&gt;0,'data-cash-crude'!BZ202-INDEX('active-future'!$C:$C,MATCH('basis-cash-crude'!CA$1,'active-future'!$A:$A,0),1),""),"")</f>
        <v>-3.2899999999999991</v>
      </c>
      <c r="CB202">
        <f>+IFERROR(IF(VALUE('data-cash-crude'!CA202)&gt;0,'data-cash-crude'!CA202-INDEX('active-future'!$C:$C,MATCH('basis-cash-crude'!CB$1,'active-future'!$A:$A,0),1),""),"")</f>
        <v>-3.5900000000000034</v>
      </c>
      <c r="CC202">
        <f>+IFERROR(IF(VALUE('data-cash-crude'!CB202)&gt;0,'data-cash-crude'!CB202-INDEX('active-future'!$C:$C,MATCH('basis-cash-crude'!CC$1,'active-future'!$A:$A,0),1),""),"")</f>
        <v>-3.1499999999999986</v>
      </c>
      <c r="CD202">
        <f>+IFERROR(IF(VALUE('data-cash-crude'!CC202)&gt;0,'data-cash-crude'!CC202-INDEX('active-future'!$C:$C,MATCH('basis-cash-crude'!CD$1,'active-future'!$A:$A,0),1),""),"")</f>
        <v>-3.6000000000000014</v>
      </c>
      <c r="CE202">
        <f>+IFERROR(IF(VALUE('data-cash-crude'!CD202)&gt;0,'data-cash-crude'!CD202-INDEX('active-future'!$C:$C,MATCH('basis-cash-crude'!CE$1,'active-future'!$A:$A,0),1),""),"")</f>
        <v>-3.5900000000000034</v>
      </c>
      <c r="CF202">
        <f>+IFERROR(IF(VALUE('data-cash-crude'!CE202)&gt;0,'data-cash-crude'!CE202-INDEX('active-future'!$C:$C,MATCH('basis-cash-crude'!CF$1,'active-future'!$A:$A,0),1),""),"")</f>
        <v>-3.5</v>
      </c>
      <c r="CG202">
        <f>+IFERROR(IF(VALUE('data-cash-crude'!CF202)&gt;0,'data-cash-crude'!CF202-INDEX('active-future'!$C:$C,MATCH('basis-cash-crude'!CG$1,'active-future'!$A:$A,0),1),""),"")</f>
        <v>-3.6499999999999986</v>
      </c>
      <c r="CH202">
        <f>+IFERROR(IF(VALUE('data-cash-crude'!CG202)&gt;0,'data-cash-crude'!CG202-INDEX('active-future'!$C:$C,MATCH('basis-cash-crude'!CH$1,'active-future'!$A:$A,0),1),""),"")</f>
        <v>-3.3500000000000014</v>
      </c>
      <c r="CI202">
        <f>+IFERROR(IF(VALUE('data-cash-crude'!CH202)&gt;0,'data-cash-crude'!CH202-INDEX('active-future'!$C:$C,MATCH('basis-cash-crude'!CI$1,'active-future'!$A:$A,0),1),""),"")</f>
        <v>-3.5200000000000031</v>
      </c>
      <c r="CJ202">
        <f>+IFERROR(IF(VALUE('data-cash-crude'!CI202)&gt;0,'data-cash-crude'!CI202-INDEX('active-future'!$C:$C,MATCH('basis-cash-crude'!CJ$1,'active-future'!$A:$A,0),1),""),"")</f>
        <v>-3.5499999999999972</v>
      </c>
      <c r="CK202">
        <f>+IFERROR(IF(VALUE('data-cash-crude'!CJ202)&gt;0,'data-cash-crude'!CJ202-INDEX('active-future'!$C:$C,MATCH('basis-cash-crude'!CK$1,'active-future'!$A:$A,0),1),""),"")</f>
        <v>-3.509999999999998</v>
      </c>
      <c r="CL202">
        <f>+IFERROR(IF(VALUE('data-cash-crude'!CK202)&gt;0,'data-cash-crude'!CK202-INDEX('active-future'!$C:$C,MATCH('basis-cash-crude'!CL$1,'active-future'!$A:$A,0),1),""),"")</f>
        <v>-3.4399999999999977</v>
      </c>
      <c r="CM202" t="str">
        <f>+IFERROR(IF(VALUE('data-cash-crude'!CL202)&gt;0,'data-cash-crude'!CL202-INDEX('active-future'!$C:$C,MATCH('basis-cash-crude'!CM$1,'active-future'!$A:$A,0),1),""),"")</f>
        <v/>
      </c>
      <c r="CN202">
        <f>+IFERROR(IF(VALUE('data-cash-crude'!CM202)&gt;0,'data-cash-crude'!CM202-INDEX('active-future'!$C:$C,MATCH('basis-cash-crude'!CN$1,'active-future'!$A:$A,0),1),""),"")</f>
        <v>-3.6000000000000014</v>
      </c>
      <c r="CO202">
        <f>+IFERROR(IF(VALUE('data-cash-crude'!CN202)&gt;0,'data-cash-crude'!CN202-INDEX('active-future'!$C:$C,MATCH('basis-cash-crude'!CO$1,'active-future'!$A:$A,0),1),""),"")</f>
        <v>-3.4600000000000009</v>
      </c>
      <c r="CP202" t="str">
        <f>+IFERROR(IF(VALUE('data-cash-crude'!CO202)&gt;0,'data-cash-crude'!CO202-INDEX('active-future'!$C:$C,MATCH('basis-cash-crude'!CP$1,'active-future'!$A:$A,0),1),""),"")</f>
        <v/>
      </c>
      <c r="CQ202">
        <f>+IFERROR(IF(VALUE('data-cash-crude'!CP202)&gt;0,'data-cash-crude'!CP202-INDEX('active-future'!$C:$C,MATCH('basis-cash-crude'!CQ$1,'active-future'!$A:$A,0),1),""),"")</f>
        <v>-2.6799999999999997</v>
      </c>
      <c r="CR202">
        <f>+IFERROR(IF(VALUE('data-cash-crude'!CQ202)&gt;0,'data-cash-crude'!CQ202-INDEX('active-future'!$C:$C,MATCH('basis-cash-crude'!CR$1,'active-future'!$A:$A,0),1),""),"")</f>
        <v>-3.6400000000000006</v>
      </c>
      <c r="CS202">
        <f>+IFERROR(IF(VALUE('data-cash-crude'!CR202)&gt;0,'data-cash-crude'!CR202-INDEX('active-future'!$C:$C,MATCH('basis-cash-crude'!CS$1,'active-future'!$A:$A,0),1),""),"")</f>
        <v>-3.4200000000000017</v>
      </c>
      <c r="CT202">
        <f>+IFERROR(IF(VALUE('data-cash-crude'!CS202)&gt;0,'data-cash-crude'!CS202-INDEX('active-future'!$C:$C,MATCH('basis-cash-crude'!CT$1,'active-future'!$A:$A,0),1),""),"")</f>
        <v>-3.6000000000000014</v>
      </c>
      <c r="CU202">
        <f>+IFERROR(IF(VALUE('data-cash-crude'!CT202)&gt;0,'data-cash-crude'!CT202-INDEX('active-future'!$C:$C,MATCH('basis-cash-crude'!CU$1,'active-future'!$A:$A,0),1),""),"")</f>
        <v>-3.4299999999999997</v>
      </c>
      <c r="CV202">
        <f>+IFERROR(IF(VALUE('data-cash-crude'!CU202)&gt;0,'data-cash-crude'!CU202-INDEX('active-future'!$C:$C,MATCH('basis-cash-crude'!CV$1,'active-future'!$A:$A,0),1),""),"")</f>
        <v>-3.3800000000000026</v>
      </c>
      <c r="CW202">
        <f>+IFERROR(IF(VALUE('data-cash-crude'!CV202)&gt;0,'data-cash-crude'!CV202-INDEX('active-future'!$C:$C,MATCH('basis-cash-crude'!CW$1,'active-future'!$A:$A,0),1),""),"")</f>
        <v>-3.1400000000000006</v>
      </c>
      <c r="CX202">
        <f>+IFERROR(IF(VALUE('data-cash-crude'!CW202)&gt;0,'data-cash-crude'!CW202-INDEX('active-future'!$C:$C,MATCH('basis-cash-crude'!CX$1,'active-future'!$A:$A,0),1),""),"")</f>
        <v>-3.5600000000000023</v>
      </c>
      <c r="CY202">
        <f>+IFERROR(IF(VALUE('data-cash-crude'!CX202)&gt;0,'data-cash-crude'!CX202-INDEX('active-future'!$C:$C,MATCH('basis-cash-crude'!CY$1,'active-future'!$A:$A,0),1),""),"")</f>
        <v>-3.4699999999999989</v>
      </c>
      <c r="CZ202">
        <f>+IFERROR(IF(VALUE('data-cash-crude'!CY202)&gt;0,'data-cash-crude'!CY202-INDEX('active-future'!$C:$C,MATCH('basis-cash-crude'!CZ$1,'active-future'!$A:$A,0),1),""),"")</f>
        <v>-3.7299999999999969</v>
      </c>
      <c r="DA202">
        <f>+IFERROR(IF(VALUE('data-cash-crude'!CZ202)&gt;0,'data-cash-crude'!CZ202-INDEX('active-future'!$C:$C,MATCH('basis-cash-crude'!DA$1,'active-future'!$A:$A,0),1),""),"")</f>
        <v>-3.3500000000000014</v>
      </c>
      <c r="DB202">
        <f>+IFERROR(IF(VALUE('data-cash-crude'!DA202)&gt;0,'data-cash-crude'!DA202-INDEX('active-future'!$C:$C,MATCH('basis-cash-crude'!DB$1,'active-future'!$A:$A,0),1),""),"")</f>
        <v>-3.6799999999999997</v>
      </c>
      <c r="DC202">
        <f>+IFERROR(IF(VALUE('data-cash-crude'!DB202)&gt;0,'data-cash-crude'!DB202-INDEX('active-future'!$C:$C,MATCH('basis-cash-crude'!DC$1,'active-future'!$A:$A,0),1),""),"")</f>
        <v>-3.5</v>
      </c>
      <c r="DD202">
        <f>+IFERROR(IF(VALUE('data-cash-crude'!DC202)&gt;0,'data-cash-crude'!DC202-INDEX('active-future'!$C:$C,MATCH('basis-cash-crude'!DD$1,'active-future'!$A:$A,0),1),""),"")</f>
        <v>-3.5399999999999991</v>
      </c>
      <c r="DE202">
        <f>+IFERROR(IF(VALUE('data-cash-crude'!DD202)&gt;0,'data-cash-crude'!DD202-INDEX('active-future'!$C:$C,MATCH('basis-cash-crude'!DE$1,'active-future'!$A:$A,0),1),""),"")</f>
        <v>-3.5900000000000034</v>
      </c>
      <c r="DF202">
        <f>+IFERROR(IF(VALUE('data-cash-crude'!DE202)&gt;0,'data-cash-crude'!DE202-INDEX('active-future'!$C:$C,MATCH('basis-cash-crude'!DF$1,'active-future'!$A:$A,0),1),""),"")</f>
        <v>-3.3800000000000026</v>
      </c>
      <c r="DG202">
        <f>+IFERROR(IF(VALUE('data-cash-crude'!DF202)&gt;0,'data-cash-crude'!DF202-INDEX('active-future'!$C:$C,MATCH('basis-cash-crude'!DG$1,'active-future'!$A:$A,0),1),""),"")</f>
        <v>-3.1899999999999977</v>
      </c>
      <c r="DH202">
        <f>+IFERROR(IF(VALUE('data-cash-crude'!DG202)&gt;0,'data-cash-crude'!DG202-INDEX('active-future'!$C:$C,MATCH('basis-cash-crude'!DH$1,'active-future'!$A:$A,0),1),""),"")</f>
        <v>-3.6599999999999966</v>
      </c>
      <c r="DI202">
        <f>+IFERROR(IF(VALUE('data-cash-crude'!DH202)&gt;0,'data-cash-crude'!DH202-INDEX('active-future'!$C:$C,MATCH('basis-cash-crude'!DI$1,'active-future'!$A:$A,0),1),""),"")</f>
        <v>-3.4500000000000028</v>
      </c>
      <c r="DJ202">
        <f>+IFERROR(IF(VALUE('data-cash-crude'!DI202)&gt;0,'data-cash-crude'!DI202-INDEX('active-future'!$C:$C,MATCH('basis-cash-crude'!DJ$1,'active-future'!$A:$A,0),1),""),"")</f>
        <v>-3.5799999999999983</v>
      </c>
      <c r="DK202">
        <f>+IFERROR(IF(VALUE('data-cash-crude'!DJ202)&gt;0,'data-cash-crude'!DJ202-INDEX('active-future'!$C:$C,MATCH('basis-cash-crude'!DK$1,'active-future'!$A:$A,0),1),""),"")</f>
        <v>-3.5499999999999972</v>
      </c>
      <c r="DL202">
        <f>+IFERROR(IF(VALUE('data-cash-crude'!DK202)&gt;0,'data-cash-crude'!DK202-INDEX('active-future'!$C:$C,MATCH('basis-cash-crude'!DL$1,'active-future'!$A:$A,0),1),""),"")</f>
        <v>-3.6199999999999974</v>
      </c>
      <c r="DM202" t="str">
        <f>+IFERROR(IF(VALUE('data-cash-crude'!DL202)&gt;0,'data-cash-crude'!DL202-INDEX('active-future'!$C:$C,MATCH('basis-cash-crude'!DM$1,'active-future'!$A:$A,0),1),""),"")</f>
        <v/>
      </c>
      <c r="DN202" t="str">
        <f>+IFERROR(IF(VALUE('data-cash-crude'!DM202)&gt;0,'data-cash-crude'!DM202-INDEX('active-future'!$C:$C,MATCH('basis-cash-crude'!DN$1,'active-future'!$A:$A,0),1),""),"")</f>
        <v/>
      </c>
      <c r="DO202" t="str">
        <f>+IFERROR(IF(VALUE('data-cash-crude'!DN202)&gt;0,'data-cash-crude'!DN202-INDEX('active-future'!$C:$C,MATCH('basis-cash-crude'!DO$1,'active-future'!$A:$A,0),1),""),"")</f>
        <v/>
      </c>
      <c r="DP202" t="str">
        <f>+IFERROR(IF(VALUE('data-cash-crude'!DO202)&gt;0,'data-cash-crude'!DO202-INDEX('active-future'!$C:$C,MATCH('basis-cash-crude'!DP$1,'active-future'!$A:$A,0),1),""),"")</f>
        <v/>
      </c>
      <c r="DQ202" t="str">
        <f>+IFERROR(IF(VALUE('data-cash-crude'!DP202)&gt;0,'data-cash-crude'!DP202-INDEX('active-future'!$C:$C,MATCH('basis-cash-crude'!DQ$1,'active-future'!$A:$A,0),1),""),"")</f>
        <v/>
      </c>
      <c r="DR202" t="str">
        <f>+IFERROR(IF(VALUE('data-cash-crude'!DQ202)&gt;0,'data-cash-crude'!DQ202-INDEX('active-future'!$C:$C,MATCH('basis-cash-crude'!DR$1,'active-future'!$A:$A,0),1),""),"")</f>
        <v/>
      </c>
      <c r="DS202" t="str">
        <f>+IFERROR(IF(VALUE('data-cash-crude'!DR202)&gt;0,'data-cash-crude'!DR202-INDEX('active-future'!$C:$C,MATCH('basis-cash-crude'!DS$1,'active-future'!$A:$A,0),1),""),"")</f>
        <v/>
      </c>
      <c r="DT202" t="str">
        <f>+IFERROR(IF(VALUE('data-cash-crude'!DS202)&gt;0,'data-cash-crude'!DS202-INDEX('active-future'!$C:$C,MATCH('basis-cash-crude'!DT$1,'active-future'!$A:$A,0),1),""),"")</f>
        <v/>
      </c>
      <c r="DU202" t="str">
        <f>+IFERROR(IF(VALUE('data-cash-crude'!DT202)&gt;0,'data-cash-crude'!DT202-INDEX('active-future'!$C:$C,MATCH('basis-cash-crude'!DU$1,'active-future'!$A:$A,0),1),""),"")</f>
        <v/>
      </c>
      <c r="DV202" t="str">
        <f>+IFERROR(IF(VALUE('data-cash-crude'!DU202)&gt;0,'data-cash-crude'!DU202-INDEX('active-future'!$C:$C,MATCH('basis-cash-crude'!DV$1,'active-future'!$A:$A,0),1),""),"")</f>
        <v/>
      </c>
      <c r="DW202" t="str">
        <f>+IFERROR(IF(VALUE('data-cash-crude'!DV202)&gt;0,'data-cash-crude'!DV202-INDEX('active-future'!$C:$C,MATCH('basis-cash-crude'!DW$1,'active-future'!$A:$A,0),1),""),"")</f>
        <v/>
      </c>
      <c r="DX202" t="str">
        <f>+IFERROR(IF(VALUE('data-cash-crude'!DW202)&gt;0,'data-cash-crude'!DW202-INDEX('active-future'!$C:$C,MATCH('basis-cash-crude'!DX$1,'active-future'!$A:$A,0),1),""),"")</f>
        <v/>
      </c>
      <c r="DY202" t="str">
        <f>+IFERROR(IF(VALUE('data-cash-crude'!DX202)&gt;0,'data-cash-crude'!DX202-INDEX('active-future'!$C:$C,MATCH('basis-cash-crude'!DY$1,'active-future'!$A:$A,0),1),""),"")</f>
        <v/>
      </c>
      <c r="DZ202" t="str">
        <f>+IFERROR(IF(VALUE('data-cash-crude'!DY202)&gt;0,'data-cash-crude'!DY202-INDEX('active-future'!$C:$C,MATCH('basis-cash-crude'!DZ$1,'active-future'!$A:$A,0),1),""),"")</f>
        <v/>
      </c>
      <c r="EA202" t="str">
        <f>+IFERROR(IF(VALUE('data-cash-crude'!DZ202)&gt;0,'data-cash-crude'!DZ202-INDEX('active-future'!$C:$C,MATCH('basis-cash-crude'!EA$1,'active-future'!$A:$A,0),1),""),"")</f>
        <v/>
      </c>
      <c r="EB202" t="str">
        <f>+IFERROR(IF(VALUE('data-cash-crude'!EA202)&gt;0,'data-cash-crude'!EA202-INDEX('active-future'!$C:$C,MATCH('basis-cash-crude'!EB$1,'active-future'!$A:$A,0),1),""),"")</f>
        <v/>
      </c>
      <c r="EC202" t="str">
        <f>+IFERROR(IF(VALUE('data-cash-crude'!EB202)&gt;0,'data-cash-crude'!EB202-INDEX('active-future'!$C:$C,MATCH('basis-cash-crude'!EC$1,'active-future'!$A:$A,0),1),""),"")</f>
        <v/>
      </c>
      <c r="ED202" t="str">
        <f>+IFERROR(IF(VALUE('data-cash-crude'!EC202)&gt;0,'data-cash-crude'!EC202-INDEX('active-future'!$C:$C,MATCH('basis-cash-crude'!ED$1,'active-future'!$A:$A,0),1),""),"")</f>
        <v/>
      </c>
      <c r="EE202" t="str">
        <f>+IFERROR(IF(VALUE('data-cash-crude'!ED202)&gt;0,'data-cash-crude'!ED202-INDEX('active-future'!$C:$C,MATCH('basis-cash-crude'!EE$1,'active-future'!$A:$A,0),1),""),"")</f>
        <v/>
      </c>
      <c r="EF202" t="str">
        <f>+IFERROR(IF(VALUE('data-cash-crude'!EE202)&gt;0,'data-cash-crude'!EE202-INDEX('active-future'!$C:$C,MATCH('basis-cash-crude'!EF$1,'active-future'!$A:$A,0),1),""),"")</f>
        <v/>
      </c>
      <c r="EG202" t="str">
        <f>+IFERROR(IF(VALUE('data-cash-crude'!EF202)&gt;0,'data-cash-crude'!EF202-INDEX('active-future'!$C:$C,MATCH('basis-cash-crude'!EG$1,'active-future'!$A:$A,0),1),""),"")</f>
        <v/>
      </c>
      <c r="EH202" t="str">
        <f>+IFERROR(IF(VALUE('data-cash-crude'!EG202)&gt;0,'data-cash-crude'!EG202-INDEX('active-future'!$C:$C,MATCH('basis-cash-crude'!EH$1,'active-future'!$A:$A,0),1),""),"")</f>
        <v/>
      </c>
      <c r="EI202" t="str">
        <f>+IFERROR(IF(VALUE('data-cash-crude'!EH202)&gt;0,'data-cash-crude'!EH202-INDEX('active-future'!$C:$C,MATCH('basis-cash-crude'!EI$1,'active-future'!$A:$A,0),1),""),"")</f>
        <v/>
      </c>
      <c r="EJ202" t="str">
        <f>+IFERROR(IF(VALUE('data-cash-crude'!EI202)&gt;0,'data-cash-crude'!EI202-INDEX('active-future'!$C:$C,MATCH('basis-cash-crude'!EJ$1,'active-future'!$A:$A,0),1),""),"")</f>
        <v/>
      </c>
      <c r="EK202" t="str">
        <f>+IFERROR(IF(VALUE('data-cash-crude'!EJ202)&gt;0,'data-cash-crude'!EJ202-INDEX('active-future'!$C:$C,MATCH('basis-cash-crude'!EK$1,'active-future'!$A:$A,0),1),""),"")</f>
        <v/>
      </c>
      <c r="EL202" t="str">
        <f>+IFERROR(IF(VALUE('data-cash-crude'!EK202)&gt;0,'data-cash-crude'!EK202-INDEX('active-future'!$C:$C,MATCH('basis-cash-crude'!EL$1,'active-future'!$A:$A,0),1),""),"")</f>
        <v/>
      </c>
      <c r="EM202" t="str">
        <f>+IFERROR(IF(VALUE('data-cash-crude'!EL202)&gt;0,'data-cash-crude'!EL202-INDEX('active-future'!$C:$C,MATCH('basis-cash-crude'!EM$1,'active-future'!$A:$A,0),1),""),"")</f>
        <v/>
      </c>
      <c r="EN202" t="str">
        <f>+IFERROR(IF(VALUE('data-cash-crude'!EM202)&gt;0,'data-cash-crude'!EM202-INDEX('active-future'!$C:$C,MATCH('basis-cash-crude'!EN$1,'active-future'!$A:$A,0),1),""),"")</f>
        <v/>
      </c>
      <c r="EO202" t="str">
        <f>+IFERROR(IF(VALUE('data-cash-crude'!EN202)&gt;0,'data-cash-crude'!EN202-INDEX('active-future'!$C:$C,MATCH('basis-cash-crude'!EO$1,'active-future'!$A:$A,0),1),""),"")</f>
        <v/>
      </c>
      <c r="EP202" t="str">
        <f>+IFERROR(IF(VALUE('data-cash-crude'!EO202)&gt;0,'data-cash-crude'!EO202-INDEX('active-future'!$C:$C,MATCH('basis-cash-crude'!EP$1,'active-future'!$A:$A,0),1),""),"")</f>
        <v/>
      </c>
      <c r="EQ202" t="str">
        <f>+IFERROR(IF(VALUE('data-cash-crude'!EP202)&gt;0,'data-cash-crude'!EP202-INDEX('active-future'!$C:$C,MATCH('basis-cash-crude'!EQ$1,'active-future'!$A:$A,0),1),""),"")</f>
        <v/>
      </c>
      <c r="ER202" t="str">
        <f>+IFERROR(IF(VALUE('data-cash-crude'!EQ202)&gt;0,'data-cash-crude'!EQ202-INDEX('active-future'!$C:$C,MATCH('basis-cash-crude'!ER$1,'active-future'!$A:$A,0),1),""),"")</f>
        <v/>
      </c>
      <c r="ES202" t="str">
        <f>+IFERROR(IF(VALUE('data-cash-crude'!ER202)&gt;0,'data-cash-crude'!ER202-INDEX('active-future'!$C:$C,MATCH('basis-cash-crude'!ES$1,'active-future'!$A:$A,0),1),""),"")</f>
        <v/>
      </c>
      <c r="ET202" t="str">
        <f>+IFERROR(IF(VALUE('data-cash-crude'!ES202)&gt;0,'data-cash-crude'!ES202-INDEX('active-future'!$C:$C,MATCH('basis-cash-crude'!ET$1,'active-future'!$A:$A,0),1),""),"")</f>
        <v/>
      </c>
      <c r="EU202" t="str">
        <f>+IFERROR(IF(VALUE('data-cash-crude'!ET202)&gt;0,'data-cash-crude'!ET202-INDEX('active-future'!$C:$C,MATCH('basis-cash-crude'!EU$1,'active-future'!$A:$A,0),1),""),"")</f>
        <v/>
      </c>
      <c r="EV202" t="str">
        <f>+IFERROR(IF(VALUE('data-cash-crude'!EU202)&gt;0,'data-cash-crude'!EU202-INDEX('active-future'!$C:$C,MATCH('basis-cash-crude'!EV$1,'active-future'!$A:$A,0),1),""),"")</f>
        <v/>
      </c>
      <c r="EW202" t="str">
        <f>+IFERROR(IF(VALUE('data-cash-crude'!EV202)&gt;0,'data-cash-crude'!EV202-INDEX('active-future'!$C:$C,MATCH('basis-cash-crude'!EW$1,'active-future'!$A:$A,0),1),""),"")</f>
        <v/>
      </c>
      <c r="EX202" t="str">
        <f>+IFERROR(IF(VALUE('data-cash-crude'!EW202)&gt;0,'data-cash-crude'!EW202-INDEX('active-future'!$C:$C,MATCH('basis-cash-crude'!EX$1,'active-future'!$A:$A,0),1),""),"")</f>
        <v/>
      </c>
      <c r="EY202" t="str">
        <f>+IFERROR(IF(VALUE('data-cash-crude'!EX202)&gt;0,'data-cash-crude'!EX202-INDEX('active-future'!$C:$C,MATCH('basis-cash-crude'!EY$1,'active-future'!$A:$A,0),1),""),"")</f>
        <v/>
      </c>
      <c r="EZ202" t="str">
        <f>+IFERROR(IF(VALUE('data-cash-crude'!EY202)&gt;0,'data-cash-crude'!EY202-INDEX('active-future'!$C:$C,MATCH('basis-cash-crude'!EZ$1,'active-future'!$A:$A,0),1),""),"")</f>
        <v/>
      </c>
      <c r="FA202" t="str">
        <f>+IFERROR(IF(VALUE('data-cash-crude'!EZ202)&gt;0,'data-cash-crude'!EZ202-INDEX('active-future'!$C:$C,MATCH('basis-cash-crude'!FA$1,'active-future'!$A:$A,0),1),""),"")</f>
        <v/>
      </c>
      <c r="FB202" t="str">
        <f>+IFERROR(IF(VALUE('data-cash-crude'!FA202)&gt;0,'data-cash-crude'!FA202-INDEX('active-future'!$C:$C,MATCH('basis-cash-crude'!FB$1,'active-future'!$A:$A,0),1),""),"")</f>
        <v/>
      </c>
      <c r="FC202" t="str">
        <f>+IFERROR(IF(VALUE('data-cash-crude'!FB202)&gt;0,'data-cash-crude'!FB202-INDEX('active-future'!$C:$C,MATCH('basis-cash-crude'!FC$1,'active-future'!$A:$A,0),1),""),"")</f>
        <v/>
      </c>
      <c r="FD202" t="str">
        <f>+IFERROR(IF(VALUE('data-cash-crude'!FC202)&gt;0,'data-cash-crude'!FC202-INDEX('active-future'!$C:$C,MATCH('basis-cash-crude'!FD$1,'active-future'!$A:$A,0),1),""),"")</f>
        <v/>
      </c>
      <c r="FE202" t="str">
        <f>+IFERROR(IF(VALUE('data-cash-crude'!FD202)&gt;0,'data-cash-crude'!FD202-INDEX('active-future'!$C:$C,MATCH('basis-cash-crude'!FE$1,'active-future'!$A:$A,0),1),""),"")</f>
        <v/>
      </c>
      <c r="FF202" t="str">
        <f>+IFERROR(IF(VALUE('data-cash-crude'!FE202)&gt;0,'data-cash-crude'!FE202-INDEX('active-future'!$C:$C,MATCH('basis-cash-crude'!FF$1,'active-future'!$A:$A,0),1),""),"")</f>
        <v/>
      </c>
      <c r="FG202" t="str">
        <f>+IFERROR(IF(VALUE('data-cash-crude'!FF202)&gt;0,'data-cash-crude'!FF202-INDEX('active-future'!$C:$C,MATCH('basis-cash-crude'!FG$1,'active-future'!$A:$A,0),1),""),"")</f>
        <v/>
      </c>
      <c r="FH202" t="str">
        <f>+IFERROR(IF(VALUE('data-cash-crude'!FG202)&gt;0,'data-cash-crude'!FG202-INDEX('active-future'!$C:$C,MATCH('basis-cash-crude'!FH$1,'active-future'!$A:$A,0),1),""),"")</f>
        <v/>
      </c>
      <c r="FI202" t="str">
        <f>+IFERROR(IF(VALUE('data-cash-crude'!FH202)&gt;0,'data-cash-crude'!FH202-INDEX('active-future'!$C:$C,MATCH('basis-cash-crude'!FI$1,'active-future'!$A:$A,0),1),""),"")</f>
        <v/>
      </c>
      <c r="FJ202" t="str">
        <f>+IFERROR(IF(VALUE('data-cash-crude'!FI202)&gt;0,'data-cash-crude'!FI202-INDEX('active-future'!$C:$C,MATCH('basis-cash-crude'!FJ$1,'active-future'!$A:$A,0),1),""),"")</f>
        <v/>
      </c>
      <c r="FK202" t="str">
        <f>+IFERROR(IF(VALUE('data-cash-crude'!FJ202)&gt;0,'data-cash-crude'!FJ202-INDEX('active-future'!$C:$C,MATCH('basis-cash-crude'!FK$1,'active-future'!$A:$A,0),1),""),"")</f>
        <v/>
      </c>
      <c r="FL202" t="str">
        <f>+IFERROR(IF(VALUE('data-cash-crude'!FK202)&gt;0,'data-cash-crude'!FK202-INDEX('active-future'!$C:$C,MATCH('basis-cash-crude'!FL$1,'active-future'!$A:$A,0),1),""),"")</f>
        <v/>
      </c>
    </row>
    <row r="203" spans="1:168" x14ac:dyDescent="0.2">
      <c r="A203">
        <f t="shared" si="9"/>
        <v>-7.5450000000000008</v>
      </c>
      <c r="B203">
        <f t="shared" si="10"/>
        <v>-7.4183333333333339</v>
      </c>
      <c r="C203">
        <f t="shared" si="11"/>
        <v>-7.4974324324324328</v>
      </c>
      <c r="D203" s="10" t="str">
        <f>+'data-cash-crude'!B203</f>
        <v>CLPA-8-94.CM</v>
      </c>
      <c r="E203">
        <f>+IFERROR(IF(VALUE('data-cash-crude'!D203)&gt;0,'data-cash-crude'!D203-INDEX('active-future'!$C:$C,MATCH('basis-cash-crude'!E$1,'active-future'!$A:$A,0),1),""),"")</f>
        <v>-7.5600000000000023</v>
      </c>
      <c r="F203">
        <f>+IFERROR(IF(VALUE('data-cash-crude'!E203)&gt;0,'data-cash-crude'!E203-INDEX('active-future'!$C:$C,MATCH('basis-cash-crude'!F$1,'active-future'!$A:$A,0),1),""),"")</f>
        <v>-7.43</v>
      </c>
      <c r="G203">
        <f>+IFERROR(IF(VALUE('data-cash-crude'!F203)&gt;0,'data-cash-crude'!F203-INDEX('active-future'!$C:$C,MATCH('basis-cash-crude'!G$1,'active-future'!$A:$A,0),1),""),"")</f>
        <v>-7.4699999999999989</v>
      </c>
      <c r="H203">
        <f>+IFERROR(IF(VALUE('data-cash-crude'!G203)&gt;0,'data-cash-crude'!G203-INDEX('active-future'!$C:$C,MATCH('basis-cash-crude'!H$1,'active-future'!$A:$A,0),1),""),"")</f>
        <v>-7.43</v>
      </c>
      <c r="I203" t="str">
        <f>+IFERROR(IF(VALUE('data-cash-crude'!H203)&gt;0,'data-cash-crude'!H203-INDEX('active-future'!$C:$C,MATCH('basis-cash-crude'!I$1,'active-future'!$A:$A,0),1),""),"")</f>
        <v/>
      </c>
      <c r="J203">
        <f>+IFERROR(IF(VALUE('data-cash-crude'!I203)&gt;0,'data-cash-crude'!I203-INDEX('active-future'!$C:$C,MATCH('basis-cash-crude'!J$1,'active-future'!$A:$A,0),1),""),"")</f>
        <v>-7.6099999999999994</v>
      </c>
      <c r="K203">
        <f>+IFERROR(IF(VALUE('data-cash-crude'!J203)&gt;0,'data-cash-crude'!J203-INDEX('active-future'!$C:$C,MATCH('basis-cash-crude'!K$1,'active-future'!$A:$A,0),1),""),"")</f>
        <v>-7.7700000000000031</v>
      </c>
      <c r="L203" t="str">
        <f>+IFERROR(IF(VALUE('data-cash-crude'!K203)&gt;0,'data-cash-crude'!K203-INDEX('active-future'!$C:$C,MATCH('basis-cash-crude'!L$1,'active-future'!$A:$A,0),1),""),"")</f>
        <v/>
      </c>
      <c r="M203" t="str">
        <f>+IFERROR(IF(VALUE('data-cash-crude'!L203)&gt;0,'data-cash-crude'!L203-INDEX('active-future'!$C:$C,MATCH('basis-cash-crude'!M$1,'active-future'!$A:$A,0),1),""),"")</f>
        <v/>
      </c>
      <c r="N203">
        <f>+IFERROR(IF(VALUE('data-cash-crude'!M203)&gt;0,'data-cash-crude'!M203-INDEX('active-future'!$C:$C,MATCH('basis-cash-crude'!N$1,'active-future'!$A:$A,0),1),""),"")</f>
        <v>-7.6000000000000014</v>
      </c>
      <c r="O203">
        <f>+IFERROR(IF(VALUE('data-cash-crude'!N203)&gt;0,'data-cash-crude'!N203-INDEX('active-future'!$C:$C,MATCH('basis-cash-crude'!O$1,'active-future'!$A:$A,0),1),""),"")</f>
        <v>-7.3699999999999974</v>
      </c>
      <c r="P203">
        <f>+IFERROR(IF(VALUE('data-cash-crude'!O203)&gt;0,'data-cash-crude'!O203-INDEX('active-future'!$C:$C,MATCH('basis-cash-crude'!P$1,'active-future'!$A:$A,0),1),""),"")</f>
        <v>-7.4600000000000009</v>
      </c>
      <c r="Q203">
        <f>+IFERROR(IF(VALUE('data-cash-crude'!P203)&gt;0,'data-cash-crude'!P203-INDEX('active-future'!$C:$C,MATCH('basis-cash-crude'!Q$1,'active-future'!$A:$A,0),1),""),"")</f>
        <v>-7.57</v>
      </c>
      <c r="R203">
        <f>+IFERROR(IF(VALUE('data-cash-crude'!Q203)&gt;0,'data-cash-crude'!Q203-INDEX('active-future'!$C:$C,MATCH('basis-cash-crude'!R$1,'active-future'!$A:$A,0),1),""),"")</f>
        <v>-7.43</v>
      </c>
      <c r="S203">
        <f>+IFERROR(IF(VALUE('data-cash-crude'!R203)&gt;0,'data-cash-crude'!R203-INDEX('active-future'!$C:$C,MATCH('basis-cash-crude'!S$1,'active-future'!$A:$A,0),1),""),"")</f>
        <v>-7.509999999999998</v>
      </c>
      <c r="T203">
        <f>+IFERROR(IF(VALUE('data-cash-crude'!S203)&gt;0,'data-cash-crude'!S203-INDEX('active-future'!$C:$C,MATCH('basis-cash-crude'!T$1,'active-future'!$A:$A,0),1),""),"")</f>
        <v>-7.490000000000002</v>
      </c>
      <c r="U203">
        <f>+IFERROR(IF(VALUE('data-cash-crude'!T203)&gt;0,'data-cash-crude'!T203-INDEX('active-future'!$C:$C,MATCH('basis-cash-crude'!U$1,'active-future'!$A:$A,0),1),""),"")</f>
        <v>-7.7700000000000031</v>
      </c>
      <c r="V203">
        <f>+IFERROR(IF(VALUE('data-cash-crude'!U203)&gt;0,'data-cash-crude'!U203-INDEX('active-future'!$C:$C,MATCH('basis-cash-crude'!V$1,'active-future'!$A:$A,0),1),""),"")</f>
        <v>-7.4500000000000028</v>
      </c>
      <c r="W203">
        <f>+IFERROR(IF(VALUE('data-cash-crude'!V203)&gt;0,'data-cash-crude'!V203-INDEX('active-future'!$C:$C,MATCH('basis-cash-crude'!W$1,'active-future'!$A:$A,0),1),""),"")</f>
        <v>-7.43</v>
      </c>
      <c r="X203">
        <f>+IFERROR(IF(VALUE('data-cash-crude'!W203)&gt;0,'data-cash-crude'!W203-INDEX('active-future'!$C:$C,MATCH('basis-cash-crude'!X$1,'active-future'!$A:$A,0),1),""),"")</f>
        <v>-7.68</v>
      </c>
      <c r="Y203" t="str">
        <f>+IFERROR(IF(VALUE('data-cash-crude'!X203)&gt;0,'data-cash-crude'!X203-INDEX('active-future'!$C:$C,MATCH('basis-cash-crude'!Y$1,'active-future'!$A:$A,0),1),""),"")</f>
        <v/>
      </c>
      <c r="Z203">
        <f>+IFERROR(IF(VALUE('data-cash-crude'!Y203)&gt;0,'data-cash-crude'!Y203-INDEX('active-future'!$C:$C,MATCH('basis-cash-crude'!Z$1,'active-future'!$A:$A,0),1),""),"")</f>
        <v>-7.7100000000000009</v>
      </c>
      <c r="AA203">
        <f>+IFERROR(IF(VALUE('data-cash-crude'!Z203)&gt;0,'data-cash-crude'!Z203-INDEX('active-future'!$C:$C,MATCH('basis-cash-crude'!AA$1,'active-future'!$A:$A,0),1),""),"")</f>
        <v>-4.6700000000000017</v>
      </c>
      <c r="AB203" t="str">
        <f>+IFERROR(IF(VALUE('data-cash-crude'!AA203)&gt;0,'data-cash-crude'!AA203-INDEX('active-future'!$C:$C,MATCH('basis-cash-crude'!AB$1,'active-future'!$A:$A,0),1),""),"")</f>
        <v/>
      </c>
      <c r="AC203">
        <f>+IFERROR(IF(VALUE('data-cash-crude'!AB203)&gt;0,'data-cash-crude'!AB203-INDEX('active-future'!$C:$C,MATCH('basis-cash-crude'!AC$1,'active-future'!$A:$A,0),1),""),"")</f>
        <v>-7.6099999999999994</v>
      </c>
      <c r="AD203">
        <f>+IFERROR(IF(VALUE('data-cash-crude'!AC203)&gt;0,'data-cash-crude'!AC203-INDEX('active-future'!$C:$C,MATCH('basis-cash-crude'!AD$1,'active-future'!$A:$A,0),1),""),"")</f>
        <v>-7.4099999999999966</v>
      </c>
      <c r="AE203">
        <f>+IFERROR(IF(VALUE('data-cash-crude'!AD203)&gt;0,'data-cash-crude'!AD203-INDEX('active-future'!$C:$C,MATCH('basis-cash-crude'!AE$1,'active-future'!$A:$A,0),1),""),"")</f>
        <v>-7.509999999999998</v>
      </c>
      <c r="AF203">
        <f>+IFERROR(IF(VALUE('data-cash-crude'!AE203)&gt;0,'data-cash-crude'!AE203-INDEX('active-future'!$C:$C,MATCH('basis-cash-crude'!AF$1,'active-future'!$A:$A,0),1),""),"")</f>
        <v>-7.5200000000000031</v>
      </c>
      <c r="AG203">
        <f>+IFERROR(IF(VALUE('data-cash-crude'!AF203)&gt;0,'data-cash-crude'!AF203-INDEX('active-future'!$C:$C,MATCH('basis-cash-crude'!AG$1,'active-future'!$A:$A,0),1),""),"")</f>
        <v>-7.5799999999999983</v>
      </c>
      <c r="AH203" t="str">
        <f>+IFERROR(IF(VALUE('data-cash-crude'!AG203)&gt;0,'data-cash-crude'!AG203-INDEX('active-future'!$C:$C,MATCH('basis-cash-crude'!AH$1,'active-future'!$A:$A,0),1),""),"")</f>
        <v/>
      </c>
      <c r="AI203" t="str">
        <f>+IFERROR(IF(VALUE('data-cash-crude'!AH203)&gt;0,'data-cash-crude'!AH203-INDEX('active-future'!$C:$C,MATCH('basis-cash-crude'!AI$1,'active-future'!$A:$A,0),1),""),"")</f>
        <v/>
      </c>
      <c r="AJ203" t="str">
        <f>+IFERROR(IF(VALUE('data-cash-crude'!AI203)&gt;0,'data-cash-crude'!AI203-INDEX('active-future'!$C:$C,MATCH('basis-cash-crude'!AJ$1,'active-future'!$A:$A,0),1),""),"")</f>
        <v/>
      </c>
      <c r="AK203" t="str">
        <f>+IFERROR(IF(VALUE('data-cash-crude'!AJ203)&gt;0,'data-cash-crude'!AJ203-INDEX('active-future'!$C:$C,MATCH('basis-cash-crude'!AK$1,'active-future'!$A:$A,0),1),""),"")</f>
        <v/>
      </c>
      <c r="AL203" t="str">
        <f>+IFERROR(IF(VALUE('data-cash-crude'!AK203)&gt;0,'data-cash-crude'!AK203-INDEX('active-future'!$C:$C,MATCH('basis-cash-crude'!AL$1,'active-future'!$A:$A,0),1),""),"")</f>
        <v/>
      </c>
      <c r="AM203" t="str">
        <f>+IFERROR(IF(VALUE('data-cash-crude'!AL203)&gt;0,'data-cash-crude'!AL203-INDEX('active-future'!$C:$C,MATCH('basis-cash-crude'!AM$1,'active-future'!$A:$A,0),1),""),"")</f>
        <v/>
      </c>
      <c r="AN203">
        <f>+IFERROR(IF(VALUE('data-cash-crude'!AM203)&gt;0,'data-cash-crude'!AM203-INDEX('active-future'!$C:$C,MATCH('basis-cash-crude'!AN$1,'active-future'!$A:$A,0),1),""),"")</f>
        <v>-7.5499999999999972</v>
      </c>
      <c r="AO203">
        <f>+IFERROR(IF(VALUE('data-cash-crude'!AN203)&gt;0,'data-cash-crude'!AN203-INDEX('active-future'!$C:$C,MATCH('basis-cash-crude'!AO$1,'active-future'!$A:$A,0),1),""),"")</f>
        <v>-7.6099999999999994</v>
      </c>
      <c r="AP203">
        <f>+IFERROR(IF(VALUE('data-cash-crude'!AO203)&gt;0,'data-cash-crude'!AO203-INDEX('active-future'!$C:$C,MATCH('basis-cash-crude'!AP$1,'active-future'!$A:$A,0),1),""),"")</f>
        <v>-7.490000000000002</v>
      </c>
      <c r="AQ203">
        <f>+IFERROR(IF(VALUE('data-cash-crude'!AP203)&gt;0,'data-cash-crude'!AP203-INDEX('active-future'!$C:$C,MATCH('basis-cash-crude'!AQ$1,'active-future'!$A:$A,0),1),""),"")</f>
        <v>-7.3999999999999986</v>
      </c>
      <c r="AR203">
        <f>+IFERROR(IF(VALUE('data-cash-crude'!AQ203)&gt;0,'data-cash-crude'!AQ203-INDEX('active-future'!$C:$C,MATCH('basis-cash-crude'!AR$1,'active-future'!$A:$A,0),1),""),"")</f>
        <v>-7.6000000000000014</v>
      </c>
      <c r="AS203">
        <f>+IFERROR(IF(VALUE('data-cash-crude'!AR203)&gt;0,'data-cash-crude'!AR203-INDEX('active-future'!$C:$C,MATCH('basis-cash-crude'!AS$1,'active-future'!$A:$A,0),1),""),"")</f>
        <v>-7.4799999999999969</v>
      </c>
      <c r="AT203">
        <f>+IFERROR(IF(VALUE('data-cash-crude'!AS203)&gt;0,'data-cash-crude'!AS203-INDEX('active-future'!$C:$C,MATCH('basis-cash-crude'!AT$1,'active-future'!$A:$A,0),1),""),"")</f>
        <v>-7.7899999999999991</v>
      </c>
      <c r="AU203">
        <f>+IFERROR(IF(VALUE('data-cash-crude'!AT203)&gt;0,'data-cash-crude'!AT203-INDEX('active-future'!$C:$C,MATCH('basis-cash-crude'!AU$1,'active-future'!$A:$A,0),1),""),"")</f>
        <v>-7.4500000000000028</v>
      </c>
      <c r="AV203" t="str">
        <f>+IFERROR(IF(VALUE('data-cash-crude'!AU203)&gt;0,'data-cash-crude'!AU203-INDEX('active-future'!$C:$C,MATCH('basis-cash-crude'!AV$1,'active-future'!$A:$A,0),1),""),"")</f>
        <v/>
      </c>
      <c r="AW203" t="str">
        <f>+IFERROR(IF(VALUE('data-cash-crude'!AV203)&gt;0,'data-cash-crude'!AV203-INDEX('active-future'!$C:$C,MATCH('basis-cash-crude'!AW$1,'active-future'!$A:$A,0),1),""),"")</f>
        <v/>
      </c>
      <c r="AX203">
        <f>+IFERROR(IF(VALUE('data-cash-crude'!AW203)&gt;0,'data-cash-crude'!AW203-INDEX('active-future'!$C:$C,MATCH('basis-cash-crude'!AX$1,'active-future'!$A:$A,0),1),""),"")</f>
        <v>-7.5399999999999991</v>
      </c>
      <c r="AY203">
        <f>+IFERROR(IF(VALUE('data-cash-crude'!AX203)&gt;0,'data-cash-crude'!AX203-INDEX('active-future'!$C:$C,MATCH('basis-cash-crude'!AY$1,'active-future'!$A:$A,0),1),""),"")</f>
        <v>-7.8100000000000023</v>
      </c>
      <c r="AZ203">
        <f>+IFERROR(IF(VALUE('data-cash-crude'!AY203)&gt;0,'data-cash-crude'!AY203-INDEX('active-future'!$C:$C,MATCH('basis-cash-crude'!AZ$1,'active-future'!$A:$A,0),1),""),"")</f>
        <v>-7.4099999999999966</v>
      </c>
      <c r="BA203">
        <f>+IFERROR(IF(VALUE('data-cash-crude'!AZ203)&gt;0,'data-cash-crude'!AZ203-INDEX('active-future'!$C:$C,MATCH('basis-cash-crude'!BA$1,'active-future'!$A:$A,0),1),""),"")</f>
        <v>-7.4799999999999969</v>
      </c>
      <c r="BB203">
        <f>+IFERROR(IF(VALUE('data-cash-crude'!BA203)&gt;0,'data-cash-crude'!BA203-INDEX('active-future'!$C:$C,MATCH('basis-cash-crude'!BB$1,'active-future'!$A:$A,0),1),""),"")</f>
        <v>-7.4699999999999989</v>
      </c>
      <c r="BC203">
        <f>+IFERROR(IF(VALUE('data-cash-crude'!BB203)&gt;0,'data-cash-crude'!BB203-INDEX('active-future'!$C:$C,MATCH('basis-cash-crude'!BC$1,'active-future'!$A:$A,0),1),""),"")</f>
        <v>-7.9799999999999969</v>
      </c>
      <c r="BD203">
        <f>+IFERROR(IF(VALUE('data-cash-crude'!BC203)&gt;0,'data-cash-crude'!BC203-INDEX('active-future'!$C:$C,MATCH('basis-cash-crude'!BD$1,'active-future'!$A:$A,0),1),""),"")</f>
        <v>-7.509999999999998</v>
      </c>
      <c r="BE203">
        <f>+IFERROR(IF(VALUE('data-cash-crude'!BD203)&gt;0,'data-cash-crude'!BD203-INDEX('active-future'!$C:$C,MATCH('basis-cash-crude'!BE$1,'active-future'!$A:$A,0),1),""),"")</f>
        <v>-7.6199999999999974</v>
      </c>
      <c r="BF203">
        <f>+IFERROR(IF(VALUE('data-cash-crude'!BE203)&gt;0,'data-cash-crude'!BE203-INDEX('active-future'!$C:$C,MATCH('basis-cash-crude'!BF$1,'active-future'!$A:$A,0),1),""),"")</f>
        <v>-7.68</v>
      </c>
      <c r="BG203">
        <f>+IFERROR(IF(VALUE('data-cash-crude'!BF203)&gt;0,'data-cash-crude'!BF203-INDEX('active-future'!$C:$C,MATCH('basis-cash-crude'!BG$1,'active-future'!$A:$A,0),1),""),"")</f>
        <v>-7.3599999999999994</v>
      </c>
      <c r="BH203">
        <f>+IFERROR(IF(VALUE('data-cash-crude'!BG203)&gt;0,'data-cash-crude'!BG203-INDEX('active-future'!$C:$C,MATCH('basis-cash-crude'!BH$1,'active-future'!$A:$A,0),1),""),"")</f>
        <v>-7.5600000000000023</v>
      </c>
      <c r="BI203">
        <f>+IFERROR(IF(VALUE('data-cash-crude'!BH203)&gt;0,'data-cash-crude'!BH203-INDEX('active-future'!$C:$C,MATCH('basis-cash-crude'!BI$1,'active-future'!$A:$A,0),1),""),"")</f>
        <v>-7.8400000000000034</v>
      </c>
      <c r="BJ203">
        <f>+IFERROR(IF(VALUE('data-cash-crude'!BI203)&gt;0,'data-cash-crude'!BI203-INDEX('active-future'!$C:$C,MATCH('basis-cash-crude'!BJ$1,'active-future'!$A:$A,0),1),""),"")</f>
        <v>-7.4500000000000028</v>
      </c>
      <c r="BK203">
        <f>+IFERROR(IF(VALUE('data-cash-crude'!BJ203)&gt;0,'data-cash-crude'!BJ203-INDEX('active-future'!$C:$C,MATCH('basis-cash-crude'!BK$1,'active-future'!$A:$A,0),1),""),"")</f>
        <v>-7.5499999999999972</v>
      </c>
      <c r="BL203">
        <f>+IFERROR(IF(VALUE('data-cash-crude'!BK203)&gt;0,'data-cash-crude'!BK203-INDEX('active-future'!$C:$C,MATCH('basis-cash-crude'!BL$1,'active-future'!$A:$A,0),1),""),"")</f>
        <v>-7.3400000000000034</v>
      </c>
      <c r="BM203">
        <f>+IFERROR(IF(VALUE('data-cash-crude'!BL203)&gt;0,'data-cash-crude'!BL203-INDEX('active-future'!$C:$C,MATCH('basis-cash-crude'!BM$1,'active-future'!$A:$A,0),1),""),"")</f>
        <v>-7.6300000000000026</v>
      </c>
      <c r="BN203">
        <f>+IFERROR(IF(VALUE('data-cash-crude'!BM203)&gt;0,'data-cash-crude'!BM203-INDEX('active-future'!$C:$C,MATCH('basis-cash-crude'!BN$1,'active-future'!$A:$A,0),1),""),"")</f>
        <v>-7.5</v>
      </c>
      <c r="BO203">
        <f>+IFERROR(IF(VALUE('data-cash-crude'!BN203)&gt;0,'data-cash-crude'!BN203-INDEX('active-future'!$C:$C,MATCH('basis-cash-crude'!BO$1,'active-future'!$A:$A,0),1),""),"")</f>
        <v>-7.5600000000000023</v>
      </c>
      <c r="BP203">
        <f>+IFERROR(IF(VALUE('data-cash-crude'!BO203)&gt;0,'data-cash-crude'!BO203-INDEX('active-future'!$C:$C,MATCH('basis-cash-crude'!BP$1,'active-future'!$A:$A,0),1),""),"")</f>
        <v>-7.4500000000000028</v>
      </c>
      <c r="BQ203">
        <f>+IFERROR(IF(VALUE('data-cash-crude'!BP203)&gt;0,'data-cash-crude'!BP203-INDEX('active-future'!$C:$C,MATCH('basis-cash-crude'!BQ$1,'active-future'!$A:$A,0),1),""),"")</f>
        <v>-7.3900000000000006</v>
      </c>
      <c r="BR203">
        <f>+IFERROR(IF(VALUE('data-cash-crude'!BQ203)&gt;0,'data-cash-crude'!BQ203-INDEX('active-future'!$C:$C,MATCH('basis-cash-crude'!BR$1,'active-future'!$A:$A,0),1),""),"")</f>
        <v>-7.6199999999999974</v>
      </c>
      <c r="BS203">
        <f>+IFERROR(IF(VALUE('data-cash-crude'!BR203)&gt;0,'data-cash-crude'!BR203-INDEX('active-future'!$C:$C,MATCH('basis-cash-crude'!BS$1,'active-future'!$A:$A,0),1),""),"")</f>
        <v>-7.82</v>
      </c>
      <c r="BT203">
        <f>+IFERROR(IF(VALUE('data-cash-crude'!BS203)&gt;0,'data-cash-crude'!BS203-INDEX('active-future'!$C:$C,MATCH('basis-cash-crude'!BT$1,'active-future'!$A:$A,0),1),""),"")</f>
        <v>-7.4099999999999966</v>
      </c>
      <c r="BU203">
        <f>+IFERROR(IF(VALUE('data-cash-crude'!BT203)&gt;0,'data-cash-crude'!BT203-INDEX('active-future'!$C:$C,MATCH('basis-cash-crude'!BU$1,'active-future'!$A:$A,0),1),""),"")</f>
        <v>-7.4099999999999966</v>
      </c>
      <c r="BV203" t="str">
        <f>+IFERROR(IF(VALUE('data-cash-crude'!BU203)&gt;0,'data-cash-crude'!BU203-INDEX('active-future'!$C:$C,MATCH('basis-cash-crude'!BV$1,'active-future'!$A:$A,0),1),""),"")</f>
        <v/>
      </c>
      <c r="BW203">
        <f>+IFERROR(IF(VALUE('data-cash-crude'!BV203)&gt;0,'data-cash-crude'!BV203-INDEX('active-future'!$C:$C,MATCH('basis-cash-crude'!BW$1,'active-future'!$A:$A,0),1),""),"")</f>
        <v>-7.5399999999999991</v>
      </c>
      <c r="BX203">
        <f>+IFERROR(IF(VALUE('data-cash-crude'!BW203)&gt;0,'data-cash-crude'!BW203-INDEX('active-future'!$C:$C,MATCH('basis-cash-crude'!BX$1,'active-future'!$A:$A,0),1),""),"")</f>
        <v>-7.3900000000000006</v>
      </c>
      <c r="BY203">
        <f>+IFERROR(IF(VALUE('data-cash-crude'!BX203)&gt;0,'data-cash-crude'!BX203-INDEX('active-future'!$C:$C,MATCH('basis-cash-crude'!BY$1,'active-future'!$A:$A,0),1),""),"")</f>
        <v>-7.5900000000000034</v>
      </c>
      <c r="BZ203">
        <f>+IFERROR(IF(VALUE('data-cash-crude'!BY203)&gt;0,'data-cash-crude'!BY203-INDEX('active-future'!$C:$C,MATCH('basis-cash-crude'!BZ$1,'active-future'!$A:$A,0),1),""),"")</f>
        <v>-7.6899999999999977</v>
      </c>
      <c r="CA203">
        <f>+IFERROR(IF(VALUE('data-cash-crude'!BZ203)&gt;0,'data-cash-crude'!BZ203-INDEX('active-future'!$C:$C,MATCH('basis-cash-crude'!CA$1,'active-future'!$A:$A,0),1),""),"")</f>
        <v>-7.2899999999999991</v>
      </c>
      <c r="CB203">
        <f>+IFERROR(IF(VALUE('data-cash-crude'!CA203)&gt;0,'data-cash-crude'!CA203-INDEX('active-future'!$C:$C,MATCH('basis-cash-crude'!CB$1,'active-future'!$A:$A,0),1),""),"")</f>
        <v>-7.5900000000000034</v>
      </c>
      <c r="CC203">
        <f>+IFERROR(IF(VALUE('data-cash-crude'!CB203)&gt;0,'data-cash-crude'!CB203-INDEX('active-future'!$C:$C,MATCH('basis-cash-crude'!CC$1,'active-future'!$A:$A,0),1),""),"")</f>
        <v>-7.1499999999999986</v>
      </c>
      <c r="CD203">
        <f>+IFERROR(IF(VALUE('data-cash-crude'!CC203)&gt;0,'data-cash-crude'!CC203-INDEX('active-future'!$C:$C,MATCH('basis-cash-crude'!CD$1,'active-future'!$A:$A,0),1),""),"")</f>
        <v>-7.6000000000000014</v>
      </c>
      <c r="CE203">
        <f>+IFERROR(IF(VALUE('data-cash-crude'!CD203)&gt;0,'data-cash-crude'!CD203-INDEX('active-future'!$C:$C,MATCH('basis-cash-crude'!CE$1,'active-future'!$A:$A,0),1),""),"")</f>
        <v>-7.5900000000000034</v>
      </c>
      <c r="CF203">
        <f>+IFERROR(IF(VALUE('data-cash-crude'!CE203)&gt;0,'data-cash-crude'!CE203-INDEX('active-future'!$C:$C,MATCH('basis-cash-crude'!CF$1,'active-future'!$A:$A,0),1),""),"")</f>
        <v>-7.5</v>
      </c>
      <c r="CG203">
        <f>+IFERROR(IF(VALUE('data-cash-crude'!CF203)&gt;0,'data-cash-crude'!CF203-INDEX('active-future'!$C:$C,MATCH('basis-cash-crude'!CG$1,'active-future'!$A:$A,0),1),""),"")</f>
        <v>-7.6499999999999986</v>
      </c>
      <c r="CH203">
        <f>+IFERROR(IF(VALUE('data-cash-crude'!CG203)&gt;0,'data-cash-crude'!CG203-INDEX('active-future'!$C:$C,MATCH('basis-cash-crude'!CH$1,'active-future'!$A:$A,0),1),""),"")</f>
        <v>-7.3500000000000014</v>
      </c>
      <c r="CI203">
        <f>+IFERROR(IF(VALUE('data-cash-crude'!CH203)&gt;0,'data-cash-crude'!CH203-INDEX('active-future'!$C:$C,MATCH('basis-cash-crude'!CI$1,'active-future'!$A:$A,0),1),""),"")</f>
        <v>-7.5200000000000031</v>
      </c>
      <c r="CJ203">
        <f>+IFERROR(IF(VALUE('data-cash-crude'!CI203)&gt;0,'data-cash-crude'!CI203-INDEX('active-future'!$C:$C,MATCH('basis-cash-crude'!CJ$1,'active-future'!$A:$A,0),1),""),"")</f>
        <v>-7.5499999999999972</v>
      </c>
      <c r="CK203">
        <f>+IFERROR(IF(VALUE('data-cash-crude'!CJ203)&gt;0,'data-cash-crude'!CJ203-INDEX('active-future'!$C:$C,MATCH('basis-cash-crude'!CK$1,'active-future'!$A:$A,0),1),""),"")</f>
        <v>-7.509999999999998</v>
      </c>
      <c r="CL203">
        <f>+IFERROR(IF(VALUE('data-cash-crude'!CK203)&gt;0,'data-cash-crude'!CK203-INDEX('active-future'!$C:$C,MATCH('basis-cash-crude'!CL$1,'active-future'!$A:$A,0),1),""),"")</f>
        <v>-7.4399999999999977</v>
      </c>
      <c r="CM203" t="str">
        <f>+IFERROR(IF(VALUE('data-cash-crude'!CL203)&gt;0,'data-cash-crude'!CL203-INDEX('active-future'!$C:$C,MATCH('basis-cash-crude'!CM$1,'active-future'!$A:$A,0),1),""),"")</f>
        <v/>
      </c>
      <c r="CN203">
        <f>+IFERROR(IF(VALUE('data-cash-crude'!CM203)&gt;0,'data-cash-crude'!CM203-INDEX('active-future'!$C:$C,MATCH('basis-cash-crude'!CN$1,'active-future'!$A:$A,0),1),""),"")</f>
        <v>-7.6000000000000014</v>
      </c>
      <c r="CO203">
        <f>+IFERROR(IF(VALUE('data-cash-crude'!CN203)&gt;0,'data-cash-crude'!CN203-INDEX('active-future'!$C:$C,MATCH('basis-cash-crude'!CO$1,'active-future'!$A:$A,0),1),""),"")</f>
        <v>-7.4600000000000009</v>
      </c>
      <c r="CP203" t="str">
        <f>+IFERROR(IF(VALUE('data-cash-crude'!CO203)&gt;0,'data-cash-crude'!CO203-INDEX('active-future'!$C:$C,MATCH('basis-cash-crude'!CP$1,'active-future'!$A:$A,0),1),""),"")</f>
        <v/>
      </c>
      <c r="CQ203">
        <f>+IFERROR(IF(VALUE('data-cash-crude'!CP203)&gt;0,'data-cash-crude'!CP203-INDEX('active-future'!$C:$C,MATCH('basis-cash-crude'!CQ$1,'active-future'!$A:$A,0),1),""),"")</f>
        <v>-6.68</v>
      </c>
      <c r="CR203">
        <f>+IFERROR(IF(VALUE('data-cash-crude'!CQ203)&gt;0,'data-cash-crude'!CQ203-INDEX('active-future'!$C:$C,MATCH('basis-cash-crude'!CR$1,'active-future'!$A:$A,0),1),""),"")</f>
        <v>-7.6400000000000006</v>
      </c>
      <c r="CS203">
        <f>+IFERROR(IF(VALUE('data-cash-crude'!CR203)&gt;0,'data-cash-crude'!CR203-INDEX('active-future'!$C:$C,MATCH('basis-cash-crude'!CS$1,'active-future'!$A:$A,0),1),""),"")</f>
        <v>-7.4200000000000017</v>
      </c>
      <c r="CT203">
        <f>+IFERROR(IF(VALUE('data-cash-crude'!CS203)&gt;0,'data-cash-crude'!CS203-INDEX('active-future'!$C:$C,MATCH('basis-cash-crude'!CT$1,'active-future'!$A:$A,0),1),""),"")</f>
        <v>-7.6000000000000014</v>
      </c>
      <c r="CU203">
        <f>+IFERROR(IF(VALUE('data-cash-crude'!CT203)&gt;0,'data-cash-crude'!CT203-INDEX('active-future'!$C:$C,MATCH('basis-cash-crude'!CU$1,'active-future'!$A:$A,0),1),""),"")</f>
        <v>-7.43</v>
      </c>
      <c r="CV203">
        <f>+IFERROR(IF(VALUE('data-cash-crude'!CU203)&gt;0,'data-cash-crude'!CU203-INDEX('active-future'!$C:$C,MATCH('basis-cash-crude'!CV$1,'active-future'!$A:$A,0),1),""),"")</f>
        <v>-7.3800000000000026</v>
      </c>
      <c r="CW203">
        <f>+IFERROR(IF(VALUE('data-cash-crude'!CV203)&gt;0,'data-cash-crude'!CV203-INDEX('active-future'!$C:$C,MATCH('basis-cash-crude'!CW$1,'active-future'!$A:$A,0),1),""),"")</f>
        <v>-7.1400000000000006</v>
      </c>
      <c r="CX203">
        <f>+IFERROR(IF(VALUE('data-cash-crude'!CW203)&gt;0,'data-cash-crude'!CW203-INDEX('active-future'!$C:$C,MATCH('basis-cash-crude'!CX$1,'active-future'!$A:$A,0),1),""),"")</f>
        <v>-7.5600000000000023</v>
      </c>
      <c r="CY203">
        <f>+IFERROR(IF(VALUE('data-cash-crude'!CX203)&gt;0,'data-cash-crude'!CX203-INDEX('active-future'!$C:$C,MATCH('basis-cash-crude'!CY$1,'active-future'!$A:$A,0),1),""),"")</f>
        <v>-7.4699999999999989</v>
      </c>
      <c r="CZ203">
        <f>+IFERROR(IF(VALUE('data-cash-crude'!CY203)&gt;0,'data-cash-crude'!CY203-INDEX('active-future'!$C:$C,MATCH('basis-cash-crude'!CZ$1,'active-future'!$A:$A,0),1),""),"")</f>
        <v>-7.7299999999999969</v>
      </c>
      <c r="DA203">
        <f>+IFERROR(IF(VALUE('data-cash-crude'!CZ203)&gt;0,'data-cash-crude'!CZ203-INDEX('active-future'!$C:$C,MATCH('basis-cash-crude'!DA$1,'active-future'!$A:$A,0),1),""),"")</f>
        <v>-7.3500000000000014</v>
      </c>
      <c r="DB203">
        <f>+IFERROR(IF(VALUE('data-cash-crude'!DA203)&gt;0,'data-cash-crude'!DA203-INDEX('active-future'!$C:$C,MATCH('basis-cash-crude'!DB$1,'active-future'!$A:$A,0),1),""),"")</f>
        <v>-7.68</v>
      </c>
      <c r="DC203">
        <f>+IFERROR(IF(VALUE('data-cash-crude'!DB203)&gt;0,'data-cash-crude'!DB203-INDEX('active-future'!$C:$C,MATCH('basis-cash-crude'!DC$1,'active-future'!$A:$A,0),1),""),"")</f>
        <v>-7.5</v>
      </c>
      <c r="DD203">
        <f>+IFERROR(IF(VALUE('data-cash-crude'!DC203)&gt;0,'data-cash-crude'!DC203-INDEX('active-future'!$C:$C,MATCH('basis-cash-crude'!DD$1,'active-future'!$A:$A,0),1),""),"")</f>
        <v>-7.5399999999999991</v>
      </c>
      <c r="DE203">
        <f>+IFERROR(IF(VALUE('data-cash-crude'!DD203)&gt;0,'data-cash-crude'!DD203-INDEX('active-future'!$C:$C,MATCH('basis-cash-crude'!DE$1,'active-future'!$A:$A,0),1),""),"")</f>
        <v>-7.5900000000000034</v>
      </c>
      <c r="DF203">
        <f>+IFERROR(IF(VALUE('data-cash-crude'!DE203)&gt;0,'data-cash-crude'!DE203-INDEX('active-future'!$C:$C,MATCH('basis-cash-crude'!DF$1,'active-future'!$A:$A,0),1),""),"")</f>
        <v>-7.3800000000000026</v>
      </c>
      <c r="DG203">
        <f>+IFERROR(IF(VALUE('data-cash-crude'!DF203)&gt;0,'data-cash-crude'!DF203-INDEX('active-future'!$C:$C,MATCH('basis-cash-crude'!DG$1,'active-future'!$A:$A,0),1),""),"")</f>
        <v>-7.1899999999999977</v>
      </c>
      <c r="DH203">
        <f>+IFERROR(IF(VALUE('data-cash-crude'!DG203)&gt;0,'data-cash-crude'!DG203-INDEX('active-future'!$C:$C,MATCH('basis-cash-crude'!DH$1,'active-future'!$A:$A,0),1),""),"")</f>
        <v>-7.6599999999999966</v>
      </c>
      <c r="DI203">
        <f>+IFERROR(IF(VALUE('data-cash-crude'!DH203)&gt;0,'data-cash-crude'!DH203-INDEX('active-future'!$C:$C,MATCH('basis-cash-crude'!DI$1,'active-future'!$A:$A,0),1),""),"")</f>
        <v>-7.4500000000000028</v>
      </c>
      <c r="DJ203">
        <f>+IFERROR(IF(VALUE('data-cash-crude'!DI203)&gt;0,'data-cash-crude'!DI203-INDEX('active-future'!$C:$C,MATCH('basis-cash-crude'!DJ$1,'active-future'!$A:$A,0),1),""),"")</f>
        <v>-7.5799999999999983</v>
      </c>
      <c r="DK203">
        <f>+IFERROR(IF(VALUE('data-cash-crude'!DJ203)&gt;0,'data-cash-crude'!DJ203-INDEX('active-future'!$C:$C,MATCH('basis-cash-crude'!DK$1,'active-future'!$A:$A,0),1),""),"")</f>
        <v>-7.5499999999999972</v>
      </c>
      <c r="DL203">
        <f>+IFERROR(IF(VALUE('data-cash-crude'!DK203)&gt;0,'data-cash-crude'!DK203-INDEX('active-future'!$C:$C,MATCH('basis-cash-crude'!DL$1,'active-future'!$A:$A,0),1),""),"")</f>
        <v>-7.6199999999999974</v>
      </c>
      <c r="DM203" t="str">
        <f>+IFERROR(IF(VALUE('data-cash-crude'!DL203)&gt;0,'data-cash-crude'!DL203-INDEX('active-future'!$C:$C,MATCH('basis-cash-crude'!DM$1,'active-future'!$A:$A,0),1),""),"")</f>
        <v/>
      </c>
      <c r="DN203" t="str">
        <f>+IFERROR(IF(VALUE('data-cash-crude'!DM203)&gt;0,'data-cash-crude'!DM203-INDEX('active-future'!$C:$C,MATCH('basis-cash-crude'!DN$1,'active-future'!$A:$A,0),1),""),"")</f>
        <v/>
      </c>
      <c r="DO203" t="str">
        <f>+IFERROR(IF(VALUE('data-cash-crude'!DN203)&gt;0,'data-cash-crude'!DN203-INDEX('active-future'!$C:$C,MATCH('basis-cash-crude'!DO$1,'active-future'!$A:$A,0),1),""),"")</f>
        <v/>
      </c>
      <c r="DP203" t="str">
        <f>+IFERROR(IF(VALUE('data-cash-crude'!DO203)&gt;0,'data-cash-crude'!DO203-INDEX('active-future'!$C:$C,MATCH('basis-cash-crude'!DP$1,'active-future'!$A:$A,0),1),""),"")</f>
        <v/>
      </c>
      <c r="DQ203" t="str">
        <f>+IFERROR(IF(VALUE('data-cash-crude'!DP203)&gt;0,'data-cash-crude'!DP203-INDEX('active-future'!$C:$C,MATCH('basis-cash-crude'!DQ$1,'active-future'!$A:$A,0),1),""),"")</f>
        <v/>
      </c>
      <c r="DR203" t="str">
        <f>+IFERROR(IF(VALUE('data-cash-crude'!DQ203)&gt;0,'data-cash-crude'!DQ203-INDEX('active-future'!$C:$C,MATCH('basis-cash-crude'!DR$1,'active-future'!$A:$A,0),1),""),"")</f>
        <v/>
      </c>
      <c r="DS203" t="str">
        <f>+IFERROR(IF(VALUE('data-cash-crude'!DR203)&gt;0,'data-cash-crude'!DR203-INDEX('active-future'!$C:$C,MATCH('basis-cash-crude'!DS$1,'active-future'!$A:$A,0),1),""),"")</f>
        <v/>
      </c>
      <c r="DT203" t="str">
        <f>+IFERROR(IF(VALUE('data-cash-crude'!DS203)&gt;0,'data-cash-crude'!DS203-INDEX('active-future'!$C:$C,MATCH('basis-cash-crude'!DT$1,'active-future'!$A:$A,0),1),""),"")</f>
        <v/>
      </c>
      <c r="DU203" t="str">
        <f>+IFERROR(IF(VALUE('data-cash-crude'!DT203)&gt;0,'data-cash-crude'!DT203-INDEX('active-future'!$C:$C,MATCH('basis-cash-crude'!DU$1,'active-future'!$A:$A,0),1),""),"")</f>
        <v/>
      </c>
      <c r="DV203" t="str">
        <f>+IFERROR(IF(VALUE('data-cash-crude'!DU203)&gt;0,'data-cash-crude'!DU203-INDEX('active-future'!$C:$C,MATCH('basis-cash-crude'!DV$1,'active-future'!$A:$A,0),1),""),"")</f>
        <v/>
      </c>
      <c r="DW203" t="str">
        <f>+IFERROR(IF(VALUE('data-cash-crude'!DV203)&gt;0,'data-cash-crude'!DV203-INDEX('active-future'!$C:$C,MATCH('basis-cash-crude'!DW$1,'active-future'!$A:$A,0),1),""),"")</f>
        <v/>
      </c>
      <c r="DX203" t="str">
        <f>+IFERROR(IF(VALUE('data-cash-crude'!DW203)&gt;0,'data-cash-crude'!DW203-INDEX('active-future'!$C:$C,MATCH('basis-cash-crude'!DX$1,'active-future'!$A:$A,0),1),""),"")</f>
        <v/>
      </c>
      <c r="DY203" t="str">
        <f>+IFERROR(IF(VALUE('data-cash-crude'!DX203)&gt;0,'data-cash-crude'!DX203-INDEX('active-future'!$C:$C,MATCH('basis-cash-crude'!DY$1,'active-future'!$A:$A,0),1),""),"")</f>
        <v/>
      </c>
      <c r="DZ203" t="str">
        <f>+IFERROR(IF(VALUE('data-cash-crude'!DY203)&gt;0,'data-cash-crude'!DY203-INDEX('active-future'!$C:$C,MATCH('basis-cash-crude'!DZ$1,'active-future'!$A:$A,0),1),""),"")</f>
        <v/>
      </c>
      <c r="EA203" t="str">
        <f>+IFERROR(IF(VALUE('data-cash-crude'!DZ203)&gt;0,'data-cash-crude'!DZ203-INDEX('active-future'!$C:$C,MATCH('basis-cash-crude'!EA$1,'active-future'!$A:$A,0),1),""),"")</f>
        <v/>
      </c>
      <c r="EB203" t="str">
        <f>+IFERROR(IF(VALUE('data-cash-crude'!EA203)&gt;0,'data-cash-crude'!EA203-INDEX('active-future'!$C:$C,MATCH('basis-cash-crude'!EB$1,'active-future'!$A:$A,0),1),""),"")</f>
        <v/>
      </c>
      <c r="EC203" t="str">
        <f>+IFERROR(IF(VALUE('data-cash-crude'!EB203)&gt;0,'data-cash-crude'!EB203-INDEX('active-future'!$C:$C,MATCH('basis-cash-crude'!EC$1,'active-future'!$A:$A,0),1),""),"")</f>
        <v/>
      </c>
      <c r="ED203" t="str">
        <f>+IFERROR(IF(VALUE('data-cash-crude'!EC203)&gt;0,'data-cash-crude'!EC203-INDEX('active-future'!$C:$C,MATCH('basis-cash-crude'!ED$1,'active-future'!$A:$A,0),1),""),"")</f>
        <v/>
      </c>
      <c r="EE203" t="str">
        <f>+IFERROR(IF(VALUE('data-cash-crude'!ED203)&gt;0,'data-cash-crude'!ED203-INDEX('active-future'!$C:$C,MATCH('basis-cash-crude'!EE$1,'active-future'!$A:$A,0),1),""),"")</f>
        <v/>
      </c>
      <c r="EF203" t="str">
        <f>+IFERROR(IF(VALUE('data-cash-crude'!EE203)&gt;0,'data-cash-crude'!EE203-INDEX('active-future'!$C:$C,MATCH('basis-cash-crude'!EF$1,'active-future'!$A:$A,0),1),""),"")</f>
        <v/>
      </c>
      <c r="EG203" t="str">
        <f>+IFERROR(IF(VALUE('data-cash-crude'!EF203)&gt;0,'data-cash-crude'!EF203-INDEX('active-future'!$C:$C,MATCH('basis-cash-crude'!EG$1,'active-future'!$A:$A,0),1),""),"")</f>
        <v/>
      </c>
      <c r="EH203" t="str">
        <f>+IFERROR(IF(VALUE('data-cash-crude'!EG203)&gt;0,'data-cash-crude'!EG203-INDEX('active-future'!$C:$C,MATCH('basis-cash-crude'!EH$1,'active-future'!$A:$A,0),1),""),"")</f>
        <v/>
      </c>
      <c r="EI203" t="str">
        <f>+IFERROR(IF(VALUE('data-cash-crude'!EH203)&gt;0,'data-cash-crude'!EH203-INDEX('active-future'!$C:$C,MATCH('basis-cash-crude'!EI$1,'active-future'!$A:$A,0),1),""),"")</f>
        <v/>
      </c>
      <c r="EJ203" t="str">
        <f>+IFERROR(IF(VALUE('data-cash-crude'!EI203)&gt;0,'data-cash-crude'!EI203-INDEX('active-future'!$C:$C,MATCH('basis-cash-crude'!EJ$1,'active-future'!$A:$A,0),1),""),"")</f>
        <v/>
      </c>
      <c r="EK203" t="str">
        <f>+IFERROR(IF(VALUE('data-cash-crude'!EJ203)&gt;0,'data-cash-crude'!EJ203-INDEX('active-future'!$C:$C,MATCH('basis-cash-crude'!EK$1,'active-future'!$A:$A,0),1),""),"")</f>
        <v/>
      </c>
      <c r="EL203" t="str">
        <f>+IFERROR(IF(VALUE('data-cash-crude'!EK203)&gt;0,'data-cash-crude'!EK203-INDEX('active-future'!$C:$C,MATCH('basis-cash-crude'!EL$1,'active-future'!$A:$A,0),1),""),"")</f>
        <v/>
      </c>
      <c r="EM203" t="str">
        <f>+IFERROR(IF(VALUE('data-cash-crude'!EL203)&gt;0,'data-cash-crude'!EL203-INDEX('active-future'!$C:$C,MATCH('basis-cash-crude'!EM$1,'active-future'!$A:$A,0),1),""),"")</f>
        <v/>
      </c>
      <c r="EN203" t="str">
        <f>+IFERROR(IF(VALUE('data-cash-crude'!EM203)&gt;0,'data-cash-crude'!EM203-INDEX('active-future'!$C:$C,MATCH('basis-cash-crude'!EN$1,'active-future'!$A:$A,0),1),""),"")</f>
        <v/>
      </c>
      <c r="EO203" t="str">
        <f>+IFERROR(IF(VALUE('data-cash-crude'!EN203)&gt;0,'data-cash-crude'!EN203-INDEX('active-future'!$C:$C,MATCH('basis-cash-crude'!EO$1,'active-future'!$A:$A,0),1),""),"")</f>
        <v/>
      </c>
      <c r="EP203" t="str">
        <f>+IFERROR(IF(VALUE('data-cash-crude'!EO203)&gt;0,'data-cash-crude'!EO203-INDEX('active-future'!$C:$C,MATCH('basis-cash-crude'!EP$1,'active-future'!$A:$A,0),1),""),"")</f>
        <v/>
      </c>
      <c r="EQ203" t="str">
        <f>+IFERROR(IF(VALUE('data-cash-crude'!EP203)&gt;0,'data-cash-crude'!EP203-INDEX('active-future'!$C:$C,MATCH('basis-cash-crude'!EQ$1,'active-future'!$A:$A,0),1),""),"")</f>
        <v/>
      </c>
      <c r="ER203" t="str">
        <f>+IFERROR(IF(VALUE('data-cash-crude'!EQ203)&gt;0,'data-cash-crude'!EQ203-INDEX('active-future'!$C:$C,MATCH('basis-cash-crude'!ER$1,'active-future'!$A:$A,0),1),""),"")</f>
        <v/>
      </c>
      <c r="ES203" t="str">
        <f>+IFERROR(IF(VALUE('data-cash-crude'!ER203)&gt;0,'data-cash-crude'!ER203-INDEX('active-future'!$C:$C,MATCH('basis-cash-crude'!ES$1,'active-future'!$A:$A,0),1),""),"")</f>
        <v/>
      </c>
      <c r="ET203" t="str">
        <f>+IFERROR(IF(VALUE('data-cash-crude'!ES203)&gt;0,'data-cash-crude'!ES203-INDEX('active-future'!$C:$C,MATCH('basis-cash-crude'!ET$1,'active-future'!$A:$A,0),1),""),"")</f>
        <v/>
      </c>
      <c r="EU203" t="str">
        <f>+IFERROR(IF(VALUE('data-cash-crude'!ET203)&gt;0,'data-cash-crude'!ET203-INDEX('active-future'!$C:$C,MATCH('basis-cash-crude'!EU$1,'active-future'!$A:$A,0),1),""),"")</f>
        <v/>
      </c>
      <c r="EV203" t="str">
        <f>+IFERROR(IF(VALUE('data-cash-crude'!EU203)&gt;0,'data-cash-crude'!EU203-INDEX('active-future'!$C:$C,MATCH('basis-cash-crude'!EV$1,'active-future'!$A:$A,0),1),""),"")</f>
        <v/>
      </c>
      <c r="EW203" t="str">
        <f>+IFERROR(IF(VALUE('data-cash-crude'!EV203)&gt;0,'data-cash-crude'!EV203-INDEX('active-future'!$C:$C,MATCH('basis-cash-crude'!EW$1,'active-future'!$A:$A,0),1),""),"")</f>
        <v/>
      </c>
      <c r="EX203" t="str">
        <f>+IFERROR(IF(VALUE('data-cash-crude'!EW203)&gt;0,'data-cash-crude'!EW203-INDEX('active-future'!$C:$C,MATCH('basis-cash-crude'!EX$1,'active-future'!$A:$A,0),1),""),"")</f>
        <v/>
      </c>
      <c r="EY203" t="str">
        <f>+IFERROR(IF(VALUE('data-cash-crude'!EX203)&gt;0,'data-cash-crude'!EX203-INDEX('active-future'!$C:$C,MATCH('basis-cash-crude'!EY$1,'active-future'!$A:$A,0),1),""),"")</f>
        <v/>
      </c>
      <c r="EZ203" t="str">
        <f>+IFERROR(IF(VALUE('data-cash-crude'!EY203)&gt;0,'data-cash-crude'!EY203-INDEX('active-future'!$C:$C,MATCH('basis-cash-crude'!EZ$1,'active-future'!$A:$A,0),1),""),"")</f>
        <v/>
      </c>
      <c r="FA203" t="str">
        <f>+IFERROR(IF(VALUE('data-cash-crude'!EZ203)&gt;0,'data-cash-crude'!EZ203-INDEX('active-future'!$C:$C,MATCH('basis-cash-crude'!FA$1,'active-future'!$A:$A,0),1),""),"")</f>
        <v/>
      </c>
      <c r="FB203" t="str">
        <f>+IFERROR(IF(VALUE('data-cash-crude'!FA203)&gt;0,'data-cash-crude'!FA203-INDEX('active-future'!$C:$C,MATCH('basis-cash-crude'!FB$1,'active-future'!$A:$A,0),1),""),"")</f>
        <v/>
      </c>
      <c r="FC203" t="str">
        <f>+IFERROR(IF(VALUE('data-cash-crude'!FB203)&gt;0,'data-cash-crude'!FB203-INDEX('active-future'!$C:$C,MATCH('basis-cash-crude'!FC$1,'active-future'!$A:$A,0),1),""),"")</f>
        <v/>
      </c>
      <c r="FD203" t="str">
        <f>+IFERROR(IF(VALUE('data-cash-crude'!FC203)&gt;0,'data-cash-crude'!FC203-INDEX('active-future'!$C:$C,MATCH('basis-cash-crude'!FD$1,'active-future'!$A:$A,0),1),""),"")</f>
        <v/>
      </c>
      <c r="FE203" t="str">
        <f>+IFERROR(IF(VALUE('data-cash-crude'!FD203)&gt;0,'data-cash-crude'!FD203-INDEX('active-future'!$C:$C,MATCH('basis-cash-crude'!FE$1,'active-future'!$A:$A,0),1),""),"")</f>
        <v/>
      </c>
      <c r="FF203" t="str">
        <f>+IFERROR(IF(VALUE('data-cash-crude'!FE203)&gt;0,'data-cash-crude'!FE203-INDEX('active-future'!$C:$C,MATCH('basis-cash-crude'!FF$1,'active-future'!$A:$A,0),1),""),"")</f>
        <v/>
      </c>
      <c r="FG203" t="str">
        <f>+IFERROR(IF(VALUE('data-cash-crude'!FF203)&gt;0,'data-cash-crude'!FF203-INDEX('active-future'!$C:$C,MATCH('basis-cash-crude'!FG$1,'active-future'!$A:$A,0),1),""),"")</f>
        <v/>
      </c>
      <c r="FH203" t="str">
        <f>+IFERROR(IF(VALUE('data-cash-crude'!FG203)&gt;0,'data-cash-crude'!FG203-INDEX('active-future'!$C:$C,MATCH('basis-cash-crude'!FH$1,'active-future'!$A:$A,0),1),""),"")</f>
        <v/>
      </c>
      <c r="FI203" t="str">
        <f>+IFERROR(IF(VALUE('data-cash-crude'!FH203)&gt;0,'data-cash-crude'!FH203-INDEX('active-future'!$C:$C,MATCH('basis-cash-crude'!FI$1,'active-future'!$A:$A,0),1),""),"")</f>
        <v/>
      </c>
      <c r="FJ203" t="str">
        <f>+IFERROR(IF(VALUE('data-cash-crude'!FI203)&gt;0,'data-cash-crude'!FI203-INDEX('active-future'!$C:$C,MATCH('basis-cash-crude'!FJ$1,'active-future'!$A:$A,0),1),""),"")</f>
        <v/>
      </c>
      <c r="FK203" t="str">
        <f>+IFERROR(IF(VALUE('data-cash-crude'!FJ203)&gt;0,'data-cash-crude'!FJ203-INDEX('active-future'!$C:$C,MATCH('basis-cash-crude'!FK$1,'active-future'!$A:$A,0),1),""),"")</f>
        <v/>
      </c>
      <c r="FL203" t="str">
        <f>+IFERROR(IF(VALUE('data-cash-crude'!FK203)&gt;0,'data-cash-crude'!FK203-INDEX('active-future'!$C:$C,MATCH('basis-cash-crude'!FL$1,'active-future'!$A:$A,0),1),""),"")</f>
        <v/>
      </c>
    </row>
    <row r="204" spans="1:168" x14ac:dyDescent="0.2">
      <c r="A204">
        <f t="shared" si="9"/>
        <v>-8.0449999999999999</v>
      </c>
      <c r="B204">
        <f t="shared" si="10"/>
        <v>-7.9188000000000009</v>
      </c>
      <c r="C204">
        <f t="shared" si="11"/>
        <v>-7.9965333333333346</v>
      </c>
      <c r="D204" s="10" t="str">
        <f>+'data-cash-crude'!B204</f>
        <v>CLPA-8-95.CM</v>
      </c>
      <c r="E204">
        <f>+IFERROR(IF(VALUE('data-cash-crude'!D204)&gt;0,'data-cash-crude'!D204-INDEX('active-future'!$C:$C,MATCH('basis-cash-crude'!E$1,'active-future'!$A:$A,0),1),""),"")</f>
        <v>-8.0600000000000023</v>
      </c>
      <c r="F204">
        <f>+IFERROR(IF(VALUE('data-cash-crude'!E204)&gt;0,'data-cash-crude'!E204-INDEX('active-future'!$C:$C,MATCH('basis-cash-crude'!F$1,'active-future'!$A:$A,0),1),""),"")</f>
        <v>-7.93</v>
      </c>
      <c r="G204">
        <f>+IFERROR(IF(VALUE('data-cash-crude'!F204)&gt;0,'data-cash-crude'!F204-INDEX('active-future'!$C:$C,MATCH('basis-cash-crude'!G$1,'active-future'!$A:$A,0),1),""),"")</f>
        <v>-7.9699999999999989</v>
      </c>
      <c r="H204">
        <f>+IFERROR(IF(VALUE('data-cash-crude'!G204)&gt;0,'data-cash-crude'!G204-INDEX('active-future'!$C:$C,MATCH('basis-cash-crude'!H$1,'active-future'!$A:$A,0),1),""),"")</f>
        <v>-7.93</v>
      </c>
      <c r="I204" t="str">
        <f>+IFERROR(IF(VALUE('data-cash-crude'!H204)&gt;0,'data-cash-crude'!H204-INDEX('active-future'!$C:$C,MATCH('basis-cash-crude'!I$1,'active-future'!$A:$A,0),1),""),"")</f>
        <v/>
      </c>
      <c r="J204">
        <f>+IFERROR(IF(VALUE('data-cash-crude'!I204)&gt;0,'data-cash-crude'!I204-INDEX('active-future'!$C:$C,MATCH('basis-cash-crude'!J$1,'active-future'!$A:$A,0),1),""),"")</f>
        <v>-8.11</v>
      </c>
      <c r="K204">
        <f>+IFERROR(IF(VALUE('data-cash-crude'!J204)&gt;0,'data-cash-crude'!J204-INDEX('active-future'!$C:$C,MATCH('basis-cash-crude'!K$1,'active-future'!$A:$A,0),1),""),"")</f>
        <v>-8.2700000000000031</v>
      </c>
      <c r="L204" t="str">
        <f>+IFERROR(IF(VALUE('data-cash-crude'!K204)&gt;0,'data-cash-crude'!K204-INDEX('active-future'!$C:$C,MATCH('basis-cash-crude'!L$1,'active-future'!$A:$A,0),1),""),"")</f>
        <v/>
      </c>
      <c r="M204">
        <f>+IFERROR(IF(VALUE('data-cash-crude'!L204)&gt;0,'data-cash-crude'!L204-INDEX('active-future'!$C:$C,MATCH('basis-cash-crude'!M$1,'active-future'!$A:$A,0),1),""),"")</f>
        <v>-7.93</v>
      </c>
      <c r="N204">
        <f>+IFERROR(IF(VALUE('data-cash-crude'!M204)&gt;0,'data-cash-crude'!M204-INDEX('active-future'!$C:$C,MATCH('basis-cash-crude'!N$1,'active-future'!$A:$A,0),1),""),"")</f>
        <v>-8.1000000000000014</v>
      </c>
      <c r="O204">
        <f>+IFERROR(IF(VALUE('data-cash-crude'!N204)&gt;0,'data-cash-crude'!N204-INDEX('active-future'!$C:$C,MATCH('basis-cash-crude'!O$1,'active-future'!$A:$A,0),1),""),"")</f>
        <v>-7.8699999999999974</v>
      </c>
      <c r="P204">
        <f>+IFERROR(IF(VALUE('data-cash-crude'!O204)&gt;0,'data-cash-crude'!O204-INDEX('active-future'!$C:$C,MATCH('basis-cash-crude'!P$1,'active-future'!$A:$A,0),1),""),"")</f>
        <v>-7.9600000000000009</v>
      </c>
      <c r="Q204">
        <f>+IFERROR(IF(VALUE('data-cash-crude'!P204)&gt;0,'data-cash-crude'!P204-INDEX('active-future'!$C:$C,MATCH('basis-cash-crude'!Q$1,'active-future'!$A:$A,0),1),""),"")</f>
        <v>-8.07</v>
      </c>
      <c r="R204">
        <f>+IFERROR(IF(VALUE('data-cash-crude'!Q204)&gt;0,'data-cash-crude'!Q204-INDEX('active-future'!$C:$C,MATCH('basis-cash-crude'!R$1,'active-future'!$A:$A,0),1),""),"")</f>
        <v>-7.93</v>
      </c>
      <c r="S204">
        <f>+IFERROR(IF(VALUE('data-cash-crude'!R204)&gt;0,'data-cash-crude'!R204-INDEX('active-future'!$C:$C,MATCH('basis-cash-crude'!S$1,'active-future'!$A:$A,0),1),""),"")</f>
        <v>-8.009999999999998</v>
      </c>
      <c r="T204">
        <f>+IFERROR(IF(VALUE('data-cash-crude'!S204)&gt;0,'data-cash-crude'!S204-INDEX('active-future'!$C:$C,MATCH('basis-cash-crude'!T$1,'active-future'!$A:$A,0),1),""),"")</f>
        <v>-7.990000000000002</v>
      </c>
      <c r="U204">
        <f>+IFERROR(IF(VALUE('data-cash-crude'!T204)&gt;0,'data-cash-crude'!T204-INDEX('active-future'!$C:$C,MATCH('basis-cash-crude'!U$1,'active-future'!$A:$A,0),1),""),"")</f>
        <v>-8.2700000000000031</v>
      </c>
      <c r="V204">
        <f>+IFERROR(IF(VALUE('data-cash-crude'!U204)&gt;0,'data-cash-crude'!U204-INDEX('active-future'!$C:$C,MATCH('basis-cash-crude'!V$1,'active-future'!$A:$A,0),1),""),"")</f>
        <v>-7.9500000000000028</v>
      </c>
      <c r="W204">
        <f>+IFERROR(IF(VALUE('data-cash-crude'!V204)&gt;0,'data-cash-crude'!V204-INDEX('active-future'!$C:$C,MATCH('basis-cash-crude'!W$1,'active-future'!$A:$A,0),1),""),"")</f>
        <v>-7.93</v>
      </c>
      <c r="X204">
        <f>+IFERROR(IF(VALUE('data-cash-crude'!W204)&gt;0,'data-cash-crude'!W204-INDEX('active-future'!$C:$C,MATCH('basis-cash-crude'!X$1,'active-future'!$A:$A,0),1),""),"")</f>
        <v>-8.18</v>
      </c>
      <c r="Y204" t="str">
        <f>+IFERROR(IF(VALUE('data-cash-crude'!X204)&gt;0,'data-cash-crude'!X204-INDEX('active-future'!$C:$C,MATCH('basis-cash-crude'!Y$1,'active-future'!$A:$A,0),1),""),"")</f>
        <v/>
      </c>
      <c r="Z204">
        <f>+IFERROR(IF(VALUE('data-cash-crude'!Y204)&gt;0,'data-cash-crude'!Y204-INDEX('active-future'!$C:$C,MATCH('basis-cash-crude'!Z$1,'active-future'!$A:$A,0),1),""),"")</f>
        <v>-8.2100000000000009</v>
      </c>
      <c r="AA204">
        <f>+IFERROR(IF(VALUE('data-cash-crude'!Z204)&gt;0,'data-cash-crude'!Z204-INDEX('active-future'!$C:$C,MATCH('basis-cash-crude'!AA$1,'active-future'!$A:$A,0),1),""),"")</f>
        <v>-5.1700000000000017</v>
      </c>
      <c r="AB204" t="str">
        <f>+IFERROR(IF(VALUE('data-cash-crude'!AA204)&gt;0,'data-cash-crude'!AA204-INDEX('active-future'!$C:$C,MATCH('basis-cash-crude'!AB$1,'active-future'!$A:$A,0),1),""),"")</f>
        <v/>
      </c>
      <c r="AC204">
        <f>+IFERROR(IF(VALUE('data-cash-crude'!AB204)&gt;0,'data-cash-crude'!AB204-INDEX('active-future'!$C:$C,MATCH('basis-cash-crude'!AC$1,'active-future'!$A:$A,0),1),""),"")</f>
        <v>-8.11</v>
      </c>
      <c r="AD204">
        <f>+IFERROR(IF(VALUE('data-cash-crude'!AC204)&gt;0,'data-cash-crude'!AC204-INDEX('active-future'!$C:$C,MATCH('basis-cash-crude'!AD$1,'active-future'!$A:$A,0),1),""),"")</f>
        <v>-7.9099999999999966</v>
      </c>
      <c r="AE204">
        <f>+IFERROR(IF(VALUE('data-cash-crude'!AD204)&gt;0,'data-cash-crude'!AD204-INDEX('active-future'!$C:$C,MATCH('basis-cash-crude'!AE$1,'active-future'!$A:$A,0),1),""),"")</f>
        <v>-8.009999999999998</v>
      </c>
      <c r="AF204">
        <f>+IFERROR(IF(VALUE('data-cash-crude'!AE204)&gt;0,'data-cash-crude'!AE204-INDEX('active-future'!$C:$C,MATCH('basis-cash-crude'!AF$1,'active-future'!$A:$A,0),1),""),"")</f>
        <v>-8.0200000000000031</v>
      </c>
      <c r="AG204">
        <f>+IFERROR(IF(VALUE('data-cash-crude'!AF204)&gt;0,'data-cash-crude'!AF204-INDEX('active-future'!$C:$C,MATCH('basis-cash-crude'!AG$1,'active-future'!$A:$A,0),1),""),"")</f>
        <v>-8.0799999999999983</v>
      </c>
      <c r="AH204" t="str">
        <f>+IFERROR(IF(VALUE('data-cash-crude'!AG204)&gt;0,'data-cash-crude'!AG204-INDEX('active-future'!$C:$C,MATCH('basis-cash-crude'!AH$1,'active-future'!$A:$A,0),1),""),"")</f>
        <v/>
      </c>
      <c r="AI204" t="str">
        <f>+IFERROR(IF(VALUE('data-cash-crude'!AH204)&gt;0,'data-cash-crude'!AH204-INDEX('active-future'!$C:$C,MATCH('basis-cash-crude'!AI$1,'active-future'!$A:$A,0),1),""),"")</f>
        <v/>
      </c>
      <c r="AJ204" t="str">
        <f>+IFERROR(IF(VALUE('data-cash-crude'!AI204)&gt;0,'data-cash-crude'!AI204-INDEX('active-future'!$C:$C,MATCH('basis-cash-crude'!AJ$1,'active-future'!$A:$A,0),1),""),"")</f>
        <v/>
      </c>
      <c r="AK204" t="str">
        <f>+IFERROR(IF(VALUE('data-cash-crude'!AJ204)&gt;0,'data-cash-crude'!AJ204-INDEX('active-future'!$C:$C,MATCH('basis-cash-crude'!AK$1,'active-future'!$A:$A,0),1),""),"")</f>
        <v/>
      </c>
      <c r="AL204" t="str">
        <f>+IFERROR(IF(VALUE('data-cash-crude'!AK204)&gt;0,'data-cash-crude'!AK204-INDEX('active-future'!$C:$C,MATCH('basis-cash-crude'!AL$1,'active-future'!$A:$A,0),1),""),"")</f>
        <v/>
      </c>
      <c r="AM204" t="str">
        <f>+IFERROR(IF(VALUE('data-cash-crude'!AL204)&gt;0,'data-cash-crude'!AL204-INDEX('active-future'!$C:$C,MATCH('basis-cash-crude'!AM$1,'active-future'!$A:$A,0),1),""),"")</f>
        <v/>
      </c>
      <c r="AN204">
        <f>+IFERROR(IF(VALUE('data-cash-crude'!AM204)&gt;0,'data-cash-crude'!AM204-INDEX('active-future'!$C:$C,MATCH('basis-cash-crude'!AN$1,'active-future'!$A:$A,0),1),""),"")</f>
        <v>-8.0499999999999972</v>
      </c>
      <c r="AO204">
        <f>+IFERROR(IF(VALUE('data-cash-crude'!AN204)&gt;0,'data-cash-crude'!AN204-INDEX('active-future'!$C:$C,MATCH('basis-cash-crude'!AO$1,'active-future'!$A:$A,0),1),""),"")</f>
        <v>-8.11</v>
      </c>
      <c r="AP204">
        <f>+IFERROR(IF(VALUE('data-cash-crude'!AO204)&gt;0,'data-cash-crude'!AO204-INDEX('active-future'!$C:$C,MATCH('basis-cash-crude'!AP$1,'active-future'!$A:$A,0),1),""),"")</f>
        <v>-7.990000000000002</v>
      </c>
      <c r="AQ204">
        <f>+IFERROR(IF(VALUE('data-cash-crude'!AP204)&gt;0,'data-cash-crude'!AP204-INDEX('active-future'!$C:$C,MATCH('basis-cash-crude'!AQ$1,'active-future'!$A:$A,0),1),""),"")</f>
        <v>-7.8999999999999986</v>
      </c>
      <c r="AR204">
        <f>+IFERROR(IF(VALUE('data-cash-crude'!AQ204)&gt;0,'data-cash-crude'!AQ204-INDEX('active-future'!$C:$C,MATCH('basis-cash-crude'!AR$1,'active-future'!$A:$A,0),1),""),"")</f>
        <v>-8.1000000000000014</v>
      </c>
      <c r="AS204">
        <f>+IFERROR(IF(VALUE('data-cash-crude'!AR204)&gt;0,'data-cash-crude'!AR204-INDEX('active-future'!$C:$C,MATCH('basis-cash-crude'!AS$1,'active-future'!$A:$A,0),1),""),"")</f>
        <v>-7.9799999999999969</v>
      </c>
      <c r="AT204">
        <f>+IFERROR(IF(VALUE('data-cash-crude'!AS204)&gt;0,'data-cash-crude'!AS204-INDEX('active-future'!$C:$C,MATCH('basis-cash-crude'!AT$1,'active-future'!$A:$A,0),1),""),"")</f>
        <v>-8.2899999999999991</v>
      </c>
      <c r="AU204">
        <f>+IFERROR(IF(VALUE('data-cash-crude'!AT204)&gt;0,'data-cash-crude'!AT204-INDEX('active-future'!$C:$C,MATCH('basis-cash-crude'!AU$1,'active-future'!$A:$A,0),1),""),"")</f>
        <v>-7.9500000000000028</v>
      </c>
      <c r="AV204" t="str">
        <f>+IFERROR(IF(VALUE('data-cash-crude'!AU204)&gt;0,'data-cash-crude'!AU204-INDEX('active-future'!$C:$C,MATCH('basis-cash-crude'!AV$1,'active-future'!$A:$A,0),1),""),"")</f>
        <v/>
      </c>
      <c r="AW204" t="str">
        <f>+IFERROR(IF(VALUE('data-cash-crude'!AV204)&gt;0,'data-cash-crude'!AV204-INDEX('active-future'!$C:$C,MATCH('basis-cash-crude'!AW$1,'active-future'!$A:$A,0),1),""),"")</f>
        <v/>
      </c>
      <c r="AX204">
        <f>+IFERROR(IF(VALUE('data-cash-crude'!AW204)&gt;0,'data-cash-crude'!AW204-INDEX('active-future'!$C:$C,MATCH('basis-cash-crude'!AX$1,'active-future'!$A:$A,0),1),""),"")</f>
        <v>-8.0399999999999991</v>
      </c>
      <c r="AY204">
        <f>+IFERROR(IF(VALUE('data-cash-crude'!AX204)&gt;0,'data-cash-crude'!AX204-INDEX('active-future'!$C:$C,MATCH('basis-cash-crude'!AY$1,'active-future'!$A:$A,0),1),""),"")</f>
        <v>-8.3100000000000023</v>
      </c>
      <c r="AZ204">
        <f>+IFERROR(IF(VALUE('data-cash-crude'!AY204)&gt;0,'data-cash-crude'!AY204-INDEX('active-future'!$C:$C,MATCH('basis-cash-crude'!AZ$1,'active-future'!$A:$A,0),1),""),"")</f>
        <v>-7.9099999999999966</v>
      </c>
      <c r="BA204">
        <f>+IFERROR(IF(VALUE('data-cash-crude'!AZ204)&gt;0,'data-cash-crude'!AZ204-INDEX('active-future'!$C:$C,MATCH('basis-cash-crude'!BA$1,'active-future'!$A:$A,0),1),""),"")</f>
        <v>-7.9799999999999969</v>
      </c>
      <c r="BB204">
        <f>+IFERROR(IF(VALUE('data-cash-crude'!BA204)&gt;0,'data-cash-crude'!BA204-INDEX('active-future'!$C:$C,MATCH('basis-cash-crude'!BB$1,'active-future'!$A:$A,0),1),""),"")</f>
        <v>-7.9699999999999989</v>
      </c>
      <c r="BC204">
        <f>+IFERROR(IF(VALUE('data-cash-crude'!BB204)&gt;0,'data-cash-crude'!BB204-INDEX('active-future'!$C:$C,MATCH('basis-cash-crude'!BC$1,'active-future'!$A:$A,0),1),""),"")</f>
        <v>-8.4799999999999969</v>
      </c>
      <c r="BD204">
        <f>+IFERROR(IF(VALUE('data-cash-crude'!BC204)&gt;0,'data-cash-crude'!BC204-INDEX('active-future'!$C:$C,MATCH('basis-cash-crude'!BD$1,'active-future'!$A:$A,0),1),""),"")</f>
        <v>-8.009999999999998</v>
      </c>
      <c r="BE204">
        <f>+IFERROR(IF(VALUE('data-cash-crude'!BD204)&gt;0,'data-cash-crude'!BD204-INDEX('active-future'!$C:$C,MATCH('basis-cash-crude'!BE$1,'active-future'!$A:$A,0),1),""),"")</f>
        <v>-8.1199999999999974</v>
      </c>
      <c r="BF204">
        <f>+IFERROR(IF(VALUE('data-cash-crude'!BE204)&gt;0,'data-cash-crude'!BE204-INDEX('active-future'!$C:$C,MATCH('basis-cash-crude'!BF$1,'active-future'!$A:$A,0),1),""),"")</f>
        <v>-8.18</v>
      </c>
      <c r="BG204">
        <f>+IFERROR(IF(VALUE('data-cash-crude'!BF204)&gt;0,'data-cash-crude'!BF204-INDEX('active-future'!$C:$C,MATCH('basis-cash-crude'!BG$1,'active-future'!$A:$A,0),1),""),"")</f>
        <v>-7.8599999999999994</v>
      </c>
      <c r="BH204">
        <f>+IFERROR(IF(VALUE('data-cash-crude'!BG204)&gt;0,'data-cash-crude'!BG204-INDEX('active-future'!$C:$C,MATCH('basis-cash-crude'!BH$1,'active-future'!$A:$A,0),1),""),"")</f>
        <v>-8.0600000000000023</v>
      </c>
      <c r="BI204">
        <f>+IFERROR(IF(VALUE('data-cash-crude'!BH204)&gt;0,'data-cash-crude'!BH204-INDEX('active-future'!$C:$C,MATCH('basis-cash-crude'!BI$1,'active-future'!$A:$A,0),1),""),"")</f>
        <v>-8.3400000000000034</v>
      </c>
      <c r="BJ204">
        <f>+IFERROR(IF(VALUE('data-cash-crude'!BI204)&gt;0,'data-cash-crude'!BI204-INDEX('active-future'!$C:$C,MATCH('basis-cash-crude'!BJ$1,'active-future'!$A:$A,0),1),""),"")</f>
        <v>-7.9500000000000028</v>
      </c>
      <c r="BK204">
        <f>+IFERROR(IF(VALUE('data-cash-crude'!BJ204)&gt;0,'data-cash-crude'!BJ204-INDEX('active-future'!$C:$C,MATCH('basis-cash-crude'!BK$1,'active-future'!$A:$A,0),1),""),"")</f>
        <v>-8.0499999999999972</v>
      </c>
      <c r="BL204">
        <f>+IFERROR(IF(VALUE('data-cash-crude'!BK204)&gt;0,'data-cash-crude'!BK204-INDEX('active-future'!$C:$C,MATCH('basis-cash-crude'!BL$1,'active-future'!$A:$A,0),1),""),"")</f>
        <v>-7.8400000000000034</v>
      </c>
      <c r="BM204">
        <f>+IFERROR(IF(VALUE('data-cash-crude'!BL204)&gt;0,'data-cash-crude'!BL204-INDEX('active-future'!$C:$C,MATCH('basis-cash-crude'!BM$1,'active-future'!$A:$A,0),1),""),"")</f>
        <v>-8.1300000000000026</v>
      </c>
      <c r="BN204">
        <f>+IFERROR(IF(VALUE('data-cash-crude'!BM204)&gt;0,'data-cash-crude'!BM204-INDEX('active-future'!$C:$C,MATCH('basis-cash-crude'!BN$1,'active-future'!$A:$A,0),1),""),"")</f>
        <v>-8</v>
      </c>
      <c r="BO204">
        <f>+IFERROR(IF(VALUE('data-cash-crude'!BN204)&gt;0,'data-cash-crude'!BN204-INDEX('active-future'!$C:$C,MATCH('basis-cash-crude'!BO$1,'active-future'!$A:$A,0),1),""),"")</f>
        <v>-8.0600000000000023</v>
      </c>
      <c r="BP204">
        <f>+IFERROR(IF(VALUE('data-cash-crude'!BO204)&gt;0,'data-cash-crude'!BO204-INDEX('active-future'!$C:$C,MATCH('basis-cash-crude'!BP$1,'active-future'!$A:$A,0),1),""),"")</f>
        <v>-7.9500000000000028</v>
      </c>
      <c r="BQ204">
        <f>+IFERROR(IF(VALUE('data-cash-crude'!BP204)&gt;0,'data-cash-crude'!BP204-INDEX('active-future'!$C:$C,MATCH('basis-cash-crude'!BQ$1,'active-future'!$A:$A,0),1),""),"")</f>
        <v>-7.8900000000000006</v>
      </c>
      <c r="BR204">
        <f>+IFERROR(IF(VALUE('data-cash-crude'!BQ204)&gt;0,'data-cash-crude'!BQ204-INDEX('active-future'!$C:$C,MATCH('basis-cash-crude'!BR$1,'active-future'!$A:$A,0),1),""),"")</f>
        <v>-8.1199999999999974</v>
      </c>
      <c r="BS204">
        <f>+IFERROR(IF(VALUE('data-cash-crude'!BR204)&gt;0,'data-cash-crude'!BR204-INDEX('active-future'!$C:$C,MATCH('basis-cash-crude'!BS$1,'active-future'!$A:$A,0),1),""),"")</f>
        <v>-8.32</v>
      </c>
      <c r="BT204">
        <f>+IFERROR(IF(VALUE('data-cash-crude'!BS204)&gt;0,'data-cash-crude'!BS204-INDEX('active-future'!$C:$C,MATCH('basis-cash-crude'!BT$1,'active-future'!$A:$A,0),1),""),"")</f>
        <v>-7.9099999999999966</v>
      </c>
      <c r="BU204">
        <f>+IFERROR(IF(VALUE('data-cash-crude'!BT204)&gt;0,'data-cash-crude'!BT204-INDEX('active-future'!$C:$C,MATCH('basis-cash-crude'!BU$1,'active-future'!$A:$A,0),1),""),"")</f>
        <v>-7.9099999999999966</v>
      </c>
      <c r="BV204" t="str">
        <f>+IFERROR(IF(VALUE('data-cash-crude'!BU204)&gt;0,'data-cash-crude'!BU204-INDEX('active-future'!$C:$C,MATCH('basis-cash-crude'!BV$1,'active-future'!$A:$A,0),1),""),"")</f>
        <v/>
      </c>
      <c r="BW204">
        <f>+IFERROR(IF(VALUE('data-cash-crude'!BV204)&gt;0,'data-cash-crude'!BV204-INDEX('active-future'!$C:$C,MATCH('basis-cash-crude'!BW$1,'active-future'!$A:$A,0),1),""),"")</f>
        <v>-8.0399999999999991</v>
      </c>
      <c r="BX204">
        <f>+IFERROR(IF(VALUE('data-cash-crude'!BW204)&gt;0,'data-cash-crude'!BW204-INDEX('active-future'!$C:$C,MATCH('basis-cash-crude'!BX$1,'active-future'!$A:$A,0),1),""),"")</f>
        <v>-7.8900000000000006</v>
      </c>
      <c r="BY204">
        <f>+IFERROR(IF(VALUE('data-cash-crude'!BX204)&gt;0,'data-cash-crude'!BX204-INDEX('active-future'!$C:$C,MATCH('basis-cash-crude'!BY$1,'active-future'!$A:$A,0),1),""),"")</f>
        <v>-8.0900000000000034</v>
      </c>
      <c r="BZ204">
        <f>+IFERROR(IF(VALUE('data-cash-crude'!BY204)&gt;0,'data-cash-crude'!BY204-INDEX('active-future'!$C:$C,MATCH('basis-cash-crude'!BZ$1,'active-future'!$A:$A,0),1),""),"")</f>
        <v>-8.1899999999999977</v>
      </c>
      <c r="CA204">
        <f>+IFERROR(IF(VALUE('data-cash-crude'!BZ204)&gt;0,'data-cash-crude'!BZ204-INDEX('active-future'!$C:$C,MATCH('basis-cash-crude'!CA$1,'active-future'!$A:$A,0),1),""),"")</f>
        <v>-7.7899999999999991</v>
      </c>
      <c r="CB204">
        <f>+IFERROR(IF(VALUE('data-cash-crude'!CA204)&gt;0,'data-cash-crude'!CA204-INDEX('active-future'!$C:$C,MATCH('basis-cash-crude'!CB$1,'active-future'!$A:$A,0),1),""),"")</f>
        <v>-8.0900000000000034</v>
      </c>
      <c r="CC204">
        <f>+IFERROR(IF(VALUE('data-cash-crude'!CB204)&gt;0,'data-cash-crude'!CB204-INDEX('active-future'!$C:$C,MATCH('basis-cash-crude'!CC$1,'active-future'!$A:$A,0),1),""),"")</f>
        <v>-7.6499999999999986</v>
      </c>
      <c r="CD204">
        <f>+IFERROR(IF(VALUE('data-cash-crude'!CC204)&gt;0,'data-cash-crude'!CC204-INDEX('active-future'!$C:$C,MATCH('basis-cash-crude'!CD$1,'active-future'!$A:$A,0),1),""),"")</f>
        <v>-8.1000000000000014</v>
      </c>
      <c r="CE204">
        <f>+IFERROR(IF(VALUE('data-cash-crude'!CD204)&gt;0,'data-cash-crude'!CD204-INDEX('active-future'!$C:$C,MATCH('basis-cash-crude'!CE$1,'active-future'!$A:$A,0),1),""),"")</f>
        <v>-8.0900000000000034</v>
      </c>
      <c r="CF204">
        <f>+IFERROR(IF(VALUE('data-cash-crude'!CE204)&gt;0,'data-cash-crude'!CE204-INDEX('active-future'!$C:$C,MATCH('basis-cash-crude'!CF$1,'active-future'!$A:$A,0),1),""),"")</f>
        <v>-8</v>
      </c>
      <c r="CG204">
        <f>+IFERROR(IF(VALUE('data-cash-crude'!CF204)&gt;0,'data-cash-crude'!CF204-INDEX('active-future'!$C:$C,MATCH('basis-cash-crude'!CG$1,'active-future'!$A:$A,0),1),""),"")</f>
        <v>-8.1499999999999986</v>
      </c>
      <c r="CH204">
        <f>+IFERROR(IF(VALUE('data-cash-crude'!CG204)&gt;0,'data-cash-crude'!CG204-INDEX('active-future'!$C:$C,MATCH('basis-cash-crude'!CH$1,'active-future'!$A:$A,0),1),""),"")</f>
        <v>-7.8500000000000014</v>
      </c>
      <c r="CI204">
        <f>+IFERROR(IF(VALUE('data-cash-crude'!CH204)&gt;0,'data-cash-crude'!CH204-INDEX('active-future'!$C:$C,MATCH('basis-cash-crude'!CI$1,'active-future'!$A:$A,0),1),""),"")</f>
        <v>-8.0200000000000031</v>
      </c>
      <c r="CJ204">
        <f>+IFERROR(IF(VALUE('data-cash-crude'!CI204)&gt;0,'data-cash-crude'!CI204-INDEX('active-future'!$C:$C,MATCH('basis-cash-crude'!CJ$1,'active-future'!$A:$A,0),1),""),"")</f>
        <v>-8.0499999999999972</v>
      </c>
      <c r="CK204">
        <f>+IFERROR(IF(VALUE('data-cash-crude'!CJ204)&gt;0,'data-cash-crude'!CJ204-INDEX('active-future'!$C:$C,MATCH('basis-cash-crude'!CK$1,'active-future'!$A:$A,0),1),""),"")</f>
        <v>-8.009999999999998</v>
      </c>
      <c r="CL204">
        <f>+IFERROR(IF(VALUE('data-cash-crude'!CK204)&gt;0,'data-cash-crude'!CK204-INDEX('active-future'!$C:$C,MATCH('basis-cash-crude'!CL$1,'active-future'!$A:$A,0),1),""),"")</f>
        <v>-7.9399999999999977</v>
      </c>
      <c r="CM204" t="str">
        <f>+IFERROR(IF(VALUE('data-cash-crude'!CL204)&gt;0,'data-cash-crude'!CL204-INDEX('active-future'!$C:$C,MATCH('basis-cash-crude'!CM$1,'active-future'!$A:$A,0),1),""),"")</f>
        <v/>
      </c>
      <c r="CN204">
        <f>+IFERROR(IF(VALUE('data-cash-crude'!CM204)&gt;0,'data-cash-crude'!CM204-INDEX('active-future'!$C:$C,MATCH('basis-cash-crude'!CN$1,'active-future'!$A:$A,0),1),""),"")</f>
        <v>-8.1000000000000014</v>
      </c>
      <c r="CO204">
        <f>+IFERROR(IF(VALUE('data-cash-crude'!CN204)&gt;0,'data-cash-crude'!CN204-INDEX('active-future'!$C:$C,MATCH('basis-cash-crude'!CO$1,'active-future'!$A:$A,0),1),""),"")</f>
        <v>-7.9600000000000009</v>
      </c>
      <c r="CP204" t="str">
        <f>+IFERROR(IF(VALUE('data-cash-crude'!CO204)&gt;0,'data-cash-crude'!CO204-INDEX('active-future'!$C:$C,MATCH('basis-cash-crude'!CP$1,'active-future'!$A:$A,0),1),""),"")</f>
        <v/>
      </c>
      <c r="CQ204">
        <f>+IFERROR(IF(VALUE('data-cash-crude'!CP204)&gt;0,'data-cash-crude'!CP204-INDEX('active-future'!$C:$C,MATCH('basis-cash-crude'!CQ$1,'active-future'!$A:$A,0),1),""),"")</f>
        <v>-7.18</v>
      </c>
      <c r="CR204">
        <f>+IFERROR(IF(VALUE('data-cash-crude'!CQ204)&gt;0,'data-cash-crude'!CQ204-INDEX('active-future'!$C:$C,MATCH('basis-cash-crude'!CR$1,'active-future'!$A:$A,0),1),""),"")</f>
        <v>-8.14</v>
      </c>
      <c r="CS204">
        <f>+IFERROR(IF(VALUE('data-cash-crude'!CR204)&gt;0,'data-cash-crude'!CR204-INDEX('active-future'!$C:$C,MATCH('basis-cash-crude'!CS$1,'active-future'!$A:$A,0),1),""),"")</f>
        <v>-7.9200000000000017</v>
      </c>
      <c r="CT204">
        <f>+IFERROR(IF(VALUE('data-cash-crude'!CS204)&gt;0,'data-cash-crude'!CS204-INDEX('active-future'!$C:$C,MATCH('basis-cash-crude'!CT$1,'active-future'!$A:$A,0),1),""),"")</f>
        <v>-8.1000000000000014</v>
      </c>
      <c r="CU204">
        <f>+IFERROR(IF(VALUE('data-cash-crude'!CT204)&gt;0,'data-cash-crude'!CT204-INDEX('active-future'!$C:$C,MATCH('basis-cash-crude'!CU$1,'active-future'!$A:$A,0),1),""),"")</f>
        <v>-7.93</v>
      </c>
      <c r="CV204">
        <f>+IFERROR(IF(VALUE('data-cash-crude'!CU204)&gt;0,'data-cash-crude'!CU204-INDEX('active-future'!$C:$C,MATCH('basis-cash-crude'!CV$1,'active-future'!$A:$A,0),1),""),"")</f>
        <v>-7.8800000000000026</v>
      </c>
      <c r="CW204">
        <f>+IFERROR(IF(VALUE('data-cash-crude'!CV204)&gt;0,'data-cash-crude'!CV204-INDEX('active-future'!$C:$C,MATCH('basis-cash-crude'!CW$1,'active-future'!$A:$A,0),1),""),"")</f>
        <v>-7.6400000000000006</v>
      </c>
      <c r="CX204">
        <f>+IFERROR(IF(VALUE('data-cash-crude'!CW204)&gt;0,'data-cash-crude'!CW204-INDEX('active-future'!$C:$C,MATCH('basis-cash-crude'!CX$1,'active-future'!$A:$A,0),1),""),"")</f>
        <v>-8.0600000000000023</v>
      </c>
      <c r="CY204">
        <f>+IFERROR(IF(VALUE('data-cash-crude'!CX204)&gt;0,'data-cash-crude'!CX204-INDEX('active-future'!$C:$C,MATCH('basis-cash-crude'!CY$1,'active-future'!$A:$A,0),1),""),"")</f>
        <v>-7.9699999999999989</v>
      </c>
      <c r="CZ204">
        <f>+IFERROR(IF(VALUE('data-cash-crude'!CY204)&gt;0,'data-cash-crude'!CY204-INDEX('active-future'!$C:$C,MATCH('basis-cash-crude'!CZ$1,'active-future'!$A:$A,0),1),""),"")</f>
        <v>-8.2299999999999969</v>
      </c>
      <c r="DA204">
        <f>+IFERROR(IF(VALUE('data-cash-crude'!CZ204)&gt;0,'data-cash-crude'!CZ204-INDEX('active-future'!$C:$C,MATCH('basis-cash-crude'!DA$1,'active-future'!$A:$A,0),1),""),"")</f>
        <v>-7.8500000000000014</v>
      </c>
      <c r="DB204">
        <f>+IFERROR(IF(VALUE('data-cash-crude'!DA204)&gt;0,'data-cash-crude'!DA204-INDEX('active-future'!$C:$C,MATCH('basis-cash-crude'!DB$1,'active-future'!$A:$A,0),1),""),"")</f>
        <v>-8.18</v>
      </c>
      <c r="DC204">
        <f>+IFERROR(IF(VALUE('data-cash-crude'!DB204)&gt;0,'data-cash-crude'!DB204-INDEX('active-future'!$C:$C,MATCH('basis-cash-crude'!DC$1,'active-future'!$A:$A,0),1),""),"")</f>
        <v>-8</v>
      </c>
      <c r="DD204">
        <f>+IFERROR(IF(VALUE('data-cash-crude'!DC204)&gt;0,'data-cash-crude'!DC204-INDEX('active-future'!$C:$C,MATCH('basis-cash-crude'!DD$1,'active-future'!$A:$A,0),1),""),"")</f>
        <v>-8.0399999999999991</v>
      </c>
      <c r="DE204">
        <f>+IFERROR(IF(VALUE('data-cash-crude'!DD204)&gt;0,'data-cash-crude'!DD204-INDEX('active-future'!$C:$C,MATCH('basis-cash-crude'!DE$1,'active-future'!$A:$A,0),1),""),"")</f>
        <v>-8.0900000000000034</v>
      </c>
      <c r="DF204">
        <f>+IFERROR(IF(VALUE('data-cash-crude'!DE204)&gt;0,'data-cash-crude'!DE204-INDEX('active-future'!$C:$C,MATCH('basis-cash-crude'!DF$1,'active-future'!$A:$A,0),1),""),"")</f>
        <v>-7.8800000000000026</v>
      </c>
      <c r="DG204">
        <f>+IFERROR(IF(VALUE('data-cash-crude'!DF204)&gt;0,'data-cash-crude'!DF204-INDEX('active-future'!$C:$C,MATCH('basis-cash-crude'!DG$1,'active-future'!$A:$A,0),1),""),"")</f>
        <v>-7.6899999999999977</v>
      </c>
      <c r="DH204">
        <f>+IFERROR(IF(VALUE('data-cash-crude'!DG204)&gt;0,'data-cash-crude'!DG204-INDEX('active-future'!$C:$C,MATCH('basis-cash-crude'!DH$1,'active-future'!$A:$A,0),1),""),"")</f>
        <v>-8.1599999999999966</v>
      </c>
      <c r="DI204">
        <f>+IFERROR(IF(VALUE('data-cash-crude'!DH204)&gt;0,'data-cash-crude'!DH204-INDEX('active-future'!$C:$C,MATCH('basis-cash-crude'!DI$1,'active-future'!$A:$A,0),1),""),"")</f>
        <v>-7.9500000000000028</v>
      </c>
      <c r="DJ204">
        <f>+IFERROR(IF(VALUE('data-cash-crude'!DI204)&gt;0,'data-cash-crude'!DI204-INDEX('active-future'!$C:$C,MATCH('basis-cash-crude'!DJ$1,'active-future'!$A:$A,0),1),""),"")</f>
        <v>-8.0799999999999983</v>
      </c>
      <c r="DK204">
        <f>+IFERROR(IF(VALUE('data-cash-crude'!DJ204)&gt;0,'data-cash-crude'!DJ204-INDEX('active-future'!$C:$C,MATCH('basis-cash-crude'!DK$1,'active-future'!$A:$A,0),1),""),"")</f>
        <v>-8.0499999999999972</v>
      </c>
      <c r="DL204">
        <f>+IFERROR(IF(VALUE('data-cash-crude'!DK204)&gt;0,'data-cash-crude'!DK204-INDEX('active-future'!$C:$C,MATCH('basis-cash-crude'!DL$1,'active-future'!$A:$A,0),1),""),"")</f>
        <v>-8.1199999999999974</v>
      </c>
      <c r="DM204" t="str">
        <f>+IFERROR(IF(VALUE('data-cash-crude'!DL204)&gt;0,'data-cash-crude'!DL204-INDEX('active-future'!$C:$C,MATCH('basis-cash-crude'!DM$1,'active-future'!$A:$A,0),1),""),"")</f>
        <v/>
      </c>
      <c r="DN204" t="str">
        <f>+IFERROR(IF(VALUE('data-cash-crude'!DM204)&gt;0,'data-cash-crude'!DM204-INDEX('active-future'!$C:$C,MATCH('basis-cash-crude'!DN$1,'active-future'!$A:$A,0),1),""),"")</f>
        <v/>
      </c>
      <c r="DO204" t="str">
        <f>+IFERROR(IF(VALUE('data-cash-crude'!DN204)&gt;0,'data-cash-crude'!DN204-INDEX('active-future'!$C:$C,MATCH('basis-cash-crude'!DO$1,'active-future'!$A:$A,0),1),""),"")</f>
        <v/>
      </c>
      <c r="DP204" t="str">
        <f>+IFERROR(IF(VALUE('data-cash-crude'!DO204)&gt;0,'data-cash-crude'!DO204-INDEX('active-future'!$C:$C,MATCH('basis-cash-crude'!DP$1,'active-future'!$A:$A,0),1),""),"")</f>
        <v/>
      </c>
      <c r="DQ204" t="str">
        <f>+IFERROR(IF(VALUE('data-cash-crude'!DP204)&gt;0,'data-cash-crude'!DP204-INDEX('active-future'!$C:$C,MATCH('basis-cash-crude'!DQ$1,'active-future'!$A:$A,0),1),""),"")</f>
        <v/>
      </c>
      <c r="DR204" t="str">
        <f>+IFERROR(IF(VALUE('data-cash-crude'!DQ204)&gt;0,'data-cash-crude'!DQ204-INDEX('active-future'!$C:$C,MATCH('basis-cash-crude'!DR$1,'active-future'!$A:$A,0),1),""),"")</f>
        <v/>
      </c>
      <c r="DS204" t="str">
        <f>+IFERROR(IF(VALUE('data-cash-crude'!DR204)&gt;0,'data-cash-crude'!DR204-INDEX('active-future'!$C:$C,MATCH('basis-cash-crude'!DS$1,'active-future'!$A:$A,0),1),""),"")</f>
        <v/>
      </c>
      <c r="DT204" t="str">
        <f>+IFERROR(IF(VALUE('data-cash-crude'!DS204)&gt;0,'data-cash-crude'!DS204-INDEX('active-future'!$C:$C,MATCH('basis-cash-crude'!DT$1,'active-future'!$A:$A,0),1),""),"")</f>
        <v/>
      </c>
      <c r="DU204" t="str">
        <f>+IFERROR(IF(VALUE('data-cash-crude'!DT204)&gt;0,'data-cash-crude'!DT204-INDEX('active-future'!$C:$C,MATCH('basis-cash-crude'!DU$1,'active-future'!$A:$A,0),1),""),"")</f>
        <v/>
      </c>
      <c r="DV204" t="str">
        <f>+IFERROR(IF(VALUE('data-cash-crude'!DU204)&gt;0,'data-cash-crude'!DU204-INDEX('active-future'!$C:$C,MATCH('basis-cash-crude'!DV$1,'active-future'!$A:$A,0),1),""),"")</f>
        <v/>
      </c>
      <c r="DW204" t="str">
        <f>+IFERROR(IF(VALUE('data-cash-crude'!DV204)&gt;0,'data-cash-crude'!DV204-INDEX('active-future'!$C:$C,MATCH('basis-cash-crude'!DW$1,'active-future'!$A:$A,0),1),""),"")</f>
        <v/>
      </c>
      <c r="DX204" t="str">
        <f>+IFERROR(IF(VALUE('data-cash-crude'!DW204)&gt;0,'data-cash-crude'!DW204-INDEX('active-future'!$C:$C,MATCH('basis-cash-crude'!DX$1,'active-future'!$A:$A,0),1),""),"")</f>
        <v/>
      </c>
      <c r="DY204" t="str">
        <f>+IFERROR(IF(VALUE('data-cash-crude'!DX204)&gt;0,'data-cash-crude'!DX204-INDEX('active-future'!$C:$C,MATCH('basis-cash-crude'!DY$1,'active-future'!$A:$A,0),1),""),"")</f>
        <v/>
      </c>
      <c r="DZ204" t="str">
        <f>+IFERROR(IF(VALUE('data-cash-crude'!DY204)&gt;0,'data-cash-crude'!DY204-INDEX('active-future'!$C:$C,MATCH('basis-cash-crude'!DZ$1,'active-future'!$A:$A,0),1),""),"")</f>
        <v/>
      </c>
      <c r="EA204" t="str">
        <f>+IFERROR(IF(VALUE('data-cash-crude'!DZ204)&gt;0,'data-cash-crude'!DZ204-INDEX('active-future'!$C:$C,MATCH('basis-cash-crude'!EA$1,'active-future'!$A:$A,0),1),""),"")</f>
        <v/>
      </c>
      <c r="EB204" t="str">
        <f>+IFERROR(IF(VALUE('data-cash-crude'!EA204)&gt;0,'data-cash-crude'!EA204-INDEX('active-future'!$C:$C,MATCH('basis-cash-crude'!EB$1,'active-future'!$A:$A,0),1),""),"")</f>
        <v/>
      </c>
      <c r="EC204" t="str">
        <f>+IFERROR(IF(VALUE('data-cash-crude'!EB204)&gt;0,'data-cash-crude'!EB204-INDEX('active-future'!$C:$C,MATCH('basis-cash-crude'!EC$1,'active-future'!$A:$A,0),1),""),"")</f>
        <v/>
      </c>
      <c r="ED204" t="str">
        <f>+IFERROR(IF(VALUE('data-cash-crude'!EC204)&gt;0,'data-cash-crude'!EC204-INDEX('active-future'!$C:$C,MATCH('basis-cash-crude'!ED$1,'active-future'!$A:$A,0),1),""),"")</f>
        <v/>
      </c>
      <c r="EE204" t="str">
        <f>+IFERROR(IF(VALUE('data-cash-crude'!ED204)&gt;0,'data-cash-crude'!ED204-INDEX('active-future'!$C:$C,MATCH('basis-cash-crude'!EE$1,'active-future'!$A:$A,0),1),""),"")</f>
        <v/>
      </c>
      <c r="EF204" t="str">
        <f>+IFERROR(IF(VALUE('data-cash-crude'!EE204)&gt;0,'data-cash-crude'!EE204-INDEX('active-future'!$C:$C,MATCH('basis-cash-crude'!EF$1,'active-future'!$A:$A,0),1),""),"")</f>
        <v/>
      </c>
      <c r="EG204" t="str">
        <f>+IFERROR(IF(VALUE('data-cash-crude'!EF204)&gt;0,'data-cash-crude'!EF204-INDEX('active-future'!$C:$C,MATCH('basis-cash-crude'!EG$1,'active-future'!$A:$A,0),1),""),"")</f>
        <v/>
      </c>
      <c r="EH204" t="str">
        <f>+IFERROR(IF(VALUE('data-cash-crude'!EG204)&gt;0,'data-cash-crude'!EG204-INDEX('active-future'!$C:$C,MATCH('basis-cash-crude'!EH$1,'active-future'!$A:$A,0),1),""),"")</f>
        <v/>
      </c>
      <c r="EI204" t="str">
        <f>+IFERROR(IF(VALUE('data-cash-crude'!EH204)&gt;0,'data-cash-crude'!EH204-INDEX('active-future'!$C:$C,MATCH('basis-cash-crude'!EI$1,'active-future'!$A:$A,0),1),""),"")</f>
        <v/>
      </c>
      <c r="EJ204" t="str">
        <f>+IFERROR(IF(VALUE('data-cash-crude'!EI204)&gt;0,'data-cash-crude'!EI204-INDEX('active-future'!$C:$C,MATCH('basis-cash-crude'!EJ$1,'active-future'!$A:$A,0),1),""),"")</f>
        <v/>
      </c>
      <c r="EK204" t="str">
        <f>+IFERROR(IF(VALUE('data-cash-crude'!EJ204)&gt;0,'data-cash-crude'!EJ204-INDEX('active-future'!$C:$C,MATCH('basis-cash-crude'!EK$1,'active-future'!$A:$A,0),1),""),"")</f>
        <v/>
      </c>
      <c r="EL204" t="str">
        <f>+IFERROR(IF(VALUE('data-cash-crude'!EK204)&gt;0,'data-cash-crude'!EK204-INDEX('active-future'!$C:$C,MATCH('basis-cash-crude'!EL$1,'active-future'!$A:$A,0),1),""),"")</f>
        <v/>
      </c>
      <c r="EM204" t="str">
        <f>+IFERROR(IF(VALUE('data-cash-crude'!EL204)&gt;0,'data-cash-crude'!EL204-INDEX('active-future'!$C:$C,MATCH('basis-cash-crude'!EM$1,'active-future'!$A:$A,0),1),""),"")</f>
        <v/>
      </c>
      <c r="EN204" t="str">
        <f>+IFERROR(IF(VALUE('data-cash-crude'!EM204)&gt;0,'data-cash-crude'!EM204-INDEX('active-future'!$C:$C,MATCH('basis-cash-crude'!EN$1,'active-future'!$A:$A,0),1),""),"")</f>
        <v/>
      </c>
      <c r="EO204" t="str">
        <f>+IFERROR(IF(VALUE('data-cash-crude'!EN204)&gt;0,'data-cash-crude'!EN204-INDEX('active-future'!$C:$C,MATCH('basis-cash-crude'!EO$1,'active-future'!$A:$A,0),1),""),"")</f>
        <v/>
      </c>
      <c r="EP204" t="str">
        <f>+IFERROR(IF(VALUE('data-cash-crude'!EO204)&gt;0,'data-cash-crude'!EO204-INDEX('active-future'!$C:$C,MATCH('basis-cash-crude'!EP$1,'active-future'!$A:$A,0),1),""),"")</f>
        <v/>
      </c>
      <c r="EQ204" t="str">
        <f>+IFERROR(IF(VALUE('data-cash-crude'!EP204)&gt;0,'data-cash-crude'!EP204-INDEX('active-future'!$C:$C,MATCH('basis-cash-crude'!EQ$1,'active-future'!$A:$A,0),1),""),"")</f>
        <v/>
      </c>
      <c r="ER204" t="str">
        <f>+IFERROR(IF(VALUE('data-cash-crude'!EQ204)&gt;0,'data-cash-crude'!EQ204-INDEX('active-future'!$C:$C,MATCH('basis-cash-crude'!ER$1,'active-future'!$A:$A,0),1),""),"")</f>
        <v/>
      </c>
      <c r="ES204" t="str">
        <f>+IFERROR(IF(VALUE('data-cash-crude'!ER204)&gt;0,'data-cash-crude'!ER204-INDEX('active-future'!$C:$C,MATCH('basis-cash-crude'!ES$1,'active-future'!$A:$A,0),1),""),"")</f>
        <v/>
      </c>
      <c r="ET204" t="str">
        <f>+IFERROR(IF(VALUE('data-cash-crude'!ES204)&gt;0,'data-cash-crude'!ES204-INDEX('active-future'!$C:$C,MATCH('basis-cash-crude'!ET$1,'active-future'!$A:$A,0),1),""),"")</f>
        <v/>
      </c>
      <c r="EU204" t="str">
        <f>+IFERROR(IF(VALUE('data-cash-crude'!ET204)&gt;0,'data-cash-crude'!ET204-INDEX('active-future'!$C:$C,MATCH('basis-cash-crude'!EU$1,'active-future'!$A:$A,0),1),""),"")</f>
        <v/>
      </c>
      <c r="EV204" t="str">
        <f>+IFERROR(IF(VALUE('data-cash-crude'!EU204)&gt;0,'data-cash-crude'!EU204-INDEX('active-future'!$C:$C,MATCH('basis-cash-crude'!EV$1,'active-future'!$A:$A,0),1),""),"")</f>
        <v/>
      </c>
      <c r="EW204" t="str">
        <f>+IFERROR(IF(VALUE('data-cash-crude'!EV204)&gt;0,'data-cash-crude'!EV204-INDEX('active-future'!$C:$C,MATCH('basis-cash-crude'!EW$1,'active-future'!$A:$A,0),1),""),"")</f>
        <v/>
      </c>
      <c r="EX204" t="str">
        <f>+IFERROR(IF(VALUE('data-cash-crude'!EW204)&gt;0,'data-cash-crude'!EW204-INDEX('active-future'!$C:$C,MATCH('basis-cash-crude'!EX$1,'active-future'!$A:$A,0),1),""),"")</f>
        <v/>
      </c>
      <c r="EY204" t="str">
        <f>+IFERROR(IF(VALUE('data-cash-crude'!EX204)&gt;0,'data-cash-crude'!EX204-INDEX('active-future'!$C:$C,MATCH('basis-cash-crude'!EY$1,'active-future'!$A:$A,0),1),""),"")</f>
        <v/>
      </c>
      <c r="EZ204" t="str">
        <f>+IFERROR(IF(VALUE('data-cash-crude'!EY204)&gt;0,'data-cash-crude'!EY204-INDEX('active-future'!$C:$C,MATCH('basis-cash-crude'!EZ$1,'active-future'!$A:$A,0),1),""),"")</f>
        <v/>
      </c>
      <c r="FA204" t="str">
        <f>+IFERROR(IF(VALUE('data-cash-crude'!EZ204)&gt;0,'data-cash-crude'!EZ204-INDEX('active-future'!$C:$C,MATCH('basis-cash-crude'!FA$1,'active-future'!$A:$A,0),1),""),"")</f>
        <v/>
      </c>
      <c r="FB204" t="str">
        <f>+IFERROR(IF(VALUE('data-cash-crude'!FA204)&gt;0,'data-cash-crude'!FA204-INDEX('active-future'!$C:$C,MATCH('basis-cash-crude'!FB$1,'active-future'!$A:$A,0),1),""),"")</f>
        <v/>
      </c>
      <c r="FC204" t="str">
        <f>+IFERROR(IF(VALUE('data-cash-crude'!FB204)&gt;0,'data-cash-crude'!FB204-INDEX('active-future'!$C:$C,MATCH('basis-cash-crude'!FC$1,'active-future'!$A:$A,0),1),""),"")</f>
        <v/>
      </c>
      <c r="FD204" t="str">
        <f>+IFERROR(IF(VALUE('data-cash-crude'!FC204)&gt;0,'data-cash-crude'!FC204-INDEX('active-future'!$C:$C,MATCH('basis-cash-crude'!FD$1,'active-future'!$A:$A,0),1),""),"")</f>
        <v/>
      </c>
      <c r="FE204" t="str">
        <f>+IFERROR(IF(VALUE('data-cash-crude'!FD204)&gt;0,'data-cash-crude'!FD204-INDEX('active-future'!$C:$C,MATCH('basis-cash-crude'!FE$1,'active-future'!$A:$A,0),1),""),"")</f>
        <v/>
      </c>
      <c r="FF204" t="str">
        <f>+IFERROR(IF(VALUE('data-cash-crude'!FE204)&gt;0,'data-cash-crude'!FE204-INDEX('active-future'!$C:$C,MATCH('basis-cash-crude'!FF$1,'active-future'!$A:$A,0),1),""),"")</f>
        <v/>
      </c>
      <c r="FG204" t="str">
        <f>+IFERROR(IF(VALUE('data-cash-crude'!FF204)&gt;0,'data-cash-crude'!FF204-INDEX('active-future'!$C:$C,MATCH('basis-cash-crude'!FG$1,'active-future'!$A:$A,0),1),""),"")</f>
        <v/>
      </c>
      <c r="FH204" t="str">
        <f>+IFERROR(IF(VALUE('data-cash-crude'!FG204)&gt;0,'data-cash-crude'!FG204-INDEX('active-future'!$C:$C,MATCH('basis-cash-crude'!FH$1,'active-future'!$A:$A,0),1),""),"")</f>
        <v/>
      </c>
      <c r="FI204" t="str">
        <f>+IFERROR(IF(VALUE('data-cash-crude'!FH204)&gt;0,'data-cash-crude'!FH204-INDEX('active-future'!$C:$C,MATCH('basis-cash-crude'!FI$1,'active-future'!$A:$A,0),1),""),"")</f>
        <v/>
      </c>
      <c r="FJ204" t="str">
        <f>+IFERROR(IF(VALUE('data-cash-crude'!FI204)&gt;0,'data-cash-crude'!FI204-INDEX('active-future'!$C:$C,MATCH('basis-cash-crude'!FJ$1,'active-future'!$A:$A,0),1),""),"")</f>
        <v/>
      </c>
      <c r="FK204" t="str">
        <f>+IFERROR(IF(VALUE('data-cash-crude'!FJ204)&gt;0,'data-cash-crude'!FJ204-INDEX('active-future'!$C:$C,MATCH('basis-cash-crude'!FK$1,'active-future'!$A:$A,0),1),""),"")</f>
        <v/>
      </c>
      <c r="FL204" t="str">
        <f>+IFERROR(IF(VALUE('data-cash-crude'!FK204)&gt;0,'data-cash-crude'!FK204-INDEX('active-future'!$C:$C,MATCH('basis-cash-crude'!FL$1,'active-future'!$A:$A,0),1),""),"")</f>
        <v/>
      </c>
    </row>
    <row r="205" spans="1:168" x14ac:dyDescent="0.2">
      <c r="A205">
        <f t="shared" si="9"/>
        <v>-9.7949999999999999</v>
      </c>
      <c r="B205">
        <f t="shared" si="10"/>
        <v>-9.6683333333333348</v>
      </c>
      <c r="C205">
        <f t="shared" si="11"/>
        <v>-9.7474324324324364</v>
      </c>
      <c r="D205" s="10" t="str">
        <f>+'data-cash-crude'!B205</f>
        <v>CLPA-8-99.CM</v>
      </c>
      <c r="E205">
        <f>+IFERROR(IF(VALUE('data-cash-crude'!D205)&gt;0,'data-cash-crude'!D205-INDEX('active-future'!$C:$C,MATCH('basis-cash-crude'!E$1,'active-future'!$A:$A,0),1),""),"")</f>
        <v>-9.8100000000000023</v>
      </c>
      <c r="F205">
        <f>+IFERROR(IF(VALUE('data-cash-crude'!E205)&gt;0,'data-cash-crude'!E205-INDEX('active-future'!$C:$C,MATCH('basis-cash-crude'!F$1,'active-future'!$A:$A,0),1),""),"")</f>
        <v>-9.68</v>
      </c>
      <c r="G205">
        <f>+IFERROR(IF(VALUE('data-cash-crude'!F205)&gt;0,'data-cash-crude'!F205-INDEX('active-future'!$C:$C,MATCH('basis-cash-crude'!G$1,'active-future'!$A:$A,0),1),""),"")</f>
        <v>-9.7199999999999989</v>
      </c>
      <c r="H205">
        <f>+IFERROR(IF(VALUE('data-cash-crude'!G205)&gt;0,'data-cash-crude'!G205-INDEX('active-future'!$C:$C,MATCH('basis-cash-crude'!H$1,'active-future'!$A:$A,0),1),""),"")</f>
        <v>-9.68</v>
      </c>
      <c r="I205" t="str">
        <f>+IFERROR(IF(VALUE('data-cash-crude'!H205)&gt;0,'data-cash-crude'!H205-INDEX('active-future'!$C:$C,MATCH('basis-cash-crude'!I$1,'active-future'!$A:$A,0),1),""),"")</f>
        <v/>
      </c>
      <c r="J205">
        <f>+IFERROR(IF(VALUE('data-cash-crude'!I205)&gt;0,'data-cash-crude'!I205-INDEX('active-future'!$C:$C,MATCH('basis-cash-crude'!J$1,'active-future'!$A:$A,0),1),""),"")</f>
        <v>-9.86</v>
      </c>
      <c r="K205">
        <f>+IFERROR(IF(VALUE('data-cash-crude'!J205)&gt;0,'data-cash-crude'!J205-INDEX('active-future'!$C:$C,MATCH('basis-cash-crude'!K$1,'active-future'!$A:$A,0),1),""),"")</f>
        <v>-10.020000000000003</v>
      </c>
      <c r="L205" t="str">
        <f>+IFERROR(IF(VALUE('data-cash-crude'!K205)&gt;0,'data-cash-crude'!K205-INDEX('active-future'!$C:$C,MATCH('basis-cash-crude'!L$1,'active-future'!$A:$A,0),1),""),"")</f>
        <v/>
      </c>
      <c r="M205" t="str">
        <f>+IFERROR(IF(VALUE('data-cash-crude'!L205)&gt;0,'data-cash-crude'!L205-INDEX('active-future'!$C:$C,MATCH('basis-cash-crude'!M$1,'active-future'!$A:$A,0),1),""),"")</f>
        <v/>
      </c>
      <c r="N205">
        <f>+IFERROR(IF(VALUE('data-cash-crude'!M205)&gt;0,'data-cash-crude'!M205-INDEX('active-future'!$C:$C,MATCH('basis-cash-crude'!N$1,'active-future'!$A:$A,0),1),""),"")</f>
        <v>-9.8500000000000014</v>
      </c>
      <c r="O205">
        <f>+IFERROR(IF(VALUE('data-cash-crude'!N205)&gt;0,'data-cash-crude'!N205-INDEX('active-future'!$C:$C,MATCH('basis-cash-crude'!O$1,'active-future'!$A:$A,0),1),""),"")</f>
        <v>-9.6199999999999974</v>
      </c>
      <c r="P205">
        <f>+IFERROR(IF(VALUE('data-cash-crude'!O205)&gt;0,'data-cash-crude'!O205-INDEX('active-future'!$C:$C,MATCH('basis-cash-crude'!P$1,'active-future'!$A:$A,0),1),""),"")</f>
        <v>-9.7100000000000009</v>
      </c>
      <c r="Q205">
        <f>+IFERROR(IF(VALUE('data-cash-crude'!P205)&gt;0,'data-cash-crude'!P205-INDEX('active-future'!$C:$C,MATCH('basis-cash-crude'!Q$1,'active-future'!$A:$A,0),1),""),"")</f>
        <v>-9.82</v>
      </c>
      <c r="R205">
        <f>+IFERROR(IF(VALUE('data-cash-crude'!Q205)&gt;0,'data-cash-crude'!Q205-INDEX('active-future'!$C:$C,MATCH('basis-cash-crude'!R$1,'active-future'!$A:$A,0),1),""),"")</f>
        <v>-9.68</v>
      </c>
      <c r="S205">
        <f>+IFERROR(IF(VALUE('data-cash-crude'!R205)&gt;0,'data-cash-crude'!R205-INDEX('active-future'!$C:$C,MATCH('basis-cash-crude'!S$1,'active-future'!$A:$A,0),1),""),"")</f>
        <v>-9.759999999999998</v>
      </c>
      <c r="T205">
        <f>+IFERROR(IF(VALUE('data-cash-crude'!S205)&gt;0,'data-cash-crude'!S205-INDEX('active-future'!$C:$C,MATCH('basis-cash-crude'!T$1,'active-future'!$A:$A,0),1),""),"")</f>
        <v>-9.740000000000002</v>
      </c>
      <c r="U205">
        <f>+IFERROR(IF(VALUE('data-cash-crude'!T205)&gt;0,'data-cash-crude'!T205-INDEX('active-future'!$C:$C,MATCH('basis-cash-crude'!U$1,'active-future'!$A:$A,0),1),""),"")</f>
        <v>-10.020000000000003</v>
      </c>
      <c r="V205">
        <f>+IFERROR(IF(VALUE('data-cash-crude'!U205)&gt;0,'data-cash-crude'!U205-INDEX('active-future'!$C:$C,MATCH('basis-cash-crude'!V$1,'active-future'!$A:$A,0),1),""),"")</f>
        <v>-9.7000000000000028</v>
      </c>
      <c r="W205">
        <f>+IFERROR(IF(VALUE('data-cash-crude'!V205)&gt;0,'data-cash-crude'!V205-INDEX('active-future'!$C:$C,MATCH('basis-cash-crude'!W$1,'active-future'!$A:$A,0),1),""),"")</f>
        <v>-9.68</v>
      </c>
      <c r="X205">
        <f>+IFERROR(IF(VALUE('data-cash-crude'!W205)&gt;0,'data-cash-crude'!W205-INDEX('active-future'!$C:$C,MATCH('basis-cash-crude'!X$1,'active-future'!$A:$A,0),1),""),"")</f>
        <v>-9.93</v>
      </c>
      <c r="Y205" t="str">
        <f>+IFERROR(IF(VALUE('data-cash-crude'!X205)&gt;0,'data-cash-crude'!X205-INDEX('active-future'!$C:$C,MATCH('basis-cash-crude'!Y$1,'active-future'!$A:$A,0),1),""),"")</f>
        <v/>
      </c>
      <c r="Z205">
        <f>+IFERROR(IF(VALUE('data-cash-crude'!Y205)&gt;0,'data-cash-crude'!Y205-INDEX('active-future'!$C:$C,MATCH('basis-cash-crude'!Z$1,'active-future'!$A:$A,0),1),""),"")</f>
        <v>-9.9600000000000009</v>
      </c>
      <c r="AA205">
        <f>+IFERROR(IF(VALUE('data-cash-crude'!Z205)&gt;0,'data-cash-crude'!Z205-INDEX('active-future'!$C:$C,MATCH('basis-cash-crude'!AA$1,'active-future'!$A:$A,0),1),""),"")</f>
        <v>-6.9200000000000017</v>
      </c>
      <c r="AB205" t="str">
        <f>+IFERROR(IF(VALUE('data-cash-crude'!AA205)&gt;0,'data-cash-crude'!AA205-INDEX('active-future'!$C:$C,MATCH('basis-cash-crude'!AB$1,'active-future'!$A:$A,0),1),""),"")</f>
        <v/>
      </c>
      <c r="AC205">
        <f>+IFERROR(IF(VALUE('data-cash-crude'!AB205)&gt;0,'data-cash-crude'!AB205-INDEX('active-future'!$C:$C,MATCH('basis-cash-crude'!AC$1,'active-future'!$A:$A,0),1),""),"")</f>
        <v>-9.86</v>
      </c>
      <c r="AD205">
        <f>+IFERROR(IF(VALUE('data-cash-crude'!AC205)&gt;0,'data-cash-crude'!AC205-INDEX('active-future'!$C:$C,MATCH('basis-cash-crude'!AD$1,'active-future'!$A:$A,0),1),""),"")</f>
        <v>-9.6599999999999966</v>
      </c>
      <c r="AE205">
        <f>+IFERROR(IF(VALUE('data-cash-crude'!AD205)&gt;0,'data-cash-crude'!AD205-INDEX('active-future'!$C:$C,MATCH('basis-cash-crude'!AE$1,'active-future'!$A:$A,0),1),""),"")</f>
        <v>-9.759999999999998</v>
      </c>
      <c r="AF205">
        <f>+IFERROR(IF(VALUE('data-cash-crude'!AE205)&gt;0,'data-cash-crude'!AE205-INDEX('active-future'!$C:$C,MATCH('basis-cash-crude'!AF$1,'active-future'!$A:$A,0),1),""),"")</f>
        <v>-9.7700000000000031</v>
      </c>
      <c r="AG205">
        <f>+IFERROR(IF(VALUE('data-cash-crude'!AF205)&gt;0,'data-cash-crude'!AF205-INDEX('active-future'!$C:$C,MATCH('basis-cash-crude'!AG$1,'active-future'!$A:$A,0),1),""),"")</f>
        <v>-9.8299999999999983</v>
      </c>
      <c r="AH205" t="str">
        <f>+IFERROR(IF(VALUE('data-cash-crude'!AG205)&gt;0,'data-cash-crude'!AG205-INDEX('active-future'!$C:$C,MATCH('basis-cash-crude'!AH$1,'active-future'!$A:$A,0),1),""),"")</f>
        <v/>
      </c>
      <c r="AI205" t="str">
        <f>+IFERROR(IF(VALUE('data-cash-crude'!AH205)&gt;0,'data-cash-crude'!AH205-INDEX('active-future'!$C:$C,MATCH('basis-cash-crude'!AI$1,'active-future'!$A:$A,0),1),""),"")</f>
        <v/>
      </c>
      <c r="AJ205" t="str">
        <f>+IFERROR(IF(VALUE('data-cash-crude'!AI205)&gt;0,'data-cash-crude'!AI205-INDEX('active-future'!$C:$C,MATCH('basis-cash-crude'!AJ$1,'active-future'!$A:$A,0),1),""),"")</f>
        <v/>
      </c>
      <c r="AK205" t="str">
        <f>+IFERROR(IF(VALUE('data-cash-crude'!AJ205)&gt;0,'data-cash-crude'!AJ205-INDEX('active-future'!$C:$C,MATCH('basis-cash-crude'!AK$1,'active-future'!$A:$A,0),1),""),"")</f>
        <v/>
      </c>
      <c r="AL205" t="str">
        <f>+IFERROR(IF(VALUE('data-cash-crude'!AK205)&gt;0,'data-cash-crude'!AK205-INDEX('active-future'!$C:$C,MATCH('basis-cash-crude'!AL$1,'active-future'!$A:$A,0),1),""),"")</f>
        <v/>
      </c>
      <c r="AM205" t="str">
        <f>+IFERROR(IF(VALUE('data-cash-crude'!AL205)&gt;0,'data-cash-crude'!AL205-INDEX('active-future'!$C:$C,MATCH('basis-cash-crude'!AM$1,'active-future'!$A:$A,0),1),""),"")</f>
        <v/>
      </c>
      <c r="AN205">
        <f>+IFERROR(IF(VALUE('data-cash-crude'!AM205)&gt;0,'data-cash-crude'!AM205-INDEX('active-future'!$C:$C,MATCH('basis-cash-crude'!AN$1,'active-future'!$A:$A,0),1),""),"")</f>
        <v>-9.7999999999999972</v>
      </c>
      <c r="AO205">
        <f>+IFERROR(IF(VALUE('data-cash-crude'!AN205)&gt;0,'data-cash-crude'!AN205-INDEX('active-future'!$C:$C,MATCH('basis-cash-crude'!AO$1,'active-future'!$A:$A,0),1),""),"")</f>
        <v>-9.86</v>
      </c>
      <c r="AP205">
        <f>+IFERROR(IF(VALUE('data-cash-crude'!AO205)&gt;0,'data-cash-crude'!AO205-INDEX('active-future'!$C:$C,MATCH('basis-cash-crude'!AP$1,'active-future'!$A:$A,0),1),""),"")</f>
        <v>-9.740000000000002</v>
      </c>
      <c r="AQ205">
        <f>+IFERROR(IF(VALUE('data-cash-crude'!AP205)&gt;0,'data-cash-crude'!AP205-INDEX('active-future'!$C:$C,MATCH('basis-cash-crude'!AQ$1,'active-future'!$A:$A,0),1),""),"")</f>
        <v>-9.6499999999999986</v>
      </c>
      <c r="AR205">
        <f>+IFERROR(IF(VALUE('data-cash-crude'!AQ205)&gt;0,'data-cash-crude'!AQ205-INDEX('active-future'!$C:$C,MATCH('basis-cash-crude'!AR$1,'active-future'!$A:$A,0),1),""),"")</f>
        <v>-9.8500000000000014</v>
      </c>
      <c r="AS205">
        <f>+IFERROR(IF(VALUE('data-cash-crude'!AR205)&gt;0,'data-cash-crude'!AR205-INDEX('active-future'!$C:$C,MATCH('basis-cash-crude'!AS$1,'active-future'!$A:$A,0),1),""),"")</f>
        <v>-9.7299999999999969</v>
      </c>
      <c r="AT205">
        <f>+IFERROR(IF(VALUE('data-cash-crude'!AS205)&gt;0,'data-cash-crude'!AS205-INDEX('active-future'!$C:$C,MATCH('basis-cash-crude'!AT$1,'active-future'!$A:$A,0),1),""),"")</f>
        <v>-10.039999999999999</v>
      </c>
      <c r="AU205">
        <f>+IFERROR(IF(VALUE('data-cash-crude'!AT205)&gt;0,'data-cash-crude'!AT205-INDEX('active-future'!$C:$C,MATCH('basis-cash-crude'!AU$1,'active-future'!$A:$A,0),1),""),"")</f>
        <v>-9.7000000000000028</v>
      </c>
      <c r="AV205" t="str">
        <f>+IFERROR(IF(VALUE('data-cash-crude'!AU205)&gt;0,'data-cash-crude'!AU205-INDEX('active-future'!$C:$C,MATCH('basis-cash-crude'!AV$1,'active-future'!$A:$A,0),1),""),"")</f>
        <v/>
      </c>
      <c r="AW205" t="str">
        <f>+IFERROR(IF(VALUE('data-cash-crude'!AV205)&gt;0,'data-cash-crude'!AV205-INDEX('active-future'!$C:$C,MATCH('basis-cash-crude'!AW$1,'active-future'!$A:$A,0),1),""),"")</f>
        <v/>
      </c>
      <c r="AX205">
        <f>+IFERROR(IF(VALUE('data-cash-crude'!AW205)&gt;0,'data-cash-crude'!AW205-INDEX('active-future'!$C:$C,MATCH('basis-cash-crude'!AX$1,'active-future'!$A:$A,0),1),""),"")</f>
        <v>-9.7899999999999991</v>
      </c>
      <c r="AY205">
        <f>+IFERROR(IF(VALUE('data-cash-crude'!AX205)&gt;0,'data-cash-crude'!AX205-INDEX('active-future'!$C:$C,MATCH('basis-cash-crude'!AY$1,'active-future'!$A:$A,0),1),""),"")</f>
        <v>-10.060000000000002</v>
      </c>
      <c r="AZ205">
        <f>+IFERROR(IF(VALUE('data-cash-crude'!AY205)&gt;0,'data-cash-crude'!AY205-INDEX('active-future'!$C:$C,MATCH('basis-cash-crude'!AZ$1,'active-future'!$A:$A,0),1),""),"")</f>
        <v>-9.6599999999999966</v>
      </c>
      <c r="BA205">
        <f>+IFERROR(IF(VALUE('data-cash-crude'!AZ205)&gt;0,'data-cash-crude'!AZ205-INDEX('active-future'!$C:$C,MATCH('basis-cash-crude'!BA$1,'active-future'!$A:$A,0),1),""),"")</f>
        <v>-9.7299999999999969</v>
      </c>
      <c r="BB205">
        <f>+IFERROR(IF(VALUE('data-cash-crude'!BA205)&gt;0,'data-cash-crude'!BA205-INDEX('active-future'!$C:$C,MATCH('basis-cash-crude'!BB$1,'active-future'!$A:$A,0),1),""),"")</f>
        <v>-9.7199999999999989</v>
      </c>
      <c r="BC205">
        <f>+IFERROR(IF(VALUE('data-cash-crude'!BB205)&gt;0,'data-cash-crude'!BB205-INDEX('active-future'!$C:$C,MATCH('basis-cash-crude'!BC$1,'active-future'!$A:$A,0),1),""),"")</f>
        <v>-10.229999999999997</v>
      </c>
      <c r="BD205">
        <f>+IFERROR(IF(VALUE('data-cash-crude'!BC205)&gt;0,'data-cash-crude'!BC205-INDEX('active-future'!$C:$C,MATCH('basis-cash-crude'!BD$1,'active-future'!$A:$A,0),1),""),"")</f>
        <v>-9.759999999999998</v>
      </c>
      <c r="BE205">
        <f>+IFERROR(IF(VALUE('data-cash-crude'!BD205)&gt;0,'data-cash-crude'!BD205-INDEX('active-future'!$C:$C,MATCH('basis-cash-crude'!BE$1,'active-future'!$A:$A,0),1),""),"")</f>
        <v>-9.8699999999999974</v>
      </c>
      <c r="BF205">
        <f>+IFERROR(IF(VALUE('data-cash-crude'!BE205)&gt;0,'data-cash-crude'!BE205-INDEX('active-future'!$C:$C,MATCH('basis-cash-crude'!BF$1,'active-future'!$A:$A,0),1),""),"")</f>
        <v>-9.93</v>
      </c>
      <c r="BG205">
        <f>+IFERROR(IF(VALUE('data-cash-crude'!BF205)&gt;0,'data-cash-crude'!BF205-INDEX('active-future'!$C:$C,MATCH('basis-cash-crude'!BG$1,'active-future'!$A:$A,0),1),""),"")</f>
        <v>-9.61</v>
      </c>
      <c r="BH205">
        <f>+IFERROR(IF(VALUE('data-cash-crude'!BG205)&gt;0,'data-cash-crude'!BG205-INDEX('active-future'!$C:$C,MATCH('basis-cash-crude'!BH$1,'active-future'!$A:$A,0),1),""),"")</f>
        <v>-9.8100000000000023</v>
      </c>
      <c r="BI205">
        <f>+IFERROR(IF(VALUE('data-cash-crude'!BH205)&gt;0,'data-cash-crude'!BH205-INDEX('active-future'!$C:$C,MATCH('basis-cash-crude'!BI$1,'active-future'!$A:$A,0),1),""),"")</f>
        <v>-10.090000000000003</v>
      </c>
      <c r="BJ205">
        <f>+IFERROR(IF(VALUE('data-cash-crude'!BI205)&gt;0,'data-cash-crude'!BI205-INDEX('active-future'!$C:$C,MATCH('basis-cash-crude'!BJ$1,'active-future'!$A:$A,0),1),""),"")</f>
        <v>-9.7000000000000028</v>
      </c>
      <c r="BK205">
        <f>+IFERROR(IF(VALUE('data-cash-crude'!BJ205)&gt;0,'data-cash-crude'!BJ205-INDEX('active-future'!$C:$C,MATCH('basis-cash-crude'!BK$1,'active-future'!$A:$A,0),1),""),"")</f>
        <v>-9.7999999999999972</v>
      </c>
      <c r="BL205">
        <f>+IFERROR(IF(VALUE('data-cash-crude'!BK205)&gt;0,'data-cash-crude'!BK205-INDEX('active-future'!$C:$C,MATCH('basis-cash-crude'!BL$1,'active-future'!$A:$A,0),1),""),"")</f>
        <v>-9.5900000000000034</v>
      </c>
      <c r="BM205">
        <f>+IFERROR(IF(VALUE('data-cash-crude'!BL205)&gt;0,'data-cash-crude'!BL205-INDEX('active-future'!$C:$C,MATCH('basis-cash-crude'!BM$1,'active-future'!$A:$A,0),1),""),"")</f>
        <v>-9.8800000000000026</v>
      </c>
      <c r="BN205">
        <f>+IFERROR(IF(VALUE('data-cash-crude'!BM205)&gt;0,'data-cash-crude'!BM205-INDEX('active-future'!$C:$C,MATCH('basis-cash-crude'!BN$1,'active-future'!$A:$A,0),1),""),"")</f>
        <v>-9.75</v>
      </c>
      <c r="BO205">
        <f>+IFERROR(IF(VALUE('data-cash-crude'!BN205)&gt;0,'data-cash-crude'!BN205-INDEX('active-future'!$C:$C,MATCH('basis-cash-crude'!BO$1,'active-future'!$A:$A,0),1),""),"")</f>
        <v>-9.8100000000000023</v>
      </c>
      <c r="BP205">
        <f>+IFERROR(IF(VALUE('data-cash-crude'!BO205)&gt;0,'data-cash-crude'!BO205-INDEX('active-future'!$C:$C,MATCH('basis-cash-crude'!BP$1,'active-future'!$A:$A,0),1),""),"")</f>
        <v>-9.7000000000000028</v>
      </c>
      <c r="BQ205">
        <f>+IFERROR(IF(VALUE('data-cash-crude'!BP205)&gt;0,'data-cash-crude'!BP205-INDEX('active-future'!$C:$C,MATCH('basis-cash-crude'!BQ$1,'active-future'!$A:$A,0),1),""),"")</f>
        <v>-9.64</v>
      </c>
      <c r="BR205">
        <f>+IFERROR(IF(VALUE('data-cash-crude'!BQ205)&gt;0,'data-cash-crude'!BQ205-INDEX('active-future'!$C:$C,MATCH('basis-cash-crude'!BR$1,'active-future'!$A:$A,0),1),""),"")</f>
        <v>-9.8699999999999974</v>
      </c>
      <c r="BS205">
        <f>+IFERROR(IF(VALUE('data-cash-crude'!BR205)&gt;0,'data-cash-crude'!BR205-INDEX('active-future'!$C:$C,MATCH('basis-cash-crude'!BS$1,'active-future'!$A:$A,0),1),""),"")</f>
        <v>-10.07</v>
      </c>
      <c r="BT205">
        <f>+IFERROR(IF(VALUE('data-cash-crude'!BS205)&gt;0,'data-cash-crude'!BS205-INDEX('active-future'!$C:$C,MATCH('basis-cash-crude'!BT$1,'active-future'!$A:$A,0),1),""),"")</f>
        <v>-9.6599999999999966</v>
      </c>
      <c r="BU205">
        <f>+IFERROR(IF(VALUE('data-cash-crude'!BT205)&gt;0,'data-cash-crude'!BT205-INDEX('active-future'!$C:$C,MATCH('basis-cash-crude'!BU$1,'active-future'!$A:$A,0),1),""),"")</f>
        <v>-9.6599999999999966</v>
      </c>
      <c r="BV205" t="str">
        <f>+IFERROR(IF(VALUE('data-cash-crude'!BU205)&gt;0,'data-cash-crude'!BU205-INDEX('active-future'!$C:$C,MATCH('basis-cash-crude'!BV$1,'active-future'!$A:$A,0),1),""),"")</f>
        <v/>
      </c>
      <c r="BW205">
        <f>+IFERROR(IF(VALUE('data-cash-crude'!BV205)&gt;0,'data-cash-crude'!BV205-INDEX('active-future'!$C:$C,MATCH('basis-cash-crude'!BW$1,'active-future'!$A:$A,0),1),""),"")</f>
        <v>-9.7899999999999991</v>
      </c>
      <c r="BX205">
        <f>+IFERROR(IF(VALUE('data-cash-crude'!BW205)&gt;0,'data-cash-crude'!BW205-INDEX('active-future'!$C:$C,MATCH('basis-cash-crude'!BX$1,'active-future'!$A:$A,0),1),""),"")</f>
        <v>-9.64</v>
      </c>
      <c r="BY205">
        <f>+IFERROR(IF(VALUE('data-cash-crude'!BX205)&gt;0,'data-cash-crude'!BX205-INDEX('active-future'!$C:$C,MATCH('basis-cash-crude'!BY$1,'active-future'!$A:$A,0),1),""),"")</f>
        <v>-9.8400000000000034</v>
      </c>
      <c r="BZ205">
        <f>+IFERROR(IF(VALUE('data-cash-crude'!BY205)&gt;0,'data-cash-crude'!BY205-INDEX('active-future'!$C:$C,MATCH('basis-cash-crude'!BZ$1,'active-future'!$A:$A,0),1),""),"")</f>
        <v>-9.9399999999999977</v>
      </c>
      <c r="CA205">
        <f>+IFERROR(IF(VALUE('data-cash-crude'!BZ205)&gt;0,'data-cash-crude'!BZ205-INDEX('active-future'!$C:$C,MATCH('basis-cash-crude'!CA$1,'active-future'!$A:$A,0),1),""),"")</f>
        <v>-9.5399999999999991</v>
      </c>
      <c r="CB205">
        <f>+IFERROR(IF(VALUE('data-cash-crude'!CA205)&gt;0,'data-cash-crude'!CA205-INDEX('active-future'!$C:$C,MATCH('basis-cash-crude'!CB$1,'active-future'!$A:$A,0),1),""),"")</f>
        <v>-9.8400000000000034</v>
      </c>
      <c r="CC205">
        <f>+IFERROR(IF(VALUE('data-cash-crude'!CB205)&gt;0,'data-cash-crude'!CB205-INDEX('active-future'!$C:$C,MATCH('basis-cash-crude'!CC$1,'active-future'!$A:$A,0),1),""),"")</f>
        <v>-9.3999999999999986</v>
      </c>
      <c r="CD205">
        <f>+IFERROR(IF(VALUE('data-cash-crude'!CC205)&gt;0,'data-cash-crude'!CC205-INDEX('active-future'!$C:$C,MATCH('basis-cash-crude'!CD$1,'active-future'!$A:$A,0),1),""),"")</f>
        <v>-9.8500000000000014</v>
      </c>
      <c r="CE205">
        <f>+IFERROR(IF(VALUE('data-cash-crude'!CD205)&gt;0,'data-cash-crude'!CD205-INDEX('active-future'!$C:$C,MATCH('basis-cash-crude'!CE$1,'active-future'!$A:$A,0),1),""),"")</f>
        <v>-9.8400000000000034</v>
      </c>
      <c r="CF205">
        <f>+IFERROR(IF(VALUE('data-cash-crude'!CE205)&gt;0,'data-cash-crude'!CE205-INDEX('active-future'!$C:$C,MATCH('basis-cash-crude'!CF$1,'active-future'!$A:$A,0),1),""),"")</f>
        <v>-9.75</v>
      </c>
      <c r="CG205">
        <f>+IFERROR(IF(VALUE('data-cash-crude'!CF205)&gt;0,'data-cash-crude'!CF205-INDEX('active-future'!$C:$C,MATCH('basis-cash-crude'!CG$1,'active-future'!$A:$A,0),1),""),"")</f>
        <v>-9.8999999999999986</v>
      </c>
      <c r="CH205">
        <f>+IFERROR(IF(VALUE('data-cash-crude'!CG205)&gt;0,'data-cash-crude'!CG205-INDEX('active-future'!$C:$C,MATCH('basis-cash-crude'!CH$1,'active-future'!$A:$A,0),1),""),"")</f>
        <v>-9.6000000000000014</v>
      </c>
      <c r="CI205">
        <f>+IFERROR(IF(VALUE('data-cash-crude'!CH205)&gt;0,'data-cash-crude'!CH205-INDEX('active-future'!$C:$C,MATCH('basis-cash-crude'!CI$1,'active-future'!$A:$A,0),1),""),"")</f>
        <v>-9.7700000000000031</v>
      </c>
      <c r="CJ205">
        <f>+IFERROR(IF(VALUE('data-cash-crude'!CI205)&gt;0,'data-cash-crude'!CI205-INDEX('active-future'!$C:$C,MATCH('basis-cash-crude'!CJ$1,'active-future'!$A:$A,0),1),""),"")</f>
        <v>-9.7999999999999972</v>
      </c>
      <c r="CK205">
        <f>+IFERROR(IF(VALUE('data-cash-crude'!CJ205)&gt;0,'data-cash-crude'!CJ205-INDEX('active-future'!$C:$C,MATCH('basis-cash-crude'!CK$1,'active-future'!$A:$A,0),1),""),"")</f>
        <v>-9.759999999999998</v>
      </c>
      <c r="CL205">
        <f>+IFERROR(IF(VALUE('data-cash-crude'!CK205)&gt;0,'data-cash-crude'!CK205-INDEX('active-future'!$C:$C,MATCH('basis-cash-crude'!CL$1,'active-future'!$A:$A,0),1),""),"")</f>
        <v>-9.6899999999999977</v>
      </c>
      <c r="CM205" t="str">
        <f>+IFERROR(IF(VALUE('data-cash-crude'!CL205)&gt;0,'data-cash-crude'!CL205-INDEX('active-future'!$C:$C,MATCH('basis-cash-crude'!CM$1,'active-future'!$A:$A,0),1),""),"")</f>
        <v/>
      </c>
      <c r="CN205">
        <f>+IFERROR(IF(VALUE('data-cash-crude'!CM205)&gt;0,'data-cash-crude'!CM205-INDEX('active-future'!$C:$C,MATCH('basis-cash-crude'!CN$1,'active-future'!$A:$A,0),1),""),"")</f>
        <v>-9.8500000000000014</v>
      </c>
      <c r="CO205">
        <f>+IFERROR(IF(VALUE('data-cash-crude'!CN205)&gt;0,'data-cash-crude'!CN205-INDEX('active-future'!$C:$C,MATCH('basis-cash-crude'!CO$1,'active-future'!$A:$A,0),1),""),"")</f>
        <v>-9.7100000000000009</v>
      </c>
      <c r="CP205" t="str">
        <f>+IFERROR(IF(VALUE('data-cash-crude'!CO205)&gt;0,'data-cash-crude'!CO205-INDEX('active-future'!$C:$C,MATCH('basis-cash-crude'!CP$1,'active-future'!$A:$A,0),1),""),"")</f>
        <v/>
      </c>
      <c r="CQ205">
        <f>+IFERROR(IF(VALUE('data-cash-crude'!CP205)&gt;0,'data-cash-crude'!CP205-INDEX('active-future'!$C:$C,MATCH('basis-cash-crude'!CQ$1,'active-future'!$A:$A,0),1),""),"")</f>
        <v>-8.93</v>
      </c>
      <c r="CR205">
        <f>+IFERROR(IF(VALUE('data-cash-crude'!CQ205)&gt;0,'data-cash-crude'!CQ205-INDEX('active-future'!$C:$C,MATCH('basis-cash-crude'!CR$1,'active-future'!$A:$A,0),1),""),"")</f>
        <v>-9.89</v>
      </c>
      <c r="CS205">
        <f>+IFERROR(IF(VALUE('data-cash-crude'!CR205)&gt;0,'data-cash-crude'!CR205-INDEX('active-future'!$C:$C,MATCH('basis-cash-crude'!CS$1,'active-future'!$A:$A,0),1),""),"")</f>
        <v>-9.6700000000000017</v>
      </c>
      <c r="CT205">
        <f>+IFERROR(IF(VALUE('data-cash-crude'!CS205)&gt;0,'data-cash-crude'!CS205-INDEX('active-future'!$C:$C,MATCH('basis-cash-crude'!CT$1,'active-future'!$A:$A,0),1),""),"")</f>
        <v>-9.8500000000000014</v>
      </c>
      <c r="CU205">
        <f>+IFERROR(IF(VALUE('data-cash-crude'!CT205)&gt;0,'data-cash-crude'!CT205-INDEX('active-future'!$C:$C,MATCH('basis-cash-crude'!CU$1,'active-future'!$A:$A,0),1),""),"")</f>
        <v>-9.68</v>
      </c>
      <c r="CV205">
        <f>+IFERROR(IF(VALUE('data-cash-crude'!CU205)&gt;0,'data-cash-crude'!CU205-INDEX('active-future'!$C:$C,MATCH('basis-cash-crude'!CV$1,'active-future'!$A:$A,0),1),""),"")</f>
        <v>-9.6300000000000026</v>
      </c>
      <c r="CW205">
        <f>+IFERROR(IF(VALUE('data-cash-crude'!CV205)&gt;0,'data-cash-crude'!CV205-INDEX('active-future'!$C:$C,MATCH('basis-cash-crude'!CW$1,'active-future'!$A:$A,0),1),""),"")</f>
        <v>-9.39</v>
      </c>
      <c r="CX205">
        <f>+IFERROR(IF(VALUE('data-cash-crude'!CW205)&gt;0,'data-cash-crude'!CW205-INDEX('active-future'!$C:$C,MATCH('basis-cash-crude'!CX$1,'active-future'!$A:$A,0),1),""),"")</f>
        <v>-9.8100000000000023</v>
      </c>
      <c r="CY205">
        <f>+IFERROR(IF(VALUE('data-cash-crude'!CX205)&gt;0,'data-cash-crude'!CX205-INDEX('active-future'!$C:$C,MATCH('basis-cash-crude'!CY$1,'active-future'!$A:$A,0),1),""),"")</f>
        <v>-9.7199999999999989</v>
      </c>
      <c r="CZ205">
        <f>+IFERROR(IF(VALUE('data-cash-crude'!CY205)&gt;0,'data-cash-crude'!CY205-INDEX('active-future'!$C:$C,MATCH('basis-cash-crude'!CZ$1,'active-future'!$A:$A,0),1),""),"")</f>
        <v>-9.9799999999999969</v>
      </c>
      <c r="DA205">
        <f>+IFERROR(IF(VALUE('data-cash-crude'!CZ205)&gt;0,'data-cash-crude'!CZ205-INDEX('active-future'!$C:$C,MATCH('basis-cash-crude'!DA$1,'active-future'!$A:$A,0),1),""),"")</f>
        <v>-9.6000000000000014</v>
      </c>
      <c r="DB205">
        <f>+IFERROR(IF(VALUE('data-cash-crude'!DA205)&gt;0,'data-cash-crude'!DA205-INDEX('active-future'!$C:$C,MATCH('basis-cash-crude'!DB$1,'active-future'!$A:$A,0),1),""),"")</f>
        <v>-9.93</v>
      </c>
      <c r="DC205">
        <f>+IFERROR(IF(VALUE('data-cash-crude'!DB205)&gt;0,'data-cash-crude'!DB205-INDEX('active-future'!$C:$C,MATCH('basis-cash-crude'!DC$1,'active-future'!$A:$A,0),1),""),"")</f>
        <v>-9.75</v>
      </c>
      <c r="DD205">
        <f>+IFERROR(IF(VALUE('data-cash-crude'!DC205)&gt;0,'data-cash-crude'!DC205-INDEX('active-future'!$C:$C,MATCH('basis-cash-crude'!DD$1,'active-future'!$A:$A,0),1),""),"")</f>
        <v>-9.7899999999999991</v>
      </c>
      <c r="DE205">
        <f>+IFERROR(IF(VALUE('data-cash-crude'!DD205)&gt;0,'data-cash-crude'!DD205-INDEX('active-future'!$C:$C,MATCH('basis-cash-crude'!DE$1,'active-future'!$A:$A,0),1),""),"")</f>
        <v>-9.8400000000000034</v>
      </c>
      <c r="DF205">
        <f>+IFERROR(IF(VALUE('data-cash-crude'!DE205)&gt;0,'data-cash-crude'!DE205-INDEX('active-future'!$C:$C,MATCH('basis-cash-crude'!DF$1,'active-future'!$A:$A,0),1),""),"")</f>
        <v>-9.6300000000000026</v>
      </c>
      <c r="DG205">
        <f>+IFERROR(IF(VALUE('data-cash-crude'!DF205)&gt;0,'data-cash-crude'!DF205-INDEX('active-future'!$C:$C,MATCH('basis-cash-crude'!DG$1,'active-future'!$A:$A,0),1),""),"")</f>
        <v>-9.4399999999999977</v>
      </c>
      <c r="DH205">
        <f>+IFERROR(IF(VALUE('data-cash-crude'!DG205)&gt;0,'data-cash-crude'!DG205-INDEX('active-future'!$C:$C,MATCH('basis-cash-crude'!DH$1,'active-future'!$A:$A,0),1),""),"")</f>
        <v>-9.9099999999999966</v>
      </c>
      <c r="DI205">
        <f>+IFERROR(IF(VALUE('data-cash-crude'!DH205)&gt;0,'data-cash-crude'!DH205-INDEX('active-future'!$C:$C,MATCH('basis-cash-crude'!DI$1,'active-future'!$A:$A,0),1),""),"")</f>
        <v>-9.7000000000000028</v>
      </c>
      <c r="DJ205">
        <f>+IFERROR(IF(VALUE('data-cash-crude'!DI205)&gt;0,'data-cash-crude'!DI205-INDEX('active-future'!$C:$C,MATCH('basis-cash-crude'!DJ$1,'active-future'!$A:$A,0),1),""),"")</f>
        <v>-9.8299999999999983</v>
      </c>
      <c r="DK205">
        <f>+IFERROR(IF(VALUE('data-cash-crude'!DJ205)&gt;0,'data-cash-crude'!DJ205-INDEX('active-future'!$C:$C,MATCH('basis-cash-crude'!DK$1,'active-future'!$A:$A,0),1),""),"")</f>
        <v>-9.7999999999999972</v>
      </c>
      <c r="DL205">
        <f>+IFERROR(IF(VALUE('data-cash-crude'!DK205)&gt;0,'data-cash-crude'!DK205-INDEX('active-future'!$C:$C,MATCH('basis-cash-crude'!DL$1,'active-future'!$A:$A,0),1),""),"")</f>
        <v>-9.8699999999999974</v>
      </c>
      <c r="DM205" t="str">
        <f>+IFERROR(IF(VALUE('data-cash-crude'!DL205)&gt;0,'data-cash-crude'!DL205-INDEX('active-future'!$C:$C,MATCH('basis-cash-crude'!DM$1,'active-future'!$A:$A,0),1),""),"")</f>
        <v/>
      </c>
      <c r="DN205" t="str">
        <f>+IFERROR(IF(VALUE('data-cash-crude'!DM205)&gt;0,'data-cash-crude'!DM205-INDEX('active-future'!$C:$C,MATCH('basis-cash-crude'!DN$1,'active-future'!$A:$A,0),1),""),"")</f>
        <v/>
      </c>
      <c r="DO205" t="str">
        <f>+IFERROR(IF(VALUE('data-cash-crude'!DN205)&gt;0,'data-cash-crude'!DN205-INDEX('active-future'!$C:$C,MATCH('basis-cash-crude'!DO$1,'active-future'!$A:$A,0),1),""),"")</f>
        <v/>
      </c>
      <c r="DP205" t="str">
        <f>+IFERROR(IF(VALUE('data-cash-crude'!DO205)&gt;0,'data-cash-crude'!DO205-INDEX('active-future'!$C:$C,MATCH('basis-cash-crude'!DP$1,'active-future'!$A:$A,0),1),""),"")</f>
        <v/>
      </c>
      <c r="DQ205" t="str">
        <f>+IFERROR(IF(VALUE('data-cash-crude'!DP205)&gt;0,'data-cash-crude'!DP205-INDEX('active-future'!$C:$C,MATCH('basis-cash-crude'!DQ$1,'active-future'!$A:$A,0),1),""),"")</f>
        <v/>
      </c>
      <c r="DR205" t="str">
        <f>+IFERROR(IF(VALUE('data-cash-crude'!DQ205)&gt;0,'data-cash-crude'!DQ205-INDEX('active-future'!$C:$C,MATCH('basis-cash-crude'!DR$1,'active-future'!$A:$A,0),1),""),"")</f>
        <v/>
      </c>
      <c r="DS205" t="str">
        <f>+IFERROR(IF(VALUE('data-cash-crude'!DR205)&gt;0,'data-cash-crude'!DR205-INDEX('active-future'!$C:$C,MATCH('basis-cash-crude'!DS$1,'active-future'!$A:$A,0),1),""),"")</f>
        <v/>
      </c>
      <c r="DT205" t="str">
        <f>+IFERROR(IF(VALUE('data-cash-crude'!DS205)&gt;0,'data-cash-crude'!DS205-INDEX('active-future'!$C:$C,MATCH('basis-cash-crude'!DT$1,'active-future'!$A:$A,0),1),""),"")</f>
        <v/>
      </c>
      <c r="DU205" t="str">
        <f>+IFERROR(IF(VALUE('data-cash-crude'!DT205)&gt;0,'data-cash-crude'!DT205-INDEX('active-future'!$C:$C,MATCH('basis-cash-crude'!DU$1,'active-future'!$A:$A,0),1),""),"")</f>
        <v/>
      </c>
      <c r="DV205" t="str">
        <f>+IFERROR(IF(VALUE('data-cash-crude'!DU205)&gt;0,'data-cash-crude'!DU205-INDEX('active-future'!$C:$C,MATCH('basis-cash-crude'!DV$1,'active-future'!$A:$A,0),1),""),"")</f>
        <v/>
      </c>
      <c r="DW205" t="str">
        <f>+IFERROR(IF(VALUE('data-cash-crude'!DV205)&gt;0,'data-cash-crude'!DV205-INDEX('active-future'!$C:$C,MATCH('basis-cash-crude'!DW$1,'active-future'!$A:$A,0),1),""),"")</f>
        <v/>
      </c>
      <c r="DX205" t="str">
        <f>+IFERROR(IF(VALUE('data-cash-crude'!DW205)&gt;0,'data-cash-crude'!DW205-INDEX('active-future'!$C:$C,MATCH('basis-cash-crude'!DX$1,'active-future'!$A:$A,0),1),""),"")</f>
        <v/>
      </c>
      <c r="DY205" t="str">
        <f>+IFERROR(IF(VALUE('data-cash-crude'!DX205)&gt;0,'data-cash-crude'!DX205-INDEX('active-future'!$C:$C,MATCH('basis-cash-crude'!DY$1,'active-future'!$A:$A,0),1),""),"")</f>
        <v/>
      </c>
      <c r="DZ205" t="str">
        <f>+IFERROR(IF(VALUE('data-cash-crude'!DY205)&gt;0,'data-cash-crude'!DY205-INDEX('active-future'!$C:$C,MATCH('basis-cash-crude'!DZ$1,'active-future'!$A:$A,0),1),""),"")</f>
        <v/>
      </c>
      <c r="EA205" t="str">
        <f>+IFERROR(IF(VALUE('data-cash-crude'!DZ205)&gt;0,'data-cash-crude'!DZ205-INDEX('active-future'!$C:$C,MATCH('basis-cash-crude'!EA$1,'active-future'!$A:$A,0),1),""),"")</f>
        <v/>
      </c>
      <c r="EB205" t="str">
        <f>+IFERROR(IF(VALUE('data-cash-crude'!EA205)&gt;0,'data-cash-crude'!EA205-INDEX('active-future'!$C:$C,MATCH('basis-cash-crude'!EB$1,'active-future'!$A:$A,0),1),""),"")</f>
        <v/>
      </c>
      <c r="EC205" t="str">
        <f>+IFERROR(IF(VALUE('data-cash-crude'!EB205)&gt;0,'data-cash-crude'!EB205-INDEX('active-future'!$C:$C,MATCH('basis-cash-crude'!EC$1,'active-future'!$A:$A,0),1),""),"")</f>
        <v/>
      </c>
      <c r="ED205" t="str">
        <f>+IFERROR(IF(VALUE('data-cash-crude'!EC205)&gt;0,'data-cash-crude'!EC205-INDEX('active-future'!$C:$C,MATCH('basis-cash-crude'!ED$1,'active-future'!$A:$A,0),1),""),"")</f>
        <v/>
      </c>
      <c r="EE205" t="str">
        <f>+IFERROR(IF(VALUE('data-cash-crude'!ED205)&gt;0,'data-cash-crude'!ED205-INDEX('active-future'!$C:$C,MATCH('basis-cash-crude'!EE$1,'active-future'!$A:$A,0),1),""),"")</f>
        <v/>
      </c>
      <c r="EF205" t="str">
        <f>+IFERROR(IF(VALUE('data-cash-crude'!EE205)&gt;0,'data-cash-crude'!EE205-INDEX('active-future'!$C:$C,MATCH('basis-cash-crude'!EF$1,'active-future'!$A:$A,0),1),""),"")</f>
        <v/>
      </c>
      <c r="EG205" t="str">
        <f>+IFERROR(IF(VALUE('data-cash-crude'!EF205)&gt;0,'data-cash-crude'!EF205-INDEX('active-future'!$C:$C,MATCH('basis-cash-crude'!EG$1,'active-future'!$A:$A,0),1),""),"")</f>
        <v/>
      </c>
      <c r="EH205" t="str">
        <f>+IFERROR(IF(VALUE('data-cash-crude'!EG205)&gt;0,'data-cash-crude'!EG205-INDEX('active-future'!$C:$C,MATCH('basis-cash-crude'!EH$1,'active-future'!$A:$A,0),1),""),"")</f>
        <v/>
      </c>
      <c r="EI205" t="str">
        <f>+IFERROR(IF(VALUE('data-cash-crude'!EH205)&gt;0,'data-cash-crude'!EH205-INDEX('active-future'!$C:$C,MATCH('basis-cash-crude'!EI$1,'active-future'!$A:$A,0),1),""),"")</f>
        <v/>
      </c>
      <c r="EJ205" t="str">
        <f>+IFERROR(IF(VALUE('data-cash-crude'!EI205)&gt;0,'data-cash-crude'!EI205-INDEX('active-future'!$C:$C,MATCH('basis-cash-crude'!EJ$1,'active-future'!$A:$A,0),1),""),"")</f>
        <v/>
      </c>
      <c r="EK205" t="str">
        <f>+IFERROR(IF(VALUE('data-cash-crude'!EJ205)&gt;0,'data-cash-crude'!EJ205-INDEX('active-future'!$C:$C,MATCH('basis-cash-crude'!EK$1,'active-future'!$A:$A,0),1),""),"")</f>
        <v/>
      </c>
      <c r="EL205" t="str">
        <f>+IFERROR(IF(VALUE('data-cash-crude'!EK205)&gt;0,'data-cash-crude'!EK205-INDEX('active-future'!$C:$C,MATCH('basis-cash-crude'!EL$1,'active-future'!$A:$A,0),1),""),"")</f>
        <v/>
      </c>
      <c r="EM205" t="str">
        <f>+IFERROR(IF(VALUE('data-cash-crude'!EL205)&gt;0,'data-cash-crude'!EL205-INDEX('active-future'!$C:$C,MATCH('basis-cash-crude'!EM$1,'active-future'!$A:$A,0),1),""),"")</f>
        <v/>
      </c>
      <c r="EN205" t="str">
        <f>+IFERROR(IF(VALUE('data-cash-crude'!EM205)&gt;0,'data-cash-crude'!EM205-INDEX('active-future'!$C:$C,MATCH('basis-cash-crude'!EN$1,'active-future'!$A:$A,0),1),""),"")</f>
        <v/>
      </c>
      <c r="EO205" t="str">
        <f>+IFERROR(IF(VALUE('data-cash-crude'!EN205)&gt;0,'data-cash-crude'!EN205-INDEX('active-future'!$C:$C,MATCH('basis-cash-crude'!EO$1,'active-future'!$A:$A,0),1),""),"")</f>
        <v/>
      </c>
      <c r="EP205" t="str">
        <f>+IFERROR(IF(VALUE('data-cash-crude'!EO205)&gt;0,'data-cash-crude'!EO205-INDEX('active-future'!$C:$C,MATCH('basis-cash-crude'!EP$1,'active-future'!$A:$A,0),1),""),"")</f>
        <v/>
      </c>
      <c r="EQ205" t="str">
        <f>+IFERROR(IF(VALUE('data-cash-crude'!EP205)&gt;0,'data-cash-crude'!EP205-INDEX('active-future'!$C:$C,MATCH('basis-cash-crude'!EQ$1,'active-future'!$A:$A,0),1),""),"")</f>
        <v/>
      </c>
      <c r="ER205" t="str">
        <f>+IFERROR(IF(VALUE('data-cash-crude'!EQ205)&gt;0,'data-cash-crude'!EQ205-INDEX('active-future'!$C:$C,MATCH('basis-cash-crude'!ER$1,'active-future'!$A:$A,0),1),""),"")</f>
        <v/>
      </c>
      <c r="ES205" t="str">
        <f>+IFERROR(IF(VALUE('data-cash-crude'!ER205)&gt;0,'data-cash-crude'!ER205-INDEX('active-future'!$C:$C,MATCH('basis-cash-crude'!ES$1,'active-future'!$A:$A,0),1),""),"")</f>
        <v/>
      </c>
      <c r="ET205" t="str">
        <f>+IFERROR(IF(VALUE('data-cash-crude'!ES205)&gt;0,'data-cash-crude'!ES205-INDEX('active-future'!$C:$C,MATCH('basis-cash-crude'!ET$1,'active-future'!$A:$A,0),1),""),"")</f>
        <v/>
      </c>
      <c r="EU205" t="str">
        <f>+IFERROR(IF(VALUE('data-cash-crude'!ET205)&gt;0,'data-cash-crude'!ET205-INDEX('active-future'!$C:$C,MATCH('basis-cash-crude'!EU$1,'active-future'!$A:$A,0),1),""),"")</f>
        <v/>
      </c>
      <c r="EV205" t="str">
        <f>+IFERROR(IF(VALUE('data-cash-crude'!EU205)&gt;0,'data-cash-crude'!EU205-INDEX('active-future'!$C:$C,MATCH('basis-cash-crude'!EV$1,'active-future'!$A:$A,0),1),""),"")</f>
        <v/>
      </c>
      <c r="EW205" t="str">
        <f>+IFERROR(IF(VALUE('data-cash-crude'!EV205)&gt;0,'data-cash-crude'!EV205-INDEX('active-future'!$C:$C,MATCH('basis-cash-crude'!EW$1,'active-future'!$A:$A,0),1),""),"")</f>
        <v/>
      </c>
      <c r="EX205" t="str">
        <f>+IFERROR(IF(VALUE('data-cash-crude'!EW205)&gt;0,'data-cash-crude'!EW205-INDEX('active-future'!$C:$C,MATCH('basis-cash-crude'!EX$1,'active-future'!$A:$A,0),1),""),"")</f>
        <v/>
      </c>
      <c r="EY205" t="str">
        <f>+IFERROR(IF(VALUE('data-cash-crude'!EX205)&gt;0,'data-cash-crude'!EX205-INDEX('active-future'!$C:$C,MATCH('basis-cash-crude'!EY$1,'active-future'!$A:$A,0),1),""),"")</f>
        <v/>
      </c>
      <c r="EZ205" t="str">
        <f>+IFERROR(IF(VALUE('data-cash-crude'!EY205)&gt;0,'data-cash-crude'!EY205-INDEX('active-future'!$C:$C,MATCH('basis-cash-crude'!EZ$1,'active-future'!$A:$A,0),1),""),"")</f>
        <v/>
      </c>
      <c r="FA205" t="str">
        <f>+IFERROR(IF(VALUE('data-cash-crude'!EZ205)&gt;0,'data-cash-crude'!EZ205-INDEX('active-future'!$C:$C,MATCH('basis-cash-crude'!FA$1,'active-future'!$A:$A,0),1),""),"")</f>
        <v/>
      </c>
      <c r="FB205" t="str">
        <f>+IFERROR(IF(VALUE('data-cash-crude'!FA205)&gt;0,'data-cash-crude'!FA205-INDEX('active-future'!$C:$C,MATCH('basis-cash-crude'!FB$1,'active-future'!$A:$A,0),1),""),"")</f>
        <v/>
      </c>
      <c r="FC205" t="str">
        <f>+IFERROR(IF(VALUE('data-cash-crude'!FB205)&gt;0,'data-cash-crude'!FB205-INDEX('active-future'!$C:$C,MATCH('basis-cash-crude'!FC$1,'active-future'!$A:$A,0),1),""),"")</f>
        <v/>
      </c>
      <c r="FD205" t="str">
        <f>+IFERROR(IF(VALUE('data-cash-crude'!FC205)&gt;0,'data-cash-crude'!FC205-INDEX('active-future'!$C:$C,MATCH('basis-cash-crude'!FD$1,'active-future'!$A:$A,0),1),""),"")</f>
        <v/>
      </c>
      <c r="FE205" t="str">
        <f>+IFERROR(IF(VALUE('data-cash-crude'!FD205)&gt;0,'data-cash-crude'!FD205-INDEX('active-future'!$C:$C,MATCH('basis-cash-crude'!FE$1,'active-future'!$A:$A,0),1),""),"")</f>
        <v/>
      </c>
      <c r="FF205" t="str">
        <f>+IFERROR(IF(VALUE('data-cash-crude'!FE205)&gt;0,'data-cash-crude'!FE205-INDEX('active-future'!$C:$C,MATCH('basis-cash-crude'!FF$1,'active-future'!$A:$A,0),1),""),"")</f>
        <v/>
      </c>
      <c r="FG205" t="str">
        <f>+IFERROR(IF(VALUE('data-cash-crude'!FF205)&gt;0,'data-cash-crude'!FF205-INDEX('active-future'!$C:$C,MATCH('basis-cash-crude'!FG$1,'active-future'!$A:$A,0),1),""),"")</f>
        <v/>
      </c>
      <c r="FH205" t="str">
        <f>+IFERROR(IF(VALUE('data-cash-crude'!FG205)&gt;0,'data-cash-crude'!FG205-INDEX('active-future'!$C:$C,MATCH('basis-cash-crude'!FH$1,'active-future'!$A:$A,0),1),""),"")</f>
        <v/>
      </c>
      <c r="FI205" t="str">
        <f>+IFERROR(IF(VALUE('data-cash-crude'!FH205)&gt;0,'data-cash-crude'!FH205-INDEX('active-future'!$C:$C,MATCH('basis-cash-crude'!FI$1,'active-future'!$A:$A,0),1),""),"")</f>
        <v/>
      </c>
      <c r="FJ205" t="str">
        <f>+IFERROR(IF(VALUE('data-cash-crude'!FI205)&gt;0,'data-cash-crude'!FI205-INDEX('active-future'!$C:$C,MATCH('basis-cash-crude'!FJ$1,'active-future'!$A:$A,0),1),""),"")</f>
        <v/>
      </c>
      <c r="FK205" t="str">
        <f>+IFERROR(IF(VALUE('data-cash-crude'!FJ205)&gt;0,'data-cash-crude'!FJ205-INDEX('active-future'!$C:$C,MATCH('basis-cash-crude'!FK$1,'active-future'!$A:$A,0),1),""),"")</f>
        <v/>
      </c>
      <c r="FL205" t="str">
        <f>+IFERROR(IF(VALUE('data-cash-crude'!FK205)&gt;0,'data-cash-crude'!FK205-INDEX('active-future'!$C:$C,MATCH('basis-cash-crude'!FL$1,'active-future'!$A:$A,0),1),""),"")</f>
        <v/>
      </c>
    </row>
    <row r="206" spans="1:168" x14ac:dyDescent="0.2">
      <c r="A206">
        <f t="shared" si="9"/>
        <v>-9.8366666666666678</v>
      </c>
      <c r="B206">
        <f t="shared" si="10"/>
        <v>-9.7875999999999994</v>
      </c>
      <c r="C206">
        <f t="shared" si="11"/>
        <v>-9.7744578313253054</v>
      </c>
      <c r="D206" s="10" t="str">
        <f>+'data-cash-crude'!B206</f>
        <v>CLPA-9-101.CM</v>
      </c>
      <c r="E206">
        <f>+IFERROR(IF(VALUE('data-cash-crude'!D206)&gt;0,'data-cash-crude'!D206-INDEX('active-future'!$C:$C,MATCH('basis-cash-crude'!E$1,'active-future'!$A:$A,0),1),""),"")</f>
        <v>-9.5600000000000023</v>
      </c>
      <c r="F206">
        <f>+IFERROR(IF(VALUE('data-cash-crude'!E206)&gt;0,'data-cash-crude'!E206-INDEX('active-future'!$C:$C,MATCH('basis-cash-crude'!F$1,'active-future'!$A:$A,0),1),""),"")</f>
        <v>-9.93</v>
      </c>
      <c r="G206">
        <f>+IFERROR(IF(VALUE('data-cash-crude'!F206)&gt;0,'data-cash-crude'!F206-INDEX('active-future'!$C:$C,MATCH('basis-cash-crude'!G$1,'active-future'!$A:$A,0),1),""),"")</f>
        <v>-9.9699999999999989</v>
      </c>
      <c r="H206">
        <f>+IFERROR(IF(VALUE('data-cash-crude'!G206)&gt;0,'data-cash-crude'!G206-INDEX('active-future'!$C:$C,MATCH('basis-cash-crude'!H$1,'active-future'!$A:$A,0),1),""),"")</f>
        <v>-9.93</v>
      </c>
      <c r="I206" t="str">
        <f>+IFERROR(IF(VALUE('data-cash-crude'!H206)&gt;0,'data-cash-crude'!H206-INDEX('active-future'!$C:$C,MATCH('basis-cash-crude'!I$1,'active-future'!$A:$A,0),1),""),"")</f>
        <v/>
      </c>
      <c r="J206">
        <f>+IFERROR(IF(VALUE('data-cash-crude'!I206)&gt;0,'data-cash-crude'!I206-INDEX('active-future'!$C:$C,MATCH('basis-cash-crude'!J$1,'active-future'!$A:$A,0),1),""),"")</f>
        <v>-9.86</v>
      </c>
      <c r="K206">
        <f>+IFERROR(IF(VALUE('data-cash-crude'!J206)&gt;0,'data-cash-crude'!J206-INDEX('active-future'!$C:$C,MATCH('basis-cash-crude'!K$1,'active-future'!$A:$A,0),1),""),"")</f>
        <v>-9.7700000000000031</v>
      </c>
      <c r="L206" t="str">
        <f>+IFERROR(IF(VALUE('data-cash-crude'!K206)&gt;0,'data-cash-crude'!K206-INDEX('active-future'!$C:$C,MATCH('basis-cash-crude'!L$1,'active-future'!$A:$A,0),1),""),"")</f>
        <v/>
      </c>
      <c r="M206" t="str">
        <f>+IFERROR(IF(VALUE('data-cash-crude'!L206)&gt;0,'data-cash-crude'!L206-INDEX('active-future'!$C:$C,MATCH('basis-cash-crude'!M$1,'active-future'!$A:$A,0),1),""),"")</f>
        <v/>
      </c>
      <c r="N206">
        <f>+IFERROR(IF(VALUE('data-cash-crude'!M206)&gt;0,'data-cash-crude'!M206-INDEX('active-future'!$C:$C,MATCH('basis-cash-crude'!N$1,'active-future'!$A:$A,0),1),""),"")</f>
        <v>-9.6000000000000014</v>
      </c>
      <c r="O206">
        <f>+IFERROR(IF(VALUE('data-cash-crude'!N206)&gt;0,'data-cash-crude'!N206-INDEX('active-future'!$C:$C,MATCH('basis-cash-crude'!O$1,'active-future'!$A:$A,0),1),""),"")</f>
        <v>-9.6199999999999974</v>
      </c>
      <c r="P206">
        <f>+IFERROR(IF(VALUE('data-cash-crude'!O206)&gt;0,'data-cash-crude'!O206-INDEX('active-future'!$C:$C,MATCH('basis-cash-crude'!P$1,'active-future'!$A:$A,0),1),""),"")</f>
        <v>-9.7100000000000009</v>
      </c>
      <c r="Q206">
        <f>+IFERROR(IF(VALUE('data-cash-crude'!P206)&gt;0,'data-cash-crude'!P206-INDEX('active-future'!$C:$C,MATCH('basis-cash-crude'!Q$1,'active-future'!$A:$A,0),1),""),"")</f>
        <v>-9.82</v>
      </c>
      <c r="R206">
        <f>+IFERROR(IF(VALUE('data-cash-crude'!Q206)&gt;0,'data-cash-crude'!Q206-INDEX('active-future'!$C:$C,MATCH('basis-cash-crude'!R$1,'active-future'!$A:$A,0),1),""),"")</f>
        <v>-10.18</v>
      </c>
      <c r="S206">
        <f>+IFERROR(IF(VALUE('data-cash-crude'!R206)&gt;0,'data-cash-crude'!R206-INDEX('active-future'!$C:$C,MATCH('basis-cash-crude'!S$1,'active-future'!$A:$A,0),1),""),"")</f>
        <v>-9.759999999999998</v>
      </c>
      <c r="T206">
        <f>+IFERROR(IF(VALUE('data-cash-crude'!S206)&gt;0,'data-cash-crude'!S206-INDEX('active-future'!$C:$C,MATCH('basis-cash-crude'!T$1,'active-future'!$A:$A,0),1),""),"")</f>
        <v>-9.740000000000002</v>
      </c>
      <c r="U206">
        <f>+IFERROR(IF(VALUE('data-cash-crude'!T206)&gt;0,'data-cash-crude'!T206-INDEX('active-future'!$C:$C,MATCH('basis-cash-crude'!U$1,'active-future'!$A:$A,0),1),""),"")</f>
        <v>-9.7700000000000031</v>
      </c>
      <c r="V206">
        <f>+IFERROR(IF(VALUE('data-cash-crude'!U206)&gt;0,'data-cash-crude'!U206-INDEX('active-future'!$C:$C,MATCH('basis-cash-crude'!V$1,'active-future'!$A:$A,0),1),""),"")</f>
        <v>-9.7000000000000028</v>
      </c>
      <c r="W206">
        <f>+IFERROR(IF(VALUE('data-cash-crude'!V206)&gt;0,'data-cash-crude'!V206-INDEX('active-future'!$C:$C,MATCH('basis-cash-crude'!W$1,'active-future'!$A:$A,0),1),""),"")</f>
        <v>-9.93</v>
      </c>
      <c r="X206">
        <f>+IFERROR(IF(VALUE('data-cash-crude'!W206)&gt;0,'data-cash-crude'!W206-INDEX('active-future'!$C:$C,MATCH('basis-cash-crude'!X$1,'active-future'!$A:$A,0),1),""),"")</f>
        <v>-9.93</v>
      </c>
      <c r="Y206">
        <f>+IFERROR(IF(VALUE('data-cash-crude'!X206)&gt;0,'data-cash-crude'!X206-INDEX('active-future'!$C:$C,MATCH('basis-cash-crude'!Y$1,'active-future'!$A:$A,0),1),""),"")</f>
        <v>-9.8500000000000014</v>
      </c>
      <c r="Z206" t="str">
        <f>+IFERROR(IF(VALUE('data-cash-crude'!Y206)&gt;0,'data-cash-crude'!Y206-INDEX('active-future'!$C:$C,MATCH('basis-cash-crude'!Z$1,'active-future'!$A:$A,0),1),""),"")</f>
        <v/>
      </c>
      <c r="AA206">
        <f>+IFERROR(IF(VALUE('data-cash-crude'!Z206)&gt;0,'data-cash-crude'!Z206-INDEX('active-future'!$C:$C,MATCH('basis-cash-crude'!AA$1,'active-future'!$A:$A,0),1),""),"")</f>
        <v>-9.6700000000000017</v>
      </c>
      <c r="AB206" t="str">
        <f>+IFERROR(IF(VALUE('data-cash-crude'!AA206)&gt;0,'data-cash-crude'!AA206-INDEX('active-future'!$C:$C,MATCH('basis-cash-crude'!AB$1,'active-future'!$A:$A,0),1),""),"")</f>
        <v/>
      </c>
      <c r="AC206">
        <f>+IFERROR(IF(VALUE('data-cash-crude'!AB206)&gt;0,'data-cash-crude'!AB206-INDEX('active-future'!$C:$C,MATCH('basis-cash-crude'!AC$1,'active-future'!$A:$A,0),1),""),"")</f>
        <v>-9.61</v>
      </c>
      <c r="AD206">
        <f>+IFERROR(IF(VALUE('data-cash-crude'!AC206)&gt;0,'data-cash-crude'!AC206-INDEX('active-future'!$C:$C,MATCH('basis-cash-crude'!AD$1,'active-future'!$A:$A,0),1),""),"")</f>
        <v>-9.6599999999999966</v>
      </c>
      <c r="AE206">
        <f>+IFERROR(IF(VALUE('data-cash-crude'!AD206)&gt;0,'data-cash-crude'!AD206-INDEX('active-future'!$C:$C,MATCH('basis-cash-crude'!AE$1,'active-future'!$A:$A,0),1),""),"")</f>
        <v>-9.759999999999998</v>
      </c>
      <c r="AF206">
        <f>+IFERROR(IF(VALUE('data-cash-crude'!AE206)&gt;0,'data-cash-crude'!AE206-INDEX('active-future'!$C:$C,MATCH('basis-cash-crude'!AF$1,'active-future'!$A:$A,0),1),""),"")</f>
        <v>-9.7700000000000031</v>
      </c>
      <c r="AG206">
        <f>+IFERROR(IF(VALUE('data-cash-crude'!AF206)&gt;0,'data-cash-crude'!AF206-INDEX('active-future'!$C:$C,MATCH('basis-cash-crude'!AG$1,'active-future'!$A:$A,0),1),""),"")</f>
        <v>-9.8299999999999983</v>
      </c>
      <c r="AH206">
        <f>+IFERROR(IF(VALUE('data-cash-crude'!AG206)&gt;0,'data-cash-crude'!AG206-INDEX('active-future'!$C:$C,MATCH('basis-cash-crude'!AH$1,'active-future'!$A:$A,0),1),""),"")</f>
        <v>-9.759999999999998</v>
      </c>
      <c r="AI206">
        <f>+IFERROR(IF(VALUE('data-cash-crude'!AH206)&gt;0,'data-cash-crude'!AH206-INDEX('active-future'!$C:$C,MATCH('basis-cash-crude'!AI$1,'active-future'!$A:$A,0),1),""),"")</f>
        <v>-9.8500000000000014</v>
      </c>
      <c r="AJ206">
        <f>+IFERROR(IF(VALUE('data-cash-crude'!AI206)&gt;0,'data-cash-crude'!AI206-INDEX('active-future'!$C:$C,MATCH('basis-cash-crude'!AJ$1,'active-future'!$A:$A,0),1),""),"")</f>
        <v>-9.14</v>
      </c>
      <c r="AK206">
        <f>+IFERROR(IF(VALUE('data-cash-crude'!AJ206)&gt;0,'data-cash-crude'!AJ206-INDEX('active-future'!$C:$C,MATCH('basis-cash-crude'!AK$1,'active-future'!$A:$A,0),1),""),"")</f>
        <v>-9.7199999999999989</v>
      </c>
      <c r="AL206">
        <f>+IFERROR(IF(VALUE('data-cash-crude'!AK206)&gt;0,'data-cash-crude'!AK206-INDEX('active-future'!$C:$C,MATCH('basis-cash-crude'!AL$1,'active-future'!$A:$A,0),1),""),"")</f>
        <v>-9.7700000000000031</v>
      </c>
      <c r="AM206">
        <f>+IFERROR(IF(VALUE('data-cash-crude'!AL206)&gt;0,'data-cash-crude'!AL206-INDEX('active-future'!$C:$C,MATCH('basis-cash-crude'!AM$1,'active-future'!$A:$A,0),1),""),"")</f>
        <v>-9.8699999999999974</v>
      </c>
      <c r="AN206">
        <f>+IFERROR(IF(VALUE('data-cash-crude'!AM206)&gt;0,'data-cash-crude'!AM206-INDEX('active-future'!$C:$C,MATCH('basis-cash-crude'!AN$1,'active-future'!$A:$A,0),1),""),"")</f>
        <v>-9.7999999999999972</v>
      </c>
      <c r="AO206">
        <f>+IFERROR(IF(VALUE('data-cash-crude'!AN206)&gt;0,'data-cash-crude'!AN206-INDEX('active-future'!$C:$C,MATCH('basis-cash-crude'!AO$1,'active-future'!$A:$A,0),1),""),"")</f>
        <v>-9.61</v>
      </c>
      <c r="AP206">
        <f>+IFERROR(IF(VALUE('data-cash-crude'!AO206)&gt;0,'data-cash-crude'!AO206-INDEX('active-future'!$C:$C,MATCH('basis-cash-crude'!AP$1,'active-future'!$A:$A,0),1),""),"")</f>
        <v>-9.740000000000002</v>
      </c>
      <c r="AQ206">
        <f>+IFERROR(IF(VALUE('data-cash-crude'!AP206)&gt;0,'data-cash-crude'!AP206-INDEX('active-future'!$C:$C,MATCH('basis-cash-crude'!AQ$1,'active-future'!$A:$A,0),1),""),"")</f>
        <v>-9.6499999999999986</v>
      </c>
      <c r="AR206">
        <f>+IFERROR(IF(VALUE('data-cash-crude'!AQ206)&gt;0,'data-cash-crude'!AQ206-INDEX('active-future'!$C:$C,MATCH('basis-cash-crude'!AR$1,'active-future'!$A:$A,0),1),""),"")</f>
        <v>-9.6000000000000014</v>
      </c>
      <c r="AS206">
        <f>+IFERROR(IF(VALUE('data-cash-crude'!AR206)&gt;0,'data-cash-crude'!AR206-INDEX('active-future'!$C:$C,MATCH('basis-cash-crude'!AS$1,'active-future'!$A:$A,0),1),""),"")</f>
        <v>-9.7299999999999969</v>
      </c>
      <c r="AT206">
        <f>+IFERROR(IF(VALUE('data-cash-crude'!AS206)&gt;0,'data-cash-crude'!AS206-INDEX('active-future'!$C:$C,MATCH('basis-cash-crude'!AT$1,'active-future'!$A:$A,0),1),""),"")</f>
        <v>-9.7899999999999991</v>
      </c>
      <c r="AU206">
        <f>+IFERROR(IF(VALUE('data-cash-crude'!AT206)&gt;0,'data-cash-crude'!AT206-INDEX('active-future'!$C:$C,MATCH('basis-cash-crude'!AU$1,'active-future'!$A:$A,0),1),""),"")</f>
        <v>-9.9500000000000028</v>
      </c>
      <c r="AV206">
        <f>+IFERROR(IF(VALUE('data-cash-crude'!AU206)&gt;0,'data-cash-crude'!AU206-INDEX('active-future'!$C:$C,MATCH('basis-cash-crude'!AV$1,'active-future'!$A:$A,0),1),""),"")</f>
        <v>-9.93</v>
      </c>
      <c r="AW206">
        <f>+IFERROR(IF(VALUE('data-cash-crude'!AV206)&gt;0,'data-cash-crude'!AV206-INDEX('active-future'!$C:$C,MATCH('basis-cash-crude'!AW$1,'active-future'!$A:$A,0),1),""),"")</f>
        <v>-9.8100000000000023</v>
      </c>
      <c r="AX206">
        <f>+IFERROR(IF(VALUE('data-cash-crude'!AW206)&gt;0,'data-cash-crude'!AW206-INDEX('active-future'!$C:$C,MATCH('basis-cash-crude'!AX$1,'active-future'!$A:$A,0),1),""),"")</f>
        <v>-9.7899999999999991</v>
      </c>
      <c r="AY206">
        <f>+IFERROR(IF(VALUE('data-cash-crude'!AX206)&gt;0,'data-cash-crude'!AX206-INDEX('active-future'!$C:$C,MATCH('basis-cash-crude'!AY$1,'active-future'!$A:$A,0),1),""),"")</f>
        <v>-9.8100000000000023</v>
      </c>
      <c r="AZ206">
        <f>+IFERROR(IF(VALUE('data-cash-crude'!AY206)&gt;0,'data-cash-crude'!AY206-INDEX('active-future'!$C:$C,MATCH('basis-cash-crude'!AZ$1,'active-future'!$A:$A,0),1),""),"")</f>
        <v>-9.6599999999999966</v>
      </c>
      <c r="BA206">
        <f>+IFERROR(IF(VALUE('data-cash-crude'!AZ206)&gt;0,'data-cash-crude'!AZ206-INDEX('active-future'!$C:$C,MATCH('basis-cash-crude'!BA$1,'active-future'!$A:$A,0),1),""),"")</f>
        <v>-9.7299999999999969</v>
      </c>
      <c r="BB206">
        <f>+IFERROR(IF(VALUE('data-cash-crude'!BA206)&gt;0,'data-cash-crude'!BA206-INDEX('active-future'!$C:$C,MATCH('basis-cash-crude'!BB$1,'active-future'!$A:$A,0),1),""),"")</f>
        <v>-9.7199999999999989</v>
      </c>
      <c r="BC206">
        <f>+IFERROR(IF(VALUE('data-cash-crude'!BB206)&gt;0,'data-cash-crude'!BB206-INDEX('active-future'!$C:$C,MATCH('basis-cash-crude'!BC$1,'active-future'!$A:$A,0),1),""),"")</f>
        <v>-10.229999999999997</v>
      </c>
      <c r="BD206">
        <f>+IFERROR(IF(VALUE('data-cash-crude'!BC206)&gt;0,'data-cash-crude'!BC206-INDEX('active-future'!$C:$C,MATCH('basis-cash-crude'!BD$1,'active-future'!$A:$A,0),1),""),"")</f>
        <v>-10.009999999999998</v>
      </c>
      <c r="BE206">
        <f>+IFERROR(IF(VALUE('data-cash-crude'!BD206)&gt;0,'data-cash-crude'!BD206-INDEX('active-future'!$C:$C,MATCH('basis-cash-crude'!BE$1,'active-future'!$A:$A,0),1),""),"")</f>
        <v>-9.8699999999999974</v>
      </c>
      <c r="BF206">
        <f>+IFERROR(IF(VALUE('data-cash-crude'!BE206)&gt;0,'data-cash-crude'!BE206-INDEX('active-future'!$C:$C,MATCH('basis-cash-crude'!BF$1,'active-future'!$A:$A,0),1),""),"")</f>
        <v>-9.68</v>
      </c>
      <c r="BG206">
        <f>+IFERROR(IF(VALUE('data-cash-crude'!BF206)&gt;0,'data-cash-crude'!BF206-INDEX('active-future'!$C:$C,MATCH('basis-cash-crude'!BG$1,'active-future'!$A:$A,0),1),""),"")</f>
        <v>-9.86</v>
      </c>
      <c r="BH206">
        <f>+IFERROR(IF(VALUE('data-cash-crude'!BG206)&gt;0,'data-cash-crude'!BG206-INDEX('active-future'!$C:$C,MATCH('basis-cash-crude'!BH$1,'active-future'!$A:$A,0),1),""),"")</f>
        <v>-9.8100000000000023</v>
      </c>
      <c r="BI206">
        <f>+IFERROR(IF(VALUE('data-cash-crude'!BH206)&gt;0,'data-cash-crude'!BH206-INDEX('active-future'!$C:$C,MATCH('basis-cash-crude'!BI$1,'active-future'!$A:$A,0),1),""),"")</f>
        <v>-9.8400000000000034</v>
      </c>
      <c r="BJ206">
        <f>+IFERROR(IF(VALUE('data-cash-crude'!BI206)&gt;0,'data-cash-crude'!BI206-INDEX('active-future'!$C:$C,MATCH('basis-cash-crude'!BJ$1,'active-future'!$A:$A,0),1),""),"")</f>
        <v>-9.7000000000000028</v>
      </c>
      <c r="BK206">
        <f>+IFERROR(IF(VALUE('data-cash-crude'!BJ206)&gt;0,'data-cash-crude'!BJ206-INDEX('active-future'!$C:$C,MATCH('basis-cash-crude'!BK$1,'active-future'!$A:$A,0),1),""),"")</f>
        <v>-9.7999999999999972</v>
      </c>
      <c r="BL206">
        <f>+IFERROR(IF(VALUE('data-cash-crude'!BK206)&gt;0,'data-cash-crude'!BK206-INDEX('active-future'!$C:$C,MATCH('basis-cash-crude'!BL$1,'active-future'!$A:$A,0),1),""),"")</f>
        <v>-9.8400000000000034</v>
      </c>
      <c r="BM206">
        <f>+IFERROR(IF(VALUE('data-cash-crude'!BL206)&gt;0,'data-cash-crude'!BL206-INDEX('active-future'!$C:$C,MATCH('basis-cash-crude'!BM$1,'active-future'!$A:$A,0),1),""),"")</f>
        <v>-9.6300000000000026</v>
      </c>
      <c r="BN206">
        <f>+IFERROR(IF(VALUE('data-cash-crude'!BM206)&gt;0,'data-cash-crude'!BM206-INDEX('active-future'!$C:$C,MATCH('basis-cash-crude'!BN$1,'active-future'!$A:$A,0),1),""),"")</f>
        <v>-9.75</v>
      </c>
      <c r="BO206">
        <f>+IFERROR(IF(VALUE('data-cash-crude'!BN206)&gt;0,'data-cash-crude'!BN206-INDEX('active-future'!$C:$C,MATCH('basis-cash-crude'!BO$1,'active-future'!$A:$A,0),1),""),"")</f>
        <v>-9.8100000000000023</v>
      </c>
      <c r="BP206">
        <f>+IFERROR(IF(VALUE('data-cash-crude'!BO206)&gt;0,'data-cash-crude'!BO206-INDEX('active-future'!$C:$C,MATCH('basis-cash-crude'!BP$1,'active-future'!$A:$A,0),1),""),"")</f>
        <v>-9.7000000000000028</v>
      </c>
      <c r="BQ206">
        <f>+IFERROR(IF(VALUE('data-cash-crude'!BP206)&gt;0,'data-cash-crude'!BP206-INDEX('active-future'!$C:$C,MATCH('basis-cash-crude'!BQ$1,'active-future'!$A:$A,0),1),""),"")</f>
        <v>-9.64</v>
      </c>
      <c r="BR206">
        <f>+IFERROR(IF(VALUE('data-cash-crude'!BQ206)&gt;0,'data-cash-crude'!BQ206-INDEX('active-future'!$C:$C,MATCH('basis-cash-crude'!BR$1,'active-future'!$A:$A,0),1),""),"")</f>
        <v>-9.8699999999999974</v>
      </c>
      <c r="BS206">
        <f>+IFERROR(IF(VALUE('data-cash-crude'!BR206)&gt;0,'data-cash-crude'!BR206-INDEX('active-future'!$C:$C,MATCH('basis-cash-crude'!BS$1,'active-future'!$A:$A,0),1),""),"")</f>
        <v>-9.82</v>
      </c>
      <c r="BT206">
        <f>+IFERROR(IF(VALUE('data-cash-crude'!BS206)&gt;0,'data-cash-crude'!BS206-INDEX('active-future'!$C:$C,MATCH('basis-cash-crude'!BT$1,'active-future'!$A:$A,0),1),""),"")</f>
        <v>-9.6599999999999966</v>
      </c>
      <c r="BU206">
        <f>+IFERROR(IF(VALUE('data-cash-crude'!BT206)&gt;0,'data-cash-crude'!BT206-INDEX('active-future'!$C:$C,MATCH('basis-cash-crude'!BU$1,'active-future'!$A:$A,0),1),""),"")</f>
        <v>-9.6599999999999966</v>
      </c>
      <c r="BV206">
        <f>+IFERROR(IF(VALUE('data-cash-crude'!BU206)&gt;0,'data-cash-crude'!BU206-INDEX('active-future'!$C:$C,MATCH('basis-cash-crude'!BV$1,'active-future'!$A:$A,0),1),""),"")</f>
        <v>-9.740000000000002</v>
      </c>
      <c r="BW206">
        <f>+IFERROR(IF(VALUE('data-cash-crude'!BV206)&gt;0,'data-cash-crude'!BV206-INDEX('active-future'!$C:$C,MATCH('basis-cash-crude'!BW$1,'active-future'!$A:$A,0),1),""),"")</f>
        <v>-9.5399999999999991</v>
      </c>
      <c r="BX206">
        <f>+IFERROR(IF(VALUE('data-cash-crude'!BW206)&gt;0,'data-cash-crude'!BW206-INDEX('active-future'!$C:$C,MATCH('basis-cash-crude'!BX$1,'active-future'!$A:$A,0),1),""),"")</f>
        <v>-9.64</v>
      </c>
      <c r="BY206">
        <f>+IFERROR(IF(VALUE('data-cash-crude'!BX206)&gt;0,'data-cash-crude'!BX206-INDEX('active-future'!$C:$C,MATCH('basis-cash-crude'!BY$1,'active-future'!$A:$A,0),1),""),"")</f>
        <v>-9.8400000000000034</v>
      </c>
      <c r="BZ206">
        <f>+IFERROR(IF(VALUE('data-cash-crude'!BY206)&gt;0,'data-cash-crude'!BY206-INDEX('active-future'!$C:$C,MATCH('basis-cash-crude'!BZ$1,'active-future'!$A:$A,0),1),""),"")</f>
        <v>-9.9399999999999977</v>
      </c>
      <c r="CA206" t="str">
        <f>+IFERROR(IF(VALUE('data-cash-crude'!BZ206)&gt;0,'data-cash-crude'!BZ206-INDEX('active-future'!$C:$C,MATCH('basis-cash-crude'!CA$1,'active-future'!$A:$A,0),1),""),"")</f>
        <v/>
      </c>
      <c r="CB206">
        <f>+IFERROR(IF(VALUE('data-cash-crude'!CA206)&gt;0,'data-cash-crude'!CA206-INDEX('active-future'!$C:$C,MATCH('basis-cash-crude'!CB$1,'active-future'!$A:$A,0),1),""),"")</f>
        <v>-9.8400000000000034</v>
      </c>
      <c r="CC206">
        <f>+IFERROR(IF(VALUE('data-cash-crude'!CB206)&gt;0,'data-cash-crude'!CB206-INDEX('active-future'!$C:$C,MATCH('basis-cash-crude'!CC$1,'active-future'!$A:$A,0),1),""),"")</f>
        <v>-9.8999999999999986</v>
      </c>
      <c r="CD206">
        <f>+IFERROR(IF(VALUE('data-cash-crude'!CC206)&gt;0,'data-cash-crude'!CC206-INDEX('active-future'!$C:$C,MATCH('basis-cash-crude'!CD$1,'active-future'!$A:$A,0),1),""),"")</f>
        <v>-9.6000000000000014</v>
      </c>
      <c r="CE206">
        <f>+IFERROR(IF(VALUE('data-cash-crude'!CD206)&gt;0,'data-cash-crude'!CD206-INDEX('active-future'!$C:$C,MATCH('basis-cash-crude'!CE$1,'active-future'!$A:$A,0),1),""),"")</f>
        <v>-9.8400000000000034</v>
      </c>
      <c r="CF206">
        <f>+IFERROR(IF(VALUE('data-cash-crude'!CE206)&gt;0,'data-cash-crude'!CE206-INDEX('active-future'!$C:$C,MATCH('basis-cash-crude'!CF$1,'active-future'!$A:$A,0),1),""),"")</f>
        <v>-10</v>
      </c>
      <c r="CG206">
        <f>+IFERROR(IF(VALUE('data-cash-crude'!CF206)&gt;0,'data-cash-crude'!CF206-INDEX('active-future'!$C:$C,MATCH('basis-cash-crude'!CG$1,'active-future'!$A:$A,0),1),""),"")</f>
        <v>-9.8999999999999986</v>
      </c>
      <c r="CH206">
        <f>+IFERROR(IF(VALUE('data-cash-crude'!CG206)&gt;0,'data-cash-crude'!CG206-INDEX('active-future'!$C:$C,MATCH('basis-cash-crude'!CH$1,'active-future'!$A:$A,0),1),""),"")</f>
        <v>-9.8500000000000014</v>
      </c>
      <c r="CI206">
        <f>+IFERROR(IF(VALUE('data-cash-crude'!CH206)&gt;0,'data-cash-crude'!CH206-INDEX('active-future'!$C:$C,MATCH('basis-cash-crude'!CI$1,'active-future'!$A:$A,0),1),""),"")</f>
        <v>-9.7700000000000031</v>
      </c>
      <c r="CJ206">
        <f>+IFERROR(IF(VALUE('data-cash-crude'!CI206)&gt;0,'data-cash-crude'!CI206-INDEX('active-future'!$C:$C,MATCH('basis-cash-crude'!CJ$1,'active-future'!$A:$A,0),1),""),"")</f>
        <v>-9.7999999999999972</v>
      </c>
      <c r="CK206">
        <f>+IFERROR(IF(VALUE('data-cash-crude'!CJ206)&gt;0,'data-cash-crude'!CJ206-INDEX('active-future'!$C:$C,MATCH('basis-cash-crude'!CK$1,'active-future'!$A:$A,0),1),""),"")</f>
        <v>-9.759999999999998</v>
      </c>
      <c r="CL206">
        <f>+IFERROR(IF(VALUE('data-cash-crude'!CK206)&gt;0,'data-cash-crude'!CK206-INDEX('active-future'!$C:$C,MATCH('basis-cash-crude'!CL$1,'active-future'!$A:$A,0),1),""),"")</f>
        <v>-9.6899999999999977</v>
      </c>
      <c r="CM206" t="str">
        <f>+IFERROR(IF(VALUE('data-cash-crude'!CL206)&gt;0,'data-cash-crude'!CL206-INDEX('active-future'!$C:$C,MATCH('basis-cash-crude'!CM$1,'active-future'!$A:$A,0),1),""),"")</f>
        <v/>
      </c>
      <c r="CN206">
        <f>+IFERROR(IF(VALUE('data-cash-crude'!CM206)&gt;0,'data-cash-crude'!CM206-INDEX('active-future'!$C:$C,MATCH('basis-cash-crude'!CN$1,'active-future'!$A:$A,0),1),""),"")</f>
        <v>-9.6000000000000014</v>
      </c>
      <c r="CO206">
        <f>+IFERROR(IF(VALUE('data-cash-crude'!CN206)&gt;0,'data-cash-crude'!CN206-INDEX('active-future'!$C:$C,MATCH('basis-cash-crude'!CO$1,'active-future'!$A:$A,0),1),""),"")</f>
        <v>-9.7100000000000009</v>
      </c>
      <c r="CP206">
        <f>+IFERROR(IF(VALUE('data-cash-crude'!CO206)&gt;0,'data-cash-crude'!CO206-INDEX('active-future'!$C:$C,MATCH('basis-cash-crude'!CP$1,'active-future'!$A:$A,0),1),""),"")</f>
        <v>-9.7800000000000011</v>
      </c>
      <c r="CQ206">
        <f>+IFERROR(IF(VALUE('data-cash-crude'!CP206)&gt;0,'data-cash-crude'!CP206-INDEX('active-future'!$C:$C,MATCH('basis-cash-crude'!CQ$1,'active-future'!$A:$A,0),1),""),"")</f>
        <v>-9.68</v>
      </c>
      <c r="CR206">
        <f>+IFERROR(IF(VALUE('data-cash-crude'!CQ206)&gt;0,'data-cash-crude'!CQ206-INDEX('active-future'!$C:$C,MATCH('basis-cash-crude'!CR$1,'active-future'!$A:$A,0),1),""),"")</f>
        <v>-9.64</v>
      </c>
      <c r="CS206">
        <f>+IFERROR(IF(VALUE('data-cash-crude'!CR206)&gt;0,'data-cash-crude'!CR206-INDEX('active-future'!$C:$C,MATCH('basis-cash-crude'!CS$1,'active-future'!$A:$A,0),1),""),"")</f>
        <v>-9.9200000000000017</v>
      </c>
      <c r="CT206">
        <f>+IFERROR(IF(VALUE('data-cash-crude'!CS206)&gt;0,'data-cash-crude'!CS206-INDEX('active-future'!$C:$C,MATCH('basis-cash-crude'!CT$1,'active-future'!$A:$A,0),1),""),"")</f>
        <v>-9.6000000000000014</v>
      </c>
      <c r="CU206" t="str">
        <f>+IFERROR(IF(VALUE('data-cash-crude'!CT206)&gt;0,'data-cash-crude'!CT206-INDEX('active-future'!$C:$C,MATCH('basis-cash-crude'!CU$1,'active-future'!$A:$A,0),1),""),"")</f>
        <v/>
      </c>
      <c r="CV206" t="str">
        <f>+IFERROR(IF(VALUE('data-cash-crude'!CU206)&gt;0,'data-cash-crude'!CU206-INDEX('active-future'!$C:$C,MATCH('basis-cash-crude'!CV$1,'active-future'!$A:$A,0),1),""),"")</f>
        <v/>
      </c>
      <c r="CW206" t="str">
        <f>+IFERROR(IF(VALUE('data-cash-crude'!CV206)&gt;0,'data-cash-crude'!CV206-INDEX('active-future'!$C:$C,MATCH('basis-cash-crude'!CW$1,'active-future'!$A:$A,0),1),""),"")</f>
        <v/>
      </c>
      <c r="CX206" t="str">
        <f>+IFERROR(IF(VALUE('data-cash-crude'!CW206)&gt;0,'data-cash-crude'!CW206-INDEX('active-future'!$C:$C,MATCH('basis-cash-crude'!CX$1,'active-future'!$A:$A,0),1),""),"")</f>
        <v/>
      </c>
      <c r="CY206" t="str">
        <f>+IFERROR(IF(VALUE('data-cash-crude'!CX206)&gt;0,'data-cash-crude'!CX206-INDEX('active-future'!$C:$C,MATCH('basis-cash-crude'!CY$1,'active-future'!$A:$A,0),1),""),"")</f>
        <v/>
      </c>
      <c r="CZ206" t="str">
        <f>+IFERROR(IF(VALUE('data-cash-crude'!CY206)&gt;0,'data-cash-crude'!CY206-INDEX('active-future'!$C:$C,MATCH('basis-cash-crude'!CZ$1,'active-future'!$A:$A,0),1),""),"")</f>
        <v/>
      </c>
      <c r="DA206" t="str">
        <f>+IFERROR(IF(VALUE('data-cash-crude'!CZ206)&gt;0,'data-cash-crude'!CZ206-INDEX('active-future'!$C:$C,MATCH('basis-cash-crude'!DA$1,'active-future'!$A:$A,0),1),""),"")</f>
        <v/>
      </c>
      <c r="DB206" t="str">
        <f>+IFERROR(IF(VALUE('data-cash-crude'!DA206)&gt;0,'data-cash-crude'!DA206-INDEX('active-future'!$C:$C,MATCH('basis-cash-crude'!DB$1,'active-future'!$A:$A,0),1),""),"")</f>
        <v/>
      </c>
      <c r="DC206" t="str">
        <f>+IFERROR(IF(VALUE('data-cash-crude'!DB206)&gt;0,'data-cash-crude'!DB206-INDEX('active-future'!$C:$C,MATCH('basis-cash-crude'!DC$1,'active-future'!$A:$A,0),1),""),"")</f>
        <v/>
      </c>
      <c r="DD206">
        <f>+IFERROR(IF(VALUE('data-cash-crude'!DC206)&gt;0,'data-cash-crude'!DC206-INDEX('active-future'!$C:$C,MATCH('basis-cash-crude'!DD$1,'active-future'!$A:$A,0),1),""),"")</f>
        <v>-10.039999999999999</v>
      </c>
      <c r="DE206">
        <f>+IFERROR(IF(VALUE('data-cash-crude'!DD206)&gt;0,'data-cash-crude'!DD206-INDEX('active-future'!$C:$C,MATCH('basis-cash-crude'!DE$1,'active-future'!$A:$A,0),1),""),"")</f>
        <v>-9.8400000000000034</v>
      </c>
      <c r="DF206">
        <f>+IFERROR(IF(VALUE('data-cash-crude'!DE206)&gt;0,'data-cash-crude'!DE206-INDEX('active-future'!$C:$C,MATCH('basis-cash-crude'!DF$1,'active-future'!$A:$A,0),1),""),"")</f>
        <v>-9.8800000000000026</v>
      </c>
      <c r="DG206">
        <f>+IFERROR(IF(VALUE('data-cash-crude'!DF206)&gt;0,'data-cash-crude'!DF206-INDEX('active-future'!$C:$C,MATCH('basis-cash-crude'!DG$1,'active-future'!$A:$A,0),1),""),"")</f>
        <v>-9.6899999999999977</v>
      </c>
      <c r="DH206" t="str">
        <f>+IFERROR(IF(VALUE('data-cash-crude'!DG206)&gt;0,'data-cash-crude'!DG206-INDEX('active-future'!$C:$C,MATCH('basis-cash-crude'!DH$1,'active-future'!$A:$A,0),1),""),"")</f>
        <v/>
      </c>
      <c r="DI206">
        <f>+IFERROR(IF(VALUE('data-cash-crude'!DH206)&gt;0,'data-cash-crude'!DH206-INDEX('active-future'!$C:$C,MATCH('basis-cash-crude'!DI$1,'active-future'!$A:$A,0),1),""),"")</f>
        <v>-9.7000000000000028</v>
      </c>
      <c r="DJ206">
        <f>+IFERROR(IF(VALUE('data-cash-crude'!DI206)&gt;0,'data-cash-crude'!DI206-INDEX('active-future'!$C:$C,MATCH('basis-cash-crude'!DJ$1,'active-future'!$A:$A,0),1),""),"")</f>
        <v>-9.8299999999999983</v>
      </c>
      <c r="DK206" t="str">
        <f>+IFERROR(IF(VALUE('data-cash-crude'!DJ206)&gt;0,'data-cash-crude'!DJ206-INDEX('active-future'!$C:$C,MATCH('basis-cash-crude'!DK$1,'active-future'!$A:$A,0),1),""),"")</f>
        <v/>
      </c>
      <c r="DL206">
        <f>+IFERROR(IF(VALUE('data-cash-crude'!DK206)&gt;0,'data-cash-crude'!DK206-INDEX('active-future'!$C:$C,MATCH('basis-cash-crude'!DL$1,'active-future'!$A:$A,0),1),""),"")</f>
        <v>-9.6199999999999974</v>
      </c>
      <c r="DM206" t="str">
        <f>+IFERROR(IF(VALUE('data-cash-crude'!DL206)&gt;0,'data-cash-crude'!DL206-INDEX('active-future'!$C:$C,MATCH('basis-cash-crude'!DM$1,'active-future'!$A:$A,0),1),""),"")</f>
        <v/>
      </c>
      <c r="DN206">
        <f>+IFERROR(IF(VALUE('data-cash-crude'!DM206)&gt;0,'data-cash-crude'!DM206-INDEX('active-future'!$C:$C,MATCH('basis-cash-crude'!DN$1,'active-future'!$A:$A,0),1),""),"")</f>
        <v>-9.7000000000000028</v>
      </c>
      <c r="DO206" t="str">
        <f>+IFERROR(IF(VALUE('data-cash-crude'!DN206)&gt;0,'data-cash-crude'!DN206-INDEX('active-future'!$C:$C,MATCH('basis-cash-crude'!DO$1,'active-future'!$A:$A,0),1),""),"")</f>
        <v/>
      </c>
      <c r="DP206" t="str">
        <f>+IFERROR(IF(VALUE('data-cash-crude'!DO206)&gt;0,'data-cash-crude'!DO206-INDEX('active-future'!$C:$C,MATCH('basis-cash-crude'!DP$1,'active-future'!$A:$A,0),1),""),"")</f>
        <v/>
      </c>
      <c r="DQ206" t="str">
        <f>+IFERROR(IF(VALUE('data-cash-crude'!DP206)&gt;0,'data-cash-crude'!DP206-INDEX('active-future'!$C:$C,MATCH('basis-cash-crude'!DQ$1,'active-future'!$A:$A,0),1),""),"")</f>
        <v/>
      </c>
      <c r="DR206" t="str">
        <f>+IFERROR(IF(VALUE('data-cash-crude'!DQ206)&gt;0,'data-cash-crude'!DQ206-INDEX('active-future'!$C:$C,MATCH('basis-cash-crude'!DR$1,'active-future'!$A:$A,0),1),""),"")</f>
        <v/>
      </c>
      <c r="DS206" t="str">
        <f>+IFERROR(IF(VALUE('data-cash-crude'!DR206)&gt;0,'data-cash-crude'!DR206-INDEX('active-future'!$C:$C,MATCH('basis-cash-crude'!DS$1,'active-future'!$A:$A,0),1),""),"")</f>
        <v/>
      </c>
      <c r="DT206" t="str">
        <f>+IFERROR(IF(VALUE('data-cash-crude'!DS206)&gt;0,'data-cash-crude'!DS206-INDEX('active-future'!$C:$C,MATCH('basis-cash-crude'!DT$1,'active-future'!$A:$A,0),1),""),"")</f>
        <v/>
      </c>
      <c r="DU206" t="str">
        <f>+IFERROR(IF(VALUE('data-cash-crude'!DT206)&gt;0,'data-cash-crude'!DT206-INDEX('active-future'!$C:$C,MATCH('basis-cash-crude'!DU$1,'active-future'!$A:$A,0),1),""),"")</f>
        <v/>
      </c>
      <c r="DV206" t="str">
        <f>+IFERROR(IF(VALUE('data-cash-crude'!DU206)&gt;0,'data-cash-crude'!DU206-INDEX('active-future'!$C:$C,MATCH('basis-cash-crude'!DV$1,'active-future'!$A:$A,0),1),""),"")</f>
        <v/>
      </c>
      <c r="DW206" t="str">
        <f>+IFERROR(IF(VALUE('data-cash-crude'!DV206)&gt;0,'data-cash-crude'!DV206-INDEX('active-future'!$C:$C,MATCH('basis-cash-crude'!DW$1,'active-future'!$A:$A,0),1),""),"")</f>
        <v/>
      </c>
      <c r="DX206" t="str">
        <f>+IFERROR(IF(VALUE('data-cash-crude'!DW206)&gt;0,'data-cash-crude'!DW206-INDEX('active-future'!$C:$C,MATCH('basis-cash-crude'!DX$1,'active-future'!$A:$A,0),1),""),"")</f>
        <v/>
      </c>
      <c r="DY206" t="str">
        <f>+IFERROR(IF(VALUE('data-cash-crude'!DX206)&gt;0,'data-cash-crude'!DX206-INDEX('active-future'!$C:$C,MATCH('basis-cash-crude'!DY$1,'active-future'!$A:$A,0),1),""),"")</f>
        <v/>
      </c>
      <c r="DZ206" t="str">
        <f>+IFERROR(IF(VALUE('data-cash-crude'!DY206)&gt;0,'data-cash-crude'!DY206-INDEX('active-future'!$C:$C,MATCH('basis-cash-crude'!DZ$1,'active-future'!$A:$A,0),1),""),"")</f>
        <v/>
      </c>
      <c r="EA206" t="str">
        <f>+IFERROR(IF(VALUE('data-cash-crude'!DZ206)&gt;0,'data-cash-crude'!DZ206-INDEX('active-future'!$C:$C,MATCH('basis-cash-crude'!EA$1,'active-future'!$A:$A,0),1),""),"")</f>
        <v/>
      </c>
      <c r="EB206" t="str">
        <f>+IFERROR(IF(VALUE('data-cash-crude'!EA206)&gt;0,'data-cash-crude'!EA206-INDEX('active-future'!$C:$C,MATCH('basis-cash-crude'!EB$1,'active-future'!$A:$A,0),1),""),"")</f>
        <v/>
      </c>
      <c r="EC206" t="str">
        <f>+IFERROR(IF(VALUE('data-cash-crude'!EB206)&gt;0,'data-cash-crude'!EB206-INDEX('active-future'!$C:$C,MATCH('basis-cash-crude'!EC$1,'active-future'!$A:$A,0),1),""),"")</f>
        <v/>
      </c>
      <c r="ED206" t="str">
        <f>+IFERROR(IF(VALUE('data-cash-crude'!EC206)&gt;0,'data-cash-crude'!EC206-INDEX('active-future'!$C:$C,MATCH('basis-cash-crude'!ED$1,'active-future'!$A:$A,0),1),""),"")</f>
        <v/>
      </c>
      <c r="EE206" t="str">
        <f>+IFERROR(IF(VALUE('data-cash-crude'!ED206)&gt;0,'data-cash-crude'!ED206-INDEX('active-future'!$C:$C,MATCH('basis-cash-crude'!EE$1,'active-future'!$A:$A,0),1),""),"")</f>
        <v/>
      </c>
      <c r="EF206" t="str">
        <f>+IFERROR(IF(VALUE('data-cash-crude'!EE206)&gt;0,'data-cash-crude'!EE206-INDEX('active-future'!$C:$C,MATCH('basis-cash-crude'!EF$1,'active-future'!$A:$A,0),1),""),"")</f>
        <v/>
      </c>
      <c r="EG206" t="str">
        <f>+IFERROR(IF(VALUE('data-cash-crude'!EF206)&gt;0,'data-cash-crude'!EF206-INDEX('active-future'!$C:$C,MATCH('basis-cash-crude'!EG$1,'active-future'!$A:$A,0),1),""),"")</f>
        <v/>
      </c>
      <c r="EH206" t="str">
        <f>+IFERROR(IF(VALUE('data-cash-crude'!EG206)&gt;0,'data-cash-crude'!EG206-INDEX('active-future'!$C:$C,MATCH('basis-cash-crude'!EH$1,'active-future'!$A:$A,0),1),""),"")</f>
        <v/>
      </c>
      <c r="EI206" t="str">
        <f>+IFERROR(IF(VALUE('data-cash-crude'!EH206)&gt;0,'data-cash-crude'!EH206-INDEX('active-future'!$C:$C,MATCH('basis-cash-crude'!EI$1,'active-future'!$A:$A,0),1),""),"")</f>
        <v/>
      </c>
      <c r="EJ206" t="str">
        <f>+IFERROR(IF(VALUE('data-cash-crude'!EI206)&gt;0,'data-cash-crude'!EI206-INDEX('active-future'!$C:$C,MATCH('basis-cash-crude'!EJ$1,'active-future'!$A:$A,0),1),""),"")</f>
        <v/>
      </c>
      <c r="EK206" t="str">
        <f>+IFERROR(IF(VALUE('data-cash-crude'!EJ206)&gt;0,'data-cash-crude'!EJ206-INDEX('active-future'!$C:$C,MATCH('basis-cash-crude'!EK$1,'active-future'!$A:$A,0),1),""),"")</f>
        <v/>
      </c>
      <c r="EL206" t="str">
        <f>+IFERROR(IF(VALUE('data-cash-crude'!EK206)&gt;0,'data-cash-crude'!EK206-INDEX('active-future'!$C:$C,MATCH('basis-cash-crude'!EL$1,'active-future'!$A:$A,0),1),""),"")</f>
        <v/>
      </c>
      <c r="EM206" t="str">
        <f>+IFERROR(IF(VALUE('data-cash-crude'!EL206)&gt;0,'data-cash-crude'!EL206-INDEX('active-future'!$C:$C,MATCH('basis-cash-crude'!EM$1,'active-future'!$A:$A,0),1),""),"")</f>
        <v/>
      </c>
      <c r="EN206" t="str">
        <f>+IFERROR(IF(VALUE('data-cash-crude'!EM206)&gt;0,'data-cash-crude'!EM206-INDEX('active-future'!$C:$C,MATCH('basis-cash-crude'!EN$1,'active-future'!$A:$A,0),1),""),"")</f>
        <v/>
      </c>
      <c r="EO206" t="str">
        <f>+IFERROR(IF(VALUE('data-cash-crude'!EN206)&gt;0,'data-cash-crude'!EN206-INDEX('active-future'!$C:$C,MATCH('basis-cash-crude'!EO$1,'active-future'!$A:$A,0),1),""),"")</f>
        <v/>
      </c>
      <c r="EP206" t="str">
        <f>+IFERROR(IF(VALUE('data-cash-crude'!EO206)&gt;0,'data-cash-crude'!EO206-INDEX('active-future'!$C:$C,MATCH('basis-cash-crude'!EP$1,'active-future'!$A:$A,0),1),""),"")</f>
        <v/>
      </c>
      <c r="EQ206" t="str">
        <f>+IFERROR(IF(VALUE('data-cash-crude'!EP206)&gt;0,'data-cash-crude'!EP206-INDEX('active-future'!$C:$C,MATCH('basis-cash-crude'!EQ$1,'active-future'!$A:$A,0),1),""),"")</f>
        <v/>
      </c>
      <c r="ER206" t="str">
        <f>+IFERROR(IF(VALUE('data-cash-crude'!EQ206)&gt;0,'data-cash-crude'!EQ206-INDEX('active-future'!$C:$C,MATCH('basis-cash-crude'!ER$1,'active-future'!$A:$A,0),1),""),"")</f>
        <v/>
      </c>
      <c r="ES206" t="str">
        <f>+IFERROR(IF(VALUE('data-cash-crude'!ER206)&gt;0,'data-cash-crude'!ER206-INDEX('active-future'!$C:$C,MATCH('basis-cash-crude'!ES$1,'active-future'!$A:$A,0),1),""),"")</f>
        <v/>
      </c>
      <c r="ET206" t="str">
        <f>+IFERROR(IF(VALUE('data-cash-crude'!ES206)&gt;0,'data-cash-crude'!ES206-INDEX('active-future'!$C:$C,MATCH('basis-cash-crude'!ET$1,'active-future'!$A:$A,0),1),""),"")</f>
        <v/>
      </c>
      <c r="EU206" t="str">
        <f>+IFERROR(IF(VALUE('data-cash-crude'!ET206)&gt;0,'data-cash-crude'!ET206-INDEX('active-future'!$C:$C,MATCH('basis-cash-crude'!EU$1,'active-future'!$A:$A,0),1),""),"")</f>
        <v/>
      </c>
      <c r="EV206" t="str">
        <f>+IFERROR(IF(VALUE('data-cash-crude'!EU206)&gt;0,'data-cash-crude'!EU206-INDEX('active-future'!$C:$C,MATCH('basis-cash-crude'!EV$1,'active-future'!$A:$A,0),1),""),"")</f>
        <v/>
      </c>
      <c r="EW206" t="str">
        <f>+IFERROR(IF(VALUE('data-cash-crude'!EV206)&gt;0,'data-cash-crude'!EV206-INDEX('active-future'!$C:$C,MATCH('basis-cash-crude'!EW$1,'active-future'!$A:$A,0),1),""),"")</f>
        <v/>
      </c>
      <c r="EX206" t="str">
        <f>+IFERROR(IF(VALUE('data-cash-crude'!EW206)&gt;0,'data-cash-crude'!EW206-INDEX('active-future'!$C:$C,MATCH('basis-cash-crude'!EX$1,'active-future'!$A:$A,0),1),""),"")</f>
        <v/>
      </c>
      <c r="EY206" t="str">
        <f>+IFERROR(IF(VALUE('data-cash-crude'!EX206)&gt;0,'data-cash-crude'!EX206-INDEX('active-future'!$C:$C,MATCH('basis-cash-crude'!EY$1,'active-future'!$A:$A,0),1),""),"")</f>
        <v/>
      </c>
      <c r="EZ206" t="str">
        <f>+IFERROR(IF(VALUE('data-cash-crude'!EY206)&gt;0,'data-cash-crude'!EY206-INDEX('active-future'!$C:$C,MATCH('basis-cash-crude'!EZ$1,'active-future'!$A:$A,0),1),""),"")</f>
        <v/>
      </c>
      <c r="FA206" t="str">
        <f>+IFERROR(IF(VALUE('data-cash-crude'!EZ206)&gt;0,'data-cash-crude'!EZ206-INDEX('active-future'!$C:$C,MATCH('basis-cash-crude'!FA$1,'active-future'!$A:$A,0),1),""),"")</f>
        <v/>
      </c>
      <c r="FB206" t="str">
        <f>+IFERROR(IF(VALUE('data-cash-crude'!FA206)&gt;0,'data-cash-crude'!FA206-INDEX('active-future'!$C:$C,MATCH('basis-cash-crude'!FB$1,'active-future'!$A:$A,0),1),""),"")</f>
        <v/>
      </c>
      <c r="FC206" t="str">
        <f>+IFERROR(IF(VALUE('data-cash-crude'!FB206)&gt;0,'data-cash-crude'!FB206-INDEX('active-future'!$C:$C,MATCH('basis-cash-crude'!FC$1,'active-future'!$A:$A,0),1),""),"")</f>
        <v/>
      </c>
      <c r="FD206" t="str">
        <f>+IFERROR(IF(VALUE('data-cash-crude'!FC206)&gt;0,'data-cash-crude'!FC206-INDEX('active-future'!$C:$C,MATCH('basis-cash-crude'!FD$1,'active-future'!$A:$A,0),1),""),"")</f>
        <v/>
      </c>
      <c r="FE206" t="str">
        <f>+IFERROR(IF(VALUE('data-cash-crude'!FD206)&gt;0,'data-cash-crude'!FD206-INDEX('active-future'!$C:$C,MATCH('basis-cash-crude'!FE$1,'active-future'!$A:$A,0),1),""),"")</f>
        <v/>
      </c>
      <c r="FF206" t="str">
        <f>+IFERROR(IF(VALUE('data-cash-crude'!FE206)&gt;0,'data-cash-crude'!FE206-INDEX('active-future'!$C:$C,MATCH('basis-cash-crude'!FF$1,'active-future'!$A:$A,0),1),""),"")</f>
        <v/>
      </c>
      <c r="FG206" t="str">
        <f>+IFERROR(IF(VALUE('data-cash-crude'!FF206)&gt;0,'data-cash-crude'!FF206-INDEX('active-future'!$C:$C,MATCH('basis-cash-crude'!FG$1,'active-future'!$A:$A,0),1),""),"")</f>
        <v/>
      </c>
      <c r="FH206" t="str">
        <f>+IFERROR(IF(VALUE('data-cash-crude'!FG206)&gt;0,'data-cash-crude'!FG206-INDEX('active-future'!$C:$C,MATCH('basis-cash-crude'!FH$1,'active-future'!$A:$A,0),1),""),"")</f>
        <v/>
      </c>
      <c r="FI206" t="str">
        <f>+IFERROR(IF(VALUE('data-cash-crude'!FH206)&gt;0,'data-cash-crude'!FH206-INDEX('active-future'!$C:$C,MATCH('basis-cash-crude'!FI$1,'active-future'!$A:$A,0),1),""),"")</f>
        <v/>
      </c>
      <c r="FJ206" t="str">
        <f>+IFERROR(IF(VALUE('data-cash-crude'!FI206)&gt;0,'data-cash-crude'!FI206-INDEX('active-future'!$C:$C,MATCH('basis-cash-crude'!FJ$1,'active-future'!$A:$A,0),1),""),"")</f>
        <v/>
      </c>
      <c r="FK206" t="str">
        <f>+IFERROR(IF(VALUE('data-cash-crude'!FJ206)&gt;0,'data-cash-crude'!FJ206-INDEX('active-future'!$C:$C,MATCH('basis-cash-crude'!FK$1,'active-future'!$A:$A,0),1),""),"")</f>
        <v/>
      </c>
      <c r="FL206" t="str">
        <f>+IFERROR(IF(VALUE('data-cash-crude'!FK206)&gt;0,'data-cash-crude'!FK206-INDEX('active-future'!$C:$C,MATCH('basis-cash-crude'!FL$1,'active-future'!$A:$A,0),1),""),"")</f>
        <v/>
      </c>
    </row>
    <row r="207" spans="1:168" x14ac:dyDescent="0.2">
      <c r="A207">
        <f t="shared" si="9"/>
        <v>-6.3366666666666669</v>
      </c>
      <c r="B207">
        <f t="shared" si="10"/>
        <v>-6.2675999999999998</v>
      </c>
      <c r="C207">
        <f t="shared" si="11"/>
        <v>-6.2684337349397614</v>
      </c>
      <c r="D207" s="10" t="str">
        <f>+'data-cash-crude'!B207</f>
        <v>CLPA-9-109.CM</v>
      </c>
      <c r="E207">
        <f>+IFERROR(IF(VALUE('data-cash-crude'!D207)&gt;0,'data-cash-crude'!D207-INDEX('active-future'!$C:$C,MATCH('basis-cash-crude'!E$1,'active-future'!$A:$A,0),1),""),"")</f>
        <v>-6.0600000000000023</v>
      </c>
      <c r="F207">
        <f>+IFERROR(IF(VALUE('data-cash-crude'!E207)&gt;0,'data-cash-crude'!E207-INDEX('active-future'!$C:$C,MATCH('basis-cash-crude'!F$1,'active-future'!$A:$A,0),1),""),"")</f>
        <v>-6.43</v>
      </c>
      <c r="G207">
        <f>+IFERROR(IF(VALUE('data-cash-crude'!F207)&gt;0,'data-cash-crude'!F207-INDEX('active-future'!$C:$C,MATCH('basis-cash-crude'!G$1,'active-future'!$A:$A,0),1),""),"")</f>
        <v>-6.4699999999999989</v>
      </c>
      <c r="H207">
        <f>+IFERROR(IF(VALUE('data-cash-crude'!G207)&gt;0,'data-cash-crude'!G207-INDEX('active-future'!$C:$C,MATCH('basis-cash-crude'!H$1,'active-future'!$A:$A,0),1),""),"")</f>
        <v>-6.43</v>
      </c>
      <c r="I207" t="str">
        <f>+IFERROR(IF(VALUE('data-cash-crude'!H207)&gt;0,'data-cash-crude'!H207-INDEX('active-future'!$C:$C,MATCH('basis-cash-crude'!I$1,'active-future'!$A:$A,0),1),""),"")</f>
        <v/>
      </c>
      <c r="J207">
        <f>+IFERROR(IF(VALUE('data-cash-crude'!I207)&gt;0,'data-cash-crude'!I207-INDEX('active-future'!$C:$C,MATCH('basis-cash-crude'!J$1,'active-future'!$A:$A,0),1),""),"")</f>
        <v>-6.3599999999999994</v>
      </c>
      <c r="K207">
        <f>+IFERROR(IF(VALUE('data-cash-crude'!J207)&gt;0,'data-cash-crude'!J207-INDEX('active-future'!$C:$C,MATCH('basis-cash-crude'!K$1,'active-future'!$A:$A,0),1),""),"")</f>
        <v>-6.2700000000000031</v>
      </c>
      <c r="L207" t="str">
        <f>+IFERROR(IF(VALUE('data-cash-crude'!K207)&gt;0,'data-cash-crude'!K207-INDEX('active-future'!$C:$C,MATCH('basis-cash-crude'!L$1,'active-future'!$A:$A,0),1),""),"")</f>
        <v/>
      </c>
      <c r="M207" t="str">
        <f>+IFERROR(IF(VALUE('data-cash-crude'!L207)&gt;0,'data-cash-crude'!L207-INDEX('active-future'!$C:$C,MATCH('basis-cash-crude'!M$1,'active-future'!$A:$A,0),1),""),"")</f>
        <v/>
      </c>
      <c r="N207">
        <f>+IFERROR(IF(VALUE('data-cash-crude'!M207)&gt;0,'data-cash-crude'!M207-INDEX('active-future'!$C:$C,MATCH('basis-cash-crude'!N$1,'active-future'!$A:$A,0),1),""),"")</f>
        <v>-6.1000000000000014</v>
      </c>
      <c r="O207">
        <f>+IFERROR(IF(VALUE('data-cash-crude'!N207)&gt;0,'data-cash-crude'!N207-INDEX('active-future'!$C:$C,MATCH('basis-cash-crude'!O$1,'active-future'!$A:$A,0),1),""),"")</f>
        <v>-6.1199999999999974</v>
      </c>
      <c r="P207">
        <f>+IFERROR(IF(VALUE('data-cash-crude'!O207)&gt;0,'data-cash-crude'!O207-INDEX('active-future'!$C:$C,MATCH('basis-cash-crude'!P$1,'active-future'!$A:$A,0),1),""),"")</f>
        <v>-6.2100000000000009</v>
      </c>
      <c r="Q207">
        <f>+IFERROR(IF(VALUE('data-cash-crude'!P207)&gt;0,'data-cash-crude'!P207-INDEX('active-future'!$C:$C,MATCH('basis-cash-crude'!Q$1,'active-future'!$A:$A,0),1),""),"")</f>
        <v>-6.32</v>
      </c>
      <c r="R207">
        <f>+IFERROR(IF(VALUE('data-cash-crude'!Q207)&gt;0,'data-cash-crude'!Q207-INDEX('active-future'!$C:$C,MATCH('basis-cash-crude'!R$1,'active-future'!$A:$A,0),1),""),"")</f>
        <v>-6.18</v>
      </c>
      <c r="S207">
        <f>+IFERROR(IF(VALUE('data-cash-crude'!R207)&gt;0,'data-cash-crude'!R207-INDEX('active-future'!$C:$C,MATCH('basis-cash-crude'!S$1,'active-future'!$A:$A,0),1),""),"")</f>
        <v>-6.259999999999998</v>
      </c>
      <c r="T207">
        <f>+IFERROR(IF(VALUE('data-cash-crude'!S207)&gt;0,'data-cash-crude'!S207-INDEX('active-future'!$C:$C,MATCH('basis-cash-crude'!T$1,'active-future'!$A:$A,0),1),""),"")</f>
        <v>-6.240000000000002</v>
      </c>
      <c r="U207">
        <f>+IFERROR(IF(VALUE('data-cash-crude'!T207)&gt;0,'data-cash-crude'!T207-INDEX('active-future'!$C:$C,MATCH('basis-cash-crude'!U$1,'active-future'!$A:$A,0),1),""),"")</f>
        <v>-6.2700000000000031</v>
      </c>
      <c r="V207">
        <f>+IFERROR(IF(VALUE('data-cash-crude'!U207)&gt;0,'data-cash-crude'!U207-INDEX('active-future'!$C:$C,MATCH('basis-cash-crude'!V$1,'active-future'!$A:$A,0),1),""),"")</f>
        <v>-6.2000000000000028</v>
      </c>
      <c r="W207">
        <f>+IFERROR(IF(VALUE('data-cash-crude'!V207)&gt;0,'data-cash-crude'!V207-INDEX('active-future'!$C:$C,MATCH('basis-cash-crude'!W$1,'active-future'!$A:$A,0),1),""),"")</f>
        <v>-6.43</v>
      </c>
      <c r="X207">
        <f>+IFERROR(IF(VALUE('data-cash-crude'!W207)&gt;0,'data-cash-crude'!W207-INDEX('active-future'!$C:$C,MATCH('basis-cash-crude'!X$1,'active-future'!$A:$A,0),1),""),"")</f>
        <v>-6.43</v>
      </c>
      <c r="Y207">
        <f>+IFERROR(IF(VALUE('data-cash-crude'!X207)&gt;0,'data-cash-crude'!X207-INDEX('active-future'!$C:$C,MATCH('basis-cash-crude'!Y$1,'active-future'!$A:$A,0),1),""),"")</f>
        <v>-6.3500000000000014</v>
      </c>
      <c r="Z207" t="str">
        <f>+IFERROR(IF(VALUE('data-cash-crude'!Y207)&gt;0,'data-cash-crude'!Y207-INDEX('active-future'!$C:$C,MATCH('basis-cash-crude'!Z$1,'active-future'!$A:$A,0),1),""),"")</f>
        <v/>
      </c>
      <c r="AA207">
        <f>+IFERROR(IF(VALUE('data-cash-crude'!Z207)&gt;0,'data-cash-crude'!Z207-INDEX('active-future'!$C:$C,MATCH('basis-cash-crude'!AA$1,'active-future'!$A:$A,0),1),""),"")</f>
        <v>-6.1700000000000017</v>
      </c>
      <c r="AB207" t="str">
        <f>+IFERROR(IF(VALUE('data-cash-crude'!AA207)&gt;0,'data-cash-crude'!AA207-INDEX('active-future'!$C:$C,MATCH('basis-cash-crude'!AB$1,'active-future'!$A:$A,0),1),""),"")</f>
        <v/>
      </c>
      <c r="AC207">
        <f>+IFERROR(IF(VALUE('data-cash-crude'!AB207)&gt;0,'data-cash-crude'!AB207-INDEX('active-future'!$C:$C,MATCH('basis-cash-crude'!AC$1,'active-future'!$A:$A,0),1),""),"")</f>
        <v>-6.1099999999999994</v>
      </c>
      <c r="AD207">
        <f>+IFERROR(IF(VALUE('data-cash-crude'!AC207)&gt;0,'data-cash-crude'!AC207-INDEX('active-future'!$C:$C,MATCH('basis-cash-crude'!AD$1,'active-future'!$A:$A,0),1),""),"")</f>
        <v>-6.1599999999999966</v>
      </c>
      <c r="AE207">
        <f>+IFERROR(IF(VALUE('data-cash-crude'!AD207)&gt;0,'data-cash-crude'!AD207-INDEX('active-future'!$C:$C,MATCH('basis-cash-crude'!AE$1,'active-future'!$A:$A,0),1),""),"")</f>
        <v>-6.259999999999998</v>
      </c>
      <c r="AF207">
        <f>+IFERROR(IF(VALUE('data-cash-crude'!AE207)&gt;0,'data-cash-crude'!AE207-INDEX('active-future'!$C:$C,MATCH('basis-cash-crude'!AF$1,'active-future'!$A:$A,0),1),""),"")</f>
        <v>-6.2700000000000031</v>
      </c>
      <c r="AG207">
        <f>+IFERROR(IF(VALUE('data-cash-crude'!AF207)&gt;0,'data-cash-crude'!AF207-INDEX('active-future'!$C:$C,MATCH('basis-cash-crude'!AG$1,'active-future'!$A:$A,0),1),""),"")</f>
        <v>-6.3299999999999983</v>
      </c>
      <c r="AH207">
        <f>+IFERROR(IF(VALUE('data-cash-crude'!AG207)&gt;0,'data-cash-crude'!AG207-INDEX('active-future'!$C:$C,MATCH('basis-cash-crude'!AH$1,'active-future'!$A:$A,0),1),""),"")</f>
        <v>-6.259999999999998</v>
      </c>
      <c r="AI207">
        <f>+IFERROR(IF(VALUE('data-cash-crude'!AH207)&gt;0,'data-cash-crude'!AH207-INDEX('active-future'!$C:$C,MATCH('basis-cash-crude'!AI$1,'active-future'!$A:$A,0),1),""),"")</f>
        <v>-6.3500000000000014</v>
      </c>
      <c r="AJ207">
        <f>+IFERROR(IF(VALUE('data-cash-crude'!AI207)&gt;0,'data-cash-crude'!AI207-INDEX('active-future'!$C:$C,MATCH('basis-cash-crude'!AJ$1,'active-future'!$A:$A,0),1),""),"")</f>
        <v>-5.6400000000000006</v>
      </c>
      <c r="AK207">
        <f>+IFERROR(IF(VALUE('data-cash-crude'!AJ207)&gt;0,'data-cash-crude'!AJ207-INDEX('active-future'!$C:$C,MATCH('basis-cash-crude'!AK$1,'active-future'!$A:$A,0),1),""),"")</f>
        <v>-6.2199999999999989</v>
      </c>
      <c r="AL207">
        <f>+IFERROR(IF(VALUE('data-cash-crude'!AK207)&gt;0,'data-cash-crude'!AK207-INDEX('active-future'!$C:$C,MATCH('basis-cash-crude'!AL$1,'active-future'!$A:$A,0),1),""),"")</f>
        <v>-6.2700000000000031</v>
      </c>
      <c r="AM207">
        <f>+IFERROR(IF(VALUE('data-cash-crude'!AL207)&gt;0,'data-cash-crude'!AL207-INDEX('active-future'!$C:$C,MATCH('basis-cash-crude'!AM$1,'active-future'!$A:$A,0),1),""),"")</f>
        <v>-6.3699999999999974</v>
      </c>
      <c r="AN207">
        <f>+IFERROR(IF(VALUE('data-cash-crude'!AM207)&gt;0,'data-cash-crude'!AM207-INDEX('active-future'!$C:$C,MATCH('basis-cash-crude'!AN$1,'active-future'!$A:$A,0),1),""),"")</f>
        <v>-6.2999999999999972</v>
      </c>
      <c r="AO207">
        <f>+IFERROR(IF(VALUE('data-cash-crude'!AN207)&gt;0,'data-cash-crude'!AN207-INDEX('active-future'!$C:$C,MATCH('basis-cash-crude'!AO$1,'active-future'!$A:$A,0),1),""),"")</f>
        <v>-6.1099999999999994</v>
      </c>
      <c r="AP207">
        <f>+IFERROR(IF(VALUE('data-cash-crude'!AO207)&gt;0,'data-cash-crude'!AO207-INDEX('active-future'!$C:$C,MATCH('basis-cash-crude'!AP$1,'active-future'!$A:$A,0),1),""),"")</f>
        <v>-6.240000000000002</v>
      </c>
      <c r="AQ207">
        <f>+IFERROR(IF(VALUE('data-cash-crude'!AP207)&gt;0,'data-cash-crude'!AP207-INDEX('active-future'!$C:$C,MATCH('basis-cash-crude'!AQ$1,'active-future'!$A:$A,0),1),""),"")</f>
        <v>-6.1499999999999986</v>
      </c>
      <c r="AR207">
        <f>+IFERROR(IF(VALUE('data-cash-crude'!AQ207)&gt;0,'data-cash-crude'!AQ207-INDEX('active-future'!$C:$C,MATCH('basis-cash-crude'!AR$1,'active-future'!$A:$A,0),1),""),"")</f>
        <v>-6.1000000000000014</v>
      </c>
      <c r="AS207">
        <f>+IFERROR(IF(VALUE('data-cash-crude'!AR207)&gt;0,'data-cash-crude'!AR207-INDEX('active-future'!$C:$C,MATCH('basis-cash-crude'!AS$1,'active-future'!$A:$A,0),1),""),"")</f>
        <v>-6.2299999999999969</v>
      </c>
      <c r="AT207">
        <f>+IFERROR(IF(VALUE('data-cash-crude'!AS207)&gt;0,'data-cash-crude'!AS207-INDEX('active-future'!$C:$C,MATCH('basis-cash-crude'!AT$1,'active-future'!$A:$A,0),1),""),"")</f>
        <v>-6.2899999999999991</v>
      </c>
      <c r="AU207">
        <f>+IFERROR(IF(VALUE('data-cash-crude'!AT207)&gt;0,'data-cash-crude'!AT207-INDEX('active-future'!$C:$C,MATCH('basis-cash-crude'!AU$1,'active-future'!$A:$A,0),1),""),"")</f>
        <v>-6.4500000000000028</v>
      </c>
      <c r="AV207">
        <f>+IFERROR(IF(VALUE('data-cash-crude'!AU207)&gt;0,'data-cash-crude'!AU207-INDEX('active-future'!$C:$C,MATCH('basis-cash-crude'!AV$1,'active-future'!$A:$A,0),1),""),"")</f>
        <v>-6.43</v>
      </c>
      <c r="AW207">
        <f>+IFERROR(IF(VALUE('data-cash-crude'!AV207)&gt;0,'data-cash-crude'!AV207-INDEX('active-future'!$C:$C,MATCH('basis-cash-crude'!AW$1,'active-future'!$A:$A,0),1),""),"")</f>
        <v>-6.3100000000000023</v>
      </c>
      <c r="AX207">
        <f>+IFERROR(IF(VALUE('data-cash-crude'!AW207)&gt;0,'data-cash-crude'!AW207-INDEX('active-future'!$C:$C,MATCH('basis-cash-crude'!AX$1,'active-future'!$A:$A,0),1),""),"")</f>
        <v>-6.2899999999999991</v>
      </c>
      <c r="AY207">
        <f>+IFERROR(IF(VALUE('data-cash-crude'!AX207)&gt;0,'data-cash-crude'!AX207-INDEX('active-future'!$C:$C,MATCH('basis-cash-crude'!AY$1,'active-future'!$A:$A,0),1),""),"")</f>
        <v>-6.3100000000000023</v>
      </c>
      <c r="AZ207">
        <f>+IFERROR(IF(VALUE('data-cash-crude'!AY207)&gt;0,'data-cash-crude'!AY207-INDEX('active-future'!$C:$C,MATCH('basis-cash-crude'!AZ$1,'active-future'!$A:$A,0),1),""),"")</f>
        <v>-6.1599999999999966</v>
      </c>
      <c r="BA207">
        <f>+IFERROR(IF(VALUE('data-cash-crude'!AZ207)&gt;0,'data-cash-crude'!AZ207-INDEX('active-future'!$C:$C,MATCH('basis-cash-crude'!BA$1,'active-future'!$A:$A,0),1),""),"")</f>
        <v>-6.2299999999999969</v>
      </c>
      <c r="BB207">
        <f>+IFERROR(IF(VALUE('data-cash-crude'!BA207)&gt;0,'data-cash-crude'!BA207-INDEX('active-future'!$C:$C,MATCH('basis-cash-crude'!BB$1,'active-future'!$A:$A,0),1),""),"")</f>
        <v>-6.2199999999999989</v>
      </c>
      <c r="BC207">
        <f>+IFERROR(IF(VALUE('data-cash-crude'!BB207)&gt;0,'data-cash-crude'!BB207-INDEX('active-future'!$C:$C,MATCH('basis-cash-crude'!BC$1,'active-future'!$A:$A,0),1),""),"")</f>
        <v>-6.7299999999999969</v>
      </c>
      <c r="BD207">
        <f>+IFERROR(IF(VALUE('data-cash-crude'!BC207)&gt;0,'data-cash-crude'!BC207-INDEX('active-future'!$C:$C,MATCH('basis-cash-crude'!BD$1,'active-future'!$A:$A,0),1),""),"")</f>
        <v>-6.509999999999998</v>
      </c>
      <c r="BE207">
        <f>+IFERROR(IF(VALUE('data-cash-crude'!BD207)&gt;0,'data-cash-crude'!BD207-INDEX('active-future'!$C:$C,MATCH('basis-cash-crude'!BE$1,'active-future'!$A:$A,0),1),""),"")</f>
        <v>-6.3699999999999974</v>
      </c>
      <c r="BF207">
        <f>+IFERROR(IF(VALUE('data-cash-crude'!BE207)&gt;0,'data-cash-crude'!BE207-INDEX('active-future'!$C:$C,MATCH('basis-cash-crude'!BF$1,'active-future'!$A:$A,0),1),""),"")</f>
        <v>-6.18</v>
      </c>
      <c r="BG207">
        <f>+IFERROR(IF(VALUE('data-cash-crude'!BF207)&gt;0,'data-cash-crude'!BF207-INDEX('active-future'!$C:$C,MATCH('basis-cash-crude'!BG$1,'active-future'!$A:$A,0),1),""),"")</f>
        <v>-6.3599999999999994</v>
      </c>
      <c r="BH207">
        <f>+IFERROR(IF(VALUE('data-cash-crude'!BG207)&gt;0,'data-cash-crude'!BG207-INDEX('active-future'!$C:$C,MATCH('basis-cash-crude'!BH$1,'active-future'!$A:$A,0),1),""),"")</f>
        <v>-6.3100000000000023</v>
      </c>
      <c r="BI207">
        <f>+IFERROR(IF(VALUE('data-cash-crude'!BH207)&gt;0,'data-cash-crude'!BH207-INDEX('active-future'!$C:$C,MATCH('basis-cash-crude'!BI$1,'active-future'!$A:$A,0),1),""),"")</f>
        <v>-6.3400000000000034</v>
      </c>
      <c r="BJ207">
        <f>+IFERROR(IF(VALUE('data-cash-crude'!BI207)&gt;0,'data-cash-crude'!BI207-INDEX('active-future'!$C:$C,MATCH('basis-cash-crude'!BJ$1,'active-future'!$A:$A,0),1),""),"")</f>
        <v>-6.2000000000000028</v>
      </c>
      <c r="BK207">
        <f>+IFERROR(IF(VALUE('data-cash-crude'!BJ207)&gt;0,'data-cash-crude'!BJ207-INDEX('active-future'!$C:$C,MATCH('basis-cash-crude'!BK$1,'active-future'!$A:$A,0),1),""),"")</f>
        <v>-6.2999999999999972</v>
      </c>
      <c r="BL207">
        <f>+IFERROR(IF(VALUE('data-cash-crude'!BK207)&gt;0,'data-cash-crude'!BK207-INDEX('active-future'!$C:$C,MATCH('basis-cash-crude'!BL$1,'active-future'!$A:$A,0),1),""),"")</f>
        <v>-6.3400000000000034</v>
      </c>
      <c r="BM207">
        <f>+IFERROR(IF(VALUE('data-cash-crude'!BL207)&gt;0,'data-cash-crude'!BL207-INDEX('active-future'!$C:$C,MATCH('basis-cash-crude'!BM$1,'active-future'!$A:$A,0),1),""),"")</f>
        <v>-6.1300000000000026</v>
      </c>
      <c r="BN207">
        <f>+IFERROR(IF(VALUE('data-cash-crude'!BM207)&gt;0,'data-cash-crude'!BM207-INDEX('active-future'!$C:$C,MATCH('basis-cash-crude'!BN$1,'active-future'!$A:$A,0),1),""),"")</f>
        <v>-6.25</v>
      </c>
      <c r="BO207">
        <f>+IFERROR(IF(VALUE('data-cash-crude'!BN207)&gt;0,'data-cash-crude'!BN207-INDEX('active-future'!$C:$C,MATCH('basis-cash-crude'!BO$1,'active-future'!$A:$A,0),1),""),"")</f>
        <v>-6.3100000000000023</v>
      </c>
      <c r="BP207">
        <f>+IFERROR(IF(VALUE('data-cash-crude'!BO207)&gt;0,'data-cash-crude'!BO207-INDEX('active-future'!$C:$C,MATCH('basis-cash-crude'!BP$1,'active-future'!$A:$A,0),1),""),"")</f>
        <v>-6.2000000000000028</v>
      </c>
      <c r="BQ207">
        <f>+IFERROR(IF(VALUE('data-cash-crude'!BP207)&gt;0,'data-cash-crude'!BP207-INDEX('active-future'!$C:$C,MATCH('basis-cash-crude'!BQ$1,'active-future'!$A:$A,0),1),""),"")</f>
        <v>-6.1400000000000006</v>
      </c>
      <c r="BR207">
        <f>+IFERROR(IF(VALUE('data-cash-crude'!BQ207)&gt;0,'data-cash-crude'!BQ207-INDEX('active-future'!$C:$C,MATCH('basis-cash-crude'!BR$1,'active-future'!$A:$A,0),1),""),"")</f>
        <v>-6.3699999999999974</v>
      </c>
      <c r="BS207">
        <f>+IFERROR(IF(VALUE('data-cash-crude'!BR207)&gt;0,'data-cash-crude'!BR207-INDEX('active-future'!$C:$C,MATCH('basis-cash-crude'!BS$1,'active-future'!$A:$A,0),1),""),"")</f>
        <v>-6.32</v>
      </c>
      <c r="BT207">
        <f>+IFERROR(IF(VALUE('data-cash-crude'!BS207)&gt;0,'data-cash-crude'!BS207-INDEX('active-future'!$C:$C,MATCH('basis-cash-crude'!BT$1,'active-future'!$A:$A,0),1),""),"")</f>
        <v>-6.1599999999999966</v>
      </c>
      <c r="BU207">
        <f>+IFERROR(IF(VALUE('data-cash-crude'!BT207)&gt;0,'data-cash-crude'!BT207-INDEX('active-future'!$C:$C,MATCH('basis-cash-crude'!BU$1,'active-future'!$A:$A,0),1),""),"")</f>
        <v>-6.1599999999999966</v>
      </c>
      <c r="BV207">
        <f>+IFERROR(IF(VALUE('data-cash-crude'!BU207)&gt;0,'data-cash-crude'!BU207-INDEX('active-future'!$C:$C,MATCH('basis-cash-crude'!BV$1,'active-future'!$A:$A,0),1),""),"")</f>
        <v>-6.240000000000002</v>
      </c>
      <c r="BW207">
        <f>+IFERROR(IF(VALUE('data-cash-crude'!BV207)&gt;0,'data-cash-crude'!BV207-INDEX('active-future'!$C:$C,MATCH('basis-cash-crude'!BW$1,'active-future'!$A:$A,0),1),""),"")</f>
        <v>-6.0399999999999991</v>
      </c>
      <c r="BX207">
        <f>+IFERROR(IF(VALUE('data-cash-crude'!BW207)&gt;0,'data-cash-crude'!BW207-INDEX('active-future'!$C:$C,MATCH('basis-cash-crude'!BX$1,'active-future'!$A:$A,0),1),""),"")</f>
        <v>-6.1400000000000006</v>
      </c>
      <c r="BY207">
        <f>+IFERROR(IF(VALUE('data-cash-crude'!BX207)&gt;0,'data-cash-crude'!BX207-INDEX('active-future'!$C:$C,MATCH('basis-cash-crude'!BY$1,'active-future'!$A:$A,0),1),""),"")</f>
        <v>-6.3400000000000034</v>
      </c>
      <c r="BZ207">
        <f>+IFERROR(IF(VALUE('data-cash-crude'!BY207)&gt;0,'data-cash-crude'!BY207-INDEX('active-future'!$C:$C,MATCH('basis-cash-crude'!BZ$1,'active-future'!$A:$A,0),1),""),"")</f>
        <v>-6.4399999999999977</v>
      </c>
      <c r="CA207" t="str">
        <f>+IFERROR(IF(VALUE('data-cash-crude'!BZ207)&gt;0,'data-cash-crude'!BZ207-INDEX('active-future'!$C:$C,MATCH('basis-cash-crude'!CA$1,'active-future'!$A:$A,0),1),""),"")</f>
        <v/>
      </c>
      <c r="CB207">
        <f>+IFERROR(IF(VALUE('data-cash-crude'!CA207)&gt;0,'data-cash-crude'!CA207-INDEX('active-future'!$C:$C,MATCH('basis-cash-crude'!CB$1,'active-future'!$A:$A,0),1),""),"")</f>
        <v>-6.3400000000000034</v>
      </c>
      <c r="CC207">
        <f>+IFERROR(IF(VALUE('data-cash-crude'!CB207)&gt;0,'data-cash-crude'!CB207-INDEX('active-future'!$C:$C,MATCH('basis-cash-crude'!CC$1,'active-future'!$A:$A,0),1),""),"")</f>
        <v>-6.3999999999999986</v>
      </c>
      <c r="CD207">
        <f>+IFERROR(IF(VALUE('data-cash-crude'!CC207)&gt;0,'data-cash-crude'!CC207-INDEX('active-future'!$C:$C,MATCH('basis-cash-crude'!CD$1,'active-future'!$A:$A,0),1),""),"")</f>
        <v>-6.1000000000000014</v>
      </c>
      <c r="CE207">
        <f>+IFERROR(IF(VALUE('data-cash-crude'!CD207)&gt;0,'data-cash-crude'!CD207-INDEX('active-future'!$C:$C,MATCH('basis-cash-crude'!CE$1,'active-future'!$A:$A,0),1),""),"")</f>
        <v>-6.3400000000000034</v>
      </c>
      <c r="CF207">
        <f>+IFERROR(IF(VALUE('data-cash-crude'!CE207)&gt;0,'data-cash-crude'!CE207-INDEX('active-future'!$C:$C,MATCH('basis-cash-crude'!CF$1,'active-future'!$A:$A,0),1),""),"")</f>
        <v>-6.5</v>
      </c>
      <c r="CG207">
        <f>+IFERROR(IF(VALUE('data-cash-crude'!CF207)&gt;0,'data-cash-crude'!CF207-INDEX('active-future'!$C:$C,MATCH('basis-cash-crude'!CG$1,'active-future'!$A:$A,0),1),""),"")</f>
        <v>-6.3999999999999986</v>
      </c>
      <c r="CH207">
        <f>+IFERROR(IF(VALUE('data-cash-crude'!CG207)&gt;0,'data-cash-crude'!CG207-INDEX('active-future'!$C:$C,MATCH('basis-cash-crude'!CH$1,'active-future'!$A:$A,0),1),""),"")</f>
        <v>-6.3500000000000014</v>
      </c>
      <c r="CI207">
        <f>+IFERROR(IF(VALUE('data-cash-crude'!CH207)&gt;0,'data-cash-crude'!CH207-INDEX('active-future'!$C:$C,MATCH('basis-cash-crude'!CI$1,'active-future'!$A:$A,0),1),""),"")</f>
        <v>-6.2700000000000031</v>
      </c>
      <c r="CJ207">
        <f>+IFERROR(IF(VALUE('data-cash-crude'!CI207)&gt;0,'data-cash-crude'!CI207-INDEX('active-future'!$C:$C,MATCH('basis-cash-crude'!CJ$1,'active-future'!$A:$A,0),1),""),"")</f>
        <v>-6.2999999999999972</v>
      </c>
      <c r="CK207">
        <f>+IFERROR(IF(VALUE('data-cash-crude'!CJ207)&gt;0,'data-cash-crude'!CJ207-INDEX('active-future'!$C:$C,MATCH('basis-cash-crude'!CK$1,'active-future'!$A:$A,0),1),""),"")</f>
        <v>-6.259999999999998</v>
      </c>
      <c r="CL207">
        <f>+IFERROR(IF(VALUE('data-cash-crude'!CK207)&gt;0,'data-cash-crude'!CK207-INDEX('active-future'!$C:$C,MATCH('basis-cash-crude'!CL$1,'active-future'!$A:$A,0),1),""),"")</f>
        <v>-6.1899999999999977</v>
      </c>
      <c r="CM207" t="str">
        <f>+IFERROR(IF(VALUE('data-cash-crude'!CL207)&gt;0,'data-cash-crude'!CL207-INDEX('active-future'!$C:$C,MATCH('basis-cash-crude'!CM$1,'active-future'!$A:$A,0),1),""),"")</f>
        <v/>
      </c>
      <c r="CN207">
        <f>+IFERROR(IF(VALUE('data-cash-crude'!CM207)&gt;0,'data-cash-crude'!CM207-INDEX('active-future'!$C:$C,MATCH('basis-cash-crude'!CN$1,'active-future'!$A:$A,0),1),""),"")</f>
        <v>-6.1000000000000014</v>
      </c>
      <c r="CO207">
        <f>+IFERROR(IF(VALUE('data-cash-crude'!CN207)&gt;0,'data-cash-crude'!CN207-INDEX('active-future'!$C:$C,MATCH('basis-cash-crude'!CO$1,'active-future'!$A:$A,0),1),""),"")</f>
        <v>-6.2100000000000009</v>
      </c>
      <c r="CP207">
        <f>+IFERROR(IF(VALUE('data-cash-crude'!CO207)&gt;0,'data-cash-crude'!CO207-INDEX('active-future'!$C:$C,MATCH('basis-cash-crude'!CP$1,'active-future'!$A:$A,0),1),""),"")</f>
        <v>-6.2800000000000011</v>
      </c>
      <c r="CQ207">
        <f>+IFERROR(IF(VALUE('data-cash-crude'!CP207)&gt;0,'data-cash-crude'!CP207-INDEX('active-future'!$C:$C,MATCH('basis-cash-crude'!CQ$1,'active-future'!$A:$A,0),1),""),"")</f>
        <v>-6.18</v>
      </c>
      <c r="CR207">
        <f>+IFERROR(IF(VALUE('data-cash-crude'!CQ207)&gt;0,'data-cash-crude'!CQ207-INDEX('active-future'!$C:$C,MATCH('basis-cash-crude'!CR$1,'active-future'!$A:$A,0),1),""),"")</f>
        <v>-6.1400000000000006</v>
      </c>
      <c r="CS207">
        <f>+IFERROR(IF(VALUE('data-cash-crude'!CR207)&gt;0,'data-cash-crude'!CR207-INDEX('active-future'!$C:$C,MATCH('basis-cash-crude'!CS$1,'active-future'!$A:$A,0),1),""),"")</f>
        <v>-6.4200000000000017</v>
      </c>
      <c r="CT207">
        <f>+IFERROR(IF(VALUE('data-cash-crude'!CS207)&gt;0,'data-cash-crude'!CS207-INDEX('active-future'!$C:$C,MATCH('basis-cash-crude'!CT$1,'active-future'!$A:$A,0),1),""),"")</f>
        <v>-6.1000000000000014</v>
      </c>
      <c r="CU207" t="str">
        <f>+IFERROR(IF(VALUE('data-cash-crude'!CT207)&gt;0,'data-cash-crude'!CT207-INDEX('active-future'!$C:$C,MATCH('basis-cash-crude'!CU$1,'active-future'!$A:$A,0),1),""),"")</f>
        <v/>
      </c>
      <c r="CV207" t="str">
        <f>+IFERROR(IF(VALUE('data-cash-crude'!CU207)&gt;0,'data-cash-crude'!CU207-INDEX('active-future'!$C:$C,MATCH('basis-cash-crude'!CV$1,'active-future'!$A:$A,0),1),""),"")</f>
        <v/>
      </c>
      <c r="CW207" t="str">
        <f>+IFERROR(IF(VALUE('data-cash-crude'!CV207)&gt;0,'data-cash-crude'!CV207-INDEX('active-future'!$C:$C,MATCH('basis-cash-crude'!CW$1,'active-future'!$A:$A,0),1),""),"")</f>
        <v/>
      </c>
      <c r="CX207" t="str">
        <f>+IFERROR(IF(VALUE('data-cash-crude'!CW207)&gt;0,'data-cash-crude'!CW207-INDEX('active-future'!$C:$C,MATCH('basis-cash-crude'!CX$1,'active-future'!$A:$A,0),1),""),"")</f>
        <v/>
      </c>
      <c r="CY207" t="str">
        <f>+IFERROR(IF(VALUE('data-cash-crude'!CX207)&gt;0,'data-cash-crude'!CX207-INDEX('active-future'!$C:$C,MATCH('basis-cash-crude'!CY$1,'active-future'!$A:$A,0),1),""),"")</f>
        <v/>
      </c>
      <c r="CZ207" t="str">
        <f>+IFERROR(IF(VALUE('data-cash-crude'!CY207)&gt;0,'data-cash-crude'!CY207-INDEX('active-future'!$C:$C,MATCH('basis-cash-crude'!CZ$1,'active-future'!$A:$A,0),1),""),"")</f>
        <v/>
      </c>
      <c r="DA207" t="str">
        <f>+IFERROR(IF(VALUE('data-cash-crude'!CZ207)&gt;0,'data-cash-crude'!CZ207-INDEX('active-future'!$C:$C,MATCH('basis-cash-crude'!DA$1,'active-future'!$A:$A,0),1),""),"")</f>
        <v/>
      </c>
      <c r="DB207" t="str">
        <f>+IFERROR(IF(VALUE('data-cash-crude'!DA207)&gt;0,'data-cash-crude'!DA207-INDEX('active-future'!$C:$C,MATCH('basis-cash-crude'!DB$1,'active-future'!$A:$A,0),1),""),"")</f>
        <v/>
      </c>
      <c r="DC207" t="str">
        <f>+IFERROR(IF(VALUE('data-cash-crude'!DB207)&gt;0,'data-cash-crude'!DB207-INDEX('active-future'!$C:$C,MATCH('basis-cash-crude'!DC$1,'active-future'!$A:$A,0),1),""),"")</f>
        <v/>
      </c>
      <c r="DD207">
        <f>+IFERROR(IF(VALUE('data-cash-crude'!DC207)&gt;0,'data-cash-crude'!DC207-INDEX('active-future'!$C:$C,MATCH('basis-cash-crude'!DD$1,'active-future'!$A:$A,0),1),""),"")</f>
        <v>-6.5399999999999991</v>
      </c>
      <c r="DE207">
        <f>+IFERROR(IF(VALUE('data-cash-crude'!DD207)&gt;0,'data-cash-crude'!DD207-INDEX('active-future'!$C:$C,MATCH('basis-cash-crude'!DE$1,'active-future'!$A:$A,0),1),""),"")</f>
        <v>-6.3400000000000034</v>
      </c>
      <c r="DF207">
        <f>+IFERROR(IF(VALUE('data-cash-crude'!DE207)&gt;0,'data-cash-crude'!DE207-INDEX('active-future'!$C:$C,MATCH('basis-cash-crude'!DF$1,'active-future'!$A:$A,0),1),""),"")</f>
        <v>-6.3800000000000026</v>
      </c>
      <c r="DG207">
        <f>+IFERROR(IF(VALUE('data-cash-crude'!DF207)&gt;0,'data-cash-crude'!DF207-INDEX('active-future'!$C:$C,MATCH('basis-cash-crude'!DG$1,'active-future'!$A:$A,0),1),""),"")</f>
        <v>-6.1899999999999977</v>
      </c>
      <c r="DH207" t="str">
        <f>+IFERROR(IF(VALUE('data-cash-crude'!DG207)&gt;0,'data-cash-crude'!DG207-INDEX('active-future'!$C:$C,MATCH('basis-cash-crude'!DH$1,'active-future'!$A:$A,0),1),""),"")</f>
        <v/>
      </c>
      <c r="DI207">
        <f>+IFERROR(IF(VALUE('data-cash-crude'!DH207)&gt;0,'data-cash-crude'!DH207-INDEX('active-future'!$C:$C,MATCH('basis-cash-crude'!DI$1,'active-future'!$A:$A,0),1),""),"")</f>
        <v>-6.2000000000000028</v>
      </c>
      <c r="DJ207">
        <f>+IFERROR(IF(VALUE('data-cash-crude'!DI207)&gt;0,'data-cash-crude'!DI207-INDEX('active-future'!$C:$C,MATCH('basis-cash-crude'!DJ$1,'active-future'!$A:$A,0),1),""),"")</f>
        <v>-6.3299999999999983</v>
      </c>
      <c r="DK207" t="str">
        <f>+IFERROR(IF(VALUE('data-cash-crude'!DJ207)&gt;0,'data-cash-crude'!DJ207-INDEX('active-future'!$C:$C,MATCH('basis-cash-crude'!DK$1,'active-future'!$A:$A,0),1),""),"")</f>
        <v/>
      </c>
      <c r="DL207">
        <f>+IFERROR(IF(VALUE('data-cash-crude'!DK207)&gt;0,'data-cash-crude'!DK207-INDEX('active-future'!$C:$C,MATCH('basis-cash-crude'!DL$1,'active-future'!$A:$A,0),1),""),"")</f>
        <v>-6.1199999999999974</v>
      </c>
      <c r="DM207" t="str">
        <f>+IFERROR(IF(VALUE('data-cash-crude'!DL207)&gt;0,'data-cash-crude'!DL207-INDEX('active-future'!$C:$C,MATCH('basis-cash-crude'!DM$1,'active-future'!$A:$A,0),1),""),"")</f>
        <v/>
      </c>
      <c r="DN207">
        <f>+IFERROR(IF(VALUE('data-cash-crude'!DM207)&gt;0,'data-cash-crude'!DM207-INDEX('active-future'!$C:$C,MATCH('basis-cash-crude'!DN$1,'active-future'!$A:$A,0),1),""),"")</f>
        <v>-6.2000000000000028</v>
      </c>
      <c r="DO207" t="str">
        <f>+IFERROR(IF(VALUE('data-cash-crude'!DN207)&gt;0,'data-cash-crude'!DN207-INDEX('active-future'!$C:$C,MATCH('basis-cash-crude'!DO$1,'active-future'!$A:$A,0),1),""),"")</f>
        <v/>
      </c>
      <c r="DP207" t="str">
        <f>+IFERROR(IF(VALUE('data-cash-crude'!DO207)&gt;0,'data-cash-crude'!DO207-INDEX('active-future'!$C:$C,MATCH('basis-cash-crude'!DP$1,'active-future'!$A:$A,0),1),""),"")</f>
        <v/>
      </c>
      <c r="DQ207" t="str">
        <f>+IFERROR(IF(VALUE('data-cash-crude'!DP207)&gt;0,'data-cash-crude'!DP207-INDEX('active-future'!$C:$C,MATCH('basis-cash-crude'!DQ$1,'active-future'!$A:$A,0),1),""),"")</f>
        <v/>
      </c>
      <c r="DR207" t="str">
        <f>+IFERROR(IF(VALUE('data-cash-crude'!DQ207)&gt;0,'data-cash-crude'!DQ207-INDEX('active-future'!$C:$C,MATCH('basis-cash-crude'!DR$1,'active-future'!$A:$A,0),1),""),"")</f>
        <v/>
      </c>
      <c r="DS207" t="str">
        <f>+IFERROR(IF(VALUE('data-cash-crude'!DR207)&gt;0,'data-cash-crude'!DR207-INDEX('active-future'!$C:$C,MATCH('basis-cash-crude'!DS$1,'active-future'!$A:$A,0),1),""),"")</f>
        <v/>
      </c>
      <c r="DT207" t="str">
        <f>+IFERROR(IF(VALUE('data-cash-crude'!DS207)&gt;0,'data-cash-crude'!DS207-INDEX('active-future'!$C:$C,MATCH('basis-cash-crude'!DT$1,'active-future'!$A:$A,0),1),""),"")</f>
        <v/>
      </c>
      <c r="DU207" t="str">
        <f>+IFERROR(IF(VALUE('data-cash-crude'!DT207)&gt;0,'data-cash-crude'!DT207-INDEX('active-future'!$C:$C,MATCH('basis-cash-crude'!DU$1,'active-future'!$A:$A,0),1),""),"")</f>
        <v/>
      </c>
      <c r="DV207" t="str">
        <f>+IFERROR(IF(VALUE('data-cash-crude'!DU207)&gt;0,'data-cash-crude'!DU207-INDEX('active-future'!$C:$C,MATCH('basis-cash-crude'!DV$1,'active-future'!$A:$A,0),1),""),"")</f>
        <v/>
      </c>
      <c r="DW207" t="str">
        <f>+IFERROR(IF(VALUE('data-cash-crude'!DV207)&gt;0,'data-cash-crude'!DV207-INDEX('active-future'!$C:$C,MATCH('basis-cash-crude'!DW$1,'active-future'!$A:$A,0),1),""),"")</f>
        <v/>
      </c>
      <c r="DX207" t="str">
        <f>+IFERROR(IF(VALUE('data-cash-crude'!DW207)&gt;0,'data-cash-crude'!DW207-INDEX('active-future'!$C:$C,MATCH('basis-cash-crude'!DX$1,'active-future'!$A:$A,0),1),""),"")</f>
        <v/>
      </c>
      <c r="DY207" t="str">
        <f>+IFERROR(IF(VALUE('data-cash-crude'!DX207)&gt;0,'data-cash-crude'!DX207-INDEX('active-future'!$C:$C,MATCH('basis-cash-crude'!DY$1,'active-future'!$A:$A,0),1),""),"")</f>
        <v/>
      </c>
      <c r="DZ207" t="str">
        <f>+IFERROR(IF(VALUE('data-cash-crude'!DY207)&gt;0,'data-cash-crude'!DY207-INDEX('active-future'!$C:$C,MATCH('basis-cash-crude'!DZ$1,'active-future'!$A:$A,0),1),""),"")</f>
        <v/>
      </c>
      <c r="EA207" t="str">
        <f>+IFERROR(IF(VALUE('data-cash-crude'!DZ207)&gt;0,'data-cash-crude'!DZ207-INDEX('active-future'!$C:$C,MATCH('basis-cash-crude'!EA$1,'active-future'!$A:$A,0),1),""),"")</f>
        <v/>
      </c>
      <c r="EB207" t="str">
        <f>+IFERROR(IF(VALUE('data-cash-crude'!EA207)&gt;0,'data-cash-crude'!EA207-INDEX('active-future'!$C:$C,MATCH('basis-cash-crude'!EB$1,'active-future'!$A:$A,0),1),""),"")</f>
        <v/>
      </c>
      <c r="EC207" t="str">
        <f>+IFERROR(IF(VALUE('data-cash-crude'!EB207)&gt;0,'data-cash-crude'!EB207-INDEX('active-future'!$C:$C,MATCH('basis-cash-crude'!EC$1,'active-future'!$A:$A,0),1),""),"")</f>
        <v/>
      </c>
      <c r="ED207" t="str">
        <f>+IFERROR(IF(VALUE('data-cash-crude'!EC207)&gt;0,'data-cash-crude'!EC207-INDEX('active-future'!$C:$C,MATCH('basis-cash-crude'!ED$1,'active-future'!$A:$A,0),1),""),"")</f>
        <v/>
      </c>
      <c r="EE207" t="str">
        <f>+IFERROR(IF(VALUE('data-cash-crude'!ED207)&gt;0,'data-cash-crude'!ED207-INDEX('active-future'!$C:$C,MATCH('basis-cash-crude'!EE$1,'active-future'!$A:$A,0),1),""),"")</f>
        <v/>
      </c>
      <c r="EF207" t="str">
        <f>+IFERROR(IF(VALUE('data-cash-crude'!EE207)&gt;0,'data-cash-crude'!EE207-INDEX('active-future'!$C:$C,MATCH('basis-cash-crude'!EF$1,'active-future'!$A:$A,0),1),""),"")</f>
        <v/>
      </c>
      <c r="EG207" t="str">
        <f>+IFERROR(IF(VALUE('data-cash-crude'!EF207)&gt;0,'data-cash-crude'!EF207-INDEX('active-future'!$C:$C,MATCH('basis-cash-crude'!EG$1,'active-future'!$A:$A,0),1),""),"")</f>
        <v/>
      </c>
      <c r="EH207" t="str">
        <f>+IFERROR(IF(VALUE('data-cash-crude'!EG207)&gt;0,'data-cash-crude'!EG207-INDEX('active-future'!$C:$C,MATCH('basis-cash-crude'!EH$1,'active-future'!$A:$A,0),1),""),"")</f>
        <v/>
      </c>
      <c r="EI207" t="str">
        <f>+IFERROR(IF(VALUE('data-cash-crude'!EH207)&gt;0,'data-cash-crude'!EH207-INDEX('active-future'!$C:$C,MATCH('basis-cash-crude'!EI$1,'active-future'!$A:$A,0),1),""),"")</f>
        <v/>
      </c>
      <c r="EJ207" t="str">
        <f>+IFERROR(IF(VALUE('data-cash-crude'!EI207)&gt;0,'data-cash-crude'!EI207-INDEX('active-future'!$C:$C,MATCH('basis-cash-crude'!EJ$1,'active-future'!$A:$A,0),1),""),"")</f>
        <v/>
      </c>
      <c r="EK207" t="str">
        <f>+IFERROR(IF(VALUE('data-cash-crude'!EJ207)&gt;0,'data-cash-crude'!EJ207-INDEX('active-future'!$C:$C,MATCH('basis-cash-crude'!EK$1,'active-future'!$A:$A,0),1),""),"")</f>
        <v/>
      </c>
      <c r="EL207" t="str">
        <f>+IFERROR(IF(VALUE('data-cash-crude'!EK207)&gt;0,'data-cash-crude'!EK207-INDEX('active-future'!$C:$C,MATCH('basis-cash-crude'!EL$1,'active-future'!$A:$A,0),1),""),"")</f>
        <v/>
      </c>
      <c r="EM207" t="str">
        <f>+IFERROR(IF(VALUE('data-cash-crude'!EL207)&gt;0,'data-cash-crude'!EL207-INDEX('active-future'!$C:$C,MATCH('basis-cash-crude'!EM$1,'active-future'!$A:$A,0),1),""),"")</f>
        <v/>
      </c>
      <c r="EN207" t="str">
        <f>+IFERROR(IF(VALUE('data-cash-crude'!EM207)&gt;0,'data-cash-crude'!EM207-INDEX('active-future'!$C:$C,MATCH('basis-cash-crude'!EN$1,'active-future'!$A:$A,0),1),""),"")</f>
        <v/>
      </c>
      <c r="EO207" t="str">
        <f>+IFERROR(IF(VALUE('data-cash-crude'!EN207)&gt;0,'data-cash-crude'!EN207-INDEX('active-future'!$C:$C,MATCH('basis-cash-crude'!EO$1,'active-future'!$A:$A,0),1),""),"")</f>
        <v/>
      </c>
      <c r="EP207" t="str">
        <f>+IFERROR(IF(VALUE('data-cash-crude'!EO207)&gt;0,'data-cash-crude'!EO207-INDEX('active-future'!$C:$C,MATCH('basis-cash-crude'!EP$1,'active-future'!$A:$A,0),1),""),"")</f>
        <v/>
      </c>
      <c r="EQ207" t="str">
        <f>+IFERROR(IF(VALUE('data-cash-crude'!EP207)&gt;0,'data-cash-crude'!EP207-INDEX('active-future'!$C:$C,MATCH('basis-cash-crude'!EQ$1,'active-future'!$A:$A,0),1),""),"")</f>
        <v/>
      </c>
      <c r="ER207" t="str">
        <f>+IFERROR(IF(VALUE('data-cash-crude'!EQ207)&gt;0,'data-cash-crude'!EQ207-INDEX('active-future'!$C:$C,MATCH('basis-cash-crude'!ER$1,'active-future'!$A:$A,0),1),""),"")</f>
        <v/>
      </c>
      <c r="ES207" t="str">
        <f>+IFERROR(IF(VALUE('data-cash-crude'!ER207)&gt;0,'data-cash-crude'!ER207-INDEX('active-future'!$C:$C,MATCH('basis-cash-crude'!ES$1,'active-future'!$A:$A,0),1),""),"")</f>
        <v/>
      </c>
      <c r="ET207" t="str">
        <f>+IFERROR(IF(VALUE('data-cash-crude'!ES207)&gt;0,'data-cash-crude'!ES207-INDEX('active-future'!$C:$C,MATCH('basis-cash-crude'!ET$1,'active-future'!$A:$A,0),1),""),"")</f>
        <v/>
      </c>
      <c r="EU207" t="str">
        <f>+IFERROR(IF(VALUE('data-cash-crude'!ET207)&gt;0,'data-cash-crude'!ET207-INDEX('active-future'!$C:$C,MATCH('basis-cash-crude'!EU$1,'active-future'!$A:$A,0),1),""),"")</f>
        <v/>
      </c>
      <c r="EV207" t="str">
        <f>+IFERROR(IF(VALUE('data-cash-crude'!EU207)&gt;0,'data-cash-crude'!EU207-INDEX('active-future'!$C:$C,MATCH('basis-cash-crude'!EV$1,'active-future'!$A:$A,0),1),""),"")</f>
        <v/>
      </c>
      <c r="EW207" t="str">
        <f>+IFERROR(IF(VALUE('data-cash-crude'!EV207)&gt;0,'data-cash-crude'!EV207-INDEX('active-future'!$C:$C,MATCH('basis-cash-crude'!EW$1,'active-future'!$A:$A,0),1),""),"")</f>
        <v/>
      </c>
      <c r="EX207" t="str">
        <f>+IFERROR(IF(VALUE('data-cash-crude'!EW207)&gt;0,'data-cash-crude'!EW207-INDEX('active-future'!$C:$C,MATCH('basis-cash-crude'!EX$1,'active-future'!$A:$A,0),1),""),"")</f>
        <v/>
      </c>
      <c r="EY207">
        <f>+IFERROR(IF(VALUE('data-cash-crude'!EX207)&gt;0,'data-cash-crude'!EX207-INDEX('active-future'!$C:$C,MATCH('basis-cash-crude'!EY$1,'active-future'!$A:$A,0),1),""),"")</f>
        <v>-6.3699999999999974</v>
      </c>
      <c r="EZ207">
        <f>+IFERROR(IF(VALUE('data-cash-crude'!EY207)&gt;0,'data-cash-crude'!EY207-INDEX('active-future'!$C:$C,MATCH('basis-cash-crude'!EZ$1,'active-future'!$A:$A,0),1),""),"")</f>
        <v>-6.2700000000000031</v>
      </c>
      <c r="FA207">
        <f>+IFERROR(IF(VALUE('data-cash-crude'!EZ207)&gt;0,'data-cash-crude'!EZ207-INDEX('active-future'!$C:$C,MATCH('basis-cash-crude'!FA$1,'active-future'!$A:$A,0),1),""),"")</f>
        <v>-6.2800000000000011</v>
      </c>
      <c r="FB207">
        <f>+IFERROR(IF(VALUE('data-cash-crude'!FA207)&gt;0,'data-cash-crude'!FA207-INDEX('active-future'!$C:$C,MATCH('basis-cash-crude'!FB$1,'active-future'!$A:$A,0),1),""),"")</f>
        <v>-6.2899999999999991</v>
      </c>
      <c r="FC207">
        <f>+IFERROR(IF(VALUE('data-cash-crude'!FB207)&gt;0,'data-cash-crude'!FB207-INDEX('active-future'!$C:$C,MATCH('basis-cash-crude'!FC$1,'active-future'!$A:$A,0),1),""),"")</f>
        <v>-6.1599999999999966</v>
      </c>
      <c r="FD207">
        <f>+IFERROR(IF(VALUE('data-cash-crude'!FC207)&gt;0,'data-cash-crude'!FC207-INDEX('active-future'!$C:$C,MATCH('basis-cash-crude'!FD$1,'active-future'!$A:$A,0),1),""),"")</f>
        <v>-6.2000000000000028</v>
      </c>
      <c r="FE207">
        <f>+IFERROR(IF(VALUE('data-cash-crude'!FD207)&gt;0,'data-cash-crude'!FD207-INDEX('active-future'!$C:$C,MATCH('basis-cash-crude'!FE$1,'active-future'!$A:$A,0),1),""),"")</f>
        <v>-6.3699999999999974</v>
      </c>
      <c r="FF207">
        <f>+IFERROR(IF(VALUE('data-cash-crude'!FE207)&gt;0,'data-cash-crude'!FE207-INDEX('active-future'!$C:$C,MATCH('basis-cash-crude'!FF$1,'active-future'!$A:$A,0),1),""),"")</f>
        <v>-6.3999999999999986</v>
      </c>
      <c r="FG207">
        <f>+IFERROR(IF(VALUE('data-cash-crude'!FF207)&gt;0,'data-cash-crude'!FF207-INDEX('active-future'!$C:$C,MATCH('basis-cash-crude'!FG$1,'active-future'!$A:$A,0),1),""),"")</f>
        <v>-6.25</v>
      </c>
      <c r="FH207">
        <f>+IFERROR(IF(VALUE('data-cash-crude'!FG207)&gt;0,'data-cash-crude'!FG207-INDEX('active-future'!$C:$C,MATCH('basis-cash-crude'!FH$1,'active-future'!$A:$A,0),1),""),"")</f>
        <v>-6.1899999999999977</v>
      </c>
      <c r="FI207">
        <f>+IFERROR(IF(VALUE('data-cash-crude'!FH207)&gt;0,'data-cash-crude'!FH207-INDEX('active-future'!$C:$C,MATCH('basis-cash-crude'!FI$1,'active-future'!$A:$A,0),1),""),"")</f>
        <v>-6.3100000000000023</v>
      </c>
      <c r="FJ207">
        <f>+IFERROR(IF(VALUE('data-cash-crude'!FI207)&gt;0,'data-cash-crude'!FI207-INDEX('active-future'!$C:$C,MATCH('basis-cash-crude'!FJ$1,'active-future'!$A:$A,0),1),""),"")</f>
        <v>-6.3500000000000014</v>
      </c>
      <c r="FK207">
        <f>+IFERROR(IF(VALUE('data-cash-crude'!FJ207)&gt;0,'data-cash-crude'!FJ207-INDEX('active-future'!$C:$C,MATCH('basis-cash-crude'!FK$1,'active-future'!$A:$A,0),1),""),"")</f>
        <v>-6.4099999999999966</v>
      </c>
      <c r="FL207">
        <f>+IFERROR(IF(VALUE('data-cash-crude'!FK207)&gt;0,'data-cash-crude'!FK207-INDEX('active-future'!$C:$C,MATCH('basis-cash-crude'!FL$1,'active-future'!$A:$A,0),1),""),"")</f>
        <v>-6.25</v>
      </c>
    </row>
    <row r="208" spans="1:168" x14ac:dyDescent="0.2">
      <c r="A208">
        <f t="shared" si="9"/>
        <v>-3.5866666666666673</v>
      </c>
      <c r="B208">
        <f t="shared" si="10"/>
        <v>-3.5176000000000012</v>
      </c>
      <c r="C208">
        <f t="shared" si="11"/>
        <v>-3.5184337349397601</v>
      </c>
      <c r="D208" s="10" t="str">
        <f>+'data-cash-crude'!B208</f>
        <v>CLPA-9-114.CM</v>
      </c>
      <c r="E208">
        <f>+IFERROR(IF(VALUE('data-cash-crude'!D208)&gt;0,'data-cash-crude'!D208-INDEX('active-future'!$C:$C,MATCH('basis-cash-crude'!E$1,'active-future'!$A:$A,0),1),""),"")</f>
        <v>-3.3100000000000023</v>
      </c>
      <c r="F208">
        <f>+IFERROR(IF(VALUE('data-cash-crude'!E208)&gt;0,'data-cash-crude'!E208-INDEX('active-future'!$C:$C,MATCH('basis-cash-crude'!F$1,'active-future'!$A:$A,0),1),""),"")</f>
        <v>-3.6799999999999997</v>
      </c>
      <c r="G208">
        <f>+IFERROR(IF(VALUE('data-cash-crude'!F208)&gt;0,'data-cash-crude'!F208-INDEX('active-future'!$C:$C,MATCH('basis-cash-crude'!G$1,'active-future'!$A:$A,0),1),""),"")</f>
        <v>-3.7199999999999989</v>
      </c>
      <c r="H208">
        <f>+IFERROR(IF(VALUE('data-cash-crude'!G208)&gt;0,'data-cash-crude'!G208-INDEX('active-future'!$C:$C,MATCH('basis-cash-crude'!H$1,'active-future'!$A:$A,0),1),""),"")</f>
        <v>-3.6799999999999997</v>
      </c>
      <c r="I208" t="str">
        <f>+IFERROR(IF(VALUE('data-cash-crude'!H208)&gt;0,'data-cash-crude'!H208-INDEX('active-future'!$C:$C,MATCH('basis-cash-crude'!I$1,'active-future'!$A:$A,0),1),""),"")</f>
        <v/>
      </c>
      <c r="J208">
        <f>+IFERROR(IF(VALUE('data-cash-crude'!I208)&gt;0,'data-cash-crude'!I208-INDEX('active-future'!$C:$C,MATCH('basis-cash-crude'!J$1,'active-future'!$A:$A,0),1),""),"")</f>
        <v>-3.6099999999999994</v>
      </c>
      <c r="K208">
        <f>+IFERROR(IF(VALUE('data-cash-crude'!J208)&gt;0,'data-cash-crude'!J208-INDEX('active-future'!$C:$C,MATCH('basis-cash-crude'!K$1,'active-future'!$A:$A,0),1),""),"")</f>
        <v>-3.5200000000000031</v>
      </c>
      <c r="L208" t="str">
        <f>+IFERROR(IF(VALUE('data-cash-crude'!K208)&gt;0,'data-cash-crude'!K208-INDEX('active-future'!$C:$C,MATCH('basis-cash-crude'!L$1,'active-future'!$A:$A,0),1),""),"")</f>
        <v/>
      </c>
      <c r="M208" t="str">
        <f>+IFERROR(IF(VALUE('data-cash-crude'!L208)&gt;0,'data-cash-crude'!L208-INDEX('active-future'!$C:$C,MATCH('basis-cash-crude'!M$1,'active-future'!$A:$A,0),1),""),"")</f>
        <v/>
      </c>
      <c r="N208">
        <f>+IFERROR(IF(VALUE('data-cash-crude'!M208)&gt;0,'data-cash-crude'!M208-INDEX('active-future'!$C:$C,MATCH('basis-cash-crude'!N$1,'active-future'!$A:$A,0),1),""),"")</f>
        <v>-3.3500000000000014</v>
      </c>
      <c r="O208">
        <f>+IFERROR(IF(VALUE('data-cash-crude'!N208)&gt;0,'data-cash-crude'!N208-INDEX('active-future'!$C:$C,MATCH('basis-cash-crude'!O$1,'active-future'!$A:$A,0),1),""),"")</f>
        <v>-3.3699999999999974</v>
      </c>
      <c r="P208">
        <f>+IFERROR(IF(VALUE('data-cash-crude'!O208)&gt;0,'data-cash-crude'!O208-INDEX('active-future'!$C:$C,MATCH('basis-cash-crude'!P$1,'active-future'!$A:$A,0),1),""),"")</f>
        <v>-3.4600000000000009</v>
      </c>
      <c r="Q208">
        <f>+IFERROR(IF(VALUE('data-cash-crude'!P208)&gt;0,'data-cash-crude'!P208-INDEX('active-future'!$C:$C,MATCH('basis-cash-crude'!Q$1,'active-future'!$A:$A,0),1),""),"")</f>
        <v>-3.5700000000000003</v>
      </c>
      <c r="R208">
        <f>+IFERROR(IF(VALUE('data-cash-crude'!Q208)&gt;0,'data-cash-crude'!Q208-INDEX('active-future'!$C:$C,MATCH('basis-cash-crude'!R$1,'active-future'!$A:$A,0),1),""),"")</f>
        <v>-3.4299999999999997</v>
      </c>
      <c r="S208">
        <f>+IFERROR(IF(VALUE('data-cash-crude'!R208)&gt;0,'data-cash-crude'!R208-INDEX('active-future'!$C:$C,MATCH('basis-cash-crude'!S$1,'active-future'!$A:$A,0),1),""),"")</f>
        <v>-3.509999999999998</v>
      </c>
      <c r="T208">
        <f>+IFERROR(IF(VALUE('data-cash-crude'!S208)&gt;0,'data-cash-crude'!S208-INDEX('active-future'!$C:$C,MATCH('basis-cash-crude'!T$1,'active-future'!$A:$A,0),1),""),"")</f>
        <v>-3.490000000000002</v>
      </c>
      <c r="U208">
        <f>+IFERROR(IF(VALUE('data-cash-crude'!T208)&gt;0,'data-cash-crude'!T208-INDEX('active-future'!$C:$C,MATCH('basis-cash-crude'!U$1,'active-future'!$A:$A,0),1),""),"")</f>
        <v>-3.5200000000000031</v>
      </c>
      <c r="V208">
        <f>+IFERROR(IF(VALUE('data-cash-crude'!U208)&gt;0,'data-cash-crude'!U208-INDEX('active-future'!$C:$C,MATCH('basis-cash-crude'!V$1,'active-future'!$A:$A,0),1),""),"")</f>
        <v>-3.4500000000000028</v>
      </c>
      <c r="W208">
        <f>+IFERROR(IF(VALUE('data-cash-crude'!V208)&gt;0,'data-cash-crude'!V208-INDEX('active-future'!$C:$C,MATCH('basis-cash-crude'!W$1,'active-future'!$A:$A,0),1),""),"")</f>
        <v>-3.6799999999999997</v>
      </c>
      <c r="X208">
        <f>+IFERROR(IF(VALUE('data-cash-crude'!W208)&gt;0,'data-cash-crude'!W208-INDEX('active-future'!$C:$C,MATCH('basis-cash-crude'!X$1,'active-future'!$A:$A,0),1),""),"")</f>
        <v>-3.6799999999999997</v>
      </c>
      <c r="Y208">
        <f>+IFERROR(IF(VALUE('data-cash-crude'!X208)&gt;0,'data-cash-crude'!X208-INDEX('active-future'!$C:$C,MATCH('basis-cash-crude'!Y$1,'active-future'!$A:$A,0),1),""),"")</f>
        <v>-3.6000000000000014</v>
      </c>
      <c r="Z208" t="str">
        <f>+IFERROR(IF(VALUE('data-cash-crude'!Y208)&gt;0,'data-cash-crude'!Y208-INDEX('active-future'!$C:$C,MATCH('basis-cash-crude'!Z$1,'active-future'!$A:$A,0),1),""),"")</f>
        <v/>
      </c>
      <c r="AA208">
        <f>+IFERROR(IF(VALUE('data-cash-crude'!Z208)&gt;0,'data-cash-crude'!Z208-INDEX('active-future'!$C:$C,MATCH('basis-cash-crude'!AA$1,'active-future'!$A:$A,0),1),""),"")</f>
        <v>-3.4200000000000017</v>
      </c>
      <c r="AB208" t="str">
        <f>+IFERROR(IF(VALUE('data-cash-crude'!AA208)&gt;0,'data-cash-crude'!AA208-INDEX('active-future'!$C:$C,MATCH('basis-cash-crude'!AB$1,'active-future'!$A:$A,0),1),""),"")</f>
        <v/>
      </c>
      <c r="AC208">
        <f>+IFERROR(IF(VALUE('data-cash-crude'!AB208)&gt;0,'data-cash-crude'!AB208-INDEX('active-future'!$C:$C,MATCH('basis-cash-crude'!AC$1,'active-future'!$A:$A,0),1),""),"")</f>
        <v>-3.3599999999999994</v>
      </c>
      <c r="AD208">
        <f>+IFERROR(IF(VALUE('data-cash-crude'!AC208)&gt;0,'data-cash-crude'!AC208-INDEX('active-future'!$C:$C,MATCH('basis-cash-crude'!AD$1,'active-future'!$A:$A,0),1),""),"")</f>
        <v>-3.4099999999999966</v>
      </c>
      <c r="AE208">
        <f>+IFERROR(IF(VALUE('data-cash-crude'!AD208)&gt;0,'data-cash-crude'!AD208-INDEX('active-future'!$C:$C,MATCH('basis-cash-crude'!AE$1,'active-future'!$A:$A,0),1),""),"")</f>
        <v>-3.509999999999998</v>
      </c>
      <c r="AF208">
        <f>+IFERROR(IF(VALUE('data-cash-crude'!AE208)&gt;0,'data-cash-crude'!AE208-INDEX('active-future'!$C:$C,MATCH('basis-cash-crude'!AF$1,'active-future'!$A:$A,0),1),""),"")</f>
        <v>-3.5200000000000031</v>
      </c>
      <c r="AG208">
        <f>+IFERROR(IF(VALUE('data-cash-crude'!AF208)&gt;0,'data-cash-crude'!AF208-INDEX('active-future'!$C:$C,MATCH('basis-cash-crude'!AG$1,'active-future'!$A:$A,0),1),""),"")</f>
        <v>-3.5799999999999983</v>
      </c>
      <c r="AH208">
        <f>+IFERROR(IF(VALUE('data-cash-crude'!AG208)&gt;0,'data-cash-crude'!AG208-INDEX('active-future'!$C:$C,MATCH('basis-cash-crude'!AH$1,'active-future'!$A:$A,0),1),""),"")</f>
        <v>-3.509999999999998</v>
      </c>
      <c r="AI208">
        <f>+IFERROR(IF(VALUE('data-cash-crude'!AH208)&gt;0,'data-cash-crude'!AH208-INDEX('active-future'!$C:$C,MATCH('basis-cash-crude'!AI$1,'active-future'!$A:$A,0),1),""),"")</f>
        <v>-3.6000000000000014</v>
      </c>
      <c r="AJ208">
        <f>+IFERROR(IF(VALUE('data-cash-crude'!AI208)&gt;0,'data-cash-crude'!AI208-INDEX('active-future'!$C:$C,MATCH('basis-cash-crude'!AJ$1,'active-future'!$A:$A,0),1),""),"")</f>
        <v>-2.8900000000000006</v>
      </c>
      <c r="AK208">
        <f>+IFERROR(IF(VALUE('data-cash-crude'!AJ208)&gt;0,'data-cash-crude'!AJ208-INDEX('active-future'!$C:$C,MATCH('basis-cash-crude'!AK$1,'active-future'!$A:$A,0),1),""),"")</f>
        <v>-3.4699999999999989</v>
      </c>
      <c r="AL208">
        <f>+IFERROR(IF(VALUE('data-cash-crude'!AK208)&gt;0,'data-cash-crude'!AK208-INDEX('active-future'!$C:$C,MATCH('basis-cash-crude'!AL$1,'active-future'!$A:$A,0),1),""),"")</f>
        <v>-3.5200000000000031</v>
      </c>
      <c r="AM208">
        <f>+IFERROR(IF(VALUE('data-cash-crude'!AL208)&gt;0,'data-cash-crude'!AL208-INDEX('active-future'!$C:$C,MATCH('basis-cash-crude'!AM$1,'active-future'!$A:$A,0),1),""),"")</f>
        <v>-3.6199999999999974</v>
      </c>
      <c r="AN208">
        <f>+IFERROR(IF(VALUE('data-cash-crude'!AM208)&gt;0,'data-cash-crude'!AM208-INDEX('active-future'!$C:$C,MATCH('basis-cash-crude'!AN$1,'active-future'!$A:$A,0),1),""),"")</f>
        <v>-3.5499999999999972</v>
      </c>
      <c r="AO208">
        <f>+IFERROR(IF(VALUE('data-cash-crude'!AN208)&gt;0,'data-cash-crude'!AN208-INDEX('active-future'!$C:$C,MATCH('basis-cash-crude'!AO$1,'active-future'!$A:$A,0),1),""),"")</f>
        <v>-3.3599999999999994</v>
      </c>
      <c r="AP208">
        <f>+IFERROR(IF(VALUE('data-cash-crude'!AO208)&gt;0,'data-cash-crude'!AO208-INDEX('active-future'!$C:$C,MATCH('basis-cash-crude'!AP$1,'active-future'!$A:$A,0),1),""),"")</f>
        <v>-3.490000000000002</v>
      </c>
      <c r="AQ208">
        <f>+IFERROR(IF(VALUE('data-cash-crude'!AP208)&gt;0,'data-cash-crude'!AP208-INDEX('active-future'!$C:$C,MATCH('basis-cash-crude'!AQ$1,'active-future'!$A:$A,0),1),""),"")</f>
        <v>-3.3999999999999986</v>
      </c>
      <c r="AR208">
        <f>+IFERROR(IF(VALUE('data-cash-crude'!AQ208)&gt;0,'data-cash-crude'!AQ208-INDEX('active-future'!$C:$C,MATCH('basis-cash-crude'!AR$1,'active-future'!$A:$A,0),1),""),"")</f>
        <v>-3.3500000000000014</v>
      </c>
      <c r="AS208">
        <f>+IFERROR(IF(VALUE('data-cash-crude'!AR208)&gt;0,'data-cash-crude'!AR208-INDEX('active-future'!$C:$C,MATCH('basis-cash-crude'!AS$1,'active-future'!$A:$A,0),1),""),"")</f>
        <v>-3.4799999999999969</v>
      </c>
      <c r="AT208">
        <f>+IFERROR(IF(VALUE('data-cash-crude'!AS208)&gt;0,'data-cash-crude'!AS208-INDEX('active-future'!$C:$C,MATCH('basis-cash-crude'!AT$1,'active-future'!$A:$A,0),1),""),"")</f>
        <v>-3.5399999999999991</v>
      </c>
      <c r="AU208">
        <f>+IFERROR(IF(VALUE('data-cash-crude'!AT208)&gt;0,'data-cash-crude'!AT208-INDEX('active-future'!$C:$C,MATCH('basis-cash-crude'!AU$1,'active-future'!$A:$A,0),1),""),"")</f>
        <v>-3.7000000000000028</v>
      </c>
      <c r="AV208">
        <f>+IFERROR(IF(VALUE('data-cash-crude'!AU208)&gt;0,'data-cash-crude'!AU208-INDEX('active-future'!$C:$C,MATCH('basis-cash-crude'!AV$1,'active-future'!$A:$A,0),1),""),"")</f>
        <v>-3.6799999999999997</v>
      </c>
      <c r="AW208">
        <f>+IFERROR(IF(VALUE('data-cash-crude'!AV208)&gt;0,'data-cash-crude'!AV208-INDEX('active-future'!$C:$C,MATCH('basis-cash-crude'!AW$1,'active-future'!$A:$A,0),1),""),"")</f>
        <v>-3.5600000000000023</v>
      </c>
      <c r="AX208">
        <f>+IFERROR(IF(VALUE('data-cash-crude'!AW208)&gt;0,'data-cash-crude'!AW208-INDEX('active-future'!$C:$C,MATCH('basis-cash-crude'!AX$1,'active-future'!$A:$A,0),1),""),"")</f>
        <v>-3.5399999999999991</v>
      </c>
      <c r="AY208">
        <f>+IFERROR(IF(VALUE('data-cash-crude'!AX208)&gt;0,'data-cash-crude'!AX208-INDEX('active-future'!$C:$C,MATCH('basis-cash-crude'!AY$1,'active-future'!$A:$A,0),1),""),"")</f>
        <v>-3.5600000000000023</v>
      </c>
      <c r="AZ208">
        <f>+IFERROR(IF(VALUE('data-cash-crude'!AY208)&gt;0,'data-cash-crude'!AY208-INDEX('active-future'!$C:$C,MATCH('basis-cash-crude'!AZ$1,'active-future'!$A:$A,0),1),""),"")</f>
        <v>-3.4099999999999966</v>
      </c>
      <c r="BA208">
        <f>+IFERROR(IF(VALUE('data-cash-crude'!AZ208)&gt;0,'data-cash-crude'!AZ208-INDEX('active-future'!$C:$C,MATCH('basis-cash-crude'!BA$1,'active-future'!$A:$A,0),1),""),"")</f>
        <v>-3.4799999999999969</v>
      </c>
      <c r="BB208">
        <f>+IFERROR(IF(VALUE('data-cash-crude'!BA208)&gt;0,'data-cash-crude'!BA208-INDEX('active-future'!$C:$C,MATCH('basis-cash-crude'!BB$1,'active-future'!$A:$A,0),1),""),"")</f>
        <v>-3.4699999999999989</v>
      </c>
      <c r="BC208">
        <f>+IFERROR(IF(VALUE('data-cash-crude'!BB208)&gt;0,'data-cash-crude'!BB208-INDEX('active-future'!$C:$C,MATCH('basis-cash-crude'!BC$1,'active-future'!$A:$A,0),1),""),"")</f>
        <v>-3.9799999999999969</v>
      </c>
      <c r="BD208">
        <f>+IFERROR(IF(VALUE('data-cash-crude'!BC208)&gt;0,'data-cash-crude'!BC208-INDEX('active-future'!$C:$C,MATCH('basis-cash-crude'!BD$1,'active-future'!$A:$A,0),1),""),"")</f>
        <v>-3.759999999999998</v>
      </c>
      <c r="BE208">
        <f>+IFERROR(IF(VALUE('data-cash-crude'!BD208)&gt;0,'data-cash-crude'!BD208-INDEX('active-future'!$C:$C,MATCH('basis-cash-crude'!BE$1,'active-future'!$A:$A,0),1),""),"")</f>
        <v>-3.6199999999999974</v>
      </c>
      <c r="BF208">
        <f>+IFERROR(IF(VALUE('data-cash-crude'!BE208)&gt;0,'data-cash-crude'!BE208-INDEX('active-future'!$C:$C,MATCH('basis-cash-crude'!BF$1,'active-future'!$A:$A,0),1),""),"")</f>
        <v>-3.4299999999999997</v>
      </c>
      <c r="BG208">
        <f>+IFERROR(IF(VALUE('data-cash-crude'!BF208)&gt;0,'data-cash-crude'!BF208-INDEX('active-future'!$C:$C,MATCH('basis-cash-crude'!BG$1,'active-future'!$A:$A,0),1),""),"")</f>
        <v>-3.6099999999999994</v>
      </c>
      <c r="BH208">
        <f>+IFERROR(IF(VALUE('data-cash-crude'!BG208)&gt;0,'data-cash-crude'!BG208-INDEX('active-future'!$C:$C,MATCH('basis-cash-crude'!BH$1,'active-future'!$A:$A,0),1),""),"")</f>
        <v>-3.5600000000000023</v>
      </c>
      <c r="BI208">
        <f>+IFERROR(IF(VALUE('data-cash-crude'!BH208)&gt;0,'data-cash-crude'!BH208-INDEX('active-future'!$C:$C,MATCH('basis-cash-crude'!BI$1,'active-future'!$A:$A,0),1),""),"")</f>
        <v>-3.5900000000000034</v>
      </c>
      <c r="BJ208">
        <f>+IFERROR(IF(VALUE('data-cash-crude'!BI208)&gt;0,'data-cash-crude'!BI208-INDEX('active-future'!$C:$C,MATCH('basis-cash-crude'!BJ$1,'active-future'!$A:$A,0),1),""),"")</f>
        <v>-3.4500000000000028</v>
      </c>
      <c r="BK208">
        <f>+IFERROR(IF(VALUE('data-cash-crude'!BJ208)&gt;0,'data-cash-crude'!BJ208-INDEX('active-future'!$C:$C,MATCH('basis-cash-crude'!BK$1,'active-future'!$A:$A,0),1),""),"")</f>
        <v>-3.5499999999999972</v>
      </c>
      <c r="BL208">
        <f>+IFERROR(IF(VALUE('data-cash-crude'!BK208)&gt;0,'data-cash-crude'!BK208-INDEX('active-future'!$C:$C,MATCH('basis-cash-crude'!BL$1,'active-future'!$A:$A,0),1),""),"")</f>
        <v>-3.5900000000000034</v>
      </c>
      <c r="BM208">
        <f>+IFERROR(IF(VALUE('data-cash-crude'!BL208)&gt;0,'data-cash-crude'!BL208-INDEX('active-future'!$C:$C,MATCH('basis-cash-crude'!BM$1,'active-future'!$A:$A,0),1),""),"")</f>
        <v>-3.3800000000000026</v>
      </c>
      <c r="BN208">
        <f>+IFERROR(IF(VALUE('data-cash-crude'!BM208)&gt;0,'data-cash-crude'!BM208-INDEX('active-future'!$C:$C,MATCH('basis-cash-crude'!BN$1,'active-future'!$A:$A,0),1),""),"")</f>
        <v>-3.5</v>
      </c>
      <c r="BO208">
        <f>+IFERROR(IF(VALUE('data-cash-crude'!BN208)&gt;0,'data-cash-crude'!BN208-INDEX('active-future'!$C:$C,MATCH('basis-cash-crude'!BO$1,'active-future'!$A:$A,0),1),""),"")</f>
        <v>-3.5600000000000023</v>
      </c>
      <c r="BP208">
        <f>+IFERROR(IF(VALUE('data-cash-crude'!BO208)&gt;0,'data-cash-crude'!BO208-INDEX('active-future'!$C:$C,MATCH('basis-cash-crude'!BP$1,'active-future'!$A:$A,0),1),""),"")</f>
        <v>-3.4500000000000028</v>
      </c>
      <c r="BQ208">
        <f>+IFERROR(IF(VALUE('data-cash-crude'!BP208)&gt;0,'data-cash-crude'!BP208-INDEX('active-future'!$C:$C,MATCH('basis-cash-crude'!BQ$1,'active-future'!$A:$A,0),1),""),"")</f>
        <v>-3.3900000000000006</v>
      </c>
      <c r="BR208">
        <f>+IFERROR(IF(VALUE('data-cash-crude'!BQ208)&gt;0,'data-cash-crude'!BQ208-INDEX('active-future'!$C:$C,MATCH('basis-cash-crude'!BR$1,'active-future'!$A:$A,0),1),""),"")</f>
        <v>-3.6199999999999974</v>
      </c>
      <c r="BS208">
        <f>+IFERROR(IF(VALUE('data-cash-crude'!BR208)&gt;0,'data-cash-crude'!BR208-INDEX('active-future'!$C:$C,MATCH('basis-cash-crude'!BS$1,'active-future'!$A:$A,0),1),""),"")</f>
        <v>-3.5700000000000003</v>
      </c>
      <c r="BT208">
        <f>+IFERROR(IF(VALUE('data-cash-crude'!BS208)&gt;0,'data-cash-crude'!BS208-INDEX('active-future'!$C:$C,MATCH('basis-cash-crude'!BT$1,'active-future'!$A:$A,0),1),""),"")</f>
        <v>-3.4099999999999966</v>
      </c>
      <c r="BU208">
        <f>+IFERROR(IF(VALUE('data-cash-crude'!BT208)&gt;0,'data-cash-crude'!BT208-INDEX('active-future'!$C:$C,MATCH('basis-cash-crude'!BU$1,'active-future'!$A:$A,0),1),""),"")</f>
        <v>-3.4099999999999966</v>
      </c>
      <c r="BV208">
        <f>+IFERROR(IF(VALUE('data-cash-crude'!BU208)&gt;0,'data-cash-crude'!BU208-INDEX('active-future'!$C:$C,MATCH('basis-cash-crude'!BV$1,'active-future'!$A:$A,0),1),""),"")</f>
        <v>-3.490000000000002</v>
      </c>
      <c r="BW208">
        <f>+IFERROR(IF(VALUE('data-cash-crude'!BV208)&gt;0,'data-cash-crude'!BV208-INDEX('active-future'!$C:$C,MATCH('basis-cash-crude'!BW$1,'active-future'!$A:$A,0),1),""),"")</f>
        <v>-3.2899999999999991</v>
      </c>
      <c r="BX208">
        <f>+IFERROR(IF(VALUE('data-cash-crude'!BW208)&gt;0,'data-cash-crude'!BW208-INDEX('active-future'!$C:$C,MATCH('basis-cash-crude'!BX$1,'active-future'!$A:$A,0),1),""),"")</f>
        <v>-3.3900000000000006</v>
      </c>
      <c r="BY208">
        <f>+IFERROR(IF(VALUE('data-cash-crude'!BX208)&gt;0,'data-cash-crude'!BX208-INDEX('active-future'!$C:$C,MATCH('basis-cash-crude'!BY$1,'active-future'!$A:$A,0),1),""),"")</f>
        <v>-3.5900000000000034</v>
      </c>
      <c r="BZ208">
        <f>+IFERROR(IF(VALUE('data-cash-crude'!BY208)&gt;0,'data-cash-crude'!BY208-INDEX('active-future'!$C:$C,MATCH('basis-cash-crude'!BZ$1,'active-future'!$A:$A,0),1),""),"")</f>
        <v>-3.6899999999999977</v>
      </c>
      <c r="CA208" t="str">
        <f>+IFERROR(IF(VALUE('data-cash-crude'!BZ208)&gt;0,'data-cash-crude'!BZ208-INDEX('active-future'!$C:$C,MATCH('basis-cash-crude'!CA$1,'active-future'!$A:$A,0),1),""),"")</f>
        <v/>
      </c>
      <c r="CB208">
        <f>+IFERROR(IF(VALUE('data-cash-crude'!CA208)&gt;0,'data-cash-crude'!CA208-INDEX('active-future'!$C:$C,MATCH('basis-cash-crude'!CB$1,'active-future'!$A:$A,0),1),""),"")</f>
        <v>-3.5900000000000034</v>
      </c>
      <c r="CC208">
        <f>+IFERROR(IF(VALUE('data-cash-crude'!CB208)&gt;0,'data-cash-crude'!CB208-INDEX('active-future'!$C:$C,MATCH('basis-cash-crude'!CC$1,'active-future'!$A:$A,0),1),""),"")</f>
        <v>-3.6499999999999986</v>
      </c>
      <c r="CD208">
        <f>+IFERROR(IF(VALUE('data-cash-crude'!CC208)&gt;0,'data-cash-crude'!CC208-INDEX('active-future'!$C:$C,MATCH('basis-cash-crude'!CD$1,'active-future'!$A:$A,0),1),""),"")</f>
        <v>-3.3500000000000014</v>
      </c>
      <c r="CE208">
        <f>+IFERROR(IF(VALUE('data-cash-crude'!CD208)&gt;0,'data-cash-crude'!CD208-INDEX('active-future'!$C:$C,MATCH('basis-cash-crude'!CE$1,'active-future'!$A:$A,0),1),""),"")</f>
        <v>-3.5900000000000034</v>
      </c>
      <c r="CF208">
        <f>+IFERROR(IF(VALUE('data-cash-crude'!CE208)&gt;0,'data-cash-crude'!CE208-INDEX('active-future'!$C:$C,MATCH('basis-cash-crude'!CF$1,'active-future'!$A:$A,0),1),""),"")</f>
        <v>-3.75</v>
      </c>
      <c r="CG208">
        <f>+IFERROR(IF(VALUE('data-cash-crude'!CF208)&gt;0,'data-cash-crude'!CF208-INDEX('active-future'!$C:$C,MATCH('basis-cash-crude'!CG$1,'active-future'!$A:$A,0),1),""),"")</f>
        <v>-3.6499999999999986</v>
      </c>
      <c r="CH208">
        <f>+IFERROR(IF(VALUE('data-cash-crude'!CG208)&gt;0,'data-cash-crude'!CG208-INDEX('active-future'!$C:$C,MATCH('basis-cash-crude'!CH$1,'active-future'!$A:$A,0),1),""),"")</f>
        <v>-3.6000000000000014</v>
      </c>
      <c r="CI208">
        <f>+IFERROR(IF(VALUE('data-cash-crude'!CH208)&gt;0,'data-cash-crude'!CH208-INDEX('active-future'!$C:$C,MATCH('basis-cash-crude'!CI$1,'active-future'!$A:$A,0),1),""),"")</f>
        <v>-3.5200000000000031</v>
      </c>
      <c r="CJ208">
        <f>+IFERROR(IF(VALUE('data-cash-crude'!CI208)&gt;0,'data-cash-crude'!CI208-INDEX('active-future'!$C:$C,MATCH('basis-cash-crude'!CJ$1,'active-future'!$A:$A,0),1),""),"")</f>
        <v>-3.5499999999999972</v>
      </c>
      <c r="CK208">
        <f>+IFERROR(IF(VALUE('data-cash-crude'!CJ208)&gt;0,'data-cash-crude'!CJ208-INDEX('active-future'!$C:$C,MATCH('basis-cash-crude'!CK$1,'active-future'!$A:$A,0),1),""),"")</f>
        <v>-3.509999999999998</v>
      </c>
      <c r="CL208">
        <f>+IFERROR(IF(VALUE('data-cash-crude'!CK208)&gt;0,'data-cash-crude'!CK208-INDEX('active-future'!$C:$C,MATCH('basis-cash-crude'!CL$1,'active-future'!$A:$A,0),1),""),"")</f>
        <v>-3.4399999999999977</v>
      </c>
      <c r="CM208" t="str">
        <f>+IFERROR(IF(VALUE('data-cash-crude'!CL208)&gt;0,'data-cash-crude'!CL208-INDEX('active-future'!$C:$C,MATCH('basis-cash-crude'!CM$1,'active-future'!$A:$A,0),1),""),"")</f>
        <v/>
      </c>
      <c r="CN208">
        <f>+IFERROR(IF(VALUE('data-cash-crude'!CM208)&gt;0,'data-cash-crude'!CM208-INDEX('active-future'!$C:$C,MATCH('basis-cash-crude'!CN$1,'active-future'!$A:$A,0),1),""),"")</f>
        <v>-3.3500000000000014</v>
      </c>
      <c r="CO208">
        <f>+IFERROR(IF(VALUE('data-cash-crude'!CN208)&gt;0,'data-cash-crude'!CN208-INDEX('active-future'!$C:$C,MATCH('basis-cash-crude'!CO$1,'active-future'!$A:$A,0),1),""),"")</f>
        <v>-3.4600000000000009</v>
      </c>
      <c r="CP208">
        <f>+IFERROR(IF(VALUE('data-cash-crude'!CO208)&gt;0,'data-cash-crude'!CO208-INDEX('active-future'!$C:$C,MATCH('basis-cash-crude'!CP$1,'active-future'!$A:$A,0),1),""),"")</f>
        <v>-3.5300000000000011</v>
      </c>
      <c r="CQ208">
        <f>+IFERROR(IF(VALUE('data-cash-crude'!CP208)&gt;0,'data-cash-crude'!CP208-INDEX('active-future'!$C:$C,MATCH('basis-cash-crude'!CQ$1,'active-future'!$A:$A,0),1),""),"")</f>
        <v>-3.4299999999999997</v>
      </c>
      <c r="CR208">
        <f>+IFERROR(IF(VALUE('data-cash-crude'!CQ208)&gt;0,'data-cash-crude'!CQ208-INDEX('active-future'!$C:$C,MATCH('basis-cash-crude'!CR$1,'active-future'!$A:$A,0),1),""),"")</f>
        <v>-3.3900000000000006</v>
      </c>
      <c r="CS208">
        <f>+IFERROR(IF(VALUE('data-cash-crude'!CR208)&gt;0,'data-cash-crude'!CR208-INDEX('active-future'!$C:$C,MATCH('basis-cash-crude'!CS$1,'active-future'!$A:$A,0),1),""),"")</f>
        <v>-3.6700000000000017</v>
      </c>
      <c r="CT208">
        <f>+IFERROR(IF(VALUE('data-cash-crude'!CS208)&gt;0,'data-cash-crude'!CS208-INDEX('active-future'!$C:$C,MATCH('basis-cash-crude'!CT$1,'active-future'!$A:$A,0),1),""),"")</f>
        <v>-3.3500000000000014</v>
      </c>
      <c r="CU208" t="str">
        <f>+IFERROR(IF(VALUE('data-cash-crude'!CT208)&gt;0,'data-cash-crude'!CT208-INDEX('active-future'!$C:$C,MATCH('basis-cash-crude'!CU$1,'active-future'!$A:$A,0),1),""),"")</f>
        <v/>
      </c>
      <c r="CV208" t="str">
        <f>+IFERROR(IF(VALUE('data-cash-crude'!CU208)&gt;0,'data-cash-crude'!CU208-INDEX('active-future'!$C:$C,MATCH('basis-cash-crude'!CV$1,'active-future'!$A:$A,0),1),""),"")</f>
        <v/>
      </c>
      <c r="CW208" t="str">
        <f>+IFERROR(IF(VALUE('data-cash-crude'!CV208)&gt;0,'data-cash-crude'!CV208-INDEX('active-future'!$C:$C,MATCH('basis-cash-crude'!CW$1,'active-future'!$A:$A,0),1),""),"")</f>
        <v/>
      </c>
      <c r="CX208" t="str">
        <f>+IFERROR(IF(VALUE('data-cash-crude'!CW208)&gt;0,'data-cash-crude'!CW208-INDEX('active-future'!$C:$C,MATCH('basis-cash-crude'!CX$1,'active-future'!$A:$A,0),1),""),"")</f>
        <v/>
      </c>
      <c r="CY208" t="str">
        <f>+IFERROR(IF(VALUE('data-cash-crude'!CX208)&gt;0,'data-cash-crude'!CX208-INDEX('active-future'!$C:$C,MATCH('basis-cash-crude'!CY$1,'active-future'!$A:$A,0),1),""),"")</f>
        <v/>
      </c>
      <c r="CZ208" t="str">
        <f>+IFERROR(IF(VALUE('data-cash-crude'!CY208)&gt;0,'data-cash-crude'!CY208-INDEX('active-future'!$C:$C,MATCH('basis-cash-crude'!CZ$1,'active-future'!$A:$A,0),1),""),"")</f>
        <v/>
      </c>
      <c r="DA208" t="str">
        <f>+IFERROR(IF(VALUE('data-cash-crude'!CZ208)&gt;0,'data-cash-crude'!CZ208-INDEX('active-future'!$C:$C,MATCH('basis-cash-crude'!DA$1,'active-future'!$A:$A,0),1),""),"")</f>
        <v/>
      </c>
      <c r="DB208" t="str">
        <f>+IFERROR(IF(VALUE('data-cash-crude'!DA208)&gt;0,'data-cash-crude'!DA208-INDEX('active-future'!$C:$C,MATCH('basis-cash-crude'!DB$1,'active-future'!$A:$A,0),1),""),"")</f>
        <v/>
      </c>
      <c r="DC208" t="str">
        <f>+IFERROR(IF(VALUE('data-cash-crude'!DB208)&gt;0,'data-cash-crude'!DB208-INDEX('active-future'!$C:$C,MATCH('basis-cash-crude'!DC$1,'active-future'!$A:$A,0),1),""),"")</f>
        <v/>
      </c>
      <c r="DD208">
        <f>+IFERROR(IF(VALUE('data-cash-crude'!DC208)&gt;0,'data-cash-crude'!DC208-INDEX('active-future'!$C:$C,MATCH('basis-cash-crude'!DD$1,'active-future'!$A:$A,0),1),""),"")</f>
        <v>-3.7899999999999991</v>
      </c>
      <c r="DE208">
        <f>+IFERROR(IF(VALUE('data-cash-crude'!DD208)&gt;0,'data-cash-crude'!DD208-INDEX('active-future'!$C:$C,MATCH('basis-cash-crude'!DE$1,'active-future'!$A:$A,0),1),""),"")</f>
        <v>-3.5900000000000034</v>
      </c>
      <c r="DF208">
        <f>+IFERROR(IF(VALUE('data-cash-crude'!DE208)&gt;0,'data-cash-crude'!DE208-INDEX('active-future'!$C:$C,MATCH('basis-cash-crude'!DF$1,'active-future'!$A:$A,0),1),""),"")</f>
        <v>-3.6300000000000026</v>
      </c>
      <c r="DG208">
        <f>+IFERROR(IF(VALUE('data-cash-crude'!DF208)&gt;0,'data-cash-crude'!DF208-INDEX('active-future'!$C:$C,MATCH('basis-cash-crude'!DG$1,'active-future'!$A:$A,0),1),""),"")</f>
        <v>-3.4399999999999977</v>
      </c>
      <c r="DH208" t="str">
        <f>+IFERROR(IF(VALUE('data-cash-crude'!DG208)&gt;0,'data-cash-crude'!DG208-INDEX('active-future'!$C:$C,MATCH('basis-cash-crude'!DH$1,'active-future'!$A:$A,0),1),""),"")</f>
        <v/>
      </c>
      <c r="DI208">
        <f>+IFERROR(IF(VALUE('data-cash-crude'!DH208)&gt;0,'data-cash-crude'!DH208-INDEX('active-future'!$C:$C,MATCH('basis-cash-crude'!DI$1,'active-future'!$A:$A,0),1),""),"")</f>
        <v>-3.4500000000000028</v>
      </c>
      <c r="DJ208">
        <f>+IFERROR(IF(VALUE('data-cash-crude'!DI208)&gt;0,'data-cash-crude'!DI208-INDEX('active-future'!$C:$C,MATCH('basis-cash-crude'!DJ$1,'active-future'!$A:$A,0),1),""),"")</f>
        <v>-3.5799999999999983</v>
      </c>
      <c r="DK208" t="str">
        <f>+IFERROR(IF(VALUE('data-cash-crude'!DJ208)&gt;0,'data-cash-crude'!DJ208-INDEX('active-future'!$C:$C,MATCH('basis-cash-crude'!DK$1,'active-future'!$A:$A,0),1),""),"")</f>
        <v/>
      </c>
      <c r="DL208">
        <f>+IFERROR(IF(VALUE('data-cash-crude'!DK208)&gt;0,'data-cash-crude'!DK208-INDEX('active-future'!$C:$C,MATCH('basis-cash-crude'!DL$1,'active-future'!$A:$A,0),1),""),"")</f>
        <v>-3.3699999999999974</v>
      </c>
      <c r="DM208" t="str">
        <f>+IFERROR(IF(VALUE('data-cash-crude'!DL208)&gt;0,'data-cash-crude'!DL208-INDEX('active-future'!$C:$C,MATCH('basis-cash-crude'!DM$1,'active-future'!$A:$A,0),1),""),"")</f>
        <v/>
      </c>
      <c r="DN208">
        <f>+IFERROR(IF(VALUE('data-cash-crude'!DM208)&gt;0,'data-cash-crude'!DM208-INDEX('active-future'!$C:$C,MATCH('basis-cash-crude'!DN$1,'active-future'!$A:$A,0),1),""),"")</f>
        <v>-3.4500000000000028</v>
      </c>
      <c r="DO208" t="str">
        <f>+IFERROR(IF(VALUE('data-cash-crude'!DN208)&gt;0,'data-cash-crude'!DN208-INDEX('active-future'!$C:$C,MATCH('basis-cash-crude'!DO$1,'active-future'!$A:$A,0),1),""),"")</f>
        <v/>
      </c>
      <c r="DP208" t="str">
        <f>+IFERROR(IF(VALUE('data-cash-crude'!DO208)&gt;0,'data-cash-crude'!DO208-INDEX('active-future'!$C:$C,MATCH('basis-cash-crude'!DP$1,'active-future'!$A:$A,0),1),""),"")</f>
        <v/>
      </c>
      <c r="DQ208" t="str">
        <f>+IFERROR(IF(VALUE('data-cash-crude'!DP208)&gt;0,'data-cash-crude'!DP208-INDEX('active-future'!$C:$C,MATCH('basis-cash-crude'!DQ$1,'active-future'!$A:$A,0),1),""),"")</f>
        <v/>
      </c>
      <c r="DR208" t="str">
        <f>+IFERROR(IF(VALUE('data-cash-crude'!DQ208)&gt;0,'data-cash-crude'!DQ208-INDEX('active-future'!$C:$C,MATCH('basis-cash-crude'!DR$1,'active-future'!$A:$A,0),1),""),"")</f>
        <v/>
      </c>
      <c r="DS208" t="str">
        <f>+IFERROR(IF(VALUE('data-cash-crude'!DR208)&gt;0,'data-cash-crude'!DR208-INDEX('active-future'!$C:$C,MATCH('basis-cash-crude'!DS$1,'active-future'!$A:$A,0),1),""),"")</f>
        <v/>
      </c>
      <c r="DT208" t="str">
        <f>+IFERROR(IF(VALUE('data-cash-crude'!DS208)&gt;0,'data-cash-crude'!DS208-INDEX('active-future'!$C:$C,MATCH('basis-cash-crude'!DT$1,'active-future'!$A:$A,0),1),""),"")</f>
        <v/>
      </c>
      <c r="DU208" t="str">
        <f>+IFERROR(IF(VALUE('data-cash-crude'!DT208)&gt;0,'data-cash-crude'!DT208-INDEX('active-future'!$C:$C,MATCH('basis-cash-crude'!DU$1,'active-future'!$A:$A,0),1),""),"")</f>
        <v/>
      </c>
      <c r="DV208" t="str">
        <f>+IFERROR(IF(VALUE('data-cash-crude'!DU208)&gt;0,'data-cash-crude'!DU208-INDEX('active-future'!$C:$C,MATCH('basis-cash-crude'!DV$1,'active-future'!$A:$A,0),1),""),"")</f>
        <v/>
      </c>
      <c r="DW208" t="str">
        <f>+IFERROR(IF(VALUE('data-cash-crude'!DV208)&gt;0,'data-cash-crude'!DV208-INDEX('active-future'!$C:$C,MATCH('basis-cash-crude'!DW$1,'active-future'!$A:$A,0),1),""),"")</f>
        <v/>
      </c>
      <c r="DX208" t="str">
        <f>+IFERROR(IF(VALUE('data-cash-crude'!DW208)&gt;0,'data-cash-crude'!DW208-INDEX('active-future'!$C:$C,MATCH('basis-cash-crude'!DX$1,'active-future'!$A:$A,0),1),""),"")</f>
        <v/>
      </c>
      <c r="DY208" t="str">
        <f>+IFERROR(IF(VALUE('data-cash-crude'!DX208)&gt;0,'data-cash-crude'!DX208-INDEX('active-future'!$C:$C,MATCH('basis-cash-crude'!DY$1,'active-future'!$A:$A,0),1),""),"")</f>
        <v/>
      </c>
      <c r="DZ208" t="str">
        <f>+IFERROR(IF(VALUE('data-cash-crude'!DY208)&gt;0,'data-cash-crude'!DY208-INDEX('active-future'!$C:$C,MATCH('basis-cash-crude'!DZ$1,'active-future'!$A:$A,0),1),""),"")</f>
        <v/>
      </c>
      <c r="EA208" t="str">
        <f>+IFERROR(IF(VALUE('data-cash-crude'!DZ208)&gt;0,'data-cash-crude'!DZ208-INDEX('active-future'!$C:$C,MATCH('basis-cash-crude'!EA$1,'active-future'!$A:$A,0),1),""),"")</f>
        <v/>
      </c>
      <c r="EB208" t="str">
        <f>+IFERROR(IF(VALUE('data-cash-crude'!EA208)&gt;0,'data-cash-crude'!EA208-INDEX('active-future'!$C:$C,MATCH('basis-cash-crude'!EB$1,'active-future'!$A:$A,0),1),""),"")</f>
        <v/>
      </c>
      <c r="EC208" t="str">
        <f>+IFERROR(IF(VALUE('data-cash-crude'!EB208)&gt;0,'data-cash-crude'!EB208-INDEX('active-future'!$C:$C,MATCH('basis-cash-crude'!EC$1,'active-future'!$A:$A,0),1),""),"")</f>
        <v/>
      </c>
      <c r="ED208" t="str">
        <f>+IFERROR(IF(VALUE('data-cash-crude'!EC208)&gt;0,'data-cash-crude'!EC208-INDEX('active-future'!$C:$C,MATCH('basis-cash-crude'!ED$1,'active-future'!$A:$A,0),1),""),"")</f>
        <v/>
      </c>
      <c r="EE208" t="str">
        <f>+IFERROR(IF(VALUE('data-cash-crude'!ED208)&gt;0,'data-cash-crude'!ED208-INDEX('active-future'!$C:$C,MATCH('basis-cash-crude'!EE$1,'active-future'!$A:$A,0),1),""),"")</f>
        <v/>
      </c>
      <c r="EF208" t="str">
        <f>+IFERROR(IF(VALUE('data-cash-crude'!EE208)&gt;0,'data-cash-crude'!EE208-INDEX('active-future'!$C:$C,MATCH('basis-cash-crude'!EF$1,'active-future'!$A:$A,0),1),""),"")</f>
        <v/>
      </c>
      <c r="EG208" t="str">
        <f>+IFERROR(IF(VALUE('data-cash-crude'!EF208)&gt;0,'data-cash-crude'!EF208-INDEX('active-future'!$C:$C,MATCH('basis-cash-crude'!EG$1,'active-future'!$A:$A,0),1),""),"")</f>
        <v/>
      </c>
      <c r="EH208" t="str">
        <f>+IFERROR(IF(VALUE('data-cash-crude'!EG208)&gt;0,'data-cash-crude'!EG208-INDEX('active-future'!$C:$C,MATCH('basis-cash-crude'!EH$1,'active-future'!$A:$A,0),1),""),"")</f>
        <v/>
      </c>
      <c r="EI208" t="str">
        <f>+IFERROR(IF(VALUE('data-cash-crude'!EH208)&gt;0,'data-cash-crude'!EH208-INDEX('active-future'!$C:$C,MATCH('basis-cash-crude'!EI$1,'active-future'!$A:$A,0),1),""),"")</f>
        <v/>
      </c>
      <c r="EJ208" t="str">
        <f>+IFERROR(IF(VALUE('data-cash-crude'!EI208)&gt;0,'data-cash-crude'!EI208-INDEX('active-future'!$C:$C,MATCH('basis-cash-crude'!EJ$1,'active-future'!$A:$A,0),1),""),"")</f>
        <v/>
      </c>
      <c r="EK208" t="str">
        <f>+IFERROR(IF(VALUE('data-cash-crude'!EJ208)&gt;0,'data-cash-crude'!EJ208-INDEX('active-future'!$C:$C,MATCH('basis-cash-crude'!EK$1,'active-future'!$A:$A,0),1),""),"")</f>
        <v/>
      </c>
      <c r="EL208" t="str">
        <f>+IFERROR(IF(VALUE('data-cash-crude'!EK208)&gt;0,'data-cash-crude'!EK208-INDEX('active-future'!$C:$C,MATCH('basis-cash-crude'!EL$1,'active-future'!$A:$A,0),1),""),"")</f>
        <v/>
      </c>
      <c r="EM208" t="str">
        <f>+IFERROR(IF(VALUE('data-cash-crude'!EL208)&gt;0,'data-cash-crude'!EL208-INDEX('active-future'!$C:$C,MATCH('basis-cash-crude'!EM$1,'active-future'!$A:$A,0),1),""),"")</f>
        <v/>
      </c>
      <c r="EN208" t="str">
        <f>+IFERROR(IF(VALUE('data-cash-crude'!EM208)&gt;0,'data-cash-crude'!EM208-INDEX('active-future'!$C:$C,MATCH('basis-cash-crude'!EN$1,'active-future'!$A:$A,0),1),""),"")</f>
        <v/>
      </c>
      <c r="EO208" t="str">
        <f>+IFERROR(IF(VALUE('data-cash-crude'!EN208)&gt;0,'data-cash-crude'!EN208-INDEX('active-future'!$C:$C,MATCH('basis-cash-crude'!EO$1,'active-future'!$A:$A,0),1),""),"")</f>
        <v/>
      </c>
      <c r="EP208" t="str">
        <f>+IFERROR(IF(VALUE('data-cash-crude'!EO208)&gt;0,'data-cash-crude'!EO208-INDEX('active-future'!$C:$C,MATCH('basis-cash-crude'!EP$1,'active-future'!$A:$A,0),1),""),"")</f>
        <v/>
      </c>
      <c r="EQ208" t="str">
        <f>+IFERROR(IF(VALUE('data-cash-crude'!EP208)&gt;0,'data-cash-crude'!EP208-INDEX('active-future'!$C:$C,MATCH('basis-cash-crude'!EQ$1,'active-future'!$A:$A,0),1),""),"")</f>
        <v/>
      </c>
      <c r="ER208" t="str">
        <f>+IFERROR(IF(VALUE('data-cash-crude'!EQ208)&gt;0,'data-cash-crude'!EQ208-INDEX('active-future'!$C:$C,MATCH('basis-cash-crude'!ER$1,'active-future'!$A:$A,0),1),""),"")</f>
        <v/>
      </c>
      <c r="ES208" t="str">
        <f>+IFERROR(IF(VALUE('data-cash-crude'!ER208)&gt;0,'data-cash-crude'!ER208-INDEX('active-future'!$C:$C,MATCH('basis-cash-crude'!ES$1,'active-future'!$A:$A,0),1),""),"")</f>
        <v/>
      </c>
      <c r="ET208" t="str">
        <f>+IFERROR(IF(VALUE('data-cash-crude'!ES208)&gt;0,'data-cash-crude'!ES208-INDEX('active-future'!$C:$C,MATCH('basis-cash-crude'!ET$1,'active-future'!$A:$A,0),1),""),"")</f>
        <v/>
      </c>
      <c r="EU208" t="str">
        <f>+IFERROR(IF(VALUE('data-cash-crude'!ET208)&gt;0,'data-cash-crude'!ET208-INDEX('active-future'!$C:$C,MATCH('basis-cash-crude'!EU$1,'active-future'!$A:$A,0),1),""),"")</f>
        <v/>
      </c>
      <c r="EV208" t="str">
        <f>+IFERROR(IF(VALUE('data-cash-crude'!EU208)&gt;0,'data-cash-crude'!EU208-INDEX('active-future'!$C:$C,MATCH('basis-cash-crude'!EV$1,'active-future'!$A:$A,0),1),""),"")</f>
        <v/>
      </c>
      <c r="EW208" t="str">
        <f>+IFERROR(IF(VALUE('data-cash-crude'!EV208)&gt;0,'data-cash-crude'!EV208-INDEX('active-future'!$C:$C,MATCH('basis-cash-crude'!EW$1,'active-future'!$A:$A,0),1),""),"")</f>
        <v/>
      </c>
      <c r="EX208" t="str">
        <f>+IFERROR(IF(VALUE('data-cash-crude'!EW208)&gt;0,'data-cash-crude'!EW208-INDEX('active-future'!$C:$C,MATCH('basis-cash-crude'!EX$1,'active-future'!$A:$A,0),1),""),"")</f>
        <v/>
      </c>
      <c r="EY208">
        <f>+IFERROR(IF(VALUE('data-cash-crude'!EX208)&gt;0,'data-cash-crude'!EX208-INDEX('active-future'!$C:$C,MATCH('basis-cash-crude'!EY$1,'active-future'!$A:$A,0),1),""),"")</f>
        <v>-3.6199999999999974</v>
      </c>
      <c r="EZ208">
        <f>+IFERROR(IF(VALUE('data-cash-crude'!EY208)&gt;0,'data-cash-crude'!EY208-INDEX('active-future'!$C:$C,MATCH('basis-cash-crude'!EZ$1,'active-future'!$A:$A,0),1),""),"")</f>
        <v>-3.5200000000000031</v>
      </c>
      <c r="FA208">
        <f>+IFERROR(IF(VALUE('data-cash-crude'!EZ208)&gt;0,'data-cash-crude'!EZ208-INDEX('active-future'!$C:$C,MATCH('basis-cash-crude'!FA$1,'active-future'!$A:$A,0),1),""),"")</f>
        <v>-3.5300000000000011</v>
      </c>
      <c r="FB208">
        <f>+IFERROR(IF(VALUE('data-cash-crude'!FA208)&gt;0,'data-cash-crude'!FA208-INDEX('active-future'!$C:$C,MATCH('basis-cash-crude'!FB$1,'active-future'!$A:$A,0),1),""),"")</f>
        <v>-3.5399999999999991</v>
      </c>
      <c r="FC208">
        <f>+IFERROR(IF(VALUE('data-cash-crude'!FB208)&gt;0,'data-cash-crude'!FB208-INDEX('active-future'!$C:$C,MATCH('basis-cash-crude'!FC$1,'active-future'!$A:$A,0),1),""),"")</f>
        <v>-3.4099999999999966</v>
      </c>
      <c r="FD208">
        <f>+IFERROR(IF(VALUE('data-cash-crude'!FC208)&gt;0,'data-cash-crude'!FC208-INDEX('active-future'!$C:$C,MATCH('basis-cash-crude'!FD$1,'active-future'!$A:$A,0),1),""),"")</f>
        <v>-3.4500000000000028</v>
      </c>
      <c r="FE208">
        <f>+IFERROR(IF(VALUE('data-cash-crude'!FD208)&gt;0,'data-cash-crude'!FD208-INDEX('active-future'!$C:$C,MATCH('basis-cash-crude'!FE$1,'active-future'!$A:$A,0),1),""),"")</f>
        <v>-3.6199999999999974</v>
      </c>
      <c r="FF208">
        <f>+IFERROR(IF(VALUE('data-cash-crude'!FE208)&gt;0,'data-cash-crude'!FE208-INDEX('active-future'!$C:$C,MATCH('basis-cash-crude'!FF$1,'active-future'!$A:$A,0),1),""),"")</f>
        <v>-3.6499999999999986</v>
      </c>
      <c r="FG208">
        <f>+IFERROR(IF(VALUE('data-cash-crude'!FF208)&gt;0,'data-cash-crude'!FF208-INDEX('active-future'!$C:$C,MATCH('basis-cash-crude'!FG$1,'active-future'!$A:$A,0),1),""),"")</f>
        <v>-3.5</v>
      </c>
      <c r="FH208">
        <f>+IFERROR(IF(VALUE('data-cash-crude'!FG208)&gt;0,'data-cash-crude'!FG208-INDEX('active-future'!$C:$C,MATCH('basis-cash-crude'!FH$1,'active-future'!$A:$A,0),1),""),"")</f>
        <v>-3.4399999999999977</v>
      </c>
      <c r="FI208">
        <f>+IFERROR(IF(VALUE('data-cash-crude'!FH208)&gt;0,'data-cash-crude'!FH208-INDEX('active-future'!$C:$C,MATCH('basis-cash-crude'!FI$1,'active-future'!$A:$A,0),1),""),"")</f>
        <v>-3.5600000000000023</v>
      </c>
      <c r="FJ208">
        <f>+IFERROR(IF(VALUE('data-cash-crude'!FI208)&gt;0,'data-cash-crude'!FI208-INDEX('active-future'!$C:$C,MATCH('basis-cash-crude'!FJ$1,'active-future'!$A:$A,0),1),""),"")</f>
        <v>-3.6000000000000014</v>
      </c>
      <c r="FK208">
        <f>+IFERROR(IF(VALUE('data-cash-crude'!FJ208)&gt;0,'data-cash-crude'!FJ208-INDEX('active-future'!$C:$C,MATCH('basis-cash-crude'!FK$1,'active-future'!$A:$A,0),1),""),"")</f>
        <v>-3.6599999999999966</v>
      </c>
      <c r="FL208">
        <f>+IFERROR(IF(VALUE('data-cash-crude'!FK208)&gt;0,'data-cash-crude'!FK208-INDEX('active-future'!$C:$C,MATCH('basis-cash-crude'!FL$1,'active-future'!$A:$A,0),1),""),"")</f>
        <v>-3.5</v>
      </c>
    </row>
    <row r="209" spans="1:168" x14ac:dyDescent="0.2">
      <c r="A209">
        <f t="shared" si="9"/>
        <v>-10.086666666666668</v>
      </c>
      <c r="B209">
        <f t="shared" si="10"/>
        <v>-10.0176</v>
      </c>
      <c r="C209">
        <f t="shared" si="11"/>
        <v>-10.018433734939762</v>
      </c>
      <c r="D209" s="10" t="str">
        <f>+'data-cash-crude'!B209</f>
        <v>CLPA-9-115.CM</v>
      </c>
      <c r="E209">
        <f>+IFERROR(IF(VALUE('data-cash-crude'!D209)&gt;0,'data-cash-crude'!D209-INDEX('active-future'!$C:$C,MATCH('basis-cash-crude'!E$1,'active-future'!$A:$A,0),1),""),"")</f>
        <v>-9.8100000000000023</v>
      </c>
      <c r="F209">
        <f>+IFERROR(IF(VALUE('data-cash-crude'!E209)&gt;0,'data-cash-crude'!E209-INDEX('active-future'!$C:$C,MATCH('basis-cash-crude'!F$1,'active-future'!$A:$A,0),1),""),"")</f>
        <v>-10.18</v>
      </c>
      <c r="G209">
        <f>+IFERROR(IF(VALUE('data-cash-crude'!F209)&gt;0,'data-cash-crude'!F209-INDEX('active-future'!$C:$C,MATCH('basis-cash-crude'!G$1,'active-future'!$A:$A,0),1),""),"")</f>
        <v>-10.219999999999999</v>
      </c>
      <c r="H209">
        <f>+IFERROR(IF(VALUE('data-cash-crude'!G209)&gt;0,'data-cash-crude'!G209-INDEX('active-future'!$C:$C,MATCH('basis-cash-crude'!H$1,'active-future'!$A:$A,0),1),""),"")</f>
        <v>-10.18</v>
      </c>
      <c r="I209" t="str">
        <f>+IFERROR(IF(VALUE('data-cash-crude'!H209)&gt;0,'data-cash-crude'!H209-INDEX('active-future'!$C:$C,MATCH('basis-cash-crude'!I$1,'active-future'!$A:$A,0),1),""),"")</f>
        <v/>
      </c>
      <c r="J209">
        <f>+IFERROR(IF(VALUE('data-cash-crude'!I209)&gt;0,'data-cash-crude'!I209-INDEX('active-future'!$C:$C,MATCH('basis-cash-crude'!J$1,'active-future'!$A:$A,0),1),""),"")</f>
        <v>-10.11</v>
      </c>
      <c r="K209">
        <f>+IFERROR(IF(VALUE('data-cash-crude'!J209)&gt;0,'data-cash-crude'!J209-INDEX('active-future'!$C:$C,MATCH('basis-cash-crude'!K$1,'active-future'!$A:$A,0),1),""),"")</f>
        <v>-10.020000000000003</v>
      </c>
      <c r="L209" t="str">
        <f>+IFERROR(IF(VALUE('data-cash-crude'!K209)&gt;0,'data-cash-crude'!K209-INDEX('active-future'!$C:$C,MATCH('basis-cash-crude'!L$1,'active-future'!$A:$A,0),1),""),"")</f>
        <v/>
      </c>
      <c r="M209" t="str">
        <f>+IFERROR(IF(VALUE('data-cash-crude'!L209)&gt;0,'data-cash-crude'!L209-INDEX('active-future'!$C:$C,MATCH('basis-cash-crude'!M$1,'active-future'!$A:$A,0),1),""),"")</f>
        <v/>
      </c>
      <c r="N209">
        <f>+IFERROR(IF(VALUE('data-cash-crude'!M209)&gt;0,'data-cash-crude'!M209-INDEX('active-future'!$C:$C,MATCH('basis-cash-crude'!N$1,'active-future'!$A:$A,0),1),""),"")</f>
        <v>-9.8500000000000014</v>
      </c>
      <c r="O209">
        <f>+IFERROR(IF(VALUE('data-cash-crude'!N209)&gt;0,'data-cash-crude'!N209-INDEX('active-future'!$C:$C,MATCH('basis-cash-crude'!O$1,'active-future'!$A:$A,0),1),""),"")</f>
        <v>-9.8699999999999974</v>
      </c>
      <c r="P209">
        <f>+IFERROR(IF(VALUE('data-cash-crude'!O209)&gt;0,'data-cash-crude'!O209-INDEX('active-future'!$C:$C,MATCH('basis-cash-crude'!P$1,'active-future'!$A:$A,0),1),""),"")</f>
        <v>-9.9600000000000009</v>
      </c>
      <c r="Q209">
        <f>+IFERROR(IF(VALUE('data-cash-crude'!P209)&gt;0,'data-cash-crude'!P209-INDEX('active-future'!$C:$C,MATCH('basis-cash-crude'!Q$1,'active-future'!$A:$A,0),1),""),"")</f>
        <v>-10.07</v>
      </c>
      <c r="R209">
        <f>+IFERROR(IF(VALUE('data-cash-crude'!Q209)&gt;0,'data-cash-crude'!Q209-INDEX('active-future'!$C:$C,MATCH('basis-cash-crude'!R$1,'active-future'!$A:$A,0),1),""),"")</f>
        <v>-9.93</v>
      </c>
      <c r="S209">
        <f>+IFERROR(IF(VALUE('data-cash-crude'!R209)&gt;0,'data-cash-crude'!R209-INDEX('active-future'!$C:$C,MATCH('basis-cash-crude'!S$1,'active-future'!$A:$A,0),1),""),"")</f>
        <v>-10.009999999999998</v>
      </c>
      <c r="T209">
        <f>+IFERROR(IF(VALUE('data-cash-crude'!S209)&gt;0,'data-cash-crude'!S209-INDEX('active-future'!$C:$C,MATCH('basis-cash-crude'!T$1,'active-future'!$A:$A,0),1),""),"")</f>
        <v>-9.990000000000002</v>
      </c>
      <c r="U209">
        <f>+IFERROR(IF(VALUE('data-cash-crude'!T209)&gt;0,'data-cash-crude'!T209-INDEX('active-future'!$C:$C,MATCH('basis-cash-crude'!U$1,'active-future'!$A:$A,0),1),""),"")</f>
        <v>-10.020000000000003</v>
      </c>
      <c r="V209">
        <f>+IFERROR(IF(VALUE('data-cash-crude'!U209)&gt;0,'data-cash-crude'!U209-INDEX('active-future'!$C:$C,MATCH('basis-cash-crude'!V$1,'active-future'!$A:$A,0),1),""),"")</f>
        <v>-9.9500000000000028</v>
      </c>
      <c r="W209">
        <f>+IFERROR(IF(VALUE('data-cash-crude'!V209)&gt;0,'data-cash-crude'!V209-INDEX('active-future'!$C:$C,MATCH('basis-cash-crude'!W$1,'active-future'!$A:$A,0),1),""),"")</f>
        <v>-10.18</v>
      </c>
      <c r="X209">
        <f>+IFERROR(IF(VALUE('data-cash-crude'!W209)&gt;0,'data-cash-crude'!W209-INDEX('active-future'!$C:$C,MATCH('basis-cash-crude'!X$1,'active-future'!$A:$A,0),1),""),"")</f>
        <v>-10.18</v>
      </c>
      <c r="Y209">
        <f>+IFERROR(IF(VALUE('data-cash-crude'!X209)&gt;0,'data-cash-crude'!X209-INDEX('active-future'!$C:$C,MATCH('basis-cash-crude'!Y$1,'active-future'!$A:$A,0),1),""),"")</f>
        <v>-10.100000000000001</v>
      </c>
      <c r="Z209" t="str">
        <f>+IFERROR(IF(VALUE('data-cash-crude'!Y209)&gt;0,'data-cash-crude'!Y209-INDEX('active-future'!$C:$C,MATCH('basis-cash-crude'!Z$1,'active-future'!$A:$A,0),1),""),"")</f>
        <v/>
      </c>
      <c r="AA209">
        <f>+IFERROR(IF(VALUE('data-cash-crude'!Z209)&gt;0,'data-cash-crude'!Z209-INDEX('active-future'!$C:$C,MATCH('basis-cash-crude'!AA$1,'active-future'!$A:$A,0),1),""),"")</f>
        <v>-9.9200000000000017</v>
      </c>
      <c r="AB209" t="str">
        <f>+IFERROR(IF(VALUE('data-cash-crude'!AA209)&gt;0,'data-cash-crude'!AA209-INDEX('active-future'!$C:$C,MATCH('basis-cash-crude'!AB$1,'active-future'!$A:$A,0),1),""),"")</f>
        <v/>
      </c>
      <c r="AC209">
        <f>+IFERROR(IF(VALUE('data-cash-crude'!AB209)&gt;0,'data-cash-crude'!AB209-INDEX('active-future'!$C:$C,MATCH('basis-cash-crude'!AC$1,'active-future'!$A:$A,0),1),""),"")</f>
        <v>-9.86</v>
      </c>
      <c r="AD209">
        <f>+IFERROR(IF(VALUE('data-cash-crude'!AC209)&gt;0,'data-cash-crude'!AC209-INDEX('active-future'!$C:$C,MATCH('basis-cash-crude'!AD$1,'active-future'!$A:$A,0),1),""),"")</f>
        <v>-9.9099999999999966</v>
      </c>
      <c r="AE209">
        <f>+IFERROR(IF(VALUE('data-cash-crude'!AD209)&gt;0,'data-cash-crude'!AD209-INDEX('active-future'!$C:$C,MATCH('basis-cash-crude'!AE$1,'active-future'!$A:$A,0),1),""),"")</f>
        <v>-10.009999999999998</v>
      </c>
      <c r="AF209">
        <f>+IFERROR(IF(VALUE('data-cash-crude'!AE209)&gt;0,'data-cash-crude'!AE209-INDEX('active-future'!$C:$C,MATCH('basis-cash-crude'!AF$1,'active-future'!$A:$A,0),1),""),"")</f>
        <v>-10.020000000000003</v>
      </c>
      <c r="AG209">
        <f>+IFERROR(IF(VALUE('data-cash-crude'!AF209)&gt;0,'data-cash-crude'!AF209-INDEX('active-future'!$C:$C,MATCH('basis-cash-crude'!AG$1,'active-future'!$A:$A,0),1),""),"")</f>
        <v>-10.079999999999998</v>
      </c>
      <c r="AH209">
        <f>+IFERROR(IF(VALUE('data-cash-crude'!AG209)&gt;0,'data-cash-crude'!AG209-INDEX('active-future'!$C:$C,MATCH('basis-cash-crude'!AH$1,'active-future'!$A:$A,0),1),""),"")</f>
        <v>-10.009999999999998</v>
      </c>
      <c r="AI209">
        <f>+IFERROR(IF(VALUE('data-cash-crude'!AH209)&gt;0,'data-cash-crude'!AH209-INDEX('active-future'!$C:$C,MATCH('basis-cash-crude'!AI$1,'active-future'!$A:$A,0),1),""),"")</f>
        <v>-10.100000000000001</v>
      </c>
      <c r="AJ209">
        <f>+IFERROR(IF(VALUE('data-cash-crude'!AI209)&gt;0,'data-cash-crude'!AI209-INDEX('active-future'!$C:$C,MATCH('basis-cash-crude'!AJ$1,'active-future'!$A:$A,0),1),""),"")</f>
        <v>-9.39</v>
      </c>
      <c r="AK209">
        <f>+IFERROR(IF(VALUE('data-cash-crude'!AJ209)&gt;0,'data-cash-crude'!AJ209-INDEX('active-future'!$C:$C,MATCH('basis-cash-crude'!AK$1,'active-future'!$A:$A,0),1),""),"")</f>
        <v>-9.9699999999999989</v>
      </c>
      <c r="AL209">
        <f>+IFERROR(IF(VALUE('data-cash-crude'!AK209)&gt;0,'data-cash-crude'!AK209-INDEX('active-future'!$C:$C,MATCH('basis-cash-crude'!AL$1,'active-future'!$A:$A,0),1),""),"")</f>
        <v>-10.020000000000003</v>
      </c>
      <c r="AM209">
        <f>+IFERROR(IF(VALUE('data-cash-crude'!AL209)&gt;0,'data-cash-crude'!AL209-INDEX('active-future'!$C:$C,MATCH('basis-cash-crude'!AM$1,'active-future'!$A:$A,0),1),""),"")</f>
        <v>-10.119999999999997</v>
      </c>
      <c r="AN209">
        <f>+IFERROR(IF(VALUE('data-cash-crude'!AM209)&gt;0,'data-cash-crude'!AM209-INDEX('active-future'!$C:$C,MATCH('basis-cash-crude'!AN$1,'active-future'!$A:$A,0),1),""),"")</f>
        <v>-10.049999999999997</v>
      </c>
      <c r="AO209">
        <f>+IFERROR(IF(VALUE('data-cash-crude'!AN209)&gt;0,'data-cash-crude'!AN209-INDEX('active-future'!$C:$C,MATCH('basis-cash-crude'!AO$1,'active-future'!$A:$A,0),1),""),"")</f>
        <v>-9.86</v>
      </c>
      <c r="AP209">
        <f>+IFERROR(IF(VALUE('data-cash-crude'!AO209)&gt;0,'data-cash-crude'!AO209-INDEX('active-future'!$C:$C,MATCH('basis-cash-crude'!AP$1,'active-future'!$A:$A,0),1),""),"")</f>
        <v>-9.990000000000002</v>
      </c>
      <c r="AQ209">
        <f>+IFERROR(IF(VALUE('data-cash-crude'!AP209)&gt;0,'data-cash-crude'!AP209-INDEX('active-future'!$C:$C,MATCH('basis-cash-crude'!AQ$1,'active-future'!$A:$A,0),1),""),"")</f>
        <v>-9.8999999999999986</v>
      </c>
      <c r="AR209">
        <f>+IFERROR(IF(VALUE('data-cash-crude'!AQ209)&gt;0,'data-cash-crude'!AQ209-INDEX('active-future'!$C:$C,MATCH('basis-cash-crude'!AR$1,'active-future'!$A:$A,0),1),""),"")</f>
        <v>-9.8500000000000014</v>
      </c>
      <c r="AS209">
        <f>+IFERROR(IF(VALUE('data-cash-crude'!AR209)&gt;0,'data-cash-crude'!AR209-INDEX('active-future'!$C:$C,MATCH('basis-cash-crude'!AS$1,'active-future'!$A:$A,0),1),""),"")</f>
        <v>-9.9799999999999969</v>
      </c>
      <c r="AT209">
        <f>+IFERROR(IF(VALUE('data-cash-crude'!AS209)&gt;0,'data-cash-crude'!AS209-INDEX('active-future'!$C:$C,MATCH('basis-cash-crude'!AT$1,'active-future'!$A:$A,0),1),""),"")</f>
        <v>-10.039999999999999</v>
      </c>
      <c r="AU209">
        <f>+IFERROR(IF(VALUE('data-cash-crude'!AT209)&gt;0,'data-cash-crude'!AT209-INDEX('active-future'!$C:$C,MATCH('basis-cash-crude'!AU$1,'active-future'!$A:$A,0),1),""),"")</f>
        <v>-10.200000000000003</v>
      </c>
      <c r="AV209">
        <f>+IFERROR(IF(VALUE('data-cash-crude'!AU209)&gt;0,'data-cash-crude'!AU209-INDEX('active-future'!$C:$C,MATCH('basis-cash-crude'!AV$1,'active-future'!$A:$A,0),1),""),"")</f>
        <v>-10.18</v>
      </c>
      <c r="AW209">
        <f>+IFERROR(IF(VALUE('data-cash-crude'!AV209)&gt;0,'data-cash-crude'!AV209-INDEX('active-future'!$C:$C,MATCH('basis-cash-crude'!AW$1,'active-future'!$A:$A,0),1),""),"")</f>
        <v>-10.060000000000002</v>
      </c>
      <c r="AX209">
        <f>+IFERROR(IF(VALUE('data-cash-crude'!AW209)&gt;0,'data-cash-crude'!AW209-INDEX('active-future'!$C:$C,MATCH('basis-cash-crude'!AX$1,'active-future'!$A:$A,0),1),""),"")</f>
        <v>-10.039999999999999</v>
      </c>
      <c r="AY209">
        <f>+IFERROR(IF(VALUE('data-cash-crude'!AX209)&gt;0,'data-cash-crude'!AX209-INDEX('active-future'!$C:$C,MATCH('basis-cash-crude'!AY$1,'active-future'!$A:$A,0),1),""),"")</f>
        <v>-10.060000000000002</v>
      </c>
      <c r="AZ209">
        <f>+IFERROR(IF(VALUE('data-cash-crude'!AY209)&gt;0,'data-cash-crude'!AY209-INDEX('active-future'!$C:$C,MATCH('basis-cash-crude'!AZ$1,'active-future'!$A:$A,0),1),""),"")</f>
        <v>-9.9099999999999966</v>
      </c>
      <c r="BA209">
        <f>+IFERROR(IF(VALUE('data-cash-crude'!AZ209)&gt;0,'data-cash-crude'!AZ209-INDEX('active-future'!$C:$C,MATCH('basis-cash-crude'!BA$1,'active-future'!$A:$A,0),1),""),"")</f>
        <v>-9.9799999999999969</v>
      </c>
      <c r="BB209">
        <f>+IFERROR(IF(VALUE('data-cash-crude'!BA209)&gt;0,'data-cash-crude'!BA209-INDEX('active-future'!$C:$C,MATCH('basis-cash-crude'!BB$1,'active-future'!$A:$A,0),1),""),"")</f>
        <v>-9.9699999999999989</v>
      </c>
      <c r="BC209">
        <f>+IFERROR(IF(VALUE('data-cash-crude'!BB209)&gt;0,'data-cash-crude'!BB209-INDEX('active-future'!$C:$C,MATCH('basis-cash-crude'!BC$1,'active-future'!$A:$A,0),1),""),"")</f>
        <v>-10.479999999999997</v>
      </c>
      <c r="BD209">
        <f>+IFERROR(IF(VALUE('data-cash-crude'!BC209)&gt;0,'data-cash-crude'!BC209-INDEX('active-future'!$C:$C,MATCH('basis-cash-crude'!BD$1,'active-future'!$A:$A,0),1),""),"")</f>
        <v>-10.259999999999998</v>
      </c>
      <c r="BE209">
        <f>+IFERROR(IF(VALUE('data-cash-crude'!BD209)&gt;0,'data-cash-crude'!BD209-INDEX('active-future'!$C:$C,MATCH('basis-cash-crude'!BE$1,'active-future'!$A:$A,0),1),""),"")</f>
        <v>-10.119999999999997</v>
      </c>
      <c r="BF209">
        <f>+IFERROR(IF(VALUE('data-cash-crude'!BE209)&gt;0,'data-cash-crude'!BE209-INDEX('active-future'!$C:$C,MATCH('basis-cash-crude'!BF$1,'active-future'!$A:$A,0),1),""),"")</f>
        <v>-9.93</v>
      </c>
      <c r="BG209">
        <f>+IFERROR(IF(VALUE('data-cash-crude'!BF209)&gt;0,'data-cash-crude'!BF209-INDEX('active-future'!$C:$C,MATCH('basis-cash-crude'!BG$1,'active-future'!$A:$A,0),1),""),"")</f>
        <v>-10.11</v>
      </c>
      <c r="BH209">
        <f>+IFERROR(IF(VALUE('data-cash-crude'!BG209)&gt;0,'data-cash-crude'!BG209-INDEX('active-future'!$C:$C,MATCH('basis-cash-crude'!BH$1,'active-future'!$A:$A,0),1),""),"")</f>
        <v>-10.060000000000002</v>
      </c>
      <c r="BI209">
        <f>+IFERROR(IF(VALUE('data-cash-crude'!BH209)&gt;0,'data-cash-crude'!BH209-INDEX('active-future'!$C:$C,MATCH('basis-cash-crude'!BI$1,'active-future'!$A:$A,0),1),""),"")</f>
        <v>-10.090000000000003</v>
      </c>
      <c r="BJ209">
        <f>+IFERROR(IF(VALUE('data-cash-crude'!BI209)&gt;0,'data-cash-crude'!BI209-INDEX('active-future'!$C:$C,MATCH('basis-cash-crude'!BJ$1,'active-future'!$A:$A,0),1),""),"")</f>
        <v>-9.9500000000000028</v>
      </c>
      <c r="BK209">
        <f>+IFERROR(IF(VALUE('data-cash-crude'!BJ209)&gt;0,'data-cash-crude'!BJ209-INDEX('active-future'!$C:$C,MATCH('basis-cash-crude'!BK$1,'active-future'!$A:$A,0),1),""),"")</f>
        <v>-10.049999999999997</v>
      </c>
      <c r="BL209">
        <f>+IFERROR(IF(VALUE('data-cash-crude'!BK209)&gt;0,'data-cash-crude'!BK209-INDEX('active-future'!$C:$C,MATCH('basis-cash-crude'!BL$1,'active-future'!$A:$A,0),1),""),"")</f>
        <v>-10.090000000000003</v>
      </c>
      <c r="BM209">
        <f>+IFERROR(IF(VALUE('data-cash-crude'!BL209)&gt;0,'data-cash-crude'!BL209-INDEX('active-future'!$C:$C,MATCH('basis-cash-crude'!BM$1,'active-future'!$A:$A,0),1),""),"")</f>
        <v>-9.8800000000000026</v>
      </c>
      <c r="BN209">
        <f>+IFERROR(IF(VALUE('data-cash-crude'!BM209)&gt;0,'data-cash-crude'!BM209-INDEX('active-future'!$C:$C,MATCH('basis-cash-crude'!BN$1,'active-future'!$A:$A,0),1),""),"")</f>
        <v>-10</v>
      </c>
      <c r="BO209">
        <f>+IFERROR(IF(VALUE('data-cash-crude'!BN209)&gt;0,'data-cash-crude'!BN209-INDEX('active-future'!$C:$C,MATCH('basis-cash-crude'!BO$1,'active-future'!$A:$A,0),1),""),"")</f>
        <v>-10.060000000000002</v>
      </c>
      <c r="BP209">
        <f>+IFERROR(IF(VALUE('data-cash-crude'!BO209)&gt;0,'data-cash-crude'!BO209-INDEX('active-future'!$C:$C,MATCH('basis-cash-crude'!BP$1,'active-future'!$A:$A,0),1),""),"")</f>
        <v>-9.9500000000000028</v>
      </c>
      <c r="BQ209">
        <f>+IFERROR(IF(VALUE('data-cash-crude'!BP209)&gt;0,'data-cash-crude'!BP209-INDEX('active-future'!$C:$C,MATCH('basis-cash-crude'!BQ$1,'active-future'!$A:$A,0),1),""),"")</f>
        <v>-9.89</v>
      </c>
      <c r="BR209">
        <f>+IFERROR(IF(VALUE('data-cash-crude'!BQ209)&gt;0,'data-cash-crude'!BQ209-INDEX('active-future'!$C:$C,MATCH('basis-cash-crude'!BR$1,'active-future'!$A:$A,0),1),""),"")</f>
        <v>-10.119999999999997</v>
      </c>
      <c r="BS209">
        <f>+IFERROR(IF(VALUE('data-cash-crude'!BR209)&gt;0,'data-cash-crude'!BR209-INDEX('active-future'!$C:$C,MATCH('basis-cash-crude'!BS$1,'active-future'!$A:$A,0),1),""),"")</f>
        <v>-10.07</v>
      </c>
      <c r="BT209">
        <f>+IFERROR(IF(VALUE('data-cash-crude'!BS209)&gt;0,'data-cash-crude'!BS209-INDEX('active-future'!$C:$C,MATCH('basis-cash-crude'!BT$1,'active-future'!$A:$A,0),1),""),"")</f>
        <v>-9.9099999999999966</v>
      </c>
      <c r="BU209">
        <f>+IFERROR(IF(VALUE('data-cash-crude'!BT209)&gt;0,'data-cash-crude'!BT209-INDEX('active-future'!$C:$C,MATCH('basis-cash-crude'!BU$1,'active-future'!$A:$A,0),1),""),"")</f>
        <v>-9.9099999999999966</v>
      </c>
      <c r="BV209">
        <f>+IFERROR(IF(VALUE('data-cash-crude'!BU209)&gt;0,'data-cash-crude'!BU209-INDEX('active-future'!$C:$C,MATCH('basis-cash-crude'!BV$1,'active-future'!$A:$A,0),1),""),"")</f>
        <v>-9.990000000000002</v>
      </c>
      <c r="BW209">
        <f>+IFERROR(IF(VALUE('data-cash-crude'!BV209)&gt;0,'data-cash-crude'!BV209-INDEX('active-future'!$C:$C,MATCH('basis-cash-crude'!BW$1,'active-future'!$A:$A,0),1),""),"")</f>
        <v>-9.7899999999999991</v>
      </c>
      <c r="BX209">
        <f>+IFERROR(IF(VALUE('data-cash-crude'!BW209)&gt;0,'data-cash-crude'!BW209-INDEX('active-future'!$C:$C,MATCH('basis-cash-crude'!BX$1,'active-future'!$A:$A,0),1),""),"")</f>
        <v>-9.89</v>
      </c>
      <c r="BY209">
        <f>+IFERROR(IF(VALUE('data-cash-crude'!BX209)&gt;0,'data-cash-crude'!BX209-INDEX('active-future'!$C:$C,MATCH('basis-cash-crude'!BY$1,'active-future'!$A:$A,0),1),""),"")</f>
        <v>-10.090000000000003</v>
      </c>
      <c r="BZ209">
        <f>+IFERROR(IF(VALUE('data-cash-crude'!BY209)&gt;0,'data-cash-crude'!BY209-INDEX('active-future'!$C:$C,MATCH('basis-cash-crude'!BZ$1,'active-future'!$A:$A,0),1),""),"")</f>
        <v>-10.189999999999998</v>
      </c>
      <c r="CA209" t="str">
        <f>+IFERROR(IF(VALUE('data-cash-crude'!BZ209)&gt;0,'data-cash-crude'!BZ209-INDEX('active-future'!$C:$C,MATCH('basis-cash-crude'!CA$1,'active-future'!$A:$A,0),1),""),"")</f>
        <v/>
      </c>
      <c r="CB209">
        <f>+IFERROR(IF(VALUE('data-cash-crude'!CA209)&gt;0,'data-cash-crude'!CA209-INDEX('active-future'!$C:$C,MATCH('basis-cash-crude'!CB$1,'active-future'!$A:$A,0),1),""),"")</f>
        <v>-10.090000000000003</v>
      </c>
      <c r="CC209">
        <f>+IFERROR(IF(VALUE('data-cash-crude'!CB209)&gt;0,'data-cash-crude'!CB209-INDEX('active-future'!$C:$C,MATCH('basis-cash-crude'!CC$1,'active-future'!$A:$A,0),1),""),"")</f>
        <v>-10.149999999999999</v>
      </c>
      <c r="CD209">
        <f>+IFERROR(IF(VALUE('data-cash-crude'!CC209)&gt;0,'data-cash-crude'!CC209-INDEX('active-future'!$C:$C,MATCH('basis-cash-crude'!CD$1,'active-future'!$A:$A,0),1),""),"")</f>
        <v>-9.8500000000000014</v>
      </c>
      <c r="CE209">
        <f>+IFERROR(IF(VALUE('data-cash-crude'!CD209)&gt;0,'data-cash-crude'!CD209-INDEX('active-future'!$C:$C,MATCH('basis-cash-crude'!CE$1,'active-future'!$A:$A,0),1),""),"")</f>
        <v>-10.090000000000003</v>
      </c>
      <c r="CF209">
        <f>+IFERROR(IF(VALUE('data-cash-crude'!CE209)&gt;0,'data-cash-crude'!CE209-INDEX('active-future'!$C:$C,MATCH('basis-cash-crude'!CF$1,'active-future'!$A:$A,0),1),""),"")</f>
        <v>-10.25</v>
      </c>
      <c r="CG209">
        <f>+IFERROR(IF(VALUE('data-cash-crude'!CF209)&gt;0,'data-cash-crude'!CF209-INDEX('active-future'!$C:$C,MATCH('basis-cash-crude'!CG$1,'active-future'!$A:$A,0),1),""),"")</f>
        <v>-10.149999999999999</v>
      </c>
      <c r="CH209">
        <f>+IFERROR(IF(VALUE('data-cash-crude'!CG209)&gt;0,'data-cash-crude'!CG209-INDEX('active-future'!$C:$C,MATCH('basis-cash-crude'!CH$1,'active-future'!$A:$A,0),1),""),"")</f>
        <v>-10.100000000000001</v>
      </c>
      <c r="CI209">
        <f>+IFERROR(IF(VALUE('data-cash-crude'!CH209)&gt;0,'data-cash-crude'!CH209-INDEX('active-future'!$C:$C,MATCH('basis-cash-crude'!CI$1,'active-future'!$A:$A,0),1),""),"")</f>
        <v>-10.020000000000003</v>
      </c>
      <c r="CJ209">
        <f>+IFERROR(IF(VALUE('data-cash-crude'!CI209)&gt;0,'data-cash-crude'!CI209-INDEX('active-future'!$C:$C,MATCH('basis-cash-crude'!CJ$1,'active-future'!$A:$A,0),1),""),"")</f>
        <v>-10.049999999999997</v>
      </c>
      <c r="CK209">
        <f>+IFERROR(IF(VALUE('data-cash-crude'!CJ209)&gt;0,'data-cash-crude'!CJ209-INDEX('active-future'!$C:$C,MATCH('basis-cash-crude'!CK$1,'active-future'!$A:$A,0),1),""),"")</f>
        <v>-10.009999999999998</v>
      </c>
      <c r="CL209">
        <f>+IFERROR(IF(VALUE('data-cash-crude'!CK209)&gt;0,'data-cash-crude'!CK209-INDEX('active-future'!$C:$C,MATCH('basis-cash-crude'!CL$1,'active-future'!$A:$A,0),1),""),"")</f>
        <v>-9.9399999999999977</v>
      </c>
      <c r="CM209" t="str">
        <f>+IFERROR(IF(VALUE('data-cash-crude'!CL209)&gt;0,'data-cash-crude'!CL209-INDEX('active-future'!$C:$C,MATCH('basis-cash-crude'!CM$1,'active-future'!$A:$A,0),1),""),"")</f>
        <v/>
      </c>
      <c r="CN209">
        <f>+IFERROR(IF(VALUE('data-cash-crude'!CM209)&gt;0,'data-cash-crude'!CM209-INDEX('active-future'!$C:$C,MATCH('basis-cash-crude'!CN$1,'active-future'!$A:$A,0),1),""),"")</f>
        <v>-9.8500000000000014</v>
      </c>
      <c r="CO209">
        <f>+IFERROR(IF(VALUE('data-cash-crude'!CN209)&gt;0,'data-cash-crude'!CN209-INDEX('active-future'!$C:$C,MATCH('basis-cash-crude'!CO$1,'active-future'!$A:$A,0),1),""),"")</f>
        <v>-9.9600000000000009</v>
      </c>
      <c r="CP209">
        <f>+IFERROR(IF(VALUE('data-cash-crude'!CO209)&gt;0,'data-cash-crude'!CO209-INDEX('active-future'!$C:$C,MATCH('basis-cash-crude'!CP$1,'active-future'!$A:$A,0),1),""),"")</f>
        <v>-10.030000000000001</v>
      </c>
      <c r="CQ209">
        <f>+IFERROR(IF(VALUE('data-cash-crude'!CP209)&gt;0,'data-cash-crude'!CP209-INDEX('active-future'!$C:$C,MATCH('basis-cash-crude'!CQ$1,'active-future'!$A:$A,0),1),""),"")</f>
        <v>-9.93</v>
      </c>
      <c r="CR209">
        <f>+IFERROR(IF(VALUE('data-cash-crude'!CQ209)&gt;0,'data-cash-crude'!CQ209-INDEX('active-future'!$C:$C,MATCH('basis-cash-crude'!CR$1,'active-future'!$A:$A,0),1),""),"")</f>
        <v>-9.89</v>
      </c>
      <c r="CS209">
        <f>+IFERROR(IF(VALUE('data-cash-crude'!CR209)&gt;0,'data-cash-crude'!CR209-INDEX('active-future'!$C:$C,MATCH('basis-cash-crude'!CS$1,'active-future'!$A:$A,0),1),""),"")</f>
        <v>-10.170000000000002</v>
      </c>
      <c r="CT209">
        <f>+IFERROR(IF(VALUE('data-cash-crude'!CS209)&gt;0,'data-cash-crude'!CS209-INDEX('active-future'!$C:$C,MATCH('basis-cash-crude'!CT$1,'active-future'!$A:$A,0),1),""),"")</f>
        <v>-9.8500000000000014</v>
      </c>
      <c r="CU209" t="str">
        <f>+IFERROR(IF(VALUE('data-cash-crude'!CT209)&gt;0,'data-cash-crude'!CT209-INDEX('active-future'!$C:$C,MATCH('basis-cash-crude'!CU$1,'active-future'!$A:$A,0),1),""),"")</f>
        <v/>
      </c>
      <c r="CV209" t="str">
        <f>+IFERROR(IF(VALUE('data-cash-crude'!CU209)&gt;0,'data-cash-crude'!CU209-INDEX('active-future'!$C:$C,MATCH('basis-cash-crude'!CV$1,'active-future'!$A:$A,0),1),""),"")</f>
        <v/>
      </c>
      <c r="CW209" t="str">
        <f>+IFERROR(IF(VALUE('data-cash-crude'!CV209)&gt;0,'data-cash-crude'!CV209-INDEX('active-future'!$C:$C,MATCH('basis-cash-crude'!CW$1,'active-future'!$A:$A,0),1),""),"")</f>
        <v/>
      </c>
      <c r="CX209" t="str">
        <f>+IFERROR(IF(VALUE('data-cash-crude'!CW209)&gt;0,'data-cash-crude'!CW209-INDEX('active-future'!$C:$C,MATCH('basis-cash-crude'!CX$1,'active-future'!$A:$A,0),1),""),"")</f>
        <v/>
      </c>
      <c r="CY209" t="str">
        <f>+IFERROR(IF(VALUE('data-cash-crude'!CX209)&gt;0,'data-cash-crude'!CX209-INDEX('active-future'!$C:$C,MATCH('basis-cash-crude'!CY$1,'active-future'!$A:$A,0),1),""),"")</f>
        <v/>
      </c>
      <c r="CZ209" t="str">
        <f>+IFERROR(IF(VALUE('data-cash-crude'!CY209)&gt;0,'data-cash-crude'!CY209-INDEX('active-future'!$C:$C,MATCH('basis-cash-crude'!CZ$1,'active-future'!$A:$A,0),1),""),"")</f>
        <v/>
      </c>
      <c r="DA209" t="str">
        <f>+IFERROR(IF(VALUE('data-cash-crude'!CZ209)&gt;0,'data-cash-crude'!CZ209-INDEX('active-future'!$C:$C,MATCH('basis-cash-crude'!DA$1,'active-future'!$A:$A,0),1),""),"")</f>
        <v/>
      </c>
      <c r="DB209" t="str">
        <f>+IFERROR(IF(VALUE('data-cash-crude'!DA209)&gt;0,'data-cash-crude'!DA209-INDEX('active-future'!$C:$C,MATCH('basis-cash-crude'!DB$1,'active-future'!$A:$A,0),1),""),"")</f>
        <v/>
      </c>
      <c r="DC209" t="str">
        <f>+IFERROR(IF(VALUE('data-cash-crude'!DB209)&gt;0,'data-cash-crude'!DB209-INDEX('active-future'!$C:$C,MATCH('basis-cash-crude'!DC$1,'active-future'!$A:$A,0),1),""),"")</f>
        <v/>
      </c>
      <c r="DD209">
        <f>+IFERROR(IF(VALUE('data-cash-crude'!DC209)&gt;0,'data-cash-crude'!DC209-INDEX('active-future'!$C:$C,MATCH('basis-cash-crude'!DD$1,'active-future'!$A:$A,0),1),""),"")</f>
        <v>-10.29</v>
      </c>
      <c r="DE209">
        <f>+IFERROR(IF(VALUE('data-cash-crude'!DD209)&gt;0,'data-cash-crude'!DD209-INDEX('active-future'!$C:$C,MATCH('basis-cash-crude'!DE$1,'active-future'!$A:$A,0),1),""),"")</f>
        <v>-10.090000000000003</v>
      </c>
      <c r="DF209">
        <f>+IFERROR(IF(VALUE('data-cash-crude'!DE209)&gt;0,'data-cash-crude'!DE209-INDEX('active-future'!$C:$C,MATCH('basis-cash-crude'!DF$1,'active-future'!$A:$A,0),1),""),"")</f>
        <v>-10.130000000000003</v>
      </c>
      <c r="DG209">
        <f>+IFERROR(IF(VALUE('data-cash-crude'!DF209)&gt;0,'data-cash-crude'!DF209-INDEX('active-future'!$C:$C,MATCH('basis-cash-crude'!DG$1,'active-future'!$A:$A,0),1),""),"")</f>
        <v>-9.9399999999999977</v>
      </c>
      <c r="DH209" t="str">
        <f>+IFERROR(IF(VALUE('data-cash-crude'!DG209)&gt;0,'data-cash-crude'!DG209-INDEX('active-future'!$C:$C,MATCH('basis-cash-crude'!DH$1,'active-future'!$A:$A,0),1),""),"")</f>
        <v/>
      </c>
      <c r="DI209">
        <f>+IFERROR(IF(VALUE('data-cash-crude'!DH209)&gt;0,'data-cash-crude'!DH209-INDEX('active-future'!$C:$C,MATCH('basis-cash-crude'!DI$1,'active-future'!$A:$A,0),1),""),"")</f>
        <v>-9.9500000000000028</v>
      </c>
      <c r="DJ209">
        <f>+IFERROR(IF(VALUE('data-cash-crude'!DI209)&gt;0,'data-cash-crude'!DI209-INDEX('active-future'!$C:$C,MATCH('basis-cash-crude'!DJ$1,'active-future'!$A:$A,0),1),""),"")</f>
        <v>-10.079999999999998</v>
      </c>
      <c r="DK209" t="str">
        <f>+IFERROR(IF(VALUE('data-cash-crude'!DJ209)&gt;0,'data-cash-crude'!DJ209-INDEX('active-future'!$C:$C,MATCH('basis-cash-crude'!DK$1,'active-future'!$A:$A,0),1),""),"")</f>
        <v/>
      </c>
      <c r="DL209">
        <f>+IFERROR(IF(VALUE('data-cash-crude'!DK209)&gt;0,'data-cash-crude'!DK209-INDEX('active-future'!$C:$C,MATCH('basis-cash-crude'!DL$1,'active-future'!$A:$A,0),1),""),"")</f>
        <v>-9.8699999999999974</v>
      </c>
      <c r="DM209" t="str">
        <f>+IFERROR(IF(VALUE('data-cash-crude'!DL209)&gt;0,'data-cash-crude'!DL209-INDEX('active-future'!$C:$C,MATCH('basis-cash-crude'!DM$1,'active-future'!$A:$A,0),1),""),"")</f>
        <v/>
      </c>
      <c r="DN209">
        <f>+IFERROR(IF(VALUE('data-cash-crude'!DM209)&gt;0,'data-cash-crude'!DM209-INDEX('active-future'!$C:$C,MATCH('basis-cash-crude'!DN$1,'active-future'!$A:$A,0),1),""),"")</f>
        <v>-9.9500000000000028</v>
      </c>
      <c r="DO209" t="str">
        <f>+IFERROR(IF(VALUE('data-cash-crude'!DN209)&gt;0,'data-cash-crude'!DN209-INDEX('active-future'!$C:$C,MATCH('basis-cash-crude'!DO$1,'active-future'!$A:$A,0),1),""),"")</f>
        <v/>
      </c>
      <c r="DP209" t="str">
        <f>+IFERROR(IF(VALUE('data-cash-crude'!DO209)&gt;0,'data-cash-crude'!DO209-INDEX('active-future'!$C:$C,MATCH('basis-cash-crude'!DP$1,'active-future'!$A:$A,0),1),""),"")</f>
        <v/>
      </c>
      <c r="DQ209" t="str">
        <f>+IFERROR(IF(VALUE('data-cash-crude'!DP209)&gt;0,'data-cash-crude'!DP209-INDEX('active-future'!$C:$C,MATCH('basis-cash-crude'!DQ$1,'active-future'!$A:$A,0),1),""),"")</f>
        <v/>
      </c>
      <c r="DR209" t="str">
        <f>+IFERROR(IF(VALUE('data-cash-crude'!DQ209)&gt;0,'data-cash-crude'!DQ209-INDEX('active-future'!$C:$C,MATCH('basis-cash-crude'!DR$1,'active-future'!$A:$A,0),1),""),"")</f>
        <v/>
      </c>
      <c r="DS209" t="str">
        <f>+IFERROR(IF(VALUE('data-cash-crude'!DR209)&gt;0,'data-cash-crude'!DR209-INDEX('active-future'!$C:$C,MATCH('basis-cash-crude'!DS$1,'active-future'!$A:$A,0),1),""),"")</f>
        <v/>
      </c>
      <c r="DT209" t="str">
        <f>+IFERROR(IF(VALUE('data-cash-crude'!DS209)&gt;0,'data-cash-crude'!DS209-INDEX('active-future'!$C:$C,MATCH('basis-cash-crude'!DT$1,'active-future'!$A:$A,0),1),""),"")</f>
        <v/>
      </c>
      <c r="DU209" t="str">
        <f>+IFERROR(IF(VALUE('data-cash-crude'!DT209)&gt;0,'data-cash-crude'!DT209-INDEX('active-future'!$C:$C,MATCH('basis-cash-crude'!DU$1,'active-future'!$A:$A,0),1),""),"")</f>
        <v/>
      </c>
      <c r="DV209" t="str">
        <f>+IFERROR(IF(VALUE('data-cash-crude'!DU209)&gt;0,'data-cash-crude'!DU209-INDEX('active-future'!$C:$C,MATCH('basis-cash-crude'!DV$1,'active-future'!$A:$A,0),1),""),"")</f>
        <v/>
      </c>
      <c r="DW209" t="str">
        <f>+IFERROR(IF(VALUE('data-cash-crude'!DV209)&gt;0,'data-cash-crude'!DV209-INDEX('active-future'!$C:$C,MATCH('basis-cash-crude'!DW$1,'active-future'!$A:$A,0),1),""),"")</f>
        <v/>
      </c>
      <c r="DX209" t="str">
        <f>+IFERROR(IF(VALUE('data-cash-crude'!DW209)&gt;0,'data-cash-crude'!DW209-INDEX('active-future'!$C:$C,MATCH('basis-cash-crude'!DX$1,'active-future'!$A:$A,0),1),""),"")</f>
        <v/>
      </c>
      <c r="DY209" t="str">
        <f>+IFERROR(IF(VALUE('data-cash-crude'!DX209)&gt;0,'data-cash-crude'!DX209-INDEX('active-future'!$C:$C,MATCH('basis-cash-crude'!DY$1,'active-future'!$A:$A,0),1),""),"")</f>
        <v/>
      </c>
      <c r="DZ209" t="str">
        <f>+IFERROR(IF(VALUE('data-cash-crude'!DY209)&gt;0,'data-cash-crude'!DY209-INDEX('active-future'!$C:$C,MATCH('basis-cash-crude'!DZ$1,'active-future'!$A:$A,0),1),""),"")</f>
        <v/>
      </c>
      <c r="EA209" t="str">
        <f>+IFERROR(IF(VALUE('data-cash-crude'!DZ209)&gt;0,'data-cash-crude'!DZ209-INDEX('active-future'!$C:$C,MATCH('basis-cash-crude'!EA$1,'active-future'!$A:$A,0),1),""),"")</f>
        <v/>
      </c>
      <c r="EB209" t="str">
        <f>+IFERROR(IF(VALUE('data-cash-crude'!EA209)&gt;0,'data-cash-crude'!EA209-INDEX('active-future'!$C:$C,MATCH('basis-cash-crude'!EB$1,'active-future'!$A:$A,0),1),""),"")</f>
        <v/>
      </c>
      <c r="EC209" t="str">
        <f>+IFERROR(IF(VALUE('data-cash-crude'!EB209)&gt;0,'data-cash-crude'!EB209-INDEX('active-future'!$C:$C,MATCH('basis-cash-crude'!EC$1,'active-future'!$A:$A,0),1),""),"")</f>
        <v/>
      </c>
      <c r="ED209" t="str">
        <f>+IFERROR(IF(VALUE('data-cash-crude'!EC209)&gt;0,'data-cash-crude'!EC209-INDEX('active-future'!$C:$C,MATCH('basis-cash-crude'!ED$1,'active-future'!$A:$A,0),1),""),"")</f>
        <v/>
      </c>
      <c r="EE209" t="str">
        <f>+IFERROR(IF(VALUE('data-cash-crude'!ED209)&gt;0,'data-cash-crude'!ED209-INDEX('active-future'!$C:$C,MATCH('basis-cash-crude'!EE$1,'active-future'!$A:$A,0),1),""),"")</f>
        <v/>
      </c>
      <c r="EF209" t="str">
        <f>+IFERROR(IF(VALUE('data-cash-crude'!EE209)&gt;0,'data-cash-crude'!EE209-INDEX('active-future'!$C:$C,MATCH('basis-cash-crude'!EF$1,'active-future'!$A:$A,0),1),""),"")</f>
        <v/>
      </c>
      <c r="EG209" t="str">
        <f>+IFERROR(IF(VALUE('data-cash-crude'!EF209)&gt;0,'data-cash-crude'!EF209-INDEX('active-future'!$C:$C,MATCH('basis-cash-crude'!EG$1,'active-future'!$A:$A,0),1),""),"")</f>
        <v/>
      </c>
      <c r="EH209" t="str">
        <f>+IFERROR(IF(VALUE('data-cash-crude'!EG209)&gt;0,'data-cash-crude'!EG209-INDEX('active-future'!$C:$C,MATCH('basis-cash-crude'!EH$1,'active-future'!$A:$A,0),1),""),"")</f>
        <v/>
      </c>
      <c r="EI209" t="str">
        <f>+IFERROR(IF(VALUE('data-cash-crude'!EH209)&gt;0,'data-cash-crude'!EH209-INDEX('active-future'!$C:$C,MATCH('basis-cash-crude'!EI$1,'active-future'!$A:$A,0),1),""),"")</f>
        <v/>
      </c>
      <c r="EJ209" t="str">
        <f>+IFERROR(IF(VALUE('data-cash-crude'!EI209)&gt;0,'data-cash-crude'!EI209-INDEX('active-future'!$C:$C,MATCH('basis-cash-crude'!EJ$1,'active-future'!$A:$A,0),1),""),"")</f>
        <v/>
      </c>
      <c r="EK209" t="str">
        <f>+IFERROR(IF(VALUE('data-cash-crude'!EJ209)&gt;0,'data-cash-crude'!EJ209-INDEX('active-future'!$C:$C,MATCH('basis-cash-crude'!EK$1,'active-future'!$A:$A,0),1),""),"")</f>
        <v/>
      </c>
      <c r="EL209" t="str">
        <f>+IFERROR(IF(VALUE('data-cash-crude'!EK209)&gt;0,'data-cash-crude'!EK209-INDEX('active-future'!$C:$C,MATCH('basis-cash-crude'!EL$1,'active-future'!$A:$A,0),1),""),"")</f>
        <v/>
      </c>
      <c r="EM209" t="str">
        <f>+IFERROR(IF(VALUE('data-cash-crude'!EL209)&gt;0,'data-cash-crude'!EL209-INDEX('active-future'!$C:$C,MATCH('basis-cash-crude'!EM$1,'active-future'!$A:$A,0),1),""),"")</f>
        <v/>
      </c>
      <c r="EN209" t="str">
        <f>+IFERROR(IF(VALUE('data-cash-crude'!EM209)&gt;0,'data-cash-crude'!EM209-INDEX('active-future'!$C:$C,MATCH('basis-cash-crude'!EN$1,'active-future'!$A:$A,0),1),""),"")</f>
        <v/>
      </c>
      <c r="EO209" t="str">
        <f>+IFERROR(IF(VALUE('data-cash-crude'!EN209)&gt;0,'data-cash-crude'!EN209-INDEX('active-future'!$C:$C,MATCH('basis-cash-crude'!EO$1,'active-future'!$A:$A,0),1),""),"")</f>
        <v/>
      </c>
      <c r="EP209" t="str">
        <f>+IFERROR(IF(VALUE('data-cash-crude'!EO209)&gt;0,'data-cash-crude'!EO209-INDEX('active-future'!$C:$C,MATCH('basis-cash-crude'!EP$1,'active-future'!$A:$A,0),1),""),"")</f>
        <v/>
      </c>
      <c r="EQ209" t="str">
        <f>+IFERROR(IF(VALUE('data-cash-crude'!EP209)&gt;0,'data-cash-crude'!EP209-INDEX('active-future'!$C:$C,MATCH('basis-cash-crude'!EQ$1,'active-future'!$A:$A,0),1),""),"")</f>
        <v/>
      </c>
      <c r="ER209" t="str">
        <f>+IFERROR(IF(VALUE('data-cash-crude'!EQ209)&gt;0,'data-cash-crude'!EQ209-INDEX('active-future'!$C:$C,MATCH('basis-cash-crude'!ER$1,'active-future'!$A:$A,0),1),""),"")</f>
        <v/>
      </c>
      <c r="ES209" t="str">
        <f>+IFERROR(IF(VALUE('data-cash-crude'!ER209)&gt;0,'data-cash-crude'!ER209-INDEX('active-future'!$C:$C,MATCH('basis-cash-crude'!ES$1,'active-future'!$A:$A,0),1),""),"")</f>
        <v/>
      </c>
      <c r="ET209" t="str">
        <f>+IFERROR(IF(VALUE('data-cash-crude'!ES209)&gt;0,'data-cash-crude'!ES209-INDEX('active-future'!$C:$C,MATCH('basis-cash-crude'!ET$1,'active-future'!$A:$A,0),1),""),"")</f>
        <v/>
      </c>
      <c r="EU209" t="str">
        <f>+IFERROR(IF(VALUE('data-cash-crude'!ET209)&gt;0,'data-cash-crude'!ET209-INDEX('active-future'!$C:$C,MATCH('basis-cash-crude'!EU$1,'active-future'!$A:$A,0),1),""),"")</f>
        <v/>
      </c>
      <c r="EV209" t="str">
        <f>+IFERROR(IF(VALUE('data-cash-crude'!EU209)&gt;0,'data-cash-crude'!EU209-INDEX('active-future'!$C:$C,MATCH('basis-cash-crude'!EV$1,'active-future'!$A:$A,0),1),""),"")</f>
        <v/>
      </c>
      <c r="EW209" t="str">
        <f>+IFERROR(IF(VALUE('data-cash-crude'!EV209)&gt;0,'data-cash-crude'!EV209-INDEX('active-future'!$C:$C,MATCH('basis-cash-crude'!EW$1,'active-future'!$A:$A,0),1),""),"")</f>
        <v/>
      </c>
      <c r="EX209" t="str">
        <f>+IFERROR(IF(VALUE('data-cash-crude'!EW209)&gt;0,'data-cash-crude'!EW209-INDEX('active-future'!$C:$C,MATCH('basis-cash-crude'!EX$1,'active-future'!$A:$A,0),1),""),"")</f>
        <v/>
      </c>
      <c r="EY209">
        <f>+IFERROR(IF(VALUE('data-cash-crude'!EX209)&gt;0,'data-cash-crude'!EX209-INDEX('active-future'!$C:$C,MATCH('basis-cash-crude'!EY$1,'active-future'!$A:$A,0),1),""),"")</f>
        <v>-10.119999999999997</v>
      </c>
      <c r="EZ209">
        <f>+IFERROR(IF(VALUE('data-cash-crude'!EY209)&gt;0,'data-cash-crude'!EY209-INDEX('active-future'!$C:$C,MATCH('basis-cash-crude'!EZ$1,'active-future'!$A:$A,0),1),""),"")</f>
        <v>-10.020000000000003</v>
      </c>
      <c r="FA209">
        <f>+IFERROR(IF(VALUE('data-cash-crude'!EZ209)&gt;0,'data-cash-crude'!EZ209-INDEX('active-future'!$C:$C,MATCH('basis-cash-crude'!FA$1,'active-future'!$A:$A,0),1),""),"")</f>
        <v>-10.030000000000001</v>
      </c>
      <c r="FB209">
        <f>+IFERROR(IF(VALUE('data-cash-crude'!FA209)&gt;0,'data-cash-crude'!FA209-INDEX('active-future'!$C:$C,MATCH('basis-cash-crude'!FB$1,'active-future'!$A:$A,0),1),""),"")</f>
        <v>-10.039999999999999</v>
      </c>
      <c r="FC209">
        <f>+IFERROR(IF(VALUE('data-cash-crude'!FB209)&gt;0,'data-cash-crude'!FB209-INDEX('active-future'!$C:$C,MATCH('basis-cash-crude'!FC$1,'active-future'!$A:$A,0),1),""),"")</f>
        <v>-9.9099999999999966</v>
      </c>
      <c r="FD209">
        <f>+IFERROR(IF(VALUE('data-cash-crude'!FC209)&gt;0,'data-cash-crude'!FC209-INDEX('active-future'!$C:$C,MATCH('basis-cash-crude'!FD$1,'active-future'!$A:$A,0),1),""),"")</f>
        <v>-9.9500000000000028</v>
      </c>
      <c r="FE209">
        <f>+IFERROR(IF(VALUE('data-cash-crude'!FD209)&gt;0,'data-cash-crude'!FD209-INDEX('active-future'!$C:$C,MATCH('basis-cash-crude'!FE$1,'active-future'!$A:$A,0),1),""),"")</f>
        <v>-10.119999999999997</v>
      </c>
      <c r="FF209">
        <f>+IFERROR(IF(VALUE('data-cash-crude'!FE209)&gt;0,'data-cash-crude'!FE209-INDEX('active-future'!$C:$C,MATCH('basis-cash-crude'!FF$1,'active-future'!$A:$A,0),1),""),"")</f>
        <v>-10.149999999999999</v>
      </c>
      <c r="FG209">
        <f>+IFERROR(IF(VALUE('data-cash-crude'!FF209)&gt;0,'data-cash-crude'!FF209-INDEX('active-future'!$C:$C,MATCH('basis-cash-crude'!FG$1,'active-future'!$A:$A,0),1),""),"")</f>
        <v>-10</v>
      </c>
      <c r="FH209">
        <f>+IFERROR(IF(VALUE('data-cash-crude'!FG209)&gt;0,'data-cash-crude'!FG209-INDEX('active-future'!$C:$C,MATCH('basis-cash-crude'!FH$1,'active-future'!$A:$A,0),1),""),"")</f>
        <v>-9.9399999999999977</v>
      </c>
      <c r="FI209">
        <f>+IFERROR(IF(VALUE('data-cash-crude'!FH209)&gt;0,'data-cash-crude'!FH209-INDEX('active-future'!$C:$C,MATCH('basis-cash-crude'!FI$1,'active-future'!$A:$A,0),1),""),"")</f>
        <v>-10.060000000000002</v>
      </c>
      <c r="FJ209">
        <f>+IFERROR(IF(VALUE('data-cash-crude'!FI209)&gt;0,'data-cash-crude'!FI209-INDEX('active-future'!$C:$C,MATCH('basis-cash-crude'!FJ$1,'active-future'!$A:$A,0),1),""),"")</f>
        <v>-10.100000000000001</v>
      </c>
      <c r="FK209">
        <f>+IFERROR(IF(VALUE('data-cash-crude'!FJ209)&gt;0,'data-cash-crude'!FJ209-INDEX('active-future'!$C:$C,MATCH('basis-cash-crude'!FK$1,'active-future'!$A:$A,0),1),""),"")</f>
        <v>-10.159999999999997</v>
      </c>
      <c r="FL209">
        <f>+IFERROR(IF(VALUE('data-cash-crude'!FK209)&gt;0,'data-cash-crude'!FK209-INDEX('active-future'!$C:$C,MATCH('basis-cash-crude'!FL$1,'active-future'!$A:$A,0),1),""),"")</f>
        <v>-10</v>
      </c>
    </row>
    <row r="210" spans="1:168" x14ac:dyDescent="0.2">
      <c r="A210">
        <f t="shared" si="9"/>
        <v>-9.8366666666666678</v>
      </c>
      <c r="B210">
        <f t="shared" si="10"/>
        <v>-9.7675999999999998</v>
      </c>
      <c r="C210">
        <f t="shared" si="11"/>
        <v>-9.7684337349397623</v>
      </c>
      <c r="D210" s="10" t="str">
        <f>+'data-cash-crude'!B210</f>
        <v>CLPA-9-116.CM</v>
      </c>
      <c r="E210">
        <f>+IFERROR(IF(VALUE('data-cash-crude'!D210)&gt;0,'data-cash-crude'!D210-INDEX('active-future'!$C:$C,MATCH('basis-cash-crude'!E$1,'active-future'!$A:$A,0),1),""),"")</f>
        <v>-9.5600000000000023</v>
      </c>
      <c r="F210">
        <f>+IFERROR(IF(VALUE('data-cash-crude'!E210)&gt;0,'data-cash-crude'!E210-INDEX('active-future'!$C:$C,MATCH('basis-cash-crude'!F$1,'active-future'!$A:$A,0),1),""),"")</f>
        <v>-9.93</v>
      </c>
      <c r="G210">
        <f>+IFERROR(IF(VALUE('data-cash-crude'!F210)&gt;0,'data-cash-crude'!F210-INDEX('active-future'!$C:$C,MATCH('basis-cash-crude'!G$1,'active-future'!$A:$A,0),1),""),"")</f>
        <v>-9.9699999999999989</v>
      </c>
      <c r="H210">
        <f>+IFERROR(IF(VALUE('data-cash-crude'!G210)&gt;0,'data-cash-crude'!G210-INDEX('active-future'!$C:$C,MATCH('basis-cash-crude'!H$1,'active-future'!$A:$A,0),1),""),"")</f>
        <v>-9.93</v>
      </c>
      <c r="I210" t="str">
        <f>+IFERROR(IF(VALUE('data-cash-crude'!H210)&gt;0,'data-cash-crude'!H210-INDEX('active-future'!$C:$C,MATCH('basis-cash-crude'!I$1,'active-future'!$A:$A,0),1),""),"")</f>
        <v/>
      </c>
      <c r="J210">
        <f>+IFERROR(IF(VALUE('data-cash-crude'!I210)&gt;0,'data-cash-crude'!I210-INDEX('active-future'!$C:$C,MATCH('basis-cash-crude'!J$1,'active-future'!$A:$A,0),1),""),"")</f>
        <v>-9.86</v>
      </c>
      <c r="K210">
        <f>+IFERROR(IF(VALUE('data-cash-crude'!J210)&gt;0,'data-cash-crude'!J210-INDEX('active-future'!$C:$C,MATCH('basis-cash-crude'!K$1,'active-future'!$A:$A,0),1),""),"")</f>
        <v>-9.7700000000000031</v>
      </c>
      <c r="L210" t="str">
        <f>+IFERROR(IF(VALUE('data-cash-crude'!K210)&gt;0,'data-cash-crude'!K210-INDEX('active-future'!$C:$C,MATCH('basis-cash-crude'!L$1,'active-future'!$A:$A,0),1),""),"")</f>
        <v/>
      </c>
      <c r="M210" t="str">
        <f>+IFERROR(IF(VALUE('data-cash-crude'!L210)&gt;0,'data-cash-crude'!L210-INDEX('active-future'!$C:$C,MATCH('basis-cash-crude'!M$1,'active-future'!$A:$A,0),1),""),"")</f>
        <v/>
      </c>
      <c r="N210">
        <f>+IFERROR(IF(VALUE('data-cash-crude'!M210)&gt;0,'data-cash-crude'!M210-INDEX('active-future'!$C:$C,MATCH('basis-cash-crude'!N$1,'active-future'!$A:$A,0),1),""),"")</f>
        <v>-9.6000000000000014</v>
      </c>
      <c r="O210">
        <f>+IFERROR(IF(VALUE('data-cash-crude'!N210)&gt;0,'data-cash-crude'!N210-INDEX('active-future'!$C:$C,MATCH('basis-cash-crude'!O$1,'active-future'!$A:$A,0),1),""),"")</f>
        <v>-9.6199999999999974</v>
      </c>
      <c r="P210">
        <f>+IFERROR(IF(VALUE('data-cash-crude'!O210)&gt;0,'data-cash-crude'!O210-INDEX('active-future'!$C:$C,MATCH('basis-cash-crude'!P$1,'active-future'!$A:$A,0),1),""),"")</f>
        <v>-9.7100000000000009</v>
      </c>
      <c r="Q210">
        <f>+IFERROR(IF(VALUE('data-cash-crude'!P210)&gt;0,'data-cash-crude'!P210-INDEX('active-future'!$C:$C,MATCH('basis-cash-crude'!Q$1,'active-future'!$A:$A,0),1),""),"")</f>
        <v>-9.82</v>
      </c>
      <c r="R210">
        <f>+IFERROR(IF(VALUE('data-cash-crude'!Q210)&gt;0,'data-cash-crude'!Q210-INDEX('active-future'!$C:$C,MATCH('basis-cash-crude'!R$1,'active-future'!$A:$A,0),1),""),"")</f>
        <v>-9.68</v>
      </c>
      <c r="S210">
        <f>+IFERROR(IF(VALUE('data-cash-crude'!R210)&gt;0,'data-cash-crude'!R210-INDEX('active-future'!$C:$C,MATCH('basis-cash-crude'!S$1,'active-future'!$A:$A,0),1),""),"")</f>
        <v>-9.759999999999998</v>
      </c>
      <c r="T210">
        <f>+IFERROR(IF(VALUE('data-cash-crude'!S210)&gt;0,'data-cash-crude'!S210-INDEX('active-future'!$C:$C,MATCH('basis-cash-crude'!T$1,'active-future'!$A:$A,0),1),""),"")</f>
        <v>-9.740000000000002</v>
      </c>
      <c r="U210">
        <f>+IFERROR(IF(VALUE('data-cash-crude'!T210)&gt;0,'data-cash-crude'!T210-INDEX('active-future'!$C:$C,MATCH('basis-cash-crude'!U$1,'active-future'!$A:$A,0),1),""),"")</f>
        <v>-9.7700000000000031</v>
      </c>
      <c r="V210">
        <f>+IFERROR(IF(VALUE('data-cash-crude'!U210)&gt;0,'data-cash-crude'!U210-INDEX('active-future'!$C:$C,MATCH('basis-cash-crude'!V$1,'active-future'!$A:$A,0),1),""),"")</f>
        <v>-9.7000000000000028</v>
      </c>
      <c r="W210">
        <f>+IFERROR(IF(VALUE('data-cash-crude'!V210)&gt;0,'data-cash-crude'!V210-INDEX('active-future'!$C:$C,MATCH('basis-cash-crude'!W$1,'active-future'!$A:$A,0),1),""),"")</f>
        <v>-9.93</v>
      </c>
      <c r="X210">
        <f>+IFERROR(IF(VALUE('data-cash-crude'!W210)&gt;0,'data-cash-crude'!W210-INDEX('active-future'!$C:$C,MATCH('basis-cash-crude'!X$1,'active-future'!$A:$A,0),1),""),"")</f>
        <v>-9.93</v>
      </c>
      <c r="Y210">
        <f>+IFERROR(IF(VALUE('data-cash-crude'!X210)&gt;0,'data-cash-crude'!X210-INDEX('active-future'!$C:$C,MATCH('basis-cash-crude'!Y$1,'active-future'!$A:$A,0),1),""),"")</f>
        <v>-9.8500000000000014</v>
      </c>
      <c r="Z210" t="str">
        <f>+IFERROR(IF(VALUE('data-cash-crude'!Y210)&gt;0,'data-cash-crude'!Y210-INDEX('active-future'!$C:$C,MATCH('basis-cash-crude'!Z$1,'active-future'!$A:$A,0),1),""),"")</f>
        <v/>
      </c>
      <c r="AA210">
        <f>+IFERROR(IF(VALUE('data-cash-crude'!Z210)&gt;0,'data-cash-crude'!Z210-INDEX('active-future'!$C:$C,MATCH('basis-cash-crude'!AA$1,'active-future'!$A:$A,0),1),""),"")</f>
        <v>-9.6700000000000017</v>
      </c>
      <c r="AB210" t="str">
        <f>+IFERROR(IF(VALUE('data-cash-crude'!AA210)&gt;0,'data-cash-crude'!AA210-INDEX('active-future'!$C:$C,MATCH('basis-cash-crude'!AB$1,'active-future'!$A:$A,0),1),""),"")</f>
        <v/>
      </c>
      <c r="AC210">
        <f>+IFERROR(IF(VALUE('data-cash-crude'!AB210)&gt;0,'data-cash-crude'!AB210-INDEX('active-future'!$C:$C,MATCH('basis-cash-crude'!AC$1,'active-future'!$A:$A,0),1),""),"")</f>
        <v>-9.61</v>
      </c>
      <c r="AD210">
        <f>+IFERROR(IF(VALUE('data-cash-crude'!AC210)&gt;0,'data-cash-crude'!AC210-INDEX('active-future'!$C:$C,MATCH('basis-cash-crude'!AD$1,'active-future'!$A:$A,0),1),""),"")</f>
        <v>-9.6599999999999966</v>
      </c>
      <c r="AE210">
        <f>+IFERROR(IF(VALUE('data-cash-crude'!AD210)&gt;0,'data-cash-crude'!AD210-INDEX('active-future'!$C:$C,MATCH('basis-cash-crude'!AE$1,'active-future'!$A:$A,0),1),""),"")</f>
        <v>-9.759999999999998</v>
      </c>
      <c r="AF210">
        <f>+IFERROR(IF(VALUE('data-cash-crude'!AE210)&gt;0,'data-cash-crude'!AE210-INDEX('active-future'!$C:$C,MATCH('basis-cash-crude'!AF$1,'active-future'!$A:$A,0),1),""),"")</f>
        <v>-9.7700000000000031</v>
      </c>
      <c r="AG210">
        <f>+IFERROR(IF(VALUE('data-cash-crude'!AF210)&gt;0,'data-cash-crude'!AF210-INDEX('active-future'!$C:$C,MATCH('basis-cash-crude'!AG$1,'active-future'!$A:$A,0),1),""),"")</f>
        <v>-9.8299999999999983</v>
      </c>
      <c r="AH210">
        <f>+IFERROR(IF(VALUE('data-cash-crude'!AG210)&gt;0,'data-cash-crude'!AG210-INDEX('active-future'!$C:$C,MATCH('basis-cash-crude'!AH$1,'active-future'!$A:$A,0),1),""),"")</f>
        <v>-9.759999999999998</v>
      </c>
      <c r="AI210">
        <f>+IFERROR(IF(VALUE('data-cash-crude'!AH210)&gt;0,'data-cash-crude'!AH210-INDEX('active-future'!$C:$C,MATCH('basis-cash-crude'!AI$1,'active-future'!$A:$A,0),1),""),"")</f>
        <v>-9.8500000000000014</v>
      </c>
      <c r="AJ210">
        <f>+IFERROR(IF(VALUE('data-cash-crude'!AI210)&gt;0,'data-cash-crude'!AI210-INDEX('active-future'!$C:$C,MATCH('basis-cash-crude'!AJ$1,'active-future'!$A:$A,0),1),""),"")</f>
        <v>-9.14</v>
      </c>
      <c r="AK210">
        <f>+IFERROR(IF(VALUE('data-cash-crude'!AJ210)&gt;0,'data-cash-crude'!AJ210-INDEX('active-future'!$C:$C,MATCH('basis-cash-crude'!AK$1,'active-future'!$A:$A,0),1),""),"")</f>
        <v>-9.7199999999999989</v>
      </c>
      <c r="AL210">
        <f>+IFERROR(IF(VALUE('data-cash-crude'!AK210)&gt;0,'data-cash-crude'!AK210-INDEX('active-future'!$C:$C,MATCH('basis-cash-crude'!AL$1,'active-future'!$A:$A,0),1),""),"")</f>
        <v>-9.7700000000000031</v>
      </c>
      <c r="AM210">
        <f>+IFERROR(IF(VALUE('data-cash-crude'!AL210)&gt;0,'data-cash-crude'!AL210-INDEX('active-future'!$C:$C,MATCH('basis-cash-crude'!AM$1,'active-future'!$A:$A,0),1),""),"")</f>
        <v>-9.8699999999999974</v>
      </c>
      <c r="AN210">
        <f>+IFERROR(IF(VALUE('data-cash-crude'!AM210)&gt;0,'data-cash-crude'!AM210-INDEX('active-future'!$C:$C,MATCH('basis-cash-crude'!AN$1,'active-future'!$A:$A,0),1),""),"")</f>
        <v>-9.7999999999999972</v>
      </c>
      <c r="AO210">
        <f>+IFERROR(IF(VALUE('data-cash-crude'!AN210)&gt;0,'data-cash-crude'!AN210-INDEX('active-future'!$C:$C,MATCH('basis-cash-crude'!AO$1,'active-future'!$A:$A,0),1),""),"")</f>
        <v>-9.61</v>
      </c>
      <c r="AP210">
        <f>+IFERROR(IF(VALUE('data-cash-crude'!AO210)&gt;0,'data-cash-crude'!AO210-INDEX('active-future'!$C:$C,MATCH('basis-cash-crude'!AP$1,'active-future'!$A:$A,0),1),""),"")</f>
        <v>-9.740000000000002</v>
      </c>
      <c r="AQ210">
        <f>+IFERROR(IF(VALUE('data-cash-crude'!AP210)&gt;0,'data-cash-crude'!AP210-INDEX('active-future'!$C:$C,MATCH('basis-cash-crude'!AQ$1,'active-future'!$A:$A,0),1),""),"")</f>
        <v>-9.6499999999999986</v>
      </c>
      <c r="AR210">
        <f>+IFERROR(IF(VALUE('data-cash-crude'!AQ210)&gt;0,'data-cash-crude'!AQ210-INDEX('active-future'!$C:$C,MATCH('basis-cash-crude'!AR$1,'active-future'!$A:$A,0),1),""),"")</f>
        <v>-9.6000000000000014</v>
      </c>
      <c r="AS210">
        <f>+IFERROR(IF(VALUE('data-cash-crude'!AR210)&gt;0,'data-cash-crude'!AR210-INDEX('active-future'!$C:$C,MATCH('basis-cash-crude'!AS$1,'active-future'!$A:$A,0),1),""),"")</f>
        <v>-9.7299999999999969</v>
      </c>
      <c r="AT210">
        <f>+IFERROR(IF(VALUE('data-cash-crude'!AS210)&gt;0,'data-cash-crude'!AS210-INDEX('active-future'!$C:$C,MATCH('basis-cash-crude'!AT$1,'active-future'!$A:$A,0),1),""),"")</f>
        <v>-9.7899999999999991</v>
      </c>
      <c r="AU210">
        <f>+IFERROR(IF(VALUE('data-cash-crude'!AT210)&gt;0,'data-cash-crude'!AT210-INDEX('active-future'!$C:$C,MATCH('basis-cash-crude'!AU$1,'active-future'!$A:$A,0),1),""),"")</f>
        <v>-9.9500000000000028</v>
      </c>
      <c r="AV210">
        <f>+IFERROR(IF(VALUE('data-cash-crude'!AU210)&gt;0,'data-cash-crude'!AU210-INDEX('active-future'!$C:$C,MATCH('basis-cash-crude'!AV$1,'active-future'!$A:$A,0),1),""),"")</f>
        <v>-9.93</v>
      </c>
      <c r="AW210">
        <f>+IFERROR(IF(VALUE('data-cash-crude'!AV210)&gt;0,'data-cash-crude'!AV210-INDEX('active-future'!$C:$C,MATCH('basis-cash-crude'!AW$1,'active-future'!$A:$A,0),1),""),"")</f>
        <v>-9.8100000000000023</v>
      </c>
      <c r="AX210">
        <f>+IFERROR(IF(VALUE('data-cash-crude'!AW210)&gt;0,'data-cash-crude'!AW210-INDEX('active-future'!$C:$C,MATCH('basis-cash-crude'!AX$1,'active-future'!$A:$A,0),1),""),"")</f>
        <v>-9.7899999999999991</v>
      </c>
      <c r="AY210">
        <f>+IFERROR(IF(VALUE('data-cash-crude'!AX210)&gt;0,'data-cash-crude'!AX210-INDEX('active-future'!$C:$C,MATCH('basis-cash-crude'!AY$1,'active-future'!$A:$A,0),1),""),"")</f>
        <v>-9.8100000000000023</v>
      </c>
      <c r="AZ210">
        <f>+IFERROR(IF(VALUE('data-cash-crude'!AY210)&gt;0,'data-cash-crude'!AY210-INDEX('active-future'!$C:$C,MATCH('basis-cash-crude'!AZ$1,'active-future'!$A:$A,0),1),""),"")</f>
        <v>-9.6599999999999966</v>
      </c>
      <c r="BA210">
        <f>+IFERROR(IF(VALUE('data-cash-crude'!AZ210)&gt;0,'data-cash-crude'!AZ210-INDEX('active-future'!$C:$C,MATCH('basis-cash-crude'!BA$1,'active-future'!$A:$A,0),1),""),"")</f>
        <v>-9.7299999999999969</v>
      </c>
      <c r="BB210">
        <f>+IFERROR(IF(VALUE('data-cash-crude'!BA210)&gt;0,'data-cash-crude'!BA210-INDEX('active-future'!$C:$C,MATCH('basis-cash-crude'!BB$1,'active-future'!$A:$A,0),1),""),"")</f>
        <v>-9.7199999999999989</v>
      </c>
      <c r="BC210">
        <f>+IFERROR(IF(VALUE('data-cash-crude'!BB210)&gt;0,'data-cash-crude'!BB210-INDEX('active-future'!$C:$C,MATCH('basis-cash-crude'!BC$1,'active-future'!$A:$A,0),1),""),"")</f>
        <v>-10.229999999999997</v>
      </c>
      <c r="BD210">
        <f>+IFERROR(IF(VALUE('data-cash-crude'!BC210)&gt;0,'data-cash-crude'!BC210-INDEX('active-future'!$C:$C,MATCH('basis-cash-crude'!BD$1,'active-future'!$A:$A,0),1),""),"")</f>
        <v>-10.009999999999998</v>
      </c>
      <c r="BE210">
        <f>+IFERROR(IF(VALUE('data-cash-crude'!BD210)&gt;0,'data-cash-crude'!BD210-INDEX('active-future'!$C:$C,MATCH('basis-cash-crude'!BE$1,'active-future'!$A:$A,0),1),""),"")</f>
        <v>-9.8699999999999974</v>
      </c>
      <c r="BF210">
        <f>+IFERROR(IF(VALUE('data-cash-crude'!BE210)&gt;0,'data-cash-crude'!BE210-INDEX('active-future'!$C:$C,MATCH('basis-cash-crude'!BF$1,'active-future'!$A:$A,0),1),""),"")</f>
        <v>-9.68</v>
      </c>
      <c r="BG210">
        <f>+IFERROR(IF(VALUE('data-cash-crude'!BF210)&gt;0,'data-cash-crude'!BF210-INDEX('active-future'!$C:$C,MATCH('basis-cash-crude'!BG$1,'active-future'!$A:$A,0),1),""),"")</f>
        <v>-9.86</v>
      </c>
      <c r="BH210">
        <f>+IFERROR(IF(VALUE('data-cash-crude'!BG210)&gt;0,'data-cash-crude'!BG210-INDEX('active-future'!$C:$C,MATCH('basis-cash-crude'!BH$1,'active-future'!$A:$A,0),1),""),"")</f>
        <v>-9.8100000000000023</v>
      </c>
      <c r="BI210">
        <f>+IFERROR(IF(VALUE('data-cash-crude'!BH210)&gt;0,'data-cash-crude'!BH210-INDEX('active-future'!$C:$C,MATCH('basis-cash-crude'!BI$1,'active-future'!$A:$A,0),1),""),"")</f>
        <v>-9.8400000000000034</v>
      </c>
      <c r="BJ210">
        <f>+IFERROR(IF(VALUE('data-cash-crude'!BI210)&gt;0,'data-cash-crude'!BI210-INDEX('active-future'!$C:$C,MATCH('basis-cash-crude'!BJ$1,'active-future'!$A:$A,0),1),""),"")</f>
        <v>-9.7000000000000028</v>
      </c>
      <c r="BK210">
        <f>+IFERROR(IF(VALUE('data-cash-crude'!BJ210)&gt;0,'data-cash-crude'!BJ210-INDEX('active-future'!$C:$C,MATCH('basis-cash-crude'!BK$1,'active-future'!$A:$A,0),1),""),"")</f>
        <v>-9.7999999999999972</v>
      </c>
      <c r="BL210">
        <f>+IFERROR(IF(VALUE('data-cash-crude'!BK210)&gt;0,'data-cash-crude'!BK210-INDEX('active-future'!$C:$C,MATCH('basis-cash-crude'!BL$1,'active-future'!$A:$A,0),1),""),"")</f>
        <v>-9.8400000000000034</v>
      </c>
      <c r="BM210">
        <f>+IFERROR(IF(VALUE('data-cash-crude'!BL210)&gt;0,'data-cash-crude'!BL210-INDEX('active-future'!$C:$C,MATCH('basis-cash-crude'!BM$1,'active-future'!$A:$A,0),1),""),"")</f>
        <v>-9.6300000000000026</v>
      </c>
      <c r="BN210">
        <f>+IFERROR(IF(VALUE('data-cash-crude'!BM210)&gt;0,'data-cash-crude'!BM210-INDEX('active-future'!$C:$C,MATCH('basis-cash-crude'!BN$1,'active-future'!$A:$A,0),1),""),"")</f>
        <v>-9.75</v>
      </c>
      <c r="BO210">
        <f>+IFERROR(IF(VALUE('data-cash-crude'!BN210)&gt;0,'data-cash-crude'!BN210-INDEX('active-future'!$C:$C,MATCH('basis-cash-crude'!BO$1,'active-future'!$A:$A,0),1),""),"")</f>
        <v>-9.8100000000000023</v>
      </c>
      <c r="BP210">
        <f>+IFERROR(IF(VALUE('data-cash-crude'!BO210)&gt;0,'data-cash-crude'!BO210-INDEX('active-future'!$C:$C,MATCH('basis-cash-crude'!BP$1,'active-future'!$A:$A,0),1),""),"")</f>
        <v>-9.7000000000000028</v>
      </c>
      <c r="BQ210">
        <f>+IFERROR(IF(VALUE('data-cash-crude'!BP210)&gt;0,'data-cash-crude'!BP210-INDEX('active-future'!$C:$C,MATCH('basis-cash-crude'!BQ$1,'active-future'!$A:$A,0),1),""),"")</f>
        <v>-9.64</v>
      </c>
      <c r="BR210">
        <f>+IFERROR(IF(VALUE('data-cash-crude'!BQ210)&gt;0,'data-cash-crude'!BQ210-INDEX('active-future'!$C:$C,MATCH('basis-cash-crude'!BR$1,'active-future'!$A:$A,0),1),""),"")</f>
        <v>-9.8699999999999974</v>
      </c>
      <c r="BS210">
        <f>+IFERROR(IF(VALUE('data-cash-crude'!BR210)&gt;0,'data-cash-crude'!BR210-INDEX('active-future'!$C:$C,MATCH('basis-cash-crude'!BS$1,'active-future'!$A:$A,0),1),""),"")</f>
        <v>-9.82</v>
      </c>
      <c r="BT210">
        <f>+IFERROR(IF(VALUE('data-cash-crude'!BS210)&gt;0,'data-cash-crude'!BS210-INDEX('active-future'!$C:$C,MATCH('basis-cash-crude'!BT$1,'active-future'!$A:$A,0),1),""),"")</f>
        <v>-9.6599999999999966</v>
      </c>
      <c r="BU210">
        <f>+IFERROR(IF(VALUE('data-cash-crude'!BT210)&gt;0,'data-cash-crude'!BT210-INDEX('active-future'!$C:$C,MATCH('basis-cash-crude'!BU$1,'active-future'!$A:$A,0),1),""),"")</f>
        <v>-9.6599999999999966</v>
      </c>
      <c r="BV210">
        <f>+IFERROR(IF(VALUE('data-cash-crude'!BU210)&gt;0,'data-cash-crude'!BU210-INDEX('active-future'!$C:$C,MATCH('basis-cash-crude'!BV$1,'active-future'!$A:$A,0),1),""),"")</f>
        <v>-9.740000000000002</v>
      </c>
      <c r="BW210">
        <f>+IFERROR(IF(VALUE('data-cash-crude'!BV210)&gt;0,'data-cash-crude'!BV210-INDEX('active-future'!$C:$C,MATCH('basis-cash-crude'!BW$1,'active-future'!$A:$A,0),1),""),"")</f>
        <v>-9.5399999999999991</v>
      </c>
      <c r="BX210">
        <f>+IFERROR(IF(VALUE('data-cash-crude'!BW210)&gt;0,'data-cash-crude'!BW210-INDEX('active-future'!$C:$C,MATCH('basis-cash-crude'!BX$1,'active-future'!$A:$A,0),1),""),"")</f>
        <v>-9.64</v>
      </c>
      <c r="BY210">
        <f>+IFERROR(IF(VALUE('data-cash-crude'!BX210)&gt;0,'data-cash-crude'!BX210-INDEX('active-future'!$C:$C,MATCH('basis-cash-crude'!BY$1,'active-future'!$A:$A,0),1),""),"")</f>
        <v>-9.8400000000000034</v>
      </c>
      <c r="BZ210">
        <f>+IFERROR(IF(VALUE('data-cash-crude'!BY210)&gt;0,'data-cash-crude'!BY210-INDEX('active-future'!$C:$C,MATCH('basis-cash-crude'!BZ$1,'active-future'!$A:$A,0),1),""),"")</f>
        <v>-9.9399999999999977</v>
      </c>
      <c r="CA210" t="str">
        <f>+IFERROR(IF(VALUE('data-cash-crude'!BZ210)&gt;0,'data-cash-crude'!BZ210-INDEX('active-future'!$C:$C,MATCH('basis-cash-crude'!CA$1,'active-future'!$A:$A,0),1),""),"")</f>
        <v/>
      </c>
      <c r="CB210">
        <f>+IFERROR(IF(VALUE('data-cash-crude'!CA210)&gt;0,'data-cash-crude'!CA210-INDEX('active-future'!$C:$C,MATCH('basis-cash-crude'!CB$1,'active-future'!$A:$A,0),1),""),"")</f>
        <v>-9.8400000000000034</v>
      </c>
      <c r="CC210">
        <f>+IFERROR(IF(VALUE('data-cash-crude'!CB210)&gt;0,'data-cash-crude'!CB210-INDEX('active-future'!$C:$C,MATCH('basis-cash-crude'!CC$1,'active-future'!$A:$A,0),1),""),"")</f>
        <v>-9.8999999999999986</v>
      </c>
      <c r="CD210">
        <f>+IFERROR(IF(VALUE('data-cash-crude'!CC210)&gt;0,'data-cash-crude'!CC210-INDEX('active-future'!$C:$C,MATCH('basis-cash-crude'!CD$1,'active-future'!$A:$A,0),1),""),"")</f>
        <v>-9.6000000000000014</v>
      </c>
      <c r="CE210">
        <f>+IFERROR(IF(VALUE('data-cash-crude'!CD210)&gt;0,'data-cash-crude'!CD210-INDEX('active-future'!$C:$C,MATCH('basis-cash-crude'!CE$1,'active-future'!$A:$A,0),1),""),"")</f>
        <v>-9.8400000000000034</v>
      </c>
      <c r="CF210">
        <f>+IFERROR(IF(VALUE('data-cash-crude'!CE210)&gt;0,'data-cash-crude'!CE210-INDEX('active-future'!$C:$C,MATCH('basis-cash-crude'!CF$1,'active-future'!$A:$A,0),1),""),"")</f>
        <v>-10</v>
      </c>
      <c r="CG210">
        <f>+IFERROR(IF(VALUE('data-cash-crude'!CF210)&gt;0,'data-cash-crude'!CF210-INDEX('active-future'!$C:$C,MATCH('basis-cash-crude'!CG$1,'active-future'!$A:$A,0),1),""),"")</f>
        <v>-9.8999999999999986</v>
      </c>
      <c r="CH210">
        <f>+IFERROR(IF(VALUE('data-cash-crude'!CG210)&gt;0,'data-cash-crude'!CG210-INDEX('active-future'!$C:$C,MATCH('basis-cash-crude'!CH$1,'active-future'!$A:$A,0),1),""),"")</f>
        <v>-9.8500000000000014</v>
      </c>
      <c r="CI210">
        <f>+IFERROR(IF(VALUE('data-cash-crude'!CH210)&gt;0,'data-cash-crude'!CH210-INDEX('active-future'!$C:$C,MATCH('basis-cash-crude'!CI$1,'active-future'!$A:$A,0),1),""),"")</f>
        <v>-9.7700000000000031</v>
      </c>
      <c r="CJ210">
        <f>+IFERROR(IF(VALUE('data-cash-crude'!CI210)&gt;0,'data-cash-crude'!CI210-INDEX('active-future'!$C:$C,MATCH('basis-cash-crude'!CJ$1,'active-future'!$A:$A,0),1),""),"")</f>
        <v>-9.7999999999999972</v>
      </c>
      <c r="CK210">
        <f>+IFERROR(IF(VALUE('data-cash-crude'!CJ210)&gt;0,'data-cash-crude'!CJ210-INDEX('active-future'!$C:$C,MATCH('basis-cash-crude'!CK$1,'active-future'!$A:$A,0),1),""),"")</f>
        <v>-9.759999999999998</v>
      </c>
      <c r="CL210">
        <f>+IFERROR(IF(VALUE('data-cash-crude'!CK210)&gt;0,'data-cash-crude'!CK210-INDEX('active-future'!$C:$C,MATCH('basis-cash-crude'!CL$1,'active-future'!$A:$A,0),1),""),"")</f>
        <v>-9.6899999999999977</v>
      </c>
      <c r="CM210" t="str">
        <f>+IFERROR(IF(VALUE('data-cash-crude'!CL210)&gt;0,'data-cash-crude'!CL210-INDEX('active-future'!$C:$C,MATCH('basis-cash-crude'!CM$1,'active-future'!$A:$A,0),1),""),"")</f>
        <v/>
      </c>
      <c r="CN210">
        <f>+IFERROR(IF(VALUE('data-cash-crude'!CM210)&gt;0,'data-cash-crude'!CM210-INDEX('active-future'!$C:$C,MATCH('basis-cash-crude'!CN$1,'active-future'!$A:$A,0),1),""),"")</f>
        <v>-9.6000000000000014</v>
      </c>
      <c r="CO210">
        <f>+IFERROR(IF(VALUE('data-cash-crude'!CN210)&gt;0,'data-cash-crude'!CN210-INDEX('active-future'!$C:$C,MATCH('basis-cash-crude'!CO$1,'active-future'!$A:$A,0),1),""),"")</f>
        <v>-9.7100000000000009</v>
      </c>
      <c r="CP210">
        <f>+IFERROR(IF(VALUE('data-cash-crude'!CO210)&gt;0,'data-cash-crude'!CO210-INDEX('active-future'!$C:$C,MATCH('basis-cash-crude'!CP$1,'active-future'!$A:$A,0),1),""),"")</f>
        <v>-9.7800000000000011</v>
      </c>
      <c r="CQ210">
        <f>+IFERROR(IF(VALUE('data-cash-crude'!CP210)&gt;0,'data-cash-crude'!CP210-INDEX('active-future'!$C:$C,MATCH('basis-cash-crude'!CQ$1,'active-future'!$A:$A,0),1),""),"")</f>
        <v>-9.68</v>
      </c>
      <c r="CR210">
        <f>+IFERROR(IF(VALUE('data-cash-crude'!CQ210)&gt;0,'data-cash-crude'!CQ210-INDEX('active-future'!$C:$C,MATCH('basis-cash-crude'!CR$1,'active-future'!$A:$A,0),1),""),"")</f>
        <v>-9.64</v>
      </c>
      <c r="CS210">
        <f>+IFERROR(IF(VALUE('data-cash-crude'!CR210)&gt;0,'data-cash-crude'!CR210-INDEX('active-future'!$C:$C,MATCH('basis-cash-crude'!CS$1,'active-future'!$A:$A,0),1),""),"")</f>
        <v>-9.9200000000000017</v>
      </c>
      <c r="CT210">
        <f>+IFERROR(IF(VALUE('data-cash-crude'!CS210)&gt;0,'data-cash-crude'!CS210-INDEX('active-future'!$C:$C,MATCH('basis-cash-crude'!CT$1,'active-future'!$A:$A,0),1),""),"")</f>
        <v>-9.6000000000000014</v>
      </c>
      <c r="CU210" t="str">
        <f>+IFERROR(IF(VALUE('data-cash-crude'!CT210)&gt;0,'data-cash-crude'!CT210-INDEX('active-future'!$C:$C,MATCH('basis-cash-crude'!CU$1,'active-future'!$A:$A,0),1),""),"")</f>
        <v/>
      </c>
      <c r="CV210" t="str">
        <f>+IFERROR(IF(VALUE('data-cash-crude'!CU210)&gt;0,'data-cash-crude'!CU210-INDEX('active-future'!$C:$C,MATCH('basis-cash-crude'!CV$1,'active-future'!$A:$A,0),1),""),"")</f>
        <v/>
      </c>
      <c r="CW210" t="str">
        <f>+IFERROR(IF(VALUE('data-cash-crude'!CV210)&gt;0,'data-cash-crude'!CV210-INDEX('active-future'!$C:$C,MATCH('basis-cash-crude'!CW$1,'active-future'!$A:$A,0),1),""),"")</f>
        <v/>
      </c>
      <c r="CX210" t="str">
        <f>+IFERROR(IF(VALUE('data-cash-crude'!CW210)&gt;0,'data-cash-crude'!CW210-INDEX('active-future'!$C:$C,MATCH('basis-cash-crude'!CX$1,'active-future'!$A:$A,0),1),""),"")</f>
        <v/>
      </c>
      <c r="CY210" t="str">
        <f>+IFERROR(IF(VALUE('data-cash-crude'!CX210)&gt;0,'data-cash-crude'!CX210-INDEX('active-future'!$C:$C,MATCH('basis-cash-crude'!CY$1,'active-future'!$A:$A,0),1),""),"")</f>
        <v/>
      </c>
      <c r="CZ210" t="str">
        <f>+IFERROR(IF(VALUE('data-cash-crude'!CY210)&gt;0,'data-cash-crude'!CY210-INDEX('active-future'!$C:$C,MATCH('basis-cash-crude'!CZ$1,'active-future'!$A:$A,0),1),""),"")</f>
        <v/>
      </c>
      <c r="DA210" t="str">
        <f>+IFERROR(IF(VALUE('data-cash-crude'!CZ210)&gt;0,'data-cash-crude'!CZ210-INDEX('active-future'!$C:$C,MATCH('basis-cash-crude'!DA$1,'active-future'!$A:$A,0),1),""),"")</f>
        <v/>
      </c>
      <c r="DB210" t="str">
        <f>+IFERROR(IF(VALUE('data-cash-crude'!DA210)&gt;0,'data-cash-crude'!DA210-INDEX('active-future'!$C:$C,MATCH('basis-cash-crude'!DB$1,'active-future'!$A:$A,0),1),""),"")</f>
        <v/>
      </c>
      <c r="DC210" t="str">
        <f>+IFERROR(IF(VALUE('data-cash-crude'!DB210)&gt;0,'data-cash-crude'!DB210-INDEX('active-future'!$C:$C,MATCH('basis-cash-crude'!DC$1,'active-future'!$A:$A,0),1),""),"")</f>
        <v/>
      </c>
      <c r="DD210">
        <f>+IFERROR(IF(VALUE('data-cash-crude'!DC210)&gt;0,'data-cash-crude'!DC210-INDEX('active-future'!$C:$C,MATCH('basis-cash-crude'!DD$1,'active-future'!$A:$A,0),1),""),"")</f>
        <v>-10.039999999999999</v>
      </c>
      <c r="DE210">
        <f>+IFERROR(IF(VALUE('data-cash-crude'!DD210)&gt;0,'data-cash-crude'!DD210-INDEX('active-future'!$C:$C,MATCH('basis-cash-crude'!DE$1,'active-future'!$A:$A,0),1),""),"")</f>
        <v>-9.8400000000000034</v>
      </c>
      <c r="DF210">
        <f>+IFERROR(IF(VALUE('data-cash-crude'!DE210)&gt;0,'data-cash-crude'!DE210-INDEX('active-future'!$C:$C,MATCH('basis-cash-crude'!DF$1,'active-future'!$A:$A,0),1),""),"")</f>
        <v>-9.8800000000000026</v>
      </c>
      <c r="DG210">
        <f>+IFERROR(IF(VALUE('data-cash-crude'!DF210)&gt;0,'data-cash-crude'!DF210-INDEX('active-future'!$C:$C,MATCH('basis-cash-crude'!DG$1,'active-future'!$A:$A,0),1),""),"")</f>
        <v>-9.6899999999999977</v>
      </c>
      <c r="DH210" t="str">
        <f>+IFERROR(IF(VALUE('data-cash-crude'!DG210)&gt;0,'data-cash-crude'!DG210-INDEX('active-future'!$C:$C,MATCH('basis-cash-crude'!DH$1,'active-future'!$A:$A,0),1),""),"")</f>
        <v/>
      </c>
      <c r="DI210">
        <f>+IFERROR(IF(VALUE('data-cash-crude'!DH210)&gt;0,'data-cash-crude'!DH210-INDEX('active-future'!$C:$C,MATCH('basis-cash-crude'!DI$1,'active-future'!$A:$A,0),1),""),"")</f>
        <v>-9.7000000000000028</v>
      </c>
      <c r="DJ210">
        <f>+IFERROR(IF(VALUE('data-cash-crude'!DI210)&gt;0,'data-cash-crude'!DI210-INDEX('active-future'!$C:$C,MATCH('basis-cash-crude'!DJ$1,'active-future'!$A:$A,0),1),""),"")</f>
        <v>-9.8299999999999983</v>
      </c>
      <c r="DK210" t="str">
        <f>+IFERROR(IF(VALUE('data-cash-crude'!DJ210)&gt;0,'data-cash-crude'!DJ210-INDEX('active-future'!$C:$C,MATCH('basis-cash-crude'!DK$1,'active-future'!$A:$A,0),1),""),"")</f>
        <v/>
      </c>
      <c r="DL210">
        <f>+IFERROR(IF(VALUE('data-cash-crude'!DK210)&gt;0,'data-cash-crude'!DK210-INDEX('active-future'!$C:$C,MATCH('basis-cash-crude'!DL$1,'active-future'!$A:$A,0),1),""),"")</f>
        <v>-9.6199999999999974</v>
      </c>
      <c r="DM210" t="str">
        <f>+IFERROR(IF(VALUE('data-cash-crude'!DL210)&gt;0,'data-cash-crude'!DL210-INDEX('active-future'!$C:$C,MATCH('basis-cash-crude'!DM$1,'active-future'!$A:$A,0),1),""),"")</f>
        <v/>
      </c>
      <c r="DN210">
        <f>+IFERROR(IF(VALUE('data-cash-crude'!DM210)&gt;0,'data-cash-crude'!DM210-INDEX('active-future'!$C:$C,MATCH('basis-cash-crude'!DN$1,'active-future'!$A:$A,0),1),""),"")</f>
        <v>-9.7000000000000028</v>
      </c>
      <c r="DO210" t="str">
        <f>+IFERROR(IF(VALUE('data-cash-crude'!DN210)&gt;0,'data-cash-crude'!DN210-INDEX('active-future'!$C:$C,MATCH('basis-cash-crude'!DO$1,'active-future'!$A:$A,0),1),""),"")</f>
        <v/>
      </c>
      <c r="DP210" t="str">
        <f>+IFERROR(IF(VALUE('data-cash-crude'!DO210)&gt;0,'data-cash-crude'!DO210-INDEX('active-future'!$C:$C,MATCH('basis-cash-crude'!DP$1,'active-future'!$A:$A,0),1),""),"")</f>
        <v/>
      </c>
      <c r="DQ210" t="str">
        <f>+IFERROR(IF(VALUE('data-cash-crude'!DP210)&gt;0,'data-cash-crude'!DP210-INDEX('active-future'!$C:$C,MATCH('basis-cash-crude'!DQ$1,'active-future'!$A:$A,0),1),""),"")</f>
        <v/>
      </c>
      <c r="DR210" t="str">
        <f>+IFERROR(IF(VALUE('data-cash-crude'!DQ210)&gt;0,'data-cash-crude'!DQ210-INDEX('active-future'!$C:$C,MATCH('basis-cash-crude'!DR$1,'active-future'!$A:$A,0),1),""),"")</f>
        <v/>
      </c>
      <c r="DS210" t="str">
        <f>+IFERROR(IF(VALUE('data-cash-crude'!DR210)&gt;0,'data-cash-crude'!DR210-INDEX('active-future'!$C:$C,MATCH('basis-cash-crude'!DS$1,'active-future'!$A:$A,0),1),""),"")</f>
        <v/>
      </c>
      <c r="DT210" t="str">
        <f>+IFERROR(IF(VALUE('data-cash-crude'!DS210)&gt;0,'data-cash-crude'!DS210-INDEX('active-future'!$C:$C,MATCH('basis-cash-crude'!DT$1,'active-future'!$A:$A,0),1),""),"")</f>
        <v/>
      </c>
      <c r="DU210" t="str">
        <f>+IFERROR(IF(VALUE('data-cash-crude'!DT210)&gt;0,'data-cash-crude'!DT210-INDEX('active-future'!$C:$C,MATCH('basis-cash-crude'!DU$1,'active-future'!$A:$A,0),1),""),"")</f>
        <v/>
      </c>
      <c r="DV210" t="str">
        <f>+IFERROR(IF(VALUE('data-cash-crude'!DU210)&gt;0,'data-cash-crude'!DU210-INDEX('active-future'!$C:$C,MATCH('basis-cash-crude'!DV$1,'active-future'!$A:$A,0),1),""),"")</f>
        <v/>
      </c>
      <c r="DW210" t="str">
        <f>+IFERROR(IF(VALUE('data-cash-crude'!DV210)&gt;0,'data-cash-crude'!DV210-INDEX('active-future'!$C:$C,MATCH('basis-cash-crude'!DW$1,'active-future'!$A:$A,0),1),""),"")</f>
        <v/>
      </c>
      <c r="DX210" t="str">
        <f>+IFERROR(IF(VALUE('data-cash-crude'!DW210)&gt;0,'data-cash-crude'!DW210-INDEX('active-future'!$C:$C,MATCH('basis-cash-crude'!DX$1,'active-future'!$A:$A,0),1),""),"")</f>
        <v/>
      </c>
      <c r="DY210" t="str">
        <f>+IFERROR(IF(VALUE('data-cash-crude'!DX210)&gt;0,'data-cash-crude'!DX210-INDEX('active-future'!$C:$C,MATCH('basis-cash-crude'!DY$1,'active-future'!$A:$A,0),1),""),"")</f>
        <v/>
      </c>
      <c r="DZ210" t="str">
        <f>+IFERROR(IF(VALUE('data-cash-crude'!DY210)&gt;0,'data-cash-crude'!DY210-INDEX('active-future'!$C:$C,MATCH('basis-cash-crude'!DZ$1,'active-future'!$A:$A,0),1),""),"")</f>
        <v/>
      </c>
      <c r="EA210" t="str">
        <f>+IFERROR(IF(VALUE('data-cash-crude'!DZ210)&gt;0,'data-cash-crude'!DZ210-INDEX('active-future'!$C:$C,MATCH('basis-cash-crude'!EA$1,'active-future'!$A:$A,0),1),""),"")</f>
        <v/>
      </c>
      <c r="EB210" t="str">
        <f>+IFERROR(IF(VALUE('data-cash-crude'!EA210)&gt;0,'data-cash-crude'!EA210-INDEX('active-future'!$C:$C,MATCH('basis-cash-crude'!EB$1,'active-future'!$A:$A,0),1),""),"")</f>
        <v/>
      </c>
      <c r="EC210" t="str">
        <f>+IFERROR(IF(VALUE('data-cash-crude'!EB210)&gt;0,'data-cash-crude'!EB210-INDEX('active-future'!$C:$C,MATCH('basis-cash-crude'!EC$1,'active-future'!$A:$A,0),1),""),"")</f>
        <v/>
      </c>
      <c r="ED210" t="str">
        <f>+IFERROR(IF(VALUE('data-cash-crude'!EC210)&gt;0,'data-cash-crude'!EC210-INDEX('active-future'!$C:$C,MATCH('basis-cash-crude'!ED$1,'active-future'!$A:$A,0),1),""),"")</f>
        <v/>
      </c>
      <c r="EE210" t="str">
        <f>+IFERROR(IF(VALUE('data-cash-crude'!ED210)&gt;0,'data-cash-crude'!ED210-INDEX('active-future'!$C:$C,MATCH('basis-cash-crude'!EE$1,'active-future'!$A:$A,0),1),""),"")</f>
        <v/>
      </c>
      <c r="EF210" t="str">
        <f>+IFERROR(IF(VALUE('data-cash-crude'!EE210)&gt;0,'data-cash-crude'!EE210-INDEX('active-future'!$C:$C,MATCH('basis-cash-crude'!EF$1,'active-future'!$A:$A,0),1),""),"")</f>
        <v/>
      </c>
      <c r="EG210" t="str">
        <f>+IFERROR(IF(VALUE('data-cash-crude'!EF210)&gt;0,'data-cash-crude'!EF210-INDEX('active-future'!$C:$C,MATCH('basis-cash-crude'!EG$1,'active-future'!$A:$A,0),1),""),"")</f>
        <v/>
      </c>
      <c r="EH210" t="str">
        <f>+IFERROR(IF(VALUE('data-cash-crude'!EG210)&gt;0,'data-cash-crude'!EG210-INDEX('active-future'!$C:$C,MATCH('basis-cash-crude'!EH$1,'active-future'!$A:$A,0),1),""),"")</f>
        <v/>
      </c>
      <c r="EI210" t="str">
        <f>+IFERROR(IF(VALUE('data-cash-crude'!EH210)&gt;0,'data-cash-crude'!EH210-INDEX('active-future'!$C:$C,MATCH('basis-cash-crude'!EI$1,'active-future'!$A:$A,0),1),""),"")</f>
        <v/>
      </c>
      <c r="EJ210" t="str">
        <f>+IFERROR(IF(VALUE('data-cash-crude'!EI210)&gt;0,'data-cash-crude'!EI210-INDEX('active-future'!$C:$C,MATCH('basis-cash-crude'!EJ$1,'active-future'!$A:$A,0),1),""),"")</f>
        <v/>
      </c>
      <c r="EK210" t="str">
        <f>+IFERROR(IF(VALUE('data-cash-crude'!EJ210)&gt;0,'data-cash-crude'!EJ210-INDEX('active-future'!$C:$C,MATCH('basis-cash-crude'!EK$1,'active-future'!$A:$A,0),1),""),"")</f>
        <v/>
      </c>
      <c r="EL210" t="str">
        <f>+IFERROR(IF(VALUE('data-cash-crude'!EK210)&gt;0,'data-cash-crude'!EK210-INDEX('active-future'!$C:$C,MATCH('basis-cash-crude'!EL$1,'active-future'!$A:$A,0),1),""),"")</f>
        <v/>
      </c>
      <c r="EM210" t="str">
        <f>+IFERROR(IF(VALUE('data-cash-crude'!EL210)&gt;0,'data-cash-crude'!EL210-INDEX('active-future'!$C:$C,MATCH('basis-cash-crude'!EM$1,'active-future'!$A:$A,0),1),""),"")</f>
        <v/>
      </c>
      <c r="EN210" t="str">
        <f>+IFERROR(IF(VALUE('data-cash-crude'!EM210)&gt;0,'data-cash-crude'!EM210-INDEX('active-future'!$C:$C,MATCH('basis-cash-crude'!EN$1,'active-future'!$A:$A,0),1),""),"")</f>
        <v/>
      </c>
      <c r="EO210" t="str">
        <f>+IFERROR(IF(VALUE('data-cash-crude'!EN210)&gt;0,'data-cash-crude'!EN210-INDEX('active-future'!$C:$C,MATCH('basis-cash-crude'!EO$1,'active-future'!$A:$A,0),1),""),"")</f>
        <v/>
      </c>
      <c r="EP210" t="str">
        <f>+IFERROR(IF(VALUE('data-cash-crude'!EO210)&gt;0,'data-cash-crude'!EO210-INDEX('active-future'!$C:$C,MATCH('basis-cash-crude'!EP$1,'active-future'!$A:$A,0),1),""),"")</f>
        <v/>
      </c>
      <c r="EQ210" t="str">
        <f>+IFERROR(IF(VALUE('data-cash-crude'!EP210)&gt;0,'data-cash-crude'!EP210-INDEX('active-future'!$C:$C,MATCH('basis-cash-crude'!EQ$1,'active-future'!$A:$A,0),1),""),"")</f>
        <v/>
      </c>
      <c r="ER210" t="str">
        <f>+IFERROR(IF(VALUE('data-cash-crude'!EQ210)&gt;0,'data-cash-crude'!EQ210-INDEX('active-future'!$C:$C,MATCH('basis-cash-crude'!ER$1,'active-future'!$A:$A,0),1),""),"")</f>
        <v/>
      </c>
      <c r="ES210" t="str">
        <f>+IFERROR(IF(VALUE('data-cash-crude'!ER210)&gt;0,'data-cash-crude'!ER210-INDEX('active-future'!$C:$C,MATCH('basis-cash-crude'!ES$1,'active-future'!$A:$A,0),1),""),"")</f>
        <v/>
      </c>
      <c r="ET210" t="str">
        <f>+IFERROR(IF(VALUE('data-cash-crude'!ES210)&gt;0,'data-cash-crude'!ES210-INDEX('active-future'!$C:$C,MATCH('basis-cash-crude'!ET$1,'active-future'!$A:$A,0),1),""),"")</f>
        <v/>
      </c>
      <c r="EU210" t="str">
        <f>+IFERROR(IF(VALUE('data-cash-crude'!ET210)&gt;0,'data-cash-crude'!ET210-INDEX('active-future'!$C:$C,MATCH('basis-cash-crude'!EU$1,'active-future'!$A:$A,0),1),""),"")</f>
        <v/>
      </c>
      <c r="EV210" t="str">
        <f>+IFERROR(IF(VALUE('data-cash-crude'!EU210)&gt;0,'data-cash-crude'!EU210-INDEX('active-future'!$C:$C,MATCH('basis-cash-crude'!EV$1,'active-future'!$A:$A,0),1),""),"")</f>
        <v/>
      </c>
      <c r="EW210" t="str">
        <f>+IFERROR(IF(VALUE('data-cash-crude'!EV210)&gt;0,'data-cash-crude'!EV210-INDEX('active-future'!$C:$C,MATCH('basis-cash-crude'!EW$1,'active-future'!$A:$A,0),1),""),"")</f>
        <v/>
      </c>
      <c r="EX210" t="str">
        <f>+IFERROR(IF(VALUE('data-cash-crude'!EW210)&gt;0,'data-cash-crude'!EW210-INDEX('active-future'!$C:$C,MATCH('basis-cash-crude'!EX$1,'active-future'!$A:$A,0),1),""),"")</f>
        <v/>
      </c>
      <c r="EY210">
        <f>+IFERROR(IF(VALUE('data-cash-crude'!EX210)&gt;0,'data-cash-crude'!EX210-INDEX('active-future'!$C:$C,MATCH('basis-cash-crude'!EY$1,'active-future'!$A:$A,0),1),""),"")</f>
        <v>-9.8699999999999974</v>
      </c>
      <c r="EZ210">
        <f>+IFERROR(IF(VALUE('data-cash-crude'!EY210)&gt;0,'data-cash-crude'!EY210-INDEX('active-future'!$C:$C,MATCH('basis-cash-crude'!EZ$1,'active-future'!$A:$A,0),1),""),"")</f>
        <v>-9.7700000000000031</v>
      </c>
      <c r="FA210">
        <f>+IFERROR(IF(VALUE('data-cash-crude'!EZ210)&gt;0,'data-cash-crude'!EZ210-INDEX('active-future'!$C:$C,MATCH('basis-cash-crude'!FA$1,'active-future'!$A:$A,0),1),""),"")</f>
        <v>-9.7800000000000011</v>
      </c>
      <c r="FB210">
        <f>+IFERROR(IF(VALUE('data-cash-crude'!FA210)&gt;0,'data-cash-crude'!FA210-INDEX('active-future'!$C:$C,MATCH('basis-cash-crude'!FB$1,'active-future'!$A:$A,0),1),""),"")</f>
        <v>-9.7899999999999991</v>
      </c>
      <c r="FC210">
        <f>+IFERROR(IF(VALUE('data-cash-crude'!FB210)&gt;0,'data-cash-crude'!FB210-INDEX('active-future'!$C:$C,MATCH('basis-cash-crude'!FC$1,'active-future'!$A:$A,0),1),""),"")</f>
        <v>-9.6599999999999966</v>
      </c>
      <c r="FD210">
        <f>+IFERROR(IF(VALUE('data-cash-crude'!FC210)&gt;0,'data-cash-crude'!FC210-INDEX('active-future'!$C:$C,MATCH('basis-cash-crude'!FD$1,'active-future'!$A:$A,0),1),""),"")</f>
        <v>-9.7000000000000028</v>
      </c>
      <c r="FE210">
        <f>+IFERROR(IF(VALUE('data-cash-crude'!FD210)&gt;0,'data-cash-crude'!FD210-INDEX('active-future'!$C:$C,MATCH('basis-cash-crude'!FE$1,'active-future'!$A:$A,0),1),""),"")</f>
        <v>-9.8699999999999974</v>
      </c>
      <c r="FF210">
        <f>+IFERROR(IF(VALUE('data-cash-crude'!FE210)&gt;0,'data-cash-crude'!FE210-INDEX('active-future'!$C:$C,MATCH('basis-cash-crude'!FF$1,'active-future'!$A:$A,0),1),""),"")</f>
        <v>-9.8999999999999986</v>
      </c>
      <c r="FG210">
        <f>+IFERROR(IF(VALUE('data-cash-crude'!FF210)&gt;0,'data-cash-crude'!FF210-INDEX('active-future'!$C:$C,MATCH('basis-cash-crude'!FG$1,'active-future'!$A:$A,0),1),""),"")</f>
        <v>-9.75</v>
      </c>
      <c r="FH210">
        <f>+IFERROR(IF(VALUE('data-cash-crude'!FG210)&gt;0,'data-cash-crude'!FG210-INDEX('active-future'!$C:$C,MATCH('basis-cash-crude'!FH$1,'active-future'!$A:$A,0),1),""),"")</f>
        <v>-9.6899999999999977</v>
      </c>
      <c r="FI210">
        <f>+IFERROR(IF(VALUE('data-cash-crude'!FH210)&gt;0,'data-cash-crude'!FH210-INDEX('active-future'!$C:$C,MATCH('basis-cash-crude'!FI$1,'active-future'!$A:$A,0),1),""),"")</f>
        <v>-9.8100000000000023</v>
      </c>
      <c r="FJ210">
        <f>+IFERROR(IF(VALUE('data-cash-crude'!FI210)&gt;0,'data-cash-crude'!FI210-INDEX('active-future'!$C:$C,MATCH('basis-cash-crude'!FJ$1,'active-future'!$A:$A,0),1),""),"")</f>
        <v>-9.8500000000000014</v>
      </c>
      <c r="FK210">
        <f>+IFERROR(IF(VALUE('data-cash-crude'!FJ210)&gt;0,'data-cash-crude'!FJ210-INDEX('active-future'!$C:$C,MATCH('basis-cash-crude'!FK$1,'active-future'!$A:$A,0),1),""),"")</f>
        <v>-9.9099999999999966</v>
      </c>
      <c r="FL210">
        <f>+IFERROR(IF(VALUE('data-cash-crude'!FK210)&gt;0,'data-cash-crude'!FK210-INDEX('active-future'!$C:$C,MATCH('basis-cash-crude'!FL$1,'active-future'!$A:$A,0),1),""),"")</f>
        <v>-9.75</v>
      </c>
    </row>
    <row r="211" spans="1:168" x14ac:dyDescent="0.2">
      <c r="A211">
        <f t="shared" si="9"/>
        <v>-3.5866666666666673</v>
      </c>
      <c r="B211">
        <f t="shared" si="10"/>
        <v>-3.5176000000000012</v>
      </c>
      <c r="C211">
        <f t="shared" si="11"/>
        <v>-3.5184337349397601</v>
      </c>
      <c r="D211" s="10" t="str">
        <f>+'data-cash-crude'!B211</f>
        <v>CLPA-9-126.CM</v>
      </c>
      <c r="E211">
        <f>+IFERROR(IF(VALUE('data-cash-crude'!D211)&gt;0,'data-cash-crude'!D211-INDEX('active-future'!$C:$C,MATCH('basis-cash-crude'!E$1,'active-future'!$A:$A,0),1),""),"")</f>
        <v>-3.3100000000000023</v>
      </c>
      <c r="F211">
        <f>+IFERROR(IF(VALUE('data-cash-crude'!E211)&gt;0,'data-cash-crude'!E211-INDEX('active-future'!$C:$C,MATCH('basis-cash-crude'!F$1,'active-future'!$A:$A,0),1),""),"")</f>
        <v>-3.6799999999999997</v>
      </c>
      <c r="G211">
        <f>+IFERROR(IF(VALUE('data-cash-crude'!F211)&gt;0,'data-cash-crude'!F211-INDEX('active-future'!$C:$C,MATCH('basis-cash-crude'!G$1,'active-future'!$A:$A,0),1),""),"")</f>
        <v>-3.7199999999999989</v>
      </c>
      <c r="H211">
        <f>+IFERROR(IF(VALUE('data-cash-crude'!G211)&gt;0,'data-cash-crude'!G211-INDEX('active-future'!$C:$C,MATCH('basis-cash-crude'!H$1,'active-future'!$A:$A,0),1),""),"")</f>
        <v>-3.6799999999999997</v>
      </c>
      <c r="I211" t="str">
        <f>+IFERROR(IF(VALUE('data-cash-crude'!H211)&gt;0,'data-cash-crude'!H211-INDEX('active-future'!$C:$C,MATCH('basis-cash-crude'!I$1,'active-future'!$A:$A,0),1),""),"")</f>
        <v/>
      </c>
      <c r="J211">
        <f>+IFERROR(IF(VALUE('data-cash-crude'!I211)&gt;0,'data-cash-crude'!I211-INDEX('active-future'!$C:$C,MATCH('basis-cash-crude'!J$1,'active-future'!$A:$A,0),1),""),"")</f>
        <v>-3.6099999999999994</v>
      </c>
      <c r="K211">
        <f>+IFERROR(IF(VALUE('data-cash-crude'!J211)&gt;0,'data-cash-crude'!J211-INDEX('active-future'!$C:$C,MATCH('basis-cash-crude'!K$1,'active-future'!$A:$A,0),1),""),"")</f>
        <v>-3.5200000000000031</v>
      </c>
      <c r="L211" t="str">
        <f>+IFERROR(IF(VALUE('data-cash-crude'!K211)&gt;0,'data-cash-crude'!K211-INDEX('active-future'!$C:$C,MATCH('basis-cash-crude'!L$1,'active-future'!$A:$A,0),1),""),"")</f>
        <v/>
      </c>
      <c r="M211" t="str">
        <f>+IFERROR(IF(VALUE('data-cash-crude'!L211)&gt;0,'data-cash-crude'!L211-INDEX('active-future'!$C:$C,MATCH('basis-cash-crude'!M$1,'active-future'!$A:$A,0),1),""),"")</f>
        <v/>
      </c>
      <c r="N211">
        <f>+IFERROR(IF(VALUE('data-cash-crude'!M211)&gt;0,'data-cash-crude'!M211-INDEX('active-future'!$C:$C,MATCH('basis-cash-crude'!N$1,'active-future'!$A:$A,0),1),""),"")</f>
        <v>-3.3500000000000014</v>
      </c>
      <c r="O211">
        <f>+IFERROR(IF(VALUE('data-cash-crude'!N211)&gt;0,'data-cash-crude'!N211-INDEX('active-future'!$C:$C,MATCH('basis-cash-crude'!O$1,'active-future'!$A:$A,0),1),""),"")</f>
        <v>-3.3699999999999974</v>
      </c>
      <c r="P211">
        <f>+IFERROR(IF(VALUE('data-cash-crude'!O211)&gt;0,'data-cash-crude'!O211-INDEX('active-future'!$C:$C,MATCH('basis-cash-crude'!P$1,'active-future'!$A:$A,0),1),""),"")</f>
        <v>-3.4600000000000009</v>
      </c>
      <c r="Q211">
        <f>+IFERROR(IF(VALUE('data-cash-crude'!P211)&gt;0,'data-cash-crude'!P211-INDEX('active-future'!$C:$C,MATCH('basis-cash-crude'!Q$1,'active-future'!$A:$A,0),1),""),"")</f>
        <v>-3.5700000000000003</v>
      </c>
      <c r="R211">
        <f>+IFERROR(IF(VALUE('data-cash-crude'!Q211)&gt;0,'data-cash-crude'!Q211-INDEX('active-future'!$C:$C,MATCH('basis-cash-crude'!R$1,'active-future'!$A:$A,0),1),""),"")</f>
        <v>-3.4299999999999997</v>
      </c>
      <c r="S211">
        <f>+IFERROR(IF(VALUE('data-cash-crude'!R211)&gt;0,'data-cash-crude'!R211-INDEX('active-future'!$C:$C,MATCH('basis-cash-crude'!S$1,'active-future'!$A:$A,0),1),""),"")</f>
        <v>-3.509999999999998</v>
      </c>
      <c r="T211">
        <f>+IFERROR(IF(VALUE('data-cash-crude'!S211)&gt;0,'data-cash-crude'!S211-INDEX('active-future'!$C:$C,MATCH('basis-cash-crude'!T$1,'active-future'!$A:$A,0),1),""),"")</f>
        <v>-3.490000000000002</v>
      </c>
      <c r="U211">
        <f>+IFERROR(IF(VALUE('data-cash-crude'!T211)&gt;0,'data-cash-crude'!T211-INDEX('active-future'!$C:$C,MATCH('basis-cash-crude'!U$1,'active-future'!$A:$A,0),1),""),"")</f>
        <v>-3.5200000000000031</v>
      </c>
      <c r="V211">
        <f>+IFERROR(IF(VALUE('data-cash-crude'!U211)&gt;0,'data-cash-crude'!U211-INDEX('active-future'!$C:$C,MATCH('basis-cash-crude'!V$1,'active-future'!$A:$A,0),1),""),"")</f>
        <v>-3.4500000000000028</v>
      </c>
      <c r="W211">
        <f>+IFERROR(IF(VALUE('data-cash-crude'!V211)&gt;0,'data-cash-crude'!V211-INDEX('active-future'!$C:$C,MATCH('basis-cash-crude'!W$1,'active-future'!$A:$A,0),1),""),"")</f>
        <v>-3.6799999999999997</v>
      </c>
      <c r="X211">
        <f>+IFERROR(IF(VALUE('data-cash-crude'!W211)&gt;0,'data-cash-crude'!W211-INDEX('active-future'!$C:$C,MATCH('basis-cash-crude'!X$1,'active-future'!$A:$A,0),1),""),"")</f>
        <v>-3.6799999999999997</v>
      </c>
      <c r="Y211">
        <f>+IFERROR(IF(VALUE('data-cash-crude'!X211)&gt;0,'data-cash-crude'!X211-INDEX('active-future'!$C:$C,MATCH('basis-cash-crude'!Y$1,'active-future'!$A:$A,0),1),""),"")</f>
        <v>-3.6000000000000014</v>
      </c>
      <c r="Z211" t="str">
        <f>+IFERROR(IF(VALUE('data-cash-crude'!Y211)&gt;0,'data-cash-crude'!Y211-INDEX('active-future'!$C:$C,MATCH('basis-cash-crude'!Z$1,'active-future'!$A:$A,0),1),""),"")</f>
        <v/>
      </c>
      <c r="AA211">
        <f>+IFERROR(IF(VALUE('data-cash-crude'!Z211)&gt;0,'data-cash-crude'!Z211-INDEX('active-future'!$C:$C,MATCH('basis-cash-crude'!AA$1,'active-future'!$A:$A,0),1),""),"")</f>
        <v>-3.4200000000000017</v>
      </c>
      <c r="AB211" t="str">
        <f>+IFERROR(IF(VALUE('data-cash-crude'!AA211)&gt;0,'data-cash-crude'!AA211-INDEX('active-future'!$C:$C,MATCH('basis-cash-crude'!AB$1,'active-future'!$A:$A,0),1),""),"")</f>
        <v/>
      </c>
      <c r="AC211">
        <f>+IFERROR(IF(VALUE('data-cash-crude'!AB211)&gt;0,'data-cash-crude'!AB211-INDEX('active-future'!$C:$C,MATCH('basis-cash-crude'!AC$1,'active-future'!$A:$A,0),1),""),"")</f>
        <v>-3.3599999999999994</v>
      </c>
      <c r="AD211">
        <f>+IFERROR(IF(VALUE('data-cash-crude'!AC211)&gt;0,'data-cash-crude'!AC211-INDEX('active-future'!$C:$C,MATCH('basis-cash-crude'!AD$1,'active-future'!$A:$A,0),1),""),"")</f>
        <v>-3.4099999999999966</v>
      </c>
      <c r="AE211">
        <f>+IFERROR(IF(VALUE('data-cash-crude'!AD211)&gt;0,'data-cash-crude'!AD211-INDEX('active-future'!$C:$C,MATCH('basis-cash-crude'!AE$1,'active-future'!$A:$A,0),1),""),"")</f>
        <v>-3.509999999999998</v>
      </c>
      <c r="AF211">
        <f>+IFERROR(IF(VALUE('data-cash-crude'!AE211)&gt;0,'data-cash-crude'!AE211-INDEX('active-future'!$C:$C,MATCH('basis-cash-crude'!AF$1,'active-future'!$A:$A,0),1),""),"")</f>
        <v>-3.5200000000000031</v>
      </c>
      <c r="AG211">
        <f>+IFERROR(IF(VALUE('data-cash-crude'!AF211)&gt;0,'data-cash-crude'!AF211-INDEX('active-future'!$C:$C,MATCH('basis-cash-crude'!AG$1,'active-future'!$A:$A,0),1),""),"")</f>
        <v>-3.5799999999999983</v>
      </c>
      <c r="AH211">
        <f>+IFERROR(IF(VALUE('data-cash-crude'!AG211)&gt;0,'data-cash-crude'!AG211-INDEX('active-future'!$C:$C,MATCH('basis-cash-crude'!AH$1,'active-future'!$A:$A,0),1),""),"")</f>
        <v>-3.509999999999998</v>
      </c>
      <c r="AI211">
        <f>+IFERROR(IF(VALUE('data-cash-crude'!AH211)&gt;0,'data-cash-crude'!AH211-INDEX('active-future'!$C:$C,MATCH('basis-cash-crude'!AI$1,'active-future'!$A:$A,0),1),""),"")</f>
        <v>-3.6000000000000014</v>
      </c>
      <c r="AJ211">
        <f>+IFERROR(IF(VALUE('data-cash-crude'!AI211)&gt;0,'data-cash-crude'!AI211-INDEX('active-future'!$C:$C,MATCH('basis-cash-crude'!AJ$1,'active-future'!$A:$A,0),1),""),"")</f>
        <v>-2.8900000000000006</v>
      </c>
      <c r="AK211">
        <f>+IFERROR(IF(VALUE('data-cash-crude'!AJ211)&gt;0,'data-cash-crude'!AJ211-INDEX('active-future'!$C:$C,MATCH('basis-cash-crude'!AK$1,'active-future'!$A:$A,0),1),""),"")</f>
        <v>-3.4699999999999989</v>
      </c>
      <c r="AL211">
        <f>+IFERROR(IF(VALUE('data-cash-crude'!AK211)&gt;0,'data-cash-crude'!AK211-INDEX('active-future'!$C:$C,MATCH('basis-cash-crude'!AL$1,'active-future'!$A:$A,0),1),""),"")</f>
        <v>-3.5200000000000031</v>
      </c>
      <c r="AM211">
        <f>+IFERROR(IF(VALUE('data-cash-crude'!AL211)&gt;0,'data-cash-crude'!AL211-INDEX('active-future'!$C:$C,MATCH('basis-cash-crude'!AM$1,'active-future'!$A:$A,0),1),""),"")</f>
        <v>-3.6199999999999974</v>
      </c>
      <c r="AN211">
        <f>+IFERROR(IF(VALUE('data-cash-crude'!AM211)&gt;0,'data-cash-crude'!AM211-INDEX('active-future'!$C:$C,MATCH('basis-cash-crude'!AN$1,'active-future'!$A:$A,0),1),""),"")</f>
        <v>-3.5499999999999972</v>
      </c>
      <c r="AO211">
        <f>+IFERROR(IF(VALUE('data-cash-crude'!AN211)&gt;0,'data-cash-crude'!AN211-INDEX('active-future'!$C:$C,MATCH('basis-cash-crude'!AO$1,'active-future'!$A:$A,0),1),""),"")</f>
        <v>-3.3599999999999994</v>
      </c>
      <c r="AP211">
        <f>+IFERROR(IF(VALUE('data-cash-crude'!AO211)&gt;0,'data-cash-crude'!AO211-INDEX('active-future'!$C:$C,MATCH('basis-cash-crude'!AP$1,'active-future'!$A:$A,0),1),""),"")</f>
        <v>-3.490000000000002</v>
      </c>
      <c r="AQ211">
        <f>+IFERROR(IF(VALUE('data-cash-crude'!AP211)&gt;0,'data-cash-crude'!AP211-INDEX('active-future'!$C:$C,MATCH('basis-cash-crude'!AQ$1,'active-future'!$A:$A,0),1),""),"")</f>
        <v>-3.3999999999999986</v>
      </c>
      <c r="AR211">
        <f>+IFERROR(IF(VALUE('data-cash-crude'!AQ211)&gt;0,'data-cash-crude'!AQ211-INDEX('active-future'!$C:$C,MATCH('basis-cash-crude'!AR$1,'active-future'!$A:$A,0),1),""),"")</f>
        <v>-3.3500000000000014</v>
      </c>
      <c r="AS211">
        <f>+IFERROR(IF(VALUE('data-cash-crude'!AR211)&gt;0,'data-cash-crude'!AR211-INDEX('active-future'!$C:$C,MATCH('basis-cash-crude'!AS$1,'active-future'!$A:$A,0),1),""),"")</f>
        <v>-3.4799999999999969</v>
      </c>
      <c r="AT211">
        <f>+IFERROR(IF(VALUE('data-cash-crude'!AS211)&gt;0,'data-cash-crude'!AS211-INDEX('active-future'!$C:$C,MATCH('basis-cash-crude'!AT$1,'active-future'!$A:$A,0),1),""),"")</f>
        <v>-3.5399999999999991</v>
      </c>
      <c r="AU211">
        <f>+IFERROR(IF(VALUE('data-cash-crude'!AT211)&gt;0,'data-cash-crude'!AT211-INDEX('active-future'!$C:$C,MATCH('basis-cash-crude'!AU$1,'active-future'!$A:$A,0),1),""),"")</f>
        <v>-3.7000000000000028</v>
      </c>
      <c r="AV211">
        <f>+IFERROR(IF(VALUE('data-cash-crude'!AU211)&gt;0,'data-cash-crude'!AU211-INDEX('active-future'!$C:$C,MATCH('basis-cash-crude'!AV$1,'active-future'!$A:$A,0),1),""),"")</f>
        <v>-3.6799999999999997</v>
      </c>
      <c r="AW211">
        <f>+IFERROR(IF(VALUE('data-cash-crude'!AV211)&gt;0,'data-cash-crude'!AV211-INDEX('active-future'!$C:$C,MATCH('basis-cash-crude'!AW$1,'active-future'!$A:$A,0),1),""),"")</f>
        <v>-3.5600000000000023</v>
      </c>
      <c r="AX211">
        <f>+IFERROR(IF(VALUE('data-cash-crude'!AW211)&gt;0,'data-cash-crude'!AW211-INDEX('active-future'!$C:$C,MATCH('basis-cash-crude'!AX$1,'active-future'!$A:$A,0),1),""),"")</f>
        <v>-3.5399999999999991</v>
      </c>
      <c r="AY211">
        <f>+IFERROR(IF(VALUE('data-cash-crude'!AX211)&gt;0,'data-cash-crude'!AX211-INDEX('active-future'!$C:$C,MATCH('basis-cash-crude'!AY$1,'active-future'!$A:$A,0),1),""),"")</f>
        <v>-3.5600000000000023</v>
      </c>
      <c r="AZ211">
        <f>+IFERROR(IF(VALUE('data-cash-crude'!AY211)&gt;0,'data-cash-crude'!AY211-INDEX('active-future'!$C:$C,MATCH('basis-cash-crude'!AZ$1,'active-future'!$A:$A,0),1),""),"")</f>
        <v>-3.4099999999999966</v>
      </c>
      <c r="BA211">
        <f>+IFERROR(IF(VALUE('data-cash-crude'!AZ211)&gt;0,'data-cash-crude'!AZ211-INDEX('active-future'!$C:$C,MATCH('basis-cash-crude'!BA$1,'active-future'!$A:$A,0),1),""),"")</f>
        <v>-3.4799999999999969</v>
      </c>
      <c r="BB211">
        <f>+IFERROR(IF(VALUE('data-cash-crude'!BA211)&gt;0,'data-cash-crude'!BA211-INDEX('active-future'!$C:$C,MATCH('basis-cash-crude'!BB$1,'active-future'!$A:$A,0),1),""),"")</f>
        <v>-3.4699999999999989</v>
      </c>
      <c r="BC211">
        <f>+IFERROR(IF(VALUE('data-cash-crude'!BB211)&gt;0,'data-cash-crude'!BB211-INDEX('active-future'!$C:$C,MATCH('basis-cash-crude'!BC$1,'active-future'!$A:$A,0),1),""),"")</f>
        <v>-3.9799999999999969</v>
      </c>
      <c r="BD211">
        <f>+IFERROR(IF(VALUE('data-cash-crude'!BC211)&gt;0,'data-cash-crude'!BC211-INDEX('active-future'!$C:$C,MATCH('basis-cash-crude'!BD$1,'active-future'!$A:$A,0),1),""),"")</f>
        <v>-3.759999999999998</v>
      </c>
      <c r="BE211">
        <f>+IFERROR(IF(VALUE('data-cash-crude'!BD211)&gt;0,'data-cash-crude'!BD211-INDEX('active-future'!$C:$C,MATCH('basis-cash-crude'!BE$1,'active-future'!$A:$A,0),1),""),"")</f>
        <v>-3.6199999999999974</v>
      </c>
      <c r="BF211">
        <f>+IFERROR(IF(VALUE('data-cash-crude'!BE211)&gt;0,'data-cash-crude'!BE211-INDEX('active-future'!$C:$C,MATCH('basis-cash-crude'!BF$1,'active-future'!$A:$A,0),1),""),"")</f>
        <v>-3.4299999999999997</v>
      </c>
      <c r="BG211">
        <f>+IFERROR(IF(VALUE('data-cash-crude'!BF211)&gt;0,'data-cash-crude'!BF211-INDEX('active-future'!$C:$C,MATCH('basis-cash-crude'!BG$1,'active-future'!$A:$A,0),1),""),"")</f>
        <v>-3.6099999999999994</v>
      </c>
      <c r="BH211">
        <f>+IFERROR(IF(VALUE('data-cash-crude'!BG211)&gt;0,'data-cash-crude'!BG211-INDEX('active-future'!$C:$C,MATCH('basis-cash-crude'!BH$1,'active-future'!$A:$A,0),1),""),"")</f>
        <v>-3.5600000000000023</v>
      </c>
      <c r="BI211">
        <f>+IFERROR(IF(VALUE('data-cash-crude'!BH211)&gt;0,'data-cash-crude'!BH211-INDEX('active-future'!$C:$C,MATCH('basis-cash-crude'!BI$1,'active-future'!$A:$A,0),1),""),"")</f>
        <v>-3.5900000000000034</v>
      </c>
      <c r="BJ211">
        <f>+IFERROR(IF(VALUE('data-cash-crude'!BI211)&gt;0,'data-cash-crude'!BI211-INDEX('active-future'!$C:$C,MATCH('basis-cash-crude'!BJ$1,'active-future'!$A:$A,0),1),""),"")</f>
        <v>-3.4500000000000028</v>
      </c>
      <c r="BK211">
        <f>+IFERROR(IF(VALUE('data-cash-crude'!BJ211)&gt;0,'data-cash-crude'!BJ211-INDEX('active-future'!$C:$C,MATCH('basis-cash-crude'!BK$1,'active-future'!$A:$A,0),1),""),"")</f>
        <v>-3.5499999999999972</v>
      </c>
      <c r="BL211">
        <f>+IFERROR(IF(VALUE('data-cash-crude'!BK211)&gt;0,'data-cash-crude'!BK211-INDEX('active-future'!$C:$C,MATCH('basis-cash-crude'!BL$1,'active-future'!$A:$A,0),1),""),"")</f>
        <v>-3.5900000000000034</v>
      </c>
      <c r="BM211">
        <f>+IFERROR(IF(VALUE('data-cash-crude'!BL211)&gt;0,'data-cash-crude'!BL211-INDEX('active-future'!$C:$C,MATCH('basis-cash-crude'!BM$1,'active-future'!$A:$A,0),1),""),"")</f>
        <v>-3.3800000000000026</v>
      </c>
      <c r="BN211">
        <f>+IFERROR(IF(VALUE('data-cash-crude'!BM211)&gt;0,'data-cash-crude'!BM211-INDEX('active-future'!$C:$C,MATCH('basis-cash-crude'!BN$1,'active-future'!$A:$A,0),1),""),"")</f>
        <v>-3.5</v>
      </c>
      <c r="BO211">
        <f>+IFERROR(IF(VALUE('data-cash-crude'!BN211)&gt;0,'data-cash-crude'!BN211-INDEX('active-future'!$C:$C,MATCH('basis-cash-crude'!BO$1,'active-future'!$A:$A,0),1),""),"")</f>
        <v>-3.5600000000000023</v>
      </c>
      <c r="BP211">
        <f>+IFERROR(IF(VALUE('data-cash-crude'!BO211)&gt;0,'data-cash-crude'!BO211-INDEX('active-future'!$C:$C,MATCH('basis-cash-crude'!BP$1,'active-future'!$A:$A,0),1),""),"")</f>
        <v>-3.4500000000000028</v>
      </c>
      <c r="BQ211">
        <f>+IFERROR(IF(VALUE('data-cash-crude'!BP211)&gt;0,'data-cash-crude'!BP211-INDEX('active-future'!$C:$C,MATCH('basis-cash-crude'!BQ$1,'active-future'!$A:$A,0),1),""),"")</f>
        <v>-3.3900000000000006</v>
      </c>
      <c r="BR211">
        <f>+IFERROR(IF(VALUE('data-cash-crude'!BQ211)&gt;0,'data-cash-crude'!BQ211-INDEX('active-future'!$C:$C,MATCH('basis-cash-crude'!BR$1,'active-future'!$A:$A,0),1),""),"")</f>
        <v>-3.6199999999999974</v>
      </c>
      <c r="BS211">
        <f>+IFERROR(IF(VALUE('data-cash-crude'!BR211)&gt;0,'data-cash-crude'!BR211-INDEX('active-future'!$C:$C,MATCH('basis-cash-crude'!BS$1,'active-future'!$A:$A,0),1),""),"")</f>
        <v>-3.5700000000000003</v>
      </c>
      <c r="BT211">
        <f>+IFERROR(IF(VALUE('data-cash-crude'!BS211)&gt;0,'data-cash-crude'!BS211-INDEX('active-future'!$C:$C,MATCH('basis-cash-crude'!BT$1,'active-future'!$A:$A,0),1),""),"")</f>
        <v>-3.4099999999999966</v>
      </c>
      <c r="BU211">
        <f>+IFERROR(IF(VALUE('data-cash-crude'!BT211)&gt;0,'data-cash-crude'!BT211-INDEX('active-future'!$C:$C,MATCH('basis-cash-crude'!BU$1,'active-future'!$A:$A,0),1),""),"")</f>
        <v>-3.4099999999999966</v>
      </c>
      <c r="BV211">
        <f>+IFERROR(IF(VALUE('data-cash-crude'!BU211)&gt;0,'data-cash-crude'!BU211-INDEX('active-future'!$C:$C,MATCH('basis-cash-crude'!BV$1,'active-future'!$A:$A,0),1),""),"")</f>
        <v>-3.490000000000002</v>
      </c>
      <c r="BW211">
        <f>+IFERROR(IF(VALUE('data-cash-crude'!BV211)&gt;0,'data-cash-crude'!BV211-INDEX('active-future'!$C:$C,MATCH('basis-cash-crude'!BW$1,'active-future'!$A:$A,0),1),""),"")</f>
        <v>-3.2899999999999991</v>
      </c>
      <c r="BX211">
        <f>+IFERROR(IF(VALUE('data-cash-crude'!BW211)&gt;0,'data-cash-crude'!BW211-INDEX('active-future'!$C:$C,MATCH('basis-cash-crude'!BX$1,'active-future'!$A:$A,0),1),""),"")</f>
        <v>-3.3900000000000006</v>
      </c>
      <c r="BY211">
        <f>+IFERROR(IF(VALUE('data-cash-crude'!BX211)&gt;0,'data-cash-crude'!BX211-INDEX('active-future'!$C:$C,MATCH('basis-cash-crude'!BY$1,'active-future'!$A:$A,0),1),""),"")</f>
        <v>-3.5900000000000034</v>
      </c>
      <c r="BZ211">
        <f>+IFERROR(IF(VALUE('data-cash-crude'!BY211)&gt;0,'data-cash-crude'!BY211-INDEX('active-future'!$C:$C,MATCH('basis-cash-crude'!BZ$1,'active-future'!$A:$A,0),1),""),"")</f>
        <v>-3.6899999999999977</v>
      </c>
      <c r="CA211" t="str">
        <f>+IFERROR(IF(VALUE('data-cash-crude'!BZ211)&gt;0,'data-cash-crude'!BZ211-INDEX('active-future'!$C:$C,MATCH('basis-cash-crude'!CA$1,'active-future'!$A:$A,0),1),""),"")</f>
        <v/>
      </c>
      <c r="CB211">
        <f>+IFERROR(IF(VALUE('data-cash-crude'!CA211)&gt;0,'data-cash-crude'!CA211-INDEX('active-future'!$C:$C,MATCH('basis-cash-crude'!CB$1,'active-future'!$A:$A,0),1),""),"")</f>
        <v>-3.5900000000000034</v>
      </c>
      <c r="CC211">
        <f>+IFERROR(IF(VALUE('data-cash-crude'!CB211)&gt;0,'data-cash-crude'!CB211-INDEX('active-future'!$C:$C,MATCH('basis-cash-crude'!CC$1,'active-future'!$A:$A,0),1),""),"")</f>
        <v>-3.6499999999999986</v>
      </c>
      <c r="CD211">
        <f>+IFERROR(IF(VALUE('data-cash-crude'!CC211)&gt;0,'data-cash-crude'!CC211-INDEX('active-future'!$C:$C,MATCH('basis-cash-crude'!CD$1,'active-future'!$A:$A,0),1),""),"")</f>
        <v>-3.3500000000000014</v>
      </c>
      <c r="CE211">
        <f>+IFERROR(IF(VALUE('data-cash-crude'!CD211)&gt;0,'data-cash-crude'!CD211-INDEX('active-future'!$C:$C,MATCH('basis-cash-crude'!CE$1,'active-future'!$A:$A,0),1),""),"")</f>
        <v>-3.5900000000000034</v>
      </c>
      <c r="CF211">
        <f>+IFERROR(IF(VALUE('data-cash-crude'!CE211)&gt;0,'data-cash-crude'!CE211-INDEX('active-future'!$C:$C,MATCH('basis-cash-crude'!CF$1,'active-future'!$A:$A,0),1),""),"")</f>
        <v>-3.75</v>
      </c>
      <c r="CG211">
        <f>+IFERROR(IF(VALUE('data-cash-crude'!CF211)&gt;0,'data-cash-crude'!CF211-INDEX('active-future'!$C:$C,MATCH('basis-cash-crude'!CG$1,'active-future'!$A:$A,0),1),""),"")</f>
        <v>-3.6499999999999986</v>
      </c>
      <c r="CH211">
        <f>+IFERROR(IF(VALUE('data-cash-crude'!CG211)&gt;0,'data-cash-crude'!CG211-INDEX('active-future'!$C:$C,MATCH('basis-cash-crude'!CH$1,'active-future'!$A:$A,0),1),""),"")</f>
        <v>-3.6000000000000014</v>
      </c>
      <c r="CI211">
        <f>+IFERROR(IF(VALUE('data-cash-crude'!CH211)&gt;0,'data-cash-crude'!CH211-INDEX('active-future'!$C:$C,MATCH('basis-cash-crude'!CI$1,'active-future'!$A:$A,0),1),""),"")</f>
        <v>-3.5200000000000031</v>
      </c>
      <c r="CJ211">
        <f>+IFERROR(IF(VALUE('data-cash-crude'!CI211)&gt;0,'data-cash-crude'!CI211-INDEX('active-future'!$C:$C,MATCH('basis-cash-crude'!CJ$1,'active-future'!$A:$A,0),1),""),"")</f>
        <v>-3.5499999999999972</v>
      </c>
      <c r="CK211">
        <f>+IFERROR(IF(VALUE('data-cash-crude'!CJ211)&gt;0,'data-cash-crude'!CJ211-INDEX('active-future'!$C:$C,MATCH('basis-cash-crude'!CK$1,'active-future'!$A:$A,0),1),""),"")</f>
        <v>-3.509999999999998</v>
      </c>
      <c r="CL211">
        <f>+IFERROR(IF(VALUE('data-cash-crude'!CK211)&gt;0,'data-cash-crude'!CK211-INDEX('active-future'!$C:$C,MATCH('basis-cash-crude'!CL$1,'active-future'!$A:$A,0),1),""),"")</f>
        <v>-3.4399999999999977</v>
      </c>
      <c r="CM211" t="str">
        <f>+IFERROR(IF(VALUE('data-cash-crude'!CL211)&gt;0,'data-cash-crude'!CL211-INDEX('active-future'!$C:$C,MATCH('basis-cash-crude'!CM$1,'active-future'!$A:$A,0),1),""),"")</f>
        <v/>
      </c>
      <c r="CN211">
        <f>+IFERROR(IF(VALUE('data-cash-crude'!CM211)&gt;0,'data-cash-crude'!CM211-INDEX('active-future'!$C:$C,MATCH('basis-cash-crude'!CN$1,'active-future'!$A:$A,0),1),""),"")</f>
        <v>-3.3500000000000014</v>
      </c>
      <c r="CO211">
        <f>+IFERROR(IF(VALUE('data-cash-crude'!CN211)&gt;0,'data-cash-crude'!CN211-INDEX('active-future'!$C:$C,MATCH('basis-cash-crude'!CO$1,'active-future'!$A:$A,0),1),""),"")</f>
        <v>-3.4600000000000009</v>
      </c>
      <c r="CP211">
        <f>+IFERROR(IF(VALUE('data-cash-crude'!CO211)&gt;0,'data-cash-crude'!CO211-INDEX('active-future'!$C:$C,MATCH('basis-cash-crude'!CP$1,'active-future'!$A:$A,0),1),""),"")</f>
        <v>-3.5300000000000011</v>
      </c>
      <c r="CQ211">
        <f>+IFERROR(IF(VALUE('data-cash-crude'!CP211)&gt;0,'data-cash-crude'!CP211-INDEX('active-future'!$C:$C,MATCH('basis-cash-crude'!CQ$1,'active-future'!$A:$A,0),1),""),"")</f>
        <v>-3.4299999999999997</v>
      </c>
      <c r="CR211">
        <f>+IFERROR(IF(VALUE('data-cash-crude'!CQ211)&gt;0,'data-cash-crude'!CQ211-INDEX('active-future'!$C:$C,MATCH('basis-cash-crude'!CR$1,'active-future'!$A:$A,0),1),""),"")</f>
        <v>-3.3900000000000006</v>
      </c>
      <c r="CS211">
        <f>+IFERROR(IF(VALUE('data-cash-crude'!CR211)&gt;0,'data-cash-crude'!CR211-INDEX('active-future'!$C:$C,MATCH('basis-cash-crude'!CS$1,'active-future'!$A:$A,0),1),""),"")</f>
        <v>-3.6700000000000017</v>
      </c>
      <c r="CT211">
        <f>+IFERROR(IF(VALUE('data-cash-crude'!CS211)&gt;0,'data-cash-crude'!CS211-INDEX('active-future'!$C:$C,MATCH('basis-cash-crude'!CT$1,'active-future'!$A:$A,0),1),""),"")</f>
        <v>-3.3500000000000014</v>
      </c>
      <c r="CU211" t="str">
        <f>+IFERROR(IF(VALUE('data-cash-crude'!CT211)&gt;0,'data-cash-crude'!CT211-INDEX('active-future'!$C:$C,MATCH('basis-cash-crude'!CU$1,'active-future'!$A:$A,0),1),""),"")</f>
        <v/>
      </c>
      <c r="CV211" t="str">
        <f>+IFERROR(IF(VALUE('data-cash-crude'!CU211)&gt;0,'data-cash-crude'!CU211-INDEX('active-future'!$C:$C,MATCH('basis-cash-crude'!CV$1,'active-future'!$A:$A,0),1),""),"")</f>
        <v/>
      </c>
      <c r="CW211" t="str">
        <f>+IFERROR(IF(VALUE('data-cash-crude'!CV211)&gt;0,'data-cash-crude'!CV211-INDEX('active-future'!$C:$C,MATCH('basis-cash-crude'!CW$1,'active-future'!$A:$A,0),1),""),"")</f>
        <v/>
      </c>
      <c r="CX211" t="str">
        <f>+IFERROR(IF(VALUE('data-cash-crude'!CW211)&gt;0,'data-cash-crude'!CW211-INDEX('active-future'!$C:$C,MATCH('basis-cash-crude'!CX$1,'active-future'!$A:$A,0),1),""),"")</f>
        <v/>
      </c>
      <c r="CY211" t="str">
        <f>+IFERROR(IF(VALUE('data-cash-crude'!CX211)&gt;0,'data-cash-crude'!CX211-INDEX('active-future'!$C:$C,MATCH('basis-cash-crude'!CY$1,'active-future'!$A:$A,0),1),""),"")</f>
        <v/>
      </c>
      <c r="CZ211" t="str">
        <f>+IFERROR(IF(VALUE('data-cash-crude'!CY211)&gt;0,'data-cash-crude'!CY211-INDEX('active-future'!$C:$C,MATCH('basis-cash-crude'!CZ$1,'active-future'!$A:$A,0),1),""),"")</f>
        <v/>
      </c>
      <c r="DA211" t="str">
        <f>+IFERROR(IF(VALUE('data-cash-crude'!CZ211)&gt;0,'data-cash-crude'!CZ211-INDEX('active-future'!$C:$C,MATCH('basis-cash-crude'!DA$1,'active-future'!$A:$A,0),1),""),"")</f>
        <v/>
      </c>
      <c r="DB211" t="str">
        <f>+IFERROR(IF(VALUE('data-cash-crude'!DA211)&gt;0,'data-cash-crude'!DA211-INDEX('active-future'!$C:$C,MATCH('basis-cash-crude'!DB$1,'active-future'!$A:$A,0),1),""),"")</f>
        <v/>
      </c>
      <c r="DC211" t="str">
        <f>+IFERROR(IF(VALUE('data-cash-crude'!DB211)&gt;0,'data-cash-crude'!DB211-INDEX('active-future'!$C:$C,MATCH('basis-cash-crude'!DC$1,'active-future'!$A:$A,0),1),""),"")</f>
        <v/>
      </c>
      <c r="DD211">
        <f>+IFERROR(IF(VALUE('data-cash-crude'!DC211)&gt;0,'data-cash-crude'!DC211-INDEX('active-future'!$C:$C,MATCH('basis-cash-crude'!DD$1,'active-future'!$A:$A,0),1),""),"")</f>
        <v>-3.7899999999999991</v>
      </c>
      <c r="DE211">
        <f>+IFERROR(IF(VALUE('data-cash-crude'!DD211)&gt;0,'data-cash-crude'!DD211-INDEX('active-future'!$C:$C,MATCH('basis-cash-crude'!DE$1,'active-future'!$A:$A,0),1),""),"")</f>
        <v>-3.5900000000000034</v>
      </c>
      <c r="DF211">
        <f>+IFERROR(IF(VALUE('data-cash-crude'!DE211)&gt;0,'data-cash-crude'!DE211-INDEX('active-future'!$C:$C,MATCH('basis-cash-crude'!DF$1,'active-future'!$A:$A,0),1),""),"")</f>
        <v>-3.6300000000000026</v>
      </c>
      <c r="DG211">
        <f>+IFERROR(IF(VALUE('data-cash-crude'!DF211)&gt;0,'data-cash-crude'!DF211-INDEX('active-future'!$C:$C,MATCH('basis-cash-crude'!DG$1,'active-future'!$A:$A,0),1),""),"")</f>
        <v>-3.4399999999999977</v>
      </c>
      <c r="DH211" t="str">
        <f>+IFERROR(IF(VALUE('data-cash-crude'!DG211)&gt;0,'data-cash-crude'!DG211-INDEX('active-future'!$C:$C,MATCH('basis-cash-crude'!DH$1,'active-future'!$A:$A,0),1),""),"")</f>
        <v/>
      </c>
      <c r="DI211">
        <f>+IFERROR(IF(VALUE('data-cash-crude'!DH211)&gt;0,'data-cash-crude'!DH211-INDEX('active-future'!$C:$C,MATCH('basis-cash-crude'!DI$1,'active-future'!$A:$A,0),1),""),"")</f>
        <v>-3.4500000000000028</v>
      </c>
      <c r="DJ211">
        <f>+IFERROR(IF(VALUE('data-cash-crude'!DI211)&gt;0,'data-cash-crude'!DI211-INDEX('active-future'!$C:$C,MATCH('basis-cash-crude'!DJ$1,'active-future'!$A:$A,0),1),""),"")</f>
        <v>-3.5799999999999983</v>
      </c>
      <c r="DK211" t="str">
        <f>+IFERROR(IF(VALUE('data-cash-crude'!DJ211)&gt;0,'data-cash-crude'!DJ211-INDEX('active-future'!$C:$C,MATCH('basis-cash-crude'!DK$1,'active-future'!$A:$A,0),1),""),"")</f>
        <v/>
      </c>
      <c r="DL211">
        <f>+IFERROR(IF(VALUE('data-cash-crude'!DK211)&gt;0,'data-cash-crude'!DK211-INDEX('active-future'!$C:$C,MATCH('basis-cash-crude'!DL$1,'active-future'!$A:$A,0),1),""),"")</f>
        <v>-3.3699999999999974</v>
      </c>
      <c r="DM211" t="str">
        <f>+IFERROR(IF(VALUE('data-cash-crude'!DL211)&gt;0,'data-cash-crude'!DL211-INDEX('active-future'!$C:$C,MATCH('basis-cash-crude'!DM$1,'active-future'!$A:$A,0),1),""),"")</f>
        <v/>
      </c>
      <c r="DN211">
        <f>+IFERROR(IF(VALUE('data-cash-crude'!DM211)&gt;0,'data-cash-crude'!DM211-INDEX('active-future'!$C:$C,MATCH('basis-cash-crude'!DN$1,'active-future'!$A:$A,0),1),""),"")</f>
        <v>-3.4500000000000028</v>
      </c>
      <c r="DO211" t="str">
        <f>+IFERROR(IF(VALUE('data-cash-crude'!DN211)&gt;0,'data-cash-crude'!DN211-INDEX('active-future'!$C:$C,MATCH('basis-cash-crude'!DO$1,'active-future'!$A:$A,0),1),""),"")</f>
        <v/>
      </c>
      <c r="DP211" t="str">
        <f>+IFERROR(IF(VALUE('data-cash-crude'!DO211)&gt;0,'data-cash-crude'!DO211-INDEX('active-future'!$C:$C,MATCH('basis-cash-crude'!DP$1,'active-future'!$A:$A,0),1),""),"")</f>
        <v/>
      </c>
      <c r="DQ211" t="str">
        <f>+IFERROR(IF(VALUE('data-cash-crude'!DP211)&gt;0,'data-cash-crude'!DP211-INDEX('active-future'!$C:$C,MATCH('basis-cash-crude'!DQ$1,'active-future'!$A:$A,0),1),""),"")</f>
        <v/>
      </c>
      <c r="DR211" t="str">
        <f>+IFERROR(IF(VALUE('data-cash-crude'!DQ211)&gt;0,'data-cash-crude'!DQ211-INDEX('active-future'!$C:$C,MATCH('basis-cash-crude'!DR$1,'active-future'!$A:$A,0),1),""),"")</f>
        <v/>
      </c>
      <c r="DS211" t="str">
        <f>+IFERROR(IF(VALUE('data-cash-crude'!DR211)&gt;0,'data-cash-crude'!DR211-INDEX('active-future'!$C:$C,MATCH('basis-cash-crude'!DS$1,'active-future'!$A:$A,0),1),""),"")</f>
        <v/>
      </c>
      <c r="DT211" t="str">
        <f>+IFERROR(IF(VALUE('data-cash-crude'!DS211)&gt;0,'data-cash-crude'!DS211-INDEX('active-future'!$C:$C,MATCH('basis-cash-crude'!DT$1,'active-future'!$A:$A,0),1),""),"")</f>
        <v/>
      </c>
      <c r="DU211" t="str">
        <f>+IFERROR(IF(VALUE('data-cash-crude'!DT211)&gt;0,'data-cash-crude'!DT211-INDEX('active-future'!$C:$C,MATCH('basis-cash-crude'!DU$1,'active-future'!$A:$A,0),1),""),"")</f>
        <v/>
      </c>
      <c r="DV211" t="str">
        <f>+IFERROR(IF(VALUE('data-cash-crude'!DU211)&gt;0,'data-cash-crude'!DU211-INDEX('active-future'!$C:$C,MATCH('basis-cash-crude'!DV$1,'active-future'!$A:$A,0),1),""),"")</f>
        <v/>
      </c>
      <c r="DW211" t="str">
        <f>+IFERROR(IF(VALUE('data-cash-crude'!DV211)&gt;0,'data-cash-crude'!DV211-INDEX('active-future'!$C:$C,MATCH('basis-cash-crude'!DW$1,'active-future'!$A:$A,0),1),""),"")</f>
        <v/>
      </c>
      <c r="DX211" t="str">
        <f>+IFERROR(IF(VALUE('data-cash-crude'!DW211)&gt;0,'data-cash-crude'!DW211-INDEX('active-future'!$C:$C,MATCH('basis-cash-crude'!DX$1,'active-future'!$A:$A,0),1),""),"")</f>
        <v/>
      </c>
      <c r="DY211" t="str">
        <f>+IFERROR(IF(VALUE('data-cash-crude'!DX211)&gt;0,'data-cash-crude'!DX211-INDEX('active-future'!$C:$C,MATCH('basis-cash-crude'!DY$1,'active-future'!$A:$A,0),1),""),"")</f>
        <v/>
      </c>
      <c r="DZ211" t="str">
        <f>+IFERROR(IF(VALUE('data-cash-crude'!DY211)&gt;0,'data-cash-crude'!DY211-INDEX('active-future'!$C:$C,MATCH('basis-cash-crude'!DZ$1,'active-future'!$A:$A,0),1),""),"")</f>
        <v/>
      </c>
      <c r="EA211" t="str">
        <f>+IFERROR(IF(VALUE('data-cash-crude'!DZ211)&gt;0,'data-cash-crude'!DZ211-INDEX('active-future'!$C:$C,MATCH('basis-cash-crude'!EA$1,'active-future'!$A:$A,0),1),""),"")</f>
        <v/>
      </c>
      <c r="EB211" t="str">
        <f>+IFERROR(IF(VALUE('data-cash-crude'!EA211)&gt;0,'data-cash-crude'!EA211-INDEX('active-future'!$C:$C,MATCH('basis-cash-crude'!EB$1,'active-future'!$A:$A,0),1),""),"")</f>
        <v/>
      </c>
      <c r="EC211" t="str">
        <f>+IFERROR(IF(VALUE('data-cash-crude'!EB211)&gt;0,'data-cash-crude'!EB211-INDEX('active-future'!$C:$C,MATCH('basis-cash-crude'!EC$1,'active-future'!$A:$A,0),1),""),"")</f>
        <v/>
      </c>
      <c r="ED211" t="str">
        <f>+IFERROR(IF(VALUE('data-cash-crude'!EC211)&gt;0,'data-cash-crude'!EC211-INDEX('active-future'!$C:$C,MATCH('basis-cash-crude'!ED$1,'active-future'!$A:$A,0),1),""),"")</f>
        <v/>
      </c>
      <c r="EE211" t="str">
        <f>+IFERROR(IF(VALUE('data-cash-crude'!ED211)&gt;0,'data-cash-crude'!ED211-INDEX('active-future'!$C:$C,MATCH('basis-cash-crude'!EE$1,'active-future'!$A:$A,0),1),""),"")</f>
        <v/>
      </c>
      <c r="EF211" t="str">
        <f>+IFERROR(IF(VALUE('data-cash-crude'!EE211)&gt;0,'data-cash-crude'!EE211-INDEX('active-future'!$C:$C,MATCH('basis-cash-crude'!EF$1,'active-future'!$A:$A,0),1),""),"")</f>
        <v/>
      </c>
      <c r="EG211" t="str">
        <f>+IFERROR(IF(VALUE('data-cash-crude'!EF211)&gt;0,'data-cash-crude'!EF211-INDEX('active-future'!$C:$C,MATCH('basis-cash-crude'!EG$1,'active-future'!$A:$A,0),1),""),"")</f>
        <v/>
      </c>
      <c r="EH211" t="str">
        <f>+IFERROR(IF(VALUE('data-cash-crude'!EG211)&gt;0,'data-cash-crude'!EG211-INDEX('active-future'!$C:$C,MATCH('basis-cash-crude'!EH$1,'active-future'!$A:$A,0),1),""),"")</f>
        <v/>
      </c>
      <c r="EI211" t="str">
        <f>+IFERROR(IF(VALUE('data-cash-crude'!EH211)&gt;0,'data-cash-crude'!EH211-INDEX('active-future'!$C:$C,MATCH('basis-cash-crude'!EI$1,'active-future'!$A:$A,0),1),""),"")</f>
        <v/>
      </c>
      <c r="EJ211" t="str">
        <f>+IFERROR(IF(VALUE('data-cash-crude'!EI211)&gt;0,'data-cash-crude'!EI211-INDEX('active-future'!$C:$C,MATCH('basis-cash-crude'!EJ$1,'active-future'!$A:$A,0),1),""),"")</f>
        <v/>
      </c>
      <c r="EK211" t="str">
        <f>+IFERROR(IF(VALUE('data-cash-crude'!EJ211)&gt;0,'data-cash-crude'!EJ211-INDEX('active-future'!$C:$C,MATCH('basis-cash-crude'!EK$1,'active-future'!$A:$A,0),1),""),"")</f>
        <v/>
      </c>
      <c r="EL211" t="str">
        <f>+IFERROR(IF(VALUE('data-cash-crude'!EK211)&gt;0,'data-cash-crude'!EK211-INDEX('active-future'!$C:$C,MATCH('basis-cash-crude'!EL$1,'active-future'!$A:$A,0),1),""),"")</f>
        <v/>
      </c>
      <c r="EM211" t="str">
        <f>+IFERROR(IF(VALUE('data-cash-crude'!EL211)&gt;0,'data-cash-crude'!EL211-INDEX('active-future'!$C:$C,MATCH('basis-cash-crude'!EM$1,'active-future'!$A:$A,0),1),""),"")</f>
        <v/>
      </c>
      <c r="EN211" t="str">
        <f>+IFERROR(IF(VALUE('data-cash-crude'!EM211)&gt;0,'data-cash-crude'!EM211-INDEX('active-future'!$C:$C,MATCH('basis-cash-crude'!EN$1,'active-future'!$A:$A,0),1),""),"")</f>
        <v/>
      </c>
      <c r="EO211" t="str">
        <f>+IFERROR(IF(VALUE('data-cash-crude'!EN211)&gt;0,'data-cash-crude'!EN211-INDEX('active-future'!$C:$C,MATCH('basis-cash-crude'!EO$1,'active-future'!$A:$A,0),1),""),"")</f>
        <v/>
      </c>
      <c r="EP211" t="str">
        <f>+IFERROR(IF(VALUE('data-cash-crude'!EO211)&gt;0,'data-cash-crude'!EO211-INDEX('active-future'!$C:$C,MATCH('basis-cash-crude'!EP$1,'active-future'!$A:$A,0),1),""),"")</f>
        <v/>
      </c>
      <c r="EQ211" t="str">
        <f>+IFERROR(IF(VALUE('data-cash-crude'!EP211)&gt;0,'data-cash-crude'!EP211-INDEX('active-future'!$C:$C,MATCH('basis-cash-crude'!EQ$1,'active-future'!$A:$A,0),1),""),"")</f>
        <v/>
      </c>
      <c r="ER211" t="str">
        <f>+IFERROR(IF(VALUE('data-cash-crude'!EQ211)&gt;0,'data-cash-crude'!EQ211-INDEX('active-future'!$C:$C,MATCH('basis-cash-crude'!ER$1,'active-future'!$A:$A,0),1),""),"")</f>
        <v/>
      </c>
      <c r="ES211" t="str">
        <f>+IFERROR(IF(VALUE('data-cash-crude'!ER211)&gt;0,'data-cash-crude'!ER211-INDEX('active-future'!$C:$C,MATCH('basis-cash-crude'!ES$1,'active-future'!$A:$A,0),1),""),"")</f>
        <v/>
      </c>
      <c r="ET211" t="str">
        <f>+IFERROR(IF(VALUE('data-cash-crude'!ES211)&gt;0,'data-cash-crude'!ES211-INDEX('active-future'!$C:$C,MATCH('basis-cash-crude'!ET$1,'active-future'!$A:$A,0),1),""),"")</f>
        <v/>
      </c>
      <c r="EU211" t="str">
        <f>+IFERROR(IF(VALUE('data-cash-crude'!ET211)&gt;0,'data-cash-crude'!ET211-INDEX('active-future'!$C:$C,MATCH('basis-cash-crude'!EU$1,'active-future'!$A:$A,0),1),""),"")</f>
        <v/>
      </c>
      <c r="EV211" t="str">
        <f>+IFERROR(IF(VALUE('data-cash-crude'!EU211)&gt;0,'data-cash-crude'!EU211-INDEX('active-future'!$C:$C,MATCH('basis-cash-crude'!EV$1,'active-future'!$A:$A,0),1),""),"")</f>
        <v/>
      </c>
      <c r="EW211" t="str">
        <f>+IFERROR(IF(VALUE('data-cash-crude'!EV211)&gt;0,'data-cash-crude'!EV211-INDEX('active-future'!$C:$C,MATCH('basis-cash-crude'!EW$1,'active-future'!$A:$A,0),1),""),"")</f>
        <v/>
      </c>
      <c r="EX211" t="str">
        <f>+IFERROR(IF(VALUE('data-cash-crude'!EW211)&gt;0,'data-cash-crude'!EW211-INDEX('active-future'!$C:$C,MATCH('basis-cash-crude'!EX$1,'active-future'!$A:$A,0),1),""),"")</f>
        <v/>
      </c>
      <c r="EY211">
        <f>+IFERROR(IF(VALUE('data-cash-crude'!EX211)&gt;0,'data-cash-crude'!EX211-INDEX('active-future'!$C:$C,MATCH('basis-cash-crude'!EY$1,'active-future'!$A:$A,0),1),""),"")</f>
        <v>-3.6199999999999974</v>
      </c>
      <c r="EZ211">
        <f>+IFERROR(IF(VALUE('data-cash-crude'!EY211)&gt;0,'data-cash-crude'!EY211-INDEX('active-future'!$C:$C,MATCH('basis-cash-crude'!EZ$1,'active-future'!$A:$A,0),1),""),"")</f>
        <v>-3.5200000000000031</v>
      </c>
      <c r="FA211">
        <f>+IFERROR(IF(VALUE('data-cash-crude'!EZ211)&gt;0,'data-cash-crude'!EZ211-INDEX('active-future'!$C:$C,MATCH('basis-cash-crude'!FA$1,'active-future'!$A:$A,0),1),""),"")</f>
        <v>-3.5300000000000011</v>
      </c>
      <c r="FB211">
        <f>+IFERROR(IF(VALUE('data-cash-crude'!FA211)&gt;0,'data-cash-crude'!FA211-INDEX('active-future'!$C:$C,MATCH('basis-cash-crude'!FB$1,'active-future'!$A:$A,0),1),""),"")</f>
        <v>-3.5399999999999991</v>
      </c>
      <c r="FC211">
        <f>+IFERROR(IF(VALUE('data-cash-crude'!FB211)&gt;0,'data-cash-crude'!FB211-INDEX('active-future'!$C:$C,MATCH('basis-cash-crude'!FC$1,'active-future'!$A:$A,0),1),""),"")</f>
        <v>-3.4099999999999966</v>
      </c>
      <c r="FD211">
        <f>+IFERROR(IF(VALUE('data-cash-crude'!FC211)&gt;0,'data-cash-crude'!FC211-INDEX('active-future'!$C:$C,MATCH('basis-cash-crude'!FD$1,'active-future'!$A:$A,0),1),""),"")</f>
        <v>-3.4500000000000028</v>
      </c>
      <c r="FE211">
        <f>+IFERROR(IF(VALUE('data-cash-crude'!FD211)&gt;0,'data-cash-crude'!FD211-INDEX('active-future'!$C:$C,MATCH('basis-cash-crude'!FE$1,'active-future'!$A:$A,0),1),""),"")</f>
        <v>-3.6199999999999974</v>
      </c>
      <c r="FF211">
        <f>+IFERROR(IF(VALUE('data-cash-crude'!FE211)&gt;0,'data-cash-crude'!FE211-INDEX('active-future'!$C:$C,MATCH('basis-cash-crude'!FF$1,'active-future'!$A:$A,0),1),""),"")</f>
        <v>-3.6499999999999986</v>
      </c>
      <c r="FG211">
        <f>+IFERROR(IF(VALUE('data-cash-crude'!FF211)&gt;0,'data-cash-crude'!FF211-INDEX('active-future'!$C:$C,MATCH('basis-cash-crude'!FG$1,'active-future'!$A:$A,0),1),""),"")</f>
        <v>-3.5</v>
      </c>
      <c r="FH211">
        <f>+IFERROR(IF(VALUE('data-cash-crude'!FG211)&gt;0,'data-cash-crude'!FG211-INDEX('active-future'!$C:$C,MATCH('basis-cash-crude'!FH$1,'active-future'!$A:$A,0),1),""),"")</f>
        <v>-3.4399999999999977</v>
      </c>
      <c r="FI211">
        <f>+IFERROR(IF(VALUE('data-cash-crude'!FH211)&gt;0,'data-cash-crude'!FH211-INDEX('active-future'!$C:$C,MATCH('basis-cash-crude'!FI$1,'active-future'!$A:$A,0),1),""),"")</f>
        <v>-3.5600000000000023</v>
      </c>
      <c r="FJ211">
        <f>+IFERROR(IF(VALUE('data-cash-crude'!FI211)&gt;0,'data-cash-crude'!FI211-INDEX('active-future'!$C:$C,MATCH('basis-cash-crude'!FJ$1,'active-future'!$A:$A,0),1),""),"")</f>
        <v>-3.6000000000000014</v>
      </c>
      <c r="FK211">
        <f>+IFERROR(IF(VALUE('data-cash-crude'!FJ211)&gt;0,'data-cash-crude'!FJ211-INDEX('active-future'!$C:$C,MATCH('basis-cash-crude'!FK$1,'active-future'!$A:$A,0),1),""),"")</f>
        <v>-3.6599999999999966</v>
      </c>
      <c r="FL211">
        <f>+IFERROR(IF(VALUE('data-cash-crude'!FK211)&gt;0,'data-cash-crude'!FK211-INDEX('active-future'!$C:$C,MATCH('basis-cash-crude'!FL$1,'active-future'!$A:$A,0),1),""),"")</f>
        <v>-3.5</v>
      </c>
    </row>
    <row r="212" spans="1:168" x14ac:dyDescent="0.2">
      <c r="A212">
        <f t="shared" si="9"/>
        <v>-3.5866666666666673</v>
      </c>
      <c r="B212">
        <f t="shared" si="10"/>
        <v>-3.5176000000000012</v>
      </c>
      <c r="C212">
        <f t="shared" si="11"/>
        <v>-3.5184337349397601</v>
      </c>
      <c r="D212" s="10" t="str">
        <f>+'data-cash-crude'!B212</f>
        <v>CLPA-9-130.CM</v>
      </c>
      <c r="E212">
        <f>+IFERROR(IF(VALUE('data-cash-crude'!D212)&gt;0,'data-cash-crude'!D212-INDEX('active-future'!$C:$C,MATCH('basis-cash-crude'!E$1,'active-future'!$A:$A,0),1),""),"")</f>
        <v>-3.3100000000000023</v>
      </c>
      <c r="F212">
        <f>+IFERROR(IF(VALUE('data-cash-crude'!E212)&gt;0,'data-cash-crude'!E212-INDEX('active-future'!$C:$C,MATCH('basis-cash-crude'!F$1,'active-future'!$A:$A,0),1),""),"")</f>
        <v>-3.6799999999999997</v>
      </c>
      <c r="G212">
        <f>+IFERROR(IF(VALUE('data-cash-crude'!F212)&gt;0,'data-cash-crude'!F212-INDEX('active-future'!$C:$C,MATCH('basis-cash-crude'!G$1,'active-future'!$A:$A,0),1),""),"")</f>
        <v>-3.7199999999999989</v>
      </c>
      <c r="H212">
        <f>+IFERROR(IF(VALUE('data-cash-crude'!G212)&gt;0,'data-cash-crude'!G212-INDEX('active-future'!$C:$C,MATCH('basis-cash-crude'!H$1,'active-future'!$A:$A,0),1),""),"")</f>
        <v>-3.6799999999999997</v>
      </c>
      <c r="I212" t="str">
        <f>+IFERROR(IF(VALUE('data-cash-crude'!H212)&gt;0,'data-cash-crude'!H212-INDEX('active-future'!$C:$C,MATCH('basis-cash-crude'!I$1,'active-future'!$A:$A,0),1),""),"")</f>
        <v/>
      </c>
      <c r="J212">
        <f>+IFERROR(IF(VALUE('data-cash-crude'!I212)&gt;0,'data-cash-crude'!I212-INDEX('active-future'!$C:$C,MATCH('basis-cash-crude'!J$1,'active-future'!$A:$A,0),1),""),"")</f>
        <v>-3.6099999999999994</v>
      </c>
      <c r="K212">
        <f>+IFERROR(IF(VALUE('data-cash-crude'!J212)&gt;0,'data-cash-crude'!J212-INDEX('active-future'!$C:$C,MATCH('basis-cash-crude'!K$1,'active-future'!$A:$A,0),1),""),"")</f>
        <v>-3.5200000000000031</v>
      </c>
      <c r="L212" t="str">
        <f>+IFERROR(IF(VALUE('data-cash-crude'!K212)&gt;0,'data-cash-crude'!K212-INDEX('active-future'!$C:$C,MATCH('basis-cash-crude'!L$1,'active-future'!$A:$A,0),1),""),"")</f>
        <v/>
      </c>
      <c r="M212" t="str">
        <f>+IFERROR(IF(VALUE('data-cash-crude'!L212)&gt;0,'data-cash-crude'!L212-INDEX('active-future'!$C:$C,MATCH('basis-cash-crude'!M$1,'active-future'!$A:$A,0),1),""),"")</f>
        <v/>
      </c>
      <c r="N212">
        <f>+IFERROR(IF(VALUE('data-cash-crude'!M212)&gt;0,'data-cash-crude'!M212-INDEX('active-future'!$C:$C,MATCH('basis-cash-crude'!N$1,'active-future'!$A:$A,0),1),""),"")</f>
        <v>-3.3500000000000014</v>
      </c>
      <c r="O212">
        <f>+IFERROR(IF(VALUE('data-cash-crude'!N212)&gt;0,'data-cash-crude'!N212-INDEX('active-future'!$C:$C,MATCH('basis-cash-crude'!O$1,'active-future'!$A:$A,0),1),""),"")</f>
        <v>-3.3699999999999974</v>
      </c>
      <c r="P212">
        <f>+IFERROR(IF(VALUE('data-cash-crude'!O212)&gt;0,'data-cash-crude'!O212-INDEX('active-future'!$C:$C,MATCH('basis-cash-crude'!P$1,'active-future'!$A:$A,0),1),""),"")</f>
        <v>-3.4600000000000009</v>
      </c>
      <c r="Q212">
        <f>+IFERROR(IF(VALUE('data-cash-crude'!P212)&gt;0,'data-cash-crude'!P212-INDEX('active-future'!$C:$C,MATCH('basis-cash-crude'!Q$1,'active-future'!$A:$A,0),1),""),"")</f>
        <v>-3.5700000000000003</v>
      </c>
      <c r="R212">
        <f>+IFERROR(IF(VALUE('data-cash-crude'!Q212)&gt;0,'data-cash-crude'!Q212-INDEX('active-future'!$C:$C,MATCH('basis-cash-crude'!R$1,'active-future'!$A:$A,0),1),""),"")</f>
        <v>-3.4299999999999997</v>
      </c>
      <c r="S212">
        <f>+IFERROR(IF(VALUE('data-cash-crude'!R212)&gt;0,'data-cash-crude'!R212-INDEX('active-future'!$C:$C,MATCH('basis-cash-crude'!S$1,'active-future'!$A:$A,0),1),""),"")</f>
        <v>-3.509999999999998</v>
      </c>
      <c r="T212">
        <f>+IFERROR(IF(VALUE('data-cash-crude'!S212)&gt;0,'data-cash-crude'!S212-INDEX('active-future'!$C:$C,MATCH('basis-cash-crude'!T$1,'active-future'!$A:$A,0),1),""),"")</f>
        <v>-3.490000000000002</v>
      </c>
      <c r="U212">
        <f>+IFERROR(IF(VALUE('data-cash-crude'!T212)&gt;0,'data-cash-crude'!T212-INDEX('active-future'!$C:$C,MATCH('basis-cash-crude'!U$1,'active-future'!$A:$A,0),1),""),"")</f>
        <v>-3.5200000000000031</v>
      </c>
      <c r="V212">
        <f>+IFERROR(IF(VALUE('data-cash-crude'!U212)&gt;0,'data-cash-crude'!U212-INDEX('active-future'!$C:$C,MATCH('basis-cash-crude'!V$1,'active-future'!$A:$A,0),1),""),"")</f>
        <v>-3.4500000000000028</v>
      </c>
      <c r="W212">
        <f>+IFERROR(IF(VALUE('data-cash-crude'!V212)&gt;0,'data-cash-crude'!V212-INDEX('active-future'!$C:$C,MATCH('basis-cash-crude'!W$1,'active-future'!$A:$A,0),1),""),"")</f>
        <v>-3.6799999999999997</v>
      </c>
      <c r="X212">
        <f>+IFERROR(IF(VALUE('data-cash-crude'!W212)&gt;0,'data-cash-crude'!W212-INDEX('active-future'!$C:$C,MATCH('basis-cash-crude'!X$1,'active-future'!$A:$A,0),1),""),"")</f>
        <v>-3.6799999999999997</v>
      </c>
      <c r="Y212">
        <f>+IFERROR(IF(VALUE('data-cash-crude'!X212)&gt;0,'data-cash-crude'!X212-INDEX('active-future'!$C:$C,MATCH('basis-cash-crude'!Y$1,'active-future'!$A:$A,0),1),""),"")</f>
        <v>-3.6000000000000014</v>
      </c>
      <c r="Z212" t="str">
        <f>+IFERROR(IF(VALUE('data-cash-crude'!Y212)&gt;0,'data-cash-crude'!Y212-INDEX('active-future'!$C:$C,MATCH('basis-cash-crude'!Z$1,'active-future'!$A:$A,0),1),""),"")</f>
        <v/>
      </c>
      <c r="AA212">
        <f>+IFERROR(IF(VALUE('data-cash-crude'!Z212)&gt;0,'data-cash-crude'!Z212-INDEX('active-future'!$C:$C,MATCH('basis-cash-crude'!AA$1,'active-future'!$A:$A,0),1),""),"")</f>
        <v>-3.4200000000000017</v>
      </c>
      <c r="AB212" t="str">
        <f>+IFERROR(IF(VALUE('data-cash-crude'!AA212)&gt;0,'data-cash-crude'!AA212-INDEX('active-future'!$C:$C,MATCH('basis-cash-crude'!AB$1,'active-future'!$A:$A,0),1),""),"")</f>
        <v/>
      </c>
      <c r="AC212">
        <f>+IFERROR(IF(VALUE('data-cash-crude'!AB212)&gt;0,'data-cash-crude'!AB212-INDEX('active-future'!$C:$C,MATCH('basis-cash-crude'!AC$1,'active-future'!$A:$A,0),1),""),"")</f>
        <v>-3.3599999999999994</v>
      </c>
      <c r="AD212">
        <f>+IFERROR(IF(VALUE('data-cash-crude'!AC212)&gt;0,'data-cash-crude'!AC212-INDEX('active-future'!$C:$C,MATCH('basis-cash-crude'!AD$1,'active-future'!$A:$A,0),1),""),"")</f>
        <v>-3.4099999999999966</v>
      </c>
      <c r="AE212">
        <f>+IFERROR(IF(VALUE('data-cash-crude'!AD212)&gt;0,'data-cash-crude'!AD212-INDEX('active-future'!$C:$C,MATCH('basis-cash-crude'!AE$1,'active-future'!$A:$A,0),1),""),"")</f>
        <v>-3.509999999999998</v>
      </c>
      <c r="AF212">
        <f>+IFERROR(IF(VALUE('data-cash-crude'!AE212)&gt;0,'data-cash-crude'!AE212-INDEX('active-future'!$C:$C,MATCH('basis-cash-crude'!AF$1,'active-future'!$A:$A,0),1),""),"")</f>
        <v>-3.5200000000000031</v>
      </c>
      <c r="AG212">
        <f>+IFERROR(IF(VALUE('data-cash-crude'!AF212)&gt;0,'data-cash-crude'!AF212-INDEX('active-future'!$C:$C,MATCH('basis-cash-crude'!AG$1,'active-future'!$A:$A,0),1),""),"")</f>
        <v>-3.5799999999999983</v>
      </c>
      <c r="AH212">
        <f>+IFERROR(IF(VALUE('data-cash-crude'!AG212)&gt;0,'data-cash-crude'!AG212-INDEX('active-future'!$C:$C,MATCH('basis-cash-crude'!AH$1,'active-future'!$A:$A,0),1),""),"")</f>
        <v>-3.509999999999998</v>
      </c>
      <c r="AI212">
        <f>+IFERROR(IF(VALUE('data-cash-crude'!AH212)&gt;0,'data-cash-crude'!AH212-INDEX('active-future'!$C:$C,MATCH('basis-cash-crude'!AI$1,'active-future'!$A:$A,0),1),""),"")</f>
        <v>-3.6000000000000014</v>
      </c>
      <c r="AJ212">
        <f>+IFERROR(IF(VALUE('data-cash-crude'!AI212)&gt;0,'data-cash-crude'!AI212-INDEX('active-future'!$C:$C,MATCH('basis-cash-crude'!AJ$1,'active-future'!$A:$A,0),1),""),"")</f>
        <v>-2.8900000000000006</v>
      </c>
      <c r="AK212">
        <f>+IFERROR(IF(VALUE('data-cash-crude'!AJ212)&gt;0,'data-cash-crude'!AJ212-INDEX('active-future'!$C:$C,MATCH('basis-cash-crude'!AK$1,'active-future'!$A:$A,0),1),""),"")</f>
        <v>-3.4699999999999989</v>
      </c>
      <c r="AL212">
        <f>+IFERROR(IF(VALUE('data-cash-crude'!AK212)&gt;0,'data-cash-crude'!AK212-INDEX('active-future'!$C:$C,MATCH('basis-cash-crude'!AL$1,'active-future'!$A:$A,0),1),""),"")</f>
        <v>-3.5200000000000031</v>
      </c>
      <c r="AM212">
        <f>+IFERROR(IF(VALUE('data-cash-crude'!AL212)&gt;0,'data-cash-crude'!AL212-INDEX('active-future'!$C:$C,MATCH('basis-cash-crude'!AM$1,'active-future'!$A:$A,0),1),""),"")</f>
        <v>-3.6199999999999974</v>
      </c>
      <c r="AN212">
        <f>+IFERROR(IF(VALUE('data-cash-crude'!AM212)&gt;0,'data-cash-crude'!AM212-INDEX('active-future'!$C:$C,MATCH('basis-cash-crude'!AN$1,'active-future'!$A:$A,0),1),""),"")</f>
        <v>-3.5499999999999972</v>
      </c>
      <c r="AO212">
        <f>+IFERROR(IF(VALUE('data-cash-crude'!AN212)&gt;0,'data-cash-crude'!AN212-INDEX('active-future'!$C:$C,MATCH('basis-cash-crude'!AO$1,'active-future'!$A:$A,0),1),""),"")</f>
        <v>-3.3599999999999994</v>
      </c>
      <c r="AP212">
        <f>+IFERROR(IF(VALUE('data-cash-crude'!AO212)&gt;0,'data-cash-crude'!AO212-INDEX('active-future'!$C:$C,MATCH('basis-cash-crude'!AP$1,'active-future'!$A:$A,0),1),""),"")</f>
        <v>-3.490000000000002</v>
      </c>
      <c r="AQ212">
        <f>+IFERROR(IF(VALUE('data-cash-crude'!AP212)&gt;0,'data-cash-crude'!AP212-INDEX('active-future'!$C:$C,MATCH('basis-cash-crude'!AQ$1,'active-future'!$A:$A,0),1),""),"")</f>
        <v>-3.3999999999999986</v>
      </c>
      <c r="AR212">
        <f>+IFERROR(IF(VALUE('data-cash-crude'!AQ212)&gt;0,'data-cash-crude'!AQ212-INDEX('active-future'!$C:$C,MATCH('basis-cash-crude'!AR$1,'active-future'!$A:$A,0),1),""),"")</f>
        <v>-3.3500000000000014</v>
      </c>
      <c r="AS212">
        <f>+IFERROR(IF(VALUE('data-cash-crude'!AR212)&gt;0,'data-cash-crude'!AR212-INDEX('active-future'!$C:$C,MATCH('basis-cash-crude'!AS$1,'active-future'!$A:$A,0),1),""),"")</f>
        <v>-3.4799999999999969</v>
      </c>
      <c r="AT212">
        <f>+IFERROR(IF(VALUE('data-cash-crude'!AS212)&gt;0,'data-cash-crude'!AS212-INDEX('active-future'!$C:$C,MATCH('basis-cash-crude'!AT$1,'active-future'!$A:$A,0),1),""),"")</f>
        <v>-3.5399999999999991</v>
      </c>
      <c r="AU212">
        <f>+IFERROR(IF(VALUE('data-cash-crude'!AT212)&gt;0,'data-cash-crude'!AT212-INDEX('active-future'!$C:$C,MATCH('basis-cash-crude'!AU$1,'active-future'!$A:$A,0),1),""),"")</f>
        <v>-3.7000000000000028</v>
      </c>
      <c r="AV212">
        <f>+IFERROR(IF(VALUE('data-cash-crude'!AU212)&gt;0,'data-cash-crude'!AU212-INDEX('active-future'!$C:$C,MATCH('basis-cash-crude'!AV$1,'active-future'!$A:$A,0),1),""),"")</f>
        <v>-3.6799999999999997</v>
      </c>
      <c r="AW212">
        <f>+IFERROR(IF(VALUE('data-cash-crude'!AV212)&gt;0,'data-cash-crude'!AV212-INDEX('active-future'!$C:$C,MATCH('basis-cash-crude'!AW$1,'active-future'!$A:$A,0),1),""),"")</f>
        <v>-3.5600000000000023</v>
      </c>
      <c r="AX212">
        <f>+IFERROR(IF(VALUE('data-cash-crude'!AW212)&gt;0,'data-cash-crude'!AW212-INDEX('active-future'!$C:$C,MATCH('basis-cash-crude'!AX$1,'active-future'!$A:$A,0),1),""),"")</f>
        <v>-3.5399999999999991</v>
      </c>
      <c r="AY212">
        <f>+IFERROR(IF(VALUE('data-cash-crude'!AX212)&gt;0,'data-cash-crude'!AX212-INDEX('active-future'!$C:$C,MATCH('basis-cash-crude'!AY$1,'active-future'!$A:$A,0),1),""),"")</f>
        <v>-3.5600000000000023</v>
      </c>
      <c r="AZ212">
        <f>+IFERROR(IF(VALUE('data-cash-crude'!AY212)&gt;0,'data-cash-crude'!AY212-INDEX('active-future'!$C:$C,MATCH('basis-cash-crude'!AZ$1,'active-future'!$A:$A,0),1),""),"")</f>
        <v>-3.4099999999999966</v>
      </c>
      <c r="BA212">
        <f>+IFERROR(IF(VALUE('data-cash-crude'!AZ212)&gt;0,'data-cash-crude'!AZ212-INDEX('active-future'!$C:$C,MATCH('basis-cash-crude'!BA$1,'active-future'!$A:$A,0),1),""),"")</f>
        <v>-3.4799999999999969</v>
      </c>
      <c r="BB212">
        <f>+IFERROR(IF(VALUE('data-cash-crude'!BA212)&gt;0,'data-cash-crude'!BA212-INDEX('active-future'!$C:$C,MATCH('basis-cash-crude'!BB$1,'active-future'!$A:$A,0),1),""),"")</f>
        <v>-3.4699999999999989</v>
      </c>
      <c r="BC212">
        <f>+IFERROR(IF(VALUE('data-cash-crude'!BB212)&gt;0,'data-cash-crude'!BB212-INDEX('active-future'!$C:$C,MATCH('basis-cash-crude'!BC$1,'active-future'!$A:$A,0),1),""),"")</f>
        <v>-3.9799999999999969</v>
      </c>
      <c r="BD212">
        <f>+IFERROR(IF(VALUE('data-cash-crude'!BC212)&gt;0,'data-cash-crude'!BC212-INDEX('active-future'!$C:$C,MATCH('basis-cash-crude'!BD$1,'active-future'!$A:$A,0),1),""),"")</f>
        <v>-3.759999999999998</v>
      </c>
      <c r="BE212">
        <f>+IFERROR(IF(VALUE('data-cash-crude'!BD212)&gt;0,'data-cash-crude'!BD212-INDEX('active-future'!$C:$C,MATCH('basis-cash-crude'!BE$1,'active-future'!$A:$A,0),1),""),"")</f>
        <v>-3.6199999999999974</v>
      </c>
      <c r="BF212">
        <f>+IFERROR(IF(VALUE('data-cash-crude'!BE212)&gt;0,'data-cash-crude'!BE212-INDEX('active-future'!$C:$C,MATCH('basis-cash-crude'!BF$1,'active-future'!$A:$A,0),1),""),"")</f>
        <v>-3.4299999999999997</v>
      </c>
      <c r="BG212">
        <f>+IFERROR(IF(VALUE('data-cash-crude'!BF212)&gt;0,'data-cash-crude'!BF212-INDEX('active-future'!$C:$C,MATCH('basis-cash-crude'!BG$1,'active-future'!$A:$A,0),1),""),"")</f>
        <v>-3.6099999999999994</v>
      </c>
      <c r="BH212">
        <f>+IFERROR(IF(VALUE('data-cash-crude'!BG212)&gt;0,'data-cash-crude'!BG212-INDEX('active-future'!$C:$C,MATCH('basis-cash-crude'!BH$1,'active-future'!$A:$A,0),1),""),"")</f>
        <v>-3.5600000000000023</v>
      </c>
      <c r="BI212">
        <f>+IFERROR(IF(VALUE('data-cash-crude'!BH212)&gt;0,'data-cash-crude'!BH212-INDEX('active-future'!$C:$C,MATCH('basis-cash-crude'!BI$1,'active-future'!$A:$A,0),1),""),"")</f>
        <v>-3.5900000000000034</v>
      </c>
      <c r="BJ212">
        <f>+IFERROR(IF(VALUE('data-cash-crude'!BI212)&gt;0,'data-cash-crude'!BI212-INDEX('active-future'!$C:$C,MATCH('basis-cash-crude'!BJ$1,'active-future'!$A:$A,0),1),""),"")</f>
        <v>-3.4500000000000028</v>
      </c>
      <c r="BK212">
        <f>+IFERROR(IF(VALUE('data-cash-crude'!BJ212)&gt;0,'data-cash-crude'!BJ212-INDEX('active-future'!$C:$C,MATCH('basis-cash-crude'!BK$1,'active-future'!$A:$A,0),1),""),"")</f>
        <v>-3.5499999999999972</v>
      </c>
      <c r="BL212">
        <f>+IFERROR(IF(VALUE('data-cash-crude'!BK212)&gt;0,'data-cash-crude'!BK212-INDEX('active-future'!$C:$C,MATCH('basis-cash-crude'!BL$1,'active-future'!$A:$A,0),1),""),"")</f>
        <v>-3.5900000000000034</v>
      </c>
      <c r="BM212">
        <f>+IFERROR(IF(VALUE('data-cash-crude'!BL212)&gt;0,'data-cash-crude'!BL212-INDEX('active-future'!$C:$C,MATCH('basis-cash-crude'!BM$1,'active-future'!$A:$A,0),1),""),"")</f>
        <v>-3.3800000000000026</v>
      </c>
      <c r="BN212">
        <f>+IFERROR(IF(VALUE('data-cash-crude'!BM212)&gt;0,'data-cash-crude'!BM212-INDEX('active-future'!$C:$C,MATCH('basis-cash-crude'!BN$1,'active-future'!$A:$A,0),1),""),"")</f>
        <v>-3.5</v>
      </c>
      <c r="BO212">
        <f>+IFERROR(IF(VALUE('data-cash-crude'!BN212)&gt;0,'data-cash-crude'!BN212-INDEX('active-future'!$C:$C,MATCH('basis-cash-crude'!BO$1,'active-future'!$A:$A,0),1),""),"")</f>
        <v>-3.5600000000000023</v>
      </c>
      <c r="BP212">
        <f>+IFERROR(IF(VALUE('data-cash-crude'!BO212)&gt;0,'data-cash-crude'!BO212-INDEX('active-future'!$C:$C,MATCH('basis-cash-crude'!BP$1,'active-future'!$A:$A,0),1),""),"")</f>
        <v>-3.4500000000000028</v>
      </c>
      <c r="BQ212">
        <f>+IFERROR(IF(VALUE('data-cash-crude'!BP212)&gt;0,'data-cash-crude'!BP212-INDEX('active-future'!$C:$C,MATCH('basis-cash-crude'!BQ$1,'active-future'!$A:$A,0),1),""),"")</f>
        <v>-3.3900000000000006</v>
      </c>
      <c r="BR212">
        <f>+IFERROR(IF(VALUE('data-cash-crude'!BQ212)&gt;0,'data-cash-crude'!BQ212-INDEX('active-future'!$C:$C,MATCH('basis-cash-crude'!BR$1,'active-future'!$A:$A,0),1),""),"")</f>
        <v>-3.6199999999999974</v>
      </c>
      <c r="BS212">
        <f>+IFERROR(IF(VALUE('data-cash-crude'!BR212)&gt;0,'data-cash-crude'!BR212-INDEX('active-future'!$C:$C,MATCH('basis-cash-crude'!BS$1,'active-future'!$A:$A,0),1),""),"")</f>
        <v>-3.5700000000000003</v>
      </c>
      <c r="BT212">
        <f>+IFERROR(IF(VALUE('data-cash-crude'!BS212)&gt;0,'data-cash-crude'!BS212-INDEX('active-future'!$C:$C,MATCH('basis-cash-crude'!BT$1,'active-future'!$A:$A,0),1),""),"")</f>
        <v>-3.4099999999999966</v>
      </c>
      <c r="BU212">
        <f>+IFERROR(IF(VALUE('data-cash-crude'!BT212)&gt;0,'data-cash-crude'!BT212-INDEX('active-future'!$C:$C,MATCH('basis-cash-crude'!BU$1,'active-future'!$A:$A,0),1),""),"")</f>
        <v>-3.4099999999999966</v>
      </c>
      <c r="BV212">
        <f>+IFERROR(IF(VALUE('data-cash-crude'!BU212)&gt;0,'data-cash-crude'!BU212-INDEX('active-future'!$C:$C,MATCH('basis-cash-crude'!BV$1,'active-future'!$A:$A,0),1),""),"")</f>
        <v>-3.490000000000002</v>
      </c>
      <c r="BW212">
        <f>+IFERROR(IF(VALUE('data-cash-crude'!BV212)&gt;0,'data-cash-crude'!BV212-INDEX('active-future'!$C:$C,MATCH('basis-cash-crude'!BW$1,'active-future'!$A:$A,0),1),""),"")</f>
        <v>-3.2899999999999991</v>
      </c>
      <c r="BX212">
        <f>+IFERROR(IF(VALUE('data-cash-crude'!BW212)&gt;0,'data-cash-crude'!BW212-INDEX('active-future'!$C:$C,MATCH('basis-cash-crude'!BX$1,'active-future'!$A:$A,0),1),""),"")</f>
        <v>-3.3900000000000006</v>
      </c>
      <c r="BY212">
        <f>+IFERROR(IF(VALUE('data-cash-crude'!BX212)&gt;0,'data-cash-crude'!BX212-INDEX('active-future'!$C:$C,MATCH('basis-cash-crude'!BY$1,'active-future'!$A:$A,0),1),""),"")</f>
        <v>-3.5900000000000034</v>
      </c>
      <c r="BZ212">
        <f>+IFERROR(IF(VALUE('data-cash-crude'!BY212)&gt;0,'data-cash-crude'!BY212-INDEX('active-future'!$C:$C,MATCH('basis-cash-crude'!BZ$1,'active-future'!$A:$A,0),1),""),"")</f>
        <v>-3.6899999999999977</v>
      </c>
      <c r="CA212" t="str">
        <f>+IFERROR(IF(VALUE('data-cash-crude'!BZ212)&gt;0,'data-cash-crude'!BZ212-INDEX('active-future'!$C:$C,MATCH('basis-cash-crude'!CA$1,'active-future'!$A:$A,0),1),""),"")</f>
        <v/>
      </c>
      <c r="CB212">
        <f>+IFERROR(IF(VALUE('data-cash-crude'!CA212)&gt;0,'data-cash-crude'!CA212-INDEX('active-future'!$C:$C,MATCH('basis-cash-crude'!CB$1,'active-future'!$A:$A,0),1),""),"")</f>
        <v>-3.5900000000000034</v>
      </c>
      <c r="CC212">
        <f>+IFERROR(IF(VALUE('data-cash-crude'!CB212)&gt;0,'data-cash-crude'!CB212-INDEX('active-future'!$C:$C,MATCH('basis-cash-crude'!CC$1,'active-future'!$A:$A,0),1),""),"")</f>
        <v>-3.6499999999999986</v>
      </c>
      <c r="CD212">
        <f>+IFERROR(IF(VALUE('data-cash-crude'!CC212)&gt;0,'data-cash-crude'!CC212-INDEX('active-future'!$C:$C,MATCH('basis-cash-crude'!CD$1,'active-future'!$A:$A,0),1),""),"")</f>
        <v>-3.3500000000000014</v>
      </c>
      <c r="CE212">
        <f>+IFERROR(IF(VALUE('data-cash-crude'!CD212)&gt;0,'data-cash-crude'!CD212-INDEX('active-future'!$C:$C,MATCH('basis-cash-crude'!CE$1,'active-future'!$A:$A,0),1),""),"")</f>
        <v>-3.5900000000000034</v>
      </c>
      <c r="CF212">
        <f>+IFERROR(IF(VALUE('data-cash-crude'!CE212)&gt;0,'data-cash-crude'!CE212-INDEX('active-future'!$C:$C,MATCH('basis-cash-crude'!CF$1,'active-future'!$A:$A,0),1),""),"")</f>
        <v>-3.75</v>
      </c>
      <c r="CG212">
        <f>+IFERROR(IF(VALUE('data-cash-crude'!CF212)&gt;0,'data-cash-crude'!CF212-INDEX('active-future'!$C:$C,MATCH('basis-cash-crude'!CG$1,'active-future'!$A:$A,0),1),""),"")</f>
        <v>-3.6499999999999986</v>
      </c>
      <c r="CH212">
        <f>+IFERROR(IF(VALUE('data-cash-crude'!CG212)&gt;0,'data-cash-crude'!CG212-INDEX('active-future'!$C:$C,MATCH('basis-cash-crude'!CH$1,'active-future'!$A:$A,0),1),""),"")</f>
        <v>-3.6000000000000014</v>
      </c>
      <c r="CI212">
        <f>+IFERROR(IF(VALUE('data-cash-crude'!CH212)&gt;0,'data-cash-crude'!CH212-INDEX('active-future'!$C:$C,MATCH('basis-cash-crude'!CI$1,'active-future'!$A:$A,0),1),""),"")</f>
        <v>-3.5200000000000031</v>
      </c>
      <c r="CJ212">
        <f>+IFERROR(IF(VALUE('data-cash-crude'!CI212)&gt;0,'data-cash-crude'!CI212-INDEX('active-future'!$C:$C,MATCH('basis-cash-crude'!CJ$1,'active-future'!$A:$A,0),1),""),"")</f>
        <v>-3.5499999999999972</v>
      </c>
      <c r="CK212">
        <f>+IFERROR(IF(VALUE('data-cash-crude'!CJ212)&gt;0,'data-cash-crude'!CJ212-INDEX('active-future'!$C:$C,MATCH('basis-cash-crude'!CK$1,'active-future'!$A:$A,0),1),""),"")</f>
        <v>-3.509999999999998</v>
      </c>
      <c r="CL212">
        <f>+IFERROR(IF(VALUE('data-cash-crude'!CK212)&gt;0,'data-cash-crude'!CK212-INDEX('active-future'!$C:$C,MATCH('basis-cash-crude'!CL$1,'active-future'!$A:$A,0),1),""),"")</f>
        <v>-3.4399999999999977</v>
      </c>
      <c r="CM212" t="str">
        <f>+IFERROR(IF(VALUE('data-cash-crude'!CL212)&gt;0,'data-cash-crude'!CL212-INDEX('active-future'!$C:$C,MATCH('basis-cash-crude'!CM$1,'active-future'!$A:$A,0),1),""),"")</f>
        <v/>
      </c>
      <c r="CN212">
        <f>+IFERROR(IF(VALUE('data-cash-crude'!CM212)&gt;0,'data-cash-crude'!CM212-INDEX('active-future'!$C:$C,MATCH('basis-cash-crude'!CN$1,'active-future'!$A:$A,0),1),""),"")</f>
        <v>-3.3500000000000014</v>
      </c>
      <c r="CO212">
        <f>+IFERROR(IF(VALUE('data-cash-crude'!CN212)&gt;0,'data-cash-crude'!CN212-INDEX('active-future'!$C:$C,MATCH('basis-cash-crude'!CO$1,'active-future'!$A:$A,0),1),""),"")</f>
        <v>-3.4600000000000009</v>
      </c>
      <c r="CP212">
        <f>+IFERROR(IF(VALUE('data-cash-crude'!CO212)&gt;0,'data-cash-crude'!CO212-INDEX('active-future'!$C:$C,MATCH('basis-cash-crude'!CP$1,'active-future'!$A:$A,0),1),""),"")</f>
        <v>-3.5300000000000011</v>
      </c>
      <c r="CQ212">
        <f>+IFERROR(IF(VALUE('data-cash-crude'!CP212)&gt;0,'data-cash-crude'!CP212-INDEX('active-future'!$C:$C,MATCH('basis-cash-crude'!CQ$1,'active-future'!$A:$A,0),1),""),"")</f>
        <v>-3.4299999999999997</v>
      </c>
      <c r="CR212">
        <f>+IFERROR(IF(VALUE('data-cash-crude'!CQ212)&gt;0,'data-cash-crude'!CQ212-INDEX('active-future'!$C:$C,MATCH('basis-cash-crude'!CR$1,'active-future'!$A:$A,0),1),""),"")</f>
        <v>-3.3900000000000006</v>
      </c>
      <c r="CS212">
        <f>+IFERROR(IF(VALUE('data-cash-crude'!CR212)&gt;0,'data-cash-crude'!CR212-INDEX('active-future'!$C:$C,MATCH('basis-cash-crude'!CS$1,'active-future'!$A:$A,0),1),""),"")</f>
        <v>-3.6700000000000017</v>
      </c>
      <c r="CT212">
        <f>+IFERROR(IF(VALUE('data-cash-crude'!CS212)&gt;0,'data-cash-crude'!CS212-INDEX('active-future'!$C:$C,MATCH('basis-cash-crude'!CT$1,'active-future'!$A:$A,0),1),""),"")</f>
        <v>-3.3500000000000014</v>
      </c>
      <c r="CU212" t="str">
        <f>+IFERROR(IF(VALUE('data-cash-crude'!CT212)&gt;0,'data-cash-crude'!CT212-INDEX('active-future'!$C:$C,MATCH('basis-cash-crude'!CU$1,'active-future'!$A:$A,0),1),""),"")</f>
        <v/>
      </c>
      <c r="CV212" t="str">
        <f>+IFERROR(IF(VALUE('data-cash-crude'!CU212)&gt;0,'data-cash-crude'!CU212-INDEX('active-future'!$C:$C,MATCH('basis-cash-crude'!CV$1,'active-future'!$A:$A,0),1),""),"")</f>
        <v/>
      </c>
      <c r="CW212" t="str">
        <f>+IFERROR(IF(VALUE('data-cash-crude'!CV212)&gt;0,'data-cash-crude'!CV212-INDEX('active-future'!$C:$C,MATCH('basis-cash-crude'!CW$1,'active-future'!$A:$A,0),1),""),"")</f>
        <v/>
      </c>
      <c r="CX212" t="str">
        <f>+IFERROR(IF(VALUE('data-cash-crude'!CW212)&gt;0,'data-cash-crude'!CW212-INDEX('active-future'!$C:$C,MATCH('basis-cash-crude'!CX$1,'active-future'!$A:$A,0),1),""),"")</f>
        <v/>
      </c>
      <c r="CY212" t="str">
        <f>+IFERROR(IF(VALUE('data-cash-crude'!CX212)&gt;0,'data-cash-crude'!CX212-INDEX('active-future'!$C:$C,MATCH('basis-cash-crude'!CY$1,'active-future'!$A:$A,0),1),""),"")</f>
        <v/>
      </c>
      <c r="CZ212" t="str">
        <f>+IFERROR(IF(VALUE('data-cash-crude'!CY212)&gt;0,'data-cash-crude'!CY212-INDEX('active-future'!$C:$C,MATCH('basis-cash-crude'!CZ$1,'active-future'!$A:$A,0),1),""),"")</f>
        <v/>
      </c>
      <c r="DA212" t="str">
        <f>+IFERROR(IF(VALUE('data-cash-crude'!CZ212)&gt;0,'data-cash-crude'!CZ212-INDEX('active-future'!$C:$C,MATCH('basis-cash-crude'!DA$1,'active-future'!$A:$A,0),1),""),"")</f>
        <v/>
      </c>
      <c r="DB212" t="str">
        <f>+IFERROR(IF(VALUE('data-cash-crude'!DA212)&gt;0,'data-cash-crude'!DA212-INDEX('active-future'!$C:$C,MATCH('basis-cash-crude'!DB$1,'active-future'!$A:$A,0),1),""),"")</f>
        <v/>
      </c>
      <c r="DC212" t="str">
        <f>+IFERROR(IF(VALUE('data-cash-crude'!DB212)&gt;0,'data-cash-crude'!DB212-INDEX('active-future'!$C:$C,MATCH('basis-cash-crude'!DC$1,'active-future'!$A:$A,0),1),""),"")</f>
        <v/>
      </c>
      <c r="DD212">
        <f>+IFERROR(IF(VALUE('data-cash-crude'!DC212)&gt;0,'data-cash-crude'!DC212-INDEX('active-future'!$C:$C,MATCH('basis-cash-crude'!DD$1,'active-future'!$A:$A,0),1),""),"")</f>
        <v>-3.7899999999999991</v>
      </c>
      <c r="DE212">
        <f>+IFERROR(IF(VALUE('data-cash-crude'!DD212)&gt;0,'data-cash-crude'!DD212-INDEX('active-future'!$C:$C,MATCH('basis-cash-crude'!DE$1,'active-future'!$A:$A,0),1),""),"")</f>
        <v>-3.5900000000000034</v>
      </c>
      <c r="DF212">
        <f>+IFERROR(IF(VALUE('data-cash-crude'!DE212)&gt;0,'data-cash-crude'!DE212-INDEX('active-future'!$C:$C,MATCH('basis-cash-crude'!DF$1,'active-future'!$A:$A,0),1),""),"")</f>
        <v>-3.6300000000000026</v>
      </c>
      <c r="DG212">
        <f>+IFERROR(IF(VALUE('data-cash-crude'!DF212)&gt;0,'data-cash-crude'!DF212-INDEX('active-future'!$C:$C,MATCH('basis-cash-crude'!DG$1,'active-future'!$A:$A,0),1),""),"")</f>
        <v>-3.4399999999999977</v>
      </c>
      <c r="DH212" t="str">
        <f>+IFERROR(IF(VALUE('data-cash-crude'!DG212)&gt;0,'data-cash-crude'!DG212-INDEX('active-future'!$C:$C,MATCH('basis-cash-crude'!DH$1,'active-future'!$A:$A,0),1),""),"")</f>
        <v/>
      </c>
      <c r="DI212">
        <f>+IFERROR(IF(VALUE('data-cash-crude'!DH212)&gt;0,'data-cash-crude'!DH212-INDEX('active-future'!$C:$C,MATCH('basis-cash-crude'!DI$1,'active-future'!$A:$A,0),1),""),"")</f>
        <v>-3.4500000000000028</v>
      </c>
      <c r="DJ212">
        <f>+IFERROR(IF(VALUE('data-cash-crude'!DI212)&gt;0,'data-cash-crude'!DI212-INDEX('active-future'!$C:$C,MATCH('basis-cash-crude'!DJ$1,'active-future'!$A:$A,0),1),""),"")</f>
        <v>-3.5799999999999983</v>
      </c>
      <c r="DK212" t="str">
        <f>+IFERROR(IF(VALUE('data-cash-crude'!DJ212)&gt;0,'data-cash-crude'!DJ212-INDEX('active-future'!$C:$C,MATCH('basis-cash-crude'!DK$1,'active-future'!$A:$A,0),1),""),"")</f>
        <v/>
      </c>
      <c r="DL212">
        <f>+IFERROR(IF(VALUE('data-cash-crude'!DK212)&gt;0,'data-cash-crude'!DK212-INDEX('active-future'!$C:$C,MATCH('basis-cash-crude'!DL$1,'active-future'!$A:$A,0),1),""),"")</f>
        <v>-3.3699999999999974</v>
      </c>
      <c r="DM212" t="str">
        <f>+IFERROR(IF(VALUE('data-cash-crude'!DL212)&gt;0,'data-cash-crude'!DL212-INDEX('active-future'!$C:$C,MATCH('basis-cash-crude'!DM$1,'active-future'!$A:$A,0),1),""),"")</f>
        <v/>
      </c>
      <c r="DN212">
        <f>+IFERROR(IF(VALUE('data-cash-crude'!DM212)&gt;0,'data-cash-crude'!DM212-INDEX('active-future'!$C:$C,MATCH('basis-cash-crude'!DN$1,'active-future'!$A:$A,0),1),""),"")</f>
        <v>-3.4500000000000028</v>
      </c>
      <c r="DO212" t="str">
        <f>+IFERROR(IF(VALUE('data-cash-crude'!DN212)&gt;0,'data-cash-crude'!DN212-INDEX('active-future'!$C:$C,MATCH('basis-cash-crude'!DO$1,'active-future'!$A:$A,0),1),""),"")</f>
        <v/>
      </c>
      <c r="DP212" t="str">
        <f>+IFERROR(IF(VALUE('data-cash-crude'!DO212)&gt;0,'data-cash-crude'!DO212-INDEX('active-future'!$C:$C,MATCH('basis-cash-crude'!DP$1,'active-future'!$A:$A,0),1),""),"")</f>
        <v/>
      </c>
      <c r="DQ212" t="str">
        <f>+IFERROR(IF(VALUE('data-cash-crude'!DP212)&gt;0,'data-cash-crude'!DP212-INDEX('active-future'!$C:$C,MATCH('basis-cash-crude'!DQ$1,'active-future'!$A:$A,0),1),""),"")</f>
        <v/>
      </c>
      <c r="DR212" t="str">
        <f>+IFERROR(IF(VALUE('data-cash-crude'!DQ212)&gt;0,'data-cash-crude'!DQ212-INDEX('active-future'!$C:$C,MATCH('basis-cash-crude'!DR$1,'active-future'!$A:$A,0),1),""),"")</f>
        <v/>
      </c>
      <c r="DS212" t="str">
        <f>+IFERROR(IF(VALUE('data-cash-crude'!DR212)&gt;0,'data-cash-crude'!DR212-INDEX('active-future'!$C:$C,MATCH('basis-cash-crude'!DS$1,'active-future'!$A:$A,0),1),""),"")</f>
        <v/>
      </c>
      <c r="DT212" t="str">
        <f>+IFERROR(IF(VALUE('data-cash-crude'!DS212)&gt;0,'data-cash-crude'!DS212-INDEX('active-future'!$C:$C,MATCH('basis-cash-crude'!DT$1,'active-future'!$A:$A,0),1),""),"")</f>
        <v/>
      </c>
      <c r="DU212" t="str">
        <f>+IFERROR(IF(VALUE('data-cash-crude'!DT212)&gt;0,'data-cash-crude'!DT212-INDEX('active-future'!$C:$C,MATCH('basis-cash-crude'!DU$1,'active-future'!$A:$A,0),1),""),"")</f>
        <v/>
      </c>
      <c r="DV212" t="str">
        <f>+IFERROR(IF(VALUE('data-cash-crude'!DU212)&gt;0,'data-cash-crude'!DU212-INDEX('active-future'!$C:$C,MATCH('basis-cash-crude'!DV$1,'active-future'!$A:$A,0),1),""),"")</f>
        <v/>
      </c>
      <c r="DW212" t="str">
        <f>+IFERROR(IF(VALUE('data-cash-crude'!DV212)&gt;0,'data-cash-crude'!DV212-INDEX('active-future'!$C:$C,MATCH('basis-cash-crude'!DW$1,'active-future'!$A:$A,0),1),""),"")</f>
        <v/>
      </c>
      <c r="DX212" t="str">
        <f>+IFERROR(IF(VALUE('data-cash-crude'!DW212)&gt;0,'data-cash-crude'!DW212-INDEX('active-future'!$C:$C,MATCH('basis-cash-crude'!DX$1,'active-future'!$A:$A,0),1),""),"")</f>
        <v/>
      </c>
      <c r="DY212" t="str">
        <f>+IFERROR(IF(VALUE('data-cash-crude'!DX212)&gt;0,'data-cash-crude'!DX212-INDEX('active-future'!$C:$C,MATCH('basis-cash-crude'!DY$1,'active-future'!$A:$A,0),1),""),"")</f>
        <v/>
      </c>
      <c r="DZ212" t="str">
        <f>+IFERROR(IF(VALUE('data-cash-crude'!DY212)&gt;0,'data-cash-crude'!DY212-INDEX('active-future'!$C:$C,MATCH('basis-cash-crude'!DZ$1,'active-future'!$A:$A,0),1),""),"")</f>
        <v/>
      </c>
      <c r="EA212" t="str">
        <f>+IFERROR(IF(VALUE('data-cash-crude'!DZ212)&gt;0,'data-cash-crude'!DZ212-INDEX('active-future'!$C:$C,MATCH('basis-cash-crude'!EA$1,'active-future'!$A:$A,0),1),""),"")</f>
        <v/>
      </c>
      <c r="EB212" t="str">
        <f>+IFERROR(IF(VALUE('data-cash-crude'!EA212)&gt;0,'data-cash-crude'!EA212-INDEX('active-future'!$C:$C,MATCH('basis-cash-crude'!EB$1,'active-future'!$A:$A,0),1),""),"")</f>
        <v/>
      </c>
      <c r="EC212" t="str">
        <f>+IFERROR(IF(VALUE('data-cash-crude'!EB212)&gt;0,'data-cash-crude'!EB212-INDEX('active-future'!$C:$C,MATCH('basis-cash-crude'!EC$1,'active-future'!$A:$A,0),1),""),"")</f>
        <v/>
      </c>
      <c r="ED212" t="str">
        <f>+IFERROR(IF(VALUE('data-cash-crude'!EC212)&gt;0,'data-cash-crude'!EC212-INDEX('active-future'!$C:$C,MATCH('basis-cash-crude'!ED$1,'active-future'!$A:$A,0),1),""),"")</f>
        <v/>
      </c>
      <c r="EE212" t="str">
        <f>+IFERROR(IF(VALUE('data-cash-crude'!ED212)&gt;0,'data-cash-crude'!ED212-INDEX('active-future'!$C:$C,MATCH('basis-cash-crude'!EE$1,'active-future'!$A:$A,0),1),""),"")</f>
        <v/>
      </c>
      <c r="EF212" t="str">
        <f>+IFERROR(IF(VALUE('data-cash-crude'!EE212)&gt;0,'data-cash-crude'!EE212-INDEX('active-future'!$C:$C,MATCH('basis-cash-crude'!EF$1,'active-future'!$A:$A,0),1),""),"")</f>
        <v/>
      </c>
      <c r="EG212" t="str">
        <f>+IFERROR(IF(VALUE('data-cash-crude'!EF212)&gt;0,'data-cash-crude'!EF212-INDEX('active-future'!$C:$C,MATCH('basis-cash-crude'!EG$1,'active-future'!$A:$A,0),1),""),"")</f>
        <v/>
      </c>
      <c r="EH212" t="str">
        <f>+IFERROR(IF(VALUE('data-cash-crude'!EG212)&gt;0,'data-cash-crude'!EG212-INDEX('active-future'!$C:$C,MATCH('basis-cash-crude'!EH$1,'active-future'!$A:$A,0),1),""),"")</f>
        <v/>
      </c>
      <c r="EI212" t="str">
        <f>+IFERROR(IF(VALUE('data-cash-crude'!EH212)&gt;0,'data-cash-crude'!EH212-INDEX('active-future'!$C:$C,MATCH('basis-cash-crude'!EI$1,'active-future'!$A:$A,0),1),""),"")</f>
        <v/>
      </c>
      <c r="EJ212" t="str">
        <f>+IFERROR(IF(VALUE('data-cash-crude'!EI212)&gt;0,'data-cash-crude'!EI212-INDEX('active-future'!$C:$C,MATCH('basis-cash-crude'!EJ$1,'active-future'!$A:$A,0),1),""),"")</f>
        <v/>
      </c>
      <c r="EK212" t="str">
        <f>+IFERROR(IF(VALUE('data-cash-crude'!EJ212)&gt;0,'data-cash-crude'!EJ212-INDEX('active-future'!$C:$C,MATCH('basis-cash-crude'!EK$1,'active-future'!$A:$A,0),1),""),"")</f>
        <v/>
      </c>
      <c r="EL212" t="str">
        <f>+IFERROR(IF(VALUE('data-cash-crude'!EK212)&gt;0,'data-cash-crude'!EK212-INDEX('active-future'!$C:$C,MATCH('basis-cash-crude'!EL$1,'active-future'!$A:$A,0),1),""),"")</f>
        <v/>
      </c>
      <c r="EM212" t="str">
        <f>+IFERROR(IF(VALUE('data-cash-crude'!EL212)&gt;0,'data-cash-crude'!EL212-INDEX('active-future'!$C:$C,MATCH('basis-cash-crude'!EM$1,'active-future'!$A:$A,0),1),""),"")</f>
        <v/>
      </c>
      <c r="EN212" t="str">
        <f>+IFERROR(IF(VALUE('data-cash-crude'!EM212)&gt;0,'data-cash-crude'!EM212-INDEX('active-future'!$C:$C,MATCH('basis-cash-crude'!EN$1,'active-future'!$A:$A,0),1),""),"")</f>
        <v/>
      </c>
      <c r="EO212" t="str">
        <f>+IFERROR(IF(VALUE('data-cash-crude'!EN212)&gt;0,'data-cash-crude'!EN212-INDEX('active-future'!$C:$C,MATCH('basis-cash-crude'!EO$1,'active-future'!$A:$A,0),1),""),"")</f>
        <v/>
      </c>
      <c r="EP212" t="str">
        <f>+IFERROR(IF(VALUE('data-cash-crude'!EO212)&gt;0,'data-cash-crude'!EO212-INDEX('active-future'!$C:$C,MATCH('basis-cash-crude'!EP$1,'active-future'!$A:$A,0),1),""),"")</f>
        <v/>
      </c>
      <c r="EQ212" t="str">
        <f>+IFERROR(IF(VALUE('data-cash-crude'!EP212)&gt;0,'data-cash-crude'!EP212-INDEX('active-future'!$C:$C,MATCH('basis-cash-crude'!EQ$1,'active-future'!$A:$A,0),1),""),"")</f>
        <v/>
      </c>
      <c r="ER212" t="str">
        <f>+IFERROR(IF(VALUE('data-cash-crude'!EQ212)&gt;0,'data-cash-crude'!EQ212-INDEX('active-future'!$C:$C,MATCH('basis-cash-crude'!ER$1,'active-future'!$A:$A,0),1),""),"")</f>
        <v/>
      </c>
      <c r="ES212" t="str">
        <f>+IFERROR(IF(VALUE('data-cash-crude'!ER212)&gt;0,'data-cash-crude'!ER212-INDEX('active-future'!$C:$C,MATCH('basis-cash-crude'!ES$1,'active-future'!$A:$A,0),1),""),"")</f>
        <v/>
      </c>
      <c r="ET212" t="str">
        <f>+IFERROR(IF(VALUE('data-cash-crude'!ES212)&gt;0,'data-cash-crude'!ES212-INDEX('active-future'!$C:$C,MATCH('basis-cash-crude'!ET$1,'active-future'!$A:$A,0),1),""),"")</f>
        <v/>
      </c>
      <c r="EU212" t="str">
        <f>+IFERROR(IF(VALUE('data-cash-crude'!ET212)&gt;0,'data-cash-crude'!ET212-INDEX('active-future'!$C:$C,MATCH('basis-cash-crude'!EU$1,'active-future'!$A:$A,0),1),""),"")</f>
        <v/>
      </c>
      <c r="EV212" t="str">
        <f>+IFERROR(IF(VALUE('data-cash-crude'!EU212)&gt;0,'data-cash-crude'!EU212-INDEX('active-future'!$C:$C,MATCH('basis-cash-crude'!EV$1,'active-future'!$A:$A,0),1),""),"")</f>
        <v/>
      </c>
      <c r="EW212" t="str">
        <f>+IFERROR(IF(VALUE('data-cash-crude'!EV212)&gt;0,'data-cash-crude'!EV212-INDEX('active-future'!$C:$C,MATCH('basis-cash-crude'!EW$1,'active-future'!$A:$A,0),1),""),"")</f>
        <v/>
      </c>
      <c r="EX212" t="str">
        <f>+IFERROR(IF(VALUE('data-cash-crude'!EW212)&gt;0,'data-cash-crude'!EW212-INDEX('active-future'!$C:$C,MATCH('basis-cash-crude'!EX$1,'active-future'!$A:$A,0),1),""),"")</f>
        <v/>
      </c>
      <c r="EY212">
        <f>+IFERROR(IF(VALUE('data-cash-crude'!EX212)&gt;0,'data-cash-crude'!EX212-INDEX('active-future'!$C:$C,MATCH('basis-cash-crude'!EY$1,'active-future'!$A:$A,0),1),""),"")</f>
        <v>-3.6199999999999974</v>
      </c>
      <c r="EZ212">
        <f>+IFERROR(IF(VALUE('data-cash-crude'!EY212)&gt;0,'data-cash-crude'!EY212-INDEX('active-future'!$C:$C,MATCH('basis-cash-crude'!EZ$1,'active-future'!$A:$A,0),1),""),"")</f>
        <v>-3.5200000000000031</v>
      </c>
      <c r="FA212">
        <f>+IFERROR(IF(VALUE('data-cash-crude'!EZ212)&gt;0,'data-cash-crude'!EZ212-INDEX('active-future'!$C:$C,MATCH('basis-cash-crude'!FA$1,'active-future'!$A:$A,0),1),""),"")</f>
        <v>-3.5300000000000011</v>
      </c>
      <c r="FB212">
        <f>+IFERROR(IF(VALUE('data-cash-crude'!FA212)&gt;0,'data-cash-crude'!FA212-INDEX('active-future'!$C:$C,MATCH('basis-cash-crude'!FB$1,'active-future'!$A:$A,0),1),""),"")</f>
        <v>-3.5399999999999991</v>
      </c>
      <c r="FC212">
        <f>+IFERROR(IF(VALUE('data-cash-crude'!FB212)&gt;0,'data-cash-crude'!FB212-INDEX('active-future'!$C:$C,MATCH('basis-cash-crude'!FC$1,'active-future'!$A:$A,0),1),""),"")</f>
        <v>-3.4099999999999966</v>
      </c>
      <c r="FD212">
        <f>+IFERROR(IF(VALUE('data-cash-crude'!FC212)&gt;0,'data-cash-crude'!FC212-INDEX('active-future'!$C:$C,MATCH('basis-cash-crude'!FD$1,'active-future'!$A:$A,0),1),""),"")</f>
        <v>-3.4500000000000028</v>
      </c>
      <c r="FE212">
        <f>+IFERROR(IF(VALUE('data-cash-crude'!FD212)&gt;0,'data-cash-crude'!FD212-INDEX('active-future'!$C:$C,MATCH('basis-cash-crude'!FE$1,'active-future'!$A:$A,0),1),""),"")</f>
        <v>-3.6199999999999974</v>
      </c>
      <c r="FF212">
        <f>+IFERROR(IF(VALUE('data-cash-crude'!FE212)&gt;0,'data-cash-crude'!FE212-INDEX('active-future'!$C:$C,MATCH('basis-cash-crude'!FF$1,'active-future'!$A:$A,0),1),""),"")</f>
        <v>-3.6499999999999986</v>
      </c>
      <c r="FG212">
        <f>+IFERROR(IF(VALUE('data-cash-crude'!FF212)&gt;0,'data-cash-crude'!FF212-INDEX('active-future'!$C:$C,MATCH('basis-cash-crude'!FG$1,'active-future'!$A:$A,0),1),""),"")</f>
        <v>-3.5</v>
      </c>
      <c r="FH212">
        <f>+IFERROR(IF(VALUE('data-cash-crude'!FG212)&gt;0,'data-cash-crude'!FG212-INDEX('active-future'!$C:$C,MATCH('basis-cash-crude'!FH$1,'active-future'!$A:$A,0),1),""),"")</f>
        <v>-3.4399999999999977</v>
      </c>
      <c r="FI212">
        <f>+IFERROR(IF(VALUE('data-cash-crude'!FH212)&gt;0,'data-cash-crude'!FH212-INDEX('active-future'!$C:$C,MATCH('basis-cash-crude'!FI$1,'active-future'!$A:$A,0),1),""),"")</f>
        <v>-3.5600000000000023</v>
      </c>
      <c r="FJ212">
        <f>+IFERROR(IF(VALUE('data-cash-crude'!FI212)&gt;0,'data-cash-crude'!FI212-INDEX('active-future'!$C:$C,MATCH('basis-cash-crude'!FJ$1,'active-future'!$A:$A,0),1),""),"")</f>
        <v>-3.6000000000000014</v>
      </c>
      <c r="FK212">
        <f>+IFERROR(IF(VALUE('data-cash-crude'!FJ212)&gt;0,'data-cash-crude'!FJ212-INDEX('active-future'!$C:$C,MATCH('basis-cash-crude'!FK$1,'active-future'!$A:$A,0),1),""),"")</f>
        <v>-3.6599999999999966</v>
      </c>
      <c r="FL212">
        <f>+IFERROR(IF(VALUE('data-cash-crude'!FK212)&gt;0,'data-cash-crude'!FK212-INDEX('active-future'!$C:$C,MATCH('basis-cash-crude'!FL$1,'active-future'!$A:$A,0),1),""),"")</f>
        <v>-3.5</v>
      </c>
    </row>
    <row r="213" spans="1:168" x14ac:dyDescent="0.2">
      <c r="A213">
        <f t="shared" si="9"/>
        <v>-8.5866666666666678</v>
      </c>
      <c r="B213">
        <f t="shared" si="10"/>
        <v>-8.5175999999999998</v>
      </c>
      <c r="C213">
        <f t="shared" si="11"/>
        <v>-8.5184337349397623</v>
      </c>
      <c r="D213" s="10" t="str">
        <f>+'data-cash-crude'!B213</f>
        <v>CLPA-9-131.CM</v>
      </c>
      <c r="E213">
        <f>+IFERROR(IF(VALUE('data-cash-crude'!D213)&gt;0,'data-cash-crude'!D213-INDEX('active-future'!$C:$C,MATCH('basis-cash-crude'!E$1,'active-future'!$A:$A,0),1),""),"")</f>
        <v>-8.3100000000000023</v>
      </c>
      <c r="F213">
        <f>+IFERROR(IF(VALUE('data-cash-crude'!E213)&gt;0,'data-cash-crude'!E213-INDEX('active-future'!$C:$C,MATCH('basis-cash-crude'!F$1,'active-future'!$A:$A,0),1),""),"")</f>
        <v>-8.68</v>
      </c>
      <c r="G213">
        <f>+IFERROR(IF(VALUE('data-cash-crude'!F213)&gt;0,'data-cash-crude'!F213-INDEX('active-future'!$C:$C,MATCH('basis-cash-crude'!G$1,'active-future'!$A:$A,0),1),""),"")</f>
        <v>-8.7199999999999989</v>
      </c>
      <c r="H213">
        <f>+IFERROR(IF(VALUE('data-cash-crude'!G213)&gt;0,'data-cash-crude'!G213-INDEX('active-future'!$C:$C,MATCH('basis-cash-crude'!H$1,'active-future'!$A:$A,0),1),""),"")</f>
        <v>-8.68</v>
      </c>
      <c r="I213" t="str">
        <f>+IFERROR(IF(VALUE('data-cash-crude'!H213)&gt;0,'data-cash-crude'!H213-INDEX('active-future'!$C:$C,MATCH('basis-cash-crude'!I$1,'active-future'!$A:$A,0),1),""),"")</f>
        <v/>
      </c>
      <c r="J213">
        <f>+IFERROR(IF(VALUE('data-cash-crude'!I213)&gt;0,'data-cash-crude'!I213-INDEX('active-future'!$C:$C,MATCH('basis-cash-crude'!J$1,'active-future'!$A:$A,0),1),""),"")</f>
        <v>-8.61</v>
      </c>
      <c r="K213">
        <f>+IFERROR(IF(VALUE('data-cash-crude'!J213)&gt;0,'data-cash-crude'!J213-INDEX('active-future'!$C:$C,MATCH('basis-cash-crude'!K$1,'active-future'!$A:$A,0),1),""),"")</f>
        <v>-8.5200000000000031</v>
      </c>
      <c r="L213" t="str">
        <f>+IFERROR(IF(VALUE('data-cash-crude'!K213)&gt;0,'data-cash-crude'!K213-INDEX('active-future'!$C:$C,MATCH('basis-cash-crude'!L$1,'active-future'!$A:$A,0),1),""),"")</f>
        <v/>
      </c>
      <c r="M213" t="str">
        <f>+IFERROR(IF(VALUE('data-cash-crude'!L213)&gt;0,'data-cash-crude'!L213-INDEX('active-future'!$C:$C,MATCH('basis-cash-crude'!M$1,'active-future'!$A:$A,0),1),""),"")</f>
        <v/>
      </c>
      <c r="N213">
        <f>+IFERROR(IF(VALUE('data-cash-crude'!M213)&gt;0,'data-cash-crude'!M213-INDEX('active-future'!$C:$C,MATCH('basis-cash-crude'!N$1,'active-future'!$A:$A,0),1),""),"")</f>
        <v>-8.3500000000000014</v>
      </c>
      <c r="O213">
        <f>+IFERROR(IF(VALUE('data-cash-crude'!N213)&gt;0,'data-cash-crude'!N213-INDEX('active-future'!$C:$C,MATCH('basis-cash-crude'!O$1,'active-future'!$A:$A,0),1),""),"")</f>
        <v>-8.3699999999999974</v>
      </c>
      <c r="P213">
        <f>+IFERROR(IF(VALUE('data-cash-crude'!O213)&gt;0,'data-cash-crude'!O213-INDEX('active-future'!$C:$C,MATCH('basis-cash-crude'!P$1,'active-future'!$A:$A,0),1),""),"")</f>
        <v>-8.4600000000000009</v>
      </c>
      <c r="Q213">
        <f>+IFERROR(IF(VALUE('data-cash-crude'!P213)&gt;0,'data-cash-crude'!P213-INDEX('active-future'!$C:$C,MATCH('basis-cash-crude'!Q$1,'active-future'!$A:$A,0),1),""),"")</f>
        <v>-8.57</v>
      </c>
      <c r="R213">
        <f>+IFERROR(IF(VALUE('data-cash-crude'!Q213)&gt;0,'data-cash-crude'!Q213-INDEX('active-future'!$C:$C,MATCH('basis-cash-crude'!R$1,'active-future'!$A:$A,0),1),""),"")</f>
        <v>-8.43</v>
      </c>
      <c r="S213">
        <f>+IFERROR(IF(VALUE('data-cash-crude'!R213)&gt;0,'data-cash-crude'!R213-INDEX('active-future'!$C:$C,MATCH('basis-cash-crude'!S$1,'active-future'!$A:$A,0),1),""),"")</f>
        <v>-8.509999999999998</v>
      </c>
      <c r="T213">
        <f>+IFERROR(IF(VALUE('data-cash-crude'!S213)&gt;0,'data-cash-crude'!S213-INDEX('active-future'!$C:$C,MATCH('basis-cash-crude'!T$1,'active-future'!$A:$A,0),1),""),"")</f>
        <v>-8.490000000000002</v>
      </c>
      <c r="U213">
        <f>+IFERROR(IF(VALUE('data-cash-crude'!T213)&gt;0,'data-cash-crude'!T213-INDEX('active-future'!$C:$C,MATCH('basis-cash-crude'!U$1,'active-future'!$A:$A,0),1),""),"")</f>
        <v>-8.5200000000000031</v>
      </c>
      <c r="V213">
        <f>+IFERROR(IF(VALUE('data-cash-crude'!U213)&gt;0,'data-cash-crude'!U213-INDEX('active-future'!$C:$C,MATCH('basis-cash-crude'!V$1,'active-future'!$A:$A,0),1),""),"")</f>
        <v>-8.4500000000000028</v>
      </c>
      <c r="W213">
        <f>+IFERROR(IF(VALUE('data-cash-crude'!V213)&gt;0,'data-cash-crude'!V213-INDEX('active-future'!$C:$C,MATCH('basis-cash-crude'!W$1,'active-future'!$A:$A,0),1),""),"")</f>
        <v>-8.68</v>
      </c>
      <c r="X213">
        <f>+IFERROR(IF(VALUE('data-cash-crude'!W213)&gt;0,'data-cash-crude'!W213-INDEX('active-future'!$C:$C,MATCH('basis-cash-crude'!X$1,'active-future'!$A:$A,0),1),""),"")</f>
        <v>-8.68</v>
      </c>
      <c r="Y213">
        <f>+IFERROR(IF(VALUE('data-cash-crude'!X213)&gt;0,'data-cash-crude'!X213-INDEX('active-future'!$C:$C,MATCH('basis-cash-crude'!Y$1,'active-future'!$A:$A,0),1),""),"")</f>
        <v>-8.6000000000000014</v>
      </c>
      <c r="Z213" t="str">
        <f>+IFERROR(IF(VALUE('data-cash-crude'!Y213)&gt;0,'data-cash-crude'!Y213-INDEX('active-future'!$C:$C,MATCH('basis-cash-crude'!Z$1,'active-future'!$A:$A,0),1),""),"")</f>
        <v/>
      </c>
      <c r="AA213">
        <f>+IFERROR(IF(VALUE('data-cash-crude'!Z213)&gt;0,'data-cash-crude'!Z213-INDEX('active-future'!$C:$C,MATCH('basis-cash-crude'!AA$1,'active-future'!$A:$A,0),1),""),"")</f>
        <v>-8.4200000000000017</v>
      </c>
      <c r="AB213" t="str">
        <f>+IFERROR(IF(VALUE('data-cash-crude'!AA213)&gt;0,'data-cash-crude'!AA213-INDEX('active-future'!$C:$C,MATCH('basis-cash-crude'!AB$1,'active-future'!$A:$A,0),1),""),"")</f>
        <v/>
      </c>
      <c r="AC213">
        <f>+IFERROR(IF(VALUE('data-cash-crude'!AB213)&gt;0,'data-cash-crude'!AB213-INDEX('active-future'!$C:$C,MATCH('basis-cash-crude'!AC$1,'active-future'!$A:$A,0),1),""),"")</f>
        <v>-8.36</v>
      </c>
      <c r="AD213">
        <f>+IFERROR(IF(VALUE('data-cash-crude'!AC213)&gt;0,'data-cash-crude'!AC213-INDEX('active-future'!$C:$C,MATCH('basis-cash-crude'!AD$1,'active-future'!$A:$A,0),1),""),"")</f>
        <v>-8.4099999999999966</v>
      </c>
      <c r="AE213">
        <f>+IFERROR(IF(VALUE('data-cash-crude'!AD213)&gt;0,'data-cash-crude'!AD213-INDEX('active-future'!$C:$C,MATCH('basis-cash-crude'!AE$1,'active-future'!$A:$A,0),1),""),"")</f>
        <v>-8.509999999999998</v>
      </c>
      <c r="AF213">
        <f>+IFERROR(IF(VALUE('data-cash-crude'!AE213)&gt;0,'data-cash-crude'!AE213-INDEX('active-future'!$C:$C,MATCH('basis-cash-crude'!AF$1,'active-future'!$A:$A,0),1),""),"")</f>
        <v>-8.5200000000000031</v>
      </c>
      <c r="AG213">
        <f>+IFERROR(IF(VALUE('data-cash-crude'!AF213)&gt;0,'data-cash-crude'!AF213-INDEX('active-future'!$C:$C,MATCH('basis-cash-crude'!AG$1,'active-future'!$A:$A,0),1),""),"")</f>
        <v>-8.5799999999999983</v>
      </c>
      <c r="AH213">
        <f>+IFERROR(IF(VALUE('data-cash-crude'!AG213)&gt;0,'data-cash-crude'!AG213-INDEX('active-future'!$C:$C,MATCH('basis-cash-crude'!AH$1,'active-future'!$A:$A,0),1),""),"")</f>
        <v>-8.509999999999998</v>
      </c>
      <c r="AI213">
        <f>+IFERROR(IF(VALUE('data-cash-crude'!AH213)&gt;0,'data-cash-crude'!AH213-INDEX('active-future'!$C:$C,MATCH('basis-cash-crude'!AI$1,'active-future'!$A:$A,0),1),""),"")</f>
        <v>-8.6000000000000014</v>
      </c>
      <c r="AJ213">
        <f>+IFERROR(IF(VALUE('data-cash-crude'!AI213)&gt;0,'data-cash-crude'!AI213-INDEX('active-future'!$C:$C,MATCH('basis-cash-crude'!AJ$1,'active-future'!$A:$A,0),1),""),"")</f>
        <v>-7.8900000000000006</v>
      </c>
      <c r="AK213">
        <f>+IFERROR(IF(VALUE('data-cash-crude'!AJ213)&gt;0,'data-cash-crude'!AJ213-INDEX('active-future'!$C:$C,MATCH('basis-cash-crude'!AK$1,'active-future'!$A:$A,0),1),""),"")</f>
        <v>-8.4699999999999989</v>
      </c>
      <c r="AL213">
        <f>+IFERROR(IF(VALUE('data-cash-crude'!AK213)&gt;0,'data-cash-crude'!AK213-INDEX('active-future'!$C:$C,MATCH('basis-cash-crude'!AL$1,'active-future'!$A:$A,0),1),""),"")</f>
        <v>-8.5200000000000031</v>
      </c>
      <c r="AM213">
        <f>+IFERROR(IF(VALUE('data-cash-crude'!AL213)&gt;0,'data-cash-crude'!AL213-INDEX('active-future'!$C:$C,MATCH('basis-cash-crude'!AM$1,'active-future'!$A:$A,0),1),""),"")</f>
        <v>-8.6199999999999974</v>
      </c>
      <c r="AN213">
        <f>+IFERROR(IF(VALUE('data-cash-crude'!AM213)&gt;0,'data-cash-crude'!AM213-INDEX('active-future'!$C:$C,MATCH('basis-cash-crude'!AN$1,'active-future'!$A:$A,0),1),""),"")</f>
        <v>-8.5499999999999972</v>
      </c>
      <c r="AO213">
        <f>+IFERROR(IF(VALUE('data-cash-crude'!AN213)&gt;0,'data-cash-crude'!AN213-INDEX('active-future'!$C:$C,MATCH('basis-cash-crude'!AO$1,'active-future'!$A:$A,0),1),""),"")</f>
        <v>-8.36</v>
      </c>
      <c r="AP213">
        <f>+IFERROR(IF(VALUE('data-cash-crude'!AO213)&gt;0,'data-cash-crude'!AO213-INDEX('active-future'!$C:$C,MATCH('basis-cash-crude'!AP$1,'active-future'!$A:$A,0),1),""),"")</f>
        <v>-8.490000000000002</v>
      </c>
      <c r="AQ213">
        <f>+IFERROR(IF(VALUE('data-cash-crude'!AP213)&gt;0,'data-cash-crude'!AP213-INDEX('active-future'!$C:$C,MATCH('basis-cash-crude'!AQ$1,'active-future'!$A:$A,0),1),""),"")</f>
        <v>-8.3999999999999986</v>
      </c>
      <c r="AR213">
        <f>+IFERROR(IF(VALUE('data-cash-crude'!AQ213)&gt;0,'data-cash-crude'!AQ213-INDEX('active-future'!$C:$C,MATCH('basis-cash-crude'!AR$1,'active-future'!$A:$A,0),1),""),"")</f>
        <v>-8.3500000000000014</v>
      </c>
      <c r="AS213">
        <f>+IFERROR(IF(VALUE('data-cash-crude'!AR213)&gt;0,'data-cash-crude'!AR213-INDEX('active-future'!$C:$C,MATCH('basis-cash-crude'!AS$1,'active-future'!$A:$A,0),1),""),"")</f>
        <v>-8.4799999999999969</v>
      </c>
      <c r="AT213">
        <f>+IFERROR(IF(VALUE('data-cash-crude'!AS213)&gt;0,'data-cash-crude'!AS213-INDEX('active-future'!$C:$C,MATCH('basis-cash-crude'!AT$1,'active-future'!$A:$A,0),1),""),"")</f>
        <v>-8.5399999999999991</v>
      </c>
      <c r="AU213">
        <f>+IFERROR(IF(VALUE('data-cash-crude'!AT213)&gt;0,'data-cash-crude'!AT213-INDEX('active-future'!$C:$C,MATCH('basis-cash-crude'!AU$1,'active-future'!$A:$A,0),1),""),"")</f>
        <v>-8.7000000000000028</v>
      </c>
      <c r="AV213">
        <f>+IFERROR(IF(VALUE('data-cash-crude'!AU213)&gt;0,'data-cash-crude'!AU213-INDEX('active-future'!$C:$C,MATCH('basis-cash-crude'!AV$1,'active-future'!$A:$A,0),1),""),"")</f>
        <v>-8.68</v>
      </c>
      <c r="AW213">
        <f>+IFERROR(IF(VALUE('data-cash-crude'!AV213)&gt;0,'data-cash-crude'!AV213-INDEX('active-future'!$C:$C,MATCH('basis-cash-crude'!AW$1,'active-future'!$A:$A,0),1),""),"")</f>
        <v>-8.5600000000000023</v>
      </c>
      <c r="AX213">
        <f>+IFERROR(IF(VALUE('data-cash-crude'!AW213)&gt;0,'data-cash-crude'!AW213-INDEX('active-future'!$C:$C,MATCH('basis-cash-crude'!AX$1,'active-future'!$A:$A,0),1),""),"")</f>
        <v>-8.5399999999999991</v>
      </c>
      <c r="AY213">
        <f>+IFERROR(IF(VALUE('data-cash-crude'!AX213)&gt;0,'data-cash-crude'!AX213-INDEX('active-future'!$C:$C,MATCH('basis-cash-crude'!AY$1,'active-future'!$A:$A,0),1),""),"")</f>
        <v>-8.5600000000000023</v>
      </c>
      <c r="AZ213">
        <f>+IFERROR(IF(VALUE('data-cash-crude'!AY213)&gt;0,'data-cash-crude'!AY213-INDEX('active-future'!$C:$C,MATCH('basis-cash-crude'!AZ$1,'active-future'!$A:$A,0),1),""),"")</f>
        <v>-8.4099999999999966</v>
      </c>
      <c r="BA213">
        <f>+IFERROR(IF(VALUE('data-cash-crude'!AZ213)&gt;0,'data-cash-crude'!AZ213-INDEX('active-future'!$C:$C,MATCH('basis-cash-crude'!BA$1,'active-future'!$A:$A,0),1),""),"")</f>
        <v>-8.4799999999999969</v>
      </c>
      <c r="BB213">
        <f>+IFERROR(IF(VALUE('data-cash-crude'!BA213)&gt;0,'data-cash-crude'!BA213-INDEX('active-future'!$C:$C,MATCH('basis-cash-crude'!BB$1,'active-future'!$A:$A,0),1),""),"")</f>
        <v>-8.4699999999999989</v>
      </c>
      <c r="BC213">
        <f>+IFERROR(IF(VALUE('data-cash-crude'!BB213)&gt;0,'data-cash-crude'!BB213-INDEX('active-future'!$C:$C,MATCH('basis-cash-crude'!BC$1,'active-future'!$A:$A,0),1),""),"")</f>
        <v>-8.9799999999999969</v>
      </c>
      <c r="BD213">
        <f>+IFERROR(IF(VALUE('data-cash-crude'!BC213)&gt;0,'data-cash-crude'!BC213-INDEX('active-future'!$C:$C,MATCH('basis-cash-crude'!BD$1,'active-future'!$A:$A,0),1),""),"")</f>
        <v>-8.759999999999998</v>
      </c>
      <c r="BE213">
        <f>+IFERROR(IF(VALUE('data-cash-crude'!BD213)&gt;0,'data-cash-crude'!BD213-INDEX('active-future'!$C:$C,MATCH('basis-cash-crude'!BE$1,'active-future'!$A:$A,0),1),""),"")</f>
        <v>-8.6199999999999974</v>
      </c>
      <c r="BF213">
        <f>+IFERROR(IF(VALUE('data-cash-crude'!BE213)&gt;0,'data-cash-crude'!BE213-INDEX('active-future'!$C:$C,MATCH('basis-cash-crude'!BF$1,'active-future'!$A:$A,0),1),""),"")</f>
        <v>-8.43</v>
      </c>
      <c r="BG213">
        <f>+IFERROR(IF(VALUE('data-cash-crude'!BF213)&gt;0,'data-cash-crude'!BF213-INDEX('active-future'!$C:$C,MATCH('basis-cash-crude'!BG$1,'active-future'!$A:$A,0),1),""),"")</f>
        <v>-8.61</v>
      </c>
      <c r="BH213">
        <f>+IFERROR(IF(VALUE('data-cash-crude'!BG213)&gt;0,'data-cash-crude'!BG213-INDEX('active-future'!$C:$C,MATCH('basis-cash-crude'!BH$1,'active-future'!$A:$A,0),1),""),"")</f>
        <v>-8.5600000000000023</v>
      </c>
      <c r="BI213">
        <f>+IFERROR(IF(VALUE('data-cash-crude'!BH213)&gt;0,'data-cash-crude'!BH213-INDEX('active-future'!$C:$C,MATCH('basis-cash-crude'!BI$1,'active-future'!$A:$A,0),1),""),"")</f>
        <v>-8.5900000000000034</v>
      </c>
      <c r="BJ213">
        <f>+IFERROR(IF(VALUE('data-cash-crude'!BI213)&gt;0,'data-cash-crude'!BI213-INDEX('active-future'!$C:$C,MATCH('basis-cash-crude'!BJ$1,'active-future'!$A:$A,0),1),""),"")</f>
        <v>-8.4500000000000028</v>
      </c>
      <c r="BK213">
        <f>+IFERROR(IF(VALUE('data-cash-crude'!BJ213)&gt;0,'data-cash-crude'!BJ213-INDEX('active-future'!$C:$C,MATCH('basis-cash-crude'!BK$1,'active-future'!$A:$A,0),1),""),"")</f>
        <v>-8.5499999999999972</v>
      </c>
      <c r="BL213">
        <f>+IFERROR(IF(VALUE('data-cash-crude'!BK213)&gt;0,'data-cash-crude'!BK213-INDEX('active-future'!$C:$C,MATCH('basis-cash-crude'!BL$1,'active-future'!$A:$A,0),1),""),"")</f>
        <v>-8.5900000000000034</v>
      </c>
      <c r="BM213">
        <f>+IFERROR(IF(VALUE('data-cash-crude'!BL213)&gt;0,'data-cash-crude'!BL213-INDEX('active-future'!$C:$C,MATCH('basis-cash-crude'!BM$1,'active-future'!$A:$A,0),1),""),"")</f>
        <v>-8.3800000000000026</v>
      </c>
      <c r="BN213">
        <f>+IFERROR(IF(VALUE('data-cash-crude'!BM213)&gt;0,'data-cash-crude'!BM213-INDEX('active-future'!$C:$C,MATCH('basis-cash-crude'!BN$1,'active-future'!$A:$A,0),1),""),"")</f>
        <v>-8.5</v>
      </c>
      <c r="BO213">
        <f>+IFERROR(IF(VALUE('data-cash-crude'!BN213)&gt;0,'data-cash-crude'!BN213-INDEX('active-future'!$C:$C,MATCH('basis-cash-crude'!BO$1,'active-future'!$A:$A,0),1),""),"")</f>
        <v>-8.5600000000000023</v>
      </c>
      <c r="BP213">
        <f>+IFERROR(IF(VALUE('data-cash-crude'!BO213)&gt;0,'data-cash-crude'!BO213-INDEX('active-future'!$C:$C,MATCH('basis-cash-crude'!BP$1,'active-future'!$A:$A,0),1),""),"")</f>
        <v>-8.4500000000000028</v>
      </c>
      <c r="BQ213">
        <f>+IFERROR(IF(VALUE('data-cash-crude'!BP213)&gt;0,'data-cash-crude'!BP213-INDEX('active-future'!$C:$C,MATCH('basis-cash-crude'!BQ$1,'active-future'!$A:$A,0),1),""),"")</f>
        <v>-8.39</v>
      </c>
      <c r="BR213">
        <f>+IFERROR(IF(VALUE('data-cash-crude'!BQ213)&gt;0,'data-cash-crude'!BQ213-INDEX('active-future'!$C:$C,MATCH('basis-cash-crude'!BR$1,'active-future'!$A:$A,0),1),""),"")</f>
        <v>-8.6199999999999974</v>
      </c>
      <c r="BS213">
        <f>+IFERROR(IF(VALUE('data-cash-crude'!BR213)&gt;0,'data-cash-crude'!BR213-INDEX('active-future'!$C:$C,MATCH('basis-cash-crude'!BS$1,'active-future'!$A:$A,0),1),""),"")</f>
        <v>-8.57</v>
      </c>
      <c r="BT213">
        <f>+IFERROR(IF(VALUE('data-cash-crude'!BS213)&gt;0,'data-cash-crude'!BS213-INDEX('active-future'!$C:$C,MATCH('basis-cash-crude'!BT$1,'active-future'!$A:$A,0),1),""),"")</f>
        <v>-8.4099999999999966</v>
      </c>
      <c r="BU213">
        <f>+IFERROR(IF(VALUE('data-cash-crude'!BT213)&gt;0,'data-cash-crude'!BT213-INDEX('active-future'!$C:$C,MATCH('basis-cash-crude'!BU$1,'active-future'!$A:$A,0),1),""),"")</f>
        <v>-8.4099999999999966</v>
      </c>
      <c r="BV213">
        <f>+IFERROR(IF(VALUE('data-cash-crude'!BU213)&gt;0,'data-cash-crude'!BU213-INDEX('active-future'!$C:$C,MATCH('basis-cash-crude'!BV$1,'active-future'!$A:$A,0),1),""),"")</f>
        <v>-8.490000000000002</v>
      </c>
      <c r="BW213">
        <f>+IFERROR(IF(VALUE('data-cash-crude'!BV213)&gt;0,'data-cash-crude'!BV213-INDEX('active-future'!$C:$C,MATCH('basis-cash-crude'!BW$1,'active-future'!$A:$A,0),1),""),"")</f>
        <v>-8.2899999999999991</v>
      </c>
      <c r="BX213">
        <f>+IFERROR(IF(VALUE('data-cash-crude'!BW213)&gt;0,'data-cash-crude'!BW213-INDEX('active-future'!$C:$C,MATCH('basis-cash-crude'!BX$1,'active-future'!$A:$A,0),1),""),"")</f>
        <v>-8.39</v>
      </c>
      <c r="BY213">
        <f>+IFERROR(IF(VALUE('data-cash-crude'!BX213)&gt;0,'data-cash-crude'!BX213-INDEX('active-future'!$C:$C,MATCH('basis-cash-crude'!BY$1,'active-future'!$A:$A,0),1),""),"")</f>
        <v>-8.5900000000000034</v>
      </c>
      <c r="BZ213">
        <f>+IFERROR(IF(VALUE('data-cash-crude'!BY213)&gt;0,'data-cash-crude'!BY213-INDEX('active-future'!$C:$C,MATCH('basis-cash-crude'!BZ$1,'active-future'!$A:$A,0),1),""),"")</f>
        <v>-8.6899999999999977</v>
      </c>
      <c r="CA213" t="str">
        <f>+IFERROR(IF(VALUE('data-cash-crude'!BZ213)&gt;0,'data-cash-crude'!BZ213-INDEX('active-future'!$C:$C,MATCH('basis-cash-crude'!CA$1,'active-future'!$A:$A,0),1),""),"")</f>
        <v/>
      </c>
      <c r="CB213">
        <f>+IFERROR(IF(VALUE('data-cash-crude'!CA213)&gt;0,'data-cash-crude'!CA213-INDEX('active-future'!$C:$C,MATCH('basis-cash-crude'!CB$1,'active-future'!$A:$A,0),1),""),"")</f>
        <v>-8.5900000000000034</v>
      </c>
      <c r="CC213">
        <f>+IFERROR(IF(VALUE('data-cash-crude'!CB213)&gt;0,'data-cash-crude'!CB213-INDEX('active-future'!$C:$C,MATCH('basis-cash-crude'!CC$1,'active-future'!$A:$A,0),1),""),"")</f>
        <v>-8.6499999999999986</v>
      </c>
      <c r="CD213">
        <f>+IFERROR(IF(VALUE('data-cash-crude'!CC213)&gt;0,'data-cash-crude'!CC213-INDEX('active-future'!$C:$C,MATCH('basis-cash-crude'!CD$1,'active-future'!$A:$A,0),1),""),"")</f>
        <v>-8.3500000000000014</v>
      </c>
      <c r="CE213">
        <f>+IFERROR(IF(VALUE('data-cash-crude'!CD213)&gt;0,'data-cash-crude'!CD213-INDEX('active-future'!$C:$C,MATCH('basis-cash-crude'!CE$1,'active-future'!$A:$A,0),1),""),"")</f>
        <v>-8.5900000000000034</v>
      </c>
      <c r="CF213">
        <f>+IFERROR(IF(VALUE('data-cash-crude'!CE213)&gt;0,'data-cash-crude'!CE213-INDEX('active-future'!$C:$C,MATCH('basis-cash-crude'!CF$1,'active-future'!$A:$A,0),1),""),"")</f>
        <v>-8.75</v>
      </c>
      <c r="CG213">
        <f>+IFERROR(IF(VALUE('data-cash-crude'!CF213)&gt;0,'data-cash-crude'!CF213-INDEX('active-future'!$C:$C,MATCH('basis-cash-crude'!CG$1,'active-future'!$A:$A,0),1),""),"")</f>
        <v>-8.6499999999999986</v>
      </c>
      <c r="CH213">
        <f>+IFERROR(IF(VALUE('data-cash-crude'!CG213)&gt;0,'data-cash-crude'!CG213-INDEX('active-future'!$C:$C,MATCH('basis-cash-crude'!CH$1,'active-future'!$A:$A,0),1),""),"")</f>
        <v>-8.6000000000000014</v>
      </c>
      <c r="CI213">
        <f>+IFERROR(IF(VALUE('data-cash-crude'!CH213)&gt;0,'data-cash-crude'!CH213-INDEX('active-future'!$C:$C,MATCH('basis-cash-crude'!CI$1,'active-future'!$A:$A,0),1),""),"")</f>
        <v>-8.5200000000000031</v>
      </c>
      <c r="CJ213">
        <f>+IFERROR(IF(VALUE('data-cash-crude'!CI213)&gt;0,'data-cash-crude'!CI213-INDEX('active-future'!$C:$C,MATCH('basis-cash-crude'!CJ$1,'active-future'!$A:$A,0),1),""),"")</f>
        <v>-8.5499999999999972</v>
      </c>
      <c r="CK213">
        <f>+IFERROR(IF(VALUE('data-cash-crude'!CJ213)&gt;0,'data-cash-crude'!CJ213-INDEX('active-future'!$C:$C,MATCH('basis-cash-crude'!CK$1,'active-future'!$A:$A,0),1),""),"")</f>
        <v>-8.509999999999998</v>
      </c>
      <c r="CL213">
        <f>+IFERROR(IF(VALUE('data-cash-crude'!CK213)&gt;0,'data-cash-crude'!CK213-INDEX('active-future'!$C:$C,MATCH('basis-cash-crude'!CL$1,'active-future'!$A:$A,0),1),""),"")</f>
        <v>-8.4399999999999977</v>
      </c>
      <c r="CM213" t="str">
        <f>+IFERROR(IF(VALUE('data-cash-crude'!CL213)&gt;0,'data-cash-crude'!CL213-INDEX('active-future'!$C:$C,MATCH('basis-cash-crude'!CM$1,'active-future'!$A:$A,0),1),""),"")</f>
        <v/>
      </c>
      <c r="CN213">
        <f>+IFERROR(IF(VALUE('data-cash-crude'!CM213)&gt;0,'data-cash-crude'!CM213-INDEX('active-future'!$C:$C,MATCH('basis-cash-crude'!CN$1,'active-future'!$A:$A,0),1),""),"")</f>
        <v>-8.3500000000000014</v>
      </c>
      <c r="CO213">
        <f>+IFERROR(IF(VALUE('data-cash-crude'!CN213)&gt;0,'data-cash-crude'!CN213-INDEX('active-future'!$C:$C,MATCH('basis-cash-crude'!CO$1,'active-future'!$A:$A,0),1),""),"")</f>
        <v>-8.4600000000000009</v>
      </c>
      <c r="CP213">
        <f>+IFERROR(IF(VALUE('data-cash-crude'!CO213)&gt;0,'data-cash-crude'!CO213-INDEX('active-future'!$C:$C,MATCH('basis-cash-crude'!CP$1,'active-future'!$A:$A,0),1),""),"")</f>
        <v>-8.5300000000000011</v>
      </c>
      <c r="CQ213">
        <f>+IFERROR(IF(VALUE('data-cash-crude'!CP213)&gt;0,'data-cash-crude'!CP213-INDEX('active-future'!$C:$C,MATCH('basis-cash-crude'!CQ$1,'active-future'!$A:$A,0),1),""),"")</f>
        <v>-8.43</v>
      </c>
      <c r="CR213">
        <f>+IFERROR(IF(VALUE('data-cash-crude'!CQ213)&gt;0,'data-cash-crude'!CQ213-INDEX('active-future'!$C:$C,MATCH('basis-cash-crude'!CR$1,'active-future'!$A:$A,0),1),""),"")</f>
        <v>-8.39</v>
      </c>
      <c r="CS213">
        <f>+IFERROR(IF(VALUE('data-cash-crude'!CR213)&gt;0,'data-cash-crude'!CR213-INDEX('active-future'!$C:$C,MATCH('basis-cash-crude'!CS$1,'active-future'!$A:$A,0),1),""),"")</f>
        <v>-8.6700000000000017</v>
      </c>
      <c r="CT213">
        <f>+IFERROR(IF(VALUE('data-cash-crude'!CS213)&gt;0,'data-cash-crude'!CS213-INDEX('active-future'!$C:$C,MATCH('basis-cash-crude'!CT$1,'active-future'!$A:$A,0),1),""),"")</f>
        <v>-8.3500000000000014</v>
      </c>
      <c r="CU213" t="str">
        <f>+IFERROR(IF(VALUE('data-cash-crude'!CT213)&gt;0,'data-cash-crude'!CT213-INDEX('active-future'!$C:$C,MATCH('basis-cash-crude'!CU$1,'active-future'!$A:$A,0),1),""),"")</f>
        <v/>
      </c>
      <c r="CV213" t="str">
        <f>+IFERROR(IF(VALUE('data-cash-crude'!CU213)&gt;0,'data-cash-crude'!CU213-INDEX('active-future'!$C:$C,MATCH('basis-cash-crude'!CV$1,'active-future'!$A:$A,0),1),""),"")</f>
        <v/>
      </c>
      <c r="CW213" t="str">
        <f>+IFERROR(IF(VALUE('data-cash-crude'!CV213)&gt;0,'data-cash-crude'!CV213-INDEX('active-future'!$C:$C,MATCH('basis-cash-crude'!CW$1,'active-future'!$A:$A,0),1),""),"")</f>
        <v/>
      </c>
      <c r="CX213" t="str">
        <f>+IFERROR(IF(VALUE('data-cash-crude'!CW213)&gt;0,'data-cash-crude'!CW213-INDEX('active-future'!$C:$C,MATCH('basis-cash-crude'!CX$1,'active-future'!$A:$A,0),1),""),"")</f>
        <v/>
      </c>
      <c r="CY213" t="str">
        <f>+IFERROR(IF(VALUE('data-cash-crude'!CX213)&gt;0,'data-cash-crude'!CX213-INDEX('active-future'!$C:$C,MATCH('basis-cash-crude'!CY$1,'active-future'!$A:$A,0),1),""),"")</f>
        <v/>
      </c>
      <c r="CZ213" t="str">
        <f>+IFERROR(IF(VALUE('data-cash-crude'!CY213)&gt;0,'data-cash-crude'!CY213-INDEX('active-future'!$C:$C,MATCH('basis-cash-crude'!CZ$1,'active-future'!$A:$A,0),1),""),"")</f>
        <v/>
      </c>
      <c r="DA213" t="str">
        <f>+IFERROR(IF(VALUE('data-cash-crude'!CZ213)&gt;0,'data-cash-crude'!CZ213-INDEX('active-future'!$C:$C,MATCH('basis-cash-crude'!DA$1,'active-future'!$A:$A,0),1),""),"")</f>
        <v/>
      </c>
      <c r="DB213" t="str">
        <f>+IFERROR(IF(VALUE('data-cash-crude'!DA213)&gt;0,'data-cash-crude'!DA213-INDEX('active-future'!$C:$C,MATCH('basis-cash-crude'!DB$1,'active-future'!$A:$A,0),1),""),"")</f>
        <v/>
      </c>
      <c r="DC213" t="str">
        <f>+IFERROR(IF(VALUE('data-cash-crude'!DB213)&gt;0,'data-cash-crude'!DB213-INDEX('active-future'!$C:$C,MATCH('basis-cash-crude'!DC$1,'active-future'!$A:$A,0),1),""),"")</f>
        <v/>
      </c>
      <c r="DD213">
        <f>+IFERROR(IF(VALUE('data-cash-crude'!DC213)&gt;0,'data-cash-crude'!DC213-INDEX('active-future'!$C:$C,MATCH('basis-cash-crude'!DD$1,'active-future'!$A:$A,0),1),""),"")</f>
        <v>-8.7899999999999991</v>
      </c>
      <c r="DE213">
        <f>+IFERROR(IF(VALUE('data-cash-crude'!DD213)&gt;0,'data-cash-crude'!DD213-INDEX('active-future'!$C:$C,MATCH('basis-cash-crude'!DE$1,'active-future'!$A:$A,0),1),""),"")</f>
        <v>-8.5900000000000034</v>
      </c>
      <c r="DF213">
        <f>+IFERROR(IF(VALUE('data-cash-crude'!DE213)&gt;0,'data-cash-crude'!DE213-INDEX('active-future'!$C:$C,MATCH('basis-cash-crude'!DF$1,'active-future'!$A:$A,0),1),""),"")</f>
        <v>-8.6300000000000026</v>
      </c>
      <c r="DG213">
        <f>+IFERROR(IF(VALUE('data-cash-crude'!DF213)&gt;0,'data-cash-crude'!DF213-INDEX('active-future'!$C:$C,MATCH('basis-cash-crude'!DG$1,'active-future'!$A:$A,0),1),""),"")</f>
        <v>-8.4399999999999977</v>
      </c>
      <c r="DH213" t="str">
        <f>+IFERROR(IF(VALUE('data-cash-crude'!DG213)&gt;0,'data-cash-crude'!DG213-INDEX('active-future'!$C:$C,MATCH('basis-cash-crude'!DH$1,'active-future'!$A:$A,0),1),""),"")</f>
        <v/>
      </c>
      <c r="DI213">
        <f>+IFERROR(IF(VALUE('data-cash-crude'!DH213)&gt;0,'data-cash-crude'!DH213-INDEX('active-future'!$C:$C,MATCH('basis-cash-crude'!DI$1,'active-future'!$A:$A,0),1),""),"")</f>
        <v>-8.4500000000000028</v>
      </c>
      <c r="DJ213">
        <f>+IFERROR(IF(VALUE('data-cash-crude'!DI213)&gt;0,'data-cash-crude'!DI213-INDEX('active-future'!$C:$C,MATCH('basis-cash-crude'!DJ$1,'active-future'!$A:$A,0),1),""),"")</f>
        <v>-8.5799999999999983</v>
      </c>
      <c r="DK213" t="str">
        <f>+IFERROR(IF(VALUE('data-cash-crude'!DJ213)&gt;0,'data-cash-crude'!DJ213-INDEX('active-future'!$C:$C,MATCH('basis-cash-crude'!DK$1,'active-future'!$A:$A,0),1),""),"")</f>
        <v/>
      </c>
      <c r="DL213">
        <f>+IFERROR(IF(VALUE('data-cash-crude'!DK213)&gt;0,'data-cash-crude'!DK213-INDEX('active-future'!$C:$C,MATCH('basis-cash-crude'!DL$1,'active-future'!$A:$A,0),1),""),"")</f>
        <v>-8.3699999999999974</v>
      </c>
      <c r="DM213" t="str">
        <f>+IFERROR(IF(VALUE('data-cash-crude'!DL213)&gt;0,'data-cash-crude'!DL213-INDEX('active-future'!$C:$C,MATCH('basis-cash-crude'!DM$1,'active-future'!$A:$A,0),1),""),"")</f>
        <v/>
      </c>
      <c r="DN213">
        <f>+IFERROR(IF(VALUE('data-cash-crude'!DM213)&gt;0,'data-cash-crude'!DM213-INDEX('active-future'!$C:$C,MATCH('basis-cash-crude'!DN$1,'active-future'!$A:$A,0),1),""),"")</f>
        <v>-8.4500000000000028</v>
      </c>
      <c r="DO213" t="str">
        <f>+IFERROR(IF(VALUE('data-cash-crude'!DN213)&gt;0,'data-cash-crude'!DN213-INDEX('active-future'!$C:$C,MATCH('basis-cash-crude'!DO$1,'active-future'!$A:$A,0),1),""),"")</f>
        <v/>
      </c>
      <c r="DP213" t="str">
        <f>+IFERROR(IF(VALUE('data-cash-crude'!DO213)&gt;0,'data-cash-crude'!DO213-INDEX('active-future'!$C:$C,MATCH('basis-cash-crude'!DP$1,'active-future'!$A:$A,0),1),""),"")</f>
        <v/>
      </c>
      <c r="DQ213" t="str">
        <f>+IFERROR(IF(VALUE('data-cash-crude'!DP213)&gt;0,'data-cash-crude'!DP213-INDEX('active-future'!$C:$C,MATCH('basis-cash-crude'!DQ$1,'active-future'!$A:$A,0),1),""),"")</f>
        <v/>
      </c>
      <c r="DR213" t="str">
        <f>+IFERROR(IF(VALUE('data-cash-crude'!DQ213)&gt;0,'data-cash-crude'!DQ213-INDEX('active-future'!$C:$C,MATCH('basis-cash-crude'!DR$1,'active-future'!$A:$A,0),1),""),"")</f>
        <v/>
      </c>
      <c r="DS213" t="str">
        <f>+IFERROR(IF(VALUE('data-cash-crude'!DR213)&gt;0,'data-cash-crude'!DR213-INDEX('active-future'!$C:$C,MATCH('basis-cash-crude'!DS$1,'active-future'!$A:$A,0),1),""),"")</f>
        <v/>
      </c>
      <c r="DT213" t="str">
        <f>+IFERROR(IF(VALUE('data-cash-crude'!DS213)&gt;0,'data-cash-crude'!DS213-INDEX('active-future'!$C:$C,MATCH('basis-cash-crude'!DT$1,'active-future'!$A:$A,0),1),""),"")</f>
        <v/>
      </c>
      <c r="DU213" t="str">
        <f>+IFERROR(IF(VALUE('data-cash-crude'!DT213)&gt;0,'data-cash-crude'!DT213-INDEX('active-future'!$C:$C,MATCH('basis-cash-crude'!DU$1,'active-future'!$A:$A,0),1),""),"")</f>
        <v/>
      </c>
      <c r="DV213" t="str">
        <f>+IFERROR(IF(VALUE('data-cash-crude'!DU213)&gt;0,'data-cash-crude'!DU213-INDEX('active-future'!$C:$C,MATCH('basis-cash-crude'!DV$1,'active-future'!$A:$A,0),1),""),"")</f>
        <v/>
      </c>
      <c r="DW213" t="str">
        <f>+IFERROR(IF(VALUE('data-cash-crude'!DV213)&gt;0,'data-cash-crude'!DV213-INDEX('active-future'!$C:$C,MATCH('basis-cash-crude'!DW$1,'active-future'!$A:$A,0),1),""),"")</f>
        <v/>
      </c>
      <c r="DX213" t="str">
        <f>+IFERROR(IF(VALUE('data-cash-crude'!DW213)&gt;0,'data-cash-crude'!DW213-INDEX('active-future'!$C:$C,MATCH('basis-cash-crude'!DX$1,'active-future'!$A:$A,0),1),""),"")</f>
        <v/>
      </c>
      <c r="DY213" t="str">
        <f>+IFERROR(IF(VALUE('data-cash-crude'!DX213)&gt;0,'data-cash-crude'!DX213-INDEX('active-future'!$C:$C,MATCH('basis-cash-crude'!DY$1,'active-future'!$A:$A,0),1),""),"")</f>
        <v/>
      </c>
      <c r="DZ213" t="str">
        <f>+IFERROR(IF(VALUE('data-cash-crude'!DY213)&gt;0,'data-cash-crude'!DY213-INDEX('active-future'!$C:$C,MATCH('basis-cash-crude'!DZ$1,'active-future'!$A:$A,0),1),""),"")</f>
        <v/>
      </c>
      <c r="EA213" t="str">
        <f>+IFERROR(IF(VALUE('data-cash-crude'!DZ213)&gt;0,'data-cash-crude'!DZ213-INDEX('active-future'!$C:$C,MATCH('basis-cash-crude'!EA$1,'active-future'!$A:$A,0),1),""),"")</f>
        <v/>
      </c>
      <c r="EB213" t="str">
        <f>+IFERROR(IF(VALUE('data-cash-crude'!EA213)&gt;0,'data-cash-crude'!EA213-INDEX('active-future'!$C:$C,MATCH('basis-cash-crude'!EB$1,'active-future'!$A:$A,0),1),""),"")</f>
        <v/>
      </c>
      <c r="EC213" t="str">
        <f>+IFERROR(IF(VALUE('data-cash-crude'!EB213)&gt;0,'data-cash-crude'!EB213-INDEX('active-future'!$C:$C,MATCH('basis-cash-crude'!EC$1,'active-future'!$A:$A,0),1),""),"")</f>
        <v/>
      </c>
      <c r="ED213" t="str">
        <f>+IFERROR(IF(VALUE('data-cash-crude'!EC213)&gt;0,'data-cash-crude'!EC213-INDEX('active-future'!$C:$C,MATCH('basis-cash-crude'!ED$1,'active-future'!$A:$A,0),1),""),"")</f>
        <v/>
      </c>
      <c r="EE213" t="str">
        <f>+IFERROR(IF(VALUE('data-cash-crude'!ED213)&gt;0,'data-cash-crude'!ED213-INDEX('active-future'!$C:$C,MATCH('basis-cash-crude'!EE$1,'active-future'!$A:$A,0),1),""),"")</f>
        <v/>
      </c>
      <c r="EF213" t="str">
        <f>+IFERROR(IF(VALUE('data-cash-crude'!EE213)&gt;0,'data-cash-crude'!EE213-INDEX('active-future'!$C:$C,MATCH('basis-cash-crude'!EF$1,'active-future'!$A:$A,0),1),""),"")</f>
        <v/>
      </c>
      <c r="EG213" t="str">
        <f>+IFERROR(IF(VALUE('data-cash-crude'!EF213)&gt;0,'data-cash-crude'!EF213-INDEX('active-future'!$C:$C,MATCH('basis-cash-crude'!EG$1,'active-future'!$A:$A,0),1),""),"")</f>
        <v/>
      </c>
      <c r="EH213" t="str">
        <f>+IFERROR(IF(VALUE('data-cash-crude'!EG213)&gt;0,'data-cash-crude'!EG213-INDEX('active-future'!$C:$C,MATCH('basis-cash-crude'!EH$1,'active-future'!$A:$A,0),1),""),"")</f>
        <v/>
      </c>
      <c r="EI213" t="str">
        <f>+IFERROR(IF(VALUE('data-cash-crude'!EH213)&gt;0,'data-cash-crude'!EH213-INDEX('active-future'!$C:$C,MATCH('basis-cash-crude'!EI$1,'active-future'!$A:$A,0),1),""),"")</f>
        <v/>
      </c>
      <c r="EJ213" t="str">
        <f>+IFERROR(IF(VALUE('data-cash-crude'!EI213)&gt;0,'data-cash-crude'!EI213-INDEX('active-future'!$C:$C,MATCH('basis-cash-crude'!EJ$1,'active-future'!$A:$A,0),1),""),"")</f>
        <v/>
      </c>
      <c r="EK213" t="str">
        <f>+IFERROR(IF(VALUE('data-cash-crude'!EJ213)&gt;0,'data-cash-crude'!EJ213-INDEX('active-future'!$C:$C,MATCH('basis-cash-crude'!EK$1,'active-future'!$A:$A,0),1),""),"")</f>
        <v/>
      </c>
      <c r="EL213" t="str">
        <f>+IFERROR(IF(VALUE('data-cash-crude'!EK213)&gt;0,'data-cash-crude'!EK213-INDEX('active-future'!$C:$C,MATCH('basis-cash-crude'!EL$1,'active-future'!$A:$A,0),1),""),"")</f>
        <v/>
      </c>
      <c r="EM213" t="str">
        <f>+IFERROR(IF(VALUE('data-cash-crude'!EL213)&gt;0,'data-cash-crude'!EL213-INDEX('active-future'!$C:$C,MATCH('basis-cash-crude'!EM$1,'active-future'!$A:$A,0),1),""),"")</f>
        <v/>
      </c>
      <c r="EN213" t="str">
        <f>+IFERROR(IF(VALUE('data-cash-crude'!EM213)&gt;0,'data-cash-crude'!EM213-INDEX('active-future'!$C:$C,MATCH('basis-cash-crude'!EN$1,'active-future'!$A:$A,0),1),""),"")</f>
        <v/>
      </c>
      <c r="EO213" t="str">
        <f>+IFERROR(IF(VALUE('data-cash-crude'!EN213)&gt;0,'data-cash-crude'!EN213-INDEX('active-future'!$C:$C,MATCH('basis-cash-crude'!EO$1,'active-future'!$A:$A,0),1),""),"")</f>
        <v/>
      </c>
      <c r="EP213" t="str">
        <f>+IFERROR(IF(VALUE('data-cash-crude'!EO213)&gt;0,'data-cash-crude'!EO213-INDEX('active-future'!$C:$C,MATCH('basis-cash-crude'!EP$1,'active-future'!$A:$A,0),1),""),"")</f>
        <v/>
      </c>
      <c r="EQ213" t="str">
        <f>+IFERROR(IF(VALUE('data-cash-crude'!EP213)&gt;0,'data-cash-crude'!EP213-INDEX('active-future'!$C:$C,MATCH('basis-cash-crude'!EQ$1,'active-future'!$A:$A,0),1),""),"")</f>
        <v/>
      </c>
      <c r="ER213" t="str">
        <f>+IFERROR(IF(VALUE('data-cash-crude'!EQ213)&gt;0,'data-cash-crude'!EQ213-INDEX('active-future'!$C:$C,MATCH('basis-cash-crude'!ER$1,'active-future'!$A:$A,0),1),""),"")</f>
        <v/>
      </c>
      <c r="ES213" t="str">
        <f>+IFERROR(IF(VALUE('data-cash-crude'!ER213)&gt;0,'data-cash-crude'!ER213-INDEX('active-future'!$C:$C,MATCH('basis-cash-crude'!ES$1,'active-future'!$A:$A,0),1),""),"")</f>
        <v/>
      </c>
      <c r="ET213" t="str">
        <f>+IFERROR(IF(VALUE('data-cash-crude'!ES213)&gt;0,'data-cash-crude'!ES213-INDEX('active-future'!$C:$C,MATCH('basis-cash-crude'!ET$1,'active-future'!$A:$A,0),1),""),"")</f>
        <v/>
      </c>
      <c r="EU213" t="str">
        <f>+IFERROR(IF(VALUE('data-cash-crude'!ET213)&gt;0,'data-cash-crude'!ET213-INDEX('active-future'!$C:$C,MATCH('basis-cash-crude'!EU$1,'active-future'!$A:$A,0),1),""),"")</f>
        <v/>
      </c>
      <c r="EV213" t="str">
        <f>+IFERROR(IF(VALUE('data-cash-crude'!EU213)&gt;0,'data-cash-crude'!EU213-INDEX('active-future'!$C:$C,MATCH('basis-cash-crude'!EV$1,'active-future'!$A:$A,0),1),""),"")</f>
        <v/>
      </c>
      <c r="EW213" t="str">
        <f>+IFERROR(IF(VALUE('data-cash-crude'!EV213)&gt;0,'data-cash-crude'!EV213-INDEX('active-future'!$C:$C,MATCH('basis-cash-crude'!EW$1,'active-future'!$A:$A,0),1),""),"")</f>
        <v/>
      </c>
      <c r="EX213" t="str">
        <f>+IFERROR(IF(VALUE('data-cash-crude'!EW213)&gt;0,'data-cash-crude'!EW213-INDEX('active-future'!$C:$C,MATCH('basis-cash-crude'!EX$1,'active-future'!$A:$A,0),1),""),"")</f>
        <v/>
      </c>
      <c r="EY213">
        <f>+IFERROR(IF(VALUE('data-cash-crude'!EX213)&gt;0,'data-cash-crude'!EX213-INDEX('active-future'!$C:$C,MATCH('basis-cash-crude'!EY$1,'active-future'!$A:$A,0),1),""),"")</f>
        <v>-8.6199999999999974</v>
      </c>
      <c r="EZ213">
        <f>+IFERROR(IF(VALUE('data-cash-crude'!EY213)&gt;0,'data-cash-crude'!EY213-INDEX('active-future'!$C:$C,MATCH('basis-cash-crude'!EZ$1,'active-future'!$A:$A,0),1),""),"")</f>
        <v>-8.5200000000000031</v>
      </c>
      <c r="FA213">
        <f>+IFERROR(IF(VALUE('data-cash-crude'!EZ213)&gt;0,'data-cash-crude'!EZ213-INDEX('active-future'!$C:$C,MATCH('basis-cash-crude'!FA$1,'active-future'!$A:$A,0),1),""),"")</f>
        <v>-8.5300000000000011</v>
      </c>
      <c r="FB213">
        <f>+IFERROR(IF(VALUE('data-cash-crude'!FA213)&gt;0,'data-cash-crude'!FA213-INDEX('active-future'!$C:$C,MATCH('basis-cash-crude'!FB$1,'active-future'!$A:$A,0),1),""),"")</f>
        <v>-8.5399999999999991</v>
      </c>
      <c r="FC213">
        <f>+IFERROR(IF(VALUE('data-cash-crude'!FB213)&gt;0,'data-cash-crude'!FB213-INDEX('active-future'!$C:$C,MATCH('basis-cash-crude'!FC$1,'active-future'!$A:$A,0),1),""),"")</f>
        <v>-8.4099999999999966</v>
      </c>
      <c r="FD213">
        <f>+IFERROR(IF(VALUE('data-cash-crude'!FC213)&gt;0,'data-cash-crude'!FC213-INDEX('active-future'!$C:$C,MATCH('basis-cash-crude'!FD$1,'active-future'!$A:$A,0),1),""),"")</f>
        <v>-8.4500000000000028</v>
      </c>
      <c r="FE213">
        <f>+IFERROR(IF(VALUE('data-cash-crude'!FD213)&gt;0,'data-cash-crude'!FD213-INDEX('active-future'!$C:$C,MATCH('basis-cash-crude'!FE$1,'active-future'!$A:$A,0),1),""),"")</f>
        <v>-8.6199999999999974</v>
      </c>
      <c r="FF213">
        <f>+IFERROR(IF(VALUE('data-cash-crude'!FE213)&gt;0,'data-cash-crude'!FE213-INDEX('active-future'!$C:$C,MATCH('basis-cash-crude'!FF$1,'active-future'!$A:$A,0),1),""),"")</f>
        <v>-8.6499999999999986</v>
      </c>
      <c r="FG213">
        <f>+IFERROR(IF(VALUE('data-cash-crude'!FF213)&gt;0,'data-cash-crude'!FF213-INDEX('active-future'!$C:$C,MATCH('basis-cash-crude'!FG$1,'active-future'!$A:$A,0),1),""),"")</f>
        <v>-8.5</v>
      </c>
      <c r="FH213">
        <f>+IFERROR(IF(VALUE('data-cash-crude'!FG213)&gt;0,'data-cash-crude'!FG213-INDEX('active-future'!$C:$C,MATCH('basis-cash-crude'!FH$1,'active-future'!$A:$A,0),1),""),"")</f>
        <v>-8.4399999999999977</v>
      </c>
      <c r="FI213">
        <f>+IFERROR(IF(VALUE('data-cash-crude'!FH213)&gt;0,'data-cash-crude'!FH213-INDEX('active-future'!$C:$C,MATCH('basis-cash-crude'!FI$1,'active-future'!$A:$A,0),1),""),"")</f>
        <v>-8.5600000000000023</v>
      </c>
      <c r="FJ213">
        <f>+IFERROR(IF(VALUE('data-cash-crude'!FI213)&gt;0,'data-cash-crude'!FI213-INDEX('active-future'!$C:$C,MATCH('basis-cash-crude'!FJ$1,'active-future'!$A:$A,0),1),""),"")</f>
        <v>-8.6000000000000014</v>
      </c>
      <c r="FK213">
        <f>+IFERROR(IF(VALUE('data-cash-crude'!FJ213)&gt;0,'data-cash-crude'!FJ213-INDEX('active-future'!$C:$C,MATCH('basis-cash-crude'!FK$1,'active-future'!$A:$A,0),1),""),"")</f>
        <v>-8.6599999999999966</v>
      </c>
      <c r="FL213">
        <f>+IFERROR(IF(VALUE('data-cash-crude'!FK213)&gt;0,'data-cash-crude'!FK213-INDEX('active-future'!$C:$C,MATCH('basis-cash-crude'!FL$1,'active-future'!$A:$A,0),1),""),"")</f>
        <v>-8.5</v>
      </c>
    </row>
    <row r="214" spans="1:168" x14ac:dyDescent="0.2">
      <c r="A214">
        <f t="shared" si="9"/>
        <v>-4.5866666666666669</v>
      </c>
      <c r="B214">
        <f t="shared" si="10"/>
        <v>-4.5376000000000012</v>
      </c>
      <c r="C214">
        <f t="shared" si="11"/>
        <v>-4.524457831325301</v>
      </c>
      <c r="D214" s="10" t="str">
        <f>+'data-cash-crude'!B214</f>
        <v>CLPA-9-133.CM</v>
      </c>
      <c r="E214">
        <f>+IFERROR(IF(VALUE('data-cash-crude'!D214)&gt;0,'data-cash-crude'!D214-INDEX('active-future'!$C:$C,MATCH('basis-cash-crude'!E$1,'active-future'!$A:$A,0),1),""),"")</f>
        <v>-4.3100000000000023</v>
      </c>
      <c r="F214">
        <f>+IFERROR(IF(VALUE('data-cash-crude'!E214)&gt;0,'data-cash-crude'!E214-INDEX('active-future'!$C:$C,MATCH('basis-cash-crude'!F$1,'active-future'!$A:$A,0),1),""),"")</f>
        <v>-4.68</v>
      </c>
      <c r="G214">
        <f>+IFERROR(IF(VALUE('data-cash-crude'!F214)&gt;0,'data-cash-crude'!F214-INDEX('active-future'!$C:$C,MATCH('basis-cash-crude'!G$1,'active-future'!$A:$A,0),1),""),"")</f>
        <v>-4.7199999999999989</v>
      </c>
      <c r="H214">
        <f>+IFERROR(IF(VALUE('data-cash-crude'!G214)&gt;0,'data-cash-crude'!G214-INDEX('active-future'!$C:$C,MATCH('basis-cash-crude'!H$1,'active-future'!$A:$A,0),1),""),"")</f>
        <v>-4.68</v>
      </c>
      <c r="I214" t="str">
        <f>+IFERROR(IF(VALUE('data-cash-crude'!H214)&gt;0,'data-cash-crude'!H214-INDEX('active-future'!$C:$C,MATCH('basis-cash-crude'!I$1,'active-future'!$A:$A,0),1),""),"")</f>
        <v/>
      </c>
      <c r="J214">
        <f>+IFERROR(IF(VALUE('data-cash-crude'!I214)&gt;0,'data-cash-crude'!I214-INDEX('active-future'!$C:$C,MATCH('basis-cash-crude'!J$1,'active-future'!$A:$A,0),1),""),"")</f>
        <v>-4.6099999999999994</v>
      </c>
      <c r="K214">
        <f>+IFERROR(IF(VALUE('data-cash-crude'!J214)&gt;0,'data-cash-crude'!J214-INDEX('active-future'!$C:$C,MATCH('basis-cash-crude'!K$1,'active-future'!$A:$A,0),1),""),"")</f>
        <v>-4.5200000000000031</v>
      </c>
      <c r="L214" t="str">
        <f>+IFERROR(IF(VALUE('data-cash-crude'!K214)&gt;0,'data-cash-crude'!K214-INDEX('active-future'!$C:$C,MATCH('basis-cash-crude'!L$1,'active-future'!$A:$A,0),1),""),"")</f>
        <v/>
      </c>
      <c r="M214" t="str">
        <f>+IFERROR(IF(VALUE('data-cash-crude'!L214)&gt;0,'data-cash-crude'!L214-INDEX('active-future'!$C:$C,MATCH('basis-cash-crude'!M$1,'active-future'!$A:$A,0),1),""),"")</f>
        <v/>
      </c>
      <c r="N214">
        <f>+IFERROR(IF(VALUE('data-cash-crude'!M214)&gt;0,'data-cash-crude'!M214-INDEX('active-future'!$C:$C,MATCH('basis-cash-crude'!N$1,'active-future'!$A:$A,0),1),""),"")</f>
        <v>-4.3500000000000014</v>
      </c>
      <c r="O214">
        <f>+IFERROR(IF(VALUE('data-cash-crude'!N214)&gt;0,'data-cash-crude'!N214-INDEX('active-future'!$C:$C,MATCH('basis-cash-crude'!O$1,'active-future'!$A:$A,0),1),""),"")</f>
        <v>-4.3699999999999974</v>
      </c>
      <c r="P214">
        <f>+IFERROR(IF(VALUE('data-cash-crude'!O214)&gt;0,'data-cash-crude'!O214-INDEX('active-future'!$C:$C,MATCH('basis-cash-crude'!P$1,'active-future'!$A:$A,0),1),""),"")</f>
        <v>-4.4600000000000009</v>
      </c>
      <c r="Q214">
        <f>+IFERROR(IF(VALUE('data-cash-crude'!P214)&gt;0,'data-cash-crude'!P214-INDEX('active-future'!$C:$C,MATCH('basis-cash-crude'!Q$1,'active-future'!$A:$A,0),1),""),"")</f>
        <v>-4.57</v>
      </c>
      <c r="R214">
        <f>+IFERROR(IF(VALUE('data-cash-crude'!Q214)&gt;0,'data-cash-crude'!Q214-INDEX('active-future'!$C:$C,MATCH('basis-cash-crude'!R$1,'active-future'!$A:$A,0),1),""),"")</f>
        <v>-4.93</v>
      </c>
      <c r="S214">
        <f>+IFERROR(IF(VALUE('data-cash-crude'!R214)&gt;0,'data-cash-crude'!R214-INDEX('active-future'!$C:$C,MATCH('basis-cash-crude'!S$1,'active-future'!$A:$A,0),1),""),"")</f>
        <v>-4.509999999999998</v>
      </c>
      <c r="T214">
        <f>+IFERROR(IF(VALUE('data-cash-crude'!S214)&gt;0,'data-cash-crude'!S214-INDEX('active-future'!$C:$C,MATCH('basis-cash-crude'!T$1,'active-future'!$A:$A,0),1),""),"")</f>
        <v>-4.490000000000002</v>
      </c>
      <c r="U214">
        <f>+IFERROR(IF(VALUE('data-cash-crude'!T214)&gt;0,'data-cash-crude'!T214-INDEX('active-future'!$C:$C,MATCH('basis-cash-crude'!U$1,'active-future'!$A:$A,0),1),""),"")</f>
        <v>-4.5200000000000031</v>
      </c>
      <c r="V214">
        <f>+IFERROR(IF(VALUE('data-cash-crude'!U214)&gt;0,'data-cash-crude'!U214-INDEX('active-future'!$C:$C,MATCH('basis-cash-crude'!V$1,'active-future'!$A:$A,0),1),""),"")</f>
        <v>-4.4500000000000028</v>
      </c>
      <c r="W214">
        <f>+IFERROR(IF(VALUE('data-cash-crude'!V214)&gt;0,'data-cash-crude'!V214-INDEX('active-future'!$C:$C,MATCH('basis-cash-crude'!W$1,'active-future'!$A:$A,0),1),""),"")</f>
        <v>-4.68</v>
      </c>
      <c r="X214">
        <f>+IFERROR(IF(VALUE('data-cash-crude'!W214)&gt;0,'data-cash-crude'!W214-INDEX('active-future'!$C:$C,MATCH('basis-cash-crude'!X$1,'active-future'!$A:$A,0),1),""),"")</f>
        <v>-4.68</v>
      </c>
      <c r="Y214">
        <f>+IFERROR(IF(VALUE('data-cash-crude'!X214)&gt;0,'data-cash-crude'!X214-INDEX('active-future'!$C:$C,MATCH('basis-cash-crude'!Y$1,'active-future'!$A:$A,0),1),""),"")</f>
        <v>-4.6000000000000014</v>
      </c>
      <c r="Z214" t="str">
        <f>+IFERROR(IF(VALUE('data-cash-crude'!Y214)&gt;0,'data-cash-crude'!Y214-INDEX('active-future'!$C:$C,MATCH('basis-cash-crude'!Z$1,'active-future'!$A:$A,0),1),""),"")</f>
        <v/>
      </c>
      <c r="AA214">
        <f>+IFERROR(IF(VALUE('data-cash-crude'!Z214)&gt;0,'data-cash-crude'!Z214-INDEX('active-future'!$C:$C,MATCH('basis-cash-crude'!AA$1,'active-future'!$A:$A,0),1),""),"")</f>
        <v>-4.4200000000000017</v>
      </c>
      <c r="AB214" t="str">
        <f>+IFERROR(IF(VALUE('data-cash-crude'!AA214)&gt;0,'data-cash-crude'!AA214-INDEX('active-future'!$C:$C,MATCH('basis-cash-crude'!AB$1,'active-future'!$A:$A,0),1),""),"")</f>
        <v/>
      </c>
      <c r="AC214">
        <f>+IFERROR(IF(VALUE('data-cash-crude'!AB214)&gt;0,'data-cash-crude'!AB214-INDEX('active-future'!$C:$C,MATCH('basis-cash-crude'!AC$1,'active-future'!$A:$A,0),1),""),"")</f>
        <v>-4.3599999999999994</v>
      </c>
      <c r="AD214">
        <f>+IFERROR(IF(VALUE('data-cash-crude'!AC214)&gt;0,'data-cash-crude'!AC214-INDEX('active-future'!$C:$C,MATCH('basis-cash-crude'!AD$1,'active-future'!$A:$A,0),1),""),"")</f>
        <v>-4.4099999999999966</v>
      </c>
      <c r="AE214">
        <f>+IFERROR(IF(VALUE('data-cash-crude'!AD214)&gt;0,'data-cash-crude'!AD214-INDEX('active-future'!$C:$C,MATCH('basis-cash-crude'!AE$1,'active-future'!$A:$A,0),1),""),"")</f>
        <v>-4.509999999999998</v>
      </c>
      <c r="AF214">
        <f>+IFERROR(IF(VALUE('data-cash-crude'!AE214)&gt;0,'data-cash-crude'!AE214-INDEX('active-future'!$C:$C,MATCH('basis-cash-crude'!AF$1,'active-future'!$A:$A,0),1),""),"")</f>
        <v>-4.5200000000000031</v>
      </c>
      <c r="AG214">
        <f>+IFERROR(IF(VALUE('data-cash-crude'!AF214)&gt;0,'data-cash-crude'!AF214-INDEX('active-future'!$C:$C,MATCH('basis-cash-crude'!AG$1,'active-future'!$A:$A,0),1),""),"")</f>
        <v>-4.5799999999999983</v>
      </c>
      <c r="AH214">
        <f>+IFERROR(IF(VALUE('data-cash-crude'!AG214)&gt;0,'data-cash-crude'!AG214-INDEX('active-future'!$C:$C,MATCH('basis-cash-crude'!AH$1,'active-future'!$A:$A,0),1),""),"")</f>
        <v>-4.509999999999998</v>
      </c>
      <c r="AI214">
        <f>+IFERROR(IF(VALUE('data-cash-crude'!AH214)&gt;0,'data-cash-crude'!AH214-INDEX('active-future'!$C:$C,MATCH('basis-cash-crude'!AI$1,'active-future'!$A:$A,0),1),""),"")</f>
        <v>-4.6000000000000014</v>
      </c>
      <c r="AJ214">
        <f>+IFERROR(IF(VALUE('data-cash-crude'!AI214)&gt;0,'data-cash-crude'!AI214-INDEX('active-future'!$C:$C,MATCH('basis-cash-crude'!AJ$1,'active-future'!$A:$A,0),1),""),"")</f>
        <v>-3.8900000000000006</v>
      </c>
      <c r="AK214">
        <f>+IFERROR(IF(VALUE('data-cash-crude'!AJ214)&gt;0,'data-cash-crude'!AJ214-INDEX('active-future'!$C:$C,MATCH('basis-cash-crude'!AK$1,'active-future'!$A:$A,0),1),""),"")</f>
        <v>-4.4699999999999989</v>
      </c>
      <c r="AL214">
        <f>+IFERROR(IF(VALUE('data-cash-crude'!AK214)&gt;0,'data-cash-crude'!AK214-INDEX('active-future'!$C:$C,MATCH('basis-cash-crude'!AL$1,'active-future'!$A:$A,0),1),""),"")</f>
        <v>-4.5200000000000031</v>
      </c>
      <c r="AM214">
        <f>+IFERROR(IF(VALUE('data-cash-crude'!AL214)&gt;0,'data-cash-crude'!AL214-INDEX('active-future'!$C:$C,MATCH('basis-cash-crude'!AM$1,'active-future'!$A:$A,0),1),""),"")</f>
        <v>-4.6199999999999974</v>
      </c>
      <c r="AN214">
        <f>+IFERROR(IF(VALUE('data-cash-crude'!AM214)&gt;0,'data-cash-crude'!AM214-INDEX('active-future'!$C:$C,MATCH('basis-cash-crude'!AN$1,'active-future'!$A:$A,0),1),""),"")</f>
        <v>-4.5499999999999972</v>
      </c>
      <c r="AO214">
        <f>+IFERROR(IF(VALUE('data-cash-crude'!AN214)&gt;0,'data-cash-crude'!AN214-INDEX('active-future'!$C:$C,MATCH('basis-cash-crude'!AO$1,'active-future'!$A:$A,0),1),""),"")</f>
        <v>-4.3599999999999994</v>
      </c>
      <c r="AP214">
        <f>+IFERROR(IF(VALUE('data-cash-crude'!AO214)&gt;0,'data-cash-crude'!AO214-INDEX('active-future'!$C:$C,MATCH('basis-cash-crude'!AP$1,'active-future'!$A:$A,0),1),""),"")</f>
        <v>-4.490000000000002</v>
      </c>
      <c r="AQ214">
        <f>+IFERROR(IF(VALUE('data-cash-crude'!AP214)&gt;0,'data-cash-crude'!AP214-INDEX('active-future'!$C:$C,MATCH('basis-cash-crude'!AQ$1,'active-future'!$A:$A,0),1),""),"")</f>
        <v>-4.3999999999999986</v>
      </c>
      <c r="AR214">
        <f>+IFERROR(IF(VALUE('data-cash-crude'!AQ214)&gt;0,'data-cash-crude'!AQ214-INDEX('active-future'!$C:$C,MATCH('basis-cash-crude'!AR$1,'active-future'!$A:$A,0),1),""),"")</f>
        <v>-4.3500000000000014</v>
      </c>
      <c r="AS214">
        <f>+IFERROR(IF(VALUE('data-cash-crude'!AR214)&gt;0,'data-cash-crude'!AR214-INDEX('active-future'!$C:$C,MATCH('basis-cash-crude'!AS$1,'active-future'!$A:$A,0),1),""),"")</f>
        <v>-4.4799999999999969</v>
      </c>
      <c r="AT214">
        <f>+IFERROR(IF(VALUE('data-cash-crude'!AS214)&gt;0,'data-cash-crude'!AS214-INDEX('active-future'!$C:$C,MATCH('basis-cash-crude'!AT$1,'active-future'!$A:$A,0),1),""),"")</f>
        <v>-4.5399999999999991</v>
      </c>
      <c r="AU214">
        <f>+IFERROR(IF(VALUE('data-cash-crude'!AT214)&gt;0,'data-cash-crude'!AT214-INDEX('active-future'!$C:$C,MATCH('basis-cash-crude'!AU$1,'active-future'!$A:$A,0),1),""),"")</f>
        <v>-4.7000000000000028</v>
      </c>
      <c r="AV214">
        <f>+IFERROR(IF(VALUE('data-cash-crude'!AU214)&gt;0,'data-cash-crude'!AU214-INDEX('active-future'!$C:$C,MATCH('basis-cash-crude'!AV$1,'active-future'!$A:$A,0),1),""),"")</f>
        <v>-4.68</v>
      </c>
      <c r="AW214">
        <f>+IFERROR(IF(VALUE('data-cash-crude'!AV214)&gt;0,'data-cash-crude'!AV214-INDEX('active-future'!$C:$C,MATCH('basis-cash-crude'!AW$1,'active-future'!$A:$A,0),1),""),"")</f>
        <v>-4.5600000000000023</v>
      </c>
      <c r="AX214">
        <f>+IFERROR(IF(VALUE('data-cash-crude'!AW214)&gt;0,'data-cash-crude'!AW214-INDEX('active-future'!$C:$C,MATCH('basis-cash-crude'!AX$1,'active-future'!$A:$A,0),1),""),"")</f>
        <v>-4.5399999999999991</v>
      </c>
      <c r="AY214">
        <f>+IFERROR(IF(VALUE('data-cash-crude'!AX214)&gt;0,'data-cash-crude'!AX214-INDEX('active-future'!$C:$C,MATCH('basis-cash-crude'!AY$1,'active-future'!$A:$A,0),1),""),"")</f>
        <v>-4.5600000000000023</v>
      </c>
      <c r="AZ214">
        <f>+IFERROR(IF(VALUE('data-cash-crude'!AY214)&gt;0,'data-cash-crude'!AY214-INDEX('active-future'!$C:$C,MATCH('basis-cash-crude'!AZ$1,'active-future'!$A:$A,0),1),""),"")</f>
        <v>-4.4099999999999966</v>
      </c>
      <c r="BA214">
        <f>+IFERROR(IF(VALUE('data-cash-crude'!AZ214)&gt;0,'data-cash-crude'!AZ214-INDEX('active-future'!$C:$C,MATCH('basis-cash-crude'!BA$1,'active-future'!$A:$A,0),1),""),"")</f>
        <v>-4.4799999999999969</v>
      </c>
      <c r="BB214">
        <f>+IFERROR(IF(VALUE('data-cash-crude'!BA214)&gt;0,'data-cash-crude'!BA214-INDEX('active-future'!$C:$C,MATCH('basis-cash-crude'!BB$1,'active-future'!$A:$A,0),1),""),"")</f>
        <v>-4.4699999999999989</v>
      </c>
      <c r="BC214">
        <f>+IFERROR(IF(VALUE('data-cash-crude'!BB214)&gt;0,'data-cash-crude'!BB214-INDEX('active-future'!$C:$C,MATCH('basis-cash-crude'!BC$1,'active-future'!$A:$A,0),1),""),"")</f>
        <v>-4.9799999999999969</v>
      </c>
      <c r="BD214">
        <f>+IFERROR(IF(VALUE('data-cash-crude'!BC214)&gt;0,'data-cash-crude'!BC214-INDEX('active-future'!$C:$C,MATCH('basis-cash-crude'!BD$1,'active-future'!$A:$A,0),1),""),"")</f>
        <v>-4.759999999999998</v>
      </c>
      <c r="BE214">
        <f>+IFERROR(IF(VALUE('data-cash-crude'!BD214)&gt;0,'data-cash-crude'!BD214-INDEX('active-future'!$C:$C,MATCH('basis-cash-crude'!BE$1,'active-future'!$A:$A,0),1),""),"")</f>
        <v>-4.6199999999999974</v>
      </c>
      <c r="BF214">
        <f>+IFERROR(IF(VALUE('data-cash-crude'!BE214)&gt;0,'data-cash-crude'!BE214-INDEX('active-future'!$C:$C,MATCH('basis-cash-crude'!BF$1,'active-future'!$A:$A,0),1),""),"")</f>
        <v>-4.43</v>
      </c>
      <c r="BG214">
        <f>+IFERROR(IF(VALUE('data-cash-crude'!BF214)&gt;0,'data-cash-crude'!BF214-INDEX('active-future'!$C:$C,MATCH('basis-cash-crude'!BG$1,'active-future'!$A:$A,0),1),""),"")</f>
        <v>-4.6099999999999994</v>
      </c>
      <c r="BH214">
        <f>+IFERROR(IF(VALUE('data-cash-crude'!BG214)&gt;0,'data-cash-crude'!BG214-INDEX('active-future'!$C:$C,MATCH('basis-cash-crude'!BH$1,'active-future'!$A:$A,0),1),""),"")</f>
        <v>-4.5600000000000023</v>
      </c>
      <c r="BI214">
        <f>+IFERROR(IF(VALUE('data-cash-crude'!BH214)&gt;0,'data-cash-crude'!BH214-INDEX('active-future'!$C:$C,MATCH('basis-cash-crude'!BI$1,'active-future'!$A:$A,0),1),""),"")</f>
        <v>-4.5900000000000034</v>
      </c>
      <c r="BJ214">
        <f>+IFERROR(IF(VALUE('data-cash-crude'!BI214)&gt;0,'data-cash-crude'!BI214-INDEX('active-future'!$C:$C,MATCH('basis-cash-crude'!BJ$1,'active-future'!$A:$A,0),1),""),"")</f>
        <v>-4.4500000000000028</v>
      </c>
      <c r="BK214">
        <f>+IFERROR(IF(VALUE('data-cash-crude'!BJ214)&gt;0,'data-cash-crude'!BJ214-INDEX('active-future'!$C:$C,MATCH('basis-cash-crude'!BK$1,'active-future'!$A:$A,0),1),""),"")</f>
        <v>-4.5499999999999972</v>
      </c>
      <c r="BL214">
        <f>+IFERROR(IF(VALUE('data-cash-crude'!BK214)&gt;0,'data-cash-crude'!BK214-INDEX('active-future'!$C:$C,MATCH('basis-cash-crude'!BL$1,'active-future'!$A:$A,0),1),""),"")</f>
        <v>-4.5900000000000034</v>
      </c>
      <c r="BM214">
        <f>+IFERROR(IF(VALUE('data-cash-crude'!BL214)&gt;0,'data-cash-crude'!BL214-INDEX('active-future'!$C:$C,MATCH('basis-cash-crude'!BM$1,'active-future'!$A:$A,0),1),""),"")</f>
        <v>-4.3800000000000026</v>
      </c>
      <c r="BN214">
        <f>+IFERROR(IF(VALUE('data-cash-crude'!BM214)&gt;0,'data-cash-crude'!BM214-INDEX('active-future'!$C:$C,MATCH('basis-cash-crude'!BN$1,'active-future'!$A:$A,0),1),""),"")</f>
        <v>-4.5</v>
      </c>
      <c r="BO214">
        <f>+IFERROR(IF(VALUE('data-cash-crude'!BN214)&gt;0,'data-cash-crude'!BN214-INDEX('active-future'!$C:$C,MATCH('basis-cash-crude'!BO$1,'active-future'!$A:$A,0),1),""),"")</f>
        <v>-4.5600000000000023</v>
      </c>
      <c r="BP214">
        <f>+IFERROR(IF(VALUE('data-cash-crude'!BO214)&gt;0,'data-cash-crude'!BO214-INDEX('active-future'!$C:$C,MATCH('basis-cash-crude'!BP$1,'active-future'!$A:$A,0),1),""),"")</f>
        <v>-4.4500000000000028</v>
      </c>
      <c r="BQ214">
        <f>+IFERROR(IF(VALUE('data-cash-crude'!BP214)&gt;0,'data-cash-crude'!BP214-INDEX('active-future'!$C:$C,MATCH('basis-cash-crude'!BQ$1,'active-future'!$A:$A,0),1),""),"")</f>
        <v>-4.3900000000000006</v>
      </c>
      <c r="BR214">
        <f>+IFERROR(IF(VALUE('data-cash-crude'!BQ214)&gt;0,'data-cash-crude'!BQ214-INDEX('active-future'!$C:$C,MATCH('basis-cash-crude'!BR$1,'active-future'!$A:$A,0),1),""),"")</f>
        <v>-4.6199999999999974</v>
      </c>
      <c r="BS214">
        <f>+IFERROR(IF(VALUE('data-cash-crude'!BR214)&gt;0,'data-cash-crude'!BR214-INDEX('active-future'!$C:$C,MATCH('basis-cash-crude'!BS$1,'active-future'!$A:$A,0),1),""),"")</f>
        <v>-4.57</v>
      </c>
      <c r="BT214">
        <f>+IFERROR(IF(VALUE('data-cash-crude'!BS214)&gt;0,'data-cash-crude'!BS214-INDEX('active-future'!$C:$C,MATCH('basis-cash-crude'!BT$1,'active-future'!$A:$A,0),1),""),"")</f>
        <v>-4.4099999999999966</v>
      </c>
      <c r="BU214">
        <f>+IFERROR(IF(VALUE('data-cash-crude'!BT214)&gt;0,'data-cash-crude'!BT214-INDEX('active-future'!$C:$C,MATCH('basis-cash-crude'!BU$1,'active-future'!$A:$A,0),1),""),"")</f>
        <v>-4.4099999999999966</v>
      </c>
      <c r="BV214">
        <f>+IFERROR(IF(VALUE('data-cash-crude'!BU214)&gt;0,'data-cash-crude'!BU214-INDEX('active-future'!$C:$C,MATCH('basis-cash-crude'!BV$1,'active-future'!$A:$A,0),1),""),"")</f>
        <v>-4.490000000000002</v>
      </c>
      <c r="BW214">
        <f>+IFERROR(IF(VALUE('data-cash-crude'!BV214)&gt;0,'data-cash-crude'!BV214-INDEX('active-future'!$C:$C,MATCH('basis-cash-crude'!BW$1,'active-future'!$A:$A,0),1),""),"")</f>
        <v>-4.2899999999999991</v>
      </c>
      <c r="BX214">
        <f>+IFERROR(IF(VALUE('data-cash-crude'!BW214)&gt;0,'data-cash-crude'!BW214-INDEX('active-future'!$C:$C,MATCH('basis-cash-crude'!BX$1,'active-future'!$A:$A,0),1),""),"")</f>
        <v>-4.3900000000000006</v>
      </c>
      <c r="BY214">
        <f>+IFERROR(IF(VALUE('data-cash-crude'!BX214)&gt;0,'data-cash-crude'!BX214-INDEX('active-future'!$C:$C,MATCH('basis-cash-crude'!BY$1,'active-future'!$A:$A,0),1),""),"")</f>
        <v>-4.5900000000000034</v>
      </c>
      <c r="BZ214">
        <f>+IFERROR(IF(VALUE('data-cash-crude'!BY214)&gt;0,'data-cash-crude'!BY214-INDEX('active-future'!$C:$C,MATCH('basis-cash-crude'!BZ$1,'active-future'!$A:$A,0),1),""),"")</f>
        <v>-4.6899999999999977</v>
      </c>
      <c r="CA214" t="str">
        <f>+IFERROR(IF(VALUE('data-cash-crude'!BZ214)&gt;0,'data-cash-crude'!BZ214-INDEX('active-future'!$C:$C,MATCH('basis-cash-crude'!CA$1,'active-future'!$A:$A,0),1),""),"")</f>
        <v/>
      </c>
      <c r="CB214">
        <f>+IFERROR(IF(VALUE('data-cash-crude'!CA214)&gt;0,'data-cash-crude'!CA214-INDEX('active-future'!$C:$C,MATCH('basis-cash-crude'!CB$1,'active-future'!$A:$A,0),1),""),"")</f>
        <v>-4.5900000000000034</v>
      </c>
      <c r="CC214">
        <f>+IFERROR(IF(VALUE('data-cash-crude'!CB214)&gt;0,'data-cash-crude'!CB214-INDEX('active-future'!$C:$C,MATCH('basis-cash-crude'!CC$1,'active-future'!$A:$A,0),1),""),"")</f>
        <v>-4.6499999999999986</v>
      </c>
      <c r="CD214">
        <f>+IFERROR(IF(VALUE('data-cash-crude'!CC214)&gt;0,'data-cash-crude'!CC214-INDEX('active-future'!$C:$C,MATCH('basis-cash-crude'!CD$1,'active-future'!$A:$A,0),1),""),"")</f>
        <v>-4.3500000000000014</v>
      </c>
      <c r="CE214">
        <f>+IFERROR(IF(VALUE('data-cash-crude'!CD214)&gt;0,'data-cash-crude'!CD214-INDEX('active-future'!$C:$C,MATCH('basis-cash-crude'!CE$1,'active-future'!$A:$A,0),1),""),"")</f>
        <v>-4.5900000000000034</v>
      </c>
      <c r="CF214">
        <f>+IFERROR(IF(VALUE('data-cash-crude'!CE214)&gt;0,'data-cash-crude'!CE214-INDEX('active-future'!$C:$C,MATCH('basis-cash-crude'!CF$1,'active-future'!$A:$A,0),1),""),"")</f>
        <v>-4.75</v>
      </c>
      <c r="CG214">
        <f>+IFERROR(IF(VALUE('data-cash-crude'!CF214)&gt;0,'data-cash-crude'!CF214-INDEX('active-future'!$C:$C,MATCH('basis-cash-crude'!CG$1,'active-future'!$A:$A,0),1),""),"")</f>
        <v>-4.6499999999999986</v>
      </c>
      <c r="CH214">
        <f>+IFERROR(IF(VALUE('data-cash-crude'!CG214)&gt;0,'data-cash-crude'!CG214-INDEX('active-future'!$C:$C,MATCH('basis-cash-crude'!CH$1,'active-future'!$A:$A,0),1),""),"")</f>
        <v>-4.6000000000000014</v>
      </c>
      <c r="CI214">
        <f>+IFERROR(IF(VALUE('data-cash-crude'!CH214)&gt;0,'data-cash-crude'!CH214-INDEX('active-future'!$C:$C,MATCH('basis-cash-crude'!CI$1,'active-future'!$A:$A,0),1),""),"")</f>
        <v>-4.5200000000000031</v>
      </c>
      <c r="CJ214">
        <f>+IFERROR(IF(VALUE('data-cash-crude'!CI214)&gt;0,'data-cash-crude'!CI214-INDEX('active-future'!$C:$C,MATCH('basis-cash-crude'!CJ$1,'active-future'!$A:$A,0),1),""),"")</f>
        <v>-4.5499999999999972</v>
      </c>
      <c r="CK214">
        <f>+IFERROR(IF(VALUE('data-cash-crude'!CJ214)&gt;0,'data-cash-crude'!CJ214-INDEX('active-future'!$C:$C,MATCH('basis-cash-crude'!CK$1,'active-future'!$A:$A,0),1),""),"")</f>
        <v>-4.509999999999998</v>
      </c>
      <c r="CL214">
        <f>+IFERROR(IF(VALUE('data-cash-crude'!CK214)&gt;0,'data-cash-crude'!CK214-INDEX('active-future'!$C:$C,MATCH('basis-cash-crude'!CL$1,'active-future'!$A:$A,0),1),""),"")</f>
        <v>-4.4399999999999977</v>
      </c>
      <c r="CM214" t="str">
        <f>+IFERROR(IF(VALUE('data-cash-crude'!CL214)&gt;0,'data-cash-crude'!CL214-INDEX('active-future'!$C:$C,MATCH('basis-cash-crude'!CM$1,'active-future'!$A:$A,0),1),""),"")</f>
        <v/>
      </c>
      <c r="CN214">
        <f>+IFERROR(IF(VALUE('data-cash-crude'!CM214)&gt;0,'data-cash-crude'!CM214-INDEX('active-future'!$C:$C,MATCH('basis-cash-crude'!CN$1,'active-future'!$A:$A,0),1),""),"")</f>
        <v>-4.3500000000000014</v>
      </c>
      <c r="CO214">
        <f>+IFERROR(IF(VALUE('data-cash-crude'!CN214)&gt;0,'data-cash-crude'!CN214-INDEX('active-future'!$C:$C,MATCH('basis-cash-crude'!CO$1,'active-future'!$A:$A,0),1),""),"")</f>
        <v>-4.4600000000000009</v>
      </c>
      <c r="CP214">
        <f>+IFERROR(IF(VALUE('data-cash-crude'!CO214)&gt;0,'data-cash-crude'!CO214-INDEX('active-future'!$C:$C,MATCH('basis-cash-crude'!CP$1,'active-future'!$A:$A,0),1),""),"")</f>
        <v>-4.5300000000000011</v>
      </c>
      <c r="CQ214">
        <f>+IFERROR(IF(VALUE('data-cash-crude'!CP214)&gt;0,'data-cash-crude'!CP214-INDEX('active-future'!$C:$C,MATCH('basis-cash-crude'!CQ$1,'active-future'!$A:$A,0),1),""),"")</f>
        <v>-4.43</v>
      </c>
      <c r="CR214">
        <f>+IFERROR(IF(VALUE('data-cash-crude'!CQ214)&gt;0,'data-cash-crude'!CQ214-INDEX('active-future'!$C:$C,MATCH('basis-cash-crude'!CR$1,'active-future'!$A:$A,0),1),""),"")</f>
        <v>-4.3900000000000006</v>
      </c>
      <c r="CS214">
        <f>+IFERROR(IF(VALUE('data-cash-crude'!CR214)&gt;0,'data-cash-crude'!CR214-INDEX('active-future'!$C:$C,MATCH('basis-cash-crude'!CS$1,'active-future'!$A:$A,0),1),""),"")</f>
        <v>-4.6700000000000017</v>
      </c>
      <c r="CT214">
        <f>+IFERROR(IF(VALUE('data-cash-crude'!CS214)&gt;0,'data-cash-crude'!CS214-INDEX('active-future'!$C:$C,MATCH('basis-cash-crude'!CT$1,'active-future'!$A:$A,0),1),""),"")</f>
        <v>-4.3500000000000014</v>
      </c>
      <c r="CU214" t="str">
        <f>+IFERROR(IF(VALUE('data-cash-crude'!CT214)&gt;0,'data-cash-crude'!CT214-INDEX('active-future'!$C:$C,MATCH('basis-cash-crude'!CU$1,'active-future'!$A:$A,0),1),""),"")</f>
        <v/>
      </c>
      <c r="CV214" t="str">
        <f>+IFERROR(IF(VALUE('data-cash-crude'!CU214)&gt;0,'data-cash-crude'!CU214-INDEX('active-future'!$C:$C,MATCH('basis-cash-crude'!CV$1,'active-future'!$A:$A,0),1),""),"")</f>
        <v/>
      </c>
      <c r="CW214" t="str">
        <f>+IFERROR(IF(VALUE('data-cash-crude'!CV214)&gt;0,'data-cash-crude'!CV214-INDEX('active-future'!$C:$C,MATCH('basis-cash-crude'!CW$1,'active-future'!$A:$A,0),1),""),"")</f>
        <v/>
      </c>
      <c r="CX214" t="str">
        <f>+IFERROR(IF(VALUE('data-cash-crude'!CW214)&gt;0,'data-cash-crude'!CW214-INDEX('active-future'!$C:$C,MATCH('basis-cash-crude'!CX$1,'active-future'!$A:$A,0),1),""),"")</f>
        <v/>
      </c>
      <c r="CY214" t="str">
        <f>+IFERROR(IF(VALUE('data-cash-crude'!CX214)&gt;0,'data-cash-crude'!CX214-INDEX('active-future'!$C:$C,MATCH('basis-cash-crude'!CY$1,'active-future'!$A:$A,0),1),""),"")</f>
        <v/>
      </c>
      <c r="CZ214" t="str">
        <f>+IFERROR(IF(VALUE('data-cash-crude'!CY214)&gt;0,'data-cash-crude'!CY214-INDEX('active-future'!$C:$C,MATCH('basis-cash-crude'!CZ$1,'active-future'!$A:$A,0),1),""),"")</f>
        <v/>
      </c>
      <c r="DA214" t="str">
        <f>+IFERROR(IF(VALUE('data-cash-crude'!CZ214)&gt;0,'data-cash-crude'!CZ214-INDEX('active-future'!$C:$C,MATCH('basis-cash-crude'!DA$1,'active-future'!$A:$A,0),1),""),"")</f>
        <v/>
      </c>
      <c r="DB214" t="str">
        <f>+IFERROR(IF(VALUE('data-cash-crude'!DA214)&gt;0,'data-cash-crude'!DA214-INDEX('active-future'!$C:$C,MATCH('basis-cash-crude'!DB$1,'active-future'!$A:$A,0),1),""),"")</f>
        <v/>
      </c>
      <c r="DC214" t="str">
        <f>+IFERROR(IF(VALUE('data-cash-crude'!DB214)&gt;0,'data-cash-crude'!DB214-INDEX('active-future'!$C:$C,MATCH('basis-cash-crude'!DC$1,'active-future'!$A:$A,0),1),""),"")</f>
        <v/>
      </c>
      <c r="DD214">
        <f>+IFERROR(IF(VALUE('data-cash-crude'!DC214)&gt;0,'data-cash-crude'!DC214-INDEX('active-future'!$C:$C,MATCH('basis-cash-crude'!DD$1,'active-future'!$A:$A,0),1),""),"")</f>
        <v>-4.7899999999999991</v>
      </c>
      <c r="DE214">
        <f>+IFERROR(IF(VALUE('data-cash-crude'!DD214)&gt;0,'data-cash-crude'!DD214-INDEX('active-future'!$C:$C,MATCH('basis-cash-crude'!DE$1,'active-future'!$A:$A,0),1),""),"")</f>
        <v>-4.5900000000000034</v>
      </c>
      <c r="DF214">
        <f>+IFERROR(IF(VALUE('data-cash-crude'!DE214)&gt;0,'data-cash-crude'!DE214-INDEX('active-future'!$C:$C,MATCH('basis-cash-crude'!DF$1,'active-future'!$A:$A,0),1),""),"")</f>
        <v>-4.6300000000000026</v>
      </c>
      <c r="DG214">
        <f>+IFERROR(IF(VALUE('data-cash-crude'!DF214)&gt;0,'data-cash-crude'!DF214-INDEX('active-future'!$C:$C,MATCH('basis-cash-crude'!DG$1,'active-future'!$A:$A,0),1),""),"")</f>
        <v>-4.4399999999999977</v>
      </c>
      <c r="DH214" t="str">
        <f>+IFERROR(IF(VALUE('data-cash-crude'!DG214)&gt;0,'data-cash-crude'!DG214-INDEX('active-future'!$C:$C,MATCH('basis-cash-crude'!DH$1,'active-future'!$A:$A,0),1),""),"")</f>
        <v/>
      </c>
      <c r="DI214">
        <f>+IFERROR(IF(VALUE('data-cash-crude'!DH214)&gt;0,'data-cash-crude'!DH214-INDEX('active-future'!$C:$C,MATCH('basis-cash-crude'!DI$1,'active-future'!$A:$A,0),1),""),"")</f>
        <v>-4.4500000000000028</v>
      </c>
      <c r="DJ214">
        <f>+IFERROR(IF(VALUE('data-cash-crude'!DI214)&gt;0,'data-cash-crude'!DI214-INDEX('active-future'!$C:$C,MATCH('basis-cash-crude'!DJ$1,'active-future'!$A:$A,0),1),""),"")</f>
        <v>-4.5799999999999983</v>
      </c>
      <c r="DK214" t="str">
        <f>+IFERROR(IF(VALUE('data-cash-crude'!DJ214)&gt;0,'data-cash-crude'!DJ214-INDEX('active-future'!$C:$C,MATCH('basis-cash-crude'!DK$1,'active-future'!$A:$A,0),1),""),"")</f>
        <v/>
      </c>
      <c r="DL214">
        <f>+IFERROR(IF(VALUE('data-cash-crude'!DK214)&gt;0,'data-cash-crude'!DK214-INDEX('active-future'!$C:$C,MATCH('basis-cash-crude'!DL$1,'active-future'!$A:$A,0),1),""),"")</f>
        <v>-4.3699999999999974</v>
      </c>
      <c r="DM214" t="str">
        <f>+IFERROR(IF(VALUE('data-cash-crude'!DL214)&gt;0,'data-cash-crude'!DL214-INDEX('active-future'!$C:$C,MATCH('basis-cash-crude'!DM$1,'active-future'!$A:$A,0),1),""),"")</f>
        <v/>
      </c>
      <c r="DN214">
        <f>+IFERROR(IF(VALUE('data-cash-crude'!DM214)&gt;0,'data-cash-crude'!DM214-INDEX('active-future'!$C:$C,MATCH('basis-cash-crude'!DN$1,'active-future'!$A:$A,0),1),""),"")</f>
        <v>-4.4500000000000028</v>
      </c>
      <c r="DO214" t="str">
        <f>+IFERROR(IF(VALUE('data-cash-crude'!DN214)&gt;0,'data-cash-crude'!DN214-INDEX('active-future'!$C:$C,MATCH('basis-cash-crude'!DO$1,'active-future'!$A:$A,0),1),""),"")</f>
        <v/>
      </c>
      <c r="DP214" t="str">
        <f>+IFERROR(IF(VALUE('data-cash-crude'!DO214)&gt;0,'data-cash-crude'!DO214-INDEX('active-future'!$C:$C,MATCH('basis-cash-crude'!DP$1,'active-future'!$A:$A,0),1),""),"")</f>
        <v/>
      </c>
      <c r="DQ214" t="str">
        <f>+IFERROR(IF(VALUE('data-cash-crude'!DP214)&gt;0,'data-cash-crude'!DP214-INDEX('active-future'!$C:$C,MATCH('basis-cash-crude'!DQ$1,'active-future'!$A:$A,0),1),""),"")</f>
        <v/>
      </c>
      <c r="DR214" t="str">
        <f>+IFERROR(IF(VALUE('data-cash-crude'!DQ214)&gt;0,'data-cash-crude'!DQ214-INDEX('active-future'!$C:$C,MATCH('basis-cash-crude'!DR$1,'active-future'!$A:$A,0),1),""),"")</f>
        <v/>
      </c>
      <c r="DS214" t="str">
        <f>+IFERROR(IF(VALUE('data-cash-crude'!DR214)&gt;0,'data-cash-crude'!DR214-INDEX('active-future'!$C:$C,MATCH('basis-cash-crude'!DS$1,'active-future'!$A:$A,0),1),""),"")</f>
        <v/>
      </c>
      <c r="DT214" t="str">
        <f>+IFERROR(IF(VALUE('data-cash-crude'!DS214)&gt;0,'data-cash-crude'!DS214-INDEX('active-future'!$C:$C,MATCH('basis-cash-crude'!DT$1,'active-future'!$A:$A,0),1),""),"")</f>
        <v/>
      </c>
      <c r="DU214" t="str">
        <f>+IFERROR(IF(VALUE('data-cash-crude'!DT214)&gt;0,'data-cash-crude'!DT214-INDEX('active-future'!$C:$C,MATCH('basis-cash-crude'!DU$1,'active-future'!$A:$A,0),1),""),"")</f>
        <v/>
      </c>
      <c r="DV214" t="str">
        <f>+IFERROR(IF(VALUE('data-cash-crude'!DU214)&gt;0,'data-cash-crude'!DU214-INDEX('active-future'!$C:$C,MATCH('basis-cash-crude'!DV$1,'active-future'!$A:$A,0),1),""),"")</f>
        <v/>
      </c>
      <c r="DW214" t="str">
        <f>+IFERROR(IF(VALUE('data-cash-crude'!DV214)&gt;0,'data-cash-crude'!DV214-INDEX('active-future'!$C:$C,MATCH('basis-cash-crude'!DW$1,'active-future'!$A:$A,0),1),""),"")</f>
        <v/>
      </c>
      <c r="DX214" t="str">
        <f>+IFERROR(IF(VALUE('data-cash-crude'!DW214)&gt;0,'data-cash-crude'!DW214-INDEX('active-future'!$C:$C,MATCH('basis-cash-crude'!DX$1,'active-future'!$A:$A,0),1),""),"")</f>
        <v/>
      </c>
      <c r="DY214" t="str">
        <f>+IFERROR(IF(VALUE('data-cash-crude'!DX214)&gt;0,'data-cash-crude'!DX214-INDEX('active-future'!$C:$C,MATCH('basis-cash-crude'!DY$1,'active-future'!$A:$A,0),1),""),"")</f>
        <v/>
      </c>
      <c r="DZ214" t="str">
        <f>+IFERROR(IF(VALUE('data-cash-crude'!DY214)&gt;0,'data-cash-crude'!DY214-INDEX('active-future'!$C:$C,MATCH('basis-cash-crude'!DZ$1,'active-future'!$A:$A,0),1),""),"")</f>
        <v/>
      </c>
      <c r="EA214" t="str">
        <f>+IFERROR(IF(VALUE('data-cash-crude'!DZ214)&gt;0,'data-cash-crude'!DZ214-INDEX('active-future'!$C:$C,MATCH('basis-cash-crude'!EA$1,'active-future'!$A:$A,0),1),""),"")</f>
        <v/>
      </c>
      <c r="EB214" t="str">
        <f>+IFERROR(IF(VALUE('data-cash-crude'!EA214)&gt;0,'data-cash-crude'!EA214-INDEX('active-future'!$C:$C,MATCH('basis-cash-crude'!EB$1,'active-future'!$A:$A,0),1),""),"")</f>
        <v/>
      </c>
      <c r="EC214" t="str">
        <f>+IFERROR(IF(VALUE('data-cash-crude'!EB214)&gt;0,'data-cash-crude'!EB214-INDEX('active-future'!$C:$C,MATCH('basis-cash-crude'!EC$1,'active-future'!$A:$A,0),1),""),"")</f>
        <v/>
      </c>
      <c r="ED214" t="str">
        <f>+IFERROR(IF(VALUE('data-cash-crude'!EC214)&gt;0,'data-cash-crude'!EC214-INDEX('active-future'!$C:$C,MATCH('basis-cash-crude'!ED$1,'active-future'!$A:$A,0),1),""),"")</f>
        <v/>
      </c>
      <c r="EE214" t="str">
        <f>+IFERROR(IF(VALUE('data-cash-crude'!ED214)&gt;0,'data-cash-crude'!ED214-INDEX('active-future'!$C:$C,MATCH('basis-cash-crude'!EE$1,'active-future'!$A:$A,0),1),""),"")</f>
        <v/>
      </c>
      <c r="EF214" t="str">
        <f>+IFERROR(IF(VALUE('data-cash-crude'!EE214)&gt;0,'data-cash-crude'!EE214-INDEX('active-future'!$C:$C,MATCH('basis-cash-crude'!EF$1,'active-future'!$A:$A,0),1),""),"")</f>
        <v/>
      </c>
      <c r="EG214" t="str">
        <f>+IFERROR(IF(VALUE('data-cash-crude'!EF214)&gt;0,'data-cash-crude'!EF214-INDEX('active-future'!$C:$C,MATCH('basis-cash-crude'!EG$1,'active-future'!$A:$A,0),1),""),"")</f>
        <v/>
      </c>
      <c r="EH214" t="str">
        <f>+IFERROR(IF(VALUE('data-cash-crude'!EG214)&gt;0,'data-cash-crude'!EG214-INDEX('active-future'!$C:$C,MATCH('basis-cash-crude'!EH$1,'active-future'!$A:$A,0),1),""),"")</f>
        <v/>
      </c>
      <c r="EI214" t="str">
        <f>+IFERROR(IF(VALUE('data-cash-crude'!EH214)&gt;0,'data-cash-crude'!EH214-INDEX('active-future'!$C:$C,MATCH('basis-cash-crude'!EI$1,'active-future'!$A:$A,0),1),""),"")</f>
        <v/>
      </c>
      <c r="EJ214" t="str">
        <f>+IFERROR(IF(VALUE('data-cash-crude'!EI214)&gt;0,'data-cash-crude'!EI214-INDEX('active-future'!$C:$C,MATCH('basis-cash-crude'!EJ$1,'active-future'!$A:$A,0),1),""),"")</f>
        <v/>
      </c>
      <c r="EK214" t="str">
        <f>+IFERROR(IF(VALUE('data-cash-crude'!EJ214)&gt;0,'data-cash-crude'!EJ214-INDEX('active-future'!$C:$C,MATCH('basis-cash-crude'!EK$1,'active-future'!$A:$A,0),1),""),"")</f>
        <v/>
      </c>
      <c r="EL214" t="str">
        <f>+IFERROR(IF(VALUE('data-cash-crude'!EK214)&gt;0,'data-cash-crude'!EK214-INDEX('active-future'!$C:$C,MATCH('basis-cash-crude'!EL$1,'active-future'!$A:$A,0),1),""),"")</f>
        <v/>
      </c>
      <c r="EM214" t="str">
        <f>+IFERROR(IF(VALUE('data-cash-crude'!EL214)&gt;0,'data-cash-crude'!EL214-INDEX('active-future'!$C:$C,MATCH('basis-cash-crude'!EM$1,'active-future'!$A:$A,0),1),""),"")</f>
        <v/>
      </c>
      <c r="EN214" t="str">
        <f>+IFERROR(IF(VALUE('data-cash-crude'!EM214)&gt;0,'data-cash-crude'!EM214-INDEX('active-future'!$C:$C,MATCH('basis-cash-crude'!EN$1,'active-future'!$A:$A,0),1),""),"")</f>
        <v/>
      </c>
      <c r="EO214" t="str">
        <f>+IFERROR(IF(VALUE('data-cash-crude'!EN214)&gt;0,'data-cash-crude'!EN214-INDEX('active-future'!$C:$C,MATCH('basis-cash-crude'!EO$1,'active-future'!$A:$A,0),1),""),"")</f>
        <v/>
      </c>
      <c r="EP214" t="str">
        <f>+IFERROR(IF(VALUE('data-cash-crude'!EO214)&gt;0,'data-cash-crude'!EO214-INDEX('active-future'!$C:$C,MATCH('basis-cash-crude'!EP$1,'active-future'!$A:$A,0),1),""),"")</f>
        <v/>
      </c>
      <c r="EQ214" t="str">
        <f>+IFERROR(IF(VALUE('data-cash-crude'!EP214)&gt;0,'data-cash-crude'!EP214-INDEX('active-future'!$C:$C,MATCH('basis-cash-crude'!EQ$1,'active-future'!$A:$A,0),1),""),"")</f>
        <v/>
      </c>
      <c r="ER214" t="str">
        <f>+IFERROR(IF(VALUE('data-cash-crude'!EQ214)&gt;0,'data-cash-crude'!EQ214-INDEX('active-future'!$C:$C,MATCH('basis-cash-crude'!ER$1,'active-future'!$A:$A,0),1),""),"")</f>
        <v/>
      </c>
      <c r="ES214" t="str">
        <f>+IFERROR(IF(VALUE('data-cash-crude'!ER214)&gt;0,'data-cash-crude'!ER214-INDEX('active-future'!$C:$C,MATCH('basis-cash-crude'!ES$1,'active-future'!$A:$A,0),1),""),"")</f>
        <v/>
      </c>
      <c r="ET214" t="str">
        <f>+IFERROR(IF(VALUE('data-cash-crude'!ES214)&gt;0,'data-cash-crude'!ES214-INDEX('active-future'!$C:$C,MATCH('basis-cash-crude'!ET$1,'active-future'!$A:$A,0),1),""),"")</f>
        <v/>
      </c>
      <c r="EU214" t="str">
        <f>+IFERROR(IF(VALUE('data-cash-crude'!ET214)&gt;0,'data-cash-crude'!ET214-INDEX('active-future'!$C:$C,MATCH('basis-cash-crude'!EU$1,'active-future'!$A:$A,0),1),""),"")</f>
        <v/>
      </c>
      <c r="EV214" t="str">
        <f>+IFERROR(IF(VALUE('data-cash-crude'!EU214)&gt;0,'data-cash-crude'!EU214-INDEX('active-future'!$C:$C,MATCH('basis-cash-crude'!EV$1,'active-future'!$A:$A,0),1),""),"")</f>
        <v/>
      </c>
      <c r="EW214" t="str">
        <f>+IFERROR(IF(VALUE('data-cash-crude'!EV214)&gt;0,'data-cash-crude'!EV214-INDEX('active-future'!$C:$C,MATCH('basis-cash-crude'!EW$1,'active-future'!$A:$A,0),1),""),"")</f>
        <v/>
      </c>
      <c r="EX214" t="str">
        <f>+IFERROR(IF(VALUE('data-cash-crude'!EW214)&gt;0,'data-cash-crude'!EW214-INDEX('active-future'!$C:$C,MATCH('basis-cash-crude'!EX$1,'active-future'!$A:$A,0),1),""),"")</f>
        <v/>
      </c>
      <c r="EY214">
        <f>+IFERROR(IF(VALUE('data-cash-crude'!EX214)&gt;0,'data-cash-crude'!EX214-INDEX('active-future'!$C:$C,MATCH('basis-cash-crude'!EY$1,'active-future'!$A:$A,0),1),""),"")</f>
        <v>-4.6199999999999974</v>
      </c>
      <c r="EZ214">
        <f>+IFERROR(IF(VALUE('data-cash-crude'!EY214)&gt;0,'data-cash-crude'!EY214-INDEX('active-future'!$C:$C,MATCH('basis-cash-crude'!EZ$1,'active-future'!$A:$A,0),1),""),"")</f>
        <v>-4.5200000000000031</v>
      </c>
      <c r="FA214">
        <f>+IFERROR(IF(VALUE('data-cash-crude'!EZ214)&gt;0,'data-cash-crude'!EZ214-INDEX('active-future'!$C:$C,MATCH('basis-cash-crude'!FA$1,'active-future'!$A:$A,0),1),""),"")</f>
        <v>-4.5300000000000011</v>
      </c>
      <c r="FB214">
        <f>+IFERROR(IF(VALUE('data-cash-crude'!FA214)&gt;0,'data-cash-crude'!FA214-INDEX('active-future'!$C:$C,MATCH('basis-cash-crude'!FB$1,'active-future'!$A:$A,0),1),""),"")</f>
        <v>-4.5399999999999991</v>
      </c>
      <c r="FC214">
        <f>+IFERROR(IF(VALUE('data-cash-crude'!FB214)&gt;0,'data-cash-crude'!FB214-INDEX('active-future'!$C:$C,MATCH('basis-cash-crude'!FC$1,'active-future'!$A:$A,0),1),""),"")</f>
        <v>-4.4099999999999966</v>
      </c>
      <c r="FD214">
        <f>+IFERROR(IF(VALUE('data-cash-crude'!FC214)&gt;0,'data-cash-crude'!FC214-INDEX('active-future'!$C:$C,MATCH('basis-cash-crude'!FD$1,'active-future'!$A:$A,0),1),""),"")</f>
        <v>-4.4500000000000028</v>
      </c>
      <c r="FE214">
        <f>+IFERROR(IF(VALUE('data-cash-crude'!FD214)&gt;0,'data-cash-crude'!FD214-INDEX('active-future'!$C:$C,MATCH('basis-cash-crude'!FE$1,'active-future'!$A:$A,0),1),""),"")</f>
        <v>-4.6199999999999974</v>
      </c>
      <c r="FF214">
        <f>+IFERROR(IF(VALUE('data-cash-crude'!FE214)&gt;0,'data-cash-crude'!FE214-INDEX('active-future'!$C:$C,MATCH('basis-cash-crude'!FF$1,'active-future'!$A:$A,0),1),""),"")</f>
        <v>-4.6499999999999986</v>
      </c>
      <c r="FG214">
        <f>+IFERROR(IF(VALUE('data-cash-crude'!FF214)&gt;0,'data-cash-crude'!FF214-INDEX('active-future'!$C:$C,MATCH('basis-cash-crude'!FG$1,'active-future'!$A:$A,0),1),""),"")</f>
        <v>-4.5</v>
      </c>
      <c r="FH214">
        <f>+IFERROR(IF(VALUE('data-cash-crude'!FG214)&gt;0,'data-cash-crude'!FG214-INDEX('active-future'!$C:$C,MATCH('basis-cash-crude'!FH$1,'active-future'!$A:$A,0),1),""),"")</f>
        <v>-4.4399999999999977</v>
      </c>
      <c r="FI214">
        <f>+IFERROR(IF(VALUE('data-cash-crude'!FH214)&gt;0,'data-cash-crude'!FH214-INDEX('active-future'!$C:$C,MATCH('basis-cash-crude'!FI$1,'active-future'!$A:$A,0),1),""),"")</f>
        <v>-4.5600000000000023</v>
      </c>
      <c r="FJ214">
        <f>+IFERROR(IF(VALUE('data-cash-crude'!FI214)&gt;0,'data-cash-crude'!FI214-INDEX('active-future'!$C:$C,MATCH('basis-cash-crude'!FJ$1,'active-future'!$A:$A,0),1),""),"")</f>
        <v>-4.6000000000000014</v>
      </c>
      <c r="FK214">
        <f>+IFERROR(IF(VALUE('data-cash-crude'!FJ214)&gt;0,'data-cash-crude'!FJ214-INDEX('active-future'!$C:$C,MATCH('basis-cash-crude'!FK$1,'active-future'!$A:$A,0),1),""),"")</f>
        <v>-4.6599999999999966</v>
      </c>
      <c r="FL214">
        <f>+IFERROR(IF(VALUE('data-cash-crude'!FK214)&gt;0,'data-cash-crude'!FK214-INDEX('active-future'!$C:$C,MATCH('basis-cash-crude'!FL$1,'active-future'!$A:$A,0),1),""),"")</f>
        <v>-4.5</v>
      </c>
    </row>
    <row r="215" spans="1:168" x14ac:dyDescent="0.2">
      <c r="A215">
        <f t="shared" si="9"/>
        <v>-3.5866666666666673</v>
      </c>
      <c r="B215">
        <f t="shared" si="10"/>
        <v>-3.5176000000000012</v>
      </c>
      <c r="C215">
        <f t="shared" si="11"/>
        <v>-3.5184337349397601</v>
      </c>
      <c r="D215" s="10" t="str">
        <f>+'data-cash-crude'!B215</f>
        <v>CLPA-9-134.CM</v>
      </c>
      <c r="E215">
        <f>+IFERROR(IF(VALUE('data-cash-crude'!D215)&gt;0,'data-cash-crude'!D215-INDEX('active-future'!$C:$C,MATCH('basis-cash-crude'!E$1,'active-future'!$A:$A,0),1),""),"")</f>
        <v>-3.3100000000000023</v>
      </c>
      <c r="F215">
        <f>+IFERROR(IF(VALUE('data-cash-crude'!E215)&gt;0,'data-cash-crude'!E215-INDEX('active-future'!$C:$C,MATCH('basis-cash-crude'!F$1,'active-future'!$A:$A,0),1),""),"")</f>
        <v>-3.6799999999999997</v>
      </c>
      <c r="G215">
        <f>+IFERROR(IF(VALUE('data-cash-crude'!F215)&gt;0,'data-cash-crude'!F215-INDEX('active-future'!$C:$C,MATCH('basis-cash-crude'!G$1,'active-future'!$A:$A,0),1),""),"")</f>
        <v>-3.7199999999999989</v>
      </c>
      <c r="H215">
        <f>+IFERROR(IF(VALUE('data-cash-crude'!G215)&gt;0,'data-cash-crude'!G215-INDEX('active-future'!$C:$C,MATCH('basis-cash-crude'!H$1,'active-future'!$A:$A,0),1),""),"")</f>
        <v>-3.6799999999999997</v>
      </c>
      <c r="I215" t="str">
        <f>+IFERROR(IF(VALUE('data-cash-crude'!H215)&gt;0,'data-cash-crude'!H215-INDEX('active-future'!$C:$C,MATCH('basis-cash-crude'!I$1,'active-future'!$A:$A,0),1),""),"")</f>
        <v/>
      </c>
      <c r="J215">
        <f>+IFERROR(IF(VALUE('data-cash-crude'!I215)&gt;0,'data-cash-crude'!I215-INDEX('active-future'!$C:$C,MATCH('basis-cash-crude'!J$1,'active-future'!$A:$A,0),1),""),"")</f>
        <v>-3.6099999999999994</v>
      </c>
      <c r="K215">
        <f>+IFERROR(IF(VALUE('data-cash-crude'!J215)&gt;0,'data-cash-crude'!J215-INDEX('active-future'!$C:$C,MATCH('basis-cash-crude'!K$1,'active-future'!$A:$A,0),1),""),"")</f>
        <v>-3.5200000000000031</v>
      </c>
      <c r="L215" t="str">
        <f>+IFERROR(IF(VALUE('data-cash-crude'!K215)&gt;0,'data-cash-crude'!K215-INDEX('active-future'!$C:$C,MATCH('basis-cash-crude'!L$1,'active-future'!$A:$A,0),1),""),"")</f>
        <v/>
      </c>
      <c r="M215" t="str">
        <f>+IFERROR(IF(VALUE('data-cash-crude'!L215)&gt;0,'data-cash-crude'!L215-INDEX('active-future'!$C:$C,MATCH('basis-cash-crude'!M$1,'active-future'!$A:$A,0),1),""),"")</f>
        <v/>
      </c>
      <c r="N215">
        <f>+IFERROR(IF(VALUE('data-cash-crude'!M215)&gt;0,'data-cash-crude'!M215-INDEX('active-future'!$C:$C,MATCH('basis-cash-crude'!N$1,'active-future'!$A:$A,0),1),""),"")</f>
        <v>-3.3500000000000014</v>
      </c>
      <c r="O215">
        <f>+IFERROR(IF(VALUE('data-cash-crude'!N215)&gt;0,'data-cash-crude'!N215-INDEX('active-future'!$C:$C,MATCH('basis-cash-crude'!O$1,'active-future'!$A:$A,0),1),""),"")</f>
        <v>-3.3699999999999974</v>
      </c>
      <c r="P215">
        <f>+IFERROR(IF(VALUE('data-cash-crude'!O215)&gt;0,'data-cash-crude'!O215-INDEX('active-future'!$C:$C,MATCH('basis-cash-crude'!P$1,'active-future'!$A:$A,0),1),""),"")</f>
        <v>-3.4600000000000009</v>
      </c>
      <c r="Q215">
        <f>+IFERROR(IF(VALUE('data-cash-crude'!P215)&gt;0,'data-cash-crude'!P215-INDEX('active-future'!$C:$C,MATCH('basis-cash-crude'!Q$1,'active-future'!$A:$A,0),1),""),"")</f>
        <v>-3.5700000000000003</v>
      </c>
      <c r="R215">
        <f>+IFERROR(IF(VALUE('data-cash-crude'!Q215)&gt;0,'data-cash-crude'!Q215-INDEX('active-future'!$C:$C,MATCH('basis-cash-crude'!R$1,'active-future'!$A:$A,0),1),""),"")</f>
        <v>-3.4299999999999997</v>
      </c>
      <c r="S215">
        <f>+IFERROR(IF(VALUE('data-cash-crude'!R215)&gt;0,'data-cash-crude'!R215-INDEX('active-future'!$C:$C,MATCH('basis-cash-crude'!S$1,'active-future'!$A:$A,0),1),""),"")</f>
        <v>-3.509999999999998</v>
      </c>
      <c r="T215">
        <f>+IFERROR(IF(VALUE('data-cash-crude'!S215)&gt;0,'data-cash-crude'!S215-INDEX('active-future'!$C:$C,MATCH('basis-cash-crude'!T$1,'active-future'!$A:$A,0),1),""),"")</f>
        <v>-3.490000000000002</v>
      </c>
      <c r="U215">
        <f>+IFERROR(IF(VALUE('data-cash-crude'!T215)&gt;0,'data-cash-crude'!T215-INDEX('active-future'!$C:$C,MATCH('basis-cash-crude'!U$1,'active-future'!$A:$A,0),1),""),"")</f>
        <v>-3.5200000000000031</v>
      </c>
      <c r="V215">
        <f>+IFERROR(IF(VALUE('data-cash-crude'!U215)&gt;0,'data-cash-crude'!U215-INDEX('active-future'!$C:$C,MATCH('basis-cash-crude'!V$1,'active-future'!$A:$A,0),1),""),"")</f>
        <v>-3.4500000000000028</v>
      </c>
      <c r="W215">
        <f>+IFERROR(IF(VALUE('data-cash-crude'!V215)&gt;0,'data-cash-crude'!V215-INDEX('active-future'!$C:$C,MATCH('basis-cash-crude'!W$1,'active-future'!$A:$A,0),1),""),"")</f>
        <v>-3.6799999999999997</v>
      </c>
      <c r="X215">
        <f>+IFERROR(IF(VALUE('data-cash-crude'!W215)&gt;0,'data-cash-crude'!W215-INDEX('active-future'!$C:$C,MATCH('basis-cash-crude'!X$1,'active-future'!$A:$A,0),1),""),"")</f>
        <v>-3.6799999999999997</v>
      </c>
      <c r="Y215">
        <f>+IFERROR(IF(VALUE('data-cash-crude'!X215)&gt;0,'data-cash-crude'!X215-INDEX('active-future'!$C:$C,MATCH('basis-cash-crude'!Y$1,'active-future'!$A:$A,0),1),""),"")</f>
        <v>-3.6000000000000014</v>
      </c>
      <c r="Z215" t="str">
        <f>+IFERROR(IF(VALUE('data-cash-crude'!Y215)&gt;0,'data-cash-crude'!Y215-INDEX('active-future'!$C:$C,MATCH('basis-cash-crude'!Z$1,'active-future'!$A:$A,0),1),""),"")</f>
        <v/>
      </c>
      <c r="AA215">
        <f>+IFERROR(IF(VALUE('data-cash-crude'!Z215)&gt;0,'data-cash-crude'!Z215-INDEX('active-future'!$C:$C,MATCH('basis-cash-crude'!AA$1,'active-future'!$A:$A,0),1),""),"")</f>
        <v>-3.4200000000000017</v>
      </c>
      <c r="AB215" t="str">
        <f>+IFERROR(IF(VALUE('data-cash-crude'!AA215)&gt;0,'data-cash-crude'!AA215-INDEX('active-future'!$C:$C,MATCH('basis-cash-crude'!AB$1,'active-future'!$A:$A,0),1),""),"")</f>
        <v/>
      </c>
      <c r="AC215">
        <f>+IFERROR(IF(VALUE('data-cash-crude'!AB215)&gt;0,'data-cash-crude'!AB215-INDEX('active-future'!$C:$C,MATCH('basis-cash-crude'!AC$1,'active-future'!$A:$A,0),1),""),"")</f>
        <v>-3.3599999999999994</v>
      </c>
      <c r="AD215">
        <f>+IFERROR(IF(VALUE('data-cash-crude'!AC215)&gt;0,'data-cash-crude'!AC215-INDEX('active-future'!$C:$C,MATCH('basis-cash-crude'!AD$1,'active-future'!$A:$A,0),1),""),"")</f>
        <v>-3.4099999999999966</v>
      </c>
      <c r="AE215">
        <f>+IFERROR(IF(VALUE('data-cash-crude'!AD215)&gt;0,'data-cash-crude'!AD215-INDEX('active-future'!$C:$C,MATCH('basis-cash-crude'!AE$1,'active-future'!$A:$A,0),1),""),"")</f>
        <v>-3.509999999999998</v>
      </c>
      <c r="AF215">
        <f>+IFERROR(IF(VALUE('data-cash-crude'!AE215)&gt;0,'data-cash-crude'!AE215-INDEX('active-future'!$C:$C,MATCH('basis-cash-crude'!AF$1,'active-future'!$A:$A,0),1),""),"")</f>
        <v>-3.5200000000000031</v>
      </c>
      <c r="AG215">
        <f>+IFERROR(IF(VALUE('data-cash-crude'!AF215)&gt;0,'data-cash-crude'!AF215-INDEX('active-future'!$C:$C,MATCH('basis-cash-crude'!AG$1,'active-future'!$A:$A,0),1),""),"")</f>
        <v>-3.5799999999999983</v>
      </c>
      <c r="AH215">
        <f>+IFERROR(IF(VALUE('data-cash-crude'!AG215)&gt;0,'data-cash-crude'!AG215-INDEX('active-future'!$C:$C,MATCH('basis-cash-crude'!AH$1,'active-future'!$A:$A,0),1),""),"")</f>
        <v>-3.509999999999998</v>
      </c>
      <c r="AI215">
        <f>+IFERROR(IF(VALUE('data-cash-crude'!AH215)&gt;0,'data-cash-crude'!AH215-INDEX('active-future'!$C:$C,MATCH('basis-cash-crude'!AI$1,'active-future'!$A:$A,0),1),""),"")</f>
        <v>-3.6000000000000014</v>
      </c>
      <c r="AJ215">
        <f>+IFERROR(IF(VALUE('data-cash-crude'!AI215)&gt;0,'data-cash-crude'!AI215-INDEX('active-future'!$C:$C,MATCH('basis-cash-crude'!AJ$1,'active-future'!$A:$A,0),1),""),"")</f>
        <v>-2.8900000000000006</v>
      </c>
      <c r="AK215">
        <f>+IFERROR(IF(VALUE('data-cash-crude'!AJ215)&gt;0,'data-cash-crude'!AJ215-INDEX('active-future'!$C:$C,MATCH('basis-cash-crude'!AK$1,'active-future'!$A:$A,0),1),""),"")</f>
        <v>-3.4699999999999989</v>
      </c>
      <c r="AL215">
        <f>+IFERROR(IF(VALUE('data-cash-crude'!AK215)&gt;0,'data-cash-crude'!AK215-INDEX('active-future'!$C:$C,MATCH('basis-cash-crude'!AL$1,'active-future'!$A:$A,0),1),""),"")</f>
        <v>-3.5200000000000031</v>
      </c>
      <c r="AM215">
        <f>+IFERROR(IF(VALUE('data-cash-crude'!AL215)&gt;0,'data-cash-crude'!AL215-INDEX('active-future'!$C:$C,MATCH('basis-cash-crude'!AM$1,'active-future'!$A:$A,0),1),""),"")</f>
        <v>-3.6199999999999974</v>
      </c>
      <c r="AN215">
        <f>+IFERROR(IF(VALUE('data-cash-crude'!AM215)&gt;0,'data-cash-crude'!AM215-INDEX('active-future'!$C:$C,MATCH('basis-cash-crude'!AN$1,'active-future'!$A:$A,0),1),""),"")</f>
        <v>-3.5499999999999972</v>
      </c>
      <c r="AO215">
        <f>+IFERROR(IF(VALUE('data-cash-crude'!AN215)&gt;0,'data-cash-crude'!AN215-INDEX('active-future'!$C:$C,MATCH('basis-cash-crude'!AO$1,'active-future'!$A:$A,0),1),""),"")</f>
        <v>-3.3599999999999994</v>
      </c>
      <c r="AP215">
        <f>+IFERROR(IF(VALUE('data-cash-crude'!AO215)&gt;0,'data-cash-crude'!AO215-INDEX('active-future'!$C:$C,MATCH('basis-cash-crude'!AP$1,'active-future'!$A:$A,0),1),""),"")</f>
        <v>-3.490000000000002</v>
      </c>
      <c r="AQ215">
        <f>+IFERROR(IF(VALUE('data-cash-crude'!AP215)&gt;0,'data-cash-crude'!AP215-INDEX('active-future'!$C:$C,MATCH('basis-cash-crude'!AQ$1,'active-future'!$A:$A,0),1),""),"")</f>
        <v>-3.3999999999999986</v>
      </c>
      <c r="AR215">
        <f>+IFERROR(IF(VALUE('data-cash-crude'!AQ215)&gt;0,'data-cash-crude'!AQ215-INDEX('active-future'!$C:$C,MATCH('basis-cash-crude'!AR$1,'active-future'!$A:$A,0),1),""),"")</f>
        <v>-3.3500000000000014</v>
      </c>
      <c r="AS215">
        <f>+IFERROR(IF(VALUE('data-cash-crude'!AR215)&gt;0,'data-cash-crude'!AR215-INDEX('active-future'!$C:$C,MATCH('basis-cash-crude'!AS$1,'active-future'!$A:$A,0),1),""),"")</f>
        <v>-3.4799999999999969</v>
      </c>
      <c r="AT215">
        <f>+IFERROR(IF(VALUE('data-cash-crude'!AS215)&gt;0,'data-cash-crude'!AS215-INDEX('active-future'!$C:$C,MATCH('basis-cash-crude'!AT$1,'active-future'!$A:$A,0),1),""),"")</f>
        <v>-3.5399999999999991</v>
      </c>
      <c r="AU215">
        <f>+IFERROR(IF(VALUE('data-cash-crude'!AT215)&gt;0,'data-cash-crude'!AT215-INDEX('active-future'!$C:$C,MATCH('basis-cash-crude'!AU$1,'active-future'!$A:$A,0),1),""),"")</f>
        <v>-3.7000000000000028</v>
      </c>
      <c r="AV215">
        <f>+IFERROR(IF(VALUE('data-cash-crude'!AU215)&gt;0,'data-cash-crude'!AU215-INDEX('active-future'!$C:$C,MATCH('basis-cash-crude'!AV$1,'active-future'!$A:$A,0),1),""),"")</f>
        <v>-3.6799999999999997</v>
      </c>
      <c r="AW215">
        <f>+IFERROR(IF(VALUE('data-cash-crude'!AV215)&gt;0,'data-cash-crude'!AV215-INDEX('active-future'!$C:$C,MATCH('basis-cash-crude'!AW$1,'active-future'!$A:$A,0),1),""),"")</f>
        <v>-3.5600000000000023</v>
      </c>
      <c r="AX215">
        <f>+IFERROR(IF(VALUE('data-cash-crude'!AW215)&gt;0,'data-cash-crude'!AW215-INDEX('active-future'!$C:$C,MATCH('basis-cash-crude'!AX$1,'active-future'!$A:$A,0),1),""),"")</f>
        <v>-3.5399999999999991</v>
      </c>
      <c r="AY215">
        <f>+IFERROR(IF(VALUE('data-cash-crude'!AX215)&gt;0,'data-cash-crude'!AX215-INDEX('active-future'!$C:$C,MATCH('basis-cash-crude'!AY$1,'active-future'!$A:$A,0),1),""),"")</f>
        <v>-3.5600000000000023</v>
      </c>
      <c r="AZ215">
        <f>+IFERROR(IF(VALUE('data-cash-crude'!AY215)&gt;0,'data-cash-crude'!AY215-INDEX('active-future'!$C:$C,MATCH('basis-cash-crude'!AZ$1,'active-future'!$A:$A,0),1),""),"")</f>
        <v>-3.4099999999999966</v>
      </c>
      <c r="BA215">
        <f>+IFERROR(IF(VALUE('data-cash-crude'!AZ215)&gt;0,'data-cash-crude'!AZ215-INDEX('active-future'!$C:$C,MATCH('basis-cash-crude'!BA$1,'active-future'!$A:$A,0),1),""),"")</f>
        <v>-3.4799999999999969</v>
      </c>
      <c r="BB215">
        <f>+IFERROR(IF(VALUE('data-cash-crude'!BA215)&gt;0,'data-cash-crude'!BA215-INDEX('active-future'!$C:$C,MATCH('basis-cash-crude'!BB$1,'active-future'!$A:$A,0),1),""),"")</f>
        <v>-3.4699999999999989</v>
      </c>
      <c r="BC215">
        <f>+IFERROR(IF(VALUE('data-cash-crude'!BB215)&gt;0,'data-cash-crude'!BB215-INDEX('active-future'!$C:$C,MATCH('basis-cash-crude'!BC$1,'active-future'!$A:$A,0),1),""),"")</f>
        <v>-3.9799999999999969</v>
      </c>
      <c r="BD215">
        <f>+IFERROR(IF(VALUE('data-cash-crude'!BC215)&gt;0,'data-cash-crude'!BC215-INDEX('active-future'!$C:$C,MATCH('basis-cash-crude'!BD$1,'active-future'!$A:$A,0),1),""),"")</f>
        <v>-3.759999999999998</v>
      </c>
      <c r="BE215">
        <f>+IFERROR(IF(VALUE('data-cash-crude'!BD215)&gt;0,'data-cash-crude'!BD215-INDEX('active-future'!$C:$C,MATCH('basis-cash-crude'!BE$1,'active-future'!$A:$A,0),1),""),"")</f>
        <v>-3.6199999999999974</v>
      </c>
      <c r="BF215">
        <f>+IFERROR(IF(VALUE('data-cash-crude'!BE215)&gt;0,'data-cash-crude'!BE215-INDEX('active-future'!$C:$C,MATCH('basis-cash-crude'!BF$1,'active-future'!$A:$A,0),1),""),"")</f>
        <v>-3.4299999999999997</v>
      </c>
      <c r="BG215">
        <f>+IFERROR(IF(VALUE('data-cash-crude'!BF215)&gt;0,'data-cash-crude'!BF215-INDEX('active-future'!$C:$C,MATCH('basis-cash-crude'!BG$1,'active-future'!$A:$A,0),1),""),"")</f>
        <v>-3.6099999999999994</v>
      </c>
      <c r="BH215">
        <f>+IFERROR(IF(VALUE('data-cash-crude'!BG215)&gt;0,'data-cash-crude'!BG215-INDEX('active-future'!$C:$C,MATCH('basis-cash-crude'!BH$1,'active-future'!$A:$A,0),1),""),"")</f>
        <v>-3.5600000000000023</v>
      </c>
      <c r="BI215">
        <f>+IFERROR(IF(VALUE('data-cash-crude'!BH215)&gt;0,'data-cash-crude'!BH215-INDEX('active-future'!$C:$C,MATCH('basis-cash-crude'!BI$1,'active-future'!$A:$A,0),1),""),"")</f>
        <v>-3.5900000000000034</v>
      </c>
      <c r="BJ215">
        <f>+IFERROR(IF(VALUE('data-cash-crude'!BI215)&gt;0,'data-cash-crude'!BI215-INDEX('active-future'!$C:$C,MATCH('basis-cash-crude'!BJ$1,'active-future'!$A:$A,0),1),""),"")</f>
        <v>-3.4500000000000028</v>
      </c>
      <c r="BK215">
        <f>+IFERROR(IF(VALUE('data-cash-crude'!BJ215)&gt;0,'data-cash-crude'!BJ215-INDEX('active-future'!$C:$C,MATCH('basis-cash-crude'!BK$1,'active-future'!$A:$A,0),1),""),"")</f>
        <v>-3.5499999999999972</v>
      </c>
      <c r="BL215">
        <f>+IFERROR(IF(VALUE('data-cash-crude'!BK215)&gt;0,'data-cash-crude'!BK215-INDEX('active-future'!$C:$C,MATCH('basis-cash-crude'!BL$1,'active-future'!$A:$A,0),1),""),"")</f>
        <v>-3.5900000000000034</v>
      </c>
      <c r="BM215">
        <f>+IFERROR(IF(VALUE('data-cash-crude'!BL215)&gt;0,'data-cash-crude'!BL215-INDEX('active-future'!$C:$C,MATCH('basis-cash-crude'!BM$1,'active-future'!$A:$A,0),1),""),"")</f>
        <v>-3.3800000000000026</v>
      </c>
      <c r="BN215">
        <f>+IFERROR(IF(VALUE('data-cash-crude'!BM215)&gt;0,'data-cash-crude'!BM215-INDEX('active-future'!$C:$C,MATCH('basis-cash-crude'!BN$1,'active-future'!$A:$A,0),1),""),"")</f>
        <v>-3.5</v>
      </c>
      <c r="BO215">
        <f>+IFERROR(IF(VALUE('data-cash-crude'!BN215)&gt;0,'data-cash-crude'!BN215-INDEX('active-future'!$C:$C,MATCH('basis-cash-crude'!BO$1,'active-future'!$A:$A,0),1),""),"")</f>
        <v>-3.5600000000000023</v>
      </c>
      <c r="BP215">
        <f>+IFERROR(IF(VALUE('data-cash-crude'!BO215)&gt;0,'data-cash-crude'!BO215-INDEX('active-future'!$C:$C,MATCH('basis-cash-crude'!BP$1,'active-future'!$A:$A,0),1),""),"")</f>
        <v>-3.4500000000000028</v>
      </c>
      <c r="BQ215">
        <f>+IFERROR(IF(VALUE('data-cash-crude'!BP215)&gt;0,'data-cash-crude'!BP215-INDEX('active-future'!$C:$C,MATCH('basis-cash-crude'!BQ$1,'active-future'!$A:$A,0),1),""),"")</f>
        <v>-3.3900000000000006</v>
      </c>
      <c r="BR215">
        <f>+IFERROR(IF(VALUE('data-cash-crude'!BQ215)&gt;0,'data-cash-crude'!BQ215-INDEX('active-future'!$C:$C,MATCH('basis-cash-crude'!BR$1,'active-future'!$A:$A,0),1),""),"")</f>
        <v>-3.6199999999999974</v>
      </c>
      <c r="BS215">
        <f>+IFERROR(IF(VALUE('data-cash-crude'!BR215)&gt;0,'data-cash-crude'!BR215-INDEX('active-future'!$C:$C,MATCH('basis-cash-crude'!BS$1,'active-future'!$A:$A,0),1),""),"")</f>
        <v>-3.5700000000000003</v>
      </c>
      <c r="BT215">
        <f>+IFERROR(IF(VALUE('data-cash-crude'!BS215)&gt;0,'data-cash-crude'!BS215-INDEX('active-future'!$C:$C,MATCH('basis-cash-crude'!BT$1,'active-future'!$A:$A,0),1),""),"")</f>
        <v>-3.4099999999999966</v>
      </c>
      <c r="BU215">
        <f>+IFERROR(IF(VALUE('data-cash-crude'!BT215)&gt;0,'data-cash-crude'!BT215-INDEX('active-future'!$C:$C,MATCH('basis-cash-crude'!BU$1,'active-future'!$A:$A,0),1),""),"")</f>
        <v>-3.4099999999999966</v>
      </c>
      <c r="BV215">
        <f>+IFERROR(IF(VALUE('data-cash-crude'!BU215)&gt;0,'data-cash-crude'!BU215-INDEX('active-future'!$C:$C,MATCH('basis-cash-crude'!BV$1,'active-future'!$A:$A,0),1),""),"")</f>
        <v>-3.490000000000002</v>
      </c>
      <c r="BW215">
        <f>+IFERROR(IF(VALUE('data-cash-crude'!BV215)&gt;0,'data-cash-crude'!BV215-INDEX('active-future'!$C:$C,MATCH('basis-cash-crude'!BW$1,'active-future'!$A:$A,0),1),""),"")</f>
        <v>-3.2899999999999991</v>
      </c>
      <c r="BX215">
        <f>+IFERROR(IF(VALUE('data-cash-crude'!BW215)&gt;0,'data-cash-crude'!BW215-INDEX('active-future'!$C:$C,MATCH('basis-cash-crude'!BX$1,'active-future'!$A:$A,0),1),""),"")</f>
        <v>-3.3900000000000006</v>
      </c>
      <c r="BY215">
        <f>+IFERROR(IF(VALUE('data-cash-crude'!BX215)&gt;0,'data-cash-crude'!BX215-INDEX('active-future'!$C:$C,MATCH('basis-cash-crude'!BY$1,'active-future'!$A:$A,0),1),""),"")</f>
        <v>-3.5900000000000034</v>
      </c>
      <c r="BZ215">
        <f>+IFERROR(IF(VALUE('data-cash-crude'!BY215)&gt;0,'data-cash-crude'!BY215-INDEX('active-future'!$C:$C,MATCH('basis-cash-crude'!BZ$1,'active-future'!$A:$A,0),1),""),"")</f>
        <v>-3.6899999999999977</v>
      </c>
      <c r="CA215" t="str">
        <f>+IFERROR(IF(VALUE('data-cash-crude'!BZ215)&gt;0,'data-cash-crude'!BZ215-INDEX('active-future'!$C:$C,MATCH('basis-cash-crude'!CA$1,'active-future'!$A:$A,0),1),""),"")</f>
        <v/>
      </c>
      <c r="CB215">
        <f>+IFERROR(IF(VALUE('data-cash-crude'!CA215)&gt;0,'data-cash-crude'!CA215-INDEX('active-future'!$C:$C,MATCH('basis-cash-crude'!CB$1,'active-future'!$A:$A,0),1),""),"")</f>
        <v>-3.5900000000000034</v>
      </c>
      <c r="CC215">
        <f>+IFERROR(IF(VALUE('data-cash-crude'!CB215)&gt;0,'data-cash-crude'!CB215-INDEX('active-future'!$C:$C,MATCH('basis-cash-crude'!CC$1,'active-future'!$A:$A,0),1),""),"")</f>
        <v>-3.6499999999999986</v>
      </c>
      <c r="CD215">
        <f>+IFERROR(IF(VALUE('data-cash-crude'!CC215)&gt;0,'data-cash-crude'!CC215-INDEX('active-future'!$C:$C,MATCH('basis-cash-crude'!CD$1,'active-future'!$A:$A,0),1),""),"")</f>
        <v>-3.3500000000000014</v>
      </c>
      <c r="CE215">
        <f>+IFERROR(IF(VALUE('data-cash-crude'!CD215)&gt;0,'data-cash-crude'!CD215-INDEX('active-future'!$C:$C,MATCH('basis-cash-crude'!CE$1,'active-future'!$A:$A,0),1),""),"")</f>
        <v>-3.5900000000000034</v>
      </c>
      <c r="CF215">
        <f>+IFERROR(IF(VALUE('data-cash-crude'!CE215)&gt;0,'data-cash-crude'!CE215-INDEX('active-future'!$C:$C,MATCH('basis-cash-crude'!CF$1,'active-future'!$A:$A,0),1),""),"")</f>
        <v>-3.75</v>
      </c>
      <c r="CG215">
        <f>+IFERROR(IF(VALUE('data-cash-crude'!CF215)&gt;0,'data-cash-crude'!CF215-INDEX('active-future'!$C:$C,MATCH('basis-cash-crude'!CG$1,'active-future'!$A:$A,0),1),""),"")</f>
        <v>-3.6499999999999986</v>
      </c>
      <c r="CH215">
        <f>+IFERROR(IF(VALUE('data-cash-crude'!CG215)&gt;0,'data-cash-crude'!CG215-INDEX('active-future'!$C:$C,MATCH('basis-cash-crude'!CH$1,'active-future'!$A:$A,0),1),""),"")</f>
        <v>-3.6000000000000014</v>
      </c>
      <c r="CI215">
        <f>+IFERROR(IF(VALUE('data-cash-crude'!CH215)&gt;0,'data-cash-crude'!CH215-INDEX('active-future'!$C:$C,MATCH('basis-cash-crude'!CI$1,'active-future'!$A:$A,0),1),""),"")</f>
        <v>-3.5200000000000031</v>
      </c>
      <c r="CJ215">
        <f>+IFERROR(IF(VALUE('data-cash-crude'!CI215)&gt;0,'data-cash-crude'!CI215-INDEX('active-future'!$C:$C,MATCH('basis-cash-crude'!CJ$1,'active-future'!$A:$A,0),1),""),"")</f>
        <v>-3.5499999999999972</v>
      </c>
      <c r="CK215">
        <f>+IFERROR(IF(VALUE('data-cash-crude'!CJ215)&gt;0,'data-cash-crude'!CJ215-INDEX('active-future'!$C:$C,MATCH('basis-cash-crude'!CK$1,'active-future'!$A:$A,0),1),""),"")</f>
        <v>-3.509999999999998</v>
      </c>
      <c r="CL215">
        <f>+IFERROR(IF(VALUE('data-cash-crude'!CK215)&gt;0,'data-cash-crude'!CK215-INDEX('active-future'!$C:$C,MATCH('basis-cash-crude'!CL$1,'active-future'!$A:$A,0),1),""),"")</f>
        <v>-3.4399999999999977</v>
      </c>
      <c r="CM215" t="str">
        <f>+IFERROR(IF(VALUE('data-cash-crude'!CL215)&gt;0,'data-cash-crude'!CL215-INDEX('active-future'!$C:$C,MATCH('basis-cash-crude'!CM$1,'active-future'!$A:$A,0),1),""),"")</f>
        <v/>
      </c>
      <c r="CN215">
        <f>+IFERROR(IF(VALUE('data-cash-crude'!CM215)&gt;0,'data-cash-crude'!CM215-INDEX('active-future'!$C:$C,MATCH('basis-cash-crude'!CN$1,'active-future'!$A:$A,0),1),""),"")</f>
        <v>-3.3500000000000014</v>
      </c>
      <c r="CO215">
        <f>+IFERROR(IF(VALUE('data-cash-crude'!CN215)&gt;0,'data-cash-crude'!CN215-INDEX('active-future'!$C:$C,MATCH('basis-cash-crude'!CO$1,'active-future'!$A:$A,0),1),""),"")</f>
        <v>-3.4600000000000009</v>
      </c>
      <c r="CP215">
        <f>+IFERROR(IF(VALUE('data-cash-crude'!CO215)&gt;0,'data-cash-crude'!CO215-INDEX('active-future'!$C:$C,MATCH('basis-cash-crude'!CP$1,'active-future'!$A:$A,0),1),""),"")</f>
        <v>-3.5300000000000011</v>
      </c>
      <c r="CQ215">
        <f>+IFERROR(IF(VALUE('data-cash-crude'!CP215)&gt;0,'data-cash-crude'!CP215-INDEX('active-future'!$C:$C,MATCH('basis-cash-crude'!CQ$1,'active-future'!$A:$A,0),1),""),"")</f>
        <v>-3.4299999999999997</v>
      </c>
      <c r="CR215">
        <f>+IFERROR(IF(VALUE('data-cash-crude'!CQ215)&gt;0,'data-cash-crude'!CQ215-INDEX('active-future'!$C:$C,MATCH('basis-cash-crude'!CR$1,'active-future'!$A:$A,0),1),""),"")</f>
        <v>-3.3900000000000006</v>
      </c>
      <c r="CS215">
        <f>+IFERROR(IF(VALUE('data-cash-crude'!CR215)&gt;0,'data-cash-crude'!CR215-INDEX('active-future'!$C:$C,MATCH('basis-cash-crude'!CS$1,'active-future'!$A:$A,0),1),""),"")</f>
        <v>-3.6700000000000017</v>
      </c>
      <c r="CT215">
        <f>+IFERROR(IF(VALUE('data-cash-crude'!CS215)&gt;0,'data-cash-crude'!CS215-INDEX('active-future'!$C:$C,MATCH('basis-cash-crude'!CT$1,'active-future'!$A:$A,0),1),""),"")</f>
        <v>-3.3500000000000014</v>
      </c>
      <c r="CU215" t="str">
        <f>+IFERROR(IF(VALUE('data-cash-crude'!CT215)&gt;0,'data-cash-crude'!CT215-INDEX('active-future'!$C:$C,MATCH('basis-cash-crude'!CU$1,'active-future'!$A:$A,0),1),""),"")</f>
        <v/>
      </c>
      <c r="CV215" t="str">
        <f>+IFERROR(IF(VALUE('data-cash-crude'!CU215)&gt;0,'data-cash-crude'!CU215-INDEX('active-future'!$C:$C,MATCH('basis-cash-crude'!CV$1,'active-future'!$A:$A,0),1),""),"")</f>
        <v/>
      </c>
      <c r="CW215" t="str">
        <f>+IFERROR(IF(VALUE('data-cash-crude'!CV215)&gt;0,'data-cash-crude'!CV215-INDEX('active-future'!$C:$C,MATCH('basis-cash-crude'!CW$1,'active-future'!$A:$A,0),1),""),"")</f>
        <v/>
      </c>
      <c r="CX215" t="str">
        <f>+IFERROR(IF(VALUE('data-cash-crude'!CW215)&gt;0,'data-cash-crude'!CW215-INDEX('active-future'!$C:$C,MATCH('basis-cash-crude'!CX$1,'active-future'!$A:$A,0),1),""),"")</f>
        <v/>
      </c>
      <c r="CY215" t="str">
        <f>+IFERROR(IF(VALUE('data-cash-crude'!CX215)&gt;0,'data-cash-crude'!CX215-INDEX('active-future'!$C:$C,MATCH('basis-cash-crude'!CY$1,'active-future'!$A:$A,0),1),""),"")</f>
        <v/>
      </c>
      <c r="CZ215" t="str">
        <f>+IFERROR(IF(VALUE('data-cash-crude'!CY215)&gt;0,'data-cash-crude'!CY215-INDEX('active-future'!$C:$C,MATCH('basis-cash-crude'!CZ$1,'active-future'!$A:$A,0),1),""),"")</f>
        <v/>
      </c>
      <c r="DA215" t="str">
        <f>+IFERROR(IF(VALUE('data-cash-crude'!CZ215)&gt;0,'data-cash-crude'!CZ215-INDEX('active-future'!$C:$C,MATCH('basis-cash-crude'!DA$1,'active-future'!$A:$A,0),1),""),"")</f>
        <v/>
      </c>
      <c r="DB215" t="str">
        <f>+IFERROR(IF(VALUE('data-cash-crude'!DA215)&gt;0,'data-cash-crude'!DA215-INDEX('active-future'!$C:$C,MATCH('basis-cash-crude'!DB$1,'active-future'!$A:$A,0),1),""),"")</f>
        <v/>
      </c>
      <c r="DC215" t="str">
        <f>+IFERROR(IF(VALUE('data-cash-crude'!DB215)&gt;0,'data-cash-crude'!DB215-INDEX('active-future'!$C:$C,MATCH('basis-cash-crude'!DC$1,'active-future'!$A:$A,0),1),""),"")</f>
        <v/>
      </c>
      <c r="DD215">
        <f>+IFERROR(IF(VALUE('data-cash-crude'!DC215)&gt;0,'data-cash-crude'!DC215-INDEX('active-future'!$C:$C,MATCH('basis-cash-crude'!DD$1,'active-future'!$A:$A,0),1),""),"")</f>
        <v>-3.7899999999999991</v>
      </c>
      <c r="DE215">
        <f>+IFERROR(IF(VALUE('data-cash-crude'!DD215)&gt;0,'data-cash-crude'!DD215-INDEX('active-future'!$C:$C,MATCH('basis-cash-crude'!DE$1,'active-future'!$A:$A,0),1),""),"")</f>
        <v>-3.5900000000000034</v>
      </c>
      <c r="DF215">
        <f>+IFERROR(IF(VALUE('data-cash-crude'!DE215)&gt;0,'data-cash-crude'!DE215-INDEX('active-future'!$C:$C,MATCH('basis-cash-crude'!DF$1,'active-future'!$A:$A,0),1),""),"")</f>
        <v>-3.6300000000000026</v>
      </c>
      <c r="DG215">
        <f>+IFERROR(IF(VALUE('data-cash-crude'!DF215)&gt;0,'data-cash-crude'!DF215-INDEX('active-future'!$C:$C,MATCH('basis-cash-crude'!DG$1,'active-future'!$A:$A,0),1),""),"")</f>
        <v>-3.4399999999999977</v>
      </c>
      <c r="DH215" t="str">
        <f>+IFERROR(IF(VALUE('data-cash-crude'!DG215)&gt;0,'data-cash-crude'!DG215-INDEX('active-future'!$C:$C,MATCH('basis-cash-crude'!DH$1,'active-future'!$A:$A,0),1),""),"")</f>
        <v/>
      </c>
      <c r="DI215">
        <f>+IFERROR(IF(VALUE('data-cash-crude'!DH215)&gt;0,'data-cash-crude'!DH215-INDEX('active-future'!$C:$C,MATCH('basis-cash-crude'!DI$1,'active-future'!$A:$A,0),1),""),"")</f>
        <v>-3.4500000000000028</v>
      </c>
      <c r="DJ215">
        <f>+IFERROR(IF(VALUE('data-cash-crude'!DI215)&gt;0,'data-cash-crude'!DI215-INDEX('active-future'!$C:$C,MATCH('basis-cash-crude'!DJ$1,'active-future'!$A:$A,0),1),""),"")</f>
        <v>-3.5799999999999983</v>
      </c>
      <c r="DK215" t="str">
        <f>+IFERROR(IF(VALUE('data-cash-crude'!DJ215)&gt;0,'data-cash-crude'!DJ215-INDEX('active-future'!$C:$C,MATCH('basis-cash-crude'!DK$1,'active-future'!$A:$A,0),1),""),"")</f>
        <v/>
      </c>
      <c r="DL215">
        <f>+IFERROR(IF(VALUE('data-cash-crude'!DK215)&gt;0,'data-cash-crude'!DK215-INDEX('active-future'!$C:$C,MATCH('basis-cash-crude'!DL$1,'active-future'!$A:$A,0),1),""),"")</f>
        <v>-3.3699999999999974</v>
      </c>
      <c r="DM215" t="str">
        <f>+IFERROR(IF(VALUE('data-cash-crude'!DL215)&gt;0,'data-cash-crude'!DL215-INDEX('active-future'!$C:$C,MATCH('basis-cash-crude'!DM$1,'active-future'!$A:$A,0),1),""),"")</f>
        <v/>
      </c>
      <c r="DN215">
        <f>+IFERROR(IF(VALUE('data-cash-crude'!DM215)&gt;0,'data-cash-crude'!DM215-INDEX('active-future'!$C:$C,MATCH('basis-cash-crude'!DN$1,'active-future'!$A:$A,0),1),""),"")</f>
        <v>-3.4500000000000028</v>
      </c>
      <c r="DO215" t="str">
        <f>+IFERROR(IF(VALUE('data-cash-crude'!DN215)&gt;0,'data-cash-crude'!DN215-INDEX('active-future'!$C:$C,MATCH('basis-cash-crude'!DO$1,'active-future'!$A:$A,0),1),""),"")</f>
        <v/>
      </c>
      <c r="DP215" t="str">
        <f>+IFERROR(IF(VALUE('data-cash-crude'!DO215)&gt;0,'data-cash-crude'!DO215-INDEX('active-future'!$C:$C,MATCH('basis-cash-crude'!DP$1,'active-future'!$A:$A,0),1),""),"")</f>
        <v/>
      </c>
      <c r="DQ215" t="str">
        <f>+IFERROR(IF(VALUE('data-cash-crude'!DP215)&gt;0,'data-cash-crude'!DP215-INDEX('active-future'!$C:$C,MATCH('basis-cash-crude'!DQ$1,'active-future'!$A:$A,0),1),""),"")</f>
        <v/>
      </c>
      <c r="DR215" t="str">
        <f>+IFERROR(IF(VALUE('data-cash-crude'!DQ215)&gt;0,'data-cash-crude'!DQ215-INDEX('active-future'!$C:$C,MATCH('basis-cash-crude'!DR$1,'active-future'!$A:$A,0),1),""),"")</f>
        <v/>
      </c>
      <c r="DS215" t="str">
        <f>+IFERROR(IF(VALUE('data-cash-crude'!DR215)&gt;0,'data-cash-crude'!DR215-INDEX('active-future'!$C:$C,MATCH('basis-cash-crude'!DS$1,'active-future'!$A:$A,0),1),""),"")</f>
        <v/>
      </c>
      <c r="DT215" t="str">
        <f>+IFERROR(IF(VALUE('data-cash-crude'!DS215)&gt;0,'data-cash-crude'!DS215-INDEX('active-future'!$C:$C,MATCH('basis-cash-crude'!DT$1,'active-future'!$A:$A,0),1),""),"")</f>
        <v/>
      </c>
      <c r="DU215" t="str">
        <f>+IFERROR(IF(VALUE('data-cash-crude'!DT215)&gt;0,'data-cash-crude'!DT215-INDEX('active-future'!$C:$C,MATCH('basis-cash-crude'!DU$1,'active-future'!$A:$A,0),1),""),"")</f>
        <v/>
      </c>
      <c r="DV215" t="str">
        <f>+IFERROR(IF(VALUE('data-cash-crude'!DU215)&gt;0,'data-cash-crude'!DU215-INDEX('active-future'!$C:$C,MATCH('basis-cash-crude'!DV$1,'active-future'!$A:$A,0),1),""),"")</f>
        <v/>
      </c>
      <c r="DW215" t="str">
        <f>+IFERROR(IF(VALUE('data-cash-crude'!DV215)&gt;0,'data-cash-crude'!DV215-INDEX('active-future'!$C:$C,MATCH('basis-cash-crude'!DW$1,'active-future'!$A:$A,0),1),""),"")</f>
        <v/>
      </c>
      <c r="DX215" t="str">
        <f>+IFERROR(IF(VALUE('data-cash-crude'!DW215)&gt;0,'data-cash-crude'!DW215-INDEX('active-future'!$C:$C,MATCH('basis-cash-crude'!DX$1,'active-future'!$A:$A,0),1),""),"")</f>
        <v/>
      </c>
      <c r="DY215" t="str">
        <f>+IFERROR(IF(VALUE('data-cash-crude'!DX215)&gt;0,'data-cash-crude'!DX215-INDEX('active-future'!$C:$C,MATCH('basis-cash-crude'!DY$1,'active-future'!$A:$A,0),1),""),"")</f>
        <v/>
      </c>
      <c r="DZ215" t="str">
        <f>+IFERROR(IF(VALUE('data-cash-crude'!DY215)&gt;0,'data-cash-crude'!DY215-INDEX('active-future'!$C:$C,MATCH('basis-cash-crude'!DZ$1,'active-future'!$A:$A,0),1),""),"")</f>
        <v/>
      </c>
      <c r="EA215" t="str">
        <f>+IFERROR(IF(VALUE('data-cash-crude'!DZ215)&gt;0,'data-cash-crude'!DZ215-INDEX('active-future'!$C:$C,MATCH('basis-cash-crude'!EA$1,'active-future'!$A:$A,0),1),""),"")</f>
        <v/>
      </c>
      <c r="EB215" t="str">
        <f>+IFERROR(IF(VALUE('data-cash-crude'!EA215)&gt;0,'data-cash-crude'!EA215-INDEX('active-future'!$C:$C,MATCH('basis-cash-crude'!EB$1,'active-future'!$A:$A,0),1),""),"")</f>
        <v/>
      </c>
      <c r="EC215" t="str">
        <f>+IFERROR(IF(VALUE('data-cash-crude'!EB215)&gt;0,'data-cash-crude'!EB215-INDEX('active-future'!$C:$C,MATCH('basis-cash-crude'!EC$1,'active-future'!$A:$A,0),1),""),"")</f>
        <v/>
      </c>
      <c r="ED215" t="str">
        <f>+IFERROR(IF(VALUE('data-cash-crude'!EC215)&gt;0,'data-cash-crude'!EC215-INDEX('active-future'!$C:$C,MATCH('basis-cash-crude'!ED$1,'active-future'!$A:$A,0),1),""),"")</f>
        <v/>
      </c>
      <c r="EE215" t="str">
        <f>+IFERROR(IF(VALUE('data-cash-crude'!ED215)&gt;0,'data-cash-crude'!ED215-INDEX('active-future'!$C:$C,MATCH('basis-cash-crude'!EE$1,'active-future'!$A:$A,0),1),""),"")</f>
        <v/>
      </c>
      <c r="EF215" t="str">
        <f>+IFERROR(IF(VALUE('data-cash-crude'!EE215)&gt;0,'data-cash-crude'!EE215-INDEX('active-future'!$C:$C,MATCH('basis-cash-crude'!EF$1,'active-future'!$A:$A,0),1),""),"")</f>
        <v/>
      </c>
      <c r="EG215" t="str">
        <f>+IFERROR(IF(VALUE('data-cash-crude'!EF215)&gt;0,'data-cash-crude'!EF215-INDEX('active-future'!$C:$C,MATCH('basis-cash-crude'!EG$1,'active-future'!$A:$A,0),1),""),"")</f>
        <v/>
      </c>
      <c r="EH215" t="str">
        <f>+IFERROR(IF(VALUE('data-cash-crude'!EG215)&gt;0,'data-cash-crude'!EG215-INDEX('active-future'!$C:$C,MATCH('basis-cash-crude'!EH$1,'active-future'!$A:$A,0),1),""),"")</f>
        <v/>
      </c>
      <c r="EI215" t="str">
        <f>+IFERROR(IF(VALUE('data-cash-crude'!EH215)&gt;0,'data-cash-crude'!EH215-INDEX('active-future'!$C:$C,MATCH('basis-cash-crude'!EI$1,'active-future'!$A:$A,0),1),""),"")</f>
        <v/>
      </c>
      <c r="EJ215" t="str">
        <f>+IFERROR(IF(VALUE('data-cash-crude'!EI215)&gt;0,'data-cash-crude'!EI215-INDEX('active-future'!$C:$C,MATCH('basis-cash-crude'!EJ$1,'active-future'!$A:$A,0),1),""),"")</f>
        <v/>
      </c>
      <c r="EK215" t="str">
        <f>+IFERROR(IF(VALUE('data-cash-crude'!EJ215)&gt;0,'data-cash-crude'!EJ215-INDEX('active-future'!$C:$C,MATCH('basis-cash-crude'!EK$1,'active-future'!$A:$A,0),1),""),"")</f>
        <v/>
      </c>
      <c r="EL215" t="str">
        <f>+IFERROR(IF(VALUE('data-cash-crude'!EK215)&gt;0,'data-cash-crude'!EK215-INDEX('active-future'!$C:$C,MATCH('basis-cash-crude'!EL$1,'active-future'!$A:$A,0),1),""),"")</f>
        <v/>
      </c>
      <c r="EM215" t="str">
        <f>+IFERROR(IF(VALUE('data-cash-crude'!EL215)&gt;0,'data-cash-crude'!EL215-INDEX('active-future'!$C:$C,MATCH('basis-cash-crude'!EM$1,'active-future'!$A:$A,0),1),""),"")</f>
        <v/>
      </c>
      <c r="EN215" t="str">
        <f>+IFERROR(IF(VALUE('data-cash-crude'!EM215)&gt;0,'data-cash-crude'!EM215-INDEX('active-future'!$C:$C,MATCH('basis-cash-crude'!EN$1,'active-future'!$A:$A,0),1),""),"")</f>
        <v/>
      </c>
      <c r="EO215" t="str">
        <f>+IFERROR(IF(VALUE('data-cash-crude'!EN215)&gt;0,'data-cash-crude'!EN215-INDEX('active-future'!$C:$C,MATCH('basis-cash-crude'!EO$1,'active-future'!$A:$A,0),1),""),"")</f>
        <v/>
      </c>
      <c r="EP215" t="str">
        <f>+IFERROR(IF(VALUE('data-cash-crude'!EO215)&gt;0,'data-cash-crude'!EO215-INDEX('active-future'!$C:$C,MATCH('basis-cash-crude'!EP$1,'active-future'!$A:$A,0),1),""),"")</f>
        <v/>
      </c>
      <c r="EQ215" t="str">
        <f>+IFERROR(IF(VALUE('data-cash-crude'!EP215)&gt;0,'data-cash-crude'!EP215-INDEX('active-future'!$C:$C,MATCH('basis-cash-crude'!EQ$1,'active-future'!$A:$A,0),1),""),"")</f>
        <v/>
      </c>
      <c r="ER215" t="str">
        <f>+IFERROR(IF(VALUE('data-cash-crude'!EQ215)&gt;0,'data-cash-crude'!EQ215-INDEX('active-future'!$C:$C,MATCH('basis-cash-crude'!ER$1,'active-future'!$A:$A,0),1),""),"")</f>
        <v/>
      </c>
      <c r="ES215" t="str">
        <f>+IFERROR(IF(VALUE('data-cash-crude'!ER215)&gt;0,'data-cash-crude'!ER215-INDEX('active-future'!$C:$C,MATCH('basis-cash-crude'!ES$1,'active-future'!$A:$A,0),1),""),"")</f>
        <v/>
      </c>
      <c r="ET215" t="str">
        <f>+IFERROR(IF(VALUE('data-cash-crude'!ES215)&gt;0,'data-cash-crude'!ES215-INDEX('active-future'!$C:$C,MATCH('basis-cash-crude'!ET$1,'active-future'!$A:$A,0),1),""),"")</f>
        <v/>
      </c>
      <c r="EU215" t="str">
        <f>+IFERROR(IF(VALUE('data-cash-crude'!ET215)&gt;0,'data-cash-crude'!ET215-INDEX('active-future'!$C:$C,MATCH('basis-cash-crude'!EU$1,'active-future'!$A:$A,0),1),""),"")</f>
        <v/>
      </c>
      <c r="EV215" t="str">
        <f>+IFERROR(IF(VALUE('data-cash-crude'!EU215)&gt;0,'data-cash-crude'!EU215-INDEX('active-future'!$C:$C,MATCH('basis-cash-crude'!EV$1,'active-future'!$A:$A,0),1),""),"")</f>
        <v/>
      </c>
      <c r="EW215" t="str">
        <f>+IFERROR(IF(VALUE('data-cash-crude'!EV215)&gt;0,'data-cash-crude'!EV215-INDEX('active-future'!$C:$C,MATCH('basis-cash-crude'!EW$1,'active-future'!$A:$A,0),1),""),"")</f>
        <v/>
      </c>
      <c r="EX215" t="str">
        <f>+IFERROR(IF(VALUE('data-cash-crude'!EW215)&gt;0,'data-cash-crude'!EW215-INDEX('active-future'!$C:$C,MATCH('basis-cash-crude'!EX$1,'active-future'!$A:$A,0),1),""),"")</f>
        <v/>
      </c>
      <c r="EY215">
        <f>+IFERROR(IF(VALUE('data-cash-crude'!EX215)&gt;0,'data-cash-crude'!EX215-INDEX('active-future'!$C:$C,MATCH('basis-cash-crude'!EY$1,'active-future'!$A:$A,0),1),""),"")</f>
        <v>-3.6199999999999974</v>
      </c>
      <c r="EZ215">
        <f>+IFERROR(IF(VALUE('data-cash-crude'!EY215)&gt;0,'data-cash-crude'!EY215-INDEX('active-future'!$C:$C,MATCH('basis-cash-crude'!EZ$1,'active-future'!$A:$A,0),1),""),"")</f>
        <v>-3.5200000000000031</v>
      </c>
      <c r="FA215">
        <f>+IFERROR(IF(VALUE('data-cash-crude'!EZ215)&gt;0,'data-cash-crude'!EZ215-INDEX('active-future'!$C:$C,MATCH('basis-cash-crude'!FA$1,'active-future'!$A:$A,0),1),""),"")</f>
        <v>-3.5300000000000011</v>
      </c>
      <c r="FB215">
        <f>+IFERROR(IF(VALUE('data-cash-crude'!FA215)&gt;0,'data-cash-crude'!FA215-INDEX('active-future'!$C:$C,MATCH('basis-cash-crude'!FB$1,'active-future'!$A:$A,0),1),""),"")</f>
        <v>-3.5399999999999991</v>
      </c>
      <c r="FC215">
        <f>+IFERROR(IF(VALUE('data-cash-crude'!FB215)&gt;0,'data-cash-crude'!FB215-INDEX('active-future'!$C:$C,MATCH('basis-cash-crude'!FC$1,'active-future'!$A:$A,0),1),""),"")</f>
        <v>-3.4099999999999966</v>
      </c>
      <c r="FD215">
        <f>+IFERROR(IF(VALUE('data-cash-crude'!FC215)&gt;0,'data-cash-crude'!FC215-INDEX('active-future'!$C:$C,MATCH('basis-cash-crude'!FD$1,'active-future'!$A:$A,0),1),""),"")</f>
        <v>-3.4500000000000028</v>
      </c>
      <c r="FE215">
        <f>+IFERROR(IF(VALUE('data-cash-crude'!FD215)&gt;0,'data-cash-crude'!FD215-INDEX('active-future'!$C:$C,MATCH('basis-cash-crude'!FE$1,'active-future'!$A:$A,0),1),""),"")</f>
        <v>-3.6199999999999974</v>
      </c>
      <c r="FF215">
        <f>+IFERROR(IF(VALUE('data-cash-crude'!FE215)&gt;0,'data-cash-crude'!FE215-INDEX('active-future'!$C:$C,MATCH('basis-cash-crude'!FF$1,'active-future'!$A:$A,0),1),""),"")</f>
        <v>-3.6499999999999986</v>
      </c>
      <c r="FG215">
        <f>+IFERROR(IF(VALUE('data-cash-crude'!FF215)&gt;0,'data-cash-crude'!FF215-INDEX('active-future'!$C:$C,MATCH('basis-cash-crude'!FG$1,'active-future'!$A:$A,0),1),""),"")</f>
        <v>-3.5</v>
      </c>
      <c r="FH215">
        <f>+IFERROR(IF(VALUE('data-cash-crude'!FG215)&gt;0,'data-cash-crude'!FG215-INDEX('active-future'!$C:$C,MATCH('basis-cash-crude'!FH$1,'active-future'!$A:$A,0),1),""),"")</f>
        <v>-3.4399999999999977</v>
      </c>
      <c r="FI215">
        <f>+IFERROR(IF(VALUE('data-cash-crude'!FH215)&gt;0,'data-cash-crude'!FH215-INDEX('active-future'!$C:$C,MATCH('basis-cash-crude'!FI$1,'active-future'!$A:$A,0),1),""),"")</f>
        <v>-3.5600000000000023</v>
      </c>
      <c r="FJ215">
        <f>+IFERROR(IF(VALUE('data-cash-crude'!FI215)&gt;0,'data-cash-crude'!FI215-INDEX('active-future'!$C:$C,MATCH('basis-cash-crude'!FJ$1,'active-future'!$A:$A,0),1),""),"")</f>
        <v>-3.6000000000000014</v>
      </c>
      <c r="FK215">
        <f>+IFERROR(IF(VALUE('data-cash-crude'!FJ215)&gt;0,'data-cash-crude'!FJ215-INDEX('active-future'!$C:$C,MATCH('basis-cash-crude'!FK$1,'active-future'!$A:$A,0),1),""),"")</f>
        <v>-3.6599999999999966</v>
      </c>
      <c r="FL215">
        <f>+IFERROR(IF(VALUE('data-cash-crude'!FK215)&gt;0,'data-cash-crude'!FK215-INDEX('active-future'!$C:$C,MATCH('basis-cash-crude'!FL$1,'active-future'!$A:$A,0),1),""),"")</f>
        <v>-3.5</v>
      </c>
    </row>
    <row r="216" spans="1:168" x14ac:dyDescent="0.2">
      <c r="A216">
        <f t="shared" si="9"/>
        <v>-10.586666666666668</v>
      </c>
      <c r="B216">
        <f t="shared" si="10"/>
        <v>-10.5176</v>
      </c>
      <c r="C216">
        <f t="shared" si="11"/>
        <v>-10.518433734939762</v>
      </c>
      <c r="D216" s="10" t="str">
        <f>+'data-cash-crude'!B216</f>
        <v>CLPA-9-153.CM</v>
      </c>
      <c r="E216">
        <f>+IFERROR(IF(VALUE('data-cash-crude'!D216)&gt;0,'data-cash-crude'!D216-INDEX('active-future'!$C:$C,MATCH('basis-cash-crude'!E$1,'active-future'!$A:$A,0),1),""),"")</f>
        <v>-10.310000000000002</v>
      </c>
      <c r="F216">
        <f>+IFERROR(IF(VALUE('data-cash-crude'!E216)&gt;0,'data-cash-crude'!E216-INDEX('active-future'!$C:$C,MATCH('basis-cash-crude'!F$1,'active-future'!$A:$A,0),1),""),"")</f>
        <v>-10.68</v>
      </c>
      <c r="G216">
        <f>+IFERROR(IF(VALUE('data-cash-crude'!F216)&gt;0,'data-cash-crude'!F216-INDEX('active-future'!$C:$C,MATCH('basis-cash-crude'!G$1,'active-future'!$A:$A,0),1),""),"")</f>
        <v>-10.719999999999999</v>
      </c>
      <c r="H216">
        <f>+IFERROR(IF(VALUE('data-cash-crude'!G216)&gt;0,'data-cash-crude'!G216-INDEX('active-future'!$C:$C,MATCH('basis-cash-crude'!H$1,'active-future'!$A:$A,0),1),""),"")</f>
        <v>-10.68</v>
      </c>
      <c r="I216" t="str">
        <f>+IFERROR(IF(VALUE('data-cash-crude'!H216)&gt;0,'data-cash-crude'!H216-INDEX('active-future'!$C:$C,MATCH('basis-cash-crude'!I$1,'active-future'!$A:$A,0),1),""),"")</f>
        <v/>
      </c>
      <c r="J216">
        <f>+IFERROR(IF(VALUE('data-cash-crude'!I216)&gt;0,'data-cash-crude'!I216-INDEX('active-future'!$C:$C,MATCH('basis-cash-crude'!J$1,'active-future'!$A:$A,0),1),""),"")</f>
        <v>-10.61</v>
      </c>
      <c r="K216">
        <f>+IFERROR(IF(VALUE('data-cash-crude'!J216)&gt;0,'data-cash-crude'!J216-INDEX('active-future'!$C:$C,MATCH('basis-cash-crude'!K$1,'active-future'!$A:$A,0),1),""),"")</f>
        <v>-10.520000000000003</v>
      </c>
      <c r="L216" t="str">
        <f>+IFERROR(IF(VALUE('data-cash-crude'!K216)&gt;0,'data-cash-crude'!K216-INDEX('active-future'!$C:$C,MATCH('basis-cash-crude'!L$1,'active-future'!$A:$A,0),1),""),"")</f>
        <v/>
      </c>
      <c r="M216" t="str">
        <f>+IFERROR(IF(VALUE('data-cash-crude'!L216)&gt;0,'data-cash-crude'!L216-INDEX('active-future'!$C:$C,MATCH('basis-cash-crude'!M$1,'active-future'!$A:$A,0),1),""),"")</f>
        <v/>
      </c>
      <c r="N216">
        <f>+IFERROR(IF(VALUE('data-cash-crude'!M216)&gt;0,'data-cash-crude'!M216-INDEX('active-future'!$C:$C,MATCH('basis-cash-crude'!N$1,'active-future'!$A:$A,0),1),""),"")</f>
        <v>-10.350000000000001</v>
      </c>
      <c r="O216">
        <f>+IFERROR(IF(VALUE('data-cash-crude'!N216)&gt;0,'data-cash-crude'!N216-INDEX('active-future'!$C:$C,MATCH('basis-cash-crude'!O$1,'active-future'!$A:$A,0),1),""),"")</f>
        <v>-10.369999999999997</v>
      </c>
      <c r="P216">
        <f>+IFERROR(IF(VALUE('data-cash-crude'!O216)&gt;0,'data-cash-crude'!O216-INDEX('active-future'!$C:$C,MATCH('basis-cash-crude'!P$1,'active-future'!$A:$A,0),1),""),"")</f>
        <v>-10.46</v>
      </c>
      <c r="Q216">
        <f>+IFERROR(IF(VALUE('data-cash-crude'!P216)&gt;0,'data-cash-crude'!P216-INDEX('active-future'!$C:$C,MATCH('basis-cash-crude'!Q$1,'active-future'!$A:$A,0),1),""),"")</f>
        <v>-10.57</v>
      </c>
      <c r="R216">
        <f>+IFERROR(IF(VALUE('data-cash-crude'!Q216)&gt;0,'data-cash-crude'!Q216-INDEX('active-future'!$C:$C,MATCH('basis-cash-crude'!R$1,'active-future'!$A:$A,0),1),""),"")</f>
        <v>-10.43</v>
      </c>
      <c r="S216">
        <f>+IFERROR(IF(VALUE('data-cash-crude'!R216)&gt;0,'data-cash-crude'!R216-INDEX('active-future'!$C:$C,MATCH('basis-cash-crude'!S$1,'active-future'!$A:$A,0),1),""),"")</f>
        <v>-10.509999999999998</v>
      </c>
      <c r="T216">
        <f>+IFERROR(IF(VALUE('data-cash-crude'!S216)&gt;0,'data-cash-crude'!S216-INDEX('active-future'!$C:$C,MATCH('basis-cash-crude'!T$1,'active-future'!$A:$A,0),1),""),"")</f>
        <v>-10.490000000000002</v>
      </c>
      <c r="U216">
        <f>+IFERROR(IF(VALUE('data-cash-crude'!T216)&gt;0,'data-cash-crude'!T216-INDEX('active-future'!$C:$C,MATCH('basis-cash-crude'!U$1,'active-future'!$A:$A,0),1),""),"")</f>
        <v>-10.520000000000003</v>
      </c>
      <c r="V216">
        <f>+IFERROR(IF(VALUE('data-cash-crude'!U216)&gt;0,'data-cash-crude'!U216-INDEX('active-future'!$C:$C,MATCH('basis-cash-crude'!V$1,'active-future'!$A:$A,0),1),""),"")</f>
        <v>-10.450000000000003</v>
      </c>
      <c r="W216">
        <f>+IFERROR(IF(VALUE('data-cash-crude'!V216)&gt;0,'data-cash-crude'!V216-INDEX('active-future'!$C:$C,MATCH('basis-cash-crude'!W$1,'active-future'!$A:$A,0),1),""),"")</f>
        <v>-10.68</v>
      </c>
      <c r="X216">
        <f>+IFERROR(IF(VALUE('data-cash-crude'!W216)&gt;0,'data-cash-crude'!W216-INDEX('active-future'!$C:$C,MATCH('basis-cash-crude'!X$1,'active-future'!$A:$A,0),1),""),"")</f>
        <v>-10.68</v>
      </c>
      <c r="Y216">
        <f>+IFERROR(IF(VALUE('data-cash-crude'!X216)&gt;0,'data-cash-crude'!X216-INDEX('active-future'!$C:$C,MATCH('basis-cash-crude'!Y$1,'active-future'!$A:$A,0),1),""),"")</f>
        <v>-10.600000000000001</v>
      </c>
      <c r="Z216" t="str">
        <f>+IFERROR(IF(VALUE('data-cash-crude'!Y216)&gt;0,'data-cash-crude'!Y216-INDEX('active-future'!$C:$C,MATCH('basis-cash-crude'!Z$1,'active-future'!$A:$A,0),1),""),"")</f>
        <v/>
      </c>
      <c r="AA216">
        <f>+IFERROR(IF(VALUE('data-cash-crude'!Z216)&gt;0,'data-cash-crude'!Z216-INDEX('active-future'!$C:$C,MATCH('basis-cash-crude'!AA$1,'active-future'!$A:$A,0),1),""),"")</f>
        <v>-10.420000000000002</v>
      </c>
      <c r="AB216" t="str">
        <f>+IFERROR(IF(VALUE('data-cash-crude'!AA216)&gt;0,'data-cash-crude'!AA216-INDEX('active-future'!$C:$C,MATCH('basis-cash-crude'!AB$1,'active-future'!$A:$A,0),1),""),"")</f>
        <v/>
      </c>
      <c r="AC216">
        <f>+IFERROR(IF(VALUE('data-cash-crude'!AB216)&gt;0,'data-cash-crude'!AB216-INDEX('active-future'!$C:$C,MATCH('basis-cash-crude'!AC$1,'active-future'!$A:$A,0),1),""),"")</f>
        <v>-10.36</v>
      </c>
      <c r="AD216">
        <f>+IFERROR(IF(VALUE('data-cash-crude'!AC216)&gt;0,'data-cash-crude'!AC216-INDEX('active-future'!$C:$C,MATCH('basis-cash-crude'!AD$1,'active-future'!$A:$A,0),1),""),"")</f>
        <v>-10.409999999999997</v>
      </c>
      <c r="AE216">
        <f>+IFERROR(IF(VALUE('data-cash-crude'!AD216)&gt;0,'data-cash-crude'!AD216-INDEX('active-future'!$C:$C,MATCH('basis-cash-crude'!AE$1,'active-future'!$A:$A,0),1),""),"")</f>
        <v>-10.509999999999998</v>
      </c>
      <c r="AF216">
        <f>+IFERROR(IF(VALUE('data-cash-crude'!AE216)&gt;0,'data-cash-crude'!AE216-INDEX('active-future'!$C:$C,MATCH('basis-cash-crude'!AF$1,'active-future'!$A:$A,0),1),""),"")</f>
        <v>-10.520000000000003</v>
      </c>
      <c r="AG216">
        <f>+IFERROR(IF(VALUE('data-cash-crude'!AF216)&gt;0,'data-cash-crude'!AF216-INDEX('active-future'!$C:$C,MATCH('basis-cash-crude'!AG$1,'active-future'!$A:$A,0),1),""),"")</f>
        <v>-10.579999999999998</v>
      </c>
      <c r="AH216">
        <f>+IFERROR(IF(VALUE('data-cash-crude'!AG216)&gt;0,'data-cash-crude'!AG216-INDEX('active-future'!$C:$C,MATCH('basis-cash-crude'!AH$1,'active-future'!$A:$A,0),1),""),"")</f>
        <v>-10.509999999999998</v>
      </c>
      <c r="AI216">
        <f>+IFERROR(IF(VALUE('data-cash-crude'!AH216)&gt;0,'data-cash-crude'!AH216-INDEX('active-future'!$C:$C,MATCH('basis-cash-crude'!AI$1,'active-future'!$A:$A,0),1),""),"")</f>
        <v>-10.600000000000001</v>
      </c>
      <c r="AJ216">
        <f>+IFERROR(IF(VALUE('data-cash-crude'!AI216)&gt;0,'data-cash-crude'!AI216-INDEX('active-future'!$C:$C,MATCH('basis-cash-crude'!AJ$1,'active-future'!$A:$A,0),1),""),"")</f>
        <v>-9.89</v>
      </c>
      <c r="AK216">
        <f>+IFERROR(IF(VALUE('data-cash-crude'!AJ216)&gt;0,'data-cash-crude'!AJ216-INDEX('active-future'!$C:$C,MATCH('basis-cash-crude'!AK$1,'active-future'!$A:$A,0),1),""),"")</f>
        <v>-10.469999999999999</v>
      </c>
      <c r="AL216">
        <f>+IFERROR(IF(VALUE('data-cash-crude'!AK216)&gt;0,'data-cash-crude'!AK216-INDEX('active-future'!$C:$C,MATCH('basis-cash-crude'!AL$1,'active-future'!$A:$A,0),1),""),"")</f>
        <v>-10.520000000000003</v>
      </c>
      <c r="AM216">
        <f>+IFERROR(IF(VALUE('data-cash-crude'!AL216)&gt;0,'data-cash-crude'!AL216-INDEX('active-future'!$C:$C,MATCH('basis-cash-crude'!AM$1,'active-future'!$A:$A,0),1),""),"")</f>
        <v>-10.619999999999997</v>
      </c>
      <c r="AN216">
        <f>+IFERROR(IF(VALUE('data-cash-crude'!AM216)&gt;0,'data-cash-crude'!AM216-INDEX('active-future'!$C:$C,MATCH('basis-cash-crude'!AN$1,'active-future'!$A:$A,0),1),""),"")</f>
        <v>-10.549999999999997</v>
      </c>
      <c r="AO216">
        <f>+IFERROR(IF(VALUE('data-cash-crude'!AN216)&gt;0,'data-cash-crude'!AN216-INDEX('active-future'!$C:$C,MATCH('basis-cash-crude'!AO$1,'active-future'!$A:$A,0),1),""),"")</f>
        <v>-10.36</v>
      </c>
      <c r="AP216">
        <f>+IFERROR(IF(VALUE('data-cash-crude'!AO216)&gt;0,'data-cash-crude'!AO216-INDEX('active-future'!$C:$C,MATCH('basis-cash-crude'!AP$1,'active-future'!$A:$A,0),1),""),"")</f>
        <v>-10.490000000000002</v>
      </c>
      <c r="AQ216">
        <f>+IFERROR(IF(VALUE('data-cash-crude'!AP216)&gt;0,'data-cash-crude'!AP216-INDEX('active-future'!$C:$C,MATCH('basis-cash-crude'!AQ$1,'active-future'!$A:$A,0),1),""),"")</f>
        <v>-10.399999999999999</v>
      </c>
      <c r="AR216">
        <f>+IFERROR(IF(VALUE('data-cash-crude'!AQ216)&gt;0,'data-cash-crude'!AQ216-INDEX('active-future'!$C:$C,MATCH('basis-cash-crude'!AR$1,'active-future'!$A:$A,0),1),""),"")</f>
        <v>-10.350000000000001</v>
      </c>
      <c r="AS216">
        <f>+IFERROR(IF(VALUE('data-cash-crude'!AR216)&gt;0,'data-cash-crude'!AR216-INDEX('active-future'!$C:$C,MATCH('basis-cash-crude'!AS$1,'active-future'!$A:$A,0),1),""),"")</f>
        <v>-10.479999999999997</v>
      </c>
      <c r="AT216">
        <f>+IFERROR(IF(VALUE('data-cash-crude'!AS216)&gt;0,'data-cash-crude'!AS216-INDEX('active-future'!$C:$C,MATCH('basis-cash-crude'!AT$1,'active-future'!$A:$A,0),1),""),"")</f>
        <v>-10.54</v>
      </c>
      <c r="AU216">
        <f>+IFERROR(IF(VALUE('data-cash-crude'!AT216)&gt;0,'data-cash-crude'!AT216-INDEX('active-future'!$C:$C,MATCH('basis-cash-crude'!AU$1,'active-future'!$A:$A,0),1),""),"")</f>
        <v>-10.700000000000003</v>
      </c>
      <c r="AV216">
        <f>+IFERROR(IF(VALUE('data-cash-crude'!AU216)&gt;0,'data-cash-crude'!AU216-INDEX('active-future'!$C:$C,MATCH('basis-cash-crude'!AV$1,'active-future'!$A:$A,0),1),""),"")</f>
        <v>-10.68</v>
      </c>
      <c r="AW216">
        <f>+IFERROR(IF(VALUE('data-cash-crude'!AV216)&gt;0,'data-cash-crude'!AV216-INDEX('active-future'!$C:$C,MATCH('basis-cash-crude'!AW$1,'active-future'!$A:$A,0),1),""),"")</f>
        <v>-10.560000000000002</v>
      </c>
      <c r="AX216">
        <f>+IFERROR(IF(VALUE('data-cash-crude'!AW216)&gt;0,'data-cash-crude'!AW216-INDEX('active-future'!$C:$C,MATCH('basis-cash-crude'!AX$1,'active-future'!$A:$A,0),1),""),"")</f>
        <v>-10.54</v>
      </c>
      <c r="AY216">
        <f>+IFERROR(IF(VALUE('data-cash-crude'!AX216)&gt;0,'data-cash-crude'!AX216-INDEX('active-future'!$C:$C,MATCH('basis-cash-crude'!AY$1,'active-future'!$A:$A,0),1),""),"")</f>
        <v>-10.560000000000002</v>
      </c>
      <c r="AZ216">
        <f>+IFERROR(IF(VALUE('data-cash-crude'!AY216)&gt;0,'data-cash-crude'!AY216-INDEX('active-future'!$C:$C,MATCH('basis-cash-crude'!AZ$1,'active-future'!$A:$A,0),1),""),"")</f>
        <v>-10.409999999999997</v>
      </c>
      <c r="BA216">
        <f>+IFERROR(IF(VALUE('data-cash-crude'!AZ216)&gt;0,'data-cash-crude'!AZ216-INDEX('active-future'!$C:$C,MATCH('basis-cash-crude'!BA$1,'active-future'!$A:$A,0),1),""),"")</f>
        <v>-10.479999999999997</v>
      </c>
      <c r="BB216">
        <f>+IFERROR(IF(VALUE('data-cash-crude'!BA216)&gt;0,'data-cash-crude'!BA216-INDEX('active-future'!$C:$C,MATCH('basis-cash-crude'!BB$1,'active-future'!$A:$A,0),1),""),"")</f>
        <v>-10.469999999999999</v>
      </c>
      <c r="BC216">
        <f>+IFERROR(IF(VALUE('data-cash-crude'!BB216)&gt;0,'data-cash-crude'!BB216-INDEX('active-future'!$C:$C,MATCH('basis-cash-crude'!BC$1,'active-future'!$A:$A,0),1),""),"")</f>
        <v>-10.979999999999997</v>
      </c>
      <c r="BD216">
        <f>+IFERROR(IF(VALUE('data-cash-crude'!BC216)&gt;0,'data-cash-crude'!BC216-INDEX('active-future'!$C:$C,MATCH('basis-cash-crude'!BD$1,'active-future'!$A:$A,0),1),""),"")</f>
        <v>-10.759999999999998</v>
      </c>
      <c r="BE216">
        <f>+IFERROR(IF(VALUE('data-cash-crude'!BD216)&gt;0,'data-cash-crude'!BD216-INDEX('active-future'!$C:$C,MATCH('basis-cash-crude'!BE$1,'active-future'!$A:$A,0),1),""),"")</f>
        <v>-10.619999999999997</v>
      </c>
      <c r="BF216">
        <f>+IFERROR(IF(VALUE('data-cash-crude'!BE216)&gt;0,'data-cash-crude'!BE216-INDEX('active-future'!$C:$C,MATCH('basis-cash-crude'!BF$1,'active-future'!$A:$A,0),1),""),"")</f>
        <v>-10.43</v>
      </c>
      <c r="BG216">
        <f>+IFERROR(IF(VALUE('data-cash-crude'!BF216)&gt;0,'data-cash-crude'!BF216-INDEX('active-future'!$C:$C,MATCH('basis-cash-crude'!BG$1,'active-future'!$A:$A,0),1),""),"")</f>
        <v>-10.61</v>
      </c>
      <c r="BH216">
        <f>+IFERROR(IF(VALUE('data-cash-crude'!BG216)&gt;0,'data-cash-crude'!BG216-INDEX('active-future'!$C:$C,MATCH('basis-cash-crude'!BH$1,'active-future'!$A:$A,0),1),""),"")</f>
        <v>-10.560000000000002</v>
      </c>
      <c r="BI216">
        <f>+IFERROR(IF(VALUE('data-cash-crude'!BH216)&gt;0,'data-cash-crude'!BH216-INDEX('active-future'!$C:$C,MATCH('basis-cash-crude'!BI$1,'active-future'!$A:$A,0),1),""),"")</f>
        <v>-10.590000000000003</v>
      </c>
      <c r="BJ216">
        <f>+IFERROR(IF(VALUE('data-cash-crude'!BI216)&gt;0,'data-cash-crude'!BI216-INDEX('active-future'!$C:$C,MATCH('basis-cash-crude'!BJ$1,'active-future'!$A:$A,0),1),""),"")</f>
        <v>-10.450000000000003</v>
      </c>
      <c r="BK216">
        <f>+IFERROR(IF(VALUE('data-cash-crude'!BJ216)&gt;0,'data-cash-crude'!BJ216-INDEX('active-future'!$C:$C,MATCH('basis-cash-crude'!BK$1,'active-future'!$A:$A,0),1),""),"")</f>
        <v>-10.549999999999997</v>
      </c>
      <c r="BL216">
        <f>+IFERROR(IF(VALUE('data-cash-crude'!BK216)&gt;0,'data-cash-crude'!BK216-INDEX('active-future'!$C:$C,MATCH('basis-cash-crude'!BL$1,'active-future'!$A:$A,0),1),""),"")</f>
        <v>-10.590000000000003</v>
      </c>
      <c r="BM216">
        <f>+IFERROR(IF(VALUE('data-cash-crude'!BL216)&gt;0,'data-cash-crude'!BL216-INDEX('active-future'!$C:$C,MATCH('basis-cash-crude'!BM$1,'active-future'!$A:$A,0),1),""),"")</f>
        <v>-10.380000000000003</v>
      </c>
      <c r="BN216">
        <f>+IFERROR(IF(VALUE('data-cash-crude'!BM216)&gt;0,'data-cash-crude'!BM216-INDEX('active-future'!$C:$C,MATCH('basis-cash-crude'!BN$1,'active-future'!$A:$A,0),1),""),"")</f>
        <v>-10.5</v>
      </c>
      <c r="BO216">
        <f>+IFERROR(IF(VALUE('data-cash-crude'!BN216)&gt;0,'data-cash-crude'!BN216-INDEX('active-future'!$C:$C,MATCH('basis-cash-crude'!BO$1,'active-future'!$A:$A,0),1),""),"")</f>
        <v>-10.560000000000002</v>
      </c>
      <c r="BP216">
        <f>+IFERROR(IF(VALUE('data-cash-crude'!BO216)&gt;0,'data-cash-crude'!BO216-INDEX('active-future'!$C:$C,MATCH('basis-cash-crude'!BP$1,'active-future'!$A:$A,0),1),""),"")</f>
        <v>-10.450000000000003</v>
      </c>
      <c r="BQ216">
        <f>+IFERROR(IF(VALUE('data-cash-crude'!BP216)&gt;0,'data-cash-crude'!BP216-INDEX('active-future'!$C:$C,MATCH('basis-cash-crude'!BQ$1,'active-future'!$A:$A,0),1),""),"")</f>
        <v>-10.39</v>
      </c>
      <c r="BR216">
        <f>+IFERROR(IF(VALUE('data-cash-crude'!BQ216)&gt;0,'data-cash-crude'!BQ216-INDEX('active-future'!$C:$C,MATCH('basis-cash-crude'!BR$1,'active-future'!$A:$A,0),1),""),"")</f>
        <v>-10.619999999999997</v>
      </c>
      <c r="BS216">
        <f>+IFERROR(IF(VALUE('data-cash-crude'!BR216)&gt;0,'data-cash-crude'!BR216-INDEX('active-future'!$C:$C,MATCH('basis-cash-crude'!BS$1,'active-future'!$A:$A,0),1),""),"")</f>
        <v>-10.57</v>
      </c>
      <c r="BT216">
        <f>+IFERROR(IF(VALUE('data-cash-crude'!BS216)&gt;0,'data-cash-crude'!BS216-INDEX('active-future'!$C:$C,MATCH('basis-cash-crude'!BT$1,'active-future'!$A:$A,0),1),""),"")</f>
        <v>-10.409999999999997</v>
      </c>
      <c r="BU216">
        <f>+IFERROR(IF(VALUE('data-cash-crude'!BT216)&gt;0,'data-cash-crude'!BT216-INDEX('active-future'!$C:$C,MATCH('basis-cash-crude'!BU$1,'active-future'!$A:$A,0),1),""),"")</f>
        <v>-10.409999999999997</v>
      </c>
      <c r="BV216">
        <f>+IFERROR(IF(VALUE('data-cash-crude'!BU216)&gt;0,'data-cash-crude'!BU216-INDEX('active-future'!$C:$C,MATCH('basis-cash-crude'!BV$1,'active-future'!$A:$A,0),1),""),"")</f>
        <v>-10.490000000000002</v>
      </c>
      <c r="BW216">
        <f>+IFERROR(IF(VALUE('data-cash-crude'!BV216)&gt;0,'data-cash-crude'!BV216-INDEX('active-future'!$C:$C,MATCH('basis-cash-crude'!BW$1,'active-future'!$A:$A,0),1),""),"")</f>
        <v>-10.29</v>
      </c>
      <c r="BX216">
        <f>+IFERROR(IF(VALUE('data-cash-crude'!BW216)&gt;0,'data-cash-crude'!BW216-INDEX('active-future'!$C:$C,MATCH('basis-cash-crude'!BX$1,'active-future'!$A:$A,0),1),""),"")</f>
        <v>-10.39</v>
      </c>
      <c r="BY216">
        <f>+IFERROR(IF(VALUE('data-cash-crude'!BX216)&gt;0,'data-cash-crude'!BX216-INDEX('active-future'!$C:$C,MATCH('basis-cash-crude'!BY$1,'active-future'!$A:$A,0),1),""),"")</f>
        <v>-10.590000000000003</v>
      </c>
      <c r="BZ216">
        <f>+IFERROR(IF(VALUE('data-cash-crude'!BY216)&gt;0,'data-cash-crude'!BY216-INDEX('active-future'!$C:$C,MATCH('basis-cash-crude'!BZ$1,'active-future'!$A:$A,0),1),""),"")</f>
        <v>-10.689999999999998</v>
      </c>
      <c r="CA216" t="str">
        <f>+IFERROR(IF(VALUE('data-cash-crude'!BZ216)&gt;0,'data-cash-crude'!BZ216-INDEX('active-future'!$C:$C,MATCH('basis-cash-crude'!CA$1,'active-future'!$A:$A,0),1),""),"")</f>
        <v/>
      </c>
      <c r="CB216">
        <f>+IFERROR(IF(VALUE('data-cash-crude'!CA216)&gt;0,'data-cash-crude'!CA216-INDEX('active-future'!$C:$C,MATCH('basis-cash-crude'!CB$1,'active-future'!$A:$A,0),1),""),"")</f>
        <v>-10.590000000000003</v>
      </c>
      <c r="CC216">
        <f>+IFERROR(IF(VALUE('data-cash-crude'!CB216)&gt;0,'data-cash-crude'!CB216-INDEX('active-future'!$C:$C,MATCH('basis-cash-crude'!CC$1,'active-future'!$A:$A,0),1),""),"")</f>
        <v>-10.649999999999999</v>
      </c>
      <c r="CD216">
        <f>+IFERROR(IF(VALUE('data-cash-crude'!CC216)&gt;0,'data-cash-crude'!CC216-INDEX('active-future'!$C:$C,MATCH('basis-cash-crude'!CD$1,'active-future'!$A:$A,0),1),""),"")</f>
        <v>-10.350000000000001</v>
      </c>
      <c r="CE216">
        <f>+IFERROR(IF(VALUE('data-cash-crude'!CD216)&gt;0,'data-cash-crude'!CD216-INDEX('active-future'!$C:$C,MATCH('basis-cash-crude'!CE$1,'active-future'!$A:$A,0),1),""),"")</f>
        <v>-10.590000000000003</v>
      </c>
      <c r="CF216">
        <f>+IFERROR(IF(VALUE('data-cash-crude'!CE216)&gt;0,'data-cash-crude'!CE216-INDEX('active-future'!$C:$C,MATCH('basis-cash-crude'!CF$1,'active-future'!$A:$A,0),1),""),"")</f>
        <v>-10.75</v>
      </c>
      <c r="CG216">
        <f>+IFERROR(IF(VALUE('data-cash-crude'!CF216)&gt;0,'data-cash-crude'!CF216-INDEX('active-future'!$C:$C,MATCH('basis-cash-crude'!CG$1,'active-future'!$A:$A,0),1),""),"")</f>
        <v>-10.649999999999999</v>
      </c>
      <c r="CH216">
        <f>+IFERROR(IF(VALUE('data-cash-crude'!CG216)&gt;0,'data-cash-crude'!CG216-INDEX('active-future'!$C:$C,MATCH('basis-cash-crude'!CH$1,'active-future'!$A:$A,0),1),""),"")</f>
        <v>-10.600000000000001</v>
      </c>
      <c r="CI216">
        <f>+IFERROR(IF(VALUE('data-cash-crude'!CH216)&gt;0,'data-cash-crude'!CH216-INDEX('active-future'!$C:$C,MATCH('basis-cash-crude'!CI$1,'active-future'!$A:$A,0),1),""),"")</f>
        <v>-10.520000000000003</v>
      </c>
      <c r="CJ216">
        <f>+IFERROR(IF(VALUE('data-cash-crude'!CI216)&gt;0,'data-cash-crude'!CI216-INDEX('active-future'!$C:$C,MATCH('basis-cash-crude'!CJ$1,'active-future'!$A:$A,0),1),""),"")</f>
        <v>-10.549999999999997</v>
      </c>
      <c r="CK216">
        <f>+IFERROR(IF(VALUE('data-cash-crude'!CJ216)&gt;0,'data-cash-crude'!CJ216-INDEX('active-future'!$C:$C,MATCH('basis-cash-crude'!CK$1,'active-future'!$A:$A,0),1),""),"")</f>
        <v>-10.509999999999998</v>
      </c>
      <c r="CL216">
        <f>+IFERROR(IF(VALUE('data-cash-crude'!CK216)&gt;0,'data-cash-crude'!CK216-INDEX('active-future'!$C:$C,MATCH('basis-cash-crude'!CL$1,'active-future'!$A:$A,0),1),""),"")</f>
        <v>-10.439999999999998</v>
      </c>
      <c r="CM216" t="str">
        <f>+IFERROR(IF(VALUE('data-cash-crude'!CL216)&gt;0,'data-cash-crude'!CL216-INDEX('active-future'!$C:$C,MATCH('basis-cash-crude'!CM$1,'active-future'!$A:$A,0),1),""),"")</f>
        <v/>
      </c>
      <c r="CN216">
        <f>+IFERROR(IF(VALUE('data-cash-crude'!CM216)&gt;0,'data-cash-crude'!CM216-INDEX('active-future'!$C:$C,MATCH('basis-cash-crude'!CN$1,'active-future'!$A:$A,0),1),""),"")</f>
        <v>-10.350000000000001</v>
      </c>
      <c r="CO216">
        <f>+IFERROR(IF(VALUE('data-cash-crude'!CN216)&gt;0,'data-cash-crude'!CN216-INDEX('active-future'!$C:$C,MATCH('basis-cash-crude'!CO$1,'active-future'!$A:$A,0),1),""),"")</f>
        <v>-10.46</v>
      </c>
      <c r="CP216">
        <f>+IFERROR(IF(VALUE('data-cash-crude'!CO216)&gt;0,'data-cash-crude'!CO216-INDEX('active-future'!$C:$C,MATCH('basis-cash-crude'!CP$1,'active-future'!$A:$A,0),1),""),"")</f>
        <v>-10.530000000000001</v>
      </c>
      <c r="CQ216">
        <f>+IFERROR(IF(VALUE('data-cash-crude'!CP216)&gt;0,'data-cash-crude'!CP216-INDEX('active-future'!$C:$C,MATCH('basis-cash-crude'!CQ$1,'active-future'!$A:$A,0),1),""),"")</f>
        <v>-10.43</v>
      </c>
      <c r="CR216">
        <f>+IFERROR(IF(VALUE('data-cash-crude'!CQ216)&gt;0,'data-cash-crude'!CQ216-INDEX('active-future'!$C:$C,MATCH('basis-cash-crude'!CR$1,'active-future'!$A:$A,0),1),""),"")</f>
        <v>-10.39</v>
      </c>
      <c r="CS216">
        <f>+IFERROR(IF(VALUE('data-cash-crude'!CR216)&gt;0,'data-cash-crude'!CR216-INDEX('active-future'!$C:$C,MATCH('basis-cash-crude'!CS$1,'active-future'!$A:$A,0),1),""),"")</f>
        <v>-10.670000000000002</v>
      </c>
      <c r="CT216">
        <f>+IFERROR(IF(VALUE('data-cash-crude'!CS216)&gt;0,'data-cash-crude'!CS216-INDEX('active-future'!$C:$C,MATCH('basis-cash-crude'!CT$1,'active-future'!$A:$A,0),1),""),"")</f>
        <v>-10.350000000000001</v>
      </c>
      <c r="CU216" t="str">
        <f>+IFERROR(IF(VALUE('data-cash-crude'!CT216)&gt;0,'data-cash-crude'!CT216-INDEX('active-future'!$C:$C,MATCH('basis-cash-crude'!CU$1,'active-future'!$A:$A,0),1),""),"")</f>
        <v/>
      </c>
      <c r="CV216" t="str">
        <f>+IFERROR(IF(VALUE('data-cash-crude'!CU216)&gt;0,'data-cash-crude'!CU216-INDEX('active-future'!$C:$C,MATCH('basis-cash-crude'!CV$1,'active-future'!$A:$A,0),1),""),"")</f>
        <v/>
      </c>
      <c r="CW216" t="str">
        <f>+IFERROR(IF(VALUE('data-cash-crude'!CV216)&gt;0,'data-cash-crude'!CV216-INDEX('active-future'!$C:$C,MATCH('basis-cash-crude'!CW$1,'active-future'!$A:$A,0),1),""),"")</f>
        <v/>
      </c>
      <c r="CX216" t="str">
        <f>+IFERROR(IF(VALUE('data-cash-crude'!CW216)&gt;0,'data-cash-crude'!CW216-INDEX('active-future'!$C:$C,MATCH('basis-cash-crude'!CX$1,'active-future'!$A:$A,0),1),""),"")</f>
        <v/>
      </c>
      <c r="CY216" t="str">
        <f>+IFERROR(IF(VALUE('data-cash-crude'!CX216)&gt;0,'data-cash-crude'!CX216-INDEX('active-future'!$C:$C,MATCH('basis-cash-crude'!CY$1,'active-future'!$A:$A,0),1),""),"")</f>
        <v/>
      </c>
      <c r="CZ216" t="str">
        <f>+IFERROR(IF(VALUE('data-cash-crude'!CY216)&gt;0,'data-cash-crude'!CY216-INDEX('active-future'!$C:$C,MATCH('basis-cash-crude'!CZ$1,'active-future'!$A:$A,0),1),""),"")</f>
        <v/>
      </c>
      <c r="DA216" t="str">
        <f>+IFERROR(IF(VALUE('data-cash-crude'!CZ216)&gt;0,'data-cash-crude'!CZ216-INDEX('active-future'!$C:$C,MATCH('basis-cash-crude'!DA$1,'active-future'!$A:$A,0),1),""),"")</f>
        <v/>
      </c>
      <c r="DB216" t="str">
        <f>+IFERROR(IF(VALUE('data-cash-crude'!DA216)&gt;0,'data-cash-crude'!DA216-INDEX('active-future'!$C:$C,MATCH('basis-cash-crude'!DB$1,'active-future'!$A:$A,0),1),""),"")</f>
        <v/>
      </c>
      <c r="DC216" t="str">
        <f>+IFERROR(IF(VALUE('data-cash-crude'!DB216)&gt;0,'data-cash-crude'!DB216-INDEX('active-future'!$C:$C,MATCH('basis-cash-crude'!DC$1,'active-future'!$A:$A,0),1),""),"")</f>
        <v/>
      </c>
      <c r="DD216">
        <f>+IFERROR(IF(VALUE('data-cash-crude'!DC216)&gt;0,'data-cash-crude'!DC216-INDEX('active-future'!$C:$C,MATCH('basis-cash-crude'!DD$1,'active-future'!$A:$A,0),1),""),"")</f>
        <v>-10.79</v>
      </c>
      <c r="DE216">
        <f>+IFERROR(IF(VALUE('data-cash-crude'!DD216)&gt;0,'data-cash-crude'!DD216-INDEX('active-future'!$C:$C,MATCH('basis-cash-crude'!DE$1,'active-future'!$A:$A,0),1),""),"")</f>
        <v>-10.590000000000003</v>
      </c>
      <c r="DF216">
        <f>+IFERROR(IF(VALUE('data-cash-crude'!DE216)&gt;0,'data-cash-crude'!DE216-INDEX('active-future'!$C:$C,MATCH('basis-cash-crude'!DF$1,'active-future'!$A:$A,0),1),""),"")</f>
        <v>-10.630000000000003</v>
      </c>
      <c r="DG216">
        <f>+IFERROR(IF(VALUE('data-cash-crude'!DF216)&gt;0,'data-cash-crude'!DF216-INDEX('active-future'!$C:$C,MATCH('basis-cash-crude'!DG$1,'active-future'!$A:$A,0),1),""),"")</f>
        <v>-10.439999999999998</v>
      </c>
      <c r="DH216" t="str">
        <f>+IFERROR(IF(VALUE('data-cash-crude'!DG216)&gt;0,'data-cash-crude'!DG216-INDEX('active-future'!$C:$C,MATCH('basis-cash-crude'!DH$1,'active-future'!$A:$A,0),1),""),"")</f>
        <v/>
      </c>
      <c r="DI216">
        <f>+IFERROR(IF(VALUE('data-cash-crude'!DH216)&gt;0,'data-cash-crude'!DH216-INDEX('active-future'!$C:$C,MATCH('basis-cash-crude'!DI$1,'active-future'!$A:$A,0),1),""),"")</f>
        <v>-10.450000000000003</v>
      </c>
      <c r="DJ216">
        <f>+IFERROR(IF(VALUE('data-cash-crude'!DI216)&gt;0,'data-cash-crude'!DI216-INDEX('active-future'!$C:$C,MATCH('basis-cash-crude'!DJ$1,'active-future'!$A:$A,0),1),""),"")</f>
        <v>-10.579999999999998</v>
      </c>
      <c r="DK216" t="str">
        <f>+IFERROR(IF(VALUE('data-cash-crude'!DJ216)&gt;0,'data-cash-crude'!DJ216-INDEX('active-future'!$C:$C,MATCH('basis-cash-crude'!DK$1,'active-future'!$A:$A,0),1),""),"")</f>
        <v/>
      </c>
      <c r="DL216">
        <f>+IFERROR(IF(VALUE('data-cash-crude'!DK216)&gt;0,'data-cash-crude'!DK216-INDEX('active-future'!$C:$C,MATCH('basis-cash-crude'!DL$1,'active-future'!$A:$A,0),1),""),"")</f>
        <v>-10.369999999999997</v>
      </c>
      <c r="DM216" t="str">
        <f>+IFERROR(IF(VALUE('data-cash-crude'!DL216)&gt;0,'data-cash-crude'!DL216-INDEX('active-future'!$C:$C,MATCH('basis-cash-crude'!DM$1,'active-future'!$A:$A,0),1),""),"")</f>
        <v/>
      </c>
      <c r="DN216">
        <f>+IFERROR(IF(VALUE('data-cash-crude'!DM216)&gt;0,'data-cash-crude'!DM216-INDEX('active-future'!$C:$C,MATCH('basis-cash-crude'!DN$1,'active-future'!$A:$A,0),1),""),"")</f>
        <v>-10.450000000000003</v>
      </c>
      <c r="DO216" t="str">
        <f>+IFERROR(IF(VALUE('data-cash-crude'!DN216)&gt;0,'data-cash-crude'!DN216-INDEX('active-future'!$C:$C,MATCH('basis-cash-crude'!DO$1,'active-future'!$A:$A,0),1),""),"")</f>
        <v/>
      </c>
      <c r="DP216" t="str">
        <f>+IFERROR(IF(VALUE('data-cash-crude'!DO216)&gt;0,'data-cash-crude'!DO216-INDEX('active-future'!$C:$C,MATCH('basis-cash-crude'!DP$1,'active-future'!$A:$A,0),1),""),"")</f>
        <v/>
      </c>
      <c r="DQ216" t="str">
        <f>+IFERROR(IF(VALUE('data-cash-crude'!DP216)&gt;0,'data-cash-crude'!DP216-INDEX('active-future'!$C:$C,MATCH('basis-cash-crude'!DQ$1,'active-future'!$A:$A,0),1),""),"")</f>
        <v/>
      </c>
      <c r="DR216" t="str">
        <f>+IFERROR(IF(VALUE('data-cash-crude'!DQ216)&gt;0,'data-cash-crude'!DQ216-INDEX('active-future'!$C:$C,MATCH('basis-cash-crude'!DR$1,'active-future'!$A:$A,0),1),""),"")</f>
        <v/>
      </c>
      <c r="DS216" t="str">
        <f>+IFERROR(IF(VALUE('data-cash-crude'!DR216)&gt;0,'data-cash-crude'!DR216-INDEX('active-future'!$C:$C,MATCH('basis-cash-crude'!DS$1,'active-future'!$A:$A,0),1),""),"")</f>
        <v/>
      </c>
      <c r="DT216" t="str">
        <f>+IFERROR(IF(VALUE('data-cash-crude'!DS216)&gt;0,'data-cash-crude'!DS216-INDEX('active-future'!$C:$C,MATCH('basis-cash-crude'!DT$1,'active-future'!$A:$A,0),1),""),"")</f>
        <v/>
      </c>
      <c r="DU216" t="str">
        <f>+IFERROR(IF(VALUE('data-cash-crude'!DT216)&gt;0,'data-cash-crude'!DT216-INDEX('active-future'!$C:$C,MATCH('basis-cash-crude'!DU$1,'active-future'!$A:$A,0),1),""),"")</f>
        <v/>
      </c>
      <c r="DV216" t="str">
        <f>+IFERROR(IF(VALUE('data-cash-crude'!DU216)&gt;0,'data-cash-crude'!DU216-INDEX('active-future'!$C:$C,MATCH('basis-cash-crude'!DV$1,'active-future'!$A:$A,0),1),""),"")</f>
        <v/>
      </c>
      <c r="DW216" t="str">
        <f>+IFERROR(IF(VALUE('data-cash-crude'!DV216)&gt;0,'data-cash-crude'!DV216-INDEX('active-future'!$C:$C,MATCH('basis-cash-crude'!DW$1,'active-future'!$A:$A,0),1),""),"")</f>
        <v/>
      </c>
      <c r="DX216" t="str">
        <f>+IFERROR(IF(VALUE('data-cash-crude'!DW216)&gt;0,'data-cash-crude'!DW216-INDEX('active-future'!$C:$C,MATCH('basis-cash-crude'!DX$1,'active-future'!$A:$A,0),1),""),"")</f>
        <v/>
      </c>
      <c r="DY216" t="str">
        <f>+IFERROR(IF(VALUE('data-cash-crude'!DX216)&gt;0,'data-cash-crude'!DX216-INDEX('active-future'!$C:$C,MATCH('basis-cash-crude'!DY$1,'active-future'!$A:$A,0),1),""),"")</f>
        <v/>
      </c>
      <c r="DZ216" t="str">
        <f>+IFERROR(IF(VALUE('data-cash-crude'!DY216)&gt;0,'data-cash-crude'!DY216-INDEX('active-future'!$C:$C,MATCH('basis-cash-crude'!DZ$1,'active-future'!$A:$A,0),1),""),"")</f>
        <v/>
      </c>
      <c r="EA216" t="str">
        <f>+IFERROR(IF(VALUE('data-cash-crude'!DZ216)&gt;0,'data-cash-crude'!DZ216-INDEX('active-future'!$C:$C,MATCH('basis-cash-crude'!EA$1,'active-future'!$A:$A,0),1),""),"")</f>
        <v/>
      </c>
      <c r="EB216" t="str">
        <f>+IFERROR(IF(VALUE('data-cash-crude'!EA216)&gt;0,'data-cash-crude'!EA216-INDEX('active-future'!$C:$C,MATCH('basis-cash-crude'!EB$1,'active-future'!$A:$A,0),1),""),"")</f>
        <v/>
      </c>
      <c r="EC216" t="str">
        <f>+IFERROR(IF(VALUE('data-cash-crude'!EB216)&gt;0,'data-cash-crude'!EB216-INDEX('active-future'!$C:$C,MATCH('basis-cash-crude'!EC$1,'active-future'!$A:$A,0),1),""),"")</f>
        <v/>
      </c>
      <c r="ED216" t="str">
        <f>+IFERROR(IF(VALUE('data-cash-crude'!EC216)&gt;0,'data-cash-crude'!EC216-INDEX('active-future'!$C:$C,MATCH('basis-cash-crude'!ED$1,'active-future'!$A:$A,0),1),""),"")</f>
        <v/>
      </c>
      <c r="EE216" t="str">
        <f>+IFERROR(IF(VALUE('data-cash-crude'!ED216)&gt;0,'data-cash-crude'!ED216-INDEX('active-future'!$C:$C,MATCH('basis-cash-crude'!EE$1,'active-future'!$A:$A,0),1),""),"")</f>
        <v/>
      </c>
      <c r="EF216" t="str">
        <f>+IFERROR(IF(VALUE('data-cash-crude'!EE216)&gt;0,'data-cash-crude'!EE216-INDEX('active-future'!$C:$C,MATCH('basis-cash-crude'!EF$1,'active-future'!$A:$A,0),1),""),"")</f>
        <v/>
      </c>
      <c r="EG216" t="str">
        <f>+IFERROR(IF(VALUE('data-cash-crude'!EF216)&gt;0,'data-cash-crude'!EF216-INDEX('active-future'!$C:$C,MATCH('basis-cash-crude'!EG$1,'active-future'!$A:$A,0),1),""),"")</f>
        <v/>
      </c>
      <c r="EH216" t="str">
        <f>+IFERROR(IF(VALUE('data-cash-crude'!EG216)&gt;0,'data-cash-crude'!EG216-INDEX('active-future'!$C:$C,MATCH('basis-cash-crude'!EH$1,'active-future'!$A:$A,0),1),""),"")</f>
        <v/>
      </c>
      <c r="EI216" t="str">
        <f>+IFERROR(IF(VALUE('data-cash-crude'!EH216)&gt;0,'data-cash-crude'!EH216-INDEX('active-future'!$C:$C,MATCH('basis-cash-crude'!EI$1,'active-future'!$A:$A,0),1),""),"")</f>
        <v/>
      </c>
      <c r="EJ216" t="str">
        <f>+IFERROR(IF(VALUE('data-cash-crude'!EI216)&gt;0,'data-cash-crude'!EI216-INDEX('active-future'!$C:$C,MATCH('basis-cash-crude'!EJ$1,'active-future'!$A:$A,0),1),""),"")</f>
        <v/>
      </c>
      <c r="EK216" t="str">
        <f>+IFERROR(IF(VALUE('data-cash-crude'!EJ216)&gt;0,'data-cash-crude'!EJ216-INDEX('active-future'!$C:$C,MATCH('basis-cash-crude'!EK$1,'active-future'!$A:$A,0),1),""),"")</f>
        <v/>
      </c>
      <c r="EL216" t="str">
        <f>+IFERROR(IF(VALUE('data-cash-crude'!EK216)&gt;0,'data-cash-crude'!EK216-INDEX('active-future'!$C:$C,MATCH('basis-cash-crude'!EL$1,'active-future'!$A:$A,0),1),""),"")</f>
        <v/>
      </c>
      <c r="EM216" t="str">
        <f>+IFERROR(IF(VALUE('data-cash-crude'!EL216)&gt;0,'data-cash-crude'!EL216-INDEX('active-future'!$C:$C,MATCH('basis-cash-crude'!EM$1,'active-future'!$A:$A,0),1),""),"")</f>
        <v/>
      </c>
      <c r="EN216" t="str">
        <f>+IFERROR(IF(VALUE('data-cash-crude'!EM216)&gt;0,'data-cash-crude'!EM216-INDEX('active-future'!$C:$C,MATCH('basis-cash-crude'!EN$1,'active-future'!$A:$A,0),1),""),"")</f>
        <v/>
      </c>
      <c r="EO216" t="str">
        <f>+IFERROR(IF(VALUE('data-cash-crude'!EN216)&gt;0,'data-cash-crude'!EN216-INDEX('active-future'!$C:$C,MATCH('basis-cash-crude'!EO$1,'active-future'!$A:$A,0),1),""),"")</f>
        <v/>
      </c>
      <c r="EP216" t="str">
        <f>+IFERROR(IF(VALUE('data-cash-crude'!EO216)&gt;0,'data-cash-crude'!EO216-INDEX('active-future'!$C:$C,MATCH('basis-cash-crude'!EP$1,'active-future'!$A:$A,0),1),""),"")</f>
        <v/>
      </c>
      <c r="EQ216" t="str">
        <f>+IFERROR(IF(VALUE('data-cash-crude'!EP216)&gt;0,'data-cash-crude'!EP216-INDEX('active-future'!$C:$C,MATCH('basis-cash-crude'!EQ$1,'active-future'!$A:$A,0),1),""),"")</f>
        <v/>
      </c>
      <c r="ER216" t="str">
        <f>+IFERROR(IF(VALUE('data-cash-crude'!EQ216)&gt;0,'data-cash-crude'!EQ216-INDEX('active-future'!$C:$C,MATCH('basis-cash-crude'!ER$1,'active-future'!$A:$A,0),1),""),"")</f>
        <v/>
      </c>
      <c r="ES216" t="str">
        <f>+IFERROR(IF(VALUE('data-cash-crude'!ER216)&gt;0,'data-cash-crude'!ER216-INDEX('active-future'!$C:$C,MATCH('basis-cash-crude'!ES$1,'active-future'!$A:$A,0),1),""),"")</f>
        <v/>
      </c>
      <c r="ET216" t="str">
        <f>+IFERROR(IF(VALUE('data-cash-crude'!ES216)&gt;0,'data-cash-crude'!ES216-INDEX('active-future'!$C:$C,MATCH('basis-cash-crude'!ET$1,'active-future'!$A:$A,0),1),""),"")</f>
        <v/>
      </c>
      <c r="EU216" t="str">
        <f>+IFERROR(IF(VALUE('data-cash-crude'!ET216)&gt;0,'data-cash-crude'!ET216-INDEX('active-future'!$C:$C,MATCH('basis-cash-crude'!EU$1,'active-future'!$A:$A,0),1),""),"")</f>
        <v/>
      </c>
      <c r="EV216" t="str">
        <f>+IFERROR(IF(VALUE('data-cash-crude'!EU216)&gt;0,'data-cash-crude'!EU216-INDEX('active-future'!$C:$C,MATCH('basis-cash-crude'!EV$1,'active-future'!$A:$A,0),1),""),"")</f>
        <v/>
      </c>
      <c r="EW216" t="str">
        <f>+IFERROR(IF(VALUE('data-cash-crude'!EV216)&gt;0,'data-cash-crude'!EV216-INDEX('active-future'!$C:$C,MATCH('basis-cash-crude'!EW$1,'active-future'!$A:$A,0),1),""),"")</f>
        <v/>
      </c>
      <c r="EX216" t="str">
        <f>+IFERROR(IF(VALUE('data-cash-crude'!EW216)&gt;0,'data-cash-crude'!EW216-INDEX('active-future'!$C:$C,MATCH('basis-cash-crude'!EX$1,'active-future'!$A:$A,0),1),""),"")</f>
        <v/>
      </c>
      <c r="EY216" t="str">
        <f>+IFERROR(IF(VALUE('data-cash-crude'!EX216)&gt;0,'data-cash-crude'!EX216-INDEX('active-future'!$C:$C,MATCH('basis-cash-crude'!EY$1,'active-future'!$A:$A,0),1),""),"")</f>
        <v/>
      </c>
      <c r="EZ216" t="str">
        <f>+IFERROR(IF(VALUE('data-cash-crude'!EY216)&gt;0,'data-cash-crude'!EY216-INDEX('active-future'!$C:$C,MATCH('basis-cash-crude'!EZ$1,'active-future'!$A:$A,0),1),""),"")</f>
        <v/>
      </c>
      <c r="FA216" t="str">
        <f>+IFERROR(IF(VALUE('data-cash-crude'!EZ216)&gt;0,'data-cash-crude'!EZ216-INDEX('active-future'!$C:$C,MATCH('basis-cash-crude'!FA$1,'active-future'!$A:$A,0),1),""),"")</f>
        <v/>
      </c>
      <c r="FB216" t="str">
        <f>+IFERROR(IF(VALUE('data-cash-crude'!FA216)&gt;0,'data-cash-crude'!FA216-INDEX('active-future'!$C:$C,MATCH('basis-cash-crude'!FB$1,'active-future'!$A:$A,0),1),""),"")</f>
        <v/>
      </c>
      <c r="FC216" t="str">
        <f>+IFERROR(IF(VALUE('data-cash-crude'!FB216)&gt;0,'data-cash-crude'!FB216-INDEX('active-future'!$C:$C,MATCH('basis-cash-crude'!FC$1,'active-future'!$A:$A,0),1),""),"")</f>
        <v/>
      </c>
      <c r="FD216" t="str">
        <f>+IFERROR(IF(VALUE('data-cash-crude'!FC216)&gt;0,'data-cash-crude'!FC216-INDEX('active-future'!$C:$C,MATCH('basis-cash-crude'!FD$1,'active-future'!$A:$A,0),1),""),"")</f>
        <v/>
      </c>
      <c r="FE216" t="str">
        <f>+IFERROR(IF(VALUE('data-cash-crude'!FD216)&gt;0,'data-cash-crude'!FD216-INDEX('active-future'!$C:$C,MATCH('basis-cash-crude'!FE$1,'active-future'!$A:$A,0),1),""),"")</f>
        <v/>
      </c>
      <c r="FF216" t="str">
        <f>+IFERROR(IF(VALUE('data-cash-crude'!FE216)&gt;0,'data-cash-crude'!FE216-INDEX('active-future'!$C:$C,MATCH('basis-cash-crude'!FF$1,'active-future'!$A:$A,0),1),""),"")</f>
        <v/>
      </c>
      <c r="FG216" t="str">
        <f>+IFERROR(IF(VALUE('data-cash-crude'!FF216)&gt;0,'data-cash-crude'!FF216-INDEX('active-future'!$C:$C,MATCH('basis-cash-crude'!FG$1,'active-future'!$A:$A,0),1),""),"")</f>
        <v/>
      </c>
      <c r="FH216" t="str">
        <f>+IFERROR(IF(VALUE('data-cash-crude'!FG216)&gt;0,'data-cash-crude'!FG216-INDEX('active-future'!$C:$C,MATCH('basis-cash-crude'!FH$1,'active-future'!$A:$A,0),1),""),"")</f>
        <v/>
      </c>
      <c r="FI216" t="str">
        <f>+IFERROR(IF(VALUE('data-cash-crude'!FH216)&gt;0,'data-cash-crude'!FH216-INDEX('active-future'!$C:$C,MATCH('basis-cash-crude'!FI$1,'active-future'!$A:$A,0),1),""),"")</f>
        <v/>
      </c>
      <c r="FJ216" t="str">
        <f>+IFERROR(IF(VALUE('data-cash-crude'!FI216)&gt;0,'data-cash-crude'!FI216-INDEX('active-future'!$C:$C,MATCH('basis-cash-crude'!FJ$1,'active-future'!$A:$A,0),1),""),"")</f>
        <v/>
      </c>
      <c r="FK216" t="str">
        <f>+IFERROR(IF(VALUE('data-cash-crude'!FJ216)&gt;0,'data-cash-crude'!FJ216-INDEX('active-future'!$C:$C,MATCH('basis-cash-crude'!FK$1,'active-future'!$A:$A,0),1),""),"")</f>
        <v/>
      </c>
      <c r="FL216" t="str">
        <f>+IFERROR(IF(VALUE('data-cash-crude'!FK216)&gt;0,'data-cash-crude'!FK216-INDEX('active-future'!$C:$C,MATCH('basis-cash-crude'!FL$1,'active-future'!$A:$A,0),1),""),"")</f>
        <v/>
      </c>
    </row>
    <row r="217" spans="1:168" x14ac:dyDescent="0.2">
      <c r="A217">
        <f t="shared" si="9"/>
        <v>-6.5866666666666669</v>
      </c>
      <c r="B217">
        <f t="shared" si="10"/>
        <v>-6.5175999999999998</v>
      </c>
      <c r="C217">
        <f t="shared" si="11"/>
        <v>-6.5184337349397632</v>
      </c>
      <c r="D217" s="10" t="str">
        <f>+'data-cash-crude'!B217</f>
        <v>CLPA-9-48.CM</v>
      </c>
      <c r="E217">
        <f>+IFERROR(IF(VALUE('data-cash-crude'!D217)&gt;0,'data-cash-crude'!D217-INDEX('active-future'!$C:$C,MATCH('basis-cash-crude'!E$1,'active-future'!$A:$A,0),1),""),"")</f>
        <v>-6.3100000000000023</v>
      </c>
      <c r="F217">
        <f>+IFERROR(IF(VALUE('data-cash-crude'!E217)&gt;0,'data-cash-crude'!E217-INDEX('active-future'!$C:$C,MATCH('basis-cash-crude'!F$1,'active-future'!$A:$A,0),1),""),"")</f>
        <v>-6.68</v>
      </c>
      <c r="G217">
        <f>+IFERROR(IF(VALUE('data-cash-crude'!F217)&gt;0,'data-cash-crude'!F217-INDEX('active-future'!$C:$C,MATCH('basis-cash-crude'!G$1,'active-future'!$A:$A,0),1),""),"")</f>
        <v>-6.7199999999999989</v>
      </c>
      <c r="H217">
        <f>+IFERROR(IF(VALUE('data-cash-crude'!G217)&gt;0,'data-cash-crude'!G217-INDEX('active-future'!$C:$C,MATCH('basis-cash-crude'!H$1,'active-future'!$A:$A,0),1),""),"")</f>
        <v>-6.68</v>
      </c>
      <c r="I217" t="str">
        <f>+IFERROR(IF(VALUE('data-cash-crude'!H217)&gt;0,'data-cash-crude'!H217-INDEX('active-future'!$C:$C,MATCH('basis-cash-crude'!I$1,'active-future'!$A:$A,0),1),""),"")</f>
        <v/>
      </c>
      <c r="J217">
        <f>+IFERROR(IF(VALUE('data-cash-crude'!I217)&gt;0,'data-cash-crude'!I217-INDEX('active-future'!$C:$C,MATCH('basis-cash-crude'!J$1,'active-future'!$A:$A,0),1),""),"")</f>
        <v>-6.6099999999999994</v>
      </c>
      <c r="K217">
        <f>+IFERROR(IF(VALUE('data-cash-crude'!J217)&gt;0,'data-cash-crude'!J217-INDEX('active-future'!$C:$C,MATCH('basis-cash-crude'!K$1,'active-future'!$A:$A,0),1),""),"")</f>
        <v>-6.5200000000000031</v>
      </c>
      <c r="L217" t="str">
        <f>+IFERROR(IF(VALUE('data-cash-crude'!K217)&gt;0,'data-cash-crude'!K217-INDEX('active-future'!$C:$C,MATCH('basis-cash-crude'!L$1,'active-future'!$A:$A,0),1),""),"")</f>
        <v/>
      </c>
      <c r="M217" t="str">
        <f>+IFERROR(IF(VALUE('data-cash-crude'!L217)&gt;0,'data-cash-crude'!L217-INDEX('active-future'!$C:$C,MATCH('basis-cash-crude'!M$1,'active-future'!$A:$A,0),1),""),"")</f>
        <v/>
      </c>
      <c r="N217">
        <f>+IFERROR(IF(VALUE('data-cash-crude'!M217)&gt;0,'data-cash-crude'!M217-INDEX('active-future'!$C:$C,MATCH('basis-cash-crude'!N$1,'active-future'!$A:$A,0),1),""),"")</f>
        <v>-6.3500000000000014</v>
      </c>
      <c r="O217">
        <f>+IFERROR(IF(VALUE('data-cash-crude'!N217)&gt;0,'data-cash-crude'!N217-INDEX('active-future'!$C:$C,MATCH('basis-cash-crude'!O$1,'active-future'!$A:$A,0),1),""),"")</f>
        <v>-6.3699999999999974</v>
      </c>
      <c r="P217">
        <f>+IFERROR(IF(VALUE('data-cash-crude'!O217)&gt;0,'data-cash-crude'!O217-INDEX('active-future'!$C:$C,MATCH('basis-cash-crude'!P$1,'active-future'!$A:$A,0),1),""),"")</f>
        <v>-6.4600000000000009</v>
      </c>
      <c r="Q217">
        <f>+IFERROR(IF(VALUE('data-cash-crude'!P217)&gt;0,'data-cash-crude'!P217-INDEX('active-future'!$C:$C,MATCH('basis-cash-crude'!Q$1,'active-future'!$A:$A,0),1),""),"")</f>
        <v>-6.57</v>
      </c>
      <c r="R217">
        <f>+IFERROR(IF(VALUE('data-cash-crude'!Q217)&gt;0,'data-cash-crude'!Q217-INDEX('active-future'!$C:$C,MATCH('basis-cash-crude'!R$1,'active-future'!$A:$A,0),1),""),"")</f>
        <v>-6.43</v>
      </c>
      <c r="S217">
        <f>+IFERROR(IF(VALUE('data-cash-crude'!R217)&gt;0,'data-cash-crude'!R217-INDEX('active-future'!$C:$C,MATCH('basis-cash-crude'!S$1,'active-future'!$A:$A,0),1),""),"")</f>
        <v>-6.509999999999998</v>
      </c>
      <c r="T217">
        <f>+IFERROR(IF(VALUE('data-cash-crude'!S217)&gt;0,'data-cash-crude'!S217-INDEX('active-future'!$C:$C,MATCH('basis-cash-crude'!T$1,'active-future'!$A:$A,0),1),""),"")</f>
        <v>-6.490000000000002</v>
      </c>
      <c r="U217">
        <f>+IFERROR(IF(VALUE('data-cash-crude'!T217)&gt;0,'data-cash-crude'!T217-INDEX('active-future'!$C:$C,MATCH('basis-cash-crude'!U$1,'active-future'!$A:$A,0),1),""),"")</f>
        <v>-6.5200000000000031</v>
      </c>
      <c r="V217">
        <f>+IFERROR(IF(VALUE('data-cash-crude'!U217)&gt;0,'data-cash-crude'!U217-INDEX('active-future'!$C:$C,MATCH('basis-cash-crude'!V$1,'active-future'!$A:$A,0),1),""),"")</f>
        <v>-6.4500000000000028</v>
      </c>
      <c r="W217">
        <f>+IFERROR(IF(VALUE('data-cash-crude'!V217)&gt;0,'data-cash-crude'!V217-INDEX('active-future'!$C:$C,MATCH('basis-cash-crude'!W$1,'active-future'!$A:$A,0),1),""),"")</f>
        <v>-6.68</v>
      </c>
      <c r="X217">
        <f>+IFERROR(IF(VALUE('data-cash-crude'!W217)&gt;0,'data-cash-crude'!W217-INDEX('active-future'!$C:$C,MATCH('basis-cash-crude'!X$1,'active-future'!$A:$A,0),1),""),"")</f>
        <v>-6.68</v>
      </c>
      <c r="Y217">
        <f>+IFERROR(IF(VALUE('data-cash-crude'!X217)&gt;0,'data-cash-crude'!X217-INDEX('active-future'!$C:$C,MATCH('basis-cash-crude'!Y$1,'active-future'!$A:$A,0),1),""),"")</f>
        <v>-6.6000000000000014</v>
      </c>
      <c r="Z217" t="str">
        <f>+IFERROR(IF(VALUE('data-cash-crude'!Y217)&gt;0,'data-cash-crude'!Y217-INDEX('active-future'!$C:$C,MATCH('basis-cash-crude'!Z$1,'active-future'!$A:$A,0),1),""),"")</f>
        <v/>
      </c>
      <c r="AA217">
        <f>+IFERROR(IF(VALUE('data-cash-crude'!Z217)&gt;0,'data-cash-crude'!Z217-INDEX('active-future'!$C:$C,MATCH('basis-cash-crude'!AA$1,'active-future'!$A:$A,0),1),""),"")</f>
        <v>-6.4200000000000017</v>
      </c>
      <c r="AB217" t="str">
        <f>+IFERROR(IF(VALUE('data-cash-crude'!AA217)&gt;0,'data-cash-crude'!AA217-INDEX('active-future'!$C:$C,MATCH('basis-cash-crude'!AB$1,'active-future'!$A:$A,0),1),""),"")</f>
        <v/>
      </c>
      <c r="AC217">
        <f>+IFERROR(IF(VALUE('data-cash-crude'!AB217)&gt;0,'data-cash-crude'!AB217-INDEX('active-future'!$C:$C,MATCH('basis-cash-crude'!AC$1,'active-future'!$A:$A,0),1),""),"")</f>
        <v>-6.3599999999999994</v>
      </c>
      <c r="AD217">
        <f>+IFERROR(IF(VALUE('data-cash-crude'!AC217)&gt;0,'data-cash-crude'!AC217-INDEX('active-future'!$C:$C,MATCH('basis-cash-crude'!AD$1,'active-future'!$A:$A,0),1),""),"")</f>
        <v>-6.4099999999999966</v>
      </c>
      <c r="AE217">
        <f>+IFERROR(IF(VALUE('data-cash-crude'!AD217)&gt;0,'data-cash-crude'!AD217-INDEX('active-future'!$C:$C,MATCH('basis-cash-crude'!AE$1,'active-future'!$A:$A,0),1),""),"")</f>
        <v>-6.509999999999998</v>
      </c>
      <c r="AF217">
        <f>+IFERROR(IF(VALUE('data-cash-crude'!AE217)&gt;0,'data-cash-crude'!AE217-INDEX('active-future'!$C:$C,MATCH('basis-cash-crude'!AF$1,'active-future'!$A:$A,0),1),""),"")</f>
        <v>-6.5200000000000031</v>
      </c>
      <c r="AG217">
        <f>+IFERROR(IF(VALUE('data-cash-crude'!AF217)&gt;0,'data-cash-crude'!AF217-INDEX('active-future'!$C:$C,MATCH('basis-cash-crude'!AG$1,'active-future'!$A:$A,0),1),""),"")</f>
        <v>-6.5799999999999983</v>
      </c>
      <c r="AH217">
        <f>+IFERROR(IF(VALUE('data-cash-crude'!AG217)&gt;0,'data-cash-crude'!AG217-INDEX('active-future'!$C:$C,MATCH('basis-cash-crude'!AH$1,'active-future'!$A:$A,0),1),""),"")</f>
        <v>-6.509999999999998</v>
      </c>
      <c r="AI217">
        <f>+IFERROR(IF(VALUE('data-cash-crude'!AH217)&gt;0,'data-cash-crude'!AH217-INDEX('active-future'!$C:$C,MATCH('basis-cash-crude'!AI$1,'active-future'!$A:$A,0),1),""),"")</f>
        <v>-6.6000000000000014</v>
      </c>
      <c r="AJ217">
        <f>+IFERROR(IF(VALUE('data-cash-crude'!AI217)&gt;0,'data-cash-crude'!AI217-INDEX('active-future'!$C:$C,MATCH('basis-cash-crude'!AJ$1,'active-future'!$A:$A,0),1),""),"")</f>
        <v>-5.8900000000000006</v>
      </c>
      <c r="AK217">
        <f>+IFERROR(IF(VALUE('data-cash-crude'!AJ217)&gt;0,'data-cash-crude'!AJ217-INDEX('active-future'!$C:$C,MATCH('basis-cash-crude'!AK$1,'active-future'!$A:$A,0),1),""),"")</f>
        <v>-6.4699999999999989</v>
      </c>
      <c r="AL217">
        <f>+IFERROR(IF(VALUE('data-cash-crude'!AK217)&gt;0,'data-cash-crude'!AK217-INDEX('active-future'!$C:$C,MATCH('basis-cash-crude'!AL$1,'active-future'!$A:$A,0),1),""),"")</f>
        <v>-6.5200000000000031</v>
      </c>
      <c r="AM217">
        <f>+IFERROR(IF(VALUE('data-cash-crude'!AL217)&gt;0,'data-cash-crude'!AL217-INDEX('active-future'!$C:$C,MATCH('basis-cash-crude'!AM$1,'active-future'!$A:$A,0),1),""),"")</f>
        <v>-6.6199999999999974</v>
      </c>
      <c r="AN217">
        <f>+IFERROR(IF(VALUE('data-cash-crude'!AM217)&gt;0,'data-cash-crude'!AM217-INDEX('active-future'!$C:$C,MATCH('basis-cash-crude'!AN$1,'active-future'!$A:$A,0),1),""),"")</f>
        <v>-6.5499999999999972</v>
      </c>
      <c r="AO217">
        <f>+IFERROR(IF(VALUE('data-cash-crude'!AN217)&gt;0,'data-cash-crude'!AN217-INDEX('active-future'!$C:$C,MATCH('basis-cash-crude'!AO$1,'active-future'!$A:$A,0),1),""),"")</f>
        <v>-6.3599999999999994</v>
      </c>
      <c r="AP217">
        <f>+IFERROR(IF(VALUE('data-cash-crude'!AO217)&gt;0,'data-cash-crude'!AO217-INDEX('active-future'!$C:$C,MATCH('basis-cash-crude'!AP$1,'active-future'!$A:$A,0),1),""),"")</f>
        <v>-6.490000000000002</v>
      </c>
      <c r="AQ217">
        <f>+IFERROR(IF(VALUE('data-cash-crude'!AP217)&gt;0,'data-cash-crude'!AP217-INDEX('active-future'!$C:$C,MATCH('basis-cash-crude'!AQ$1,'active-future'!$A:$A,0),1),""),"")</f>
        <v>-6.3999999999999986</v>
      </c>
      <c r="AR217">
        <f>+IFERROR(IF(VALUE('data-cash-crude'!AQ217)&gt;0,'data-cash-crude'!AQ217-INDEX('active-future'!$C:$C,MATCH('basis-cash-crude'!AR$1,'active-future'!$A:$A,0),1),""),"")</f>
        <v>-6.3500000000000014</v>
      </c>
      <c r="AS217">
        <f>+IFERROR(IF(VALUE('data-cash-crude'!AR217)&gt;0,'data-cash-crude'!AR217-INDEX('active-future'!$C:$C,MATCH('basis-cash-crude'!AS$1,'active-future'!$A:$A,0),1),""),"")</f>
        <v>-6.4799999999999969</v>
      </c>
      <c r="AT217">
        <f>+IFERROR(IF(VALUE('data-cash-crude'!AS217)&gt;0,'data-cash-crude'!AS217-INDEX('active-future'!$C:$C,MATCH('basis-cash-crude'!AT$1,'active-future'!$A:$A,0),1),""),"")</f>
        <v>-6.5399999999999991</v>
      </c>
      <c r="AU217">
        <f>+IFERROR(IF(VALUE('data-cash-crude'!AT217)&gt;0,'data-cash-crude'!AT217-INDEX('active-future'!$C:$C,MATCH('basis-cash-crude'!AU$1,'active-future'!$A:$A,0),1),""),"")</f>
        <v>-6.7000000000000028</v>
      </c>
      <c r="AV217">
        <f>+IFERROR(IF(VALUE('data-cash-crude'!AU217)&gt;0,'data-cash-crude'!AU217-INDEX('active-future'!$C:$C,MATCH('basis-cash-crude'!AV$1,'active-future'!$A:$A,0),1),""),"")</f>
        <v>-6.68</v>
      </c>
      <c r="AW217">
        <f>+IFERROR(IF(VALUE('data-cash-crude'!AV217)&gt;0,'data-cash-crude'!AV217-INDEX('active-future'!$C:$C,MATCH('basis-cash-crude'!AW$1,'active-future'!$A:$A,0),1),""),"")</f>
        <v>-6.5600000000000023</v>
      </c>
      <c r="AX217">
        <f>+IFERROR(IF(VALUE('data-cash-crude'!AW217)&gt;0,'data-cash-crude'!AW217-INDEX('active-future'!$C:$C,MATCH('basis-cash-crude'!AX$1,'active-future'!$A:$A,0),1),""),"")</f>
        <v>-6.5399999999999991</v>
      </c>
      <c r="AY217">
        <f>+IFERROR(IF(VALUE('data-cash-crude'!AX217)&gt;0,'data-cash-crude'!AX217-INDEX('active-future'!$C:$C,MATCH('basis-cash-crude'!AY$1,'active-future'!$A:$A,0),1),""),"")</f>
        <v>-6.5600000000000023</v>
      </c>
      <c r="AZ217">
        <f>+IFERROR(IF(VALUE('data-cash-crude'!AY217)&gt;0,'data-cash-crude'!AY217-INDEX('active-future'!$C:$C,MATCH('basis-cash-crude'!AZ$1,'active-future'!$A:$A,0),1),""),"")</f>
        <v>-6.4099999999999966</v>
      </c>
      <c r="BA217">
        <f>+IFERROR(IF(VALUE('data-cash-crude'!AZ217)&gt;0,'data-cash-crude'!AZ217-INDEX('active-future'!$C:$C,MATCH('basis-cash-crude'!BA$1,'active-future'!$A:$A,0),1),""),"")</f>
        <v>-6.4799999999999969</v>
      </c>
      <c r="BB217">
        <f>+IFERROR(IF(VALUE('data-cash-crude'!BA217)&gt;0,'data-cash-crude'!BA217-INDEX('active-future'!$C:$C,MATCH('basis-cash-crude'!BB$1,'active-future'!$A:$A,0),1),""),"")</f>
        <v>-6.4699999999999989</v>
      </c>
      <c r="BC217">
        <f>+IFERROR(IF(VALUE('data-cash-crude'!BB217)&gt;0,'data-cash-crude'!BB217-INDEX('active-future'!$C:$C,MATCH('basis-cash-crude'!BC$1,'active-future'!$A:$A,0),1),""),"")</f>
        <v>-6.9799999999999969</v>
      </c>
      <c r="BD217">
        <f>+IFERROR(IF(VALUE('data-cash-crude'!BC217)&gt;0,'data-cash-crude'!BC217-INDEX('active-future'!$C:$C,MATCH('basis-cash-crude'!BD$1,'active-future'!$A:$A,0),1),""),"")</f>
        <v>-6.759999999999998</v>
      </c>
      <c r="BE217">
        <f>+IFERROR(IF(VALUE('data-cash-crude'!BD217)&gt;0,'data-cash-crude'!BD217-INDEX('active-future'!$C:$C,MATCH('basis-cash-crude'!BE$1,'active-future'!$A:$A,0),1),""),"")</f>
        <v>-6.6199999999999974</v>
      </c>
      <c r="BF217">
        <f>+IFERROR(IF(VALUE('data-cash-crude'!BE217)&gt;0,'data-cash-crude'!BE217-INDEX('active-future'!$C:$C,MATCH('basis-cash-crude'!BF$1,'active-future'!$A:$A,0),1),""),"")</f>
        <v>-6.43</v>
      </c>
      <c r="BG217">
        <f>+IFERROR(IF(VALUE('data-cash-crude'!BF217)&gt;0,'data-cash-crude'!BF217-INDEX('active-future'!$C:$C,MATCH('basis-cash-crude'!BG$1,'active-future'!$A:$A,0),1),""),"")</f>
        <v>-6.6099999999999994</v>
      </c>
      <c r="BH217">
        <f>+IFERROR(IF(VALUE('data-cash-crude'!BG217)&gt;0,'data-cash-crude'!BG217-INDEX('active-future'!$C:$C,MATCH('basis-cash-crude'!BH$1,'active-future'!$A:$A,0),1),""),"")</f>
        <v>-6.5600000000000023</v>
      </c>
      <c r="BI217">
        <f>+IFERROR(IF(VALUE('data-cash-crude'!BH217)&gt;0,'data-cash-crude'!BH217-INDEX('active-future'!$C:$C,MATCH('basis-cash-crude'!BI$1,'active-future'!$A:$A,0),1),""),"")</f>
        <v>-6.5900000000000034</v>
      </c>
      <c r="BJ217">
        <f>+IFERROR(IF(VALUE('data-cash-crude'!BI217)&gt;0,'data-cash-crude'!BI217-INDEX('active-future'!$C:$C,MATCH('basis-cash-crude'!BJ$1,'active-future'!$A:$A,0),1),""),"")</f>
        <v>-6.4500000000000028</v>
      </c>
      <c r="BK217">
        <f>+IFERROR(IF(VALUE('data-cash-crude'!BJ217)&gt;0,'data-cash-crude'!BJ217-INDEX('active-future'!$C:$C,MATCH('basis-cash-crude'!BK$1,'active-future'!$A:$A,0),1),""),"")</f>
        <v>-6.5499999999999972</v>
      </c>
      <c r="BL217">
        <f>+IFERROR(IF(VALUE('data-cash-crude'!BK217)&gt;0,'data-cash-crude'!BK217-INDEX('active-future'!$C:$C,MATCH('basis-cash-crude'!BL$1,'active-future'!$A:$A,0),1),""),"")</f>
        <v>-6.5900000000000034</v>
      </c>
      <c r="BM217">
        <f>+IFERROR(IF(VALUE('data-cash-crude'!BL217)&gt;0,'data-cash-crude'!BL217-INDEX('active-future'!$C:$C,MATCH('basis-cash-crude'!BM$1,'active-future'!$A:$A,0),1),""),"")</f>
        <v>-6.3800000000000026</v>
      </c>
      <c r="BN217">
        <f>+IFERROR(IF(VALUE('data-cash-crude'!BM217)&gt;0,'data-cash-crude'!BM217-INDEX('active-future'!$C:$C,MATCH('basis-cash-crude'!BN$1,'active-future'!$A:$A,0),1),""),"")</f>
        <v>-6.5</v>
      </c>
      <c r="BO217">
        <f>+IFERROR(IF(VALUE('data-cash-crude'!BN217)&gt;0,'data-cash-crude'!BN217-INDEX('active-future'!$C:$C,MATCH('basis-cash-crude'!BO$1,'active-future'!$A:$A,0),1),""),"")</f>
        <v>-6.5600000000000023</v>
      </c>
      <c r="BP217">
        <f>+IFERROR(IF(VALUE('data-cash-crude'!BO217)&gt;0,'data-cash-crude'!BO217-INDEX('active-future'!$C:$C,MATCH('basis-cash-crude'!BP$1,'active-future'!$A:$A,0),1),""),"")</f>
        <v>-6.4500000000000028</v>
      </c>
      <c r="BQ217">
        <f>+IFERROR(IF(VALUE('data-cash-crude'!BP217)&gt;0,'data-cash-crude'!BP217-INDEX('active-future'!$C:$C,MATCH('basis-cash-crude'!BQ$1,'active-future'!$A:$A,0),1),""),"")</f>
        <v>-6.3900000000000006</v>
      </c>
      <c r="BR217">
        <f>+IFERROR(IF(VALUE('data-cash-crude'!BQ217)&gt;0,'data-cash-crude'!BQ217-INDEX('active-future'!$C:$C,MATCH('basis-cash-crude'!BR$1,'active-future'!$A:$A,0),1),""),"")</f>
        <v>-6.6199999999999974</v>
      </c>
      <c r="BS217">
        <f>+IFERROR(IF(VALUE('data-cash-crude'!BR217)&gt;0,'data-cash-crude'!BR217-INDEX('active-future'!$C:$C,MATCH('basis-cash-crude'!BS$1,'active-future'!$A:$A,0),1),""),"")</f>
        <v>-6.57</v>
      </c>
      <c r="BT217">
        <f>+IFERROR(IF(VALUE('data-cash-crude'!BS217)&gt;0,'data-cash-crude'!BS217-INDEX('active-future'!$C:$C,MATCH('basis-cash-crude'!BT$1,'active-future'!$A:$A,0),1),""),"")</f>
        <v>-6.4099999999999966</v>
      </c>
      <c r="BU217">
        <f>+IFERROR(IF(VALUE('data-cash-crude'!BT217)&gt;0,'data-cash-crude'!BT217-INDEX('active-future'!$C:$C,MATCH('basis-cash-crude'!BU$1,'active-future'!$A:$A,0),1),""),"")</f>
        <v>-6.4099999999999966</v>
      </c>
      <c r="BV217">
        <f>+IFERROR(IF(VALUE('data-cash-crude'!BU217)&gt;0,'data-cash-crude'!BU217-INDEX('active-future'!$C:$C,MATCH('basis-cash-crude'!BV$1,'active-future'!$A:$A,0),1),""),"")</f>
        <v>-6.490000000000002</v>
      </c>
      <c r="BW217">
        <f>+IFERROR(IF(VALUE('data-cash-crude'!BV217)&gt;0,'data-cash-crude'!BV217-INDEX('active-future'!$C:$C,MATCH('basis-cash-crude'!BW$1,'active-future'!$A:$A,0),1),""),"")</f>
        <v>-6.2899999999999991</v>
      </c>
      <c r="BX217">
        <f>+IFERROR(IF(VALUE('data-cash-crude'!BW217)&gt;0,'data-cash-crude'!BW217-INDEX('active-future'!$C:$C,MATCH('basis-cash-crude'!BX$1,'active-future'!$A:$A,0),1),""),"")</f>
        <v>-6.3900000000000006</v>
      </c>
      <c r="BY217">
        <f>+IFERROR(IF(VALUE('data-cash-crude'!BX217)&gt;0,'data-cash-crude'!BX217-INDEX('active-future'!$C:$C,MATCH('basis-cash-crude'!BY$1,'active-future'!$A:$A,0),1),""),"")</f>
        <v>-6.5900000000000034</v>
      </c>
      <c r="BZ217">
        <f>+IFERROR(IF(VALUE('data-cash-crude'!BY217)&gt;0,'data-cash-crude'!BY217-INDEX('active-future'!$C:$C,MATCH('basis-cash-crude'!BZ$1,'active-future'!$A:$A,0),1),""),"")</f>
        <v>-6.6899999999999977</v>
      </c>
      <c r="CA217" t="str">
        <f>+IFERROR(IF(VALUE('data-cash-crude'!BZ217)&gt;0,'data-cash-crude'!BZ217-INDEX('active-future'!$C:$C,MATCH('basis-cash-crude'!CA$1,'active-future'!$A:$A,0),1),""),"")</f>
        <v/>
      </c>
      <c r="CB217">
        <f>+IFERROR(IF(VALUE('data-cash-crude'!CA217)&gt;0,'data-cash-crude'!CA217-INDEX('active-future'!$C:$C,MATCH('basis-cash-crude'!CB$1,'active-future'!$A:$A,0),1),""),"")</f>
        <v>-6.5900000000000034</v>
      </c>
      <c r="CC217">
        <f>+IFERROR(IF(VALUE('data-cash-crude'!CB217)&gt;0,'data-cash-crude'!CB217-INDEX('active-future'!$C:$C,MATCH('basis-cash-crude'!CC$1,'active-future'!$A:$A,0),1),""),"")</f>
        <v>-6.6499999999999986</v>
      </c>
      <c r="CD217">
        <f>+IFERROR(IF(VALUE('data-cash-crude'!CC217)&gt;0,'data-cash-crude'!CC217-INDEX('active-future'!$C:$C,MATCH('basis-cash-crude'!CD$1,'active-future'!$A:$A,0),1),""),"")</f>
        <v>-6.3500000000000014</v>
      </c>
      <c r="CE217">
        <f>+IFERROR(IF(VALUE('data-cash-crude'!CD217)&gt;0,'data-cash-crude'!CD217-INDEX('active-future'!$C:$C,MATCH('basis-cash-crude'!CE$1,'active-future'!$A:$A,0),1),""),"")</f>
        <v>-6.5900000000000034</v>
      </c>
      <c r="CF217">
        <f>+IFERROR(IF(VALUE('data-cash-crude'!CE217)&gt;0,'data-cash-crude'!CE217-INDEX('active-future'!$C:$C,MATCH('basis-cash-crude'!CF$1,'active-future'!$A:$A,0),1),""),"")</f>
        <v>-6.75</v>
      </c>
      <c r="CG217">
        <f>+IFERROR(IF(VALUE('data-cash-crude'!CF217)&gt;0,'data-cash-crude'!CF217-INDEX('active-future'!$C:$C,MATCH('basis-cash-crude'!CG$1,'active-future'!$A:$A,0),1),""),"")</f>
        <v>-6.6499999999999986</v>
      </c>
      <c r="CH217">
        <f>+IFERROR(IF(VALUE('data-cash-crude'!CG217)&gt;0,'data-cash-crude'!CG217-INDEX('active-future'!$C:$C,MATCH('basis-cash-crude'!CH$1,'active-future'!$A:$A,0),1),""),"")</f>
        <v>-6.6000000000000014</v>
      </c>
      <c r="CI217">
        <f>+IFERROR(IF(VALUE('data-cash-crude'!CH217)&gt;0,'data-cash-crude'!CH217-INDEX('active-future'!$C:$C,MATCH('basis-cash-crude'!CI$1,'active-future'!$A:$A,0),1),""),"")</f>
        <v>-6.5200000000000031</v>
      </c>
      <c r="CJ217">
        <f>+IFERROR(IF(VALUE('data-cash-crude'!CI217)&gt;0,'data-cash-crude'!CI217-INDEX('active-future'!$C:$C,MATCH('basis-cash-crude'!CJ$1,'active-future'!$A:$A,0),1),""),"")</f>
        <v>-6.5499999999999972</v>
      </c>
      <c r="CK217">
        <f>+IFERROR(IF(VALUE('data-cash-crude'!CJ217)&gt;0,'data-cash-crude'!CJ217-INDEX('active-future'!$C:$C,MATCH('basis-cash-crude'!CK$1,'active-future'!$A:$A,0),1),""),"")</f>
        <v>-6.509999999999998</v>
      </c>
      <c r="CL217">
        <f>+IFERROR(IF(VALUE('data-cash-crude'!CK217)&gt;0,'data-cash-crude'!CK217-INDEX('active-future'!$C:$C,MATCH('basis-cash-crude'!CL$1,'active-future'!$A:$A,0),1),""),"")</f>
        <v>-6.4399999999999977</v>
      </c>
      <c r="CM217" t="str">
        <f>+IFERROR(IF(VALUE('data-cash-crude'!CL217)&gt;0,'data-cash-crude'!CL217-INDEX('active-future'!$C:$C,MATCH('basis-cash-crude'!CM$1,'active-future'!$A:$A,0),1),""),"")</f>
        <v/>
      </c>
      <c r="CN217">
        <f>+IFERROR(IF(VALUE('data-cash-crude'!CM217)&gt;0,'data-cash-crude'!CM217-INDEX('active-future'!$C:$C,MATCH('basis-cash-crude'!CN$1,'active-future'!$A:$A,0),1),""),"")</f>
        <v>-6.3500000000000014</v>
      </c>
      <c r="CO217">
        <f>+IFERROR(IF(VALUE('data-cash-crude'!CN217)&gt;0,'data-cash-crude'!CN217-INDEX('active-future'!$C:$C,MATCH('basis-cash-crude'!CO$1,'active-future'!$A:$A,0),1),""),"")</f>
        <v>-6.4600000000000009</v>
      </c>
      <c r="CP217">
        <f>+IFERROR(IF(VALUE('data-cash-crude'!CO217)&gt;0,'data-cash-crude'!CO217-INDEX('active-future'!$C:$C,MATCH('basis-cash-crude'!CP$1,'active-future'!$A:$A,0),1),""),"")</f>
        <v>-6.5300000000000011</v>
      </c>
      <c r="CQ217">
        <f>+IFERROR(IF(VALUE('data-cash-crude'!CP217)&gt;0,'data-cash-crude'!CP217-INDEX('active-future'!$C:$C,MATCH('basis-cash-crude'!CQ$1,'active-future'!$A:$A,0),1),""),"")</f>
        <v>-6.43</v>
      </c>
      <c r="CR217">
        <f>+IFERROR(IF(VALUE('data-cash-crude'!CQ217)&gt;0,'data-cash-crude'!CQ217-INDEX('active-future'!$C:$C,MATCH('basis-cash-crude'!CR$1,'active-future'!$A:$A,0),1),""),"")</f>
        <v>-6.3900000000000006</v>
      </c>
      <c r="CS217">
        <f>+IFERROR(IF(VALUE('data-cash-crude'!CR217)&gt;0,'data-cash-crude'!CR217-INDEX('active-future'!$C:$C,MATCH('basis-cash-crude'!CS$1,'active-future'!$A:$A,0),1),""),"")</f>
        <v>-6.6700000000000017</v>
      </c>
      <c r="CT217">
        <f>+IFERROR(IF(VALUE('data-cash-crude'!CS217)&gt;0,'data-cash-crude'!CS217-INDEX('active-future'!$C:$C,MATCH('basis-cash-crude'!CT$1,'active-future'!$A:$A,0),1),""),"")</f>
        <v>-6.3500000000000014</v>
      </c>
      <c r="CU217" t="str">
        <f>+IFERROR(IF(VALUE('data-cash-crude'!CT217)&gt;0,'data-cash-crude'!CT217-INDEX('active-future'!$C:$C,MATCH('basis-cash-crude'!CU$1,'active-future'!$A:$A,0),1),""),"")</f>
        <v/>
      </c>
      <c r="CV217" t="str">
        <f>+IFERROR(IF(VALUE('data-cash-crude'!CU217)&gt;0,'data-cash-crude'!CU217-INDEX('active-future'!$C:$C,MATCH('basis-cash-crude'!CV$1,'active-future'!$A:$A,0),1),""),"")</f>
        <v/>
      </c>
      <c r="CW217" t="str">
        <f>+IFERROR(IF(VALUE('data-cash-crude'!CV217)&gt;0,'data-cash-crude'!CV217-INDEX('active-future'!$C:$C,MATCH('basis-cash-crude'!CW$1,'active-future'!$A:$A,0),1),""),"")</f>
        <v/>
      </c>
      <c r="CX217" t="str">
        <f>+IFERROR(IF(VALUE('data-cash-crude'!CW217)&gt;0,'data-cash-crude'!CW217-INDEX('active-future'!$C:$C,MATCH('basis-cash-crude'!CX$1,'active-future'!$A:$A,0),1),""),"")</f>
        <v/>
      </c>
      <c r="CY217" t="str">
        <f>+IFERROR(IF(VALUE('data-cash-crude'!CX217)&gt;0,'data-cash-crude'!CX217-INDEX('active-future'!$C:$C,MATCH('basis-cash-crude'!CY$1,'active-future'!$A:$A,0),1),""),"")</f>
        <v/>
      </c>
      <c r="CZ217" t="str">
        <f>+IFERROR(IF(VALUE('data-cash-crude'!CY217)&gt;0,'data-cash-crude'!CY217-INDEX('active-future'!$C:$C,MATCH('basis-cash-crude'!CZ$1,'active-future'!$A:$A,0),1),""),"")</f>
        <v/>
      </c>
      <c r="DA217" t="str">
        <f>+IFERROR(IF(VALUE('data-cash-crude'!CZ217)&gt;0,'data-cash-crude'!CZ217-INDEX('active-future'!$C:$C,MATCH('basis-cash-crude'!DA$1,'active-future'!$A:$A,0),1),""),"")</f>
        <v/>
      </c>
      <c r="DB217" t="str">
        <f>+IFERROR(IF(VALUE('data-cash-crude'!DA217)&gt;0,'data-cash-crude'!DA217-INDEX('active-future'!$C:$C,MATCH('basis-cash-crude'!DB$1,'active-future'!$A:$A,0),1),""),"")</f>
        <v/>
      </c>
      <c r="DC217" t="str">
        <f>+IFERROR(IF(VALUE('data-cash-crude'!DB217)&gt;0,'data-cash-crude'!DB217-INDEX('active-future'!$C:$C,MATCH('basis-cash-crude'!DC$1,'active-future'!$A:$A,0),1),""),"")</f>
        <v/>
      </c>
      <c r="DD217">
        <f>+IFERROR(IF(VALUE('data-cash-crude'!DC217)&gt;0,'data-cash-crude'!DC217-INDEX('active-future'!$C:$C,MATCH('basis-cash-crude'!DD$1,'active-future'!$A:$A,0),1),""),"")</f>
        <v>-6.7899999999999991</v>
      </c>
      <c r="DE217">
        <f>+IFERROR(IF(VALUE('data-cash-crude'!DD217)&gt;0,'data-cash-crude'!DD217-INDEX('active-future'!$C:$C,MATCH('basis-cash-crude'!DE$1,'active-future'!$A:$A,0),1),""),"")</f>
        <v>-6.5900000000000034</v>
      </c>
      <c r="DF217">
        <f>+IFERROR(IF(VALUE('data-cash-crude'!DE217)&gt;0,'data-cash-crude'!DE217-INDEX('active-future'!$C:$C,MATCH('basis-cash-crude'!DF$1,'active-future'!$A:$A,0),1),""),"")</f>
        <v>-6.6300000000000026</v>
      </c>
      <c r="DG217">
        <f>+IFERROR(IF(VALUE('data-cash-crude'!DF217)&gt;0,'data-cash-crude'!DF217-INDEX('active-future'!$C:$C,MATCH('basis-cash-crude'!DG$1,'active-future'!$A:$A,0),1),""),"")</f>
        <v>-6.4399999999999977</v>
      </c>
      <c r="DH217" t="str">
        <f>+IFERROR(IF(VALUE('data-cash-crude'!DG217)&gt;0,'data-cash-crude'!DG217-INDEX('active-future'!$C:$C,MATCH('basis-cash-crude'!DH$1,'active-future'!$A:$A,0),1),""),"")</f>
        <v/>
      </c>
      <c r="DI217">
        <f>+IFERROR(IF(VALUE('data-cash-crude'!DH217)&gt;0,'data-cash-crude'!DH217-INDEX('active-future'!$C:$C,MATCH('basis-cash-crude'!DI$1,'active-future'!$A:$A,0),1),""),"")</f>
        <v>-6.4500000000000028</v>
      </c>
      <c r="DJ217">
        <f>+IFERROR(IF(VALUE('data-cash-crude'!DI217)&gt;0,'data-cash-crude'!DI217-INDEX('active-future'!$C:$C,MATCH('basis-cash-crude'!DJ$1,'active-future'!$A:$A,0),1),""),"")</f>
        <v>-6.5799999999999983</v>
      </c>
      <c r="DK217" t="str">
        <f>+IFERROR(IF(VALUE('data-cash-crude'!DJ217)&gt;0,'data-cash-crude'!DJ217-INDEX('active-future'!$C:$C,MATCH('basis-cash-crude'!DK$1,'active-future'!$A:$A,0),1),""),"")</f>
        <v/>
      </c>
      <c r="DL217">
        <f>+IFERROR(IF(VALUE('data-cash-crude'!DK217)&gt;0,'data-cash-crude'!DK217-INDEX('active-future'!$C:$C,MATCH('basis-cash-crude'!DL$1,'active-future'!$A:$A,0),1),""),"")</f>
        <v>-6.3699999999999974</v>
      </c>
      <c r="DM217" t="str">
        <f>+IFERROR(IF(VALUE('data-cash-crude'!DL217)&gt;0,'data-cash-crude'!DL217-INDEX('active-future'!$C:$C,MATCH('basis-cash-crude'!DM$1,'active-future'!$A:$A,0),1),""),"")</f>
        <v/>
      </c>
      <c r="DN217">
        <f>+IFERROR(IF(VALUE('data-cash-crude'!DM217)&gt;0,'data-cash-crude'!DM217-INDEX('active-future'!$C:$C,MATCH('basis-cash-crude'!DN$1,'active-future'!$A:$A,0),1),""),"")</f>
        <v>-6.4500000000000028</v>
      </c>
      <c r="DO217" t="str">
        <f>+IFERROR(IF(VALUE('data-cash-crude'!DN217)&gt;0,'data-cash-crude'!DN217-INDEX('active-future'!$C:$C,MATCH('basis-cash-crude'!DO$1,'active-future'!$A:$A,0),1),""),"")</f>
        <v/>
      </c>
      <c r="DP217" t="str">
        <f>+IFERROR(IF(VALUE('data-cash-crude'!DO217)&gt;0,'data-cash-crude'!DO217-INDEX('active-future'!$C:$C,MATCH('basis-cash-crude'!DP$1,'active-future'!$A:$A,0),1),""),"")</f>
        <v/>
      </c>
      <c r="DQ217" t="str">
        <f>+IFERROR(IF(VALUE('data-cash-crude'!DP217)&gt;0,'data-cash-crude'!DP217-INDEX('active-future'!$C:$C,MATCH('basis-cash-crude'!DQ$1,'active-future'!$A:$A,0),1),""),"")</f>
        <v/>
      </c>
      <c r="DR217" t="str">
        <f>+IFERROR(IF(VALUE('data-cash-crude'!DQ217)&gt;0,'data-cash-crude'!DQ217-INDEX('active-future'!$C:$C,MATCH('basis-cash-crude'!DR$1,'active-future'!$A:$A,0),1),""),"")</f>
        <v/>
      </c>
      <c r="DS217" t="str">
        <f>+IFERROR(IF(VALUE('data-cash-crude'!DR217)&gt;0,'data-cash-crude'!DR217-INDEX('active-future'!$C:$C,MATCH('basis-cash-crude'!DS$1,'active-future'!$A:$A,0),1),""),"")</f>
        <v/>
      </c>
      <c r="DT217" t="str">
        <f>+IFERROR(IF(VALUE('data-cash-crude'!DS217)&gt;0,'data-cash-crude'!DS217-INDEX('active-future'!$C:$C,MATCH('basis-cash-crude'!DT$1,'active-future'!$A:$A,0),1),""),"")</f>
        <v/>
      </c>
      <c r="DU217" t="str">
        <f>+IFERROR(IF(VALUE('data-cash-crude'!DT217)&gt;0,'data-cash-crude'!DT217-INDEX('active-future'!$C:$C,MATCH('basis-cash-crude'!DU$1,'active-future'!$A:$A,0),1),""),"")</f>
        <v/>
      </c>
      <c r="DV217" t="str">
        <f>+IFERROR(IF(VALUE('data-cash-crude'!DU217)&gt;0,'data-cash-crude'!DU217-INDEX('active-future'!$C:$C,MATCH('basis-cash-crude'!DV$1,'active-future'!$A:$A,0),1),""),"")</f>
        <v/>
      </c>
      <c r="DW217" t="str">
        <f>+IFERROR(IF(VALUE('data-cash-crude'!DV217)&gt;0,'data-cash-crude'!DV217-INDEX('active-future'!$C:$C,MATCH('basis-cash-crude'!DW$1,'active-future'!$A:$A,0),1),""),"")</f>
        <v/>
      </c>
      <c r="DX217" t="str">
        <f>+IFERROR(IF(VALUE('data-cash-crude'!DW217)&gt;0,'data-cash-crude'!DW217-INDEX('active-future'!$C:$C,MATCH('basis-cash-crude'!DX$1,'active-future'!$A:$A,0),1),""),"")</f>
        <v/>
      </c>
      <c r="DY217" t="str">
        <f>+IFERROR(IF(VALUE('data-cash-crude'!DX217)&gt;0,'data-cash-crude'!DX217-INDEX('active-future'!$C:$C,MATCH('basis-cash-crude'!DY$1,'active-future'!$A:$A,0),1),""),"")</f>
        <v/>
      </c>
      <c r="DZ217" t="str">
        <f>+IFERROR(IF(VALUE('data-cash-crude'!DY217)&gt;0,'data-cash-crude'!DY217-INDEX('active-future'!$C:$C,MATCH('basis-cash-crude'!DZ$1,'active-future'!$A:$A,0),1),""),"")</f>
        <v/>
      </c>
      <c r="EA217" t="str">
        <f>+IFERROR(IF(VALUE('data-cash-crude'!DZ217)&gt;0,'data-cash-crude'!DZ217-INDEX('active-future'!$C:$C,MATCH('basis-cash-crude'!EA$1,'active-future'!$A:$A,0),1),""),"")</f>
        <v/>
      </c>
      <c r="EB217" t="str">
        <f>+IFERROR(IF(VALUE('data-cash-crude'!EA217)&gt;0,'data-cash-crude'!EA217-INDEX('active-future'!$C:$C,MATCH('basis-cash-crude'!EB$1,'active-future'!$A:$A,0),1),""),"")</f>
        <v/>
      </c>
      <c r="EC217" t="str">
        <f>+IFERROR(IF(VALUE('data-cash-crude'!EB217)&gt;0,'data-cash-crude'!EB217-INDEX('active-future'!$C:$C,MATCH('basis-cash-crude'!EC$1,'active-future'!$A:$A,0),1),""),"")</f>
        <v/>
      </c>
      <c r="ED217" t="str">
        <f>+IFERROR(IF(VALUE('data-cash-crude'!EC217)&gt;0,'data-cash-crude'!EC217-INDEX('active-future'!$C:$C,MATCH('basis-cash-crude'!ED$1,'active-future'!$A:$A,0),1),""),"")</f>
        <v/>
      </c>
      <c r="EE217" t="str">
        <f>+IFERROR(IF(VALUE('data-cash-crude'!ED217)&gt;0,'data-cash-crude'!ED217-INDEX('active-future'!$C:$C,MATCH('basis-cash-crude'!EE$1,'active-future'!$A:$A,0),1),""),"")</f>
        <v/>
      </c>
      <c r="EF217" t="str">
        <f>+IFERROR(IF(VALUE('data-cash-crude'!EE217)&gt;0,'data-cash-crude'!EE217-INDEX('active-future'!$C:$C,MATCH('basis-cash-crude'!EF$1,'active-future'!$A:$A,0),1),""),"")</f>
        <v/>
      </c>
      <c r="EG217" t="str">
        <f>+IFERROR(IF(VALUE('data-cash-crude'!EF217)&gt;0,'data-cash-crude'!EF217-INDEX('active-future'!$C:$C,MATCH('basis-cash-crude'!EG$1,'active-future'!$A:$A,0),1),""),"")</f>
        <v/>
      </c>
      <c r="EH217" t="str">
        <f>+IFERROR(IF(VALUE('data-cash-crude'!EG217)&gt;0,'data-cash-crude'!EG217-INDEX('active-future'!$C:$C,MATCH('basis-cash-crude'!EH$1,'active-future'!$A:$A,0),1),""),"")</f>
        <v/>
      </c>
      <c r="EI217" t="str">
        <f>+IFERROR(IF(VALUE('data-cash-crude'!EH217)&gt;0,'data-cash-crude'!EH217-INDEX('active-future'!$C:$C,MATCH('basis-cash-crude'!EI$1,'active-future'!$A:$A,0),1),""),"")</f>
        <v/>
      </c>
      <c r="EJ217" t="str">
        <f>+IFERROR(IF(VALUE('data-cash-crude'!EI217)&gt;0,'data-cash-crude'!EI217-INDEX('active-future'!$C:$C,MATCH('basis-cash-crude'!EJ$1,'active-future'!$A:$A,0),1),""),"")</f>
        <v/>
      </c>
      <c r="EK217" t="str">
        <f>+IFERROR(IF(VALUE('data-cash-crude'!EJ217)&gt;0,'data-cash-crude'!EJ217-INDEX('active-future'!$C:$C,MATCH('basis-cash-crude'!EK$1,'active-future'!$A:$A,0),1),""),"")</f>
        <v/>
      </c>
      <c r="EL217" t="str">
        <f>+IFERROR(IF(VALUE('data-cash-crude'!EK217)&gt;0,'data-cash-crude'!EK217-INDEX('active-future'!$C:$C,MATCH('basis-cash-crude'!EL$1,'active-future'!$A:$A,0),1),""),"")</f>
        <v/>
      </c>
      <c r="EM217" t="str">
        <f>+IFERROR(IF(VALUE('data-cash-crude'!EL217)&gt;0,'data-cash-crude'!EL217-INDEX('active-future'!$C:$C,MATCH('basis-cash-crude'!EM$1,'active-future'!$A:$A,0),1),""),"")</f>
        <v/>
      </c>
      <c r="EN217" t="str">
        <f>+IFERROR(IF(VALUE('data-cash-crude'!EM217)&gt;0,'data-cash-crude'!EM217-INDEX('active-future'!$C:$C,MATCH('basis-cash-crude'!EN$1,'active-future'!$A:$A,0),1),""),"")</f>
        <v/>
      </c>
      <c r="EO217" t="str">
        <f>+IFERROR(IF(VALUE('data-cash-crude'!EN217)&gt;0,'data-cash-crude'!EN217-INDEX('active-future'!$C:$C,MATCH('basis-cash-crude'!EO$1,'active-future'!$A:$A,0),1),""),"")</f>
        <v/>
      </c>
      <c r="EP217" t="str">
        <f>+IFERROR(IF(VALUE('data-cash-crude'!EO217)&gt;0,'data-cash-crude'!EO217-INDEX('active-future'!$C:$C,MATCH('basis-cash-crude'!EP$1,'active-future'!$A:$A,0),1),""),"")</f>
        <v/>
      </c>
      <c r="EQ217" t="str">
        <f>+IFERROR(IF(VALUE('data-cash-crude'!EP217)&gt;0,'data-cash-crude'!EP217-INDEX('active-future'!$C:$C,MATCH('basis-cash-crude'!EQ$1,'active-future'!$A:$A,0),1),""),"")</f>
        <v/>
      </c>
      <c r="ER217" t="str">
        <f>+IFERROR(IF(VALUE('data-cash-crude'!EQ217)&gt;0,'data-cash-crude'!EQ217-INDEX('active-future'!$C:$C,MATCH('basis-cash-crude'!ER$1,'active-future'!$A:$A,0),1),""),"")</f>
        <v/>
      </c>
      <c r="ES217" t="str">
        <f>+IFERROR(IF(VALUE('data-cash-crude'!ER217)&gt;0,'data-cash-crude'!ER217-INDEX('active-future'!$C:$C,MATCH('basis-cash-crude'!ES$1,'active-future'!$A:$A,0),1),""),"")</f>
        <v/>
      </c>
      <c r="ET217" t="str">
        <f>+IFERROR(IF(VALUE('data-cash-crude'!ES217)&gt;0,'data-cash-crude'!ES217-INDEX('active-future'!$C:$C,MATCH('basis-cash-crude'!ET$1,'active-future'!$A:$A,0),1),""),"")</f>
        <v/>
      </c>
      <c r="EU217" t="str">
        <f>+IFERROR(IF(VALUE('data-cash-crude'!ET217)&gt;0,'data-cash-crude'!ET217-INDEX('active-future'!$C:$C,MATCH('basis-cash-crude'!EU$1,'active-future'!$A:$A,0),1),""),"")</f>
        <v/>
      </c>
      <c r="EV217" t="str">
        <f>+IFERROR(IF(VALUE('data-cash-crude'!EU217)&gt;0,'data-cash-crude'!EU217-INDEX('active-future'!$C:$C,MATCH('basis-cash-crude'!EV$1,'active-future'!$A:$A,0),1),""),"")</f>
        <v/>
      </c>
      <c r="EW217" t="str">
        <f>+IFERROR(IF(VALUE('data-cash-crude'!EV217)&gt;0,'data-cash-crude'!EV217-INDEX('active-future'!$C:$C,MATCH('basis-cash-crude'!EW$1,'active-future'!$A:$A,0),1),""),"")</f>
        <v/>
      </c>
      <c r="EX217" t="str">
        <f>+IFERROR(IF(VALUE('data-cash-crude'!EW217)&gt;0,'data-cash-crude'!EW217-INDEX('active-future'!$C:$C,MATCH('basis-cash-crude'!EX$1,'active-future'!$A:$A,0),1),""),"")</f>
        <v/>
      </c>
      <c r="EY217" t="str">
        <f>+IFERROR(IF(VALUE('data-cash-crude'!EX217)&gt;0,'data-cash-crude'!EX217-INDEX('active-future'!$C:$C,MATCH('basis-cash-crude'!EY$1,'active-future'!$A:$A,0),1),""),"")</f>
        <v/>
      </c>
      <c r="EZ217" t="str">
        <f>+IFERROR(IF(VALUE('data-cash-crude'!EY217)&gt;0,'data-cash-crude'!EY217-INDEX('active-future'!$C:$C,MATCH('basis-cash-crude'!EZ$1,'active-future'!$A:$A,0),1),""),"")</f>
        <v/>
      </c>
      <c r="FA217" t="str">
        <f>+IFERROR(IF(VALUE('data-cash-crude'!EZ217)&gt;0,'data-cash-crude'!EZ217-INDEX('active-future'!$C:$C,MATCH('basis-cash-crude'!FA$1,'active-future'!$A:$A,0),1),""),"")</f>
        <v/>
      </c>
      <c r="FB217" t="str">
        <f>+IFERROR(IF(VALUE('data-cash-crude'!FA217)&gt;0,'data-cash-crude'!FA217-INDEX('active-future'!$C:$C,MATCH('basis-cash-crude'!FB$1,'active-future'!$A:$A,0),1),""),"")</f>
        <v/>
      </c>
      <c r="FC217" t="str">
        <f>+IFERROR(IF(VALUE('data-cash-crude'!FB217)&gt;0,'data-cash-crude'!FB217-INDEX('active-future'!$C:$C,MATCH('basis-cash-crude'!FC$1,'active-future'!$A:$A,0),1),""),"")</f>
        <v/>
      </c>
      <c r="FD217" t="str">
        <f>+IFERROR(IF(VALUE('data-cash-crude'!FC217)&gt;0,'data-cash-crude'!FC217-INDEX('active-future'!$C:$C,MATCH('basis-cash-crude'!FD$1,'active-future'!$A:$A,0),1),""),"")</f>
        <v/>
      </c>
      <c r="FE217" t="str">
        <f>+IFERROR(IF(VALUE('data-cash-crude'!FD217)&gt;0,'data-cash-crude'!FD217-INDEX('active-future'!$C:$C,MATCH('basis-cash-crude'!FE$1,'active-future'!$A:$A,0),1),""),"")</f>
        <v/>
      </c>
      <c r="FF217" t="str">
        <f>+IFERROR(IF(VALUE('data-cash-crude'!FE217)&gt;0,'data-cash-crude'!FE217-INDEX('active-future'!$C:$C,MATCH('basis-cash-crude'!FF$1,'active-future'!$A:$A,0),1),""),"")</f>
        <v/>
      </c>
      <c r="FG217" t="str">
        <f>+IFERROR(IF(VALUE('data-cash-crude'!FF217)&gt;0,'data-cash-crude'!FF217-INDEX('active-future'!$C:$C,MATCH('basis-cash-crude'!FG$1,'active-future'!$A:$A,0),1),""),"")</f>
        <v/>
      </c>
      <c r="FH217" t="str">
        <f>+IFERROR(IF(VALUE('data-cash-crude'!FG217)&gt;0,'data-cash-crude'!FG217-INDEX('active-future'!$C:$C,MATCH('basis-cash-crude'!FH$1,'active-future'!$A:$A,0),1),""),"")</f>
        <v/>
      </c>
      <c r="FI217" t="str">
        <f>+IFERROR(IF(VALUE('data-cash-crude'!FH217)&gt;0,'data-cash-crude'!FH217-INDEX('active-future'!$C:$C,MATCH('basis-cash-crude'!FI$1,'active-future'!$A:$A,0),1),""),"")</f>
        <v/>
      </c>
      <c r="FJ217" t="str">
        <f>+IFERROR(IF(VALUE('data-cash-crude'!FI217)&gt;0,'data-cash-crude'!FI217-INDEX('active-future'!$C:$C,MATCH('basis-cash-crude'!FJ$1,'active-future'!$A:$A,0),1),""),"")</f>
        <v/>
      </c>
      <c r="FK217" t="str">
        <f>+IFERROR(IF(VALUE('data-cash-crude'!FJ217)&gt;0,'data-cash-crude'!FJ217-INDEX('active-future'!$C:$C,MATCH('basis-cash-crude'!FK$1,'active-future'!$A:$A,0),1),""),"")</f>
        <v/>
      </c>
      <c r="FL217" t="str">
        <f>+IFERROR(IF(VALUE('data-cash-crude'!FK217)&gt;0,'data-cash-crude'!FK217-INDEX('active-future'!$C:$C,MATCH('basis-cash-crude'!FL$1,'active-future'!$A:$A,0),1),""),"")</f>
        <v/>
      </c>
    </row>
    <row r="218" spans="1:168" x14ac:dyDescent="0.2">
      <c r="A218">
        <f t="shared" si="9"/>
        <v>-5.0866666666666669</v>
      </c>
      <c r="B218">
        <f t="shared" si="10"/>
        <v>-5.0175999999999998</v>
      </c>
      <c r="C218">
        <f t="shared" si="11"/>
        <v>-5.0184337349397588</v>
      </c>
      <c r="D218" s="10" t="str">
        <f>+'data-cash-crude'!B218</f>
        <v>CLPA-9-53.CM</v>
      </c>
      <c r="E218">
        <f>+IFERROR(IF(VALUE('data-cash-crude'!D218)&gt;0,'data-cash-crude'!D218-INDEX('active-future'!$C:$C,MATCH('basis-cash-crude'!E$1,'active-future'!$A:$A,0),1),""),"")</f>
        <v>-4.8100000000000023</v>
      </c>
      <c r="F218">
        <f>+IFERROR(IF(VALUE('data-cash-crude'!E218)&gt;0,'data-cash-crude'!E218-INDEX('active-future'!$C:$C,MATCH('basis-cash-crude'!F$1,'active-future'!$A:$A,0),1),""),"")</f>
        <v>-5.18</v>
      </c>
      <c r="G218">
        <f>+IFERROR(IF(VALUE('data-cash-crude'!F218)&gt;0,'data-cash-crude'!F218-INDEX('active-future'!$C:$C,MATCH('basis-cash-crude'!G$1,'active-future'!$A:$A,0),1),""),"")</f>
        <v>-5.2199999999999989</v>
      </c>
      <c r="H218">
        <f>+IFERROR(IF(VALUE('data-cash-crude'!G218)&gt;0,'data-cash-crude'!G218-INDEX('active-future'!$C:$C,MATCH('basis-cash-crude'!H$1,'active-future'!$A:$A,0),1),""),"")</f>
        <v>-5.18</v>
      </c>
      <c r="I218" t="str">
        <f>+IFERROR(IF(VALUE('data-cash-crude'!H218)&gt;0,'data-cash-crude'!H218-INDEX('active-future'!$C:$C,MATCH('basis-cash-crude'!I$1,'active-future'!$A:$A,0),1),""),"")</f>
        <v/>
      </c>
      <c r="J218">
        <f>+IFERROR(IF(VALUE('data-cash-crude'!I218)&gt;0,'data-cash-crude'!I218-INDEX('active-future'!$C:$C,MATCH('basis-cash-crude'!J$1,'active-future'!$A:$A,0),1),""),"")</f>
        <v>-5.1099999999999994</v>
      </c>
      <c r="K218">
        <f>+IFERROR(IF(VALUE('data-cash-crude'!J218)&gt;0,'data-cash-crude'!J218-INDEX('active-future'!$C:$C,MATCH('basis-cash-crude'!K$1,'active-future'!$A:$A,0),1),""),"")</f>
        <v>-5.0200000000000031</v>
      </c>
      <c r="L218" t="str">
        <f>+IFERROR(IF(VALUE('data-cash-crude'!K218)&gt;0,'data-cash-crude'!K218-INDEX('active-future'!$C:$C,MATCH('basis-cash-crude'!L$1,'active-future'!$A:$A,0),1),""),"")</f>
        <v/>
      </c>
      <c r="M218" t="str">
        <f>+IFERROR(IF(VALUE('data-cash-crude'!L218)&gt;0,'data-cash-crude'!L218-INDEX('active-future'!$C:$C,MATCH('basis-cash-crude'!M$1,'active-future'!$A:$A,0),1),""),"")</f>
        <v/>
      </c>
      <c r="N218">
        <f>+IFERROR(IF(VALUE('data-cash-crude'!M218)&gt;0,'data-cash-crude'!M218-INDEX('active-future'!$C:$C,MATCH('basis-cash-crude'!N$1,'active-future'!$A:$A,0),1),""),"")</f>
        <v>-4.8500000000000014</v>
      </c>
      <c r="O218">
        <f>+IFERROR(IF(VALUE('data-cash-crude'!N218)&gt;0,'data-cash-crude'!N218-INDEX('active-future'!$C:$C,MATCH('basis-cash-crude'!O$1,'active-future'!$A:$A,0),1),""),"")</f>
        <v>-4.8699999999999974</v>
      </c>
      <c r="P218">
        <f>+IFERROR(IF(VALUE('data-cash-crude'!O218)&gt;0,'data-cash-crude'!O218-INDEX('active-future'!$C:$C,MATCH('basis-cash-crude'!P$1,'active-future'!$A:$A,0),1),""),"")</f>
        <v>-4.9600000000000009</v>
      </c>
      <c r="Q218">
        <f>+IFERROR(IF(VALUE('data-cash-crude'!P218)&gt;0,'data-cash-crude'!P218-INDEX('active-future'!$C:$C,MATCH('basis-cash-crude'!Q$1,'active-future'!$A:$A,0),1),""),"")</f>
        <v>-5.07</v>
      </c>
      <c r="R218">
        <f>+IFERROR(IF(VALUE('data-cash-crude'!Q218)&gt;0,'data-cash-crude'!Q218-INDEX('active-future'!$C:$C,MATCH('basis-cash-crude'!R$1,'active-future'!$A:$A,0),1),""),"")</f>
        <v>-4.93</v>
      </c>
      <c r="S218">
        <f>+IFERROR(IF(VALUE('data-cash-crude'!R218)&gt;0,'data-cash-crude'!R218-INDEX('active-future'!$C:$C,MATCH('basis-cash-crude'!S$1,'active-future'!$A:$A,0),1),""),"")</f>
        <v>-5.009999999999998</v>
      </c>
      <c r="T218">
        <f>+IFERROR(IF(VALUE('data-cash-crude'!S218)&gt;0,'data-cash-crude'!S218-INDEX('active-future'!$C:$C,MATCH('basis-cash-crude'!T$1,'active-future'!$A:$A,0),1),""),"")</f>
        <v>-4.990000000000002</v>
      </c>
      <c r="U218">
        <f>+IFERROR(IF(VALUE('data-cash-crude'!T218)&gt;0,'data-cash-crude'!T218-INDEX('active-future'!$C:$C,MATCH('basis-cash-crude'!U$1,'active-future'!$A:$A,0),1),""),"")</f>
        <v>-5.0200000000000031</v>
      </c>
      <c r="V218">
        <f>+IFERROR(IF(VALUE('data-cash-crude'!U218)&gt;0,'data-cash-crude'!U218-INDEX('active-future'!$C:$C,MATCH('basis-cash-crude'!V$1,'active-future'!$A:$A,0),1),""),"")</f>
        <v>-4.9500000000000028</v>
      </c>
      <c r="W218">
        <f>+IFERROR(IF(VALUE('data-cash-crude'!V218)&gt;0,'data-cash-crude'!V218-INDEX('active-future'!$C:$C,MATCH('basis-cash-crude'!W$1,'active-future'!$A:$A,0),1),""),"")</f>
        <v>-5.18</v>
      </c>
      <c r="X218">
        <f>+IFERROR(IF(VALUE('data-cash-crude'!W218)&gt;0,'data-cash-crude'!W218-INDEX('active-future'!$C:$C,MATCH('basis-cash-crude'!X$1,'active-future'!$A:$A,0),1),""),"")</f>
        <v>-5.18</v>
      </c>
      <c r="Y218">
        <f>+IFERROR(IF(VALUE('data-cash-crude'!X218)&gt;0,'data-cash-crude'!X218-INDEX('active-future'!$C:$C,MATCH('basis-cash-crude'!Y$1,'active-future'!$A:$A,0),1),""),"")</f>
        <v>-5.1000000000000014</v>
      </c>
      <c r="Z218" t="str">
        <f>+IFERROR(IF(VALUE('data-cash-crude'!Y218)&gt;0,'data-cash-crude'!Y218-INDEX('active-future'!$C:$C,MATCH('basis-cash-crude'!Z$1,'active-future'!$A:$A,0),1),""),"")</f>
        <v/>
      </c>
      <c r="AA218">
        <f>+IFERROR(IF(VALUE('data-cash-crude'!Z218)&gt;0,'data-cash-crude'!Z218-INDEX('active-future'!$C:$C,MATCH('basis-cash-crude'!AA$1,'active-future'!$A:$A,0),1),""),"")</f>
        <v>-4.9200000000000017</v>
      </c>
      <c r="AB218" t="str">
        <f>+IFERROR(IF(VALUE('data-cash-crude'!AA218)&gt;0,'data-cash-crude'!AA218-INDEX('active-future'!$C:$C,MATCH('basis-cash-crude'!AB$1,'active-future'!$A:$A,0),1),""),"")</f>
        <v/>
      </c>
      <c r="AC218">
        <f>+IFERROR(IF(VALUE('data-cash-crude'!AB218)&gt;0,'data-cash-crude'!AB218-INDEX('active-future'!$C:$C,MATCH('basis-cash-crude'!AC$1,'active-future'!$A:$A,0),1),""),"")</f>
        <v>-4.8599999999999994</v>
      </c>
      <c r="AD218">
        <f>+IFERROR(IF(VALUE('data-cash-crude'!AC218)&gt;0,'data-cash-crude'!AC218-INDEX('active-future'!$C:$C,MATCH('basis-cash-crude'!AD$1,'active-future'!$A:$A,0),1),""),"")</f>
        <v>-4.9099999999999966</v>
      </c>
      <c r="AE218">
        <f>+IFERROR(IF(VALUE('data-cash-crude'!AD218)&gt;0,'data-cash-crude'!AD218-INDEX('active-future'!$C:$C,MATCH('basis-cash-crude'!AE$1,'active-future'!$A:$A,0),1),""),"")</f>
        <v>-5.009999999999998</v>
      </c>
      <c r="AF218">
        <f>+IFERROR(IF(VALUE('data-cash-crude'!AE218)&gt;0,'data-cash-crude'!AE218-INDEX('active-future'!$C:$C,MATCH('basis-cash-crude'!AF$1,'active-future'!$A:$A,0),1),""),"")</f>
        <v>-5.0200000000000031</v>
      </c>
      <c r="AG218">
        <f>+IFERROR(IF(VALUE('data-cash-crude'!AF218)&gt;0,'data-cash-crude'!AF218-INDEX('active-future'!$C:$C,MATCH('basis-cash-crude'!AG$1,'active-future'!$A:$A,0),1),""),"")</f>
        <v>-5.0799999999999983</v>
      </c>
      <c r="AH218">
        <f>+IFERROR(IF(VALUE('data-cash-crude'!AG218)&gt;0,'data-cash-crude'!AG218-INDEX('active-future'!$C:$C,MATCH('basis-cash-crude'!AH$1,'active-future'!$A:$A,0),1),""),"")</f>
        <v>-5.009999999999998</v>
      </c>
      <c r="AI218">
        <f>+IFERROR(IF(VALUE('data-cash-crude'!AH218)&gt;0,'data-cash-crude'!AH218-INDEX('active-future'!$C:$C,MATCH('basis-cash-crude'!AI$1,'active-future'!$A:$A,0),1),""),"")</f>
        <v>-5.1000000000000014</v>
      </c>
      <c r="AJ218">
        <f>+IFERROR(IF(VALUE('data-cash-crude'!AI218)&gt;0,'data-cash-crude'!AI218-INDEX('active-future'!$C:$C,MATCH('basis-cash-crude'!AJ$1,'active-future'!$A:$A,0),1),""),"")</f>
        <v>-4.3900000000000006</v>
      </c>
      <c r="AK218">
        <f>+IFERROR(IF(VALUE('data-cash-crude'!AJ218)&gt;0,'data-cash-crude'!AJ218-INDEX('active-future'!$C:$C,MATCH('basis-cash-crude'!AK$1,'active-future'!$A:$A,0),1),""),"")</f>
        <v>-4.9699999999999989</v>
      </c>
      <c r="AL218">
        <f>+IFERROR(IF(VALUE('data-cash-crude'!AK218)&gt;0,'data-cash-crude'!AK218-INDEX('active-future'!$C:$C,MATCH('basis-cash-crude'!AL$1,'active-future'!$A:$A,0),1),""),"")</f>
        <v>-5.0200000000000031</v>
      </c>
      <c r="AM218">
        <f>+IFERROR(IF(VALUE('data-cash-crude'!AL218)&gt;0,'data-cash-crude'!AL218-INDEX('active-future'!$C:$C,MATCH('basis-cash-crude'!AM$1,'active-future'!$A:$A,0),1),""),"")</f>
        <v>-5.1199999999999974</v>
      </c>
      <c r="AN218">
        <f>+IFERROR(IF(VALUE('data-cash-crude'!AM218)&gt;0,'data-cash-crude'!AM218-INDEX('active-future'!$C:$C,MATCH('basis-cash-crude'!AN$1,'active-future'!$A:$A,0),1),""),"")</f>
        <v>-5.0499999999999972</v>
      </c>
      <c r="AO218">
        <f>+IFERROR(IF(VALUE('data-cash-crude'!AN218)&gt;0,'data-cash-crude'!AN218-INDEX('active-future'!$C:$C,MATCH('basis-cash-crude'!AO$1,'active-future'!$A:$A,0),1),""),"")</f>
        <v>-4.8599999999999994</v>
      </c>
      <c r="AP218">
        <f>+IFERROR(IF(VALUE('data-cash-crude'!AO218)&gt;0,'data-cash-crude'!AO218-INDEX('active-future'!$C:$C,MATCH('basis-cash-crude'!AP$1,'active-future'!$A:$A,0),1),""),"")</f>
        <v>-4.990000000000002</v>
      </c>
      <c r="AQ218">
        <f>+IFERROR(IF(VALUE('data-cash-crude'!AP218)&gt;0,'data-cash-crude'!AP218-INDEX('active-future'!$C:$C,MATCH('basis-cash-crude'!AQ$1,'active-future'!$A:$A,0),1),""),"")</f>
        <v>-4.8999999999999986</v>
      </c>
      <c r="AR218">
        <f>+IFERROR(IF(VALUE('data-cash-crude'!AQ218)&gt;0,'data-cash-crude'!AQ218-INDEX('active-future'!$C:$C,MATCH('basis-cash-crude'!AR$1,'active-future'!$A:$A,0),1),""),"")</f>
        <v>-4.8500000000000014</v>
      </c>
      <c r="AS218">
        <f>+IFERROR(IF(VALUE('data-cash-crude'!AR218)&gt;0,'data-cash-crude'!AR218-INDEX('active-future'!$C:$C,MATCH('basis-cash-crude'!AS$1,'active-future'!$A:$A,0),1),""),"")</f>
        <v>-4.9799999999999969</v>
      </c>
      <c r="AT218">
        <f>+IFERROR(IF(VALUE('data-cash-crude'!AS218)&gt;0,'data-cash-crude'!AS218-INDEX('active-future'!$C:$C,MATCH('basis-cash-crude'!AT$1,'active-future'!$A:$A,0),1),""),"")</f>
        <v>-5.0399999999999991</v>
      </c>
      <c r="AU218">
        <f>+IFERROR(IF(VALUE('data-cash-crude'!AT218)&gt;0,'data-cash-crude'!AT218-INDEX('active-future'!$C:$C,MATCH('basis-cash-crude'!AU$1,'active-future'!$A:$A,0),1),""),"")</f>
        <v>-5.2000000000000028</v>
      </c>
      <c r="AV218">
        <f>+IFERROR(IF(VALUE('data-cash-crude'!AU218)&gt;0,'data-cash-crude'!AU218-INDEX('active-future'!$C:$C,MATCH('basis-cash-crude'!AV$1,'active-future'!$A:$A,0),1),""),"")</f>
        <v>-5.18</v>
      </c>
      <c r="AW218">
        <f>+IFERROR(IF(VALUE('data-cash-crude'!AV218)&gt;0,'data-cash-crude'!AV218-INDEX('active-future'!$C:$C,MATCH('basis-cash-crude'!AW$1,'active-future'!$A:$A,0),1),""),"")</f>
        <v>-5.0600000000000023</v>
      </c>
      <c r="AX218">
        <f>+IFERROR(IF(VALUE('data-cash-crude'!AW218)&gt;0,'data-cash-crude'!AW218-INDEX('active-future'!$C:$C,MATCH('basis-cash-crude'!AX$1,'active-future'!$A:$A,0),1),""),"")</f>
        <v>-5.0399999999999991</v>
      </c>
      <c r="AY218">
        <f>+IFERROR(IF(VALUE('data-cash-crude'!AX218)&gt;0,'data-cash-crude'!AX218-INDEX('active-future'!$C:$C,MATCH('basis-cash-crude'!AY$1,'active-future'!$A:$A,0),1),""),"")</f>
        <v>-5.0600000000000023</v>
      </c>
      <c r="AZ218">
        <f>+IFERROR(IF(VALUE('data-cash-crude'!AY218)&gt;0,'data-cash-crude'!AY218-INDEX('active-future'!$C:$C,MATCH('basis-cash-crude'!AZ$1,'active-future'!$A:$A,0),1),""),"")</f>
        <v>-4.9099999999999966</v>
      </c>
      <c r="BA218">
        <f>+IFERROR(IF(VALUE('data-cash-crude'!AZ218)&gt;0,'data-cash-crude'!AZ218-INDEX('active-future'!$C:$C,MATCH('basis-cash-crude'!BA$1,'active-future'!$A:$A,0),1),""),"")</f>
        <v>-4.9799999999999969</v>
      </c>
      <c r="BB218">
        <f>+IFERROR(IF(VALUE('data-cash-crude'!BA218)&gt;0,'data-cash-crude'!BA218-INDEX('active-future'!$C:$C,MATCH('basis-cash-crude'!BB$1,'active-future'!$A:$A,0),1),""),"")</f>
        <v>-4.9699999999999989</v>
      </c>
      <c r="BC218">
        <f>+IFERROR(IF(VALUE('data-cash-crude'!BB218)&gt;0,'data-cash-crude'!BB218-INDEX('active-future'!$C:$C,MATCH('basis-cash-crude'!BC$1,'active-future'!$A:$A,0),1),""),"")</f>
        <v>-5.4799999999999969</v>
      </c>
      <c r="BD218">
        <f>+IFERROR(IF(VALUE('data-cash-crude'!BC218)&gt;0,'data-cash-crude'!BC218-INDEX('active-future'!$C:$C,MATCH('basis-cash-crude'!BD$1,'active-future'!$A:$A,0),1),""),"")</f>
        <v>-5.259999999999998</v>
      </c>
      <c r="BE218">
        <f>+IFERROR(IF(VALUE('data-cash-crude'!BD218)&gt;0,'data-cash-crude'!BD218-INDEX('active-future'!$C:$C,MATCH('basis-cash-crude'!BE$1,'active-future'!$A:$A,0),1),""),"")</f>
        <v>-5.1199999999999974</v>
      </c>
      <c r="BF218">
        <f>+IFERROR(IF(VALUE('data-cash-crude'!BE218)&gt;0,'data-cash-crude'!BE218-INDEX('active-future'!$C:$C,MATCH('basis-cash-crude'!BF$1,'active-future'!$A:$A,0),1),""),"")</f>
        <v>-4.93</v>
      </c>
      <c r="BG218">
        <f>+IFERROR(IF(VALUE('data-cash-crude'!BF218)&gt;0,'data-cash-crude'!BF218-INDEX('active-future'!$C:$C,MATCH('basis-cash-crude'!BG$1,'active-future'!$A:$A,0),1),""),"")</f>
        <v>-5.1099999999999994</v>
      </c>
      <c r="BH218">
        <f>+IFERROR(IF(VALUE('data-cash-crude'!BG218)&gt;0,'data-cash-crude'!BG218-INDEX('active-future'!$C:$C,MATCH('basis-cash-crude'!BH$1,'active-future'!$A:$A,0),1),""),"")</f>
        <v>-5.0600000000000023</v>
      </c>
      <c r="BI218">
        <f>+IFERROR(IF(VALUE('data-cash-crude'!BH218)&gt;0,'data-cash-crude'!BH218-INDEX('active-future'!$C:$C,MATCH('basis-cash-crude'!BI$1,'active-future'!$A:$A,0),1),""),"")</f>
        <v>-5.0900000000000034</v>
      </c>
      <c r="BJ218">
        <f>+IFERROR(IF(VALUE('data-cash-crude'!BI218)&gt;0,'data-cash-crude'!BI218-INDEX('active-future'!$C:$C,MATCH('basis-cash-crude'!BJ$1,'active-future'!$A:$A,0),1),""),"")</f>
        <v>-4.9500000000000028</v>
      </c>
      <c r="BK218">
        <f>+IFERROR(IF(VALUE('data-cash-crude'!BJ218)&gt;0,'data-cash-crude'!BJ218-INDEX('active-future'!$C:$C,MATCH('basis-cash-crude'!BK$1,'active-future'!$A:$A,0),1),""),"")</f>
        <v>-5.0499999999999972</v>
      </c>
      <c r="BL218">
        <f>+IFERROR(IF(VALUE('data-cash-crude'!BK218)&gt;0,'data-cash-crude'!BK218-INDEX('active-future'!$C:$C,MATCH('basis-cash-crude'!BL$1,'active-future'!$A:$A,0),1),""),"")</f>
        <v>-5.0900000000000034</v>
      </c>
      <c r="BM218">
        <f>+IFERROR(IF(VALUE('data-cash-crude'!BL218)&gt;0,'data-cash-crude'!BL218-INDEX('active-future'!$C:$C,MATCH('basis-cash-crude'!BM$1,'active-future'!$A:$A,0),1),""),"")</f>
        <v>-4.8800000000000026</v>
      </c>
      <c r="BN218">
        <f>+IFERROR(IF(VALUE('data-cash-crude'!BM218)&gt;0,'data-cash-crude'!BM218-INDEX('active-future'!$C:$C,MATCH('basis-cash-crude'!BN$1,'active-future'!$A:$A,0),1),""),"")</f>
        <v>-5</v>
      </c>
      <c r="BO218">
        <f>+IFERROR(IF(VALUE('data-cash-crude'!BN218)&gt;0,'data-cash-crude'!BN218-INDEX('active-future'!$C:$C,MATCH('basis-cash-crude'!BO$1,'active-future'!$A:$A,0),1),""),"")</f>
        <v>-5.0600000000000023</v>
      </c>
      <c r="BP218">
        <f>+IFERROR(IF(VALUE('data-cash-crude'!BO218)&gt;0,'data-cash-crude'!BO218-INDEX('active-future'!$C:$C,MATCH('basis-cash-crude'!BP$1,'active-future'!$A:$A,0),1),""),"")</f>
        <v>-4.9500000000000028</v>
      </c>
      <c r="BQ218">
        <f>+IFERROR(IF(VALUE('data-cash-crude'!BP218)&gt;0,'data-cash-crude'!BP218-INDEX('active-future'!$C:$C,MATCH('basis-cash-crude'!BQ$1,'active-future'!$A:$A,0),1),""),"")</f>
        <v>-4.8900000000000006</v>
      </c>
      <c r="BR218">
        <f>+IFERROR(IF(VALUE('data-cash-crude'!BQ218)&gt;0,'data-cash-crude'!BQ218-INDEX('active-future'!$C:$C,MATCH('basis-cash-crude'!BR$1,'active-future'!$A:$A,0),1),""),"")</f>
        <v>-5.1199999999999974</v>
      </c>
      <c r="BS218">
        <f>+IFERROR(IF(VALUE('data-cash-crude'!BR218)&gt;0,'data-cash-crude'!BR218-INDEX('active-future'!$C:$C,MATCH('basis-cash-crude'!BS$1,'active-future'!$A:$A,0),1),""),"")</f>
        <v>-5.07</v>
      </c>
      <c r="BT218">
        <f>+IFERROR(IF(VALUE('data-cash-crude'!BS218)&gt;0,'data-cash-crude'!BS218-INDEX('active-future'!$C:$C,MATCH('basis-cash-crude'!BT$1,'active-future'!$A:$A,0),1),""),"")</f>
        <v>-4.9099999999999966</v>
      </c>
      <c r="BU218">
        <f>+IFERROR(IF(VALUE('data-cash-crude'!BT218)&gt;0,'data-cash-crude'!BT218-INDEX('active-future'!$C:$C,MATCH('basis-cash-crude'!BU$1,'active-future'!$A:$A,0),1),""),"")</f>
        <v>-4.9099999999999966</v>
      </c>
      <c r="BV218">
        <f>+IFERROR(IF(VALUE('data-cash-crude'!BU218)&gt;0,'data-cash-crude'!BU218-INDEX('active-future'!$C:$C,MATCH('basis-cash-crude'!BV$1,'active-future'!$A:$A,0),1),""),"")</f>
        <v>-4.990000000000002</v>
      </c>
      <c r="BW218">
        <f>+IFERROR(IF(VALUE('data-cash-crude'!BV218)&gt;0,'data-cash-crude'!BV218-INDEX('active-future'!$C:$C,MATCH('basis-cash-crude'!BW$1,'active-future'!$A:$A,0),1),""),"")</f>
        <v>-4.7899999999999991</v>
      </c>
      <c r="BX218">
        <f>+IFERROR(IF(VALUE('data-cash-crude'!BW218)&gt;0,'data-cash-crude'!BW218-INDEX('active-future'!$C:$C,MATCH('basis-cash-crude'!BX$1,'active-future'!$A:$A,0),1),""),"")</f>
        <v>-4.8900000000000006</v>
      </c>
      <c r="BY218">
        <f>+IFERROR(IF(VALUE('data-cash-crude'!BX218)&gt;0,'data-cash-crude'!BX218-INDEX('active-future'!$C:$C,MATCH('basis-cash-crude'!BY$1,'active-future'!$A:$A,0),1),""),"")</f>
        <v>-5.0900000000000034</v>
      </c>
      <c r="BZ218">
        <f>+IFERROR(IF(VALUE('data-cash-crude'!BY218)&gt;0,'data-cash-crude'!BY218-INDEX('active-future'!$C:$C,MATCH('basis-cash-crude'!BZ$1,'active-future'!$A:$A,0),1),""),"")</f>
        <v>-5.1899999999999977</v>
      </c>
      <c r="CA218" t="str">
        <f>+IFERROR(IF(VALUE('data-cash-crude'!BZ218)&gt;0,'data-cash-crude'!BZ218-INDEX('active-future'!$C:$C,MATCH('basis-cash-crude'!CA$1,'active-future'!$A:$A,0),1),""),"")</f>
        <v/>
      </c>
      <c r="CB218">
        <f>+IFERROR(IF(VALUE('data-cash-crude'!CA218)&gt;0,'data-cash-crude'!CA218-INDEX('active-future'!$C:$C,MATCH('basis-cash-crude'!CB$1,'active-future'!$A:$A,0),1),""),"")</f>
        <v>-5.0900000000000034</v>
      </c>
      <c r="CC218">
        <f>+IFERROR(IF(VALUE('data-cash-crude'!CB218)&gt;0,'data-cash-crude'!CB218-INDEX('active-future'!$C:$C,MATCH('basis-cash-crude'!CC$1,'active-future'!$A:$A,0),1),""),"")</f>
        <v>-5.1499999999999986</v>
      </c>
      <c r="CD218">
        <f>+IFERROR(IF(VALUE('data-cash-crude'!CC218)&gt;0,'data-cash-crude'!CC218-INDEX('active-future'!$C:$C,MATCH('basis-cash-crude'!CD$1,'active-future'!$A:$A,0),1),""),"")</f>
        <v>-4.8500000000000014</v>
      </c>
      <c r="CE218">
        <f>+IFERROR(IF(VALUE('data-cash-crude'!CD218)&gt;0,'data-cash-crude'!CD218-INDEX('active-future'!$C:$C,MATCH('basis-cash-crude'!CE$1,'active-future'!$A:$A,0),1),""),"")</f>
        <v>-5.0900000000000034</v>
      </c>
      <c r="CF218">
        <f>+IFERROR(IF(VALUE('data-cash-crude'!CE218)&gt;0,'data-cash-crude'!CE218-INDEX('active-future'!$C:$C,MATCH('basis-cash-crude'!CF$1,'active-future'!$A:$A,0),1),""),"")</f>
        <v>-5.25</v>
      </c>
      <c r="CG218">
        <f>+IFERROR(IF(VALUE('data-cash-crude'!CF218)&gt;0,'data-cash-crude'!CF218-INDEX('active-future'!$C:$C,MATCH('basis-cash-crude'!CG$1,'active-future'!$A:$A,0),1),""),"")</f>
        <v>-5.1499999999999986</v>
      </c>
      <c r="CH218">
        <f>+IFERROR(IF(VALUE('data-cash-crude'!CG218)&gt;0,'data-cash-crude'!CG218-INDEX('active-future'!$C:$C,MATCH('basis-cash-crude'!CH$1,'active-future'!$A:$A,0),1),""),"")</f>
        <v>-5.1000000000000014</v>
      </c>
      <c r="CI218">
        <f>+IFERROR(IF(VALUE('data-cash-crude'!CH218)&gt;0,'data-cash-crude'!CH218-INDEX('active-future'!$C:$C,MATCH('basis-cash-crude'!CI$1,'active-future'!$A:$A,0),1),""),"")</f>
        <v>-5.0200000000000031</v>
      </c>
      <c r="CJ218">
        <f>+IFERROR(IF(VALUE('data-cash-crude'!CI218)&gt;0,'data-cash-crude'!CI218-INDEX('active-future'!$C:$C,MATCH('basis-cash-crude'!CJ$1,'active-future'!$A:$A,0),1),""),"")</f>
        <v>-5.0499999999999972</v>
      </c>
      <c r="CK218">
        <f>+IFERROR(IF(VALUE('data-cash-crude'!CJ218)&gt;0,'data-cash-crude'!CJ218-INDEX('active-future'!$C:$C,MATCH('basis-cash-crude'!CK$1,'active-future'!$A:$A,0),1),""),"")</f>
        <v>-5.009999999999998</v>
      </c>
      <c r="CL218">
        <f>+IFERROR(IF(VALUE('data-cash-crude'!CK218)&gt;0,'data-cash-crude'!CK218-INDEX('active-future'!$C:$C,MATCH('basis-cash-crude'!CL$1,'active-future'!$A:$A,0),1),""),"")</f>
        <v>-4.9399999999999977</v>
      </c>
      <c r="CM218" t="str">
        <f>+IFERROR(IF(VALUE('data-cash-crude'!CL218)&gt;0,'data-cash-crude'!CL218-INDEX('active-future'!$C:$C,MATCH('basis-cash-crude'!CM$1,'active-future'!$A:$A,0),1),""),"")</f>
        <v/>
      </c>
      <c r="CN218">
        <f>+IFERROR(IF(VALUE('data-cash-crude'!CM218)&gt;0,'data-cash-crude'!CM218-INDEX('active-future'!$C:$C,MATCH('basis-cash-crude'!CN$1,'active-future'!$A:$A,0),1),""),"")</f>
        <v>-4.8500000000000014</v>
      </c>
      <c r="CO218">
        <f>+IFERROR(IF(VALUE('data-cash-crude'!CN218)&gt;0,'data-cash-crude'!CN218-INDEX('active-future'!$C:$C,MATCH('basis-cash-crude'!CO$1,'active-future'!$A:$A,0),1),""),"")</f>
        <v>-4.9600000000000009</v>
      </c>
      <c r="CP218">
        <f>+IFERROR(IF(VALUE('data-cash-crude'!CO218)&gt;0,'data-cash-crude'!CO218-INDEX('active-future'!$C:$C,MATCH('basis-cash-crude'!CP$1,'active-future'!$A:$A,0),1),""),"")</f>
        <v>-5.0300000000000011</v>
      </c>
      <c r="CQ218">
        <f>+IFERROR(IF(VALUE('data-cash-crude'!CP218)&gt;0,'data-cash-crude'!CP218-INDEX('active-future'!$C:$C,MATCH('basis-cash-crude'!CQ$1,'active-future'!$A:$A,0),1),""),"")</f>
        <v>-4.93</v>
      </c>
      <c r="CR218">
        <f>+IFERROR(IF(VALUE('data-cash-crude'!CQ218)&gt;0,'data-cash-crude'!CQ218-INDEX('active-future'!$C:$C,MATCH('basis-cash-crude'!CR$1,'active-future'!$A:$A,0),1),""),"")</f>
        <v>-4.8900000000000006</v>
      </c>
      <c r="CS218">
        <f>+IFERROR(IF(VALUE('data-cash-crude'!CR218)&gt;0,'data-cash-crude'!CR218-INDEX('active-future'!$C:$C,MATCH('basis-cash-crude'!CS$1,'active-future'!$A:$A,0),1),""),"")</f>
        <v>-5.1700000000000017</v>
      </c>
      <c r="CT218">
        <f>+IFERROR(IF(VALUE('data-cash-crude'!CS218)&gt;0,'data-cash-crude'!CS218-INDEX('active-future'!$C:$C,MATCH('basis-cash-crude'!CT$1,'active-future'!$A:$A,0),1),""),"")</f>
        <v>-4.8500000000000014</v>
      </c>
      <c r="CU218" t="str">
        <f>+IFERROR(IF(VALUE('data-cash-crude'!CT218)&gt;0,'data-cash-crude'!CT218-INDEX('active-future'!$C:$C,MATCH('basis-cash-crude'!CU$1,'active-future'!$A:$A,0),1),""),"")</f>
        <v/>
      </c>
      <c r="CV218" t="str">
        <f>+IFERROR(IF(VALUE('data-cash-crude'!CU218)&gt;0,'data-cash-crude'!CU218-INDEX('active-future'!$C:$C,MATCH('basis-cash-crude'!CV$1,'active-future'!$A:$A,0),1),""),"")</f>
        <v/>
      </c>
      <c r="CW218" t="str">
        <f>+IFERROR(IF(VALUE('data-cash-crude'!CV218)&gt;0,'data-cash-crude'!CV218-INDEX('active-future'!$C:$C,MATCH('basis-cash-crude'!CW$1,'active-future'!$A:$A,0),1),""),"")</f>
        <v/>
      </c>
      <c r="CX218" t="str">
        <f>+IFERROR(IF(VALUE('data-cash-crude'!CW218)&gt;0,'data-cash-crude'!CW218-INDEX('active-future'!$C:$C,MATCH('basis-cash-crude'!CX$1,'active-future'!$A:$A,0),1),""),"")</f>
        <v/>
      </c>
      <c r="CY218" t="str">
        <f>+IFERROR(IF(VALUE('data-cash-crude'!CX218)&gt;0,'data-cash-crude'!CX218-INDEX('active-future'!$C:$C,MATCH('basis-cash-crude'!CY$1,'active-future'!$A:$A,0),1),""),"")</f>
        <v/>
      </c>
      <c r="CZ218" t="str">
        <f>+IFERROR(IF(VALUE('data-cash-crude'!CY218)&gt;0,'data-cash-crude'!CY218-INDEX('active-future'!$C:$C,MATCH('basis-cash-crude'!CZ$1,'active-future'!$A:$A,0),1),""),"")</f>
        <v/>
      </c>
      <c r="DA218" t="str">
        <f>+IFERROR(IF(VALUE('data-cash-crude'!CZ218)&gt;0,'data-cash-crude'!CZ218-INDEX('active-future'!$C:$C,MATCH('basis-cash-crude'!DA$1,'active-future'!$A:$A,0),1),""),"")</f>
        <v/>
      </c>
      <c r="DB218" t="str">
        <f>+IFERROR(IF(VALUE('data-cash-crude'!DA218)&gt;0,'data-cash-crude'!DA218-INDEX('active-future'!$C:$C,MATCH('basis-cash-crude'!DB$1,'active-future'!$A:$A,0),1),""),"")</f>
        <v/>
      </c>
      <c r="DC218" t="str">
        <f>+IFERROR(IF(VALUE('data-cash-crude'!DB218)&gt;0,'data-cash-crude'!DB218-INDEX('active-future'!$C:$C,MATCH('basis-cash-crude'!DC$1,'active-future'!$A:$A,0),1),""),"")</f>
        <v/>
      </c>
      <c r="DD218">
        <f>+IFERROR(IF(VALUE('data-cash-crude'!DC218)&gt;0,'data-cash-crude'!DC218-INDEX('active-future'!$C:$C,MATCH('basis-cash-crude'!DD$1,'active-future'!$A:$A,0),1),""),"")</f>
        <v>-5.2899999999999991</v>
      </c>
      <c r="DE218">
        <f>+IFERROR(IF(VALUE('data-cash-crude'!DD218)&gt;0,'data-cash-crude'!DD218-INDEX('active-future'!$C:$C,MATCH('basis-cash-crude'!DE$1,'active-future'!$A:$A,0),1),""),"")</f>
        <v>-5.0900000000000034</v>
      </c>
      <c r="DF218">
        <f>+IFERROR(IF(VALUE('data-cash-crude'!DE218)&gt;0,'data-cash-crude'!DE218-INDEX('active-future'!$C:$C,MATCH('basis-cash-crude'!DF$1,'active-future'!$A:$A,0),1),""),"")</f>
        <v>-5.1300000000000026</v>
      </c>
      <c r="DG218">
        <f>+IFERROR(IF(VALUE('data-cash-crude'!DF218)&gt;0,'data-cash-crude'!DF218-INDEX('active-future'!$C:$C,MATCH('basis-cash-crude'!DG$1,'active-future'!$A:$A,0),1),""),"")</f>
        <v>-4.9399999999999977</v>
      </c>
      <c r="DH218" t="str">
        <f>+IFERROR(IF(VALUE('data-cash-crude'!DG218)&gt;0,'data-cash-crude'!DG218-INDEX('active-future'!$C:$C,MATCH('basis-cash-crude'!DH$1,'active-future'!$A:$A,0),1),""),"")</f>
        <v/>
      </c>
      <c r="DI218">
        <f>+IFERROR(IF(VALUE('data-cash-crude'!DH218)&gt;0,'data-cash-crude'!DH218-INDEX('active-future'!$C:$C,MATCH('basis-cash-crude'!DI$1,'active-future'!$A:$A,0),1),""),"")</f>
        <v>-4.9500000000000028</v>
      </c>
      <c r="DJ218">
        <f>+IFERROR(IF(VALUE('data-cash-crude'!DI218)&gt;0,'data-cash-crude'!DI218-INDEX('active-future'!$C:$C,MATCH('basis-cash-crude'!DJ$1,'active-future'!$A:$A,0),1),""),"")</f>
        <v>-5.0799999999999983</v>
      </c>
      <c r="DK218" t="str">
        <f>+IFERROR(IF(VALUE('data-cash-crude'!DJ218)&gt;0,'data-cash-crude'!DJ218-INDEX('active-future'!$C:$C,MATCH('basis-cash-crude'!DK$1,'active-future'!$A:$A,0),1),""),"")</f>
        <v/>
      </c>
      <c r="DL218">
        <f>+IFERROR(IF(VALUE('data-cash-crude'!DK218)&gt;0,'data-cash-crude'!DK218-INDEX('active-future'!$C:$C,MATCH('basis-cash-crude'!DL$1,'active-future'!$A:$A,0),1),""),"")</f>
        <v>-4.8699999999999974</v>
      </c>
      <c r="DM218" t="str">
        <f>+IFERROR(IF(VALUE('data-cash-crude'!DL218)&gt;0,'data-cash-crude'!DL218-INDEX('active-future'!$C:$C,MATCH('basis-cash-crude'!DM$1,'active-future'!$A:$A,0),1),""),"")</f>
        <v/>
      </c>
      <c r="DN218">
        <f>+IFERROR(IF(VALUE('data-cash-crude'!DM218)&gt;0,'data-cash-crude'!DM218-INDEX('active-future'!$C:$C,MATCH('basis-cash-crude'!DN$1,'active-future'!$A:$A,0),1),""),"")</f>
        <v>-4.9500000000000028</v>
      </c>
      <c r="DO218" t="str">
        <f>+IFERROR(IF(VALUE('data-cash-crude'!DN218)&gt;0,'data-cash-crude'!DN218-INDEX('active-future'!$C:$C,MATCH('basis-cash-crude'!DO$1,'active-future'!$A:$A,0),1),""),"")</f>
        <v/>
      </c>
      <c r="DP218" t="str">
        <f>+IFERROR(IF(VALUE('data-cash-crude'!DO218)&gt;0,'data-cash-crude'!DO218-INDEX('active-future'!$C:$C,MATCH('basis-cash-crude'!DP$1,'active-future'!$A:$A,0),1),""),"")</f>
        <v/>
      </c>
      <c r="DQ218" t="str">
        <f>+IFERROR(IF(VALUE('data-cash-crude'!DP218)&gt;0,'data-cash-crude'!DP218-INDEX('active-future'!$C:$C,MATCH('basis-cash-crude'!DQ$1,'active-future'!$A:$A,0),1),""),"")</f>
        <v/>
      </c>
      <c r="DR218" t="str">
        <f>+IFERROR(IF(VALUE('data-cash-crude'!DQ218)&gt;0,'data-cash-crude'!DQ218-INDEX('active-future'!$C:$C,MATCH('basis-cash-crude'!DR$1,'active-future'!$A:$A,0),1),""),"")</f>
        <v/>
      </c>
      <c r="DS218" t="str">
        <f>+IFERROR(IF(VALUE('data-cash-crude'!DR218)&gt;0,'data-cash-crude'!DR218-INDEX('active-future'!$C:$C,MATCH('basis-cash-crude'!DS$1,'active-future'!$A:$A,0),1),""),"")</f>
        <v/>
      </c>
      <c r="DT218" t="str">
        <f>+IFERROR(IF(VALUE('data-cash-crude'!DS218)&gt;0,'data-cash-crude'!DS218-INDEX('active-future'!$C:$C,MATCH('basis-cash-crude'!DT$1,'active-future'!$A:$A,0),1),""),"")</f>
        <v/>
      </c>
      <c r="DU218" t="str">
        <f>+IFERROR(IF(VALUE('data-cash-crude'!DT218)&gt;0,'data-cash-crude'!DT218-INDEX('active-future'!$C:$C,MATCH('basis-cash-crude'!DU$1,'active-future'!$A:$A,0),1),""),"")</f>
        <v/>
      </c>
      <c r="DV218" t="str">
        <f>+IFERROR(IF(VALUE('data-cash-crude'!DU218)&gt;0,'data-cash-crude'!DU218-INDEX('active-future'!$C:$C,MATCH('basis-cash-crude'!DV$1,'active-future'!$A:$A,0),1),""),"")</f>
        <v/>
      </c>
      <c r="DW218" t="str">
        <f>+IFERROR(IF(VALUE('data-cash-crude'!DV218)&gt;0,'data-cash-crude'!DV218-INDEX('active-future'!$C:$C,MATCH('basis-cash-crude'!DW$1,'active-future'!$A:$A,0),1),""),"")</f>
        <v/>
      </c>
      <c r="DX218" t="str">
        <f>+IFERROR(IF(VALUE('data-cash-crude'!DW218)&gt;0,'data-cash-crude'!DW218-INDEX('active-future'!$C:$C,MATCH('basis-cash-crude'!DX$1,'active-future'!$A:$A,0),1),""),"")</f>
        <v/>
      </c>
      <c r="DY218" t="str">
        <f>+IFERROR(IF(VALUE('data-cash-crude'!DX218)&gt;0,'data-cash-crude'!DX218-INDEX('active-future'!$C:$C,MATCH('basis-cash-crude'!DY$1,'active-future'!$A:$A,0),1),""),"")</f>
        <v/>
      </c>
      <c r="DZ218" t="str">
        <f>+IFERROR(IF(VALUE('data-cash-crude'!DY218)&gt;0,'data-cash-crude'!DY218-INDEX('active-future'!$C:$C,MATCH('basis-cash-crude'!DZ$1,'active-future'!$A:$A,0),1),""),"")</f>
        <v/>
      </c>
      <c r="EA218" t="str">
        <f>+IFERROR(IF(VALUE('data-cash-crude'!DZ218)&gt;0,'data-cash-crude'!DZ218-INDEX('active-future'!$C:$C,MATCH('basis-cash-crude'!EA$1,'active-future'!$A:$A,0),1),""),"")</f>
        <v/>
      </c>
      <c r="EB218" t="str">
        <f>+IFERROR(IF(VALUE('data-cash-crude'!EA218)&gt;0,'data-cash-crude'!EA218-INDEX('active-future'!$C:$C,MATCH('basis-cash-crude'!EB$1,'active-future'!$A:$A,0),1),""),"")</f>
        <v/>
      </c>
      <c r="EC218" t="str">
        <f>+IFERROR(IF(VALUE('data-cash-crude'!EB218)&gt;0,'data-cash-crude'!EB218-INDEX('active-future'!$C:$C,MATCH('basis-cash-crude'!EC$1,'active-future'!$A:$A,0),1),""),"")</f>
        <v/>
      </c>
      <c r="ED218" t="str">
        <f>+IFERROR(IF(VALUE('data-cash-crude'!EC218)&gt;0,'data-cash-crude'!EC218-INDEX('active-future'!$C:$C,MATCH('basis-cash-crude'!ED$1,'active-future'!$A:$A,0),1),""),"")</f>
        <v/>
      </c>
      <c r="EE218" t="str">
        <f>+IFERROR(IF(VALUE('data-cash-crude'!ED218)&gt;0,'data-cash-crude'!ED218-INDEX('active-future'!$C:$C,MATCH('basis-cash-crude'!EE$1,'active-future'!$A:$A,0),1),""),"")</f>
        <v/>
      </c>
      <c r="EF218" t="str">
        <f>+IFERROR(IF(VALUE('data-cash-crude'!EE218)&gt;0,'data-cash-crude'!EE218-INDEX('active-future'!$C:$C,MATCH('basis-cash-crude'!EF$1,'active-future'!$A:$A,0),1),""),"")</f>
        <v/>
      </c>
      <c r="EG218" t="str">
        <f>+IFERROR(IF(VALUE('data-cash-crude'!EF218)&gt;0,'data-cash-crude'!EF218-INDEX('active-future'!$C:$C,MATCH('basis-cash-crude'!EG$1,'active-future'!$A:$A,0),1),""),"")</f>
        <v/>
      </c>
      <c r="EH218" t="str">
        <f>+IFERROR(IF(VALUE('data-cash-crude'!EG218)&gt;0,'data-cash-crude'!EG218-INDEX('active-future'!$C:$C,MATCH('basis-cash-crude'!EH$1,'active-future'!$A:$A,0),1),""),"")</f>
        <v/>
      </c>
      <c r="EI218" t="str">
        <f>+IFERROR(IF(VALUE('data-cash-crude'!EH218)&gt;0,'data-cash-crude'!EH218-INDEX('active-future'!$C:$C,MATCH('basis-cash-crude'!EI$1,'active-future'!$A:$A,0),1),""),"")</f>
        <v/>
      </c>
      <c r="EJ218" t="str">
        <f>+IFERROR(IF(VALUE('data-cash-crude'!EI218)&gt;0,'data-cash-crude'!EI218-INDEX('active-future'!$C:$C,MATCH('basis-cash-crude'!EJ$1,'active-future'!$A:$A,0),1),""),"")</f>
        <v/>
      </c>
      <c r="EK218" t="str">
        <f>+IFERROR(IF(VALUE('data-cash-crude'!EJ218)&gt;0,'data-cash-crude'!EJ218-INDEX('active-future'!$C:$C,MATCH('basis-cash-crude'!EK$1,'active-future'!$A:$A,0),1),""),"")</f>
        <v/>
      </c>
      <c r="EL218" t="str">
        <f>+IFERROR(IF(VALUE('data-cash-crude'!EK218)&gt;0,'data-cash-crude'!EK218-INDEX('active-future'!$C:$C,MATCH('basis-cash-crude'!EL$1,'active-future'!$A:$A,0),1),""),"")</f>
        <v/>
      </c>
      <c r="EM218" t="str">
        <f>+IFERROR(IF(VALUE('data-cash-crude'!EL218)&gt;0,'data-cash-crude'!EL218-INDEX('active-future'!$C:$C,MATCH('basis-cash-crude'!EM$1,'active-future'!$A:$A,0),1),""),"")</f>
        <v/>
      </c>
      <c r="EN218" t="str">
        <f>+IFERROR(IF(VALUE('data-cash-crude'!EM218)&gt;0,'data-cash-crude'!EM218-INDEX('active-future'!$C:$C,MATCH('basis-cash-crude'!EN$1,'active-future'!$A:$A,0),1),""),"")</f>
        <v/>
      </c>
      <c r="EO218" t="str">
        <f>+IFERROR(IF(VALUE('data-cash-crude'!EN218)&gt;0,'data-cash-crude'!EN218-INDEX('active-future'!$C:$C,MATCH('basis-cash-crude'!EO$1,'active-future'!$A:$A,0),1),""),"")</f>
        <v/>
      </c>
      <c r="EP218" t="str">
        <f>+IFERROR(IF(VALUE('data-cash-crude'!EO218)&gt;0,'data-cash-crude'!EO218-INDEX('active-future'!$C:$C,MATCH('basis-cash-crude'!EP$1,'active-future'!$A:$A,0),1),""),"")</f>
        <v/>
      </c>
      <c r="EQ218" t="str">
        <f>+IFERROR(IF(VALUE('data-cash-crude'!EP218)&gt;0,'data-cash-crude'!EP218-INDEX('active-future'!$C:$C,MATCH('basis-cash-crude'!EQ$1,'active-future'!$A:$A,0),1),""),"")</f>
        <v/>
      </c>
      <c r="ER218" t="str">
        <f>+IFERROR(IF(VALUE('data-cash-crude'!EQ218)&gt;0,'data-cash-crude'!EQ218-INDEX('active-future'!$C:$C,MATCH('basis-cash-crude'!ER$1,'active-future'!$A:$A,0),1),""),"")</f>
        <v/>
      </c>
      <c r="ES218" t="str">
        <f>+IFERROR(IF(VALUE('data-cash-crude'!ER218)&gt;0,'data-cash-crude'!ER218-INDEX('active-future'!$C:$C,MATCH('basis-cash-crude'!ES$1,'active-future'!$A:$A,0),1),""),"")</f>
        <v/>
      </c>
      <c r="ET218" t="str">
        <f>+IFERROR(IF(VALUE('data-cash-crude'!ES218)&gt;0,'data-cash-crude'!ES218-INDEX('active-future'!$C:$C,MATCH('basis-cash-crude'!ET$1,'active-future'!$A:$A,0),1),""),"")</f>
        <v/>
      </c>
      <c r="EU218" t="str">
        <f>+IFERROR(IF(VALUE('data-cash-crude'!ET218)&gt;0,'data-cash-crude'!ET218-INDEX('active-future'!$C:$C,MATCH('basis-cash-crude'!EU$1,'active-future'!$A:$A,0),1),""),"")</f>
        <v/>
      </c>
      <c r="EV218" t="str">
        <f>+IFERROR(IF(VALUE('data-cash-crude'!EU218)&gt;0,'data-cash-crude'!EU218-INDEX('active-future'!$C:$C,MATCH('basis-cash-crude'!EV$1,'active-future'!$A:$A,0),1),""),"")</f>
        <v/>
      </c>
      <c r="EW218" t="str">
        <f>+IFERROR(IF(VALUE('data-cash-crude'!EV218)&gt;0,'data-cash-crude'!EV218-INDEX('active-future'!$C:$C,MATCH('basis-cash-crude'!EW$1,'active-future'!$A:$A,0),1),""),"")</f>
        <v/>
      </c>
      <c r="EX218" t="str">
        <f>+IFERROR(IF(VALUE('data-cash-crude'!EW218)&gt;0,'data-cash-crude'!EW218-INDEX('active-future'!$C:$C,MATCH('basis-cash-crude'!EX$1,'active-future'!$A:$A,0),1),""),"")</f>
        <v/>
      </c>
      <c r="EY218">
        <f>+IFERROR(IF(VALUE('data-cash-crude'!EX218)&gt;0,'data-cash-crude'!EX218-INDEX('active-future'!$C:$C,MATCH('basis-cash-crude'!EY$1,'active-future'!$A:$A,0),1),""),"")</f>
        <v>-5.1199999999999974</v>
      </c>
      <c r="EZ218">
        <f>+IFERROR(IF(VALUE('data-cash-crude'!EY218)&gt;0,'data-cash-crude'!EY218-INDEX('active-future'!$C:$C,MATCH('basis-cash-crude'!EZ$1,'active-future'!$A:$A,0),1),""),"")</f>
        <v>-5.0200000000000031</v>
      </c>
      <c r="FA218">
        <f>+IFERROR(IF(VALUE('data-cash-crude'!EZ218)&gt;0,'data-cash-crude'!EZ218-INDEX('active-future'!$C:$C,MATCH('basis-cash-crude'!FA$1,'active-future'!$A:$A,0),1),""),"")</f>
        <v>-5.0300000000000011</v>
      </c>
      <c r="FB218">
        <f>+IFERROR(IF(VALUE('data-cash-crude'!FA218)&gt;0,'data-cash-crude'!FA218-INDEX('active-future'!$C:$C,MATCH('basis-cash-crude'!FB$1,'active-future'!$A:$A,0),1),""),"")</f>
        <v>-5.0399999999999991</v>
      </c>
      <c r="FC218">
        <f>+IFERROR(IF(VALUE('data-cash-crude'!FB218)&gt;0,'data-cash-crude'!FB218-INDEX('active-future'!$C:$C,MATCH('basis-cash-crude'!FC$1,'active-future'!$A:$A,0),1),""),"")</f>
        <v>-4.9099999999999966</v>
      </c>
      <c r="FD218">
        <f>+IFERROR(IF(VALUE('data-cash-crude'!FC218)&gt;0,'data-cash-crude'!FC218-INDEX('active-future'!$C:$C,MATCH('basis-cash-crude'!FD$1,'active-future'!$A:$A,0),1),""),"")</f>
        <v>-4.9500000000000028</v>
      </c>
      <c r="FE218">
        <f>+IFERROR(IF(VALUE('data-cash-crude'!FD218)&gt;0,'data-cash-crude'!FD218-INDEX('active-future'!$C:$C,MATCH('basis-cash-crude'!FE$1,'active-future'!$A:$A,0),1),""),"")</f>
        <v>-5.1199999999999974</v>
      </c>
      <c r="FF218">
        <f>+IFERROR(IF(VALUE('data-cash-crude'!FE218)&gt;0,'data-cash-crude'!FE218-INDEX('active-future'!$C:$C,MATCH('basis-cash-crude'!FF$1,'active-future'!$A:$A,0),1),""),"")</f>
        <v>-5.1499999999999986</v>
      </c>
      <c r="FG218">
        <f>+IFERROR(IF(VALUE('data-cash-crude'!FF218)&gt;0,'data-cash-crude'!FF218-INDEX('active-future'!$C:$C,MATCH('basis-cash-crude'!FG$1,'active-future'!$A:$A,0),1),""),"")</f>
        <v>-5</v>
      </c>
      <c r="FH218">
        <f>+IFERROR(IF(VALUE('data-cash-crude'!FG218)&gt;0,'data-cash-crude'!FG218-INDEX('active-future'!$C:$C,MATCH('basis-cash-crude'!FH$1,'active-future'!$A:$A,0),1),""),"")</f>
        <v>-4.9399999999999977</v>
      </c>
      <c r="FI218">
        <f>+IFERROR(IF(VALUE('data-cash-crude'!FH218)&gt;0,'data-cash-crude'!FH218-INDEX('active-future'!$C:$C,MATCH('basis-cash-crude'!FI$1,'active-future'!$A:$A,0),1),""),"")</f>
        <v>-5.0600000000000023</v>
      </c>
      <c r="FJ218">
        <f>+IFERROR(IF(VALUE('data-cash-crude'!FI218)&gt;0,'data-cash-crude'!FI218-INDEX('active-future'!$C:$C,MATCH('basis-cash-crude'!FJ$1,'active-future'!$A:$A,0),1),""),"")</f>
        <v>-5.1000000000000014</v>
      </c>
      <c r="FK218">
        <f>+IFERROR(IF(VALUE('data-cash-crude'!FJ218)&gt;0,'data-cash-crude'!FJ218-INDEX('active-future'!$C:$C,MATCH('basis-cash-crude'!FK$1,'active-future'!$A:$A,0),1),""),"")</f>
        <v>-5.1599999999999966</v>
      </c>
      <c r="FL218">
        <f>+IFERROR(IF(VALUE('data-cash-crude'!FK218)&gt;0,'data-cash-crude'!FK218-INDEX('active-future'!$C:$C,MATCH('basis-cash-crude'!FL$1,'active-future'!$A:$A,0),1),""),"")</f>
        <v>-5</v>
      </c>
    </row>
    <row r="219" spans="1:168" x14ac:dyDescent="0.2">
      <c r="A219">
        <f t="shared" si="9"/>
        <v>-11.586666666666668</v>
      </c>
      <c r="B219">
        <f t="shared" si="10"/>
        <v>-11.5176</v>
      </c>
      <c r="C219">
        <f t="shared" si="11"/>
        <v>-11.518433734939762</v>
      </c>
      <c r="D219" s="10" t="str">
        <f>+'data-cash-crude'!B219</f>
        <v>CLPA-9-58.CM</v>
      </c>
      <c r="E219">
        <f>+IFERROR(IF(VALUE('data-cash-crude'!D219)&gt;0,'data-cash-crude'!D219-INDEX('active-future'!$C:$C,MATCH('basis-cash-crude'!E$1,'active-future'!$A:$A,0),1),""),"")</f>
        <v>-11.310000000000002</v>
      </c>
      <c r="F219">
        <f>+IFERROR(IF(VALUE('data-cash-crude'!E219)&gt;0,'data-cash-crude'!E219-INDEX('active-future'!$C:$C,MATCH('basis-cash-crude'!F$1,'active-future'!$A:$A,0),1),""),"")</f>
        <v>-11.68</v>
      </c>
      <c r="G219">
        <f>+IFERROR(IF(VALUE('data-cash-crude'!F219)&gt;0,'data-cash-crude'!F219-INDEX('active-future'!$C:$C,MATCH('basis-cash-crude'!G$1,'active-future'!$A:$A,0),1),""),"")</f>
        <v>-11.719999999999999</v>
      </c>
      <c r="H219">
        <f>+IFERROR(IF(VALUE('data-cash-crude'!G219)&gt;0,'data-cash-crude'!G219-INDEX('active-future'!$C:$C,MATCH('basis-cash-crude'!H$1,'active-future'!$A:$A,0),1),""),"")</f>
        <v>-11.68</v>
      </c>
      <c r="I219" t="str">
        <f>+IFERROR(IF(VALUE('data-cash-crude'!H219)&gt;0,'data-cash-crude'!H219-INDEX('active-future'!$C:$C,MATCH('basis-cash-crude'!I$1,'active-future'!$A:$A,0),1),""),"")</f>
        <v/>
      </c>
      <c r="J219">
        <f>+IFERROR(IF(VALUE('data-cash-crude'!I219)&gt;0,'data-cash-crude'!I219-INDEX('active-future'!$C:$C,MATCH('basis-cash-crude'!J$1,'active-future'!$A:$A,0),1),""),"")</f>
        <v>-11.61</v>
      </c>
      <c r="K219">
        <f>+IFERROR(IF(VALUE('data-cash-crude'!J219)&gt;0,'data-cash-crude'!J219-INDEX('active-future'!$C:$C,MATCH('basis-cash-crude'!K$1,'active-future'!$A:$A,0),1),""),"")</f>
        <v>-11.520000000000003</v>
      </c>
      <c r="L219" t="str">
        <f>+IFERROR(IF(VALUE('data-cash-crude'!K219)&gt;0,'data-cash-crude'!K219-INDEX('active-future'!$C:$C,MATCH('basis-cash-crude'!L$1,'active-future'!$A:$A,0),1),""),"")</f>
        <v/>
      </c>
      <c r="M219" t="str">
        <f>+IFERROR(IF(VALUE('data-cash-crude'!L219)&gt;0,'data-cash-crude'!L219-INDEX('active-future'!$C:$C,MATCH('basis-cash-crude'!M$1,'active-future'!$A:$A,0),1),""),"")</f>
        <v/>
      </c>
      <c r="N219">
        <f>+IFERROR(IF(VALUE('data-cash-crude'!M219)&gt;0,'data-cash-crude'!M219-INDEX('active-future'!$C:$C,MATCH('basis-cash-crude'!N$1,'active-future'!$A:$A,0),1),""),"")</f>
        <v>-11.350000000000001</v>
      </c>
      <c r="O219">
        <f>+IFERROR(IF(VALUE('data-cash-crude'!N219)&gt;0,'data-cash-crude'!N219-INDEX('active-future'!$C:$C,MATCH('basis-cash-crude'!O$1,'active-future'!$A:$A,0),1),""),"")</f>
        <v>-11.369999999999997</v>
      </c>
      <c r="P219">
        <f>+IFERROR(IF(VALUE('data-cash-crude'!O219)&gt;0,'data-cash-crude'!O219-INDEX('active-future'!$C:$C,MATCH('basis-cash-crude'!P$1,'active-future'!$A:$A,0),1),""),"")</f>
        <v>-11.46</v>
      </c>
      <c r="Q219">
        <f>+IFERROR(IF(VALUE('data-cash-crude'!P219)&gt;0,'data-cash-crude'!P219-INDEX('active-future'!$C:$C,MATCH('basis-cash-crude'!Q$1,'active-future'!$A:$A,0),1),""),"")</f>
        <v>-11.57</v>
      </c>
      <c r="R219">
        <f>+IFERROR(IF(VALUE('data-cash-crude'!Q219)&gt;0,'data-cash-crude'!Q219-INDEX('active-future'!$C:$C,MATCH('basis-cash-crude'!R$1,'active-future'!$A:$A,0),1),""),"")</f>
        <v>-11.43</v>
      </c>
      <c r="S219">
        <f>+IFERROR(IF(VALUE('data-cash-crude'!R219)&gt;0,'data-cash-crude'!R219-INDEX('active-future'!$C:$C,MATCH('basis-cash-crude'!S$1,'active-future'!$A:$A,0),1),""),"")</f>
        <v>-11.509999999999998</v>
      </c>
      <c r="T219">
        <f>+IFERROR(IF(VALUE('data-cash-crude'!S219)&gt;0,'data-cash-crude'!S219-INDEX('active-future'!$C:$C,MATCH('basis-cash-crude'!T$1,'active-future'!$A:$A,0),1),""),"")</f>
        <v>-11.490000000000002</v>
      </c>
      <c r="U219">
        <f>+IFERROR(IF(VALUE('data-cash-crude'!T219)&gt;0,'data-cash-crude'!T219-INDEX('active-future'!$C:$C,MATCH('basis-cash-crude'!U$1,'active-future'!$A:$A,0),1),""),"")</f>
        <v>-11.520000000000003</v>
      </c>
      <c r="V219">
        <f>+IFERROR(IF(VALUE('data-cash-crude'!U219)&gt;0,'data-cash-crude'!U219-INDEX('active-future'!$C:$C,MATCH('basis-cash-crude'!V$1,'active-future'!$A:$A,0),1),""),"")</f>
        <v>-11.450000000000003</v>
      </c>
      <c r="W219">
        <f>+IFERROR(IF(VALUE('data-cash-crude'!V219)&gt;0,'data-cash-crude'!V219-INDEX('active-future'!$C:$C,MATCH('basis-cash-crude'!W$1,'active-future'!$A:$A,0),1),""),"")</f>
        <v>-11.68</v>
      </c>
      <c r="X219">
        <f>+IFERROR(IF(VALUE('data-cash-crude'!W219)&gt;0,'data-cash-crude'!W219-INDEX('active-future'!$C:$C,MATCH('basis-cash-crude'!X$1,'active-future'!$A:$A,0),1),""),"")</f>
        <v>-11.68</v>
      </c>
      <c r="Y219">
        <f>+IFERROR(IF(VALUE('data-cash-crude'!X219)&gt;0,'data-cash-crude'!X219-INDEX('active-future'!$C:$C,MATCH('basis-cash-crude'!Y$1,'active-future'!$A:$A,0),1),""),"")</f>
        <v>-11.600000000000001</v>
      </c>
      <c r="Z219" t="str">
        <f>+IFERROR(IF(VALUE('data-cash-crude'!Y219)&gt;0,'data-cash-crude'!Y219-INDEX('active-future'!$C:$C,MATCH('basis-cash-crude'!Z$1,'active-future'!$A:$A,0),1),""),"")</f>
        <v/>
      </c>
      <c r="AA219">
        <f>+IFERROR(IF(VALUE('data-cash-crude'!Z219)&gt;0,'data-cash-crude'!Z219-INDEX('active-future'!$C:$C,MATCH('basis-cash-crude'!AA$1,'active-future'!$A:$A,0),1),""),"")</f>
        <v>-11.420000000000002</v>
      </c>
      <c r="AB219" t="str">
        <f>+IFERROR(IF(VALUE('data-cash-crude'!AA219)&gt;0,'data-cash-crude'!AA219-INDEX('active-future'!$C:$C,MATCH('basis-cash-crude'!AB$1,'active-future'!$A:$A,0),1),""),"")</f>
        <v/>
      </c>
      <c r="AC219">
        <f>+IFERROR(IF(VALUE('data-cash-crude'!AB219)&gt;0,'data-cash-crude'!AB219-INDEX('active-future'!$C:$C,MATCH('basis-cash-crude'!AC$1,'active-future'!$A:$A,0),1),""),"")</f>
        <v>-11.36</v>
      </c>
      <c r="AD219">
        <f>+IFERROR(IF(VALUE('data-cash-crude'!AC219)&gt;0,'data-cash-crude'!AC219-INDEX('active-future'!$C:$C,MATCH('basis-cash-crude'!AD$1,'active-future'!$A:$A,0),1),""),"")</f>
        <v>-11.409999999999997</v>
      </c>
      <c r="AE219">
        <f>+IFERROR(IF(VALUE('data-cash-crude'!AD219)&gt;0,'data-cash-crude'!AD219-INDEX('active-future'!$C:$C,MATCH('basis-cash-crude'!AE$1,'active-future'!$A:$A,0),1),""),"")</f>
        <v>-11.509999999999998</v>
      </c>
      <c r="AF219">
        <f>+IFERROR(IF(VALUE('data-cash-crude'!AE219)&gt;0,'data-cash-crude'!AE219-INDEX('active-future'!$C:$C,MATCH('basis-cash-crude'!AF$1,'active-future'!$A:$A,0),1),""),"")</f>
        <v>-11.520000000000003</v>
      </c>
      <c r="AG219">
        <f>+IFERROR(IF(VALUE('data-cash-crude'!AF219)&gt;0,'data-cash-crude'!AF219-INDEX('active-future'!$C:$C,MATCH('basis-cash-crude'!AG$1,'active-future'!$A:$A,0),1),""),"")</f>
        <v>-11.579999999999998</v>
      </c>
      <c r="AH219">
        <f>+IFERROR(IF(VALUE('data-cash-crude'!AG219)&gt;0,'data-cash-crude'!AG219-INDEX('active-future'!$C:$C,MATCH('basis-cash-crude'!AH$1,'active-future'!$A:$A,0),1),""),"")</f>
        <v>-11.509999999999998</v>
      </c>
      <c r="AI219">
        <f>+IFERROR(IF(VALUE('data-cash-crude'!AH219)&gt;0,'data-cash-crude'!AH219-INDEX('active-future'!$C:$C,MATCH('basis-cash-crude'!AI$1,'active-future'!$A:$A,0),1),""),"")</f>
        <v>-11.600000000000001</v>
      </c>
      <c r="AJ219">
        <f>+IFERROR(IF(VALUE('data-cash-crude'!AI219)&gt;0,'data-cash-crude'!AI219-INDEX('active-future'!$C:$C,MATCH('basis-cash-crude'!AJ$1,'active-future'!$A:$A,0),1),""),"")</f>
        <v>-10.89</v>
      </c>
      <c r="AK219">
        <f>+IFERROR(IF(VALUE('data-cash-crude'!AJ219)&gt;0,'data-cash-crude'!AJ219-INDEX('active-future'!$C:$C,MATCH('basis-cash-crude'!AK$1,'active-future'!$A:$A,0),1),""),"")</f>
        <v>-11.469999999999999</v>
      </c>
      <c r="AL219">
        <f>+IFERROR(IF(VALUE('data-cash-crude'!AK219)&gt;0,'data-cash-crude'!AK219-INDEX('active-future'!$C:$C,MATCH('basis-cash-crude'!AL$1,'active-future'!$A:$A,0),1),""),"")</f>
        <v>-11.520000000000003</v>
      </c>
      <c r="AM219">
        <f>+IFERROR(IF(VALUE('data-cash-crude'!AL219)&gt;0,'data-cash-crude'!AL219-INDEX('active-future'!$C:$C,MATCH('basis-cash-crude'!AM$1,'active-future'!$A:$A,0),1),""),"")</f>
        <v>-11.619999999999997</v>
      </c>
      <c r="AN219">
        <f>+IFERROR(IF(VALUE('data-cash-crude'!AM219)&gt;0,'data-cash-crude'!AM219-INDEX('active-future'!$C:$C,MATCH('basis-cash-crude'!AN$1,'active-future'!$A:$A,0),1),""),"")</f>
        <v>-11.549999999999997</v>
      </c>
      <c r="AO219">
        <f>+IFERROR(IF(VALUE('data-cash-crude'!AN219)&gt;0,'data-cash-crude'!AN219-INDEX('active-future'!$C:$C,MATCH('basis-cash-crude'!AO$1,'active-future'!$A:$A,0),1),""),"")</f>
        <v>-11.36</v>
      </c>
      <c r="AP219">
        <f>+IFERROR(IF(VALUE('data-cash-crude'!AO219)&gt;0,'data-cash-crude'!AO219-INDEX('active-future'!$C:$C,MATCH('basis-cash-crude'!AP$1,'active-future'!$A:$A,0),1),""),"")</f>
        <v>-11.490000000000002</v>
      </c>
      <c r="AQ219">
        <f>+IFERROR(IF(VALUE('data-cash-crude'!AP219)&gt;0,'data-cash-crude'!AP219-INDEX('active-future'!$C:$C,MATCH('basis-cash-crude'!AQ$1,'active-future'!$A:$A,0),1),""),"")</f>
        <v>-11.399999999999999</v>
      </c>
      <c r="AR219">
        <f>+IFERROR(IF(VALUE('data-cash-crude'!AQ219)&gt;0,'data-cash-crude'!AQ219-INDEX('active-future'!$C:$C,MATCH('basis-cash-crude'!AR$1,'active-future'!$A:$A,0),1),""),"")</f>
        <v>-11.350000000000001</v>
      </c>
      <c r="AS219">
        <f>+IFERROR(IF(VALUE('data-cash-crude'!AR219)&gt;0,'data-cash-crude'!AR219-INDEX('active-future'!$C:$C,MATCH('basis-cash-crude'!AS$1,'active-future'!$A:$A,0),1),""),"")</f>
        <v>-11.479999999999997</v>
      </c>
      <c r="AT219">
        <f>+IFERROR(IF(VALUE('data-cash-crude'!AS219)&gt;0,'data-cash-crude'!AS219-INDEX('active-future'!$C:$C,MATCH('basis-cash-crude'!AT$1,'active-future'!$A:$A,0),1),""),"")</f>
        <v>-11.54</v>
      </c>
      <c r="AU219">
        <f>+IFERROR(IF(VALUE('data-cash-crude'!AT219)&gt;0,'data-cash-crude'!AT219-INDEX('active-future'!$C:$C,MATCH('basis-cash-crude'!AU$1,'active-future'!$A:$A,0),1),""),"")</f>
        <v>-11.700000000000003</v>
      </c>
      <c r="AV219">
        <f>+IFERROR(IF(VALUE('data-cash-crude'!AU219)&gt;0,'data-cash-crude'!AU219-INDEX('active-future'!$C:$C,MATCH('basis-cash-crude'!AV$1,'active-future'!$A:$A,0),1),""),"")</f>
        <v>-11.68</v>
      </c>
      <c r="AW219">
        <f>+IFERROR(IF(VALUE('data-cash-crude'!AV219)&gt;0,'data-cash-crude'!AV219-INDEX('active-future'!$C:$C,MATCH('basis-cash-crude'!AW$1,'active-future'!$A:$A,0),1),""),"")</f>
        <v>-11.560000000000002</v>
      </c>
      <c r="AX219">
        <f>+IFERROR(IF(VALUE('data-cash-crude'!AW219)&gt;0,'data-cash-crude'!AW219-INDEX('active-future'!$C:$C,MATCH('basis-cash-crude'!AX$1,'active-future'!$A:$A,0),1),""),"")</f>
        <v>-11.54</v>
      </c>
      <c r="AY219">
        <f>+IFERROR(IF(VALUE('data-cash-crude'!AX219)&gt;0,'data-cash-crude'!AX219-INDEX('active-future'!$C:$C,MATCH('basis-cash-crude'!AY$1,'active-future'!$A:$A,0),1),""),"")</f>
        <v>-11.560000000000002</v>
      </c>
      <c r="AZ219">
        <f>+IFERROR(IF(VALUE('data-cash-crude'!AY219)&gt;0,'data-cash-crude'!AY219-INDEX('active-future'!$C:$C,MATCH('basis-cash-crude'!AZ$1,'active-future'!$A:$A,0),1),""),"")</f>
        <v>-11.409999999999997</v>
      </c>
      <c r="BA219">
        <f>+IFERROR(IF(VALUE('data-cash-crude'!AZ219)&gt;0,'data-cash-crude'!AZ219-INDEX('active-future'!$C:$C,MATCH('basis-cash-crude'!BA$1,'active-future'!$A:$A,0),1),""),"")</f>
        <v>-11.479999999999997</v>
      </c>
      <c r="BB219">
        <f>+IFERROR(IF(VALUE('data-cash-crude'!BA219)&gt;0,'data-cash-crude'!BA219-INDEX('active-future'!$C:$C,MATCH('basis-cash-crude'!BB$1,'active-future'!$A:$A,0),1),""),"")</f>
        <v>-11.469999999999999</v>
      </c>
      <c r="BC219">
        <f>+IFERROR(IF(VALUE('data-cash-crude'!BB219)&gt;0,'data-cash-crude'!BB219-INDEX('active-future'!$C:$C,MATCH('basis-cash-crude'!BC$1,'active-future'!$A:$A,0),1),""),"")</f>
        <v>-11.979999999999997</v>
      </c>
      <c r="BD219">
        <f>+IFERROR(IF(VALUE('data-cash-crude'!BC219)&gt;0,'data-cash-crude'!BC219-INDEX('active-future'!$C:$C,MATCH('basis-cash-crude'!BD$1,'active-future'!$A:$A,0),1),""),"")</f>
        <v>-11.759999999999998</v>
      </c>
      <c r="BE219">
        <f>+IFERROR(IF(VALUE('data-cash-crude'!BD219)&gt;0,'data-cash-crude'!BD219-INDEX('active-future'!$C:$C,MATCH('basis-cash-crude'!BE$1,'active-future'!$A:$A,0),1),""),"")</f>
        <v>-11.619999999999997</v>
      </c>
      <c r="BF219">
        <f>+IFERROR(IF(VALUE('data-cash-crude'!BE219)&gt;0,'data-cash-crude'!BE219-INDEX('active-future'!$C:$C,MATCH('basis-cash-crude'!BF$1,'active-future'!$A:$A,0),1),""),"")</f>
        <v>-11.43</v>
      </c>
      <c r="BG219">
        <f>+IFERROR(IF(VALUE('data-cash-crude'!BF219)&gt;0,'data-cash-crude'!BF219-INDEX('active-future'!$C:$C,MATCH('basis-cash-crude'!BG$1,'active-future'!$A:$A,0),1),""),"")</f>
        <v>-11.61</v>
      </c>
      <c r="BH219">
        <f>+IFERROR(IF(VALUE('data-cash-crude'!BG219)&gt;0,'data-cash-crude'!BG219-INDEX('active-future'!$C:$C,MATCH('basis-cash-crude'!BH$1,'active-future'!$A:$A,0),1),""),"")</f>
        <v>-11.560000000000002</v>
      </c>
      <c r="BI219">
        <f>+IFERROR(IF(VALUE('data-cash-crude'!BH219)&gt;0,'data-cash-crude'!BH219-INDEX('active-future'!$C:$C,MATCH('basis-cash-crude'!BI$1,'active-future'!$A:$A,0),1),""),"")</f>
        <v>-11.590000000000003</v>
      </c>
      <c r="BJ219">
        <f>+IFERROR(IF(VALUE('data-cash-crude'!BI219)&gt;0,'data-cash-crude'!BI219-INDEX('active-future'!$C:$C,MATCH('basis-cash-crude'!BJ$1,'active-future'!$A:$A,0),1),""),"")</f>
        <v>-11.450000000000003</v>
      </c>
      <c r="BK219">
        <f>+IFERROR(IF(VALUE('data-cash-crude'!BJ219)&gt;0,'data-cash-crude'!BJ219-INDEX('active-future'!$C:$C,MATCH('basis-cash-crude'!BK$1,'active-future'!$A:$A,0),1),""),"")</f>
        <v>-11.549999999999997</v>
      </c>
      <c r="BL219">
        <f>+IFERROR(IF(VALUE('data-cash-crude'!BK219)&gt;0,'data-cash-crude'!BK219-INDEX('active-future'!$C:$C,MATCH('basis-cash-crude'!BL$1,'active-future'!$A:$A,0),1),""),"")</f>
        <v>-11.590000000000003</v>
      </c>
      <c r="BM219">
        <f>+IFERROR(IF(VALUE('data-cash-crude'!BL219)&gt;0,'data-cash-crude'!BL219-INDEX('active-future'!$C:$C,MATCH('basis-cash-crude'!BM$1,'active-future'!$A:$A,0),1),""),"")</f>
        <v>-11.380000000000003</v>
      </c>
      <c r="BN219">
        <f>+IFERROR(IF(VALUE('data-cash-crude'!BM219)&gt;0,'data-cash-crude'!BM219-INDEX('active-future'!$C:$C,MATCH('basis-cash-crude'!BN$1,'active-future'!$A:$A,0),1),""),"")</f>
        <v>-11.5</v>
      </c>
      <c r="BO219">
        <f>+IFERROR(IF(VALUE('data-cash-crude'!BN219)&gt;0,'data-cash-crude'!BN219-INDEX('active-future'!$C:$C,MATCH('basis-cash-crude'!BO$1,'active-future'!$A:$A,0),1),""),"")</f>
        <v>-11.560000000000002</v>
      </c>
      <c r="BP219">
        <f>+IFERROR(IF(VALUE('data-cash-crude'!BO219)&gt;0,'data-cash-crude'!BO219-INDEX('active-future'!$C:$C,MATCH('basis-cash-crude'!BP$1,'active-future'!$A:$A,0),1),""),"")</f>
        <v>-11.450000000000003</v>
      </c>
      <c r="BQ219">
        <f>+IFERROR(IF(VALUE('data-cash-crude'!BP219)&gt;0,'data-cash-crude'!BP219-INDEX('active-future'!$C:$C,MATCH('basis-cash-crude'!BQ$1,'active-future'!$A:$A,0),1),""),"")</f>
        <v>-11.39</v>
      </c>
      <c r="BR219">
        <f>+IFERROR(IF(VALUE('data-cash-crude'!BQ219)&gt;0,'data-cash-crude'!BQ219-INDEX('active-future'!$C:$C,MATCH('basis-cash-crude'!BR$1,'active-future'!$A:$A,0),1),""),"")</f>
        <v>-11.619999999999997</v>
      </c>
      <c r="BS219">
        <f>+IFERROR(IF(VALUE('data-cash-crude'!BR219)&gt;0,'data-cash-crude'!BR219-INDEX('active-future'!$C:$C,MATCH('basis-cash-crude'!BS$1,'active-future'!$A:$A,0),1),""),"")</f>
        <v>-11.57</v>
      </c>
      <c r="BT219">
        <f>+IFERROR(IF(VALUE('data-cash-crude'!BS219)&gt;0,'data-cash-crude'!BS219-INDEX('active-future'!$C:$C,MATCH('basis-cash-crude'!BT$1,'active-future'!$A:$A,0),1),""),"")</f>
        <v>-11.409999999999997</v>
      </c>
      <c r="BU219">
        <f>+IFERROR(IF(VALUE('data-cash-crude'!BT219)&gt;0,'data-cash-crude'!BT219-INDEX('active-future'!$C:$C,MATCH('basis-cash-crude'!BU$1,'active-future'!$A:$A,0),1),""),"")</f>
        <v>-11.409999999999997</v>
      </c>
      <c r="BV219">
        <f>+IFERROR(IF(VALUE('data-cash-crude'!BU219)&gt;0,'data-cash-crude'!BU219-INDEX('active-future'!$C:$C,MATCH('basis-cash-crude'!BV$1,'active-future'!$A:$A,0),1),""),"")</f>
        <v>-11.490000000000002</v>
      </c>
      <c r="BW219">
        <f>+IFERROR(IF(VALUE('data-cash-crude'!BV219)&gt;0,'data-cash-crude'!BV219-INDEX('active-future'!$C:$C,MATCH('basis-cash-crude'!BW$1,'active-future'!$A:$A,0),1),""),"")</f>
        <v>-11.29</v>
      </c>
      <c r="BX219">
        <f>+IFERROR(IF(VALUE('data-cash-crude'!BW219)&gt;0,'data-cash-crude'!BW219-INDEX('active-future'!$C:$C,MATCH('basis-cash-crude'!BX$1,'active-future'!$A:$A,0),1),""),"")</f>
        <v>-11.39</v>
      </c>
      <c r="BY219">
        <f>+IFERROR(IF(VALUE('data-cash-crude'!BX219)&gt;0,'data-cash-crude'!BX219-INDEX('active-future'!$C:$C,MATCH('basis-cash-crude'!BY$1,'active-future'!$A:$A,0),1),""),"")</f>
        <v>-11.590000000000003</v>
      </c>
      <c r="BZ219">
        <f>+IFERROR(IF(VALUE('data-cash-crude'!BY219)&gt;0,'data-cash-crude'!BY219-INDEX('active-future'!$C:$C,MATCH('basis-cash-crude'!BZ$1,'active-future'!$A:$A,0),1),""),"")</f>
        <v>-11.689999999999998</v>
      </c>
      <c r="CA219" t="str">
        <f>+IFERROR(IF(VALUE('data-cash-crude'!BZ219)&gt;0,'data-cash-crude'!BZ219-INDEX('active-future'!$C:$C,MATCH('basis-cash-crude'!CA$1,'active-future'!$A:$A,0),1),""),"")</f>
        <v/>
      </c>
      <c r="CB219">
        <f>+IFERROR(IF(VALUE('data-cash-crude'!CA219)&gt;0,'data-cash-crude'!CA219-INDEX('active-future'!$C:$C,MATCH('basis-cash-crude'!CB$1,'active-future'!$A:$A,0),1),""),"")</f>
        <v>-11.590000000000003</v>
      </c>
      <c r="CC219">
        <f>+IFERROR(IF(VALUE('data-cash-crude'!CB219)&gt;0,'data-cash-crude'!CB219-INDEX('active-future'!$C:$C,MATCH('basis-cash-crude'!CC$1,'active-future'!$A:$A,0),1),""),"")</f>
        <v>-11.649999999999999</v>
      </c>
      <c r="CD219">
        <f>+IFERROR(IF(VALUE('data-cash-crude'!CC219)&gt;0,'data-cash-crude'!CC219-INDEX('active-future'!$C:$C,MATCH('basis-cash-crude'!CD$1,'active-future'!$A:$A,0),1),""),"")</f>
        <v>-11.350000000000001</v>
      </c>
      <c r="CE219">
        <f>+IFERROR(IF(VALUE('data-cash-crude'!CD219)&gt;0,'data-cash-crude'!CD219-INDEX('active-future'!$C:$C,MATCH('basis-cash-crude'!CE$1,'active-future'!$A:$A,0),1),""),"")</f>
        <v>-11.590000000000003</v>
      </c>
      <c r="CF219">
        <f>+IFERROR(IF(VALUE('data-cash-crude'!CE219)&gt;0,'data-cash-crude'!CE219-INDEX('active-future'!$C:$C,MATCH('basis-cash-crude'!CF$1,'active-future'!$A:$A,0),1),""),"")</f>
        <v>-11.75</v>
      </c>
      <c r="CG219">
        <f>+IFERROR(IF(VALUE('data-cash-crude'!CF219)&gt;0,'data-cash-crude'!CF219-INDEX('active-future'!$C:$C,MATCH('basis-cash-crude'!CG$1,'active-future'!$A:$A,0),1),""),"")</f>
        <v>-11.649999999999999</v>
      </c>
      <c r="CH219">
        <f>+IFERROR(IF(VALUE('data-cash-crude'!CG219)&gt;0,'data-cash-crude'!CG219-INDEX('active-future'!$C:$C,MATCH('basis-cash-crude'!CH$1,'active-future'!$A:$A,0),1),""),"")</f>
        <v>-11.600000000000001</v>
      </c>
      <c r="CI219">
        <f>+IFERROR(IF(VALUE('data-cash-crude'!CH219)&gt;0,'data-cash-crude'!CH219-INDEX('active-future'!$C:$C,MATCH('basis-cash-crude'!CI$1,'active-future'!$A:$A,0),1),""),"")</f>
        <v>-11.520000000000003</v>
      </c>
      <c r="CJ219">
        <f>+IFERROR(IF(VALUE('data-cash-crude'!CI219)&gt;0,'data-cash-crude'!CI219-INDEX('active-future'!$C:$C,MATCH('basis-cash-crude'!CJ$1,'active-future'!$A:$A,0),1),""),"")</f>
        <v>-11.549999999999997</v>
      </c>
      <c r="CK219">
        <f>+IFERROR(IF(VALUE('data-cash-crude'!CJ219)&gt;0,'data-cash-crude'!CJ219-INDEX('active-future'!$C:$C,MATCH('basis-cash-crude'!CK$1,'active-future'!$A:$A,0),1),""),"")</f>
        <v>-11.509999999999998</v>
      </c>
      <c r="CL219">
        <f>+IFERROR(IF(VALUE('data-cash-crude'!CK219)&gt;0,'data-cash-crude'!CK219-INDEX('active-future'!$C:$C,MATCH('basis-cash-crude'!CL$1,'active-future'!$A:$A,0),1),""),"")</f>
        <v>-11.439999999999998</v>
      </c>
      <c r="CM219" t="str">
        <f>+IFERROR(IF(VALUE('data-cash-crude'!CL219)&gt;0,'data-cash-crude'!CL219-INDEX('active-future'!$C:$C,MATCH('basis-cash-crude'!CM$1,'active-future'!$A:$A,0),1),""),"")</f>
        <v/>
      </c>
      <c r="CN219">
        <f>+IFERROR(IF(VALUE('data-cash-crude'!CM219)&gt;0,'data-cash-crude'!CM219-INDEX('active-future'!$C:$C,MATCH('basis-cash-crude'!CN$1,'active-future'!$A:$A,0),1),""),"")</f>
        <v>-11.350000000000001</v>
      </c>
      <c r="CO219">
        <f>+IFERROR(IF(VALUE('data-cash-crude'!CN219)&gt;0,'data-cash-crude'!CN219-INDEX('active-future'!$C:$C,MATCH('basis-cash-crude'!CO$1,'active-future'!$A:$A,0),1),""),"")</f>
        <v>-11.46</v>
      </c>
      <c r="CP219">
        <f>+IFERROR(IF(VALUE('data-cash-crude'!CO219)&gt;0,'data-cash-crude'!CO219-INDEX('active-future'!$C:$C,MATCH('basis-cash-crude'!CP$1,'active-future'!$A:$A,0),1),""),"")</f>
        <v>-11.530000000000001</v>
      </c>
      <c r="CQ219">
        <f>+IFERROR(IF(VALUE('data-cash-crude'!CP219)&gt;0,'data-cash-crude'!CP219-INDEX('active-future'!$C:$C,MATCH('basis-cash-crude'!CQ$1,'active-future'!$A:$A,0),1),""),"")</f>
        <v>-11.43</v>
      </c>
      <c r="CR219">
        <f>+IFERROR(IF(VALUE('data-cash-crude'!CQ219)&gt;0,'data-cash-crude'!CQ219-INDEX('active-future'!$C:$C,MATCH('basis-cash-crude'!CR$1,'active-future'!$A:$A,0),1),""),"")</f>
        <v>-11.39</v>
      </c>
      <c r="CS219">
        <f>+IFERROR(IF(VALUE('data-cash-crude'!CR219)&gt;0,'data-cash-crude'!CR219-INDEX('active-future'!$C:$C,MATCH('basis-cash-crude'!CS$1,'active-future'!$A:$A,0),1),""),"")</f>
        <v>-11.670000000000002</v>
      </c>
      <c r="CT219">
        <f>+IFERROR(IF(VALUE('data-cash-crude'!CS219)&gt;0,'data-cash-crude'!CS219-INDEX('active-future'!$C:$C,MATCH('basis-cash-crude'!CT$1,'active-future'!$A:$A,0),1),""),"")</f>
        <v>-11.350000000000001</v>
      </c>
      <c r="CU219" t="str">
        <f>+IFERROR(IF(VALUE('data-cash-crude'!CT219)&gt;0,'data-cash-crude'!CT219-INDEX('active-future'!$C:$C,MATCH('basis-cash-crude'!CU$1,'active-future'!$A:$A,0),1),""),"")</f>
        <v/>
      </c>
      <c r="CV219" t="str">
        <f>+IFERROR(IF(VALUE('data-cash-crude'!CU219)&gt;0,'data-cash-crude'!CU219-INDEX('active-future'!$C:$C,MATCH('basis-cash-crude'!CV$1,'active-future'!$A:$A,0),1),""),"")</f>
        <v/>
      </c>
      <c r="CW219" t="str">
        <f>+IFERROR(IF(VALUE('data-cash-crude'!CV219)&gt;0,'data-cash-crude'!CV219-INDEX('active-future'!$C:$C,MATCH('basis-cash-crude'!CW$1,'active-future'!$A:$A,0),1),""),"")</f>
        <v/>
      </c>
      <c r="CX219" t="str">
        <f>+IFERROR(IF(VALUE('data-cash-crude'!CW219)&gt;0,'data-cash-crude'!CW219-INDEX('active-future'!$C:$C,MATCH('basis-cash-crude'!CX$1,'active-future'!$A:$A,0),1),""),"")</f>
        <v/>
      </c>
      <c r="CY219" t="str">
        <f>+IFERROR(IF(VALUE('data-cash-crude'!CX219)&gt;0,'data-cash-crude'!CX219-INDEX('active-future'!$C:$C,MATCH('basis-cash-crude'!CY$1,'active-future'!$A:$A,0),1),""),"")</f>
        <v/>
      </c>
      <c r="CZ219" t="str">
        <f>+IFERROR(IF(VALUE('data-cash-crude'!CY219)&gt;0,'data-cash-crude'!CY219-INDEX('active-future'!$C:$C,MATCH('basis-cash-crude'!CZ$1,'active-future'!$A:$A,0),1),""),"")</f>
        <v/>
      </c>
      <c r="DA219" t="str">
        <f>+IFERROR(IF(VALUE('data-cash-crude'!CZ219)&gt;0,'data-cash-crude'!CZ219-INDEX('active-future'!$C:$C,MATCH('basis-cash-crude'!DA$1,'active-future'!$A:$A,0),1),""),"")</f>
        <v/>
      </c>
      <c r="DB219" t="str">
        <f>+IFERROR(IF(VALUE('data-cash-crude'!DA219)&gt;0,'data-cash-crude'!DA219-INDEX('active-future'!$C:$C,MATCH('basis-cash-crude'!DB$1,'active-future'!$A:$A,0),1),""),"")</f>
        <v/>
      </c>
      <c r="DC219" t="str">
        <f>+IFERROR(IF(VALUE('data-cash-crude'!DB219)&gt;0,'data-cash-crude'!DB219-INDEX('active-future'!$C:$C,MATCH('basis-cash-crude'!DC$1,'active-future'!$A:$A,0),1),""),"")</f>
        <v/>
      </c>
      <c r="DD219">
        <f>+IFERROR(IF(VALUE('data-cash-crude'!DC219)&gt;0,'data-cash-crude'!DC219-INDEX('active-future'!$C:$C,MATCH('basis-cash-crude'!DD$1,'active-future'!$A:$A,0),1),""),"")</f>
        <v>-11.79</v>
      </c>
      <c r="DE219">
        <f>+IFERROR(IF(VALUE('data-cash-crude'!DD219)&gt;0,'data-cash-crude'!DD219-INDEX('active-future'!$C:$C,MATCH('basis-cash-crude'!DE$1,'active-future'!$A:$A,0),1),""),"")</f>
        <v>-11.590000000000003</v>
      </c>
      <c r="DF219">
        <f>+IFERROR(IF(VALUE('data-cash-crude'!DE219)&gt;0,'data-cash-crude'!DE219-INDEX('active-future'!$C:$C,MATCH('basis-cash-crude'!DF$1,'active-future'!$A:$A,0),1),""),"")</f>
        <v>-11.630000000000003</v>
      </c>
      <c r="DG219">
        <f>+IFERROR(IF(VALUE('data-cash-crude'!DF219)&gt;0,'data-cash-crude'!DF219-INDEX('active-future'!$C:$C,MATCH('basis-cash-crude'!DG$1,'active-future'!$A:$A,0),1),""),"")</f>
        <v>-11.439999999999998</v>
      </c>
      <c r="DH219" t="str">
        <f>+IFERROR(IF(VALUE('data-cash-crude'!DG219)&gt;0,'data-cash-crude'!DG219-INDEX('active-future'!$C:$C,MATCH('basis-cash-crude'!DH$1,'active-future'!$A:$A,0),1),""),"")</f>
        <v/>
      </c>
      <c r="DI219">
        <f>+IFERROR(IF(VALUE('data-cash-crude'!DH219)&gt;0,'data-cash-crude'!DH219-INDEX('active-future'!$C:$C,MATCH('basis-cash-crude'!DI$1,'active-future'!$A:$A,0),1),""),"")</f>
        <v>-11.450000000000003</v>
      </c>
      <c r="DJ219">
        <f>+IFERROR(IF(VALUE('data-cash-crude'!DI219)&gt;0,'data-cash-crude'!DI219-INDEX('active-future'!$C:$C,MATCH('basis-cash-crude'!DJ$1,'active-future'!$A:$A,0),1),""),"")</f>
        <v>-11.579999999999998</v>
      </c>
      <c r="DK219" t="str">
        <f>+IFERROR(IF(VALUE('data-cash-crude'!DJ219)&gt;0,'data-cash-crude'!DJ219-INDEX('active-future'!$C:$C,MATCH('basis-cash-crude'!DK$1,'active-future'!$A:$A,0),1),""),"")</f>
        <v/>
      </c>
      <c r="DL219">
        <f>+IFERROR(IF(VALUE('data-cash-crude'!DK219)&gt;0,'data-cash-crude'!DK219-INDEX('active-future'!$C:$C,MATCH('basis-cash-crude'!DL$1,'active-future'!$A:$A,0),1),""),"")</f>
        <v>-11.369999999999997</v>
      </c>
      <c r="DM219" t="str">
        <f>+IFERROR(IF(VALUE('data-cash-crude'!DL219)&gt;0,'data-cash-crude'!DL219-INDEX('active-future'!$C:$C,MATCH('basis-cash-crude'!DM$1,'active-future'!$A:$A,0),1),""),"")</f>
        <v/>
      </c>
      <c r="DN219">
        <f>+IFERROR(IF(VALUE('data-cash-crude'!DM219)&gt;0,'data-cash-crude'!DM219-INDEX('active-future'!$C:$C,MATCH('basis-cash-crude'!DN$1,'active-future'!$A:$A,0),1),""),"")</f>
        <v>-11.450000000000003</v>
      </c>
      <c r="DO219" t="str">
        <f>+IFERROR(IF(VALUE('data-cash-crude'!DN219)&gt;0,'data-cash-crude'!DN219-INDEX('active-future'!$C:$C,MATCH('basis-cash-crude'!DO$1,'active-future'!$A:$A,0),1),""),"")</f>
        <v/>
      </c>
      <c r="DP219" t="str">
        <f>+IFERROR(IF(VALUE('data-cash-crude'!DO219)&gt;0,'data-cash-crude'!DO219-INDEX('active-future'!$C:$C,MATCH('basis-cash-crude'!DP$1,'active-future'!$A:$A,0),1),""),"")</f>
        <v/>
      </c>
      <c r="DQ219" t="str">
        <f>+IFERROR(IF(VALUE('data-cash-crude'!DP219)&gt;0,'data-cash-crude'!DP219-INDEX('active-future'!$C:$C,MATCH('basis-cash-crude'!DQ$1,'active-future'!$A:$A,0),1),""),"")</f>
        <v/>
      </c>
      <c r="DR219" t="str">
        <f>+IFERROR(IF(VALUE('data-cash-crude'!DQ219)&gt;0,'data-cash-crude'!DQ219-INDEX('active-future'!$C:$C,MATCH('basis-cash-crude'!DR$1,'active-future'!$A:$A,0),1),""),"")</f>
        <v/>
      </c>
      <c r="DS219" t="str">
        <f>+IFERROR(IF(VALUE('data-cash-crude'!DR219)&gt;0,'data-cash-crude'!DR219-INDEX('active-future'!$C:$C,MATCH('basis-cash-crude'!DS$1,'active-future'!$A:$A,0),1),""),"")</f>
        <v/>
      </c>
      <c r="DT219" t="str">
        <f>+IFERROR(IF(VALUE('data-cash-crude'!DS219)&gt;0,'data-cash-crude'!DS219-INDEX('active-future'!$C:$C,MATCH('basis-cash-crude'!DT$1,'active-future'!$A:$A,0),1),""),"")</f>
        <v/>
      </c>
      <c r="DU219" t="str">
        <f>+IFERROR(IF(VALUE('data-cash-crude'!DT219)&gt;0,'data-cash-crude'!DT219-INDEX('active-future'!$C:$C,MATCH('basis-cash-crude'!DU$1,'active-future'!$A:$A,0),1),""),"")</f>
        <v/>
      </c>
      <c r="DV219" t="str">
        <f>+IFERROR(IF(VALUE('data-cash-crude'!DU219)&gt;0,'data-cash-crude'!DU219-INDEX('active-future'!$C:$C,MATCH('basis-cash-crude'!DV$1,'active-future'!$A:$A,0),1),""),"")</f>
        <v/>
      </c>
      <c r="DW219" t="str">
        <f>+IFERROR(IF(VALUE('data-cash-crude'!DV219)&gt;0,'data-cash-crude'!DV219-INDEX('active-future'!$C:$C,MATCH('basis-cash-crude'!DW$1,'active-future'!$A:$A,0),1),""),"")</f>
        <v/>
      </c>
      <c r="DX219" t="str">
        <f>+IFERROR(IF(VALUE('data-cash-crude'!DW219)&gt;0,'data-cash-crude'!DW219-INDEX('active-future'!$C:$C,MATCH('basis-cash-crude'!DX$1,'active-future'!$A:$A,0),1),""),"")</f>
        <v/>
      </c>
      <c r="DY219" t="str">
        <f>+IFERROR(IF(VALUE('data-cash-crude'!DX219)&gt;0,'data-cash-crude'!DX219-INDEX('active-future'!$C:$C,MATCH('basis-cash-crude'!DY$1,'active-future'!$A:$A,0),1),""),"")</f>
        <v/>
      </c>
      <c r="DZ219" t="str">
        <f>+IFERROR(IF(VALUE('data-cash-crude'!DY219)&gt;0,'data-cash-crude'!DY219-INDEX('active-future'!$C:$C,MATCH('basis-cash-crude'!DZ$1,'active-future'!$A:$A,0),1),""),"")</f>
        <v/>
      </c>
      <c r="EA219" t="str">
        <f>+IFERROR(IF(VALUE('data-cash-crude'!DZ219)&gt;0,'data-cash-crude'!DZ219-INDEX('active-future'!$C:$C,MATCH('basis-cash-crude'!EA$1,'active-future'!$A:$A,0),1),""),"")</f>
        <v/>
      </c>
      <c r="EB219" t="str">
        <f>+IFERROR(IF(VALUE('data-cash-crude'!EA219)&gt;0,'data-cash-crude'!EA219-INDEX('active-future'!$C:$C,MATCH('basis-cash-crude'!EB$1,'active-future'!$A:$A,0),1),""),"")</f>
        <v/>
      </c>
      <c r="EC219" t="str">
        <f>+IFERROR(IF(VALUE('data-cash-crude'!EB219)&gt;0,'data-cash-crude'!EB219-INDEX('active-future'!$C:$C,MATCH('basis-cash-crude'!EC$1,'active-future'!$A:$A,0),1),""),"")</f>
        <v/>
      </c>
      <c r="ED219" t="str">
        <f>+IFERROR(IF(VALUE('data-cash-crude'!EC219)&gt;0,'data-cash-crude'!EC219-INDEX('active-future'!$C:$C,MATCH('basis-cash-crude'!ED$1,'active-future'!$A:$A,0),1),""),"")</f>
        <v/>
      </c>
      <c r="EE219" t="str">
        <f>+IFERROR(IF(VALUE('data-cash-crude'!ED219)&gt;0,'data-cash-crude'!ED219-INDEX('active-future'!$C:$C,MATCH('basis-cash-crude'!EE$1,'active-future'!$A:$A,0),1),""),"")</f>
        <v/>
      </c>
      <c r="EF219" t="str">
        <f>+IFERROR(IF(VALUE('data-cash-crude'!EE219)&gt;0,'data-cash-crude'!EE219-INDEX('active-future'!$C:$C,MATCH('basis-cash-crude'!EF$1,'active-future'!$A:$A,0),1),""),"")</f>
        <v/>
      </c>
      <c r="EG219" t="str">
        <f>+IFERROR(IF(VALUE('data-cash-crude'!EF219)&gt;0,'data-cash-crude'!EF219-INDEX('active-future'!$C:$C,MATCH('basis-cash-crude'!EG$1,'active-future'!$A:$A,0),1),""),"")</f>
        <v/>
      </c>
      <c r="EH219" t="str">
        <f>+IFERROR(IF(VALUE('data-cash-crude'!EG219)&gt;0,'data-cash-crude'!EG219-INDEX('active-future'!$C:$C,MATCH('basis-cash-crude'!EH$1,'active-future'!$A:$A,0),1),""),"")</f>
        <v/>
      </c>
      <c r="EI219" t="str">
        <f>+IFERROR(IF(VALUE('data-cash-crude'!EH219)&gt;0,'data-cash-crude'!EH219-INDEX('active-future'!$C:$C,MATCH('basis-cash-crude'!EI$1,'active-future'!$A:$A,0),1),""),"")</f>
        <v/>
      </c>
      <c r="EJ219" t="str">
        <f>+IFERROR(IF(VALUE('data-cash-crude'!EI219)&gt;0,'data-cash-crude'!EI219-INDEX('active-future'!$C:$C,MATCH('basis-cash-crude'!EJ$1,'active-future'!$A:$A,0),1),""),"")</f>
        <v/>
      </c>
      <c r="EK219" t="str">
        <f>+IFERROR(IF(VALUE('data-cash-crude'!EJ219)&gt;0,'data-cash-crude'!EJ219-INDEX('active-future'!$C:$C,MATCH('basis-cash-crude'!EK$1,'active-future'!$A:$A,0),1),""),"")</f>
        <v/>
      </c>
      <c r="EL219" t="str">
        <f>+IFERROR(IF(VALUE('data-cash-crude'!EK219)&gt;0,'data-cash-crude'!EK219-INDEX('active-future'!$C:$C,MATCH('basis-cash-crude'!EL$1,'active-future'!$A:$A,0),1),""),"")</f>
        <v/>
      </c>
      <c r="EM219" t="str">
        <f>+IFERROR(IF(VALUE('data-cash-crude'!EL219)&gt;0,'data-cash-crude'!EL219-INDEX('active-future'!$C:$C,MATCH('basis-cash-crude'!EM$1,'active-future'!$A:$A,0),1),""),"")</f>
        <v/>
      </c>
      <c r="EN219" t="str">
        <f>+IFERROR(IF(VALUE('data-cash-crude'!EM219)&gt;0,'data-cash-crude'!EM219-INDEX('active-future'!$C:$C,MATCH('basis-cash-crude'!EN$1,'active-future'!$A:$A,0),1),""),"")</f>
        <v/>
      </c>
      <c r="EO219" t="str">
        <f>+IFERROR(IF(VALUE('data-cash-crude'!EN219)&gt;0,'data-cash-crude'!EN219-INDEX('active-future'!$C:$C,MATCH('basis-cash-crude'!EO$1,'active-future'!$A:$A,0),1),""),"")</f>
        <v/>
      </c>
      <c r="EP219" t="str">
        <f>+IFERROR(IF(VALUE('data-cash-crude'!EO219)&gt;0,'data-cash-crude'!EO219-INDEX('active-future'!$C:$C,MATCH('basis-cash-crude'!EP$1,'active-future'!$A:$A,0),1),""),"")</f>
        <v/>
      </c>
      <c r="EQ219" t="str">
        <f>+IFERROR(IF(VALUE('data-cash-crude'!EP219)&gt;0,'data-cash-crude'!EP219-INDEX('active-future'!$C:$C,MATCH('basis-cash-crude'!EQ$1,'active-future'!$A:$A,0),1),""),"")</f>
        <v/>
      </c>
      <c r="ER219" t="str">
        <f>+IFERROR(IF(VALUE('data-cash-crude'!EQ219)&gt;0,'data-cash-crude'!EQ219-INDEX('active-future'!$C:$C,MATCH('basis-cash-crude'!ER$1,'active-future'!$A:$A,0),1),""),"")</f>
        <v/>
      </c>
      <c r="ES219" t="str">
        <f>+IFERROR(IF(VALUE('data-cash-crude'!ER219)&gt;0,'data-cash-crude'!ER219-INDEX('active-future'!$C:$C,MATCH('basis-cash-crude'!ES$1,'active-future'!$A:$A,0),1),""),"")</f>
        <v/>
      </c>
      <c r="ET219" t="str">
        <f>+IFERROR(IF(VALUE('data-cash-crude'!ES219)&gt;0,'data-cash-crude'!ES219-INDEX('active-future'!$C:$C,MATCH('basis-cash-crude'!ET$1,'active-future'!$A:$A,0),1),""),"")</f>
        <v/>
      </c>
      <c r="EU219" t="str">
        <f>+IFERROR(IF(VALUE('data-cash-crude'!ET219)&gt;0,'data-cash-crude'!ET219-INDEX('active-future'!$C:$C,MATCH('basis-cash-crude'!EU$1,'active-future'!$A:$A,0),1),""),"")</f>
        <v/>
      </c>
      <c r="EV219" t="str">
        <f>+IFERROR(IF(VALUE('data-cash-crude'!EU219)&gt;0,'data-cash-crude'!EU219-INDEX('active-future'!$C:$C,MATCH('basis-cash-crude'!EV$1,'active-future'!$A:$A,0),1),""),"")</f>
        <v/>
      </c>
      <c r="EW219" t="str">
        <f>+IFERROR(IF(VALUE('data-cash-crude'!EV219)&gt;0,'data-cash-crude'!EV219-INDEX('active-future'!$C:$C,MATCH('basis-cash-crude'!EW$1,'active-future'!$A:$A,0),1),""),"")</f>
        <v/>
      </c>
      <c r="EX219" t="str">
        <f>+IFERROR(IF(VALUE('data-cash-crude'!EW219)&gt;0,'data-cash-crude'!EW219-INDEX('active-future'!$C:$C,MATCH('basis-cash-crude'!EX$1,'active-future'!$A:$A,0),1),""),"")</f>
        <v/>
      </c>
      <c r="EY219">
        <f>+IFERROR(IF(VALUE('data-cash-crude'!EX219)&gt;0,'data-cash-crude'!EX219-INDEX('active-future'!$C:$C,MATCH('basis-cash-crude'!EY$1,'active-future'!$A:$A,0),1),""),"")</f>
        <v>-11.619999999999997</v>
      </c>
      <c r="EZ219">
        <f>+IFERROR(IF(VALUE('data-cash-crude'!EY219)&gt;0,'data-cash-crude'!EY219-INDEX('active-future'!$C:$C,MATCH('basis-cash-crude'!EZ$1,'active-future'!$A:$A,0),1),""),"")</f>
        <v>-11.520000000000003</v>
      </c>
      <c r="FA219">
        <f>+IFERROR(IF(VALUE('data-cash-crude'!EZ219)&gt;0,'data-cash-crude'!EZ219-INDEX('active-future'!$C:$C,MATCH('basis-cash-crude'!FA$1,'active-future'!$A:$A,0),1),""),"")</f>
        <v>-11.530000000000001</v>
      </c>
      <c r="FB219">
        <f>+IFERROR(IF(VALUE('data-cash-crude'!FA219)&gt;0,'data-cash-crude'!FA219-INDEX('active-future'!$C:$C,MATCH('basis-cash-crude'!FB$1,'active-future'!$A:$A,0),1),""),"")</f>
        <v>-11.54</v>
      </c>
      <c r="FC219">
        <f>+IFERROR(IF(VALUE('data-cash-crude'!FB219)&gt;0,'data-cash-crude'!FB219-INDEX('active-future'!$C:$C,MATCH('basis-cash-crude'!FC$1,'active-future'!$A:$A,0),1),""),"")</f>
        <v>-11.409999999999997</v>
      </c>
      <c r="FD219">
        <f>+IFERROR(IF(VALUE('data-cash-crude'!FC219)&gt;0,'data-cash-crude'!FC219-INDEX('active-future'!$C:$C,MATCH('basis-cash-crude'!FD$1,'active-future'!$A:$A,0),1),""),"")</f>
        <v>-11.450000000000003</v>
      </c>
      <c r="FE219">
        <f>+IFERROR(IF(VALUE('data-cash-crude'!FD219)&gt;0,'data-cash-crude'!FD219-INDEX('active-future'!$C:$C,MATCH('basis-cash-crude'!FE$1,'active-future'!$A:$A,0),1),""),"")</f>
        <v>-11.619999999999997</v>
      </c>
      <c r="FF219">
        <f>+IFERROR(IF(VALUE('data-cash-crude'!FE219)&gt;0,'data-cash-crude'!FE219-INDEX('active-future'!$C:$C,MATCH('basis-cash-crude'!FF$1,'active-future'!$A:$A,0),1),""),"")</f>
        <v>-11.649999999999999</v>
      </c>
      <c r="FG219">
        <f>+IFERROR(IF(VALUE('data-cash-crude'!FF219)&gt;0,'data-cash-crude'!FF219-INDEX('active-future'!$C:$C,MATCH('basis-cash-crude'!FG$1,'active-future'!$A:$A,0),1),""),"")</f>
        <v>-11.5</v>
      </c>
      <c r="FH219">
        <f>+IFERROR(IF(VALUE('data-cash-crude'!FG219)&gt;0,'data-cash-crude'!FG219-INDEX('active-future'!$C:$C,MATCH('basis-cash-crude'!FH$1,'active-future'!$A:$A,0),1),""),"")</f>
        <v>-11.439999999999998</v>
      </c>
      <c r="FI219">
        <f>+IFERROR(IF(VALUE('data-cash-crude'!FH219)&gt;0,'data-cash-crude'!FH219-INDEX('active-future'!$C:$C,MATCH('basis-cash-crude'!FI$1,'active-future'!$A:$A,0),1),""),"")</f>
        <v>-11.560000000000002</v>
      </c>
      <c r="FJ219">
        <f>+IFERROR(IF(VALUE('data-cash-crude'!FI219)&gt;0,'data-cash-crude'!FI219-INDEX('active-future'!$C:$C,MATCH('basis-cash-crude'!FJ$1,'active-future'!$A:$A,0),1),""),"")</f>
        <v>-11.600000000000001</v>
      </c>
      <c r="FK219">
        <f>+IFERROR(IF(VALUE('data-cash-crude'!FJ219)&gt;0,'data-cash-crude'!FJ219-INDEX('active-future'!$C:$C,MATCH('basis-cash-crude'!FK$1,'active-future'!$A:$A,0),1),""),"")</f>
        <v>-11.659999999999997</v>
      </c>
      <c r="FL219">
        <f>+IFERROR(IF(VALUE('data-cash-crude'!FK219)&gt;0,'data-cash-crude'!FK219-INDEX('active-future'!$C:$C,MATCH('basis-cash-crude'!FL$1,'active-future'!$A:$A,0),1),""),"")</f>
        <v>-11.5</v>
      </c>
    </row>
    <row r="220" spans="1:168" x14ac:dyDescent="0.2">
      <c r="A220">
        <f t="shared" si="9"/>
        <v>-6.8366666666666669</v>
      </c>
      <c r="B220">
        <f t="shared" si="10"/>
        <v>-6.7675999999999998</v>
      </c>
      <c r="C220">
        <f t="shared" si="11"/>
        <v>-6.7684337349397596</v>
      </c>
      <c r="D220" s="10" t="str">
        <f>+'data-cash-crude'!B220</f>
        <v>CLPA-9-59.CM</v>
      </c>
      <c r="E220">
        <f>+IFERROR(IF(VALUE('data-cash-crude'!D220)&gt;0,'data-cash-crude'!D220-INDEX('active-future'!$C:$C,MATCH('basis-cash-crude'!E$1,'active-future'!$A:$A,0),1),""),"")</f>
        <v>-6.5600000000000023</v>
      </c>
      <c r="F220">
        <f>+IFERROR(IF(VALUE('data-cash-crude'!E220)&gt;0,'data-cash-crude'!E220-INDEX('active-future'!$C:$C,MATCH('basis-cash-crude'!F$1,'active-future'!$A:$A,0),1),""),"")</f>
        <v>-6.93</v>
      </c>
      <c r="G220">
        <f>+IFERROR(IF(VALUE('data-cash-crude'!F220)&gt;0,'data-cash-crude'!F220-INDEX('active-future'!$C:$C,MATCH('basis-cash-crude'!G$1,'active-future'!$A:$A,0),1),""),"")</f>
        <v>-6.9699999999999989</v>
      </c>
      <c r="H220">
        <f>+IFERROR(IF(VALUE('data-cash-crude'!G220)&gt;0,'data-cash-crude'!G220-INDEX('active-future'!$C:$C,MATCH('basis-cash-crude'!H$1,'active-future'!$A:$A,0),1),""),"")</f>
        <v>-6.93</v>
      </c>
      <c r="I220" t="str">
        <f>+IFERROR(IF(VALUE('data-cash-crude'!H220)&gt;0,'data-cash-crude'!H220-INDEX('active-future'!$C:$C,MATCH('basis-cash-crude'!I$1,'active-future'!$A:$A,0),1),""),"")</f>
        <v/>
      </c>
      <c r="J220">
        <f>+IFERROR(IF(VALUE('data-cash-crude'!I220)&gt;0,'data-cash-crude'!I220-INDEX('active-future'!$C:$C,MATCH('basis-cash-crude'!J$1,'active-future'!$A:$A,0),1),""),"")</f>
        <v>-6.8599999999999994</v>
      </c>
      <c r="K220">
        <f>+IFERROR(IF(VALUE('data-cash-crude'!J220)&gt;0,'data-cash-crude'!J220-INDEX('active-future'!$C:$C,MATCH('basis-cash-crude'!K$1,'active-future'!$A:$A,0),1),""),"")</f>
        <v>-6.7700000000000031</v>
      </c>
      <c r="L220" t="str">
        <f>+IFERROR(IF(VALUE('data-cash-crude'!K220)&gt;0,'data-cash-crude'!K220-INDEX('active-future'!$C:$C,MATCH('basis-cash-crude'!L$1,'active-future'!$A:$A,0),1),""),"")</f>
        <v/>
      </c>
      <c r="M220" t="str">
        <f>+IFERROR(IF(VALUE('data-cash-crude'!L220)&gt;0,'data-cash-crude'!L220-INDEX('active-future'!$C:$C,MATCH('basis-cash-crude'!M$1,'active-future'!$A:$A,0),1),""),"")</f>
        <v/>
      </c>
      <c r="N220">
        <f>+IFERROR(IF(VALUE('data-cash-crude'!M220)&gt;0,'data-cash-crude'!M220-INDEX('active-future'!$C:$C,MATCH('basis-cash-crude'!N$1,'active-future'!$A:$A,0),1),""),"")</f>
        <v>-6.6000000000000014</v>
      </c>
      <c r="O220">
        <f>+IFERROR(IF(VALUE('data-cash-crude'!N220)&gt;0,'data-cash-crude'!N220-INDEX('active-future'!$C:$C,MATCH('basis-cash-crude'!O$1,'active-future'!$A:$A,0),1),""),"")</f>
        <v>-6.6199999999999974</v>
      </c>
      <c r="P220">
        <f>+IFERROR(IF(VALUE('data-cash-crude'!O220)&gt;0,'data-cash-crude'!O220-INDEX('active-future'!$C:$C,MATCH('basis-cash-crude'!P$1,'active-future'!$A:$A,0),1),""),"")</f>
        <v>-6.7100000000000009</v>
      </c>
      <c r="Q220">
        <f>+IFERROR(IF(VALUE('data-cash-crude'!P220)&gt;0,'data-cash-crude'!P220-INDEX('active-future'!$C:$C,MATCH('basis-cash-crude'!Q$1,'active-future'!$A:$A,0),1),""),"")</f>
        <v>-6.82</v>
      </c>
      <c r="R220">
        <f>+IFERROR(IF(VALUE('data-cash-crude'!Q220)&gt;0,'data-cash-crude'!Q220-INDEX('active-future'!$C:$C,MATCH('basis-cash-crude'!R$1,'active-future'!$A:$A,0),1),""),"")</f>
        <v>-6.68</v>
      </c>
      <c r="S220">
        <f>+IFERROR(IF(VALUE('data-cash-crude'!R220)&gt;0,'data-cash-crude'!R220-INDEX('active-future'!$C:$C,MATCH('basis-cash-crude'!S$1,'active-future'!$A:$A,0),1),""),"")</f>
        <v>-6.759999999999998</v>
      </c>
      <c r="T220">
        <f>+IFERROR(IF(VALUE('data-cash-crude'!S220)&gt;0,'data-cash-crude'!S220-INDEX('active-future'!$C:$C,MATCH('basis-cash-crude'!T$1,'active-future'!$A:$A,0),1),""),"")</f>
        <v>-6.740000000000002</v>
      </c>
      <c r="U220">
        <f>+IFERROR(IF(VALUE('data-cash-crude'!T220)&gt;0,'data-cash-crude'!T220-INDEX('active-future'!$C:$C,MATCH('basis-cash-crude'!U$1,'active-future'!$A:$A,0),1),""),"")</f>
        <v>-6.7700000000000031</v>
      </c>
      <c r="V220">
        <f>+IFERROR(IF(VALUE('data-cash-crude'!U220)&gt;0,'data-cash-crude'!U220-INDEX('active-future'!$C:$C,MATCH('basis-cash-crude'!V$1,'active-future'!$A:$A,0),1),""),"")</f>
        <v>-6.7000000000000028</v>
      </c>
      <c r="W220">
        <f>+IFERROR(IF(VALUE('data-cash-crude'!V220)&gt;0,'data-cash-crude'!V220-INDEX('active-future'!$C:$C,MATCH('basis-cash-crude'!W$1,'active-future'!$A:$A,0),1),""),"")</f>
        <v>-6.93</v>
      </c>
      <c r="X220">
        <f>+IFERROR(IF(VALUE('data-cash-crude'!W220)&gt;0,'data-cash-crude'!W220-INDEX('active-future'!$C:$C,MATCH('basis-cash-crude'!X$1,'active-future'!$A:$A,0),1),""),"")</f>
        <v>-6.93</v>
      </c>
      <c r="Y220">
        <f>+IFERROR(IF(VALUE('data-cash-crude'!X220)&gt;0,'data-cash-crude'!X220-INDEX('active-future'!$C:$C,MATCH('basis-cash-crude'!Y$1,'active-future'!$A:$A,0),1),""),"")</f>
        <v>-6.8500000000000014</v>
      </c>
      <c r="Z220" t="str">
        <f>+IFERROR(IF(VALUE('data-cash-crude'!Y220)&gt;0,'data-cash-crude'!Y220-INDEX('active-future'!$C:$C,MATCH('basis-cash-crude'!Z$1,'active-future'!$A:$A,0),1),""),"")</f>
        <v/>
      </c>
      <c r="AA220">
        <f>+IFERROR(IF(VALUE('data-cash-crude'!Z220)&gt;0,'data-cash-crude'!Z220-INDEX('active-future'!$C:$C,MATCH('basis-cash-crude'!AA$1,'active-future'!$A:$A,0),1),""),"")</f>
        <v>-6.6700000000000017</v>
      </c>
      <c r="AB220" t="str">
        <f>+IFERROR(IF(VALUE('data-cash-crude'!AA220)&gt;0,'data-cash-crude'!AA220-INDEX('active-future'!$C:$C,MATCH('basis-cash-crude'!AB$1,'active-future'!$A:$A,0),1),""),"")</f>
        <v/>
      </c>
      <c r="AC220">
        <f>+IFERROR(IF(VALUE('data-cash-crude'!AB220)&gt;0,'data-cash-crude'!AB220-INDEX('active-future'!$C:$C,MATCH('basis-cash-crude'!AC$1,'active-future'!$A:$A,0),1),""),"")</f>
        <v>-6.6099999999999994</v>
      </c>
      <c r="AD220">
        <f>+IFERROR(IF(VALUE('data-cash-crude'!AC220)&gt;0,'data-cash-crude'!AC220-INDEX('active-future'!$C:$C,MATCH('basis-cash-crude'!AD$1,'active-future'!$A:$A,0),1),""),"")</f>
        <v>-6.6599999999999966</v>
      </c>
      <c r="AE220">
        <f>+IFERROR(IF(VALUE('data-cash-crude'!AD220)&gt;0,'data-cash-crude'!AD220-INDEX('active-future'!$C:$C,MATCH('basis-cash-crude'!AE$1,'active-future'!$A:$A,0),1),""),"")</f>
        <v>-6.759999999999998</v>
      </c>
      <c r="AF220">
        <f>+IFERROR(IF(VALUE('data-cash-crude'!AE220)&gt;0,'data-cash-crude'!AE220-INDEX('active-future'!$C:$C,MATCH('basis-cash-crude'!AF$1,'active-future'!$A:$A,0),1),""),"")</f>
        <v>-6.7700000000000031</v>
      </c>
      <c r="AG220">
        <f>+IFERROR(IF(VALUE('data-cash-crude'!AF220)&gt;0,'data-cash-crude'!AF220-INDEX('active-future'!$C:$C,MATCH('basis-cash-crude'!AG$1,'active-future'!$A:$A,0),1),""),"")</f>
        <v>-6.8299999999999983</v>
      </c>
      <c r="AH220">
        <f>+IFERROR(IF(VALUE('data-cash-crude'!AG220)&gt;0,'data-cash-crude'!AG220-INDEX('active-future'!$C:$C,MATCH('basis-cash-crude'!AH$1,'active-future'!$A:$A,0),1),""),"")</f>
        <v>-6.759999999999998</v>
      </c>
      <c r="AI220">
        <f>+IFERROR(IF(VALUE('data-cash-crude'!AH220)&gt;0,'data-cash-crude'!AH220-INDEX('active-future'!$C:$C,MATCH('basis-cash-crude'!AI$1,'active-future'!$A:$A,0),1),""),"")</f>
        <v>-6.8500000000000014</v>
      </c>
      <c r="AJ220">
        <f>+IFERROR(IF(VALUE('data-cash-crude'!AI220)&gt;0,'data-cash-crude'!AI220-INDEX('active-future'!$C:$C,MATCH('basis-cash-crude'!AJ$1,'active-future'!$A:$A,0),1),""),"")</f>
        <v>-6.1400000000000006</v>
      </c>
      <c r="AK220">
        <f>+IFERROR(IF(VALUE('data-cash-crude'!AJ220)&gt;0,'data-cash-crude'!AJ220-INDEX('active-future'!$C:$C,MATCH('basis-cash-crude'!AK$1,'active-future'!$A:$A,0),1),""),"")</f>
        <v>-6.7199999999999989</v>
      </c>
      <c r="AL220">
        <f>+IFERROR(IF(VALUE('data-cash-crude'!AK220)&gt;0,'data-cash-crude'!AK220-INDEX('active-future'!$C:$C,MATCH('basis-cash-crude'!AL$1,'active-future'!$A:$A,0),1),""),"")</f>
        <v>-6.7700000000000031</v>
      </c>
      <c r="AM220">
        <f>+IFERROR(IF(VALUE('data-cash-crude'!AL220)&gt;0,'data-cash-crude'!AL220-INDEX('active-future'!$C:$C,MATCH('basis-cash-crude'!AM$1,'active-future'!$A:$A,0),1),""),"")</f>
        <v>-6.8699999999999974</v>
      </c>
      <c r="AN220">
        <f>+IFERROR(IF(VALUE('data-cash-crude'!AM220)&gt;0,'data-cash-crude'!AM220-INDEX('active-future'!$C:$C,MATCH('basis-cash-crude'!AN$1,'active-future'!$A:$A,0),1),""),"")</f>
        <v>-6.7999999999999972</v>
      </c>
      <c r="AO220">
        <f>+IFERROR(IF(VALUE('data-cash-crude'!AN220)&gt;0,'data-cash-crude'!AN220-INDEX('active-future'!$C:$C,MATCH('basis-cash-crude'!AO$1,'active-future'!$A:$A,0),1),""),"")</f>
        <v>-6.6099999999999994</v>
      </c>
      <c r="AP220">
        <f>+IFERROR(IF(VALUE('data-cash-crude'!AO220)&gt;0,'data-cash-crude'!AO220-INDEX('active-future'!$C:$C,MATCH('basis-cash-crude'!AP$1,'active-future'!$A:$A,0),1),""),"")</f>
        <v>-6.740000000000002</v>
      </c>
      <c r="AQ220">
        <f>+IFERROR(IF(VALUE('data-cash-crude'!AP220)&gt;0,'data-cash-crude'!AP220-INDEX('active-future'!$C:$C,MATCH('basis-cash-crude'!AQ$1,'active-future'!$A:$A,0),1),""),"")</f>
        <v>-6.6499999999999986</v>
      </c>
      <c r="AR220">
        <f>+IFERROR(IF(VALUE('data-cash-crude'!AQ220)&gt;0,'data-cash-crude'!AQ220-INDEX('active-future'!$C:$C,MATCH('basis-cash-crude'!AR$1,'active-future'!$A:$A,0),1),""),"")</f>
        <v>-6.6000000000000014</v>
      </c>
      <c r="AS220">
        <f>+IFERROR(IF(VALUE('data-cash-crude'!AR220)&gt;0,'data-cash-crude'!AR220-INDEX('active-future'!$C:$C,MATCH('basis-cash-crude'!AS$1,'active-future'!$A:$A,0),1),""),"")</f>
        <v>-6.7299999999999969</v>
      </c>
      <c r="AT220">
        <f>+IFERROR(IF(VALUE('data-cash-crude'!AS220)&gt;0,'data-cash-crude'!AS220-INDEX('active-future'!$C:$C,MATCH('basis-cash-crude'!AT$1,'active-future'!$A:$A,0),1),""),"")</f>
        <v>-6.7899999999999991</v>
      </c>
      <c r="AU220">
        <f>+IFERROR(IF(VALUE('data-cash-crude'!AT220)&gt;0,'data-cash-crude'!AT220-INDEX('active-future'!$C:$C,MATCH('basis-cash-crude'!AU$1,'active-future'!$A:$A,0),1),""),"")</f>
        <v>-6.9500000000000028</v>
      </c>
      <c r="AV220">
        <f>+IFERROR(IF(VALUE('data-cash-crude'!AU220)&gt;0,'data-cash-crude'!AU220-INDEX('active-future'!$C:$C,MATCH('basis-cash-crude'!AV$1,'active-future'!$A:$A,0),1),""),"")</f>
        <v>-6.93</v>
      </c>
      <c r="AW220">
        <f>+IFERROR(IF(VALUE('data-cash-crude'!AV220)&gt;0,'data-cash-crude'!AV220-INDEX('active-future'!$C:$C,MATCH('basis-cash-crude'!AW$1,'active-future'!$A:$A,0),1),""),"")</f>
        <v>-6.8100000000000023</v>
      </c>
      <c r="AX220">
        <f>+IFERROR(IF(VALUE('data-cash-crude'!AW220)&gt;0,'data-cash-crude'!AW220-INDEX('active-future'!$C:$C,MATCH('basis-cash-crude'!AX$1,'active-future'!$A:$A,0),1),""),"")</f>
        <v>-6.7899999999999991</v>
      </c>
      <c r="AY220">
        <f>+IFERROR(IF(VALUE('data-cash-crude'!AX220)&gt;0,'data-cash-crude'!AX220-INDEX('active-future'!$C:$C,MATCH('basis-cash-crude'!AY$1,'active-future'!$A:$A,0),1),""),"")</f>
        <v>-6.8100000000000023</v>
      </c>
      <c r="AZ220">
        <f>+IFERROR(IF(VALUE('data-cash-crude'!AY220)&gt;0,'data-cash-crude'!AY220-INDEX('active-future'!$C:$C,MATCH('basis-cash-crude'!AZ$1,'active-future'!$A:$A,0),1),""),"")</f>
        <v>-6.6599999999999966</v>
      </c>
      <c r="BA220">
        <f>+IFERROR(IF(VALUE('data-cash-crude'!AZ220)&gt;0,'data-cash-crude'!AZ220-INDEX('active-future'!$C:$C,MATCH('basis-cash-crude'!BA$1,'active-future'!$A:$A,0),1),""),"")</f>
        <v>-6.7299999999999969</v>
      </c>
      <c r="BB220">
        <f>+IFERROR(IF(VALUE('data-cash-crude'!BA220)&gt;0,'data-cash-crude'!BA220-INDEX('active-future'!$C:$C,MATCH('basis-cash-crude'!BB$1,'active-future'!$A:$A,0),1),""),"")</f>
        <v>-6.7199999999999989</v>
      </c>
      <c r="BC220">
        <f>+IFERROR(IF(VALUE('data-cash-crude'!BB220)&gt;0,'data-cash-crude'!BB220-INDEX('active-future'!$C:$C,MATCH('basis-cash-crude'!BC$1,'active-future'!$A:$A,0),1),""),"")</f>
        <v>-7.2299999999999969</v>
      </c>
      <c r="BD220">
        <f>+IFERROR(IF(VALUE('data-cash-crude'!BC220)&gt;0,'data-cash-crude'!BC220-INDEX('active-future'!$C:$C,MATCH('basis-cash-crude'!BD$1,'active-future'!$A:$A,0),1),""),"")</f>
        <v>-7.009999999999998</v>
      </c>
      <c r="BE220">
        <f>+IFERROR(IF(VALUE('data-cash-crude'!BD220)&gt;0,'data-cash-crude'!BD220-INDEX('active-future'!$C:$C,MATCH('basis-cash-crude'!BE$1,'active-future'!$A:$A,0),1),""),"")</f>
        <v>-6.8699999999999974</v>
      </c>
      <c r="BF220">
        <f>+IFERROR(IF(VALUE('data-cash-crude'!BE220)&gt;0,'data-cash-crude'!BE220-INDEX('active-future'!$C:$C,MATCH('basis-cash-crude'!BF$1,'active-future'!$A:$A,0),1),""),"")</f>
        <v>-6.68</v>
      </c>
      <c r="BG220">
        <f>+IFERROR(IF(VALUE('data-cash-crude'!BF220)&gt;0,'data-cash-crude'!BF220-INDEX('active-future'!$C:$C,MATCH('basis-cash-crude'!BG$1,'active-future'!$A:$A,0),1),""),"")</f>
        <v>-6.8599999999999994</v>
      </c>
      <c r="BH220">
        <f>+IFERROR(IF(VALUE('data-cash-crude'!BG220)&gt;0,'data-cash-crude'!BG220-INDEX('active-future'!$C:$C,MATCH('basis-cash-crude'!BH$1,'active-future'!$A:$A,0),1),""),"")</f>
        <v>-6.8100000000000023</v>
      </c>
      <c r="BI220">
        <f>+IFERROR(IF(VALUE('data-cash-crude'!BH220)&gt;0,'data-cash-crude'!BH220-INDEX('active-future'!$C:$C,MATCH('basis-cash-crude'!BI$1,'active-future'!$A:$A,0),1),""),"")</f>
        <v>-6.8400000000000034</v>
      </c>
      <c r="BJ220">
        <f>+IFERROR(IF(VALUE('data-cash-crude'!BI220)&gt;0,'data-cash-crude'!BI220-INDEX('active-future'!$C:$C,MATCH('basis-cash-crude'!BJ$1,'active-future'!$A:$A,0),1),""),"")</f>
        <v>-6.7000000000000028</v>
      </c>
      <c r="BK220">
        <f>+IFERROR(IF(VALUE('data-cash-crude'!BJ220)&gt;0,'data-cash-crude'!BJ220-INDEX('active-future'!$C:$C,MATCH('basis-cash-crude'!BK$1,'active-future'!$A:$A,0),1),""),"")</f>
        <v>-6.7999999999999972</v>
      </c>
      <c r="BL220">
        <f>+IFERROR(IF(VALUE('data-cash-crude'!BK220)&gt;0,'data-cash-crude'!BK220-INDEX('active-future'!$C:$C,MATCH('basis-cash-crude'!BL$1,'active-future'!$A:$A,0),1),""),"")</f>
        <v>-6.8400000000000034</v>
      </c>
      <c r="BM220">
        <f>+IFERROR(IF(VALUE('data-cash-crude'!BL220)&gt;0,'data-cash-crude'!BL220-INDEX('active-future'!$C:$C,MATCH('basis-cash-crude'!BM$1,'active-future'!$A:$A,0),1),""),"")</f>
        <v>-6.6300000000000026</v>
      </c>
      <c r="BN220">
        <f>+IFERROR(IF(VALUE('data-cash-crude'!BM220)&gt;0,'data-cash-crude'!BM220-INDEX('active-future'!$C:$C,MATCH('basis-cash-crude'!BN$1,'active-future'!$A:$A,0),1),""),"")</f>
        <v>-6.75</v>
      </c>
      <c r="BO220">
        <f>+IFERROR(IF(VALUE('data-cash-crude'!BN220)&gt;0,'data-cash-crude'!BN220-INDEX('active-future'!$C:$C,MATCH('basis-cash-crude'!BO$1,'active-future'!$A:$A,0),1),""),"")</f>
        <v>-6.8100000000000023</v>
      </c>
      <c r="BP220">
        <f>+IFERROR(IF(VALUE('data-cash-crude'!BO220)&gt;0,'data-cash-crude'!BO220-INDEX('active-future'!$C:$C,MATCH('basis-cash-crude'!BP$1,'active-future'!$A:$A,0),1),""),"")</f>
        <v>-6.7000000000000028</v>
      </c>
      <c r="BQ220">
        <f>+IFERROR(IF(VALUE('data-cash-crude'!BP220)&gt;0,'data-cash-crude'!BP220-INDEX('active-future'!$C:$C,MATCH('basis-cash-crude'!BQ$1,'active-future'!$A:$A,0),1),""),"")</f>
        <v>-6.6400000000000006</v>
      </c>
      <c r="BR220">
        <f>+IFERROR(IF(VALUE('data-cash-crude'!BQ220)&gt;0,'data-cash-crude'!BQ220-INDEX('active-future'!$C:$C,MATCH('basis-cash-crude'!BR$1,'active-future'!$A:$A,0),1),""),"")</f>
        <v>-6.8699999999999974</v>
      </c>
      <c r="BS220">
        <f>+IFERROR(IF(VALUE('data-cash-crude'!BR220)&gt;0,'data-cash-crude'!BR220-INDEX('active-future'!$C:$C,MATCH('basis-cash-crude'!BS$1,'active-future'!$A:$A,0),1),""),"")</f>
        <v>-6.82</v>
      </c>
      <c r="BT220">
        <f>+IFERROR(IF(VALUE('data-cash-crude'!BS220)&gt;0,'data-cash-crude'!BS220-INDEX('active-future'!$C:$C,MATCH('basis-cash-crude'!BT$1,'active-future'!$A:$A,0),1),""),"")</f>
        <v>-6.6599999999999966</v>
      </c>
      <c r="BU220">
        <f>+IFERROR(IF(VALUE('data-cash-crude'!BT220)&gt;0,'data-cash-crude'!BT220-INDEX('active-future'!$C:$C,MATCH('basis-cash-crude'!BU$1,'active-future'!$A:$A,0),1),""),"")</f>
        <v>-6.6599999999999966</v>
      </c>
      <c r="BV220">
        <f>+IFERROR(IF(VALUE('data-cash-crude'!BU220)&gt;0,'data-cash-crude'!BU220-INDEX('active-future'!$C:$C,MATCH('basis-cash-crude'!BV$1,'active-future'!$A:$A,0),1),""),"")</f>
        <v>-6.740000000000002</v>
      </c>
      <c r="BW220">
        <f>+IFERROR(IF(VALUE('data-cash-crude'!BV220)&gt;0,'data-cash-crude'!BV220-INDEX('active-future'!$C:$C,MATCH('basis-cash-crude'!BW$1,'active-future'!$A:$A,0),1),""),"")</f>
        <v>-6.5399999999999991</v>
      </c>
      <c r="BX220">
        <f>+IFERROR(IF(VALUE('data-cash-crude'!BW220)&gt;0,'data-cash-crude'!BW220-INDEX('active-future'!$C:$C,MATCH('basis-cash-crude'!BX$1,'active-future'!$A:$A,0),1),""),"")</f>
        <v>-6.6400000000000006</v>
      </c>
      <c r="BY220">
        <f>+IFERROR(IF(VALUE('data-cash-crude'!BX220)&gt;0,'data-cash-crude'!BX220-INDEX('active-future'!$C:$C,MATCH('basis-cash-crude'!BY$1,'active-future'!$A:$A,0),1),""),"")</f>
        <v>-6.8400000000000034</v>
      </c>
      <c r="BZ220">
        <f>+IFERROR(IF(VALUE('data-cash-crude'!BY220)&gt;0,'data-cash-crude'!BY220-INDEX('active-future'!$C:$C,MATCH('basis-cash-crude'!BZ$1,'active-future'!$A:$A,0),1),""),"")</f>
        <v>-6.9399999999999977</v>
      </c>
      <c r="CA220" t="str">
        <f>+IFERROR(IF(VALUE('data-cash-crude'!BZ220)&gt;0,'data-cash-crude'!BZ220-INDEX('active-future'!$C:$C,MATCH('basis-cash-crude'!CA$1,'active-future'!$A:$A,0),1),""),"")</f>
        <v/>
      </c>
      <c r="CB220">
        <f>+IFERROR(IF(VALUE('data-cash-crude'!CA220)&gt;0,'data-cash-crude'!CA220-INDEX('active-future'!$C:$C,MATCH('basis-cash-crude'!CB$1,'active-future'!$A:$A,0),1),""),"")</f>
        <v>-6.8400000000000034</v>
      </c>
      <c r="CC220">
        <f>+IFERROR(IF(VALUE('data-cash-crude'!CB220)&gt;0,'data-cash-crude'!CB220-INDEX('active-future'!$C:$C,MATCH('basis-cash-crude'!CC$1,'active-future'!$A:$A,0),1),""),"")</f>
        <v>-6.8999999999999986</v>
      </c>
      <c r="CD220">
        <f>+IFERROR(IF(VALUE('data-cash-crude'!CC220)&gt;0,'data-cash-crude'!CC220-INDEX('active-future'!$C:$C,MATCH('basis-cash-crude'!CD$1,'active-future'!$A:$A,0),1),""),"")</f>
        <v>-6.6000000000000014</v>
      </c>
      <c r="CE220">
        <f>+IFERROR(IF(VALUE('data-cash-crude'!CD220)&gt;0,'data-cash-crude'!CD220-INDEX('active-future'!$C:$C,MATCH('basis-cash-crude'!CE$1,'active-future'!$A:$A,0),1),""),"")</f>
        <v>-6.8400000000000034</v>
      </c>
      <c r="CF220">
        <f>+IFERROR(IF(VALUE('data-cash-crude'!CE220)&gt;0,'data-cash-crude'!CE220-INDEX('active-future'!$C:$C,MATCH('basis-cash-crude'!CF$1,'active-future'!$A:$A,0),1),""),"")</f>
        <v>-7</v>
      </c>
      <c r="CG220">
        <f>+IFERROR(IF(VALUE('data-cash-crude'!CF220)&gt;0,'data-cash-crude'!CF220-INDEX('active-future'!$C:$C,MATCH('basis-cash-crude'!CG$1,'active-future'!$A:$A,0),1),""),"")</f>
        <v>-6.8999999999999986</v>
      </c>
      <c r="CH220">
        <f>+IFERROR(IF(VALUE('data-cash-crude'!CG220)&gt;0,'data-cash-crude'!CG220-INDEX('active-future'!$C:$C,MATCH('basis-cash-crude'!CH$1,'active-future'!$A:$A,0),1),""),"")</f>
        <v>-6.8500000000000014</v>
      </c>
      <c r="CI220">
        <f>+IFERROR(IF(VALUE('data-cash-crude'!CH220)&gt;0,'data-cash-crude'!CH220-INDEX('active-future'!$C:$C,MATCH('basis-cash-crude'!CI$1,'active-future'!$A:$A,0),1),""),"")</f>
        <v>-6.7700000000000031</v>
      </c>
      <c r="CJ220">
        <f>+IFERROR(IF(VALUE('data-cash-crude'!CI220)&gt;0,'data-cash-crude'!CI220-INDEX('active-future'!$C:$C,MATCH('basis-cash-crude'!CJ$1,'active-future'!$A:$A,0),1),""),"")</f>
        <v>-6.7999999999999972</v>
      </c>
      <c r="CK220">
        <f>+IFERROR(IF(VALUE('data-cash-crude'!CJ220)&gt;0,'data-cash-crude'!CJ220-INDEX('active-future'!$C:$C,MATCH('basis-cash-crude'!CK$1,'active-future'!$A:$A,0),1),""),"")</f>
        <v>-6.759999999999998</v>
      </c>
      <c r="CL220">
        <f>+IFERROR(IF(VALUE('data-cash-crude'!CK220)&gt;0,'data-cash-crude'!CK220-INDEX('active-future'!$C:$C,MATCH('basis-cash-crude'!CL$1,'active-future'!$A:$A,0),1),""),"")</f>
        <v>-6.6899999999999977</v>
      </c>
      <c r="CM220" t="str">
        <f>+IFERROR(IF(VALUE('data-cash-crude'!CL220)&gt;0,'data-cash-crude'!CL220-INDEX('active-future'!$C:$C,MATCH('basis-cash-crude'!CM$1,'active-future'!$A:$A,0),1),""),"")</f>
        <v/>
      </c>
      <c r="CN220">
        <f>+IFERROR(IF(VALUE('data-cash-crude'!CM220)&gt;0,'data-cash-crude'!CM220-INDEX('active-future'!$C:$C,MATCH('basis-cash-crude'!CN$1,'active-future'!$A:$A,0),1),""),"")</f>
        <v>-6.6000000000000014</v>
      </c>
      <c r="CO220">
        <f>+IFERROR(IF(VALUE('data-cash-crude'!CN220)&gt;0,'data-cash-crude'!CN220-INDEX('active-future'!$C:$C,MATCH('basis-cash-crude'!CO$1,'active-future'!$A:$A,0),1),""),"")</f>
        <v>-6.7100000000000009</v>
      </c>
      <c r="CP220">
        <f>+IFERROR(IF(VALUE('data-cash-crude'!CO220)&gt;0,'data-cash-crude'!CO220-INDEX('active-future'!$C:$C,MATCH('basis-cash-crude'!CP$1,'active-future'!$A:$A,0),1),""),"")</f>
        <v>-6.7800000000000011</v>
      </c>
      <c r="CQ220">
        <f>+IFERROR(IF(VALUE('data-cash-crude'!CP220)&gt;0,'data-cash-crude'!CP220-INDEX('active-future'!$C:$C,MATCH('basis-cash-crude'!CQ$1,'active-future'!$A:$A,0),1),""),"")</f>
        <v>-6.68</v>
      </c>
      <c r="CR220">
        <f>+IFERROR(IF(VALUE('data-cash-crude'!CQ220)&gt;0,'data-cash-crude'!CQ220-INDEX('active-future'!$C:$C,MATCH('basis-cash-crude'!CR$1,'active-future'!$A:$A,0),1),""),"")</f>
        <v>-6.6400000000000006</v>
      </c>
      <c r="CS220">
        <f>+IFERROR(IF(VALUE('data-cash-crude'!CR220)&gt;0,'data-cash-crude'!CR220-INDEX('active-future'!$C:$C,MATCH('basis-cash-crude'!CS$1,'active-future'!$A:$A,0),1),""),"")</f>
        <v>-6.9200000000000017</v>
      </c>
      <c r="CT220">
        <f>+IFERROR(IF(VALUE('data-cash-crude'!CS220)&gt;0,'data-cash-crude'!CS220-INDEX('active-future'!$C:$C,MATCH('basis-cash-crude'!CT$1,'active-future'!$A:$A,0),1),""),"")</f>
        <v>-6.6000000000000014</v>
      </c>
      <c r="CU220" t="str">
        <f>+IFERROR(IF(VALUE('data-cash-crude'!CT220)&gt;0,'data-cash-crude'!CT220-INDEX('active-future'!$C:$C,MATCH('basis-cash-crude'!CU$1,'active-future'!$A:$A,0),1),""),"")</f>
        <v/>
      </c>
      <c r="CV220" t="str">
        <f>+IFERROR(IF(VALUE('data-cash-crude'!CU220)&gt;0,'data-cash-crude'!CU220-INDEX('active-future'!$C:$C,MATCH('basis-cash-crude'!CV$1,'active-future'!$A:$A,0),1),""),"")</f>
        <v/>
      </c>
      <c r="CW220" t="str">
        <f>+IFERROR(IF(VALUE('data-cash-crude'!CV220)&gt;0,'data-cash-crude'!CV220-INDEX('active-future'!$C:$C,MATCH('basis-cash-crude'!CW$1,'active-future'!$A:$A,0),1),""),"")</f>
        <v/>
      </c>
      <c r="CX220" t="str">
        <f>+IFERROR(IF(VALUE('data-cash-crude'!CW220)&gt;0,'data-cash-crude'!CW220-INDEX('active-future'!$C:$C,MATCH('basis-cash-crude'!CX$1,'active-future'!$A:$A,0),1),""),"")</f>
        <v/>
      </c>
      <c r="CY220" t="str">
        <f>+IFERROR(IF(VALUE('data-cash-crude'!CX220)&gt;0,'data-cash-crude'!CX220-INDEX('active-future'!$C:$C,MATCH('basis-cash-crude'!CY$1,'active-future'!$A:$A,0),1),""),"")</f>
        <v/>
      </c>
      <c r="CZ220" t="str">
        <f>+IFERROR(IF(VALUE('data-cash-crude'!CY220)&gt;0,'data-cash-crude'!CY220-INDEX('active-future'!$C:$C,MATCH('basis-cash-crude'!CZ$1,'active-future'!$A:$A,0),1),""),"")</f>
        <v/>
      </c>
      <c r="DA220" t="str">
        <f>+IFERROR(IF(VALUE('data-cash-crude'!CZ220)&gt;0,'data-cash-crude'!CZ220-INDEX('active-future'!$C:$C,MATCH('basis-cash-crude'!DA$1,'active-future'!$A:$A,0),1),""),"")</f>
        <v/>
      </c>
      <c r="DB220" t="str">
        <f>+IFERROR(IF(VALUE('data-cash-crude'!DA220)&gt;0,'data-cash-crude'!DA220-INDEX('active-future'!$C:$C,MATCH('basis-cash-crude'!DB$1,'active-future'!$A:$A,0),1),""),"")</f>
        <v/>
      </c>
      <c r="DC220" t="str">
        <f>+IFERROR(IF(VALUE('data-cash-crude'!DB220)&gt;0,'data-cash-crude'!DB220-INDEX('active-future'!$C:$C,MATCH('basis-cash-crude'!DC$1,'active-future'!$A:$A,0),1),""),"")</f>
        <v/>
      </c>
      <c r="DD220">
        <f>+IFERROR(IF(VALUE('data-cash-crude'!DC220)&gt;0,'data-cash-crude'!DC220-INDEX('active-future'!$C:$C,MATCH('basis-cash-crude'!DD$1,'active-future'!$A:$A,0),1),""),"")</f>
        <v>-7.0399999999999991</v>
      </c>
      <c r="DE220">
        <f>+IFERROR(IF(VALUE('data-cash-crude'!DD220)&gt;0,'data-cash-crude'!DD220-INDEX('active-future'!$C:$C,MATCH('basis-cash-crude'!DE$1,'active-future'!$A:$A,0),1),""),"")</f>
        <v>-6.8400000000000034</v>
      </c>
      <c r="DF220">
        <f>+IFERROR(IF(VALUE('data-cash-crude'!DE220)&gt;0,'data-cash-crude'!DE220-INDEX('active-future'!$C:$C,MATCH('basis-cash-crude'!DF$1,'active-future'!$A:$A,0),1),""),"")</f>
        <v>-6.8800000000000026</v>
      </c>
      <c r="DG220">
        <f>+IFERROR(IF(VALUE('data-cash-crude'!DF220)&gt;0,'data-cash-crude'!DF220-INDEX('active-future'!$C:$C,MATCH('basis-cash-crude'!DG$1,'active-future'!$A:$A,0),1),""),"")</f>
        <v>-6.6899999999999977</v>
      </c>
      <c r="DH220" t="str">
        <f>+IFERROR(IF(VALUE('data-cash-crude'!DG220)&gt;0,'data-cash-crude'!DG220-INDEX('active-future'!$C:$C,MATCH('basis-cash-crude'!DH$1,'active-future'!$A:$A,0),1),""),"")</f>
        <v/>
      </c>
      <c r="DI220">
        <f>+IFERROR(IF(VALUE('data-cash-crude'!DH220)&gt;0,'data-cash-crude'!DH220-INDEX('active-future'!$C:$C,MATCH('basis-cash-crude'!DI$1,'active-future'!$A:$A,0),1),""),"")</f>
        <v>-6.7000000000000028</v>
      </c>
      <c r="DJ220">
        <f>+IFERROR(IF(VALUE('data-cash-crude'!DI220)&gt;0,'data-cash-crude'!DI220-INDEX('active-future'!$C:$C,MATCH('basis-cash-crude'!DJ$1,'active-future'!$A:$A,0),1),""),"")</f>
        <v>-6.8299999999999983</v>
      </c>
      <c r="DK220" t="str">
        <f>+IFERROR(IF(VALUE('data-cash-crude'!DJ220)&gt;0,'data-cash-crude'!DJ220-INDEX('active-future'!$C:$C,MATCH('basis-cash-crude'!DK$1,'active-future'!$A:$A,0),1),""),"")</f>
        <v/>
      </c>
      <c r="DL220">
        <f>+IFERROR(IF(VALUE('data-cash-crude'!DK220)&gt;0,'data-cash-crude'!DK220-INDEX('active-future'!$C:$C,MATCH('basis-cash-crude'!DL$1,'active-future'!$A:$A,0),1),""),"")</f>
        <v>-6.6199999999999974</v>
      </c>
      <c r="DM220" t="str">
        <f>+IFERROR(IF(VALUE('data-cash-crude'!DL220)&gt;0,'data-cash-crude'!DL220-INDEX('active-future'!$C:$C,MATCH('basis-cash-crude'!DM$1,'active-future'!$A:$A,0),1),""),"")</f>
        <v/>
      </c>
      <c r="DN220">
        <f>+IFERROR(IF(VALUE('data-cash-crude'!DM220)&gt;0,'data-cash-crude'!DM220-INDEX('active-future'!$C:$C,MATCH('basis-cash-crude'!DN$1,'active-future'!$A:$A,0),1),""),"")</f>
        <v>-6.7000000000000028</v>
      </c>
      <c r="DO220" t="str">
        <f>+IFERROR(IF(VALUE('data-cash-crude'!DN220)&gt;0,'data-cash-crude'!DN220-INDEX('active-future'!$C:$C,MATCH('basis-cash-crude'!DO$1,'active-future'!$A:$A,0),1),""),"")</f>
        <v/>
      </c>
      <c r="DP220" t="str">
        <f>+IFERROR(IF(VALUE('data-cash-crude'!DO220)&gt;0,'data-cash-crude'!DO220-INDEX('active-future'!$C:$C,MATCH('basis-cash-crude'!DP$1,'active-future'!$A:$A,0),1),""),"")</f>
        <v/>
      </c>
      <c r="DQ220" t="str">
        <f>+IFERROR(IF(VALUE('data-cash-crude'!DP220)&gt;0,'data-cash-crude'!DP220-INDEX('active-future'!$C:$C,MATCH('basis-cash-crude'!DQ$1,'active-future'!$A:$A,0),1),""),"")</f>
        <v/>
      </c>
      <c r="DR220" t="str">
        <f>+IFERROR(IF(VALUE('data-cash-crude'!DQ220)&gt;0,'data-cash-crude'!DQ220-INDEX('active-future'!$C:$C,MATCH('basis-cash-crude'!DR$1,'active-future'!$A:$A,0),1),""),"")</f>
        <v/>
      </c>
      <c r="DS220" t="str">
        <f>+IFERROR(IF(VALUE('data-cash-crude'!DR220)&gt;0,'data-cash-crude'!DR220-INDEX('active-future'!$C:$C,MATCH('basis-cash-crude'!DS$1,'active-future'!$A:$A,0),1),""),"")</f>
        <v/>
      </c>
      <c r="DT220" t="str">
        <f>+IFERROR(IF(VALUE('data-cash-crude'!DS220)&gt;0,'data-cash-crude'!DS220-INDEX('active-future'!$C:$C,MATCH('basis-cash-crude'!DT$1,'active-future'!$A:$A,0),1),""),"")</f>
        <v/>
      </c>
      <c r="DU220" t="str">
        <f>+IFERROR(IF(VALUE('data-cash-crude'!DT220)&gt;0,'data-cash-crude'!DT220-INDEX('active-future'!$C:$C,MATCH('basis-cash-crude'!DU$1,'active-future'!$A:$A,0),1),""),"")</f>
        <v/>
      </c>
      <c r="DV220" t="str">
        <f>+IFERROR(IF(VALUE('data-cash-crude'!DU220)&gt;0,'data-cash-crude'!DU220-INDEX('active-future'!$C:$C,MATCH('basis-cash-crude'!DV$1,'active-future'!$A:$A,0),1),""),"")</f>
        <v/>
      </c>
      <c r="DW220" t="str">
        <f>+IFERROR(IF(VALUE('data-cash-crude'!DV220)&gt;0,'data-cash-crude'!DV220-INDEX('active-future'!$C:$C,MATCH('basis-cash-crude'!DW$1,'active-future'!$A:$A,0),1),""),"")</f>
        <v/>
      </c>
      <c r="DX220" t="str">
        <f>+IFERROR(IF(VALUE('data-cash-crude'!DW220)&gt;0,'data-cash-crude'!DW220-INDEX('active-future'!$C:$C,MATCH('basis-cash-crude'!DX$1,'active-future'!$A:$A,0),1),""),"")</f>
        <v/>
      </c>
      <c r="DY220" t="str">
        <f>+IFERROR(IF(VALUE('data-cash-crude'!DX220)&gt;0,'data-cash-crude'!DX220-INDEX('active-future'!$C:$C,MATCH('basis-cash-crude'!DY$1,'active-future'!$A:$A,0),1),""),"")</f>
        <v/>
      </c>
      <c r="DZ220" t="str">
        <f>+IFERROR(IF(VALUE('data-cash-crude'!DY220)&gt;0,'data-cash-crude'!DY220-INDEX('active-future'!$C:$C,MATCH('basis-cash-crude'!DZ$1,'active-future'!$A:$A,0),1),""),"")</f>
        <v/>
      </c>
      <c r="EA220" t="str">
        <f>+IFERROR(IF(VALUE('data-cash-crude'!DZ220)&gt;0,'data-cash-crude'!DZ220-INDEX('active-future'!$C:$C,MATCH('basis-cash-crude'!EA$1,'active-future'!$A:$A,0),1),""),"")</f>
        <v/>
      </c>
      <c r="EB220" t="str">
        <f>+IFERROR(IF(VALUE('data-cash-crude'!EA220)&gt;0,'data-cash-crude'!EA220-INDEX('active-future'!$C:$C,MATCH('basis-cash-crude'!EB$1,'active-future'!$A:$A,0),1),""),"")</f>
        <v/>
      </c>
      <c r="EC220" t="str">
        <f>+IFERROR(IF(VALUE('data-cash-crude'!EB220)&gt;0,'data-cash-crude'!EB220-INDEX('active-future'!$C:$C,MATCH('basis-cash-crude'!EC$1,'active-future'!$A:$A,0),1),""),"")</f>
        <v/>
      </c>
      <c r="ED220" t="str">
        <f>+IFERROR(IF(VALUE('data-cash-crude'!EC220)&gt;0,'data-cash-crude'!EC220-INDEX('active-future'!$C:$C,MATCH('basis-cash-crude'!ED$1,'active-future'!$A:$A,0),1),""),"")</f>
        <v/>
      </c>
      <c r="EE220" t="str">
        <f>+IFERROR(IF(VALUE('data-cash-crude'!ED220)&gt;0,'data-cash-crude'!ED220-INDEX('active-future'!$C:$C,MATCH('basis-cash-crude'!EE$1,'active-future'!$A:$A,0),1),""),"")</f>
        <v/>
      </c>
      <c r="EF220" t="str">
        <f>+IFERROR(IF(VALUE('data-cash-crude'!EE220)&gt;0,'data-cash-crude'!EE220-INDEX('active-future'!$C:$C,MATCH('basis-cash-crude'!EF$1,'active-future'!$A:$A,0),1),""),"")</f>
        <v/>
      </c>
      <c r="EG220" t="str">
        <f>+IFERROR(IF(VALUE('data-cash-crude'!EF220)&gt;0,'data-cash-crude'!EF220-INDEX('active-future'!$C:$C,MATCH('basis-cash-crude'!EG$1,'active-future'!$A:$A,0),1),""),"")</f>
        <v/>
      </c>
      <c r="EH220" t="str">
        <f>+IFERROR(IF(VALUE('data-cash-crude'!EG220)&gt;0,'data-cash-crude'!EG220-INDEX('active-future'!$C:$C,MATCH('basis-cash-crude'!EH$1,'active-future'!$A:$A,0),1),""),"")</f>
        <v/>
      </c>
      <c r="EI220" t="str">
        <f>+IFERROR(IF(VALUE('data-cash-crude'!EH220)&gt;0,'data-cash-crude'!EH220-INDEX('active-future'!$C:$C,MATCH('basis-cash-crude'!EI$1,'active-future'!$A:$A,0),1),""),"")</f>
        <v/>
      </c>
      <c r="EJ220" t="str">
        <f>+IFERROR(IF(VALUE('data-cash-crude'!EI220)&gt;0,'data-cash-crude'!EI220-INDEX('active-future'!$C:$C,MATCH('basis-cash-crude'!EJ$1,'active-future'!$A:$A,0),1),""),"")</f>
        <v/>
      </c>
      <c r="EK220" t="str">
        <f>+IFERROR(IF(VALUE('data-cash-crude'!EJ220)&gt;0,'data-cash-crude'!EJ220-INDEX('active-future'!$C:$C,MATCH('basis-cash-crude'!EK$1,'active-future'!$A:$A,0),1),""),"")</f>
        <v/>
      </c>
      <c r="EL220" t="str">
        <f>+IFERROR(IF(VALUE('data-cash-crude'!EK220)&gt;0,'data-cash-crude'!EK220-INDEX('active-future'!$C:$C,MATCH('basis-cash-crude'!EL$1,'active-future'!$A:$A,0),1),""),"")</f>
        <v/>
      </c>
      <c r="EM220" t="str">
        <f>+IFERROR(IF(VALUE('data-cash-crude'!EL220)&gt;0,'data-cash-crude'!EL220-INDEX('active-future'!$C:$C,MATCH('basis-cash-crude'!EM$1,'active-future'!$A:$A,0),1),""),"")</f>
        <v/>
      </c>
      <c r="EN220" t="str">
        <f>+IFERROR(IF(VALUE('data-cash-crude'!EM220)&gt;0,'data-cash-crude'!EM220-INDEX('active-future'!$C:$C,MATCH('basis-cash-crude'!EN$1,'active-future'!$A:$A,0),1),""),"")</f>
        <v/>
      </c>
      <c r="EO220" t="str">
        <f>+IFERROR(IF(VALUE('data-cash-crude'!EN220)&gt;0,'data-cash-crude'!EN220-INDEX('active-future'!$C:$C,MATCH('basis-cash-crude'!EO$1,'active-future'!$A:$A,0),1),""),"")</f>
        <v/>
      </c>
      <c r="EP220" t="str">
        <f>+IFERROR(IF(VALUE('data-cash-crude'!EO220)&gt;0,'data-cash-crude'!EO220-INDEX('active-future'!$C:$C,MATCH('basis-cash-crude'!EP$1,'active-future'!$A:$A,0),1),""),"")</f>
        <v/>
      </c>
      <c r="EQ220" t="str">
        <f>+IFERROR(IF(VALUE('data-cash-crude'!EP220)&gt;0,'data-cash-crude'!EP220-INDEX('active-future'!$C:$C,MATCH('basis-cash-crude'!EQ$1,'active-future'!$A:$A,0),1),""),"")</f>
        <v/>
      </c>
      <c r="ER220" t="str">
        <f>+IFERROR(IF(VALUE('data-cash-crude'!EQ220)&gt;0,'data-cash-crude'!EQ220-INDEX('active-future'!$C:$C,MATCH('basis-cash-crude'!ER$1,'active-future'!$A:$A,0),1),""),"")</f>
        <v/>
      </c>
      <c r="ES220" t="str">
        <f>+IFERROR(IF(VALUE('data-cash-crude'!ER220)&gt;0,'data-cash-crude'!ER220-INDEX('active-future'!$C:$C,MATCH('basis-cash-crude'!ES$1,'active-future'!$A:$A,0),1),""),"")</f>
        <v/>
      </c>
      <c r="ET220" t="str">
        <f>+IFERROR(IF(VALUE('data-cash-crude'!ES220)&gt;0,'data-cash-crude'!ES220-INDEX('active-future'!$C:$C,MATCH('basis-cash-crude'!ET$1,'active-future'!$A:$A,0),1),""),"")</f>
        <v/>
      </c>
      <c r="EU220" t="str">
        <f>+IFERROR(IF(VALUE('data-cash-crude'!ET220)&gt;0,'data-cash-crude'!ET220-INDEX('active-future'!$C:$C,MATCH('basis-cash-crude'!EU$1,'active-future'!$A:$A,0),1),""),"")</f>
        <v/>
      </c>
      <c r="EV220" t="str">
        <f>+IFERROR(IF(VALUE('data-cash-crude'!EU220)&gt;0,'data-cash-crude'!EU220-INDEX('active-future'!$C:$C,MATCH('basis-cash-crude'!EV$1,'active-future'!$A:$A,0),1),""),"")</f>
        <v/>
      </c>
      <c r="EW220" t="str">
        <f>+IFERROR(IF(VALUE('data-cash-crude'!EV220)&gt;0,'data-cash-crude'!EV220-INDEX('active-future'!$C:$C,MATCH('basis-cash-crude'!EW$1,'active-future'!$A:$A,0),1),""),"")</f>
        <v/>
      </c>
      <c r="EX220" t="str">
        <f>+IFERROR(IF(VALUE('data-cash-crude'!EW220)&gt;0,'data-cash-crude'!EW220-INDEX('active-future'!$C:$C,MATCH('basis-cash-crude'!EX$1,'active-future'!$A:$A,0),1),""),"")</f>
        <v/>
      </c>
      <c r="EY220">
        <f>+IFERROR(IF(VALUE('data-cash-crude'!EX220)&gt;0,'data-cash-crude'!EX220-INDEX('active-future'!$C:$C,MATCH('basis-cash-crude'!EY$1,'active-future'!$A:$A,0),1),""),"")</f>
        <v>-6.8699999999999974</v>
      </c>
      <c r="EZ220">
        <f>+IFERROR(IF(VALUE('data-cash-crude'!EY220)&gt;0,'data-cash-crude'!EY220-INDEX('active-future'!$C:$C,MATCH('basis-cash-crude'!EZ$1,'active-future'!$A:$A,0),1),""),"")</f>
        <v>-6.7700000000000031</v>
      </c>
      <c r="FA220">
        <f>+IFERROR(IF(VALUE('data-cash-crude'!EZ220)&gt;0,'data-cash-crude'!EZ220-INDEX('active-future'!$C:$C,MATCH('basis-cash-crude'!FA$1,'active-future'!$A:$A,0),1),""),"")</f>
        <v>-6.7800000000000011</v>
      </c>
      <c r="FB220">
        <f>+IFERROR(IF(VALUE('data-cash-crude'!FA220)&gt;0,'data-cash-crude'!FA220-INDEX('active-future'!$C:$C,MATCH('basis-cash-crude'!FB$1,'active-future'!$A:$A,0),1),""),"")</f>
        <v>-6.7899999999999991</v>
      </c>
      <c r="FC220">
        <f>+IFERROR(IF(VALUE('data-cash-crude'!FB220)&gt;0,'data-cash-crude'!FB220-INDEX('active-future'!$C:$C,MATCH('basis-cash-crude'!FC$1,'active-future'!$A:$A,0),1),""),"")</f>
        <v>-6.6599999999999966</v>
      </c>
      <c r="FD220">
        <f>+IFERROR(IF(VALUE('data-cash-crude'!FC220)&gt;0,'data-cash-crude'!FC220-INDEX('active-future'!$C:$C,MATCH('basis-cash-crude'!FD$1,'active-future'!$A:$A,0),1),""),"")</f>
        <v>-6.7000000000000028</v>
      </c>
      <c r="FE220">
        <f>+IFERROR(IF(VALUE('data-cash-crude'!FD220)&gt;0,'data-cash-crude'!FD220-INDEX('active-future'!$C:$C,MATCH('basis-cash-crude'!FE$1,'active-future'!$A:$A,0),1),""),"")</f>
        <v>-6.8699999999999974</v>
      </c>
      <c r="FF220">
        <f>+IFERROR(IF(VALUE('data-cash-crude'!FE220)&gt;0,'data-cash-crude'!FE220-INDEX('active-future'!$C:$C,MATCH('basis-cash-crude'!FF$1,'active-future'!$A:$A,0),1),""),"")</f>
        <v>-6.8999999999999986</v>
      </c>
      <c r="FG220">
        <f>+IFERROR(IF(VALUE('data-cash-crude'!FF220)&gt;0,'data-cash-crude'!FF220-INDEX('active-future'!$C:$C,MATCH('basis-cash-crude'!FG$1,'active-future'!$A:$A,0),1),""),"")</f>
        <v>-6.75</v>
      </c>
      <c r="FH220">
        <f>+IFERROR(IF(VALUE('data-cash-crude'!FG220)&gt;0,'data-cash-crude'!FG220-INDEX('active-future'!$C:$C,MATCH('basis-cash-crude'!FH$1,'active-future'!$A:$A,0),1),""),"")</f>
        <v>-6.6899999999999977</v>
      </c>
      <c r="FI220">
        <f>+IFERROR(IF(VALUE('data-cash-crude'!FH220)&gt;0,'data-cash-crude'!FH220-INDEX('active-future'!$C:$C,MATCH('basis-cash-crude'!FI$1,'active-future'!$A:$A,0),1),""),"")</f>
        <v>-6.8100000000000023</v>
      </c>
      <c r="FJ220">
        <f>+IFERROR(IF(VALUE('data-cash-crude'!FI220)&gt;0,'data-cash-crude'!FI220-INDEX('active-future'!$C:$C,MATCH('basis-cash-crude'!FJ$1,'active-future'!$A:$A,0),1),""),"")</f>
        <v>-6.8500000000000014</v>
      </c>
      <c r="FK220">
        <f>+IFERROR(IF(VALUE('data-cash-crude'!FJ220)&gt;0,'data-cash-crude'!FJ220-INDEX('active-future'!$C:$C,MATCH('basis-cash-crude'!FK$1,'active-future'!$A:$A,0),1),""),"")</f>
        <v>-6.9099999999999966</v>
      </c>
      <c r="FL220">
        <f>+IFERROR(IF(VALUE('data-cash-crude'!FK220)&gt;0,'data-cash-crude'!FK220-INDEX('active-future'!$C:$C,MATCH('basis-cash-crude'!FL$1,'active-future'!$A:$A,0),1),""),"")</f>
        <v>-6.75</v>
      </c>
    </row>
    <row r="221" spans="1:168" x14ac:dyDescent="0.2">
      <c r="A221">
        <f t="shared" si="9"/>
        <v>-3.5866666666666673</v>
      </c>
      <c r="B221">
        <f t="shared" si="10"/>
        <v>-3.5176000000000012</v>
      </c>
      <c r="C221">
        <f t="shared" si="11"/>
        <v>-3.5184337349397601</v>
      </c>
      <c r="D221" s="10" t="str">
        <f>+'data-cash-crude'!B221</f>
        <v>CLPA-9-82.CM</v>
      </c>
      <c r="E221">
        <f>+IFERROR(IF(VALUE('data-cash-crude'!D221)&gt;0,'data-cash-crude'!D221-INDEX('active-future'!$C:$C,MATCH('basis-cash-crude'!E$1,'active-future'!$A:$A,0),1),""),"")</f>
        <v>-3.3100000000000023</v>
      </c>
      <c r="F221">
        <f>+IFERROR(IF(VALUE('data-cash-crude'!E221)&gt;0,'data-cash-crude'!E221-INDEX('active-future'!$C:$C,MATCH('basis-cash-crude'!F$1,'active-future'!$A:$A,0),1),""),"")</f>
        <v>-3.6799999999999997</v>
      </c>
      <c r="G221">
        <f>+IFERROR(IF(VALUE('data-cash-crude'!F221)&gt;0,'data-cash-crude'!F221-INDEX('active-future'!$C:$C,MATCH('basis-cash-crude'!G$1,'active-future'!$A:$A,0),1),""),"")</f>
        <v>-3.7199999999999989</v>
      </c>
      <c r="H221">
        <f>+IFERROR(IF(VALUE('data-cash-crude'!G221)&gt;0,'data-cash-crude'!G221-INDEX('active-future'!$C:$C,MATCH('basis-cash-crude'!H$1,'active-future'!$A:$A,0),1),""),"")</f>
        <v>-3.6799999999999997</v>
      </c>
      <c r="I221" t="str">
        <f>+IFERROR(IF(VALUE('data-cash-crude'!H221)&gt;0,'data-cash-crude'!H221-INDEX('active-future'!$C:$C,MATCH('basis-cash-crude'!I$1,'active-future'!$A:$A,0),1),""),"")</f>
        <v/>
      </c>
      <c r="J221">
        <f>+IFERROR(IF(VALUE('data-cash-crude'!I221)&gt;0,'data-cash-crude'!I221-INDEX('active-future'!$C:$C,MATCH('basis-cash-crude'!J$1,'active-future'!$A:$A,0),1),""),"")</f>
        <v>-3.6099999999999994</v>
      </c>
      <c r="K221">
        <f>+IFERROR(IF(VALUE('data-cash-crude'!J221)&gt;0,'data-cash-crude'!J221-INDEX('active-future'!$C:$C,MATCH('basis-cash-crude'!K$1,'active-future'!$A:$A,0),1),""),"")</f>
        <v>-3.5200000000000031</v>
      </c>
      <c r="L221" t="str">
        <f>+IFERROR(IF(VALUE('data-cash-crude'!K221)&gt;0,'data-cash-crude'!K221-INDEX('active-future'!$C:$C,MATCH('basis-cash-crude'!L$1,'active-future'!$A:$A,0),1),""),"")</f>
        <v/>
      </c>
      <c r="M221" t="str">
        <f>+IFERROR(IF(VALUE('data-cash-crude'!L221)&gt;0,'data-cash-crude'!L221-INDEX('active-future'!$C:$C,MATCH('basis-cash-crude'!M$1,'active-future'!$A:$A,0),1),""),"")</f>
        <v/>
      </c>
      <c r="N221">
        <f>+IFERROR(IF(VALUE('data-cash-crude'!M221)&gt;0,'data-cash-crude'!M221-INDEX('active-future'!$C:$C,MATCH('basis-cash-crude'!N$1,'active-future'!$A:$A,0),1),""),"")</f>
        <v>-3.3500000000000014</v>
      </c>
      <c r="O221">
        <f>+IFERROR(IF(VALUE('data-cash-crude'!N221)&gt;0,'data-cash-crude'!N221-INDEX('active-future'!$C:$C,MATCH('basis-cash-crude'!O$1,'active-future'!$A:$A,0),1),""),"")</f>
        <v>-3.3699999999999974</v>
      </c>
      <c r="P221">
        <f>+IFERROR(IF(VALUE('data-cash-crude'!O221)&gt;0,'data-cash-crude'!O221-INDEX('active-future'!$C:$C,MATCH('basis-cash-crude'!P$1,'active-future'!$A:$A,0),1),""),"")</f>
        <v>-3.4600000000000009</v>
      </c>
      <c r="Q221">
        <f>+IFERROR(IF(VALUE('data-cash-crude'!P221)&gt;0,'data-cash-crude'!P221-INDEX('active-future'!$C:$C,MATCH('basis-cash-crude'!Q$1,'active-future'!$A:$A,0),1),""),"")</f>
        <v>-3.5700000000000003</v>
      </c>
      <c r="R221">
        <f>+IFERROR(IF(VALUE('data-cash-crude'!Q221)&gt;0,'data-cash-crude'!Q221-INDEX('active-future'!$C:$C,MATCH('basis-cash-crude'!R$1,'active-future'!$A:$A,0),1),""),"")</f>
        <v>-3.4299999999999997</v>
      </c>
      <c r="S221">
        <f>+IFERROR(IF(VALUE('data-cash-crude'!R221)&gt;0,'data-cash-crude'!R221-INDEX('active-future'!$C:$C,MATCH('basis-cash-crude'!S$1,'active-future'!$A:$A,0),1),""),"")</f>
        <v>-3.509999999999998</v>
      </c>
      <c r="T221">
        <f>+IFERROR(IF(VALUE('data-cash-crude'!S221)&gt;0,'data-cash-crude'!S221-INDEX('active-future'!$C:$C,MATCH('basis-cash-crude'!T$1,'active-future'!$A:$A,0),1),""),"")</f>
        <v>-3.490000000000002</v>
      </c>
      <c r="U221">
        <f>+IFERROR(IF(VALUE('data-cash-crude'!T221)&gt;0,'data-cash-crude'!T221-INDEX('active-future'!$C:$C,MATCH('basis-cash-crude'!U$1,'active-future'!$A:$A,0),1),""),"")</f>
        <v>-3.5200000000000031</v>
      </c>
      <c r="V221">
        <f>+IFERROR(IF(VALUE('data-cash-crude'!U221)&gt;0,'data-cash-crude'!U221-INDEX('active-future'!$C:$C,MATCH('basis-cash-crude'!V$1,'active-future'!$A:$A,0),1),""),"")</f>
        <v>-3.4500000000000028</v>
      </c>
      <c r="W221">
        <f>+IFERROR(IF(VALUE('data-cash-crude'!V221)&gt;0,'data-cash-crude'!V221-INDEX('active-future'!$C:$C,MATCH('basis-cash-crude'!W$1,'active-future'!$A:$A,0),1),""),"")</f>
        <v>-3.6799999999999997</v>
      </c>
      <c r="X221">
        <f>+IFERROR(IF(VALUE('data-cash-crude'!W221)&gt;0,'data-cash-crude'!W221-INDEX('active-future'!$C:$C,MATCH('basis-cash-crude'!X$1,'active-future'!$A:$A,0),1),""),"")</f>
        <v>-3.6799999999999997</v>
      </c>
      <c r="Y221">
        <f>+IFERROR(IF(VALUE('data-cash-crude'!X221)&gt;0,'data-cash-crude'!X221-INDEX('active-future'!$C:$C,MATCH('basis-cash-crude'!Y$1,'active-future'!$A:$A,0),1),""),"")</f>
        <v>-3.6000000000000014</v>
      </c>
      <c r="Z221" t="str">
        <f>+IFERROR(IF(VALUE('data-cash-crude'!Y221)&gt;0,'data-cash-crude'!Y221-INDEX('active-future'!$C:$C,MATCH('basis-cash-crude'!Z$1,'active-future'!$A:$A,0),1),""),"")</f>
        <v/>
      </c>
      <c r="AA221">
        <f>+IFERROR(IF(VALUE('data-cash-crude'!Z221)&gt;0,'data-cash-crude'!Z221-INDEX('active-future'!$C:$C,MATCH('basis-cash-crude'!AA$1,'active-future'!$A:$A,0),1),""),"")</f>
        <v>-3.4200000000000017</v>
      </c>
      <c r="AB221" t="str">
        <f>+IFERROR(IF(VALUE('data-cash-crude'!AA221)&gt;0,'data-cash-crude'!AA221-INDEX('active-future'!$C:$C,MATCH('basis-cash-crude'!AB$1,'active-future'!$A:$A,0),1),""),"")</f>
        <v/>
      </c>
      <c r="AC221">
        <f>+IFERROR(IF(VALUE('data-cash-crude'!AB221)&gt;0,'data-cash-crude'!AB221-INDEX('active-future'!$C:$C,MATCH('basis-cash-crude'!AC$1,'active-future'!$A:$A,0),1),""),"")</f>
        <v>-3.3599999999999994</v>
      </c>
      <c r="AD221">
        <f>+IFERROR(IF(VALUE('data-cash-crude'!AC221)&gt;0,'data-cash-crude'!AC221-INDEX('active-future'!$C:$C,MATCH('basis-cash-crude'!AD$1,'active-future'!$A:$A,0),1),""),"")</f>
        <v>-3.4099999999999966</v>
      </c>
      <c r="AE221">
        <f>+IFERROR(IF(VALUE('data-cash-crude'!AD221)&gt;0,'data-cash-crude'!AD221-INDEX('active-future'!$C:$C,MATCH('basis-cash-crude'!AE$1,'active-future'!$A:$A,0),1),""),"")</f>
        <v>-3.509999999999998</v>
      </c>
      <c r="AF221">
        <f>+IFERROR(IF(VALUE('data-cash-crude'!AE221)&gt;0,'data-cash-crude'!AE221-INDEX('active-future'!$C:$C,MATCH('basis-cash-crude'!AF$1,'active-future'!$A:$A,0),1),""),"")</f>
        <v>-3.5200000000000031</v>
      </c>
      <c r="AG221">
        <f>+IFERROR(IF(VALUE('data-cash-crude'!AF221)&gt;0,'data-cash-crude'!AF221-INDEX('active-future'!$C:$C,MATCH('basis-cash-crude'!AG$1,'active-future'!$A:$A,0),1),""),"")</f>
        <v>-3.5799999999999983</v>
      </c>
      <c r="AH221">
        <f>+IFERROR(IF(VALUE('data-cash-crude'!AG221)&gt;0,'data-cash-crude'!AG221-INDEX('active-future'!$C:$C,MATCH('basis-cash-crude'!AH$1,'active-future'!$A:$A,0),1),""),"")</f>
        <v>-3.509999999999998</v>
      </c>
      <c r="AI221">
        <f>+IFERROR(IF(VALUE('data-cash-crude'!AH221)&gt;0,'data-cash-crude'!AH221-INDEX('active-future'!$C:$C,MATCH('basis-cash-crude'!AI$1,'active-future'!$A:$A,0),1),""),"")</f>
        <v>-3.6000000000000014</v>
      </c>
      <c r="AJ221">
        <f>+IFERROR(IF(VALUE('data-cash-crude'!AI221)&gt;0,'data-cash-crude'!AI221-INDEX('active-future'!$C:$C,MATCH('basis-cash-crude'!AJ$1,'active-future'!$A:$A,0),1),""),"")</f>
        <v>-2.8900000000000006</v>
      </c>
      <c r="AK221">
        <f>+IFERROR(IF(VALUE('data-cash-crude'!AJ221)&gt;0,'data-cash-crude'!AJ221-INDEX('active-future'!$C:$C,MATCH('basis-cash-crude'!AK$1,'active-future'!$A:$A,0),1),""),"")</f>
        <v>-3.4699999999999989</v>
      </c>
      <c r="AL221">
        <f>+IFERROR(IF(VALUE('data-cash-crude'!AK221)&gt;0,'data-cash-crude'!AK221-INDEX('active-future'!$C:$C,MATCH('basis-cash-crude'!AL$1,'active-future'!$A:$A,0),1),""),"")</f>
        <v>-3.5200000000000031</v>
      </c>
      <c r="AM221">
        <f>+IFERROR(IF(VALUE('data-cash-crude'!AL221)&gt;0,'data-cash-crude'!AL221-INDEX('active-future'!$C:$C,MATCH('basis-cash-crude'!AM$1,'active-future'!$A:$A,0),1),""),"")</f>
        <v>-3.6199999999999974</v>
      </c>
      <c r="AN221">
        <f>+IFERROR(IF(VALUE('data-cash-crude'!AM221)&gt;0,'data-cash-crude'!AM221-INDEX('active-future'!$C:$C,MATCH('basis-cash-crude'!AN$1,'active-future'!$A:$A,0),1),""),"")</f>
        <v>-3.5499999999999972</v>
      </c>
      <c r="AO221">
        <f>+IFERROR(IF(VALUE('data-cash-crude'!AN221)&gt;0,'data-cash-crude'!AN221-INDEX('active-future'!$C:$C,MATCH('basis-cash-crude'!AO$1,'active-future'!$A:$A,0),1),""),"")</f>
        <v>-3.3599999999999994</v>
      </c>
      <c r="AP221">
        <f>+IFERROR(IF(VALUE('data-cash-crude'!AO221)&gt;0,'data-cash-crude'!AO221-INDEX('active-future'!$C:$C,MATCH('basis-cash-crude'!AP$1,'active-future'!$A:$A,0),1),""),"")</f>
        <v>-3.490000000000002</v>
      </c>
      <c r="AQ221">
        <f>+IFERROR(IF(VALUE('data-cash-crude'!AP221)&gt;0,'data-cash-crude'!AP221-INDEX('active-future'!$C:$C,MATCH('basis-cash-crude'!AQ$1,'active-future'!$A:$A,0),1),""),"")</f>
        <v>-3.3999999999999986</v>
      </c>
      <c r="AR221">
        <f>+IFERROR(IF(VALUE('data-cash-crude'!AQ221)&gt;0,'data-cash-crude'!AQ221-INDEX('active-future'!$C:$C,MATCH('basis-cash-crude'!AR$1,'active-future'!$A:$A,0),1),""),"")</f>
        <v>-3.3500000000000014</v>
      </c>
      <c r="AS221">
        <f>+IFERROR(IF(VALUE('data-cash-crude'!AR221)&gt;0,'data-cash-crude'!AR221-INDEX('active-future'!$C:$C,MATCH('basis-cash-crude'!AS$1,'active-future'!$A:$A,0),1),""),"")</f>
        <v>-3.4799999999999969</v>
      </c>
      <c r="AT221">
        <f>+IFERROR(IF(VALUE('data-cash-crude'!AS221)&gt;0,'data-cash-crude'!AS221-INDEX('active-future'!$C:$C,MATCH('basis-cash-crude'!AT$1,'active-future'!$A:$A,0),1),""),"")</f>
        <v>-3.5399999999999991</v>
      </c>
      <c r="AU221">
        <f>+IFERROR(IF(VALUE('data-cash-crude'!AT221)&gt;0,'data-cash-crude'!AT221-INDEX('active-future'!$C:$C,MATCH('basis-cash-crude'!AU$1,'active-future'!$A:$A,0),1),""),"")</f>
        <v>-3.7000000000000028</v>
      </c>
      <c r="AV221">
        <f>+IFERROR(IF(VALUE('data-cash-crude'!AU221)&gt;0,'data-cash-crude'!AU221-INDEX('active-future'!$C:$C,MATCH('basis-cash-crude'!AV$1,'active-future'!$A:$A,0),1),""),"")</f>
        <v>-3.6799999999999997</v>
      </c>
      <c r="AW221">
        <f>+IFERROR(IF(VALUE('data-cash-crude'!AV221)&gt;0,'data-cash-crude'!AV221-INDEX('active-future'!$C:$C,MATCH('basis-cash-crude'!AW$1,'active-future'!$A:$A,0),1),""),"")</f>
        <v>-3.5600000000000023</v>
      </c>
      <c r="AX221">
        <f>+IFERROR(IF(VALUE('data-cash-crude'!AW221)&gt;0,'data-cash-crude'!AW221-INDEX('active-future'!$C:$C,MATCH('basis-cash-crude'!AX$1,'active-future'!$A:$A,0),1),""),"")</f>
        <v>-3.5399999999999991</v>
      </c>
      <c r="AY221">
        <f>+IFERROR(IF(VALUE('data-cash-crude'!AX221)&gt;0,'data-cash-crude'!AX221-INDEX('active-future'!$C:$C,MATCH('basis-cash-crude'!AY$1,'active-future'!$A:$A,0),1),""),"")</f>
        <v>-3.5600000000000023</v>
      </c>
      <c r="AZ221">
        <f>+IFERROR(IF(VALUE('data-cash-crude'!AY221)&gt;0,'data-cash-crude'!AY221-INDEX('active-future'!$C:$C,MATCH('basis-cash-crude'!AZ$1,'active-future'!$A:$A,0),1),""),"")</f>
        <v>-3.4099999999999966</v>
      </c>
      <c r="BA221">
        <f>+IFERROR(IF(VALUE('data-cash-crude'!AZ221)&gt;0,'data-cash-crude'!AZ221-INDEX('active-future'!$C:$C,MATCH('basis-cash-crude'!BA$1,'active-future'!$A:$A,0),1),""),"")</f>
        <v>-3.4799999999999969</v>
      </c>
      <c r="BB221">
        <f>+IFERROR(IF(VALUE('data-cash-crude'!BA221)&gt;0,'data-cash-crude'!BA221-INDEX('active-future'!$C:$C,MATCH('basis-cash-crude'!BB$1,'active-future'!$A:$A,0),1),""),"")</f>
        <v>-3.4699999999999989</v>
      </c>
      <c r="BC221">
        <f>+IFERROR(IF(VALUE('data-cash-crude'!BB221)&gt;0,'data-cash-crude'!BB221-INDEX('active-future'!$C:$C,MATCH('basis-cash-crude'!BC$1,'active-future'!$A:$A,0),1),""),"")</f>
        <v>-3.9799999999999969</v>
      </c>
      <c r="BD221">
        <f>+IFERROR(IF(VALUE('data-cash-crude'!BC221)&gt;0,'data-cash-crude'!BC221-INDEX('active-future'!$C:$C,MATCH('basis-cash-crude'!BD$1,'active-future'!$A:$A,0),1),""),"")</f>
        <v>-3.759999999999998</v>
      </c>
      <c r="BE221">
        <f>+IFERROR(IF(VALUE('data-cash-crude'!BD221)&gt;0,'data-cash-crude'!BD221-INDEX('active-future'!$C:$C,MATCH('basis-cash-crude'!BE$1,'active-future'!$A:$A,0),1),""),"")</f>
        <v>-3.6199999999999974</v>
      </c>
      <c r="BF221">
        <f>+IFERROR(IF(VALUE('data-cash-crude'!BE221)&gt;0,'data-cash-crude'!BE221-INDEX('active-future'!$C:$C,MATCH('basis-cash-crude'!BF$1,'active-future'!$A:$A,0),1),""),"")</f>
        <v>-3.4299999999999997</v>
      </c>
      <c r="BG221">
        <f>+IFERROR(IF(VALUE('data-cash-crude'!BF221)&gt;0,'data-cash-crude'!BF221-INDEX('active-future'!$C:$C,MATCH('basis-cash-crude'!BG$1,'active-future'!$A:$A,0),1),""),"")</f>
        <v>-3.6099999999999994</v>
      </c>
      <c r="BH221">
        <f>+IFERROR(IF(VALUE('data-cash-crude'!BG221)&gt;0,'data-cash-crude'!BG221-INDEX('active-future'!$C:$C,MATCH('basis-cash-crude'!BH$1,'active-future'!$A:$A,0),1),""),"")</f>
        <v>-3.5600000000000023</v>
      </c>
      <c r="BI221">
        <f>+IFERROR(IF(VALUE('data-cash-crude'!BH221)&gt;0,'data-cash-crude'!BH221-INDEX('active-future'!$C:$C,MATCH('basis-cash-crude'!BI$1,'active-future'!$A:$A,0),1),""),"")</f>
        <v>-3.5900000000000034</v>
      </c>
      <c r="BJ221">
        <f>+IFERROR(IF(VALUE('data-cash-crude'!BI221)&gt;0,'data-cash-crude'!BI221-INDEX('active-future'!$C:$C,MATCH('basis-cash-crude'!BJ$1,'active-future'!$A:$A,0),1),""),"")</f>
        <v>-3.4500000000000028</v>
      </c>
      <c r="BK221">
        <f>+IFERROR(IF(VALUE('data-cash-crude'!BJ221)&gt;0,'data-cash-crude'!BJ221-INDEX('active-future'!$C:$C,MATCH('basis-cash-crude'!BK$1,'active-future'!$A:$A,0),1),""),"")</f>
        <v>-3.5499999999999972</v>
      </c>
      <c r="BL221">
        <f>+IFERROR(IF(VALUE('data-cash-crude'!BK221)&gt;0,'data-cash-crude'!BK221-INDEX('active-future'!$C:$C,MATCH('basis-cash-crude'!BL$1,'active-future'!$A:$A,0),1),""),"")</f>
        <v>-3.5900000000000034</v>
      </c>
      <c r="BM221">
        <f>+IFERROR(IF(VALUE('data-cash-crude'!BL221)&gt;0,'data-cash-crude'!BL221-INDEX('active-future'!$C:$C,MATCH('basis-cash-crude'!BM$1,'active-future'!$A:$A,0),1),""),"")</f>
        <v>-3.3800000000000026</v>
      </c>
      <c r="BN221">
        <f>+IFERROR(IF(VALUE('data-cash-crude'!BM221)&gt;0,'data-cash-crude'!BM221-INDEX('active-future'!$C:$C,MATCH('basis-cash-crude'!BN$1,'active-future'!$A:$A,0),1),""),"")</f>
        <v>-3.5</v>
      </c>
      <c r="BO221">
        <f>+IFERROR(IF(VALUE('data-cash-crude'!BN221)&gt;0,'data-cash-crude'!BN221-INDEX('active-future'!$C:$C,MATCH('basis-cash-crude'!BO$1,'active-future'!$A:$A,0),1),""),"")</f>
        <v>-3.5600000000000023</v>
      </c>
      <c r="BP221">
        <f>+IFERROR(IF(VALUE('data-cash-crude'!BO221)&gt;0,'data-cash-crude'!BO221-INDEX('active-future'!$C:$C,MATCH('basis-cash-crude'!BP$1,'active-future'!$A:$A,0),1),""),"")</f>
        <v>-3.4500000000000028</v>
      </c>
      <c r="BQ221">
        <f>+IFERROR(IF(VALUE('data-cash-crude'!BP221)&gt;0,'data-cash-crude'!BP221-INDEX('active-future'!$C:$C,MATCH('basis-cash-crude'!BQ$1,'active-future'!$A:$A,0),1),""),"")</f>
        <v>-3.3900000000000006</v>
      </c>
      <c r="BR221">
        <f>+IFERROR(IF(VALUE('data-cash-crude'!BQ221)&gt;0,'data-cash-crude'!BQ221-INDEX('active-future'!$C:$C,MATCH('basis-cash-crude'!BR$1,'active-future'!$A:$A,0),1),""),"")</f>
        <v>-3.6199999999999974</v>
      </c>
      <c r="BS221">
        <f>+IFERROR(IF(VALUE('data-cash-crude'!BR221)&gt;0,'data-cash-crude'!BR221-INDEX('active-future'!$C:$C,MATCH('basis-cash-crude'!BS$1,'active-future'!$A:$A,0),1),""),"")</f>
        <v>-3.5700000000000003</v>
      </c>
      <c r="BT221">
        <f>+IFERROR(IF(VALUE('data-cash-crude'!BS221)&gt;0,'data-cash-crude'!BS221-INDEX('active-future'!$C:$C,MATCH('basis-cash-crude'!BT$1,'active-future'!$A:$A,0),1),""),"")</f>
        <v>-3.4099999999999966</v>
      </c>
      <c r="BU221">
        <f>+IFERROR(IF(VALUE('data-cash-crude'!BT221)&gt;0,'data-cash-crude'!BT221-INDEX('active-future'!$C:$C,MATCH('basis-cash-crude'!BU$1,'active-future'!$A:$A,0),1),""),"")</f>
        <v>-3.4099999999999966</v>
      </c>
      <c r="BV221">
        <f>+IFERROR(IF(VALUE('data-cash-crude'!BU221)&gt;0,'data-cash-crude'!BU221-INDEX('active-future'!$C:$C,MATCH('basis-cash-crude'!BV$1,'active-future'!$A:$A,0),1),""),"")</f>
        <v>-3.490000000000002</v>
      </c>
      <c r="BW221">
        <f>+IFERROR(IF(VALUE('data-cash-crude'!BV221)&gt;0,'data-cash-crude'!BV221-INDEX('active-future'!$C:$C,MATCH('basis-cash-crude'!BW$1,'active-future'!$A:$A,0),1),""),"")</f>
        <v>-3.2899999999999991</v>
      </c>
      <c r="BX221">
        <f>+IFERROR(IF(VALUE('data-cash-crude'!BW221)&gt;0,'data-cash-crude'!BW221-INDEX('active-future'!$C:$C,MATCH('basis-cash-crude'!BX$1,'active-future'!$A:$A,0),1),""),"")</f>
        <v>-3.3900000000000006</v>
      </c>
      <c r="BY221">
        <f>+IFERROR(IF(VALUE('data-cash-crude'!BX221)&gt;0,'data-cash-crude'!BX221-INDEX('active-future'!$C:$C,MATCH('basis-cash-crude'!BY$1,'active-future'!$A:$A,0),1),""),"")</f>
        <v>-3.5900000000000034</v>
      </c>
      <c r="BZ221">
        <f>+IFERROR(IF(VALUE('data-cash-crude'!BY221)&gt;0,'data-cash-crude'!BY221-INDEX('active-future'!$C:$C,MATCH('basis-cash-crude'!BZ$1,'active-future'!$A:$A,0),1),""),"")</f>
        <v>-3.6899999999999977</v>
      </c>
      <c r="CA221" t="str">
        <f>+IFERROR(IF(VALUE('data-cash-crude'!BZ221)&gt;0,'data-cash-crude'!BZ221-INDEX('active-future'!$C:$C,MATCH('basis-cash-crude'!CA$1,'active-future'!$A:$A,0),1),""),"")</f>
        <v/>
      </c>
      <c r="CB221">
        <f>+IFERROR(IF(VALUE('data-cash-crude'!CA221)&gt;0,'data-cash-crude'!CA221-INDEX('active-future'!$C:$C,MATCH('basis-cash-crude'!CB$1,'active-future'!$A:$A,0),1),""),"")</f>
        <v>-3.5900000000000034</v>
      </c>
      <c r="CC221">
        <f>+IFERROR(IF(VALUE('data-cash-crude'!CB221)&gt;0,'data-cash-crude'!CB221-INDEX('active-future'!$C:$C,MATCH('basis-cash-crude'!CC$1,'active-future'!$A:$A,0),1),""),"")</f>
        <v>-3.6499999999999986</v>
      </c>
      <c r="CD221">
        <f>+IFERROR(IF(VALUE('data-cash-crude'!CC221)&gt;0,'data-cash-crude'!CC221-INDEX('active-future'!$C:$C,MATCH('basis-cash-crude'!CD$1,'active-future'!$A:$A,0),1),""),"")</f>
        <v>-3.3500000000000014</v>
      </c>
      <c r="CE221">
        <f>+IFERROR(IF(VALUE('data-cash-crude'!CD221)&gt;0,'data-cash-crude'!CD221-INDEX('active-future'!$C:$C,MATCH('basis-cash-crude'!CE$1,'active-future'!$A:$A,0),1),""),"")</f>
        <v>-3.5900000000000034</v>
      </c>
      <c r="CF221">
        <f>+IFERROR(IF(VALUE('data-cash-crude'!CE221)&gt;0,'data-cash-crude'!CE221-INDEX('active-future'!$C:$C,MATCH('basis-cash-crude'!CF$1,'active-future'!$A:$A,0),1),""),"")</f>
        <v>-3.75</v>
      </c>
      <c r="CG221">
        <f>+IFERROR(IF(VALUE('data-cash-crude'!CF221)&gt;0,'data-cash-crude'!CF221-INDEX('active-future'!$C:$C,MATCH('basis-cash-crude'!CG$1,'active-future'!$A:$A,0),1),""),"")</f>
        <v>-3.6499999999999986</v>
      </c>
      <c r="CH221">
        <f>+IFERROR(IF(VALUE('data-cash-crude'!CG221)&gt;0,'data-cash-crude'!CG221-INDEX('active-future'!$C:$C,MATCH('basis-cash-crude'!CH$1,'active-future'!$A:$A,0),1),""),"")</f>
        <v>-3.6000000000000014</v>
      </c>
      <c r="CI221">
        <f>+IFERROR(IF(VALUE('data-cash-crude'!CH221)&gt;0,'data-cash-crude'!CH221-INDEX('active-future'!$C:$C,MATCH('basis-cash-crude'!CI$1,'active-future'!$A:$A,0),1),""),"")</f>
        <v>-3.5200000000000031</v>
      </c>
      <c r="CJ221">
        <f>+IFERROR(IF(VALUE('data-cash-crude'!CI221)&gt;0,'data-cash-crude'!CI221-INDEX('active-future'!$C:$C,MATCH('basis-cash-crude'!CJ$1,'active-future'!$A:$A,0),1),""),"")</f>
        <v>-3.5499999999999972</v>
      </c>
      <c r="CK221">
        <f>+IFERROR(IF(VALUE('data-cash-crude'!CJ221)&gt;0,'data-cash-crude'!CJ221-INDEX('active-future'!$C:$C,MATCH('basis-cash-crude'!CK$1,'active-future'!$A:$A,0),1),""),"")</f>
        <v>-3.509999999999998</v>
      </c>
      <c r="CL221">
        <f>+IFERROR(IF(VALUE('data-cash-crude'!CK221)&gt;0,'data-cash-crude'!CK221-INDEX('active-future'!$C:$C,MATCH('basis-cash-crude'!CL$1,'active-future'!$A:$A,0),1),""),"")</f>
        <v>-3.4399999999999977</v>
      </c>
      <c r="CM221" t="str">
        <f>+IFERROR(IF(VALUE('data-cash-crude'!CL221)&gt;0,'data-cash-crude'!CL221-INDEX('active-future'!$C:$C,MATCH('basis-cash-crude'!CM$1,'active-future'!$A:$A,0),1),""),"")</f>
        <v/>
      </c>
      <c r="CN221">
        <f>+IFERROR(IF(VALUE('data-cash-crude'!CM221)&gt;0,'data-cash-crude'!CM221-INDEX('active-future'!$C:$C,MATCH('basis-cash-crude'!CN$1,'active-future'!$A:$A,0),1),""),"")</f>
        <v>-3.3500000000000014</v>
      </c>
      <c r="CO221">
        <f>+IFERROR(IF(VALUE('data-cash-crude'!CN221)&gt;0,'data-cash-crude'!CN221-INDEX('active-future'!$C:$C,MATCH('basis-cash-crude'!CO$1,'active-future'!$A:$A,0),1),""),"")</f>
        <v>-3.4600000000000009</v>
      </c>
      <c r="CP221">
        <f>+IFERROR(IF(VALUE('data-cash-crude'!CO221)&gt;0,'data-cash-crude'!CO221-INDEX('active-future'!$C:$C,MATCH('basis-cash-crude'!CP$1,'active-future'!$A:$A,0),1),""),"")</f>
        <v>-3.5300000000000011</v>
      </c>
      <c r="CQ221">
        <f>+IFERROR(IF(VALUE('data-cash-crude'!CP221)&gt;0,'data-cash-crude'!CP221-INDEX('active-future'!$C:$C,MATCH('basis-cash-crude'!CQ$1,'active-future'!$A:$A,0),1),""),"")</f>
        <v>-3.4299999999999997</v>
      </c>
      <c r="CR221">
        <f>+IFERROR(IF(VALUE('data-cash-crude'!CQ221)&gt;0,'data-cash-crude'!CQ221-INDEX('active-future'!$C:$C,MATCH('basis-cash-crude'!CR$1,'active-future'!$A:$A,0),1),""),"")</f>
        <v>-3.3900000000000006</v>
      </c>
      <c r="CS221">
        <f>+IFERROR(IF(VALUE('data-cash-crude'!CR221)&gt;0,'data-cash-crude'!CR221-INDEX('active-future'!$C:$C,MATCH('basis-cash-crude'!CS$1,'active-future'!$A:$A,0),1),""),"")</f>
        <v>-3.6700000000000017</v>
      </c>
      <c r="CT221">
        <f>+IFERROR(IF(VALUE('data-cash-crude'!CS221)&gt;0,'data-cash-crude'!CS221-INDEX('active-future'!$C:$C,MATCH('basis-cash-crude'!CT$1,'active-future'!$A:$A,0),1),""),"")</f>
        <v>-3.3500000000000014</v>
      </c>
      <c r="CU221" t="str">
        <f>+IFERROR(IF(VALUE('data-cash-crude'!CT221)&gt;0,'data-cash-crude'!CT221-INDEX('active-future'!$C:$C,MATCH('basis-cash-crude'!CU$1,'active-future'!$A:$A,0),1),""),"")</f>
        <v/>
      </c>
      <c r="CV221" t="str">
        <f>+IFERROR(IF(VALUE('data-cash-crude'!CU221)&gt;0,'data-cash-crude'!CU221-INDEX('active-future'!$C:$C,MATCH('basis-cash-crude'!CV$1,'active-future'!$A:$A,0),1),""),"")</f>
        <v/>
      </c>
      <c r="CW221" t="str">
        <f>+IFERROR(IF(VALUE('data-cash-crude'!CV221)&gt;0,'data-cash-crude'!CV221-INDEX('active-future'!$C:$C,MATCH('basis-cash-crude'!CW$1,'active-future'!$A:$A,0),1),""),"")</f>
        <v/>
      </c>
      <c r="CX221" t="str">
        <f>+IFERROR(IF(VALUE('data-cash-crude'!CW221)&gt;0,'data-cash-crude'!CW221-INDEX('active-future'!$C:$C,MATCH('basis-cash-crude'!CX$1,'active-future'!$A:$A,0),1),""),"")</f>
        <v/>
      </c>
      <c r="CY221" t="str">
        <f>+IFERROR(IF(VALUE('data-cash-crude'!CX221)&gt;0,'data-cash-crude'!CX221-INDEX('active-future'!$C:$C,MATCH('basis-cash-crude'!CY$1,'active-future'!$A:$A,0),1),""),"")</f>
        <v/>
      </c>
      <c r="CZ221" t="str">
        <f>+IFERROR(IF(VALUE('data-cash-crude'!CY221)&gt;0,'data-cash-crude'!CY221-INDEX('active-future'!$C:$C,MATCH('basis-cash-crude'!CZ$1,'active-future'!$A:$A,0),1),""),"")</f>
        <v/>
      </c>
      <c r="DA221" t="str">
        <f>+IFERROR(IF(VALUE('data-cash-crude'!CZ221)&gt;0,'data-cash-crude'!CZ221-INDEX('active-future'!$C:$C,MATCH('basis-cash-crude'!DA$1,'active-future'!$A:$A,0),1),""),"")</f>
        <v/>
      </c>
      <c r="DB221" t="str">
        <f>+IFERROR(IF(VALUE('data-cash-crude'!DA221)&gt;0,'data-cash-crude'!DA221-INDEX('active-future'!$C:$C,MATCH('basis-cash-crude'!DB$1,'active-future'!$A:$A,0),1),""),"")</f>
        <v/>
      </c>
      <c r="DC221" t="str">
        <f>+IFERROR(IF(VALUE('data-cash-crude'!DB221)&gt;0,'data-cash-crude'!DB221-INDEX('active-future'!$C:$C,MATCH('basis-cash-crude'!DC$1,'active-future'!$A:$A,0),1),""),"")</f>
        <v/>
      </c>
      <c r="DD221">
        <f>+IFERROR(IF(VALUE('data-cash-crude'!DC221)&gt;0,'data-cash-crude'!DC221-INDEX('active-future'!$C:$C,MATCH('basis-cash-crude'!DD$1,'active-future'!$A:$A,0),1),""),"")</f>
        <v>-3.7899999999999991</v>
      </c>
      <c r="DE221">
        <f>+IFERROR(IF(VALUE('data-cash-crude'!DD221)&gt;0,'data-cash-crude'!DD221-INDEX('active-future'!$C:$C,MATCH('basis-cash-crude'!DE$1,'active-future'!$A:$A,0),1),""),"")</f>
        <v>-3.5900000000000034</v>
      </c>
      <c r="DF221">
        <f>+IFERROR(IF(VALUE('data-cash-crude'!DE221)&gt;0,'data-cash-crude'!DE221-INDEX('active-future'!$C:$C,MATCH('basis-cash-crude'!DF$1,'active-future'!$A:$A,0),1),""),"")</f>
        <v>-3.6300000000000026</v>
      </c>
      <c r="DG221">
        <f>+IFERROR(IF(VALUE('data-cash-crude'!DF221)&gt;0,'data-cash-crude'!DF221-INDEX('active-future'!$C:$C,MATCH('basis-cash-crude'!DG$1,'active-future'!$A:$A,0),1),""),"")</f>
        <v>-3.4399999999999977</v>
      </c>
      <c r="DH221" t="str">
        <f>+IFERROR(IF(VALUE('data-cash-crude'!DG221)&gt;0,'data-cash-crude'!DG221-INDEX('active-future'!$C:$C,MATCH('basis-cash-crude'!DH$1,'active-future'!$A:$A,0),1),""),"")</f>
        <v/>
      </c>
      <c r="DI221">
        <f>+IFERROR(IF(VALUE('data-cash-crude'!DH221)&gt;0,'data-cash-crude'!DH221-INDEX('active-future'!$C:$C,MATCH('basis-cash-crude'!DI$1,'active-future'!$A:$A,0),1),""),"")</f>
        <v>-3.4500000000000028</v>
      </c>
      <c r="DJ221">
        <f>+IFERROR(IF(VALUE('data-cash-crude'!DI221)&gt;0,'data-cash-crude'!DI221-INDEX('active-future'!$C:$C,MATCH('basis-cash-crude'!DJ$1,'active-future'!$A:$A,0),1),""),"")</f>
        <v>-3.5799999999999983</v>
      </c>
      <c r="DK221" t="str">
        <f>+IFERROR(IF(VALUE('data-cash-crude'!DJ221)&gt;0,'data-cash-crude'!DJ221-INDEX('active-future'!$C:$C,MATCH('basis-cash-crude'!DK$1,'active-future'!$A:$A,0),1),""),"")</f>
        <v/>
      </c>
      <c r="DL221">
        <f>+IFERROR(IF(VALUE('data-cash-crude'!DK221)&gt;0,'data-cash-crude'!DK221-INDEX('active-future'!$C:$C,MATCH('basis-cash-crude'!DL$1,'active-future'!$A:$A,0),1),""),"")</f>
        <v>-3.3699999999999974</v>
      </c>
      <c r="DM221" t="str">
        <f>+IFERROR(IF(VALUE('data-cash-crude'!DL221)&gt;0,'data-cash-crude'!DL221-INDEX('active-future'!$C:$C,MATCH('basis-cash-crude'!DM$1,'active-future'!$A:$A,0),1),""),"")</f>
        <v/>
      </c>
      <c r="DN221">
        <f>+IFERROR(IF(VALUE('data-cash-crude'!DM221)&gt;0,'data-cash-crude'!DM221-INDEX('active-future'!$C:$C,MATCH('basis-cash-crude'!DN$1,'active-future'!$A:$A,0),1),""),"")</f>
        <v>-3.4500000000000028</v>
      </c>
      <c r="DO221" t="str">
        <f>+IFERROR(IF(VALUE('data-cash-crude'!DN221)&gt;0,'data-cash-crude'!DN221-INDEX('active-future'!$C:$C,MATCH('basis-cash-crude'!DO$1,'active-future'!$A:$A,0),1),""),"")</f>
        <v/>
      </c>
      <c r="DP221" t="str">
        <f>+IFERROR(IF(VALUE('data-cash-crude'!DO221)&gt;0,'data-cash-crude'!DO221-INDEX('active-future'!$C:$C,MATCH('basis-cash-crude'!DP$1,'active-future'!$A:$A,0),1),""),"")</f>
        <v/>
      </c>
      <c r="DQ221" t="str">
        <f>+IFERROR(IF(VALUE('data-cash-crude'!DP221)&gt;0,'data-cash-crude'!DP221-INDEX('active-future'!$C:$C,MATCH('basis-cash-crude'!DQ$1,'active-future'!$A:$A,0),1),""),"")</f>
        <v/>
      </c>
      <c r="DR221" t="str">
        <f>+IFERROR(IF(VALUE('data-cash-crude'!DQ221)&gt;0,'data-cash-crude'!DQ221-INDEX('active-future'!$C:$C,MATCH('basis-cash-crude'!DR$1,'active-future'!$A:$A,0),1),""),"")</f>
        <v/>
      </c>
      <c r="DS221" t="str">
        <f>+IFERROR(IF(VALUE('data-cash-crude'!DR221)&gt;0,'data-cash-crude'!DR221-INDEX('active-future'!$C:$C,MATCH('basis-cash-crude'!DS$1,'active-future'!$A:$A,0),1),""),"")</f>
        <v/>
      </c>
      <c r="DT221" t="str">
        <f>+IFERROR(IF(VALUE('data-cash-crude'!DS221)&gt;0,'data-cash-crude'!DS221-INDEX('active-future'!$C:$C,MATCH('basis-cash-crude'!DT$1,'active-future'!$A:$A,0),1),""),"")</f>
        <v/>
      </c>
      <c r="DU221" t="str">
        <f>+IFERROR(IF(VALUE('data-cash-crude'!DT221)&gt;0,'data-cash-crude'!DT221-INDEX('active-future'!$C:$C,MATCH('basis-cash-crude'!DU$1,'active-future'!$A:$A,0),1),""),"")</f>
        <v/>
      </c>
      <c r="DV221" t="str">
        <f>+IFERROR(IF(VALUE('data-cash-crude'!DU221)&gt;0,'data-cash-crude'!DU221-INDEX('active-future'!$C:$C,MATCH('basis-cash-crude'!DV$1,'active-future'!$A:$A,0),1),""),"")</f>
        <v/>
      </c>
      <c r="DW221" t="str">
        <f>+IFERROR(IF(VALUE('data-cash-crude'!DV221)&gt;0,'data-cash-crude'!DV221-INDEX('active-future'!$C:$C,MATCH('basis-cash-crude'!DW$1,'active-future'!$A:$A,0),1),""),"")</f>
        <v/>
      </c>
      <c r="DX221" t="str">
        <f>+IFERROR(IF(VALUE('data-cash-crude'!DW221)&gt;0,'data-cash-crude'!DW221-INDEX('active-future'!$C:$C,MATCH('basis-cash-crude'!DX$1,'active-future'!$A:$A,0),1),""),"")</f>
        <v/>
      </c>
      <c r="DY221" t="str">
        <f>+IFERROR(IF(VALUE('data-cash-crude'!DX221)&gt;0,'data-cash-crude'!DX221-INDEX('active-future'!$C:$C,MATCH('basis-cash-crude'!DY$1,'active-future'!$A:$A,0),1),""),"")</f>
        <v/>
      </c>
      <c r="DZ221" t="str">
        <f>+IFERROR(IF(VALUE('data-cash-crude'!DY221)&gt;0,'data-cash-crude'!DY221-INDEX('active-future'!$C:$C,MATCH('basis-cash-crude'!DZ$1,'active-future'!$A:$A,0),1),""),"")</f>
        <v/>
      </c>
      <c r="EA221" t="str">
        <f>+IFERROR(IF(VALUE('data-cash-crude'!DZ221)&gt;0,'data-cash-crude'!DZ221-INDEX('active-future'!$C:$C,MATCH('basis-cash-crude'!EA$1,'active-future'!$A:$A,0),1),""),"")</f>
        <v/>
      </c>
      <c r="EB221" t="str">
        <f>+IFERROR(IF(VALUE('data-cash-crude'!EA221)&gt;0,'data-cash-crude'!EA221-INDEX('active-future'!$C:$C,MATCH('basis-cash-crude'!EB$1,'active-future'!$A:$A,0),1),""),"")</f>
        <v/>
      </c>
      <c r="EC221" t="str">
        <f>+IFERROR(IF(VALUE('data-cash-crude'!EB221)&gt;0,'data-cash-crude'!EB221-INDEX('active-future'!$C:$C,MATCH('basis-cash-crude'!EC$1,'active-future'!$A:$A,0),1),""),"")</f>
        <v/>
      </c>
      <c r="ED221" t="str">
        <f>+IFERROR(IF(VALUE('data-cash-crude'!EC221)&gt;0,'data-cash-crude'!EC221-INDEX('active-future'!$C:$C,MATCH('basis-cash-crude'!ED$1,'active-future'!$A:$A,0),1),""),"")</f>
        <v/>
      </c>
      <c r="EE221" t="str">
        <f>+IFERROR(IF(VALUE('data-cash-crude'!ED221)&gt;0,'data-cash-crude'!ED221-INDEX('active-future'!$C:$C,MATCH('basis-cash-crude'!EE$1,'active-future'!$A:$A,0),1),""),"")</f>
        <v/>
      </c>
      <c r="EF221" t="str">
        <f>+IFERROR(IF(VALUE('data-cash-crude'!EE221)&gt;0,'data-cash-crude'!EE221-INDEX('active-future'!$C:$C,MATCH('basis-cash-crude'!EF$1,'active-future'!$A:$A,0),1),""),"")</f>
        <v/>
      </c>
      <c r="EG221" t="str">
        <f>+IFERROR(IF(VALUE('data-cash-crude'!EF221)&gt;0,'data-cash-crude'!EF221-INDEX('active-future'!$C:$C,MATCH('basis-cash-crude'!EG$1,'active-future'!$A:$A,0),1),""),"")</f>
        <v/>
      </c>
      <c r="EH221" t="str">
        <f>+IFERROR(IF(VALUE('data-cash-crude'!EG221)&gt;0,'data-cash-crude'!EG221-INDEX('active-future'!$C:$C,MATCH('basis-cash-crude'!EH$1,'active-future'!$A:$A,0),1),""),"")</f>
        <v/>
      </c>
      <c r="EI221" t="str">
        <f>+IFERROR(IF(VALUE('data-cash-crude'!EH221)&gt;0,'data-cash-crude'!EH221-INDEX('active-future'!$C:$C,MATCH('basis-cash-crude'!EI$1,'active-future'!$A:$A,0),1),""),"")</f>
        <v/>
      </c>
      <c r="EJ221" t="str">
        <f>+IFERROR(IF(VALUE('data-cash-crude'!EI221)&gt;0,'data-cash-crude'!EI221-INDEX('active-future'!$C:$C,MATCH('basis-cash-crude'!EJ$1,'active-future'!$A:$A,0),1),""),"")</f>
        <v/>
      </c>
      <c r="EK221" t="str">
        <f>+IFERROR(IF(VALUE('data-cash-crude'!EJ221)&gt;0,'data-cash-crude'!EJ221-INDEX('active-future'!$C:$C,MATCH('basis-cash-crude'!EK$1,'active-future'!$A:$A,0),1),""),"")</f>
        <v/>
      </c>
      <c r="EL221" t="str">
        <f>+IFERROR(IF(VALUE('data-cash-crude'!EK221)&gt;0,'data-cash-crude'!EK221-INDEX('active-future'!$C:$C,MATCH('basis-cash-crude'!EL$1,'active-future'!$A:$A,0),1),""),"")</f>
        <v/>
      </c>
      <c r="EM221" t="str">
        <f>+IFERROR(IF(VALUE('data-cash-crude'!EL221)&gt;0,'data-cash-crude'!EL221-INDEX('active-future'!$C:$C,MATCH('basis-cash-crude'!EM$1,'active-future'!$A:$A,0),1),""),"")</f>
        <v/>
      </c>
      <c r="EN221" t="str">
        <f>+IFERROR(IF(VALUE('data-cash-crude'!EM221)&gt;0,'data-cash-crude'!EM221-INDEX('active-future'!$C:$C,MATCH('basis-cash-crude'!EN$1,'active-future'!$A:$A,0),1),""),"")</f>
        <v/>
      </c>
      <c r="EO221" t="str">
        <f>+IFERROR(IF(VALUE('data-cash-crude'!EN221)&gt;0,'data-cash-crude'!EN221-INDEX('active-future'!$C:$C,MATCH('basis-cash-crude'!EO$1,'active-future'!$A:$A,0),1),""),"")</f>
        <v/>
      </c>
      <c r="EP221" t="str">
        <f>+IFERROR(IF(VALUE('data-cash-crude'!EO221)&gt;0,'data-cash-crude'!EO221-INDEX('active-future'!$C:$C,MATCH('basis-cash-crude'!EP$1,'active-future'!$A:$A,0),1),""),"")</f>
        <v/>
      </c>
      <c r="EQ221" t="str">
        <f>+IFERROR(IF(VALUE('data-cash-crude'!EP221)&gt;0,'data-cash-crude'!EP221-INDEX('active-future'!$C:$C,MATCH('basis-cash-crude'!EQ$1,'active-future'!$A:$A,0),1),""),"")</f>
        <v/>
      </c>
      <c r="ER221" t="str">
        <f>+IFERROR(IF(VALUE('data-cash-crude'!EQ221)&gt;0,'data-cash-crude'!EQ221-INDEX('active-future'!$C:$C,MATCH('basis-cash-crude'!ER$1,'active-future'!$A:$A,0),1),""),"")</f>
        <v/>
      </c>
      <c r="ES221" t="str">
        <f>+IFERROR(IF(VALUE('data-cash-crude'!ER221)&gt;0,'data-cash-crude'!ER221-INDEX('active-future'!$C:$C,MATCH('basis-cash-crude'!ES$1,'active-future'!$A:$A,0),1),""),"")</f>
        <v/>
      </c>
      <c r="ET221" t="str">
        <f>+IFERROR(IF(VALUE('data-cash-crude'!ES221)&gt;0,'data-cash-crude'!ES221-INDEX('active-future'!$C:$C,MATCH('basis-cash-crude'!ET$1,'active-future'!$A:$A,0),1),""),"")</f>
        <v/>
      </c>
      <c r="EU221" t="str">
        <f>+IFERROR(IF(VALUE('data-cash-crude'!ET221)&gt;0,'data-cash-crude'!ET221-INDEX('active-future'!$C:$C,MATCH('basis-cash-crude'!EU$1,'active-future'!$A:$A,0),1),""),"")</f>
        <v/>
      </c>
      <c r="EV221" t="str">
        <f>+IFERROR(IF(VALUE('data-cash-crude'!EU221)&gt;0,'data-cash-crude'!EU221-INDEX('active-future'!$C:$C,MATCH('basis-cash-crude'!EV$1,'active-future'!$A:$A,0),1),""),"")</f>
        <v/>
      </c>
      <c r="EW221" t="str">
        <f>+IFERROR(IF(VALUE('data-cash-crude'!EV221)&gt;0,'data-cash-crude'!EV221-INDEX('active-future'!$C:$C,MATCH('basis-cash-crude'!EW$1,'active-future'!$A:$A,0),1),""),"")</f>
        <v/>
      </c>
      <c r="EX221" t="str">
        <f>+IFERROR(IF(VALUE('data-cash-crude'!EW221)&gt;0,'data-cash-crude'!EW221-INDEX('active-future'!$C:$C,MATCH('basis-cash-crude'!EX$1,'active-future'!$A:$A,0),1),""),"")</f>
        <v/>
      </c>
      <c r="EY221" t="str">
        <f>+IFERROR(IF(VALUE('data-cash-crude'!EX221)&gt;0,'data-cash-crude'!EX221-INDEX('active-future'!$C:$C,MATCH('basis-cash-crude'!EY$1,'active-future'!$A:$A,0),1),""),"")</f>
        <v/>
      </c>
      <c r="EZ221" t="str">
        <f>+IFERROR(IF(VALUE('data-cash-crude'!EY221)&gt;0,'data-cash-crude'!EY221-INDEX('active-future'!$C:$C,MATCH('basis-cash-crude'!EZ$1,'active-future'!$A:$A,0),1),""),"")</f>
        <v/>
      </c>
      <c r="FA221" t="str">
        <f>+IFERROR(IF(VALUE('data-cash-crude'!EZ221)&gt;0,'data-cash-crude'!EZ221-INDEX('active-future'!$C:$C,MATCH('basis-cash-crude'!FA$1,'active-future'!$A:$A,0),1),""),"")</f>
        <v/>
      </c>
      <c r="FB221" t="str">
        <f>+IFERROR(IF(VALUE('data-cash-crude'!FA221)&gt;0,'data-cash-crude'!FA221-INDEX('active-future'!$C:$C,MATCH('basis-cash-crude'!FB$1,'active-future'!$A:$A,0),1),""),"")</f>
        <v/>
      </c>
      <c r="FC221" t="str">
        <f>+IFERROR(IF(VALUE('data-cash-crude'!FB221)&gt;0,'data-cash-crude'!FB221-INDEX('active-future'!$C:$C,MATCH('basis-cash-crude'!FC$1,'active-future'!$A:$A,0),1),""),"")</f>
        <v/>
      </c>
      <c r="FD221" t="str">
        <f>+IFERROR(IF(VALUE('data-cash-crude'!FC221)&gt;0,'data-cash-crude'!FC221-INDEX('active-future'!$C:$C,MATCH('basis-cash-crude'!FD$1,'active-future'!$A:$A,0),1),""),"")</f>
        <v/>
      </c>
      <c r="FE221" t="str">
        <f>+IFERROR(IF(VALUE('data-cash-crude'!FD221)&gt;0,'data-cash-crude'!FD221-INDEX('active-future'!$C:$C,MATCH('basis-cash-crude'!FE$1,'active-future'!$A:$A,0),1),""),"")</f>
        <v/>
      </c>
      <c r="FF221" t="str">
        <f>+IFERROR(IF(VALUE('data-cash-crude'!FE221)&gt;0,'data-cash-crude'!FE221-INDEX('active-future'!$C:$C,MATCH('basis-cash-crude'!FF$1,'active-future'!$A:$A,0),1),""),"")</f>
        <v/>
      </c>
      <c r="FG221" t="str">
        <f>+IFERROR(IF(VALUE('data-cash-crude'!FF221)&gt;0,'data-cash-crude'!FF221-INDEX('active-future'!$C:$C,MATCH('basis-cash-crude'!FG$1,'active-future'!$A:$A,0),1),""),"")</f>
        <v/>
      </c>
      <c r="FH221" t="str">
        <f>+IFERROR(IF(VALUE('data-cash-crude'!FG221)&gt;0,'data-cash-crude'!FG221-INDEX('active-future'!$C:$C,MATCH('basis-cash-crude'!FH$1,'active-future'!$A:$A,0),1),""),"")</f>
        <v/>
      </c>
      <c r="FI221" t="str">
        <f>+IFERROR(IF(VALUE('data-cash-crude'!FH221)&gt;0,'data-cash-crude'!FH221-INDEX('active-future'!$C:$C,MATCH('basis-cash-crude'!FI$1,'active-future'!$A:$A,0),1),""),"")</f>
        <v/>
      </c>
      <c r="FJ221" t="str">
        <f>+IFERROR(IF(VALUE('data-cash-crude'!FI221)&gt;0,'data-cash-crude'!FI221-INDEX('active-future'!$C:$C,MATCH('basis-cash-crude'!FJ$1,'active-future'!$A:$A,0),1),""),"")</f>
        <v/>
      </c>
      <c r="FK221" t="str">
        <f>+IFERROR(IF(VALUE('data-cash-crude'!FJ221)&gt;0,'data-cash-crude'!FJ221-INDEX('active-future'!$C:$C,MATCH('basis-cash-crude'!FK$1,'active-future'!$A:$A,0),1),""),"")</f>
        <v/>
      </c>
      <c r="FL221" t="str">
        <f>+IFERROR(IF(VALUE('data-cash-crude'!FK221)&gt;0,'data-cash-crude'!FK221-INDEX('active-future'!$C:$C,MATCH('basis-cash-crude'!FL$1,'active-future'!$A:$A,0),1),""),"")</f>
        <v/>
      </c>
    </row>
    <row r="222" spans="1:168" x14ac:dyDescent="0.2">
      <c r="A222">
        <f t="shared" si="9"/>
        <v>-4.0866666666666669</v>
      </c>
      <c r="B222">
        <f t="shared" si="10"/>
        <v>-4.0175999999999998</v>
      </c>
      <c r="C222">
        <f t="shared" si="11"/>
        <v>-4.0274698795180717</v>
      </c>
      <c r="D222" s="10" t="str">
        <f>+'data-cash-crude'!B222</f>
        <v>CLPA-9-87.CM</v>
      </c>
      <c r="E222">
        <f>+IFERROR(IF(VALUE('data-cash-crude'!D222)&gt;0,'data-cash-crude'!D222-INDEX('active-future'!$C:$C,MATCH('basis-cash-crude'!E$1,'active-future'!$A:$A,0),1),""),"")</f>
        <v>-3.8100000000000023</v>
      </c>
      <c r="F222">
        <f>+IFERROR(IF(VALUE('data-cash-crude'!E222)&gt;0,'data-cash-crude'!E222-INDEX('active-future'!$C:$C,MATCH('basis-cash-crude'!F$1,'active-future'!$A:$A,0),1),""),"")</f>
        <v>-4.18</v>
      </c>
      <c r="G222">
        <f>+IFERROR(IF(VALUE('data-cash-crude'!F222)&gt;0,'data-cash-crude'!F222-INDEX('active-future'!$C:$C,MATCH('basis-cash-crude'!G$1,'active-future'!$A:$A,0),1),""),"")</f>
        <v>-4.2199999999999989</v>
      </c>
      <c r="H222">
        <f>+IFERROR(IF(VALUE('data-cash-crude'!G222)&gt;0,'data-cash-crude'!G222-INDEX('active-future'!$C:$C,MATCH('basis-cash-crude'!H$1,'active-future'!$A:$A,0),1),""),"")</f>
        <v>-4.18</v>
      </c>
      <c r="I222" t="str">
        <f>+IFERROR(IF(VALUE('data-cash-crude'!H222)&gt;0,'data-cash-crude'!H222-INDEX('active-future'!$C:$C,MATCH('basis-cash-crude'!I$1,'active-future'!$A:$A,0),1),""),"")</f>
        <v/>
      </c>
      <c r="J222">
        <f>+IFERROR(IF(VALUE('data-cash-crude'!I222)&gt;0,'data-cash-crude'!I222-INDEX('active-future'!$C:$C,MATCH('basis-cash-crude'!J$1,'active-future'!$A:$A,0),1),""),"")</f>
        <v>-4.1099999999999994</v>
      </c>
      <c r="K222">
        <f>+IFERROR(IF(VALUE('data-cash-crude'!J222)&gt;0,'data-cash-crude'!J222-INDEX('active-future'!$C:$C,MATCH('basis-cash-crude'!K$1,'active-future'!$A:$A,0),1),""),"")</f>
        <v>-4.0200000000000031</v>
      </c>
      <c r="L222" t="str">
        <f>+IFERROR(IF(VALUE('data-cash-crude'!K222)&gt;0,'data-cash-crude'!K222-INDEX('active-future'!$C:$C,MATCH('basis-cash-crude'!L$1,'active-future'!$A:$A,0),1),""),"")</f>
        <v/>
      </c>
      <c r="M222" t="str">
        <f>+IFERROR(IF(VALUE('data-cash-crude'!L222)&gt;0,'data-cash-crude'!L222-INDEX('active-future'!$C:$C,MATCH('basis-cash-crude'!M$1,'active-future'!$A:$A,0),1),""),"")</f>
        <v/>
      </c>
      <c r="N222">
        <f>+IFERROR(IF(VALUE('data-cash-crude'!M222)&gt;0,'data-cash-crude'!M222-INDEX('active-future'!$C:$C,MATCH('basis-cash-crude'!N$1,'active-future'!$A:$A,0),1),""),"")</f>
        <v>-3.8500000000000014</v>
      </c>
      <c r="O222">
        <f>+IFERROR(IF(VALUE('data-cash-crude'!N222)&gt;0,'data-cash-crude'!N222-INDEX('active-future'!$C:$C,MATCH('basis-cash-crude'!O$1,'active-future'!$A:$A,0),1),""),"")</f>
        <v>-3.8699999999999974</v>
      </c>
      <c r="P222">
        <f>+IFERROR(IF(VALUE('data-cash-crude'!O222)&gt;0,'data-cash-crude'!O222-INDEX('active-future'!$C:$C,MATCH('basis-cash-crude'!P$1,'active-future'!$A:$A,0),1),""),"")</f>
        <v>-3.9600000000000009</v>
      </c>
      <c r="Q222">
        <f>+IFERROR(IF(VALUE('data-cash-crude'!P222)&gt;0,'data-cash-crude'!P222-INDEX('active-future'!$C:$C,MATCH('basis-cash-crude'!Q$1,'active-future'!$A:$A,0),1),""),"")</f>
        <v>-4.07</v>
      </c>
      <c r="R222">
        <f>+IFERROR(IF(VALUE('data-cash-crude'!Q222)&gt;0,'data-cash-crude'!Q222-INDEX('active-future'!$C:$C,MATCH('basis-cash-crude'!R$1,'active-future'!$A:$A,0),1),""),"")</f>
        <v>-3.9299999999999997</v>
      </c>
      <c r="S222">
        <f>+IFERROR(IF(VALUE('data-cash-crude'!R222)&gt;0,'data-cash-crude'!R222-INDEX('active-future'!$C:$C,MATCH('basis-cash-crude'!S$1,'active-future'!$A:$A,0),1),""),"")</f>
        <v>-4.009999999999998</v>
      </c>
      <c r="T222">
        <f>+IFERROR(IF(VALUE('data-cash-crude'!S222)&gt;0,'data-cash-crude'!S222-INDEX('active-future'!$C:$C,MATCH('basis-cash-crude'!T$1,'active-future'!$A:$A,0),1),""),"")</f>
        <v>-3.990000000000002</v>
      </c>
      <c r="U222">
        <f>+IFERROR(IF(VALUE('data-cash-crude'!T222)&gt;0,'data-cash-crude'!T222-INDEX('active-future'!$C:$C,MATCH('basis-cash-crude'!U$1,'active-future'!$A:$A,0),1),""),"")</f>
        <v>-4.0200000000000031</v>
      </c>
      <c r="V222">
        <f>+IFERROR(IF(VALUE('data-cash-crude'!U222)&gt;0,'data-cash-crude'!U222-INDEX('active-future'!$C:$C,MATCH('basis-cash-crude'!V$1,'active-future'!$A:$A,0),1),""),"")</f>
        <v>-3.9500000000000028</v>
      </c>
      <c r="W222">
        <f>+IFERROR(IF(VALUE('data-cash-crude'!V222)&gt;0,'data-cash-crude'!V222-INDEX('active-future'!$C:$C,MATCH('basis-cash-crude'!W$1,'active-future'!$A:$A,0),1),""),"")</f>
        <v>-4.18</v>
      </c>
      <c r="X222">
        <f>+IFERROR(IF(VALUE('data-cash-crude'!W222)&gt;0,'data-cash-crude'!W222-INDEX('active-future'!$C:$C,MATCH('basis-cash-crude'!X$1,'active-future'!$A:$A,0),1),""),"")</f>
        <v>-4.18</v>
      </c>
      <c r="Y222">
        <f>+IFERROR(IF(VALUE('data-cash-crude'!X222)&gt;0,'data-cash-crude'!X222-INDEX('active-future'!$C:$C,MATCH('basis-cash-crude'!Y$1,'active-future'!$A:$A,0),1),""),"")</f>
        <v>-4.1000000000000014</v>
      </c>
      <c r="Z222" t="str">
        <f>+IFERROR(IF(VALUE('data-cash-crude'!Y222)&gt;0,'data-cash-crude'!Y222-INDEX('active-future'!$C:$C,MATCH('basis-cash-crude'!Z$1,'active-future'!$A:$A,0),1),""),"")</f>
        <v/>
      </c>
      <c r="AA222">
        <f>+IFERROR(IF(VALUE('data-cash-crude'!Z222)&gt;0,'data-cash-crude'!Z222-INDEX('active-future'!$C:$C,MATCH('basis-cash-crude'!AA$1,'active-future'!$A:$A,0),1),""),"")</f>
        <v>-3.9200000000000017</v>
      </c>
      <c r="AB222" t="str">
        <f>+IFERROR(IF(VALUE('data-cash-crude'!AA222)&gt;0,'data-cash-crude'!AA222-INDEX('active-future'!$C:$C,MATCH('basis-cash-crude'!AB$1,'active-future'!$A:$A,0),1),""),"")</f>
        <v/>
      </c>
      <c r="AC222">
        <f>+IFERROR(IF(VALUE('data-cash-crude'!AB222)&gt;0,'data-cash-crude'!AB222-INDEX('active-future'!$C:$C,MATCH('basis-cash-crude'!AC$1,'active-future'!$A:$A,0),1),""),"")</f>
        <v>-3.8599999999999994</v>
      </c>
      <c r="AD222">
        <f>+IFERROR(IF(VALUE('data-cash-crude'!AC222)&gt;0,'data-cash-crude'!AC222-INDEX('active-future'!$C:$C,MATCH('basis-cash-crude'!AD$1,'active-future'!$A:$A,0),1),""),"")</f>
        <v>-3.9099999999999966</v>
      </c>
      <c r="AE222">
        <f>+IFERROR(IF(VALUE('data-cash-crude'!AD222)&gt;0,'data-cash-crude'!AD222-INDEX('active-future'!$C:$C,MATCH('basis-cash-crude'!AE$1,'active-future'!$A:$A,0),1),""),"")</f>
        <v>-4.009999999999998</v>
      </c>
      <c r="AF222">
        <f>+IFERROR(IF(VALUE('data-cash-crude'!AE222)&gt;0,'data-cash-crude'!AE222-INDEX('active-future'!$C:$C,MATCH('basis-cash-crude'!AF$1,'active-future'!$A:$A,0),1),""),"")</f>
        <v>-4.0200000000000031</v>
      </c>
      <c r="AG222">
        <f>+IFERROR(IF(VALUE('data-cash-crude'!AF222)&gt;0,'data-cash-crude'!AF222-INDEX('active-future'!$C:$C,MATCH('basis-cash-crude'!AG$1,'active-future'!$A:$A,0),1),""),"")</f>
        <v>-4.0799999999999983</v>
      </c>
      <c r="AH222">
        <f>+IFERROR(IF(VALUE('data-cash-crude'!AG222)&gt;0,'data-cash-crude'!AG222-INDEX('active-future'!$C:$C,MATCH('basis-cash-crude'!AH$1,'active-future'!$A:$A,0),1),""),"")</f>
        <v>-4.009999999999998</v>
      </c>
      <c r="AI222">
        <f>+IFERROR(IF(VALUE('data-cash-crude'!AH222)&gt;0,'data-cash-crude'!AH222-INDEX('active-future'!$C:$C,MATCH('basis-cash-crude'!AI$1,'active-future'!$A:$A,0),1),""),"")</f>
        <v>-4.1000000000000014</v>
      </c>
      <c r="AJ222">
        <f>+IFERROR(IF(VALUE('data-cash-crude'!AI222)&gt;0,'data-cash-crude'!AI222-INDEX('active-future'!$C:$C,MATCH('basis-cash-crude'!AJ$1,'active-future'!$A:$A,0),1),""),"")</f>
        <v>-3.3900000000000006</v>
      </c>
      <c r="AK222">
        <f>+IFERROR(IF(VALUE('data-cash-crude'!AJ222)&gt;0,'data-cash-crude'!AJ222-INDEX('active-future'!$C:$C,MATCH('basis-cash-crude'!AK$1,'active-future'!$A:$A,0),1),""),"")</f>
        <v>-3.9699999999999989</v>
      </c>
      <c r="AL222">
        <f>+IFERROR(IF(VALUE('data-cash-crude'!AK222)&gt;0,'data-cash-crude'!AK222-INDEX('active-future'!$C:$C,MATCH('basis-cash-crude'!AL$1,'active-future'!$A:$A,0),1),""),"")</f>
        <v>-4.0200000000000031</v>
      </c>
      <c r="AM222">
        <f>+IFERROR(IF(VALUE('data-cash-crude'!AL222)&gt;0,'data-cash-crude'!AL222-INDEX('active-future'!$C:$C,MATCH('basis-cash-crude'!AM$1,'active-future'!$A:$A,0),1),""),"")</f>
        <v>-4.1199999999999974</v>
      </c>
      <c r="AN222">
        <f>+IFERROR(IF(VALUE('data-cash-crude'!AM222)&gt;0,'data-cash-crude'!AM222-INDEX('active-future'!$C:$C,MATCH('basis-cash-crude'!AN$1,'active-future'!$A:$A,0),1),""),"")</f>
        <v>-4.0499999999999972</v>
      </c>
      <c r="AO222">
        <f>+IFERROR(IF(VALUE('data-cash-crude'!AN222)&gt;0,'data-cash-crude'!AN222-INDEX('active-future'!$C:$C,MATCH('basis-cash-crude'!AO$1,'active-future'!$A:$A,0),1),""),"")</f>
        <v>-3.8599999999999994</v>
      </c>
      <c r="AP222">
        <f>+IFERROR(IF(VALUE('data-cash-crude'!AO222)&gt;0,'data-cash-crude'!AO222-INDEX('active-future'!$C:$C,MATCH('basis-cash-crude'!AP$1,'active-future'!$A:$A,0),1),""),"")</f>
        <v>-3.990000000000002</v>
      </c>
      <c r="AQ222">
        <f>+IFERROR(IF(VALUE('data-cash-crude'!AP222)&gt;0,'data-cash-crude'!AP222-INDEX('active-future'!$C:$C,MATCH('basis-cash-crude'!AQ$1,'active-future'!$A:$A,0),1),""),"")</f>
        <v>-3.8999999999999986</v>
      </c>
      <c r="AR222">
        <f>+IFERROR(IF(VALUE('data-cash-crude'!AQ222)&gt;0,'data-cash-crude'!AQ222-INDEX('active-future'!$C:$C,MATCH('basis-cash-crude'!AR$1,'active-future'!$A:$A,0),1),""),"")</f>
        <v>-3.8500000000000014</v>
      </c>
      <c r="AS222">
        <f>+IFERROR(IF(VALUE('data-cash-crude'!AR222)&gt;0,'data-cash-crude'!AR222-INDEX('active-future'!$C:$C,MATCH('basis-cash-crude'!AS$1,'active-future'!$A:$A,0),1),""),"")</f>
        <v>-3.9799999999999969</v>
      </c>
      <c r="AT222">
        <f>+IFERROR(IF(VALUE('data-cash-crude'!AS222)&gt;0,'data-cash-crude'!AS222-INDEX('active-future'!$C:$C,MATCH('basis-cash-crude'!AT$1,'active-future'!$A:$A,0),1),""),"")</f>
        <v>-4.0399999999999991</v>
      </c>
      <c r="AU222">
        <f>+IFERROR(IF(VALUE('data-cash-crude'!AT222)&gt;0,'data-cash-crude'!AT222-INDEX('active-future'!$C:$C,MATCH('basis-cash-crude'!AU$1,'active-future'!$A:$A,0),1),""),"")</f>
        <v>-4.2000000000000028</v>
      </c>
      <c r="AV222">
        <f>+IFERROR(IF(VALUE('data-cash-crude'!AU222)&gt;0,'data-cash-crude'!AU222-INDEX('active-future'!$C:$C,MATCH('basis-cash-crude'!AV$1,'active-future'!$A:$A,0),1),""),"")</f>
        <v>-4.18</v>
      </c>
      <c r="AW222">
        <f>+IFERROR(IF(VALUE('data-cash-crude'!AV222)&gt;0,'data-cash-crude'!AV222-INDEX('active-future'!$C:$C,MATCH('basis-cash-crude'!AW$1,'active-future'!$A:$A,0),1),""),"")</f>
        <v>-4.0600000000000023</v>
      </c>
      <c r="AX222">
        <f>+IFERROR(IF(VALUE('data-cash-crude'!AW222)&gt;0,'data-cash-crude'!AW222-INDEX('active-future'!$C:$C,MATCH('basis-cash-crude'!AX$1,'active-future'!$A:$A,0),1),""),"")</f>
        <v>-4.0399999999999991</v>
      </c>
      <c r="AY222">
        <f>+IFERROR(IF(VALUE('data-cash-crude'!AX222)&gt;0,'data-cash-crude'!AX222-INDEX('active-future'!$C:$C,MATCH('basis-cash-crude'!AY$1,'active-future'!$A:$A,0),1),""),"")</f>
        <v>-4.0600000000000023</v>
      </c>
      <c r="AZ222">
        <f>+IFERROR(IF(VALUE('data-cash-crude'!AY222)&gt;0,'data-cash-crude'!AY222-INDEX('active-future'!$C:$C,MATCH('basis-cash-crude'!AZ$1,'active-future'!$A:$A,0),1),""),"")</f>
        <v>-3.9099999999999966</v>
      </c>
      <c r="BA222">
        <f>+IFERROR(IF(VALUE('data-cash-crude'!AZ222)&gt;0,'data-cash-crude'!AZ222-INDEX('active-future'!$C:$C,MATCH('basis-cash-crude'!BA$1,'active-future'!$A:$A,0),1),""),"")</f>
        <v>-3.9799999999999969</v>
      </c>
      <c r="BB222">
        <f>+IFERROR(IF(VALUE('data-cash-crude'!BA222)&gt;0,'data-cash-crude'!BA222-INDEX('active-future'!$C:$C,MATCH('basis-cash-crude'!BB$1,'active-future'!$A:$A,0),1),""),"")</f>
        <v>-3.9699999999999989</v>
      </c>
      <c r="BC222">
        <f>+IFERROR(IF(VALUE('data-cash-crude'!BB222)&gt;0,'data-cash-crude'!BB222-INDEX('active-future'!$C:$C,MATCH('basis-cash-crude'!BC$1,'active-future'!$A:$A,0),1),""),"")</f>
        <v>-4.4799999999999969</v>
      </c>
      <c r="BD222">
        <f>+IFERROR(IF(VALUE('data-cash-crude'!BC222)&gt;0,'data-cash-crude'!BC222-INDEX('active-future'!$C:$C,MATCH('basis-cash-crude'!BD$1,'active-future'!$A:$A,0),1),""),"")</f>
        <v>-4.259999999999998</v>
      </c>
      <c r="BE222">
        <f>+IFERROR(IF(VALUE('data-cash-crude'!BD222)&gt;0,'data-cash-crude'!BD222-INDEX('active-future'!$C:$C,MATCH('basis-cash-crude'!BE$1,'active-future'!$A:$A,0),1),""),"")</f>
        <v>-4.1199999999999974</v>
      </c>
      <c r="BF222">
        <f>+IFERROR(IF(VALUE('data-cash-crude'!BE222)&gt;0,'data-cash-crude'!BE222-INDEX('active-future'!$C:$C,MATCH('basis-cash-crude'!BF$1,'active-future'!$A:$A,0),1),""),"")</f>
        <v>-3.9299999999999997</v>
      </c>
      <c r="BG222">
        <f>+IFERROR(IF(VALUE('data-cash-crude'!BF222)&gt;0,'data-cash-crude'!BF222-INDEX('active-future'!$C:$C,MATCH('basis-cash-crude'!BG$1,'active-future'!$A:$A,0),1),""),"")</f>
        <v>-4.1099999999999994</v>
      </c>
      <c r="BH222">
        <f>+IFERROR(IF(VALUE('data-cash-crude'!BG222)&gt;0,'data-cash-crude'!BG222-INDEX('active-future'!$C:$C,MATCH('basis-cash-crude'!BH$1,'active-future'!$A:$A,0),1),""),"")</f>
        <v>-4.0600000000000023</v>
      </c>
      <c r="BI222">
        <f>+IFERROR(IF(VALUE('data-cash-crude'!BH222)&gt;0,'data-cash-crude'!BH222-INDEX('active-future'!$C:$C,MATCH('basis-cash-crude'!BI$1,'active-future'!$A:$A,0),1),""),"")</f>
        <v>-4.0900000000000034</v>
      </c>
      <c r="BJ222">
        <f>+IFERROR(IF(VALUE('data-cash-crude'!BI222)&gt;0,'data-cash-crude'!BI222-INDEX('active-future'!$C:$C,MATCH('basis-cash-crude'!BJ$1,'active-future'!$A:$A,0),1),""),"")</f>
        <v>-3.9500000000000028</v>
      </c>
      <c r="BK222">
        <f>+IFERROR(IF(VALUE('data-cash-crude'!BJ222)&gt;0,'data-cash-crude'!BJ222-INDEX('active-future'!$C:$C,MATCH('basis-cash-crude'!BK$1,'active-future'!$A:$A,0),1),""),"")</f>
        <v>-4.0499999999999972</v>
      </c>
      <c r="BL222">
        <f>+IFERROR(IF(VALUE('data-cash-crude'!BK222)&gt;0,'data-cash-crude'!BK222-INDEX('active-future'!$C:$C,MATCH('basis-cash-crude'!BL$1,'active-future'!$A:$A,0),1),""),"")</f>
        <v>-4.0900000000000034</v>
      </c>
      <c r="BM222">
        <f>+IFERROR(IF(VALUE('data-cash-crude'!BL222)&gt;0,'data-cash-crude'!BL222-INDEX('active-future'!$C:$C,MATCH('basis-cash-crude'!BM$1,'active-future'!$A:$A,0),1),""),"")</f>
        <v>-3.8800000000000026</v>
      </c>
      <c r="BN222">
        <f>+IFERROR(IF(VALUE('data-cash-crude'!BM222)&gt;0,'data-cash-crude'!BM222-INDEX('active-future'!$C:$C,MATCH('basis-cash-crude'!BN$1,'active-future'!$A:$A,0),1),""),"")</f>
        <v>-4</v>
      </c>
      <c r="BO222">
        <f>+IFERROR(IF(VALUE('data-cash-crude'!BN222)&gt;0,'data-cash-crude'!BN222-INDEX('active-future'!$C:$C,MATCH('basis-cash-crude'!BO$1,'active-future'!$A:$A,0),1),""),"")</f>
        <v>-4.0600000000000023</v>
      </c>
      <c r="BP222">
        <f>+IFERROR(IF(VALUE('data-cash-crude'!BO222)&gt;0,'data-cash-crude'!BO222-INDEX('active-future'!$C:$C,MATCH('basis-cash-crude'!BP$1,'active-future'!$A:$A,0),1),""),"")</f>
        <v>-3.9500000000000028</v>
      </c>
      <c r="BQ222">
        <f>+IFERROR(IF(VALUE('data-cash-crude'!BP222)&gt;0,'data-cash-crude'!BP222-INDEX('active-future'!$C:$C,MATCH('basis-cash-crude'!BQ$1,'active-future'!$A:$A,0),1),""),"")</f>
        <v>-3.8900000000000006</v>
      </c>
      <c r="BR222">
        <f>+IFERROR(IF(VALUE('data-cash-crude'!BQ222)&gt;0,'data-cash-crude'!BQ222-INDEX('active-future'!$C:$C,MATCH('basis-cash-crude'!BR$1,'active-future'!$A:$A,0),1),""),"")</f>
        <v>-4.1199999999999974</v>
      </c>
      <c r="BS222">
        <f>+IFERROR(IF(VALUE('data-cash-crude'!BR222)&gt;0,'data-cash-crude'!BR222-INDEX('active-future'!$C:$C,MATCH('basis-cash-crude'!BS$1,'active-future'!$A:$A,0),1),""),"")</f>
        <v>-4.07</v>
      </c>
      <c r="BT222">
        <f>+IFERROR(IF(VALUE('data-cash-crude'!BS222)&gt;0,'data-cash-crude'!BS222-INDEX('active-future'!$C:$C,MATCH('basis-cash-crude'!BT$1,'active-future'!$A:$A,0),1),""),"")</f>
        <v>-3.9099999999999966</v>
      </c>
      <c r="BU222">
        <f>+IFERROR(IF(VALUE('data-cash-crude'!BT222)&gt;0,'data-cash-crude'!BT222-INDEX('active-future'!$C:$C,MATCH('basis-cash-crude'!BU$1,'active-future'!$A:$A,0),1),""),"")</f>
        <v>-3.9099999999999966</v>
      </c>
      <c r="BV222">
        <f>+IFERROR(IF(VALUE('data-cash-crude'!BU222)&gt;0,'data-cash-crude'!BU222-INDEX('active-future'!$C:$C,MATCH('basis-cash-crude'!BV$1,'active-future'!$A:$A,0),1),""),"")</f>
        <v>-3.990000000000002</v>
      </c>
      <c r="BW222">
        <f>+IFERROR(IF(VALUE('data-cash-crude'!BV222)&gt;0,'data-cash-crude'!BV222-INDEX('active-future'!$C:$C,MATCH('basis-cash-crude'!BW$1,'active-future'!$A:$A,0),1),""),"")</f>
        <v>-3.7899999999999991</v>
      </c>
      <c r="BX222">
        <f>+IFERROR(IF(VALUE('data-cash-crude'!BW222)&gt;0,'data-cash-crude'!BW222-INDEX('active-future'!$C:$C,MATCH('basis-cash-crude'!BX$1,'active-future'!$A:$A,0),1),""),"")</f>
        <v>-3.8900000000000006</v>
      </c>
      <c r="BY222">
        <f>+IFERROR(IF(VALUE('data-cash-crude'!BX222)&gt;0,'data-cash-crude'!BX222-INDEX('active-future'!$C:$C,MATCH('basis-cash-crude'!BY$1,'active-future'!$A:$A,0),1),""),"")</f>
        <v>-4.0900000000000034</v>
      </c>
      <c r="BZ222">
        <f>+IFERROR(IF(VALUE('data-cash-crude'!BY222)&gt;0,'data-cash-crude'!BY222-INDEX('active-future'!$C:$C,MATCH('basis-cash-crude'!BZ$1,'active-future'!$A:$A,0),1),""),"")</f>
        <v>-4.1899999999999977</v>
      </c>
      <c r="CA222" t="str">
        <f>+IFERROR(IF(VALUE('data-cash-crude'!BZ222)&gt;0,'data-cash-crude'!BZ222-INDEX('active-future'!$C:$C,MATCH('basis-cash-crude'!CA$1,'active-future'!$A:$A,0),1),""),"")</f>
        <v/>
      </c>
      <c r="CB222">
        <f>+IFERROR(IF(VALUE('data-cash-crude'!CA222)&gt;0,'data-cash-crude'!CA222-INDEX('active-future'!$C:$C,MATCH('basis-cash-crude'!CB$1,'active-future'!$A:$A,0),1),""),"")</f>
        <v>-4.0900000000000034</v>
      </c>
      <c r="CC222">
        <f>+IFERROR(IF(VALUE('data-cash-crude'!CB222)&gt;0,'data-cash-crude'!CB222-INDEX('active-future'!$C:$C,MATCH('basis-cash-crude'!CC$1,'active-future'!$A:$A,0),1),""),"")</f>
        <v>-4.1499999999999986</v>
      </c>
      <c r="CD222">
        <f>+IFERROR(IF(VALUE('data-cash-crude'!CC222)&gt;0,'data-cash-crude'!CC222-INDEX('active-future'!$C:$C,MATCH('basis-cash-crude'!CD$1,'active-future'!$A:$A,0),1),""),"")</f>
        <v>-3.8500000000000014</v>
      </c>
      <c r="CE222">
        <f>+IFERROR(IF(VALUE('data-cash-crude'!CD222)&gt;0,'data-cash-crude'!CD222-INDEX('active-future'!$C:$C,MATCH('basis-cash-crude'!CE$1,'active-future'!$A:$A,0),1),""),"")</f>
        <v>-4.0900000000000034</v>
      </c>
      <c r="CF222">
        <f>+IFERROR(IF(VALUE('data-cash-crude'!CE222)&gt;0,'data-cash-crude'!CE222-INDEX('active-future'!$C:$C,MATCH('basis-cash-crude'!CF$1,'active-future'!$A:$A,0),1),""),"")</f>
        <v>-4.25</v>
      </c>
      <c r="CG222">
        <f>+IFERROR(IF(VALUE('data-cash-crude'!CF222)&gt;0,'data-cash-crude'!CF222-INDEX('active-future'!$C:$C,MATCH('basis-cash-crude'!CG$1,'active-future'!$A:$A,0),1),""),"")</f>
        <v>-4.1499999999999986</v>
      </c>
      <c r="CH222">
        <f>+IFERROR(IF(VALUE('data-cash-crude'!CG222)&gt;0,'data-cash-crude'!CG222-INDEX('active-future'!$C:$C,MATCH('basis-cash-crude'!CH$1,'active-future'!$A:$A,0),1),""),"")</f>
        <v>-4.1000000000000014</v>
      </c>
      <c r="CI222">
        <f>+IFERROR(IF(VALUE('data-cash-crude'!CH222)&gt;0,'data-cash-crude'!CH222-INDEX('active-future'!$C:$C,MATCH('basis-cash-crude'!CI$1,'active-future'!$A:$A,0),1),""),"")</f>
        <v>-4.0200000000000031</v>
      </c>
      <c r="CJ222">
        <f>+IFERROR(IF(VALUE('data-cash-crude'!CI222)&gt;0,'data-cash-crude'!CI222-INDEX('active-future'!$C:$C,MATCH('basis-cash-crude'!CJ$1,'active-future'!$A:$A,0),1),""),"")</f>
        <v>-4.0499999999999972</v>
      </c>
      <c r="CK222">
        <f>+IFERROR(IF(VALUE('data-cash-crude'!CJ222)&gt;0,'data-cash-crude'!CJ222-INDEX('active-future'!$C:$C,MATCH('basis-cash-crude'!CK$1,'active-future'!$A:$A,0),1),""),"")</f>
        <v>-4.009999999999998</v>
      </c>
      <c r="CL222">
        <f>+IFERROR(IF(VALUE('data-cash-crude'!CK222)&gt;0,'data-cash-crude'!CK222-INDEX('active-future'!$C:$C,MATCH('basis-cash-crude'!CL$1,'active-future'!$A:$A,0),1),""),"")</f>
        <v>-3.9399999999999977</v>
      </c>
      <c r="CM222" t="str">
        <f>+IFERROR(IF(VALUE('data-cash-crude'!CL222)&gt;0,'data-cash-crude'!CL222-INDEX('active-future'!$C:$C,MATCH('basis-cash-crude'!CM$1,'active-future'!$A:$A,0),1),""),"")</f>
        <v/>
      </c>
      <c r="CN222">
        <f>+IFERROR(IF(VALUE('data-cash-crude'!CM222)&gt;0,'data-cash-crude'!CM222-INDEX('active-future'!$C:$C,MATCH('basis-cash-crude'!CN$1,'active-future'!$A:$A,0),1),""),"")</f>
        <v>-4.1000000000000014</v>
      </c>
      <c r="CO222">
        <f>+IFERROR(IF(VALUE('data-cash-crude'!CN222)&gt;0,'data-cash-crude'!CN222-INDEX('active-future'!$C:$C,MATCH('basis-cash-crude'!CO$1,'active-future'!$A:$A,0),1),""),"")</f>
        <v>-4.2100000000000009</v>
      </c>
      <c r="CP222">
        <f>+IFERROR(IF(VALUE('data-cash-crude'!CO222)&gt;0,'data-cash-crude'!CO222-INDEX('active-future'!$C:$C,MATCH('basis-cash-crude'!CP$1,'active-future'!$A:$A,0),1),""),"")</f>
        <v>-4.2800000000000011</v>
      </c>
      <c r="CQ222">
        <f>+IFERROR(IF(VALUE('data-cash-crude'!CP222)&gt;0,'data-cash-crude'!CP222-INDEX('active-future'!$C:$C,MATCH('basis-cash-crude'!CQ$1,'active-future'!$A:$A,0),1),""),"")</f>
        <v>-4.18</v>
      </c>
      <c r="CR222">
        <f>+IFERROR(IF(VALUE('data-cash-crude'!CQ222)&gt;0,'data-cash-crude'!CQ222-INDEX('active-future'!$C:$C,MATCH('basis-cash-crude'!CR$1,'active-future'!$A:$A,0),1),""),"")</f>
        <v>-4.1400000000000006</v>
      </c>
      <c r="CS222">
        <f>+IFERROR(IF(VALUE('data-cash-crude'!CR222)&gt;0,'data-cash-crude'!CR222-INDEX('active-future'!$C:$C,MATCH('basis-cash-crude'!CS$1,'active-future'!$A:$A,0),1),""),"")</f>
        <v>-4.4200000000000017</v>
      </c>
      <c r="CT222">
        <f>+IFERROR(IF(VALUE('data-cash-crude'!CS222)&gt;0,'data-cash-crude'!CS222-INDEX('active-future'!$C:$C,MATCH('basis-cash-crude'!CT$1,'active-future'!$A:$A,0),1),""),"")</f>
        <v>-4.1000000000000014</v>
      </c>
      <c r="CU222" t="str">
        <f>+IFERROR(IF(VALUE('data-cash-crude'!CT222)&gt;0,'data-cash-crude'!CT222-INDEX('active-future'!$C:$C,MATCH('basis-cash-crude'!CU$1,'active-future'!$A:$A,0),1),""),"")</f>
        <v/>
      </c>
      <c r="CV222" t="str">
        <f>+IFERROR(IF(VALUE('data-cash-crude'!CU222)&gt;0,'data-cash-crude'!CU222-INDEX('active-future'!$C:$C,MATCH('basis-cash-crude'!CV$1,'active-future'!$A:$A,0),1),""),"")</f>
        <v/>
      </c>
      <c r="CW222" t="str">
        <f>+IFERROR(IF(VALUE('data-cash-crude'!CV222)&gt;0,'data-cash-crude'!CV222-INDEX('active-future'!$C:$C,MATCH('basis-cash-crude'!CW$1,'active-future'!$A:$A,0),1),""),"")</f>
        <v/>
      </c>
      <c r="CX222" t="str">
        <f>+IFERROR(IF(VALUE('data-cash-crude'!CW222)&gt;0,'data-cash-crude'!CW222-INDEX('active-future'!$C:$C,MATCH('basis-cash-crude'!CX$1,'active-future'!$A:$A,0),1),""),"")</f>
        <v/>
      </c>
      <c r="CY222" t="str">
        <f>+IFERROR(IF(VALUE('data-cash-crude'!CX222)&gt;0,'data-cash-crude'!CX222-INDEX('active-future'!$C:$C,MATCH('basis-cash-crude'!CY$1,'active-future'!$A:$A,0),1),""),"")</f>
        <v/>
      </c>
      <c r="CZ222" t="str">
        <f>+IFERROR(IF(VALUE('data-cash-crude'!CY222)&gt;0,'data-cash-crude'!CY222-INDEX('active-future'!$C:$C,MATCH('basis-cash-crude'!CZ$1,'active-future'!$A:$A,0),1),""),"")</f>
        <v/>
      </c>
      <c r="DA222" t="str">
        <f>+IFERROR(IF(VALUE('data-cash-crude'!CZ222)&gt;0,'data-cash-crude'!CZ222-INDEX('active-future'!$C:$C,MATCH('basis-cash-crude'!DA$1,'active-future'!$A:$A,0),1),""),"")</f>
        <v/>
      </c>
      <c r="DB222" t="str">
        <f>+IFERROR(IF(VALUE('data-cash-crude'!DA222)&gt;0,'data-cash-crude'!DA222-INDEX('active-future'!$C:$C,MATCH('basis-cash-crude'!DB$1,'active-future'!$A:$A,0),1),""),"")</f>
        <v/>
      </c>
      <c r="DC222" t="str">
        <f>+IFERROR(IF(VALUE('data-cash-crude'!DB222)&gt;0,'data-cash-crude'!DB222-INDEX('active-future'!$C:$C,MATCH('basis-cash-crude'!DC$1,'active-future'!$A:$A,0),1),""),"")</f>
        <v/>
      </c>
      <c r="DD222">
        <f>+IFERROR(IF(VALUE('data-cash-crude'!DC222)&gt;0,'data-cash-crude'!DC222-INDEX('active-future'!$C:$C,MATCH('basis-cash-crude'!DD$1,'active-future'!$A:$A,0),1),""),"")</f>
        <v>-4.5399999999999991</v>
      </c>
      <c r="DE222">
        <f>+IFERROR(IF(VALUE('data-cash-crude'!DD222)&gt;0,'data-cash-crude'!DD222-INDEX('active-future'!$C:$C,MATCH('basis-cash-crude'!DE$1,'active-future'!$A:$A,0),1),""),"")</f>
        <v>-4.3400000000000034</v>
      </c>
      <c r="DF222">
        <f>+IFERROR(IF(VALUE('data-cash-crude'!DE222)&gt;0,'data-cash-crude'!DE222-INDEX('active-future'!$C:$C,MATCH('basis-cash-crude'!DF$1,'active-future'!$A:$A,0),1),""),"")</f>
        <v>-4.3800000000000026</v>
      </c>
      <c r="DG222">
        <f>+IFERROR(IF(VALUE('data-cash-crude'!DF222)&gt;0,'data-cash-crude'!DF222-INDEX('active-future'!$C:$C,MATCH('basis-cash-crude'!DG$1,'active-future'!$A:$A,0),1),""),"")</f>
        <v>-4.1899999999999977</v>
      </c>
      <c r="DH222" t="str">
        <f>+IFERROR(IF(VALUE('data-cash-crude'!DG222)&gt;0,'data-cash-crude'!DG222-INDEX('active-future'!$C:$C,MATCH('basis-cash-crude'!DH$1,'active-future'!$A:$A,0),1),""),"")</f>
        <v/>
      </c>
      <c r="DI222">
        <f>+IFERROR(IF(VALUE('data-cash-crude'!DH222)&gt;0,'data-cash-crude'!DH222-INDEX('active-future'!$C:$C,MATCH('basis-cash-crude'!DI$1,'active-future'!$A:$A,0),1),""),"")</f>
        <v>-4.2000000000000028</v>
      </c>
      <c r="DJ222">
        <f>+IFERROR(IF(VALUE('data-cash-crude'!DI222)&gt;0,'data-cash-crude'!DI222-INDEX('active-future'!$C:$C,MATCH('basis-cash-crude'!DJ$1,'active-future'!$A:$A,0),1),""),"")</f>
        <v>-4.3299999999999983</v>
      </c>
      <c r="DK222" t="str">
        <f>+IFERROR(IF(VALUE('data-cash-crude'!DJ222)&gt;0,'data-cash-crude'!DJ222-INDEX('active-future'!$C:$C,MATCH('basis-cash-crude'!DK$1,'active-future'!$A:$A,0),1),""),"")</f>
        <v/>
      </c>
      <c r="DL222">
        <f>+IFERROR(IF(VALUE('data-cash-crude'!DK222)&gt;0,'data-cash-crude'!DK222-INDEX('active-future'!$C:$C,MATCH('basis-cash-crude'!DL$1,'active-future'!$A:$A,0),1),""),"")</f>
        <v>-4.1199999999999974</v>
      </c>
      <c r="DM222" t="str">
        <f>+IFERROR(IF(VALUE('data-cash-crude'!DL222)&gt;0,'data-cash-crude'!DL222-INDEX('active-future'!$C:$C,MATCH('basis-cash-crude'!DM$1,'active-future'!$A:$A,0),1),""),"")</f>
        <v/>
      </c>
      <c r="DN222">
        <f>+IFERROR(IF(VALUE('data-cash-crude'!DM222)&gt;0,'data-cash-crude'!DM222-INDEX('active-future'!$C:$C,MATCH('basis-cash-crude'!DN$1,'active-future'!$A:$A,0),1),""),"")</f>
        <v>-4.2000000000000028</v>
      </c>
      <c r="DO222" t="str">
        <f>+IFERROR(IF(VALUE('data-cash-crude'!DN222)&gt;0,'data-cash-crude'!DN222-INDEX('active-future'!$C:$C,MATCH('basis-cash-crude'!DO$1,'active-future'!$A:$A,0),1),""),"")</f>
        <v/>
      </c>
      <c r="DP222" t="str">
        <f>+IFERROR(IF(VALUE('data-cash-crude'!DO222)&gt;0,'data-cash-crude'!DO222-INDEX('active-future'!$C:$C,MATCH('basis-cash-crude'!DP$1,'active-future'!$A:$A,0),1),""),"")</f>
        <v/>
      </c>
      <c r="DQ222" t="str">
        <f>+IFERROR(IF(VALUE('data-cash-crude'!DP222)&gt;0,'data-cash-crude'!DP222-INDEX('active-future'!$C:$C,MATCH('basis-cash-crude'!DQ$1,'active-future'!$A:$A,0),1),""),"")</f>
        <v/>
      </c>
      <c r="DR222" t="str">
        <f>+IFERROR(IF(VALUE('data-cash-crude'!DQ222)&gt;0,'data-cash-crude'!DQ222-INDEX('active-future'!$C:$C,MATCH('basis-cash-crude'!DR$1,'active-future'!$A:$A,0),1),""),"")</f>
        <v/>
      </c>
      <c r="DS222" t="str">
        <f>+IFERROR(IF(VALUE('data-cash-crude'!DR222)&gt;0,'data-cash-crude'!DR222-INDEX('active-future'!$C:$C,MATCH('basis-cash-crude'!DS$1,'active-future'!$A:$A,0),1),""),"")</f>
        <v/>
      </c>
      <c r="DT222" t="str">
        <f>+IFERROR(IF(VALUE('data-cash-crude'!DS222)&gt;0,'data-cash-crude'!DS222-INDEX('active-future'!$C:$C,MATCH('basis-cash-crude'!DT$1,'active-future'!$A:$A,0),1),""),"")</f>
        <v/>
      </c>
      <c r="DU222" t="str">
        <f>+IFERROR(IF(VALUE('data-cash-crude'!DT222)&gt;0,'data-cash-crude'!DT222-INDEX('active-future'!$C:$C,MATCH('basis-cash-crude'!DU$1,'active-future'!$A:$A,0),1),""),"")</f>
        <v/>
      </c>
      <c r="DV222" t="str">
        <f>+IFERROR(IF(VALUE('data-cash-crude'!DU222)&gt;0,'data-cash-crude'!DU222-INDEX('active-future'!$C:$C,MATCH('basis-cash-crude'!DV$1,'active-future'!$A:$A,0),1),""),"")</f>
        <v/>
      </c>
      <c r="DW222" t="str">
        <f>+IFERROR(IF(VALUE('data-cash-crude'!DV222)&gt;0,'data-cash-crude'!DV222-INDEX('active-future'!$C:$C,MATCH('basis-cash-crude'!DW$1,'active-future'!$A:$A,0),1),""),"")</f>
        <v/>
      </c>
      <c r="DX222" t="str">
        <f>+IFERROR(IF(VALUE('data-cash-crude'!DW222)&gt;0,'data-cash-crude'!DW222-INDEX('active-future'!$C:$C,MATCH('basis-cash-crude'!DX$1,'active-future'!$A:$A,0),1),""),"")</f>
        <v/>
      </c>
      <c r="DY222" t="str">
        <f>+IFERROR(IF(VALUE('data-cash-crude'!DX222)&gt;0,'data-cash-crude'!DX222-INDEX('active-future'!$C:$C,MATCH('basis-cash-crude'!DY$1,'active-future'!$A:$A,0),1),""),"")</f>
        <v/>
      </c>
      <c r="DZ222" t="str">
        <f>+IFERROR(IF(VALUE('data-cash-crude'!DY222)&gt;0,'data-cash-crude'!DY222-INDEX('active-future'!$C:$C,MATCH('basis-cash-crude'!DZ$1,'active-future'!$A:$A,0),1),""),"")</f>
        <v/>
      </c>
      <c r="EA222" t="str">
        <f>+IFERROR(IF(VALUE('data-cash-crude'!DZ222)&gt;0,'data-cash-crude'!DZ222-INDEX('active-future'!$C:$C,MATCH('basis-cash-crude'!EA$1,'active-future'!$A:$A,0),1),""),"")</f>
        <v/>
      </c>
      <c r="EB222" t="str">
        <f>+IFERROR(IF(VALUE('data-cash-crude'!EA222)&gt;0,'data-cash-crude'!EA222-INDEX('active-future'!$C:$C,MATCH('basis-cash-crude'!EB$1,'active-future'!$A:$A,0),1),""),"")</f>
        <v/>
      </c>
      <c r="EC222" t="str">
        <f>+IFERROR(IF(VALUE('data-cash-crude'!EB222)&gt;0,'data-cash-crude'!EB222-INDEX('active-future'!$C:$C,MATCH('basis-cash-crude'!EC$1,'active-future'!$A:$A,0),1),""),"")</f>
        <v/>
      </c>
      <c r="ED222" t="str">
        <f>+IFERROR(IF(VALUE('data-cash-crude'!EC222)&gt;0,'data-cash-crude'!EC222-INDEX('active-future'!$C:$C,MATCH('basis-cash-crude'!ED$1,'active-future'!$A:$A,0),1),""),"")</f>
        <v/>
      </c>
      <c r="EE222" t="str">
        <f>+IFERROR(IF(VALUE('data-cash-crude'!ED222)&gt;0,'data-cash-crude'!ED222-INDEX('active-future'!$C:$C,MATCH('basis-cash-crude'!EE$1,'active-future'!$A:$A,0),1),""),"")</f>
        <v/>
      </c>
      <c r="EF222" t="str">
        <f>+IFERROR(IF(VALUE('data-cash-crude'!EE222)&gt;0,'data-cash-crude'!EE222-INDEX('active-future'!$C:$C,MATCH('basis-cash-crude'!EF$1,'active-future'!$A:$A,0),1),""),"")</f>
        <v/>
      </c>
      <c r="EG222" t="str">
        <f>+IFERROR(IF(VALUE('data-cash-crude'!EF222)&gt;0,'data-cash-crude'!EF222-INDEX('active-future'!$C:$C,MATCH('basis-cash-crude'!EG$1,'active-future'!$A:$A,0),1),""),"")</f>
        <v/>
      </c>
      <c r="EH222" t="str">
        <f>+IFERROR(IF(VALUE('data-cash-crude'!EG222)&gt;0,'data-cash-crude'!EG222-INDEX('active-future'!$C:$C,MATCH('basis-cash-crude'!EH$1,'active-future'!$A:$A,0),1),""),"")</f>
        <v/>
      </c>
      <c r="EI222" t="str">
        <f>+IFERROR(IF(VALUE('data-cash-crude'!EH222)&gt;0,'data-cash-crude'!EH222-INDEX('active-future'!$C:$C,MATCH('basis-cash-crude'!EI$1,'active-future'!$A:$A,0),1),""),"")</f>
        <v/>
      </c>
      <c r="EJ222" t="str">
        <f>+IFERROR(IF(VALUE('data-cash-crude'!EI222)&gt;0,'data-cash-crude'!EI222-INDEX('active-future'!$C:$C,MATCH('basis-cash-crude'!EJ$1,'active-future'!$A:$A,0),1),""),"")</f>
        <v/>
      </c>
      <c r="EK222" t="str">
        <f>+IFERROR(IF(VALUE('data-cash-crude'!EJ222)&gt;0,'data-cash-crude'!EJ222-INDEX('active-future'!$C:$C,MATCH('basis-cash-crude'!EK$1,'active-future'!$A:$A,0),1),""),"")</f>
        <v/>
      </c>
      <c r="EL222" t="str">
        <f>+IFERROR(IF(VALUE('data-cash-crude'!EK222)&gt;0,'data-cash-crude'!EK222-INDEX('active-future'!$C:$C,MATCH('basis-cash-crude'!EL$1,'active-future'!$A:$A,0),1),""),"")</f>
        <v/>
      </c>
      <c r="EM222" t="str">
        <f>+IFERROR(IF(VALUE('data-cash-crude'!EL222)&gt;0,'data-cash-crude'!EL222-INDEX('active-future'!$C:$C,MATCH('basis-cash-crude'!EM$1,'active-future'!$A:$A,0),1),""),"")</f>
        <v/>
      </c>
      <c r="EN222" t="str">
        <f>+IFERROR(IF(VALUE('data-cash-crude'!EM222)&gt;0,'data-cash-crude'!EM222-INDEX('active-future'!$C:$C,MATCH('basis-cash-crude'!EN$1,'active-future'!$A:$A,0),1),""),"")</f>
        <v/>
      </c>
      <c r="EO222" t="str">
        <f>+IFERROR(IF(VALUE('data-cash-crude'!EN222)&gt;0,'data-cash-crude'!EN222-INDEX('active-future'!$C:$C,MATCH('basis-cash-crude'!EO$1,'active-future'!$A:$A,0),1),""),"")</f>
        <v/>
      </c>
      <c r="EP222" t="str">
        <f>+IFERROR(IF(VALUE('data-cash-crude'!EO222)&gt;0,'data-cash-crude'!EO222-INDEX('active-future'!$C:$C,MATCH('basis-cash-crude'!EP$1,'active-future'!$A:$A,0),1),""),"")</f>
        <v/>
      </c>
      <c r="EQ222" t="str">
        <f>+IFERROR(IF(VALUE('data-cash-crude'!EP222)&gt;0,'data-cash-crude'!EP222-INDEX('active-future'!$C:$C,MATCH('basis-cash-crude'!EQ$1,'active-future'!$A:$A,0),1),""),"")</f>
        <v/>
      </c>
      <c r="ER222" t="str">
        <f>+IFERROR(IF(VALUE('data-cash-crude'!EQ222)&gt;0,'data-cash-crude'!EQ222-INDEX('active-future'!$C:$C,MATCH('basis-cash-crude'!ER$1,'active-future'!$A:$A,0),1),""),"")</f>
        <v/>
      </c>
      <c r="ES222" t="str">
        <f>+IFERROR(IF(VALUE('data-cash-crude'!ER222)&gt;0,'data-cash-crude'!ER222-INDEX('active-future'!$C:$C,MATCH('basis-cash-crude'!ES$1,'active-future'!$A:$A,0),1),""),"")</f>
        <v/>
      </c>
      <c r="ET222" t="str">
        <f>+IFERROR(IF(VALUE('data-cash-crude'!ES222)&gt;0,'data-cash-crude'!ES222-INDEX('active-future'!$C:$C,MATCH('basis-cash-crude'!ET$1,'active-future'!$A:$A,0),1),""),"")</f>
        <v/>
      </c>
      <c r="EU222" t="str">
        <f>+IFERROR(IF(VALUE('data-cash-crude'!ET222)&gt;0,'data-cash-crude'!ET222-INDEX('active-future'!$C:$C,MATCH('basis-cash-crude'!EU$1,'active-future'!$A:$A,0),1),""),"")</f>
        <v/>
      </c>
      <c r="EV222" t="str">
        <f>+IFERROR(IF(VALUE('data-cash-crude'!EU222)&gt;0,'data-cash-crude'!EU222-INDEX('active-future'!$C:$C,MATCH('basis-cash-crude'!EV$1,'active-future'!$A:$A,0),1),""),"")</f>
        <v/>
      </c>
      <c r="EW222" t="str">
        <f>+IFERROR(IF(VALUE('data-cash-crude'!EV222)&gt;0,'data-cash-crude'!EV222-INDEX('active-future'!$C:$C,MATCH('basis-cash-crude'!EW$1,'active-future'!$A:$A,0),1),""),"")</f>
        <v/>
      </c>
      <c r="EX222" t="str">
        <f>+IFERROR(IF(VALUE('data-cash-crude'!EW222)&gt;0,'data-cash-crude'!EW222-INDEX('active-future'!$C:$C,MATCH('basis-cash-crude'!EX$1,'active-future'!$A:$A,0),1),""),"")</f>
        <v/>
      </c>
      <c r="EY222">
        <f>+IFERROR(IF(VALUE('data-cash-crude'!EX222)&gt;0,'data-cash-crude'!EX222-INDEX('active-future'!$C:$C,MATCH('basis-cash-crude'!EY$1,'active-future'!$A:$A,0),1),""),"")</f>
        <v>-4.3699999999999974</v>
      </c>
      <c r="EZ222">
        <f>+IFERROR(IF(VALUE('data-cash-crude'!EY222)&gt;0,'data-cash-crude'!EY222-INDEX('active-future'!$C:$C,MATCH('basis-cash-crude'!EZ$1,'active-future'!$A:$A,0),1),""),"")</f>
        <v>-4.2700000000000031</v>
      </c>
      <c r="FA222">
        <f>+IFERROR(IF(VALUE('data-cash-crude'!EZ222)&gt;0,'data-cash-crude'!EZ222-INDEX('active-future'!$C:$C,MATCH('basis-cash-crude'!FA$1,'active-future'!$A:$A,0),1),""),"")</f>
        <v>-4.2800000000000011</v>
      </c>
      <c r="FB222">
        <f>+IFERROR(IF(VALUE('data-cash-crude'!FA222)&gt;0,'data-cash-crude'!FA222-INDEX('active-future'!$C:$C,MATCH('basis-cash-crude'!FB$1,'active-future'!$A:$A,0),1),""),"")</f>
        <v>-4.2899999999999991</v>
      </c>
      <c r="FC222">
        <f>+IFERROR(IF(VALUE('data-cash-crude'!FB222)&gt;0,'data-cash-crude'!FB222-INDEX('active-future'!$C:$C,MATCH('basis-cash-crude'!FC$1,'active-future'!$A:$A,0),1),""),"")</f>
        <v>-4.1599999999999966</v>
      </c>
      <c r="FD222">
        <f>+IFERROR(IF(VALUE('data-cash-crude'!FC222)&gt;0,'data-cash-crude'!FC222-INDEX('active-future'!$C:$C,MATCH('basis-cash-crude'!FD$1,'active-future'!$A:$A,0),1),""),"")</f>
        <v>-4.2000000000000028</v>
      </c>
      <c r="FE222">
        <f>+IFERROR(IF(VALUE('data-cash-crude'!FD222)&gt;0,'data-cash-crude'!FD222-INDEX('active-future'!$C:$C,MATCH('basis-cash-crude'!FE$1,'active-future'!$A:$A,0),1),""),"")</f>
        <v>-4.3699999999999974</v>
      </c>
      <c r="FF222">
        <f>+IFERROR(IF(VALUE('data-cash-crude'!FE222)&gt;0,'data-cash-crude'!FE222-INDEX('active-future'!$C:$C,MATCH('basis-cash-crude'!FF$1,'active-future'!$A:$A,0),1),""),"")</f>
        <v>-4.3999999999999986</v>
      </c>
      <c r="FG222">
        <f>+IFERROR(IF(VALUE('data-cash-crude'!FF222)&gt;0,'data-cash-crude'!FF222-INDEX('active-future'!$C:$C,MATCH('basis-cash-crude'!FG$1,'active-future'!$A:$A,0),1),""),"")</f>
        <v>-4.25</v>
      </c>
      <c r="FH222">
        <f>+IFERROR(IF(VALUE('data-cash-crude'!FG222)&gt;0,'data-cash-crude'!FG222-INDEX('active-future'!$C:$C,MATCH('basis-cash-crude'!FH$1,'active-future'!$A:$A,0),1),""),"")</f>
        <v>-4.1899999999999977</v>
      </c>
      <c r="FI222">
        <f>+IFERROR(IF(VALUE('data-cash-crude'!FH222)&gt;0,'data-cash-crude'!FH222-INDEX('active-future'!$C:$C,MATCH('basis-cash-crude'!FI$1,'active-future'!$A:$A,0),1),""),"")</f>
        <v>-4.3100000000000023</v>
      </c>
      <c r="FJ222">
        <f>+IFERROR(IF(VALUE('data-cash-crude'!FI222)&gt;0,'data-cash-crude'!FI222-INDEX('active-future'!$C:$C,MATCH('basis-cash-crude'!FJ$1,'active-future'!$A:$A,0),1),""),"")</f>
        <v>-4.3500000000000014</v>
      </c>
      <c r="FK222">
        <f>+IFERROR(IF(VALUE('data-cash-crude'!FJ222)&gt;0,'data-cash-crude'!FJ222-INDEX('active-future'!$C:$C,MATCH('basis-cash-crude'!FK$1,'active-future'!$A:$A,0),1),""),"")</f>
        <v>-4.6599999999999966</v>
      </c>
      <c r="FL222">
        <f>+IFERROR(IF(VALUE('data-cash-crude'!FK222)&gt;0,'data-cash-crude'!FK222-INDEX('active-future'!$C:$C,MATCH('basis-cash-crude'!FL$1,'active-future'!$A:$A,0),1),""),"")</f>
        <v>-4.5</v>
      </c>
    </row>
    <row r="223" spans="1:168" x14ac:dyDescent="0.2">
      <c r="A223">
        <f t="shared" si="9"/>
        <v>-15.586666666666668</v>
      </c>
      <c r="B223">
        <f t="shared" si="10"/>
        <v>-15.537599999999999</v>
      </c>
      <c r="C223">
        <f t="shared" si="11"/>
        <v>-15.5244578313253</v>
      </c>
      <c r="D223" s="10" t="str">
        <f>+'data-cash-crude'!B223</f>
        <v>CLPA-9-90.CM</v>
      </c>
      <c r="E223">
        <f>+IFERROR(IF(VALUE('data-cash-crude'!D223)&gt;0,'data-cash-crude'!D223-INDEX('active-future'!$C:$C,MATCH('basis-cash-crude'!E$1,'active-future'!$A:$A,0),1),""),"")</f>
        <v>-15.310000000000002</v>
      </c>
      <c r="F223">
        <f>+IFERROR(IF(VALUE('data-cash-crude'!E223)&gt;0,'data-cash-crude'!E223-INDEX('active-future'!$C:$C,MATCH('basis-cash-crude'!F$1,'active-future'!$A:$A,0),1),""),"")</f>
        <v>-15.68</v>
      </c>
      <c r="G223">
        <f>+IFERROR(IF(VALUE('data-cash-crude'!F223)&gt;0,'data-cash-crude'!F223-INDEX('active-future'!$C:$C,MATCH('basis-cash-crude'!G$1,'active-future'!$A:$A,0),1),""),"")</f>
        <v>-15.719999999999999</v>
      </c>
      <c r="H223">
        <f>+IFERROR(IF(VALUE('data-cash-crude'!G223)&gt;0,'data-cash-crude'!G223-INDEX('active-future'!$C:$C,MATCH('basis-cash-crude'!H$1,'active-future'!$A:$A,0),1),""),"")</f>
        <v>-15.68</v>
      </c>
      <c r="I223" t="str">
        <f>+IFERROR(IF(VALUE('data-cash-crude'!H223)&gt;0,'data-cash-crude'!H223-INDEX('active-future'!$C:$C,MATCH('basis-cash-crude'!I$1,'active-future'!$A:$A,0),1),""),"")</f>
        <v/>
      </c>
      <c r="J223">
        <f>+IFERROR(IF(VALUE('data-cash-crude'!I223)&gt;0,'data-cash-crude'!I223-INDEX('active-future'!$C:$C,MATCH('basis-cash-crude'!J$1,'active-future'!$A:$A,0),1),""),"")</f>
        <v>-15.61</v>
      </c>
      <c r="K223">
        <f>+IFERROR(IF(VALUE('data-cash-crude'!J223)&gt;0,'data-cash-crude'!J223-INDEX('active-future'!$C:$C,MATCH('basis-cash-crude'!K$1,'active-future'!$A:$A,0),1),""),"")</f>
        <v>-15.520000000000003</v>
      </c>
      <c r="L223" t="str">
        <f>+IFERROR(IF(VALUE('data-cash-crude'!K223)&gt;0,'data-cash-crude'!K223-INDEX('active-future'!$C:$C,MATCH('basis-cash-crude'!L$1,'active-future'!$A:$A,0),1),""),"")</f>
        <v/>
      </c>
      <c r="M223" t="str">
        <f>+IFERROR(IF(VALUE('data-cash-crude'!L223)&gt;0,'data-cash-crude'!L223-INDEX('active-future'!$C:$C,MATCH('basis-cash-crude'!M$1,'active-future'!$A:$A,0),1),""),"")</f>
        <v/>
      </c>
      <c r="N223">
        <f>+IFERROR(IF(VALUE('data-cash-crude'!M223)&gt;0,'data-cash-crude'!M223-INDEX('active-future'!$C:$C,MATCH('basis-cash-crude'!N$1,'active-future'!$A:$A,0),1),""),"")</f>
        <v>-15.350000000000001</v>
      </c>
      <c r="O223">
        <f>+IFERROR(IF(VALUE('data-cash-crude'!N223)&gt;0,'data-cash-crude'!N223-INDEX('active-future'!$C:$C,MATCH('basis-cash-crude'!O$1,'active-future'!$A:$A,0),1),""),"")</f>
        <v>-15.369999999999997</v>
      </c>
      <c r="P223">
        <f>+IFERROR(IF(VALUE('data-cash-crude'!O223)&gt;0,'data-cash-crude'!O223-INDEX('active-future'!$C:$C,MATCH('basis-cash-crude'!P$1,'active-future'!$A:$A,0),1),""),"")</f>
        <v>-15.46</v>
      </c>
      <c r="Q223">
        <f>+IFERROR(IF(VALUE('data-cash-crude'!P223)&gt;0,'data-cash-crude'!P223-INDEX('active-future'!$C:$C,MATCH('basis-cash-crude'!Q$1,'active-future'!$A:$A,0),1),""),"")</f>
        <v>-15.57</v>
      </c>
      <c r="R223">
        <f>+IFERROR(IF(VALUE('data-cash-crude'!Q223)&gt;0,'data-cash-crude'!Q223-INDEX('active-future'!$C:$C,MATCH('basis-cash-crude'!R$1,'active-future'!$A:$A,0),1),""),"")</f>
        <v>-15.93</v>
      </c>
      <c r="S223">
        <f>+IFERROR(IF(VALUE('data-cash-crude'!R223)&gt;0,'data-cash-crude'!R223-INDEX('active-future'!$C:$C,MATCH('basis-cash-crude'!S$1,'active-future'!$A:$A,0),1),""),"")</f>
        <v>-15.509999999999998</v>
      </c>
      <c r="T223">
        <f>+IFERROR(IF(VALUE('data-cash-crude'!S223)&gt;0,'data-cash-crude'!S223-INDEX('active-future'!$C:$C,MATCH('basis-cash-crude'!T$1,'active-future'!$A:$A,0),1),""),"")</f>
        <v>-15.490000000000002</v>
      </c>
      <c r="U223">
        <f>+IFERROR(IF(VALUE('data-cash-crude'!T223)&gt;0,'data-cash-crude'!T223-INDEX('active-future'!$C:$C,MATCH('basis-cash-crude'!U$1,'active-future'!$A:$A,0),1),""),"")</f>
        <v>-15.520000000000003</v>
      </c>
      <c r="V223">
        <f>+IFERROR(IF(VALUE('data-cash-crude'!U223)&gt;0,'data-cash-crude'!U223-INDEX('active-future'!$C:$C,MATCH('basis-cash-crude'!V$1,'active-future'!$A:$A,0),1),""),"")</f>
        <v>-15.450000000000003</v>
      </c>
      <c r="W223">
        <f>+IFERROR(IF(VALUE('data-cash-crude'!V223)&gt;0,'data-cash-crude'!V223-INDEX('active-future'!$C:$C,MATCH('basis-cash-crude'!W$1,'active-future'!$A:$A,0),1),""),"")</f>
        <v>-15.68</v>
      </c>
      <c r="X223">
        <f>+IFERROR(IF(VALUE('data-cash-crude'!W223)&gt;0,'data-cash-crude'!W223-INDEX('active-future'!$C:$C,MATCH('basis-cash-crude'!X$1,'active-future'!$A:$A,0),1),""),"")</f>
        <v>-15.68</v>
      </c>
      <c r="Y223">
        <f>+IFERROR(IF(VALUE('data-cash-crude'!X223)&gt;0,'data-cash-crude'!X223-INDEX('active-future'!$C:$C,MATCH('basis-cash-crude'!Y$1,'active-future'!$A:$A,0),1),""),"")</f>
        <v>-15.600000000000001</v>
      </c>
      <c r="Z223" t="str">
        <f>+IFERROR(IF(VALUE('data-cash-crude'!Y223)&gt;0,'data-cash-crude'!Y223-INDEX('active-future'!$C:$C,MATCH('basis-cash-crude'!Z$1,'active-future'!$A:$A,0),1),""),"")</f>
        <v/>
      </c>
      <c r="AA223">
        <f>+IFERROR(IF(VALUE('data-cash-crude'!Z223)&gt;0,'data-cash-crude'!Z223-INDEX('active-future'!$C:$C,MATCH('basis-cash-crude'!AA$1,'active-future'!$A:$A,0),1),""),"")</f>
        <v>-15.420000000000002</v>
      </c>
      <c r="AB223" t="str">
        <f>+IFERROR(IF(VALUE('data-cash-crude'!AA223)&gt;0,'data-cash-crude'!AA223-INDEX('active-future'!$C:$C,MATCH('basis-cash-crude'!AB$1,'active-future'!$A:$A,0),1),""),"")</f>
        <v/>
      </c>
      <c r="AC223">
        <f>+IFERROR(IF(VALUE('data-cash-crude'!AB223)&gt;0,'data-cash-crude'!AB223-INDEX('active-future'!$C:$C,MATCH('basis-cash-crude'!AC$1,'active-future'!$A:$A,0),1),""),"")</f>
        <v>-15.36</v>
      </c>
      <c r="AD223">
        <f>+IFERROR(IF(VALUE('data-cash-crude'!AC223)&gt;0,'data-cash-crude'!AC223-INDEX('active-future'!$C:$C,MATCH('basis-cash-crude'!AD$1,'active-future'!$A:$A,0),1),""),"")</f>
        <v>-15.409999999999997</v>
      </c>
      <c r="AE223">
        <f>+IFERROR(IF(VALUE('data-cash-crude'!AD223)&gt;0,'data-cash-crude'!AD223-INDEX('active-future'!$C:$C,MATCH('basis-cash-crude'!AE$1,'active-future'!$A:$A,0),1),""),"")</f>
        <v>-15.509999999999998</v>
      </c>
      <c r="AF223">
        <f>+IFERROR(IF(VALUE('data-cash-crude'!AE223)&gt;0,'data-cash-crude'!AE223-INDEX('active-future'!$C:$C,MATCH('basis-cash-crude'!AF$1,'active-future'!$A:$A,0),1),""),"")</f>
        <v>-15.520000000000003</v>
      </c>
      <c r="AG223">
        <f>+IFERROR(IF(VALUE('data-cash-crude'!AF223)&gt;0,'data-cash-crude'!AF223-INDEX('active-future'!$C:$C,MATCH('basis-cash-crude'!AG$1,'active-future'!$A:$A,0),1),""),"")</f>
        <v>-15.579999999999998</v>
      </c>
      <c r="AH223">
        <f>+IFERROR(IF(VALUE('data-cash-crude'!AG223)&gt;0,'data-cash-crude'!AG223-INDEX('active-future'!$C:$C,MATCH('basis-cash-crude'!AH$1,'active-future'!$A:$A,0),1),""),"")</f>
        <v>-15.509999999999998</v>
      </c>
      <c r="AI223">
        <f>+IFERROR(IF(VALUE('data-cash-crude'!AH223)&gt;0,'data-cash-crude'!AH223-INDEX('active-future'!$C:$C,MATCH('basis-cash-crude'!AI$1,'active-future'!$A:$A,0),1),""),"")</f>
        <v>-15.600000000000001</v>
      </c>
      <c r="AJ223">
        <f>+IFERROR(IF(VALUE('data-cash-crude'!AI223)&gt;0,'data-cash-crude'!AI223-INDEX('active-future'!$C:$C,MATCH('basis-cash-crude'!AJ$1,'active-future'!$A:$A,0),1),""),"")</f>
        <v>-14.89</v>
      </c>
      <c r="AK223">
        <f>+IFERROR(IF(VALUE('data-cash-crude'!AJ223)&gt;0,'data-cash-crude'!AJ223-INDEX('active-future'!$C:$C,MATCH('basis-cash-crude'!AK$1,'active-future'!$A:$A,0),1),""),"")</f>
        <v>-15.469999999999999</v>
      </c>
      <c r="AL223">
        <f>+IFERROR(IF(VALUE('data-cash-crude'!AK223)&gt;0,'data-cash-crude'!AK223-INDEX('active-future'!$C:$C,MATCH('basis-cash-crude'!AL$1,'active-future'!$A:$A,0),1),""),"")</f>
        <v>-15.520000000000003</v>
      </c>
      <c r="AM223">
        <f>+IFERROR(IF(VALUE('data-cash-crude'!AL223)&gt;0,'data-cash-crude'!AL223-INDEX('active-future'!$C:$C,MATCH('basis-cash-crude'!AM$1,'active-future'!$A:$A,0),1),""),"")</f>
        <v>-15.619999999999997</v>
      </c>
      <c r="AN223">
        <f>+IFERROR(IF(VALUE('data-cash-crude'!AM223)&gt;0,'data-cash-crude'!AM223-INDEX('active-future'!$C:$C,MATCH('basis-cash-crude'!AN$1,'active-future'!$A:$A,0),1),""),"")</f>
        <v>-15.549999999999997</v>
      </c>
      <c r="AO223">
        <f>+IFERROR(IF(VALUE('data-cash-crude'!AN223)&gt;0,'data-cash-crude'!AN223-INDEX('active-future'!$C:$C,MATCH('basis-cash-crude'!AO$1,'active-future'!$A:$A,0),1),""),"")</f>
        <v>-15.36</v>
      </c>
      <c r="AP223">
        <f>+IFERROR(IF(VALUE('data-cash-crude'!AO223)&gt;0,'data-cash-crude'!AO223-INDEX('active-future'!$C:$C,MATCH('basis-cash-crude'!AP$1,'active-future'!$A:$A,0),1),""),"")</f>
        <v>-15.490000000000002</v>
      </c>
      <c r="AQ223">
        <f>+IFERROR(IF(VALUE('data-cash-crude'!AP223)&gt;0,'data-cash-crude'!AP223-INDEX('active-future'!$C:$C,MATCH('basis-cash-crude'!AQ$1,'active-future'!$A:$A,0),1),""),"")</f>
        <v>-15.399999999999999</v>
      </c>
      <c r="AR223">
        <f>+IFERROR(IF(VALUE('data-cash-crude'!AQ223)&gt;0,'data-cash-crude'!AQ223-INDEX('active-future'!$C:$C,MATCH('basis-cash-crude'!AR$1,'active-future'!$A:$A,0),1),""),"")</f>
        <v>-15.350000000000001</v>
      </c>
      <c r="AS223">
        <f>+IFERROR(IF(VALUE('data-cash-crude'!AR223)&gt;0,'data-cash-crude'!AR223-INDEX('active-future'!$C:$C,MATCH('basis-cash-crude'!AS$1,'active-future'!$A:$A,0),1),""),"")</f>
        <v>-15.479999999999997</v>
      </c>
      <c r="AT223">
        <f>+IFERROR(IF(VALUE('data-cash-crude'!AS223)&gt;0,'data-cash-crude'!AS223-INDEX('active-future'!$C:$C,MATCH('basis-cash-crude'!AT$1,'active-future'!$A:$A,0),1),""),"")</f>
        <v>-15.54</v>
      </c>
      <c r="AU223">
        <f>+IFERROR(IF(VALUE('data-cash-crude'!AT223)&gt;0,'data-cash-crude'!AT223-INDEX('active-future'!$C:$C,MATCH('basis-cash-crude'!AU$1,'active-future'!$A:$A,0),1),""),"")</f>
        <v>-15.700000000000003</v>
      </c>
      <c r="AV223">
        <f>+IFERROR(IF(VALUE('data-cash-crude'!AU223)&gt;0,'data-cash-crude'!AU223-INDEX('active-future'!$C:$C,MATCH('basis-cash-crude'!AV$1,'active-future'!$A:$A,0),1),""),"")</f>
        <v>-15.68</v>
      </c>
      <c r="AW223">
        <f>+IFERROR(IF(VALUE('data-cash-crude'!AV223)&gt;0,'data-cash-crude'!AV223-INDEX('active-future'!$C:$C,MATCH('basis-cash-crude'!AW$1,'active-future'!$A:$A,0),1),""),"")</f>
        <v>-15.560000000000002</v>
      </c>
      <c r="AX223">
        <f>+IFERROR(IF(VALUE('data-cash-crude'!AW223)&gt;0,'data-cash-crude'!AW223-INDEX('active-future'!$C:$C,MATCH('basis-cash-crude'!AX$1,'active-future'!$A:$A,0),1),""),"")</f>
        <v>-15.54</v>
      </c>
      <c r="AY223">
        <f>+IFERROR(IF(VALUE('data-cash-crude'!AX223)&gt;0,'data-cash-crude'!AX223-INDEX('active-future'!$C:$C,MATCH('basis-cash-crude'!AY$1,'active-future'!$A:$A,0),1),""),"")</f>
        <v>-15.560000000000002</v>
      </c>
      <c r="AZ223">
        <f>+IFERROR(IF(VALUE('data-cash-crude'!AY223)&gt;0,'data-cash-crude'!AY223-INDEX('active-future'!$C:$C,MATCH('basis-cash-crude'!AZ$1,'active-future'!$A:$A,0),1),""),"")</f>
        <v>-15.409999999999997</v>
      </c>
      <c r="BA223">
        <f>+IFERROR(IF(VALUE('data-cash-crude'!AZ223)&gt;0,'data-cash-crude'!AZ223-INDEX('active-future'!$C:$C,MATCH('basis-cash-crude'!BA$1,'active-future'!$A:$A,0),1),""),"")</f>
        <v>-15.479999999999997</v>
      </c>
      <c r="BB223">
        <f>+IFERROR(IF(VALUE('data-cash-crude'!BA223)&gt;0,'data-cash-crude'!BA223-INDEX('active-future'!$C:$C,MATCH('basis-cash-crude'!BB$1,'active-future'!$A:$A,0),1),""),"")</f>
        <v>-15.469999999999999</v>
      </c>
      <c r="BC223">
        <f>+IFERROR(IF(VALUE('data-cash-crude'!BB223)&gt;0,'data-cash-crude'!BB223-INDEX('active-future'!$C:$C,MATCH('basis-cash-crude'!BC$1,'active-future'!$A:$A,0),1),""),"")</f>
        <v>-15.979999999999997</v>
      </c>
      <c r="BD223">
        <f>+IFERROR(IF(VALUE('data-cash-crude'!BC223)&gt;0,'data-cash-crude'!BC223-INDEX('active-future'!$C:$C,MATCH('basis-cash-crude'!BD$1,'active-future'!$A:$A,0),1),""),"")</f>
        <v>-15.759999999999998</v>
      </c>
      <c r="BE223">
        <f>+IFERROR(IF(VALUE('data-cash-crude'!BD223)&gt;0,'data-cash-crude'!BD223-INDEX('active-future'!$C:$C,MATCH('basis-cash-crude'!BE$1,'active-future'!$A:$A,0),1),""),"")</f>
        <v>-15.619999999999997</v>
      </c>
      <c r="BF223">
        <f>+IFERROR(IF(VALUE('data-cash-crude'!BE223)&gt;0,'data-cash-crude'!BE223-INDEX('active-future'!$C:$C,MATCH('basis-cash-crude'!BF$1,'active-future'!$A:$A,0),1),""),"")</f>
        <v>-15.43</v>
      </c>
      <c r="BG223">
        <f>+IFERROR(IF(VALUE('data-cash-crude'!BF223)&gt;0,'data-cash-crude'!BF223-INDEX('active-future'!$C:$C,MATCH('basis-cash-crude'!BG$1,'active-future'!$A:$A,0),1),""),"")</f>
        <v>-15.61</v>
      </c>
      <c r="BH223">
        <f>+IFERROR(IF(VALUE('data-cash-crude'!BG223)&gt;0,'data-cash-crude'!BG223-INDEX('active-future'!$C:$C,MATCH('basis-cash-crude'!BH$1,'active-future'!$A:$A,0),1),""),"")</f>
        <v>-15.560000000000002</v>
      </c>
      <c r="BI223">
        <f>+IFERROR(IF(VALUE('data-cash-crude'!BH223)&gt;0,'data-cash-crude'!BH223-INDEX('active-future'!$C:$C,MATCH('basis-cash-crude'!BI$1,'active-future'!$A:$A,0),1),""),"")</f>
        <v>-15.590000000000003</v>
      </c>
      <c r="BJ223">
        <f>+IFERROR(IF(VALUE('data-cash-crude'!BI223)&gt;0,'data-cash-crude'!BI223-INDEX('active-future'!$C:$C,MATCH('basis-cash-crude'!BJ$1,'active-future'!$A:$A,0),1),""),"")</f>
        <v>-15.450000000000003</v>
      </c>
      <c r="BK223">
        <f>+IFERROR(IF(VALUE('data-cash-crude'!BJ223)&gt;0,'data-cash-crude'!BJ223-INDEX('active-future'!$C:$C,MATCH('basis-cash-crude'!BK$1,'active-future'!$A:$A,0),1),""),"")</f>
        <v>-15.549999999999997</v>
      </c>
      <c r="BL223">
        <f>+IFERROR(IF(VALUE('data-cash-crude'!BK223)&gt;0,'data-cash-crude'!BK223-INDEX('active-future'!$C:$C,MATCH('basis-cash-crude'!BL$1,'active-future'!$A:$A,0),1),""),"")</f>
        <v>-15.590000000000003</v>
      </c>
      <c r="BM223">
        <f>+IFERROR(IF(VALUE('data-cash-crude'!BL223)&gt;0,'data-cash-crude'!BL223-INDEX('active-future'!$C:$C,MATCH('basis-cash-crude'!BM$1,'active-future'!$A:$A,0),1),""),"")</f>
        <v>-15.380000000000003</v>
      </c>
      <c r="BN223">
        <f>+IFERROR(IF(VALUE('data-cash-crude'!BM223)&gt;0,'data-cash-crude'!BM223-INDEX('active-future'!$C:$C,MATCH('basis-cash-crude'!BN$1,'active-future'!$A:$A,0),1),""),"")</f>
        <v>-15.5</v>
      </c>
      <c r="BO223">
        <f>+IFERROR(IF(VALUE('data-cash-crude'!BN223)&gt;0,'data-cash-crude'!BN223-INDEX('active-future'!$C:$C,MATCH('basis-cash-crude'!BO$1,'active-future'!$A:$A,0),1),""),"")</f>
        <v>-15.560000000000002</v>
      </c>
      <c r="BP223">
        <f>+IFERROR(IF(VALUE('data-cash-crude'!BO223)&gt;0,'data-cash-crude'!BO223-INDEX('active-future'!$C:$C,MATCH('basis-cash-crude'!BP$1,'active-future'!$A:$A,0),1),""),"")</f>
        <v>-15.450000000000003</v>
      </c>
      <c r="BQ223">
        <f>+IFERROR(IF(VALUE('data-cash-crude'!BP223)&gt;0,'data-cash-crude'!BP223-INDEX('active-future'!$C:$C,MATCH('basis-cash-crude'!BQ$1,'active-future'!$A:$A,0),1),""),"")</f>
        <v>-15.39</v>
      </c>
      <c r="BR223">
        <f>+IFERROR(IF(VALUE('data-cash-crude'!BQ223)&gt;0,'data-cash-crude'!BQ223-INDEX('active-future'!$C:$C,MATCH('basis-cash-crude'!BR$1,'active-future'!$A:$A,0),1),""),"")</f>
        <v>-15.619999999999997</v>
      </c>
      <c r="BS223">
        <f>+IFERROR(IF(VALUE('data-cash-crude'!BR223)&gt;0,'data-cash-crude'!BR223-INDEX('active-future'!$C:$C,MATCH('basis-cash-crude'!BS$1,'active-future'!$A:$A,0),1),""),"")</f>
        <v>-15.57</v>
      </c>
      <c r="BT223">
        <f>+IFERROR(IF(VALUE('data-cash-crude'!BS223)&gt;0,'data-cash-crude'!BS223-INDEX('active-future'!$C:$C,MATCH('basis-cash-crude'!BT$1,'active-future'!$A:$A,0),1),""),"")</f>
        <v>-15.409999999999997</v>
      </c>
      <c r="BU223">
        <f>+IFERROR(IF(VALUE('data-cash-crude'!BT223)&gt;0,'data-cash-crude'!BT223-INDEX('active-future'!$C:$C,MATCH('basis-cash-crude'!BU$1,'active-future'!$A:$A,0),1),""),"")</f>
        <v>-15.409999999999997</v>
      </c>
      <c r="BV223">
        <f>+IFERROR(IF(VALUE('data-cash-crude'!BU223)&gt;0,'data-cash-crude'!BU223-INDEX('active-future'!$C:$C,MATCH('basis-cash-crude'!BV$1,'active-future'!$A:$A,0),1),""),"")</f>
        <v>-15.490000000000002</v>
      </c>
      <c r="BW223">
        <f>+IFERROR(IF(VALUE('data-cash-crude'!BV223)&gt;0,'data-cash-crude'!BV223-INDEX('active-future'!$C:$C,MATCH('basis-cash-crude'!BW$1,'active-future'!$A:$A,0),1),""),"")</f>
        <v>-15.29</v>
      </c>
      <c r="BX223">
        <f>+IFERROR(IF(VALUE('data-cash-crude'!BW223)&gt;0,'data-cash-crude'!BW223-INDEX('active-future'!$C:$C,MATCH('basis-cash-crude'!BX$1,'active-future'!$A:$A,0),1),""),"")</f>
        <v>-15.39</v>
      </c>
      <c r="BY223">
        <f>+IFERROR(IF(VALUE('data-cash-crude'!BX223)&gt;0,'data-cash-crude'!BX223-INDEX('active-future'!$C:$C,MATCH('basis-cash-crude'!BY$1,'active-future'!$A:$A,0),1),""),"")</f>
        <v>-15.590000000000003</v>
      </c>
      <c r="BZ223">
        <f>+IFERROR(IF(VALUE('data-cash-crude'!BY223)&gt;0,'data-cash-crude'!BY223-INDEX('active-future'!$C:$C,MATCH('basis-cash-crude'!BZ$1,'active-future'!$A:$A,0),1),""),"")</f>
        <v>-15.689999999999998</v>
      </c>
      <c r="CA223" t="str">
        <f>+IFERROR(IF(VALUE('data-cash-crude'!BZ223)&gt;0,'data-cash-crude'!BZ223-INDEX('active-future'!$C:$C,MATCH('basis-cash-crude'!CA$1,'active-future'!$A:$A,0),1),""),"")</f>
        <v/>
      </c>
      <c r="CB223">
        <f>+IFERROR(IF(VALUE('data-cash-crude'!CA223)&gt;0,'data-cash-crude'!CA223-INDEX('active-future'!$C:$C,MATCH('basis-cash-crude'!CB$1,'active-future'!$A:$A,0),1),""),"")</f>
        <v>-15.590000000000003</v>
      </c>
      <c r="CC223">
        <f>+IFERROR(IF(VALUE('data-cash-crude'!CB223)&gt;0,'data-cash-crude'!CB223-INDEX('active-future'!$C:$C,MATCH('basis-cash-crude'!CC$1,'active-future'!$A:$A,0),1),""),"")</f>
        <v>-15.649999999999999</v>
      </c>
      <c r="CD223">
        <f>+IFERROR(IF(VALUE('data-cash-crude'!CC223)&gt;0,'data-cash-crude'!CC223-INDEX('active-future'!$C:$C,MATCH('basis-cash-crude'!CD$1,'active-future'!$A:$A,0),1),""),"")</f>
        <v>-15.350000000000001</v>
      </c>
      <c r="CE223">
        <f>+IFERROR(IF(VALUE('data-cash-crude'!CD223)&gt;0,'data-cash-crude'!CD223-INDEX('active-future'!$C:$C,MATCH('basis-cash-crude'!CE$1,'active-future'!$A:$A,0),1),""),"")</f>
        <v>-15.590000000000003</v>
      </c>
      <c r="CF223">
        <f>+IFERROR(IF(VALUE('data-cash-crude'!CE223)&gt;0,'data-cash-crude'!CE223-INDEX('active-future'!$C:$C,MATCH('basis-cash-crude'!CF$1,'active-future'!$A:$A,0),1),""),"")</f>
        <v>-15.75</v>
      </c>
      <c r="CG223">
        <f>+IFERROR(IF(VALUE('data-cash-crude'!CF223)&gt;0,'data-cash-crude'!CF223-INDEX('active-future'!$C:$C,MATCH('basis-cash-crude'!CG$1,'active-future'!$A:$A,0),1),""),"")</f>
        <v>-15.649999999999999</v>
      </c>
      <c r="CH223">
        <f>+IFERROR(IF(VALUE('data-cash-crude'!CG223)&gt;0,'data-cash-crude'!CG223-INDEX('active-future'!$C:$C,MATCH('basis-cash-crude'!CH$1,'active-future'!$A:$A,0),1),""),"")</f>
        <v>-15.600000000000001</v>
      </c>
      <c r="CI223">
        <f>+IFERROR(IF(VALUE('data-cash-crude'!CH223)&gt;0,'data-cash-crude'!CH223-INDEX('active-future'!$C:$C,MATCH('basis-cash-crude'!CI$1,'active-future'!$A:$A,0),1),""),"")</f>
        <v>-15.520000000000003</v>
      </c>
      <c r="CJ223">
        <f>+IFERROR(IF(VALUE('data-cash-crude'!CI223)&gt;0,'data-cash-crude'!CI223-INDEX('active-future'!$C:$C,MATCH('basis-cash-crude'!CJ$1,'active-future'!$A:$A,0),1),""),"")</f>
        <v>-15.549999999999997</v>
      </c>
      <c r="CK223">
        <f>+IFERROR(IF(VALUE('data-cash-crude'!CJ223)&gt;0,'data-cash-crude'!CJ223-INDEX('active-future'!$C:$C,MATCH('basis-cash-crude'!CK$1,'active-future'!$A:$A,0),1),""),"")</f>
        <v>-15.509999999999998</v>
      </c>
      <c r="CL223">
        <f>+IFERROR(IF(VALUE('data-cash-crude'!CK223)&gt;0,'data-cash-crude'!CK223-INDEX('active-future'!$C:$C,MATCH('basis-cash-crude'!CL$1,'active-future'!$A:$A,0),1),""),"")</f>
        <v>-15.439999999999998</v>
      </c>
      <c r="CM223" t="str">
        <f>+IFERROR(IF(VALUE('data-cash-crude'!CL223)&gt;0,'data-cash-crude'!CL223-INDEX('active-future'!$C:$C,MATCH('basis-cash-crude'!CM$1,'active-future'!$A:$A,0),1),""),"")</f>
        <v/>
      </c>
      <c r="CN223">
        <f>+IFERROR(IF(VALUE('data-cash-crude'!CM223)&gt;0,'data-cash-crude'!CM223-INDEX('active-future'!$C:$C,MATCH('basis-cash-crude'!CN$1,'active-future'!$A:$A,0),1),""),"")</f>
        <v>-15.350000000000001</v>
      </c>
      <c r="CO223">
        <f>+IFERROR(IF(VALUE('data-cash-crude'!CN223)&gt;0,'data-cash-crude'!CN223-INDEX('active-future'!$C:$C,MATCH('basis-cash-crude'!CO$1,'active-future'!$A:$A,0),1),""),"")</f>
        <v>-15.46</v>
      </c>
      <c r="CP223">
        <f>+IFERROR(IF(VALUE('data-cash-crude'!CO223)&gt;0,'data-cash-crude'!CO223-INDEX('active-future'!$C:$C,MATCH('basis-cash-crude'!CP$1,'active-future'!$A:$A,0),1),""),"")</f>
        <v>-15.530000000000001</v>
      </c>
      <c r="CQ223">
        <f>+IFERROR(IF(VALUE('data-cash-crude'!CP223)&gt;0,'data-cash-crude'!CP223-INDEX('active-future'!$C:$C,MATCH('basis-cash-crude'!CQ$1,'active-future'!$A:$A,0),1),""),"")</f>
        <v>-15.43</v>
      </c>
      <c r="CR223">
        <f>+IFERROR(IF(VALUE('data-cash-crude'!CQ223)&gt;0,'data-cash-crude'!CQ223-INDEX('active-future'!$C:$C,MATCH('basis-cash-crude'!CR$1,'active-future'!$A:$A,0),1),""),"")</f>
        <v>-15.39</v>
      </c>
      <c r="CS223">
        <f>+IFERROR(IF(VALUE('data-cash-crude'!CR223)&gt;0,'data-cash-crude'!CR223-INDEX('active-future'!$C:$C,MATCH('basis-cash-crude'!CS$1,'active-future'!$A:$A,0),1),""),"")</f>
        <v>-15.670000000000002</v>
      </c>
      <c r="CT223">
        <f>+IFERROR(IF(VALUE('data-cash-crude'!CS223)&gt;0,'data-cash-crude'!CS223-INDEX('active-future'!$C:$C,MATCH('basis-cash-crude'!CT$1,'active-future'!$A:$A,0),1),""),"")</f>
        <v>-15.350000000000001</v>
      </c>
      <c r="CU223" t="str">
        <f>+IFERROR(IF(VALUE('data-cash-crude'!CT223)&gt;0,'data-cash-crude'!CT223-INDEX('active-future'!$C:$C,MATCH('basis-cash-crude'!CU$1,'active-future'!$A:$A,0),1),""),"")</f>
        <v/>
      </c>
      <c r="CV223" t="str">
        <f>+IFERROR(IF(VALUE('data-cash-crude'!CU223)&gt;0,'data-cash-crude'!CU223-INDEX('active-future'!$C:$C,MATCH('basis-cash-crude'!CV$1,'active-future'!$A:$A,0),1),""),"")</f>
        <v/>
      </c>
      <c r="CW223" t="str">
        <f>+IFERROR(IF(VALUE('data-cash-crude'!CV223)&gt;0,'data-cash-crude'!CV223-INDEX('active-future'!$C:$C,MATCH('basis-cash-crude'!CW$1,'active-future'!$A:$A,0),1),""),"")</f>
        <v/>
      </c>
      <c r="CX223" t="str">
        <f>+IFERROR(IF(VALUE('data-cash-crude'!CW223)&gt;0,'data-cash-crude'!CW223-INDEX('active-future'!$C:$C,MATCH('basis-cash-crude'!CX$1,'active-future'!$A:$A,0),1),""),"")</f>
        <v/>
      </c>
      <c r="CY223" t="str">
        <f>+IFERROR(IF(VALUE('data-cash-crude'!CX223)&gt;0,'data-cash-crude'!CX223-INDEX('active-future'!$C:$C,MATCH('basis-cash-crude'!CY$1,'active-future'!$A:$A,0),1),""),"")</f>
        <v/>
      </c>
      <c r="CZ223" t="str">
        <f>+IFERROR(IF(VALUE('data-cash-crude'!CY223)&gt;0,'data-cash-crude'!CY223-INDEX('active-future'!$C:$C,MATCH('basis-cash-crude'!CZ$1,'active-future'!$A:$A,0),1),""),"")</f>
        <v/>
      </c>
      <c r="DA223" t="str">
        <f>+IFERROR(IF(VALUE('data-cash-crude'!CZ223)&gt;0,'data-cash-crude'!CZ223-INDEX('active-future'!$C:$C,MATCH('basis-cash-crude'!DA$1,'active-future'!$A:$A,0),1),""),"")</f>
        <v/>
      </c>
      <c r="DB223" t="str">
        <f>+IFERROR(IF(VALUE('data-cash-crude'!DA223)&gt;0,'data-cash-crude'!DA223-INDEX('active-future'!$C:$C,MATCH('basis-cash-crude'!DB$1,'active-future'!$A:$A,0),1),""),"")</f>
        <v/>
      </c>
      <c r="DC223" t="str">
        <f>+IFERROR(IF(VALUE('data-cash-crude'!DB223)&gt;0,'data-cash-crude'!DB223-INDEX('active-future'!$C:$C,MATCH('basis-cash-crude'!DC$1,'active-future'!$A:$A,0),1),""),"")</f>
        <v/>
      </c>
      <c r="DD223">
        <f>+IFERROR(IF(VALUE('data-cash-crude'!DC223)&gt;0,'data-cash-crude'!DC223-INDEX('active-future'!$C:$C,MATCH('basis-cash-crude'!DD$1,'active-future'!$A:$A,0),1),""),"")</f>
        <v>-15.79</v>
      </c>
      <c r="DE223">
        <f>+IFERROR(IF(VALUE('data-cash-crude'!DD223)&gt;0,'data-cash-crude'!DD223-INDEX('active-future'!$C:$C,MATCH('basis-cash-crude'!DE$1,'active-future'!$A:$A,0),1),""),"")</f>
        <v>-15.590000000000003</v>
      </c>
      <c r="DF223">
        <f>+IFERROR(IF(VALUE('data-cash-crude'!DE223)&gt;0,'data-cash-crude'!DE223-INDEX('active-future'!$C:$C,MATCH('basis-cash-crude'!DF$1,'active-future'!$A:$A,0),1),""),"")</f>
        <v>-15.630000000000003</v>
      </c>
      <c r="DG223">
        <f>+IFERROR(IF(VALUE('data-cash-crude'!DF223)&gt;0,'data-cash-crude'!DF223-INDEX('active-future'!$C:$C,MATCH('basis-cash-crude'!DG$1,'active-future'!$A:$A,0),1),""),"")</f>
        <v>-15.439999999999998</v>
      </c>
      <c r="DH223" t="str">
        <f>+IFERROR(IF(VALUE('data-cash-crude'!DG223)&gt;0,'data-cash-crude'!DG223-INDEX('active-future'!$C:$C,MATCH('basis-cash-crude'!DH$1,'active-future'!$A:$A,0),1),""),"")</f>
        <v/>
      </c>
      <c r="DI223">
        <f>+IFERROR(IF(VALUE('data-cash-crude'!DH223)&gt;0,'data-cash-crude'!DH223-INDEX('active-future'!$C:$C,MATCH('basis-cash-crude'!DI$1,'active-future'!$A:$A,0),1),""),"")</f>
        <v>-15.450000000000003</v>
      </c>
      <c r="DJ223">
        <f>+IFERROR(IF(VALUE('data-cash-crude'!DI223)&gt;0,'data-cash-crude'!DI223-INDEX('active-future'!$C:$C,MATCH('basis-cash-crude'!DJ$1,'active-future'!$A:$A,0),1),""),"")</f>
        <v>-15.579999999999998</v>
      </c>
      <c r="DK223" t="str">
        <f>+IFERROR(IF(VALUE('data-cash-crude'!DJ223)&gt;0,'data-cash-crude'!DJ223-INDEX('active-future'!$C:$C,MATCH('basis-cash-crude'!DK$1,'active-future'!$A:$A,0),1),""),"")</f>
        <v/>
      </c>
      <c r="DL223">
        <f>+IFERROR(IF(VALUE('data-cash-crude'!DK223)&gt;0,'data-cash-crude'!DK223-INDEX('active-future'!$C:$C,MATCH('basis-cash-crude'!DL$1,'active-future'!$A:$A,0),1),""),"")</f>
        <v>-15.369999999999997</v>
      </c>
      <c r="DM223" t="str">
        <f>+IFERROR(IF(VALUE('data-cash-crude'!DL223)&gt;0,'data-cash-crude'!DL223-INDEX('active-future'!$C:$C,MATCH('basis-cash-crude'!DM$1,'active-future'!$A:$A,0),1),""),"")</f>
        <v/>
      </c>
      <c r="DN223">
        <f>+IFERROR(IF(VALUE('data-cash-crude'!DM223)&gt;0,'data-cash-crude'!DM223-INDEX('active-future'!$C:$C,MATCH('basis-cash-crude'!DN$1,'active-future'!$A:$A,0),1),""),"")</f>
        <v>-15.450000000000003</v>
      </c>
      <c r="DO223" t="str">
        <f>+IFERROR(IF(VALUE('data-cash-crude'!DN223)&gt;0,'data-cash-crude'!DN223-INDEX('active-future'!$C:$C,MATCH('basis-cash-crude'!DO$1,'active-future'!$A:$A,0),1),""),"")</f>
        <v/>
      </c>
      <c r="DP223" t="str">
        <f>+IFERROR(IF(VALUE('data-cash-crude'!DO223)&gt;0,'data-cash-crude'!DO223-INDEX('active-future'!$C:$C,MATCH('basis-cash-crude'!DP$1,'active-future'!$A:$A,0),1),""),"")</f>
        <v/>
      </c>
      <c r="DQ223" t="str">
        <f>+IFERROR(IF(VALUE('data-cash-crude'!DP223)&gt;0,'data-cash-crude'!DP223-INDEX('active-future'!$C:$C,MATCH('basis-cash-crude'!DQ$1,'active-future'!$A:$A,0),1),""),"")</f>
        <v/>
      </c>
      <c r="DR223" t="str">
        <f>+IFERROR(IF(VALUE('data-cash-crude'!DQ223)&gt;0,'data-cash-crude'!DQ223-INDEX('active-future'!$C:$C,MATCH('basis-cash-crude'!DR$1,'active-future'!$A:$A,0),1),""),"")</f>
        <v/>
      </c>
      <c r="DS223" t="str">
        <f>+IFERROR(IF(VALUE('data-cash-crude'!DR223)&gt;0,'data-cash-crude'!DR223-INDEX('active-future'!$C:$C,MATCH('basis-cash-crude'!DS$1,'active-future'!$A:$A,0),1),""),"")</f>
        <v/>
      </c>
      <c r="DT223" t="str">
        <f>+IFERROR(IF(VALUE('data-cash-crude'!DS223)&gt;0,'data-cash-crude'!DS223-INDEX('active-future'!$C:$C,MATCH('basis-cash-crude'!DT$1,'active-future'!$A:$A,0),1),""),"")</f>
        <v/>
      </c>
      <c r="DU223" t="str">
        <f>+IFERROR(IF(VALUE('data-cash-crude'!DT223)&gt;0,'data-cash-crude'!DT223-INDEX('active-future'!$C:$C,MATCH('basis-cash-crude'!DU$1,'active-future'!$A:$A,0),1),""),"")</f>
        <v/>
      </c>
      <c r="DV223" t="str">
        <f>+IFERROR(IF(VALUE('data-cash-crude'!DU223)&gt;0,'data-cash-crude'!DU223-INDEX('active-future'!$C:$C,MATCH('basis-cash-crude'!DV$1,'active-future'!$A:$A,0),1),""),"")</f>
        <v/>
      </c>
      <c r="DW223" t="str">
        <f>+IFERROR(IF(VALUE('data-cash-crude'!DV223)&gt;0,'data-cash-crude'!DV223-INDEX('active-future'!$C:$C,MATCH('basis-cash-crude'!DW$1,'active-future'!$A:$A,0),1),""),"")</f>
        <v/>
      </c>
      <c r="DX223" t="str">
        <f>+IFERROR(IF(VALUE('data-cash-crude'!DW223)&gt;0,'data-cash-crude'!DW223-INDEX('active-future'!$C:$C,MATCH('basis-cash-crude'!DX$1,'active-future'!$A:$A,0),1),""),"")</f>
        <v/>
      </c>
      <c r="DY223" t="str">
        <f>+IFERROR(IF(VALUE('data-cash-crude'!DX223)&gt;0,'data-cash-crude'!DX223-INDEX('active-future'!$C:$C,MATCH('basis-cash-crude'!DY$1,'active-future'!$A:$A,0),1),""),"")</f>
        <v/>
      </c>
      <c r="DZ223" t="str">
        <f>+IFERROR(IF(VALUE('data-cash-crude'!DY223)&gt;0,'data-cash-crude'!DY223-INDEX('active-future'!$C:$C,MATCH('basis-cash-crude'!DZ$1,'active-future'!$A:$A,0),1),""),"")</f>
        <v/>
      </c>
      <c r="EA223" t="str">
        <f>+IFERROR(IF(VALUE('data-cash-crude'!DZ223)&gt;0,'data-cash-crude'!DZ223-INDEX('active-future'!$C:$C,MATCH('basis-cash-crude'!EA$1,'active-future'!$A:$A,0),1),""),"")</f>
        <v/>
      </c>
      <c r="EB223" t="str">
        <f>+IFERROR(IF(VALUE('data-cash-crude'!EA223)&gt;0,'data-cash-crude'!EA223-INDEX('active-future'!$C:$C,MATCH('basis-cash-crude'!EB$1,'active-future'!$A:$A,0),1),""),"")</f>
        <v/>
      </c>
      <c r="EC223" t="str">
        <f>+IFERROR(IF(VALUE('data-cash-crude'!EB223)&gt;0,'data-cash-crude'!EB223-INDEX('active-future'!$C:$C,MATCH('basis-cash-crude'!EC$1,'active-future'!$A:$A,0),1),""),"")</f>
        <v/>
      </c>
      <c r="ED223" t="str">
        <f>+IFERROR(IF(VALUE('data-cash-crude'!EC223)&gt;0,'data-cash-crude'!EC223-INDEX('active-future'!$C:$C,MATCH('basis-cash-crude'!ED$1,'active-future'!$A:$A,0),1),""),"")</f>
        <v/>
      </c>
      <c r="EE223" t="str">
        <f>+IFERROR(IF(VALUE('data-cash-crude'!ED223)&gt;0,'data-cash-crude'!ED223-INDEX('active-future'!$C:$C,MATCH('basis-cash-crude'!EE$1,'active-future'!$A:$A,0),1),""),"")</f>
        <v/>
      </c>
      <c r="EF223" t="str">
        <f>+IFERROR(IF(VALUE('data-cash-crude'!EE223)&gt;0,'data-cash-crude'!EE223-INDEX('active-future'!$C:$C,MATCH('basis-cash-crude'!EF$1,'active-future'!$A:$A,0),1),""),"")</f>
        <v/>
      </c>
      <c r="EG223" t="str">
        <f>+IFERROR(IF(VALUE('data-cash-crude'!EF223)&gt;0,'data-cash-crude'!EF223-INDEX('active-future'!$C:$C,MATCH('basis-cash-crude'!EG$1,'active-future'!$A:$A,0),1),""),"")</f>
        <v/>
      </c>
      <c r="EH223" t="str">
        <f>+IFERROR(IF(VALUE('data-cash-crude'!EG223)&gt;0,'data-cash-crude'!EG223-INDEX('active-future'!$C:$C,MATCH('basis-cash-crude'!EH$1,'active-future'!$A:$A,0),1),""),"")</f>
        <v/>
      </c>
      <c r="EI223" t="str">
        <f>+IFERROR(IF(VALUE('data-cash-crude'!EH223)&gt;0,'data-cash-crude'!EH223-INDEX('active-future'!$C:$C,MATCH('basis-cash-crude'!EI$1,'active-future'!$A:$A,0),1),""),"")</f>
        <v/>
      </c>
      <c r="EJ223" t="str">
        <f>+IFERROR(IF(VALUE('data-cash-crude'!EI223)&gt;0,'data-cash-crude'!EI223-INDEX('active-future'!$C:$C,MATCH('basis-cash-crude'!EJ$1,'active-future'!$A:$A,0),1),""),"")</f>
        <v/>
      </c>
      <c r="EK223" t="str">
        <f>+IFERROR(IF(VALUE('data-cash-crude'!EJ223)&gt;0,'data-cash-crude'!EJ223-INDEX('active-future'!$C:$C,MATCH('basis-cash-crude'!EK$1,'active-future'!$A:$A,0),1),""),"")</f>
        <v/>
      </c>
      <c r="EL223" t="str">
        <f>+IFERROR(IF(VALUE('data-cash-crude'!EK223)&gt;0,'data-cash-crude'!EK223-INDEX('active-future'!$C:$C,MATCH('basis-cash-crude'!EL$1,'active-future'!$A:$A,0),1),""),"")</f>
        <v/>
      </c>
      <c r="EM223" t="str">
        <f>+IFERROR(IF(VALUE('data-cash-crude'!EL223)&gt;0,'data-cash-crude'!EL223-INDEX('active-future'!$C:$C,MATCH('basis-cash-crude'!EM$1,'active-future'!$A:$A,0),1),""),"")</f>
        <v/>
      </c>
      <c r="EN223" t="str">
        <f>+IFERROR(IF(VALUE('data-cash-crude'!EM223)&gt;0,'data-cash-crude'!EM223-INDEX('active-future'!$C:$C,MATCH('basis-cash-crude'!EN$1,'active-future'!$A:$A,0),1),""),"")</f>
        <v/>
      </c>
      <c r="EO223" t="str">
        <f>+IFERROR(IF(VALUE('data-cash-crude'!EN223)&gt;0,'data-cash-crude'!EN223-INDEX('active-future'!$C:$C,MATCH('basis-cash-crude'!EO$1,'active-future'!$A:$A,0),1),""),"")</f>
        <v/>
      </c>
      <c r="EP223" t="str">
        <f>+IFERROR(IF(VALUE('data-cash-crude'!EO223)&gt;0,'data-cash-crude'!EO223-INDEX('active-future'!$C:$C,MATCH('basis-cash-crude'!EP$1,'active-future'!$A:$A,0),1),""),"")</f>
        <v/>
      </c>
      <c r="EQ223" t="str">
        <f>+IFERROR(IF(VALUE('data-cash-crude'!EP223)&gt;0,'data-cash-crude'!EP223-INDEX('active-future'!$C:$C,MATCH('basis-cash-crude'!EQ$1,'active-future'!$A:$A,0),1),""),"")</f>
        <v/>
      </c>
      <c r="ER223" t="str">
        <f>+IFERROR(IF(VALUE('data-cash-crude'!EQ223)&gt;0,'data-cash-crude'!EQ223-INDEX('active-future'!$C:$C,MATCH('basis-cash-crude'!ER$1,'active-future'!$A:$A,0),1),""),"")</f>
        <v/>
      </c>
      <c r="ES223" t="str">
        <f>+IFERROR(IF(VALUE('data-cash-crude'!ER223)&gt;0,'data-cash-crude'!ER223-INDEX('active-future'!$C:$C,MATCH('basis-cash-crude'!ES$1,'active-future'!$A:$A,0),1),""),"")</f>
        <v/>
      </c>
      <c r="ET223" t="str">
        <f>+IFERROR(IF(VALUE('data-cash-crude'!ES223)&gt;0,'data-cash-crude'!ES223-INDEX('active-future'!$C:$C,MATCH('basis-cash-crude'!ET$1,'active-future'!$A:$A,0),1),""),"")</f>
        <v/>
      </c>
      <c r="EU223" t="str">
        <f>+IFERROR(IF(VALUE('data-cash-crude'!ET223)&gt;0,'data-cash-crude'!ET223-INDEX('active-future'!$C:$C,MATCH('basis-cash-crude'!EU$1,'active-future'!$A:$A,0),1),""),"")</f>
        <v/>
      </c>
      <c r="EV223" t="str">
        <f>+IFERROR(IF(VALUE('data-cash-crude'!EU223)&gt;0,'data-cash-crude'!EU223-INDEX('active-future'!$C:$C,MATCH('basis-cash-crude'!EV$1,'active-future'!$A:$A,0),1),""),"")</f>
        <v/>
      </c>
      <c r="EW223" t="str">
        <f>+IFERROR(IF(VALUE('data-cash-crude'!EV223)&gt;0,'data-cash-crude'!EV223-INDEX('active-future'!$C:$C,MATCH('basis-cash-crude'!EW$1,'active-future'!$A:$A,0),1),""),"")</f>
        <v/>
      </c>
      <c r="EX223" t="str">
        <f>+IFERROR(IF(VALUE('data-cash-crude'!EW223)&gt;0,'data-cash-crude'!EW223-INDEX('active-future'!$C:$C,MATCH('basis-cash-crude'!EX$1,'active-future'!$A:$A,0),1),""),"")</f>
        <v/>
      </c>
      <c r="EY223">
        <f>+IFERROR(IF(VALUE('data-cash-crude'!EX223)&gt;0,'data-cash-crude'!EX223-INDEX('active-future'!$C:$C,MATCH('basis-cash-crude'!EY$1,'active-future'!$A:$A,0),1),""),"")</f>
        <v>-15.619999999999997</v>
      </c>
      <c r="EZ223">
        <f>+IFERROR(IF(VALUE('data-cash-crude'!EY223)&gt;0,'data-cash-crude'!EY223-INDEX('active-future'!$C:$C,MATCH('basis-cash-crude'!EZ$1,'active-future'!$A:$A,0),1),""),"")</f>
        <v>-15.520000000000003</v>
      </c>
      <c r="FA223">
        <f>+IFERROR(IF(VALUE('data-cash-crude'!EZ223)&gt;0,'data-cash-crude'!EZ223-INDEX('active-future'!$C:$C,MATCH('basis-cash-crude'!FA$1,'active-future'!$A:$A,0),1),""),"")</f>
        <v>-15.530000000000001</v>
      </c>
      <c r="FB223">
        <f>+IFERROR(IF(VALUE('data-cash-crude'!FA223)&gt;0,'data-cash-crude'!FA223-INDEX('active-future'!$C:$C,MATCH('basis-cash-crude'!FB$1,'active-future'!$A:$A,0),1),""),"")</f>
        <v>-15.54</v>
      </c>
      <c r="FC223">
        <f>+IFERROR(IF(VALUE('data-cash-crude'!FB223)&gt;0,'data-cash-crude'!FB223-INDEX('active-future'!$C:$C,MATCH('basis-cash-crude'!FC$1,'active-future'!$A:$A,0),1),""),"")</f>
        <v>-15.409999999999997</v>
      </c>
      <c r="FD223">
        <f>+IFERROR(IF(VALUE('data-cash-crude'!FC223)&gt;0,'data-cash-crude'!FC223-INDEX('active-future'!$C:$C,MATCH('basis-cash-crude'!FD$1,'active-future'!$A:$A,0),1),""),"")</f>
        <v>-15.450000000000003</v>
      </c>
      <c r="FE223">
        <f>+IFERROR(IF(VALUE('data-cash-crude'!FD223)&gt;0,'data-cash-crude'!FD223-INDEX('active-future'!$C:$C,MATCH('basis-cash-crude'!FE$1,'active-future'!$A:$A,0),1),""),"")</f>
        <v>-15.619999999999997</v>
      </c>
      <c r="FF223">
        <f>+IFERROR(IF(VALUE('data-cash-crude'!FE223)&gt;0,'data-cash-crude'!FE223-INDEX('active-future'!$C:$C,MATCH('basis-cash-crude'!FF$1,'active-future'!$A:$A,0),1),""),"")</f>
        <v>-15.649999999999999</v>
      </c>
      <c r="FG223">
        <f>+IFERROR(IF(VALUE('data-cash-crude'!FF223)&gt;0,'data-cash-crude'!FF223-INDEX('active-future'!$C:$C,MATCH('basis-cash-crude'!FG$1,'active-future'!$A:$A,0),1),""),"")</f>
        <v>-15.5</v>
      </c>
      <c r="FH223">
        <f>+IFERROR(IF(VALUE('data-cash-crude'!FG223)&gt;0,'data-cash-crude'!FG223-INDEX('active-future'!$C:$C,MATCH('basis-cash-crude'!FH$1,'active-future'!$A:$A,0),1),""),"")</f>
        <v>-15.439999999999998</v>
      </c>
      <c r="FI223">
        <f>+IFERROR(IF(VALUE('data-cash-crude'!FH223)&gt;0,'data-cash-crude'!FH223-INDEX('active-future'!$C:$C,MATCH('basis-cash-crude'!FI$1,'active-future'!$A:$A,0),1),""),"")</f>
        <v>-15.560000000000002</v>
      </c>
      <c r="FJ223">
        <f>+IFERROR(IF(VALUE('data-cash-crude'!FI223)&gt;0,'data-cash-crude'!FI223-INDEX('active-future'!$C:$C,MATCH('basis-cash-crude'!FJ$1,'active-future'!$A:$A,0),1),""),"")</f>
        <v>-15.600000000000001</v>
      </c>
      <c r="FK223">
        <f>+IFERROR(IF(VALUE('data-cash-crude'!FJ223)&gt;0,'data-cash-crude'!FJ223-INDEX('active-future'!$C:$C,MATCH('basis-cash-crude'!FK$1,'active-future'!$A:$A,0),1),""),"")</f>
        <v>-15.659999999999997</v>
      </c>
      <c r="FL223">
        <f>+IFERROR(IF(VALUE('data-cash-crude'!FK223)&gt;0,'data-cash-crude'!FK223-INDEX('active-future'!$C:$C,MATCH('basis-cash-crude'!FL$1,'active-future'!$A:$A,0),1),""),"")</f>
        <v>-15.5</v>
      </c>
    </row>
    <row r="224" spans="1:168" x14ac:dyDescent="0.2">
      <c r="A224">
        <f t="shared" si="9"/>
        <v>-3.5866666666666673</v>
      </c>
      <c r="B224">
        <f t="shared" si="10"/>
        <v>-3.5176000000000012</v>
      </c>
      <c r="C224">
        <f t="shared" si="11"/>
        <v>-3.5184337349397601</v>
      </c>
      <c r="D224" s="10" t="str">
        <f>+'data-cash-crude'!B224</f>
        <v>CLPA-9-91.CM</v>
      </c>
      <c r="E224">
        <f>+IFERROR(IF(VALUE('data-cash-crude'!D224)&gt;0,'data-cash-crude'!D224-INDEX('active-future'!$C:$C,MATCH('basis-cash-crude'!E$1,'active-future'!$A:$A,0),1),""),"")</f>
        <v>-3.3100000000000023</v>
      </c>
      <c r="F224">
        <f>+IFERROR(IF(VALUE('data-cash-crude'!E224)&gt;0,'data-cash-crude'!E224-INDEX('active-future'!$C:$C,MATCH('basis-cash-crude'!F$1,'active-future'!$A:$A,0),1),""),"")</f>
        <v>-3.6799999999999997</v>
      </c>
      <c r="G224">
        <f>+IFERROR(IF(VALUE('data-cash-crude'!F224)&gt;0,'data-cash-crude'!F224-INDEX('active-future'!$C:$C,MATCH('basis-cash-crude'!G$1,'active-future'!$A:$A,0),1),""),"")</f>
        <v>-3.7199999999999989</v>
      </c>
      <c r="H224">
        <f>+IFERROR(IF(VALUE('data-cash-crude'!G224)&gt;0,'data-cash-crude'!G224-INDEX('active-future'!$C:$C,MATCH('basis-cash-crude'!H$1,'active-future'!$A:$A,0),1),""),"")</f>
        <v>-3.6799999999999997</v>
      </c>
      <c r="I224" t="str">
        <f>+IFERROR(IF(VALUE('data-cash-crude'!H224)&gt;0,'data-cash-crude'!H224-INDEX('active-future'!$C:$C,MATCH('basis-cash-crude'!I$1,'active-future'!$A:$A,0),1),""),"")</f>
        <v/>
      </c>
      <c r="J224">
        <f>+IFERROR(IF(VALUE('data-cash-crude'!I224)&gt;0,'data-cash-crude'!I224-INDEX('active-future'!$C:$C,MATCH('basis-cash-crude'!J$1,'active-future'!$A:$A,0),1),""),"")</f>
        <v>-3.6099999999999994</v>
      </c>
      <c r="K224">
        <f>+IFERROR(IF(VALUE('data-cash-crude'!J224)&gt;0,'data-cash-crude'!J224-INDEX('active-future'!$C:$C,MATCH('basis-cash-crude'!K$1,'active-future'!$A:$A,0),1),""),"")</f>
        <v>-3.5200000000000031</v>
      </c>
      <c r="L224" t="str">
        <f>+IFERROR(IF(VALUE('data-cash-crude'!K224)&gt;0,'data-cash-crude'!K224-INDEX('active-future'!$C:$C,MATCH('basis-cash-crude'!L$1,'active-future'!$A:$A,0),1),""),"")</f>
        <v/>
      </c>
      <c r="M224" t="str">
        <f>+IFERROR(IF(VALUE('data-cash-crude'!L224)&gt;0,'data-cash-crude'!L224-INDEX('active-future'!$C:$C,MATCH('basis-cash-crude'!M$1,'active-future'!$A:$A,0),1),""),"")</f>
        <v/>
      </c>
      <c r="N224">
        <f>+IFERROR(IF(VALUE('data-cash-crude'!M224)&gt;0,'data-cash-crude'!M224-INDEX('active-future'!$C:$C,MATCH('basis-cash-crude'!N$1,'active-future'!$A:$A,0),1),""),"")</f>
        <v>-3.3500000000000014</v>
      </c>
      <c r="O224">
        <f>+IFERROR(IF(VALUE('data-cash-crude'!N224)&gt;0,'data-cash-crude'!N224-INDEX('active-future'!$C:$C,MATCH('basis-cash-crude'!O$1,'active-future'!$A:$A,0),1),""),"")</f>
        <v>-3.3699999999999974</v>
      </c>
      <c r="P224">
        <f>+IFERROR(IF(VALUE('data-cash-crude'!O224)&gt;0,'data-cash-crude'!O224-INDEX('active-future'!$C:$C,MATCH('basis-cash-crude'!P$1,'active-future'!$A:$A,0),1),""),"")</f>
        <v>-3.4600000000000009</v>
      </c>
      <c r="Q224">
        <f>+IFERROR(IF(VALUE('data-cash-crude'!P224)&gt;0,'data-cash-crude'!P224-INDEX('active-future'!$C:$C,MATCH('basis-cash-crude'!Q$1,'active-future'!$A:$A,0),1),""),"")</f>
        <v>-3.5700000000000003</v>
      </c>
      <c r="R224">
        <f>+IFERROR(IF(VALUE('data-cash-crude'!Q224)&gt;0,'data-cash-crude'!Q224-INDEX('active-future'!$C:$C,MATCH('basis-cash-crude'!R$1,'active-future'!$A:$A,0),1),""),"")</f>
        <v>-3.4299999999999997</v>
      </c>
      <c r="S224">
        <f>+IFERROR(IF(VALUE('data-cash-crude'!R224)&gt;0,'data-cash-crude'!R224-INDEX('active-future'!$C:$C,MATCH('basis-cash-crude'!S$1,'active-future'!$A:$A,0),1),""),"")</f>
        <v>-3.509999999999998</v>
      </c>
      <c r="T224">
        <f>+IFERROR(IF(VALUE('data-cash-crude'!S224)&gt;0,'data-cash-crude'!S224-INDEX('active-future'!$C:$C,MATCH('basis-cash-crude'!T$1,'active-future'!$A:$A,0),1),""),"")</f>
        <v>-3.490000000000002</v>
      </c>
      <c r="U224">
        <f>+IFERROR(IF(VALUE('data-cash-crude'!T224)&gt;0,'data-cash-crude'!T224-INDEX('active-future'!$C:$C,MATCH('basis-cash-crude'!U$1,'active-future'!$A:$A,0),1),""),"")</f>
        <v>-3.5200000000000031</v>
      </c>
      <c r="V224">
        <f>+IFERROR(IF(VALUE('data-cash-crude'!U224)&gt;0,'data-cash-crude'!U224-INDEX('active-future'!$C:$C,MATCH('basis-cash-crude'!V$1,'active-future'!$A:$A,0),1),""),"")</f>
        <v>-3.4500000000000028</v>
      </c>
      <c r="W224">
        <f>+IFERROR(IF(VALUE('data-cash-crude'!V224)&gt;0,'data-cash-crude'!V224-INDEX('active-future'!$C:$C,MATCH('basis-cash-crude'!W$1,'active-future'!$A:$A,0),1),""),"")</f>
        <v>-3.6799999999999997</v>
      </c>
      <c r="X224">
        <f>+IFERROR(IF(VALUE('data-cash-crude'!W224)&gt;0,'data-cash-crude'!W224-INDEX('active-future'!$C:$C,MATCH('basis-cash-crude'!X$1,'active-future'!$A:$A,0),1),""),"")</f>
        <v>-3.6799999999999997</v>
      </c>
      <c r="Y224">
        <f>+IFERROR(IF(VALUE('data-cash-crude'!X224)&gt;0,'data-cash-crude'!X224-INDEX('active-future'!$C:$C,MATCH('basis-cash-crude'!Y$1,'active-future'!$A:$A,0),1),""),"")</f>
        <v>-3.6000000000000014</v>
      </c>
      <c r="Z224" t="str">
        <f>+IFERROR(IF(VALUE('data-cash-crude'!Y224)&gt;0,'data-cash-crude'!Y224-INDEX('active-future'!$C:$C,MATCH('basis-cash-crude'!Z$1,'active-future'!$A:$A,0),1),""),"")</f>
        <v/>
      </c>
      <c r="AA224">
        <f>+IFERROR(IF(VALUE('data-cash-crude'!Z224)&gt;0,'data-cash-crude'!Z224-INDEX('active-future'!$C:$C,MATCH('basis-cash-crude'!AA$1,'active-future'!$A:$A,0),1),""),"")</f>
        <v>-3.4200000000000017</v>
      </c>
      <c r="AB224" t="str">
        <f>+IFERROR(IF(VALUE('data-cash-crude'!AA224)&gt;0,'data-cash-crude'!AA224-INDEX('active-future'!$C:$C,MATCH('basis-cash-crude'!AB$1,'active-future'!$A:$A,0),1),""),"")</f>
        <v/>
      </c>
      <c r="AC224">
        <f>+IFERROR(IF(VALUE('data-cash-crude'!AB224)&gt;0,'data-cash-crude'!AB224-INDEX('active-future'!$C:$C,MATCH('basis-cash-crude'!AC$1,'active-future'!$A:$A,0),1),""),"")</f>
        <v>-3.3599999999999994</v>
      </c>
      <c r="AD224">
        <f>+IFERROR(IF(VALUE('data-cash-crude'!AC224)&gt;0,'data-cash-crude'!AC224-INDEX('active-future'!$C:$C,MATCH('basis-cash-crude'!AD$1,'active-future'!$A:$A,0),1),""),"")</f>
        <v>-3.4099999999999966</v>
      </c>
      <c r="AE224">
        <f>+IFERROR(IF(VALUE('data-cash-crude'!AD224)&gt;0,'data-cash-crude'!AD224-INDEX('active-future'!$C:$C,MATCH('basis-cash-crude'!AE$1,'active-future'!$A:$A,0),1),""),"")</f>
        <v>-3.509999999999998</v>
      </c>
      <c r="AF224">
        <f>+IFERROR(IF(VALUE('data-cash-crude'!AE224)&gt;0,'data-cash-crude'!AE224-INDEX('active-future'!$C:$C,MATCH('basis-cash-crude'!AF$1,'active-future'!$A:$A,0),1),""),"")</f>
        <v>-3.5200000000000031</v>
      </c>
      <c r="AG224">
        <f>+IFERROR(IF(VALUE('data-cash-crude'!AF224)&gt;0,'data-cash-crude'!AF224-INDEX('active-future'!$C:$C,MATCH('basis-cash-crude'!AG$1,'active-future'!$A:$A,0),1),""),"")</f>
        <v>-3.5799999999999983</v>
      </c>
      <c r="AH224">
        <f>+IFERROR(IF(VALUE('data-cash-crude'!AG224)&gt;0,'data-cash-crude'!AG224-INDEX('active-future'!$C:$C,MATCH('basis-cash-crude'!AH$1,'active-future'!$A:$A,0),1),""),"")</f>
        <v>-3.509999999999998</v>
      </c>
      <c r="AI224">
        <f>+IFERROR(IF(VALUE('data-cash-crude'!AH224)&gt;0,'data-cash-crude'!AH224-INDEX('active-future'!$C:$C,MATCH('basis-cash-crude'!AI$1,'active-future'!$A:$A,0),1),""),"")</f>
        <v>-3.6000000000000014</v>
      </c>
      <c r="AJ224">
        <f>+IFERROR(IF(VALUE('data-cash-crude'!AI224)&gt;0,'data-cash-crude'!AI224-INDEX('active-future'!$C:$C,MATCH('basis-cash-crude'!AJ$1,'active-future'!$A:$A,0),1),""),"")</f>
        <v>-2.8900000000000006</v>
      </c>
      <c r="AK224">
        <f>+IFERROR(IF(VALUE('data-cash-crude'!AJ224)&gt;0,'data-cash-crude'!AJ224-INDEX('active-future'!$C:$C,MATCH('basis-cash-crude'!AK$1,'active-future'!$A:$A,0),1),""),"")</f>
        <v>-3.4699999999999989</v>
      </c>
      <c r="AL224">
        <f>+IFERROR(IF(VALUE('data-cash-crude'!AK224)&gt;0,'data-cash-crude'!AK224-INDEX('active-future'!$C:$C,MATCH('basis-cash-crude'!AL$1,'active-future'!$A:$A,0),1),""),"")</f>
        <v>-3.5200000000000031</v>
      </c>
      <c r="AM224">
        <f>+IFERROR(IF(VALUE('data-cash-crude'!AL224)&gt;0,'data-cash-crude'!AL224-INDEX('active-future'!$C:$C,MATCH('basis-cash-crude'!AM$1,'active-future'!$A:$A,0),1),""),"")</f>
        <v>-3.6199999999999974</v>
      </c>
      <c r="AN224">
        <f>+IFERROR(IF(VALUE('data-cash-crude'!AM224)&gt;0,'data-cash-crude'!AM224-INDEX('active-future'!$C:$C,MATCH('basis-cash-crude'!AN$1,'active-future'!$A:$A,0),1),""),"")</f>
        <v>-3.5499999999999972</v>
      </c>
      <c r="AO224">
        <f>+IFERROR(IF(VALUE('data-cash-crude'!AN224)&gt;0,'data-cash-crude'!AN224-INDEX('active-future'!$C:$C,MATCH('basis-cash-crude'!AO$1,'active-future'!$A:$A,0),1),""),"")</f>
        <v>-3.3599999999999994</v>
      </c>
      <c r="AP224">
        <f>+IFERROR(IF(VALUE('data-cash-crude'!AO224)&gt;0,'data-cash-crude'!AO224-INDEX('active-future'!$C:$C,MATCH('basis-cash-crude'!AP$1,'active-future'!$A:$A,0),1),""),"")</f>
        <v>-3.490000000000002</v>
      </c>
      <c r="AQ224">
        <f>+IFERROR(IF(VALUE('data-cash-crude'!AP224)&gt;0,'data-cash-crude'!AP224-INDEX('active-future'!$C:$C,MATCH('basis-cash-crude'!AQ$1,'active-future'!$A:$A,0),1),""),"")</f>
        <v>-3.3999999999999986</v>
      </c>
      <c r="AR224">
        <f>+IFERROR(IF(VALUE('data-cash-crude'!AQ224)&gt;0,'data-cash-crude'!AQ224-INDEX('active-future'!$C:$C,MATCH('basis-cash-crude'!AR$1,'active-future'!$A:$A,0),1),""),"")</f>
        <v>-3.3500000000000014</v>
      </c>
      <c r="AS224">
        <f>+IFERROR(IF(VALUE('data-cash-crude'!AR224)&gt;0,'data-cash-crude'!AR224-INDEX('active-future'!$C:$C,MATCH('basis-cash-crude'!AS$1,'active-future'!$A:$A,0),1),""),"")</f>
        <v>-3.4799999999999969</v>
      </c>
      <c r="AT224">
        <f>+IFERROR(IF(VALUE('data-cash-crude'!AS224)&gt;0,'data-cash-crude'!AS224-INDEX('active-future'!$C:$C,MATCH('basis-cash-crude'!AT$1,'active-future'!$A:$A,0),1),""),"")</f>
        <v>-3.5399999999999991</v>
      </c>
      <c r="AU224">
        <f>+IFERROR(IF(VALUE('data-cash-crude'!AT224)&gt;0,'data-cash-crude'!AT224-INDEX('active-future'!$C:$C,MATCH('basis-cash-crude'!AU$1,'active-future'!$A:$A,0),1),""),"")</f>
        <v>-3.7000000000000028</v>
      </c>
      <c r="AV224">
        <f>+IFERROR(IF(VALUE('data-cash-crude'!AU224)&gt;0,'data-cash-crude'!AU224-INDEX('active-future'!$C:$C,MATCH('basis-cash-crude'!AV$1,'active-future'!$A:$A,0),1),""),"")</f>
        <v>-3.6799999999999997</v>
      </c>
      <c r="AW224">
        <f>+IFERROR(IF(VALUE('data-cash-crude'!AV224)&gt;0,'data-cash-crude'!AV224-INDEX('active-future'!$C:$C,MATCH('basis-cash-crude'!AW$1,'active-future'!$A:$A,0),1),""),"")</f>
        <v>-3.5600000000000023</v>
      </c>
      <c r="AX224">
        <f>+IFERROR(IF(VALUE('data-cash-crude'!AW224)&gt;0,'data-cash-crude'!AW224-INDEX('active-future'!$C:$C,MATCH('basis-cash-crude'!AX$1,'active-future'!$A:$A,0),1),""),"")</f>
        <v>-3.5399999999999991</v>
      </c>
      <c r="AY224">
        <f>+IFERROR(IF(VALUE('data-cash-crude'!AX224)&gt;0,'data-cash-crude'!AX224-INDEX('active-future'!$C:$C,MATCH('basis-cash-crude'!AY$1,'active-future'!$A:$A,0),1),""),"")</f>
        <v>-3.5600000000000023</v>
      </c>
      <c r="AZ224">
        <f>+IFERROR(IF(VALUE('data-cash-crude'!AY224)&gt;0,'data-cash-crude'!AY224-INDEX('active-future'!$C:$C,MATCH('basis-cash-crude'!AZ$1,'active-future'!$A:$A,0),1),""),"")</f>
        <v>-3.4099999999999966</v>
      </c>
      <c r="BA224">
        <f>+IFERROR(IF(VALUE('data-cash-crude'!AZ224)&gt;0,'data-cash-crude'!AZ224-INDEX('active-future'!$C:$C,MATCH('basis-cash-crude'!BA$1,'active-future'!$A:$A,0),1),""),"")</f>
        <v>-3.4799999999999969</v>
      </c>
      <c r="BB224">
        <f>+IFERROR(IF(VALUE('data-cash-crude'!BA224)&gt;0,'data-cash-crude'!BA224-INDEX('active-future'!$C:$C,MATCH('basis-cash-crude'!BB$1,'active-future'!$A:$A,0),1),""),"")</f>
        <v>-3.4699999999999989</v>
      </c>
      <c r="BC224">
        <f>+IFERROR(IF(VALUE('data-cash-crude'!BB224)&gt;0,'data-cash-crude'!BB224-INDEX('active-future'!$C:$C,MATCH('basis-cash-crude'!BC$1,'active-future'!$A:$A,0),1),""),"")</f>
        <v>-3.9799999999999969</v>
      </c>
      <c r="BD224">
        <f>+IFERROR(IF(VALUE('data-cash-crude'!BC224)&gt;0,'data-cash-crude'!BC224-INDEX('active-future'!$C:$C,MATCH('basis-cash-crude'!BD$1,'active-future'!$A:$A,0),1),""),"")</f>
        <v>-3.759999999999998</v>
      </c>
      <c r="BE224">
        <f>+IFERROR(IF(VALUE('data-cash-crude'!BD224)&gt;0,'data-cash-crude'!BD224-INDEX('active-future'!$C:$C,MATCH('basis-cash-crude'!BE$1,'active-future'!$A:$A,0),1),""),"")</f>
        <v>-3.6199999999999974</v>
      </c>
      <c r="BF224">
        <f>+IFERROR(IF(VALUE('data-cash-crude'!BE224)&gt;0,'data-cash-crude'!BE224-INDEX('active-future'!$C:$C,MATCH('basis-cash-crude'!BF$1,'active-future'!$A:$A,0),1),""),"")</f>
        <v>-3.4299999999999997</v>
      </c>
      <c r="BG224">
        <f>+IFERROR(IF(VALUE('data-cash-crude'!BF224)&gt;0,'data-cash-crude'!BF224-INDEX('active-future'!$C:$C,MATCH('basis-cash-crude'!BG$1,'active-future'!$A:$A,0),1),""),"")</f>
        <v>-3.6099999999999994</v>
      </c>
      <c r="BH224">
        <f>+IFERROR(IF(VALUE('data-cash-crude'!BG224)&gt;0,'data-cash-crude'!BG224-INDEX('active-future'!$C:$C,MATCH('basis-cash-crude'!BH$1,'active-future'!$A:$A,0),1),""),"")</f>
        <v>-3.5600000000000023</v>
      </c>
      <c r="BI224">
        <f>+IFERROR(IF(VALUE('data-cash-crude'!BH224)&gt;0,'data-cash-crude'!BH224-INDEX('active-future'!$C:$C,MATCH('basis-cash-crude'!BI$1,'active-future'!$A:$A,0),1),""),"")</f>
        <v>-3.5900000000000034</v>
      </c>
      <c r="BJ224">
        <f>+IFERROR(IF(VALUE('data-cash-crude'!BI224)&gt;0,'data-cash-crude'!BI224-INDEX('active-future'!$C:$C,MATCH('basis-cash-crude'!BJ$1,'active-future'!$A:$A,0),1),""),"")</f>
        <v>-3.4500000000000028</v>
      </c>
      <c r="BK224">
        <f>+IFERROR(IF(VALUE('data-cash-crude'!BJ224)&gt;0,'data-cash-crude'!BJ224-INDEX('active-future'!$C:$C,MATCH('basis-cash-crude'!BK$1,'active-future'!$A:$A,0),1),""),"")</f>
        <v>-3.5499999999999972</v>
      </c>
      <c r="BL224">
        <f>+IFERROR(IF(VALUE('data-cash-crude'!BK224)&gt;0,'data-cash-crude'!BK224-INDEX('active-future'!$C:$C,MATCH('basis-cash-crude'!BL$1,'active-future'!$A:$A,0),1),""),"")</f>
        <v>-3.5900000000000034</v>
      </c>
      <c r="BM224">
        <f>+IFERROR(IF(VALUE('data-cash-crude'!BL224)&gt;0,'data-cash-crude'!BL224-INDEX('active-future'!$C:$C,MATCH('basis-cash-crude'!BM$1,'active-future'!$A:$A,0),1),""),"")</f>
        <v>-3.3800000000000026</v>
      </c>
      <c r="BN224">
        <f>+IFERROR(IF(VALUE('data-cash-crude'!BM224)&gt;0,'data-cash-crude'!BM224-INDEX('active-future'!$C:$C,MATCH('basis-cash-crude'!BN$1,'active-future'!$A:$A,0),1),""),"")</f>
        <v>-3.5</v>
      </c>
      <c r="BO224">
        <f>+IFERROR(IF(VALUE('data-cash-crude'!BN224)&gt;0,'data-cash-crude'!BN224-INDEX('active-future'!$C:$C,MATCH('basis-cash-crude'!BO$1,'active-future'!$A:$A,0),1),""),"")</f>
        <v>-3.5600000000000023</v>
      </c>
      <c r="BP224">
        <f>+IFERROR(IF(VALUE('data-cash-crude'!BO224)&gt;0,'data-cash-crude'!BO224-INDEX('active-future'!$C:$C,MATCH('basis-cash-crude'!BP$1,'active-future'!$A:$A,0),1),""),"")</f>
        <v>-3.4500000000000028</v>
      </c>
      <c r="BQ224">
        <f>+IFERROR(IF(VALUE('data-cash-crude'!BP224)&gt;0,'data-cash-crude'!BP224-INDEX('active-future'!$C:$C,MATCH('basis-cash-crude'!BQ$1,'active-future'!$A:$A,0),1),""),"")</f>
        <v>-3.3900000000000006</v>
      </c>
      <c r="BR224">
        <f>+IFERROR(IF(VALUE('data-cash-crude'!BQ224)&gt;0,'data-cash-crude'!BQ224-INDEX('active-future'!$C:$C,MATCH('basis-cash-crude'!BR$1,'active-future'!$A:$A,0),1),""),"")</f>
        <v>-3.6199999999999974</v>
      </c>
      <c r="BS224">
        <f>+IFERROR(IF(VALUE('data-cash-crude'!BR224)&gt;0,'data-cash-crude'!BR224-INDEX('active-future'!$C:$C,MATCH('basis-cash-crude'!BS$1,'active-future'!$A:$A,0),1),""),"")</f>
        <v>-3.5700000000000003</v>
      </c>
      <c r="BT224">
        <f>+IFERROR(IF(VALUE('data-cash-crude'!BS224)&gt;0,'data-cash-crude'!BS224-INDEX('active-future'!$C:$C,MATCH('basis-cash-crude'!BT$1,'active-future'!$A:$A,0),1),""),"")</f>
        <v>-3.4099999999999966</v>
      </c>
      <c r="BU224">
        <f>+IFERROR(IF(VALUE('data-cash-crude'!BT224)&gt;0,'data-cash-crude'!BT224-INDEX('active-future'!$C:$C,MATCH('basis-cash-crude'!BU$1,'active-future'!$A:$A,0),1),""),"")</f>
        <v>-3.4099999999999966</v>
      </c>
      <c r="BV224">
        <f>+IFERROR(IF(VALUE('data-cash-crude'!BU224)&gt;0,'data-cash-crude'!BU224-INDEX('active-future'!$C:$C,MATCH('basis-cash-crude'!BV$1,'active-future'!$A:$A,0),1),""),"")</f>
        <v>-3.490000000000002</v>
      </c>
      <c r="BW224">
        <f>+IFERROR(IF(VALUE('data-cash-crude'!BV224)&gt;0,'data-cash-crude'!BV224-INDEX('active-future'!$C:$C,MATCH('basis-cash-crude'!BW$1,'active-future'!$A:$A,0),1),""),"")</f>
        <v>-3.2899999999999991</v>
      </c>
      <c r="BX224">
        <f>+IFERROR(IF(VALUE('data-cash-crude'!BW224)&gt;0,'data-cash-crude'!BW224-INDEX('active-future'!$C:$C,MATCH('basis-cash-crude'!BX$1,'active-future'!$A:$A,0),1),""),"")</f>
        <v>-3.3900000000000006</v>
      </c>
      <c r="BY224">
        <f>+IFERROR(IF(VALUE('data-cash-crude'!BX224)&gt;0,'data-cash-crude'!BX224-INDEX('active-future'!$C:$C,MATCH('basis-cash-crude'!BY$1,'active-future'!$A:$A,0),1),""),"")</f>
        <v>-3.5900000000000034</v>
      </c>
      <c r="BZ224">
        <f>+IFERROR(IF(VALUE('data-cash-crude'!BY224)&gt;0,'data-cash-crude'!BY224-INDEX('active-future'!$C:$C,MATCH('basis-cash-crude'!BZ$1,'active-future'!$A:$A,0),1),""),"")</f>
        <v>-3.6899999999999977</v>
      </c>
      <c r="CA224" t="str">
        <f>+IFERROR(IF(VALUE('data-cash-crude'!BZ224)&gt;0,'data-cash-crude'!BZ224-INDEX('active-future'!$C:$C,MATCH('basis-cash-crude'!CA$1,'active-future'!$A:$A,0),1),""),"")</f>
        <v/>
      </c>
      <c r="CB224">
        <f>+IFERROR(IF(VALUE('data-cash-crude'!CA224)&gt;0,'data-cash-crude'!CA224-INDEX('active-future'!$C:$C,MATCH('basis-cash-crude'!CB$1,'active-future'!$A:$A,0),1),""),"")</f>
        <v>-3.5900000000000034</v>
      </c>
      <c r="CC224">
        <f>+IFERROR(IF(VALUE('data-cash-crude'!CB224)&gt;0,'data-cash-crude'!CB224-INDEX('active-future'!$C:$C,MATCH('basis-cash-crude'!CC$1,'active-future'!$A:$A,0),1),""),"")</f>
        <v>-3.6499999999999986</v>
      </c>
      <c r="CD224">
        <f>+IFERROR(IF(VALUE('data-cash-crude'!CC224)&gt;0,'data-cash-crude'!CC224-INDEX('active-future'!$C:$C,MATCH('basis-cash-crude'!CD$1,'active-future'!$A:$A,0),1),""),"")</f>
        <v>-3.3500000000000014</v>
      </c>
      <c r="CE224">
        <f>+IFERROR(IF(VALUE('data-cash-crude'!CD224)&gt;0,'data-cash-crude'!CD224-INDEX('active-future'!$C:$C,MATCH('basis-cash-crude'!CE$1,'active-future'!$A:$A,0),1),""),"")</f>
        <v>-3.5900000000000034</v>
      </c>
      <c r="CF224">
        <f>+IFERROR(IF(VALUE('data-cash-crude'!CE224)&gt;0,'data-cash-crude'!CE224-INDEX('active-future'!$C:$C,MATCH('basis-cash-crude'!CF$1,'active-future'!$A:$A,0),1),""),"")</f>
        <v>-3.75</v>
      </c>
      <c r="CG224">
        <f>+IFERROR(IF(VALUE('data-cash-crude'!CF224)&gt;0,'data-cash-crude'!CF224-INDEX('active-future'!$C:$C,MATCH('basis-cash-crude'!CG$1,'active-future'!$A:$A,0),1),""),"")</f>
        <v>-3.6499999999999986</v>
      </c>
      <c r="CH224">
        <f>+IFERROR(IF(VALUE('data-cash-crude'!CG224)&gt;0,'data-cash-crude'!CG224-INDEX('active-future'!$C:$C,MATCH('basis-cash-crude'!CH$1,'active-future'!$A:$A,0),1),""),"")</f>
        <v>-3.6000000000000014</v>
      </c>
      <c r="CI224">
        <f>+IFERROR(IF(VALUE('data-cash-crude'!CH224)&gt;0,'data-cash-crude'!CH224-INDEX('active-future'!$C:$C,MATCH('basis-cash-crude'!CI$1,'active-future'!$A:$A,0),1),""),"")</f>
        <v>-3.5200000000000031</v>
      </c>
      <c r="CJ224">
        <f>+IFERROR(IF(VALUE('data-cash-crude'!CI224)&gt;0,'data-cash-crude'!CI224-INDEX('active-future'!$C:$C,MATCH('basis-cash-crude'!CJ$1,'active-future'!$A:$A,0),1),""),"")</f>
        <v>-3.5499999999999972</v>
      </c>
      <c r="CK224">
        <f>+IFERROR(IF(VALUE('data-cash-crude'!CJ224)&gt;0,'data-cash-crude'!CJ224-INDEX('active-future'!$C:$C,MATCH('basis-cash-crude'!CK$1,'active-future'!$A:$A,0),1),""),"")</f>
        <v>-3.509999999999998</v>
      </c>
      <c r="CL224">
        <f>+IFERROR(IF(VALUE('data-cash-crude'!CK224)&gt;0,'data-cash-crude'!CK224-INDEX('active-future'!$C:$C,MATCH('basis-cash-crude'!CL$1,'active-future'!$A:$A,0),1),""),"")</f>
        <v>-3.4399999999999977</v>
      </c>
      <c r="CM224" t="str">
        <f>+IFERROR(IF(VALUE('data-cash-crude'!CL224)&gt;0,'data-cash-crude'!CL224-INDEX('active-future'!$C:$C,MATCH('basis-cash-crude'!CM$1,'active-future'!$A:$A,0),1),""),"")</f>
        <v/>
      </c>
      <c r="CN224">
        <f>+IFERROR(IF(VALUE('data-cash-crude'!CM224)&gt;0,'data-cash-crude'!CM224-INDEX('active-future'!$C:$C,MATCH('basis-cash-crude'!CN$1,'active-future'!$A:$A,0),1),""),"")</f>
        <v>-3.3500000000000014</v>
      </c>
      <c r="CO224">
        <f>+IFERROR(IF(VALUE('data-cash-crude'!CN224)&gt;0,'data-cash-crude'!CN224-INDEX('active-future'!$C:$C,MATCH('basis-cash-crude'!CO$1,'active-future'!$A:$A,0),1),""),"")</f>
        <v>-3.4600000000000009</v>
      </c>
      <c r="CP224">
        <f>+IFERROR(IF(VALUE('data-cash-crude'!CO224)&gt;0,'data-cash-crude'!CO224-INDEX('active-future'!$C:$C,MATCH('basis-cash-crude'!CP$1,'active-future'!$A:$A,0),1),""),"")</f>
        <v>-3.5300000000000011</v>
      </c>
      <c r="CQ224">
        <f>+IFERROR(IF(VALUE('data-cash-crude'!CP224)&gt;0,'data-cash-crude'!CP224-INDEX('active-future'!$C:$C,MATCH('basis-cash-crude'!CQ$1,'active-future'!$A:$A,0),1),""),"")</f>
        <v>-3.4299999999999997</v>
      </c>
      <c r="CR224">
        <f>+IFERROR(IF(VALUE('data-cash-crude'!CQ224)&gt;0,'data-cash-crude'!CQ224-INDEX('active-future'!$C:$C,MATCH('basis-cash-crude'!CR$1,'active-future'!$A:$A,0),1),""),"")</f>
        <v>-3.3900000000000006</v>
      </c>
      <c r="CS224">
        <f>+IFERROR(IF(VALUE('data-cash-crude'!CR224)&gt;0,'data-cash-crude'!CR224-INDEX('active-future'!$C:$C,MATCH('basis-cash-crude'!CS$1,'active-future'!$A:$A,0),1),""),"")</f>
        <v>-3.6700000000000017</v>
      </c>
      <c r="CT224">
        <f>+IFERROR(IF(VALUE('data-cash-crude'!CS224)&gt;0,'data-cash-crude'!CS224-INDEX('active-future'!$C:$C,MATCH('basis-cash-crude'!CT$1,'active-future'!$A:$A,0),1),""),"")</f>
        <v>-3.3500000000000014</v>
      </c>
      <c r="CU224" t="str">
        <f>+IFERROR(IF(VALUE('data-cash-crude'!CT224)&gt;0,'data-cash-crude'!CT224-INDEX('active-future'!$C:$C,MATCH('basis-cash-crude'!CU$1,'active-future'!$A:$A,0),1),""),"")</f>
        <v/>
      </c>
      <c r="CV224" t="str">
        <f>+IFERROR(IF(VALUE('data-cash-crude'!CU224)&gt;0,'data-cash-crude'!CU224-INDEX('active-future'!$C:$C,MATCH('basis-cash-crude'!CV$1,'active-future'!$A:$A,0),1),""),"")</f>
        <v/>
      </c>
      <c r="CW224" t="str">
        <f>+IFERROR(IF(VALUE('data-cash-crude'!CV224)&gt;0,'data-cash-crude'!CV224-INDEX('active-future'!$C:$C,MATCH('basis-cash-crude'!CW$1,'active-future'!$A:$A,0),1),""),"")</f>
        <v/>
      </c>
      <c r="CX224" t="str">
        <f>+IFERROR(IF(VALUE('data-cash-crude'!CW224)&gt;0,'data-cash-crude'!CW224-INDEX('active-future'!$C:$C,MATCH('basis-cash-crude'!CX$1,'active-future'!$A:$A,0),1),""),"")</f>
        <v/>
      </c>
      <c r="CY224" t="str">
        <f>+IFERROR(IF(VALUE('data-cash-crude'!CX224)&gt;0,'data-cash-crude'!CX224-INDEX('active-future'!$C:$C,MATCH('basis-cash-crude'!CY$1,'active-future'!$A:$A,0),1),""),"")</f>
        <v/>
      </c>
      <c r="CZ224" t="str">
        <f>+IFERROR(IF(VALUE('data-cash-crude'!CY224)&gt;0,'data-cash-crude'!CY224-INDEX('active-future'!$C:$C,MATCH('basis-cash-crude'!CZ$1,'active-future'!$A:$A,0),1),""),"")</f>
        <v/>
      </c>
      <c r="DA224" t="str">
        <f>+IFERROR(IF(VALUE('data-cash-crude'!CZ224)&gt;0,'data-cash-crude'!CZ224-INDEX('active-future'!$C:$C,MATCH('basis-cash-crude'!DA$1,'active-future'!$A:$A,0),1),""),"")</f>
        <v/>
      </c>
      <c r="DB224" t="str">
        <f>+IFERROR(IF(VALUE('data-cash-crude'!DA224)&gt;0,'data-cash-crude'!DA224-INDEX('active-future'!$C:$C,MATCH('basis-cash-crude'!DB$1,'active-future'!$A:$A,0),1),""),"")</f>
        <v/>
      </c>
      <c r="DC224" t="str">
        <f>+IFERROR(IF(VALUE('data-cash-crude'!DB224)&gt;0,'data-cash-crude'!DB224-INDEX('active-future'!$C:$C,MATCH('basis-cash-crude'!DC$1,'active-future'!$A:$A,0),1),""),"")</f>
        <v/>
      </c>
      <c r="DD224">
        <f>+IFERROR(IF(VALUE('data-cash-crude'!DC224)&gt;0,'data-cash-crude'!DC224-INDEX('active-future'!$C:$C,MATCH('basis-cash-crude'!DD$1,'active-future'!$A:$A,0),1),""),"")</f>
        <v>-3.7899999999999991</v>
      </c>
      <c r="DE224">
        <f>+IFERROR(IF(VALUE('data-cash-crude'!DD224)&gt;0,'data-cash-crude'!DD224-INDEX('active-future'!$C:$C,MATCH('basis-cash-crude'!DE$1,'active-future'!$A:$A,0),1),""),"")</f>
        <v>-3.5900000000000034</v>
      </c>
      <c r="DF224">
        <f>+IFERROR(IF(VALUE('data-cash-crude'!DE224)&gt;0,'data-cash-crude'!DE224-INDEX('active-future'!$C:$C,MATCH('basis-cash-crude'!DF$1,'active-future'!$A:$A,0),1),""),"")</f>
        <v>-3.6300000000000026</v>
      </c>
      <c r="DG224">
        <f>+IFERROR(IF(VALUE('data-cash-crude'!DF224)&gt;0,'data-cash-crude'!DF224-INDEX('active-future'!$C:$C,MATCH('basis-cash-crude'!DG$1,'active-future'!$A:$A,0),1),""),"")</f>
        <v>-3.4399999999999977</v>
      </c>
      <c r="DH224" t="str">
        <f>+IFERROR(IF(VALUE('data-cash-crude'!DG224)&gt;0,'data-cash-crude'!DG224-INDEX('active-future'!$C:$C,MATCH('basis-cash-crude'!DH$1,'active-future'!$A:$A,0),1),""),"")</f>
        <v/>
      </c>
      <c r="DI224">
        <f>+IFERROR(IF(VALUE('data-cash-crude'!DH224)&gt;0,'data-cash-crude'!DH224-INDEX('active-future'!$C:$C,MATCH('basis-cash-crude'!DI$1,'active-future'!$A:$A,0),1),""),"")</f>
        <v>-3.4500000000000028</v>
      </c>
      <c r="DJ224">
        <f>+IFERROR(IF(VALUE('data-cash-crude'!DI224)&gt;0,'data-cash-crude'!DI224-INDEX('active-future'!$C:$C,MATCH('basis-cash-crude'!DJ$1,'active-future'!$A:$A,0),1),""),"")</f>
        <v>-3.5799999999999983</v>
      </c>
      <c r="DK224" t="str">
        <f>+IFERROR(IF(VALUE('data-cash-crude'!DJ224)&gt;0,'data-cash-crude'!DJ224-INDEX('active-future'!$C:$C,MATCH('basis-cash-crude'!DK$1,'active-future'!$A:$A,0),1),""),"")</f>
        <v/>
      </c>
      <c r="DL224">
        <f>+IFERROR(IF(VALUE('data-cash-crude'!DK224)&gt;0,'data-cash-crude'!DK224-INDEX('active-future'!$C:$C,MATCH('basis-cash-crude'!DL$1,'active-future'!$A:$A,0),1),""),"")</f>
        <v>-3.3699999999999974</v>
      </c>
      <c r="DM224" t="str">
        <f>+IFERROR(IF(VALUE('data-cash-crude'!DL224)&gt;0,'data-cash-crude'!DL224-INDEX('active-future'!$C:$C,MATCH('basis-cash-crude'!DM$1,'active-future'!$A:$A,0),1),""),"")</f>
        <v/>
      </c>
      <c r="DN224">
        <f>+IFERROR(IF(VALUE('data-cash-crude'!DM224)&gt;0,'data-cash-crude'!DM224-INDEX('active-future'!$C:$C,MATCH('basis-cash-crude'!DN$1,'active-future'!$A:$A,0),1),""),"")</f>
        <v>-3.4500000000000028</v>
      </c>
      <c r="DO224" t="str">
        <f>+IFERROR(IF(VALUE('data-cash-crude'!DN224)&gt;0,'data-cash-crude'!DN224-INDEX('active-future'!$C:$C,MATCH('basis-cash-crude'!DO$1,'active-future'!$A:$A,0),1),""),"")</f>
        <v/>
      </c>
      <c r="DP224" t="str">
        <f>+IFERROR(IF(VALUE('data-cash-crude'!DO224)&gt;0,'data-cash-crude'!DO224-INDEX('active-future'!$C:$C,MATCH('basis-cash-crude'!DP$1,'active-future'!$A:$A,0),1),""),"")</f>
        <v/>
      </c>
      <c r="DQ224" t="str">
        <f>+IFERROR(IF(VALUE('data-cash-crude'!DP224)&gt;0,'data-cash-crude'!DP224-INDEX('active-future'!$C:$C,MATCH('basis-cash-crude'!DQ$1,'active-future'!$A:$A,0),1),""),"")</f>
        <v/>
      </c>
      <c r="DR224" t="str">
        <f>+IFERROR(IF(VALUE('data-cash-crude'!DQ224)&gt;0,'data-cash-crude'!DQ224-INDEX('active-future'!$C:$C,MATCH('basis-cash-crude'!DR$1,'active-future'!$A:$A,0),1),""),"")</f>
        <v/>
      </c>
      <c r="DS224" t="str">
        <f>+IFERROR(IF(VALUE('data-cash-crude'!DR224)&gt;0,'data-cash-crude'!DR224-INDEX('active-future'!$C:$C,MATCH('basis-cash-crude'!DS$1,'active-future'!$A:$A,0),1),""),"")</f>
        <v/>
      </c>
      <c r="DT224" t="str">
        <f>+IFERROR(IF(VALUE('data-cash-crude'!DS224)&gt;0,'data-cash-crude'!DS224-INDEX('active-future'!$C:$C,MATCH('basis-cash-crude'!DT$1,'active-future'!$A:$A,0),1),""),"")</f>
        <v/>
      </c>
      <c r="DU224" t="str">
        <f>+IFERROR(IF(VALUE('data-cash-crude'!DT224)&gt;0,'data-cash-crude'!DT224-INDEX('active-future'!$C:$C,MATCH('basis-cash-crude'!DU$1,'active-future'!$A:$A,0),1),""),"")</f>
        <v/>
      </c>
      <c r="DV224" t="str">
        <f>+IFERROR(IF(VALUE('data-cash-crude'!DU224)&gt;0,'data-cash-crude'!DU224-INDEX('active-future'!$C:$C,MATCH('basis-cash-crude'!DV$1,'active-future'!$A:$A,0),1),""),"")</f>
        <v/>
      </c>
      <c r="DW224" t="str">
        <f>+IFERROR(IF(VALUE('data-cash-crude'!DV224)&gt;0,'data-cash-crude'!DV224-INDEX('active-future'!$C:$C,MATCH('basis-cash-crude'!DW$1,'active-future'!$A:$A,0),1),""),"")</f>
        <v/>
      </c>
      <c r="DX224" t="str">
        <f>+IFERROR(IF(VALUE('data-cash-crude'!DW224)&gt;0,'data-cash-crude'!DW224-INDEX('active-future'!$C:$C,MATCH('basis-cash-crude'!DX$1,'active-future'!$A:$A,0),1),""),"")</f>
        <v/>
      </c>
      <c r="DY224" t="str">
        <f>+IFERROR(IF(VALUE('data-cash-crude'!DX224)&gt;0,'data-cash-crude'!DX224-INDEX('active-future'!$C:$C,MATCH('basis-cash-crude'!DY$1,'active-future'!$A:$A,0),1),""),"")</f>
        <v/>
      </c>
      <c r="DZ224" t="str">
        <f>+IFERROR(IF(VALUE('data-cash-crude'!DY224)&gt;0,'data-cash-crude'!DY224-INDEX('active-future'!$C:$C,MATCH('basis-cash-crude'!DZ$1,'active-future'!$A:$A,0),1),""),"")</f>
        <v/>
      </c>
      <c r="EA224" t="str">
        <f>+IFERROR(IF(VALUE('data-cash-crude'!DZ224)&gt;0,'data-cash-crude'!DZ224-INDEX('active-future'!$C:$C,MATCH('basis-cash-crude'!EA$1,'active-future'!$A:$A,0),1),""),"")</f>
        <v/>
      </c>
      <c r="EB224" t="str">
        <f>+IFERROR(IF(VALUE('data-cash-crude'!EA224)&gt;0,'data-cash-crude'!EA224-INDEX('active-future'!$C:$C,MATCH('basis-cash-crude'!EB$1,'active-future'!$A:$A,0),1),""),"")</f>
        <v/>
      </c>
      <c r="EC224" t="str">
        <f>+IFERROR(IF(VALUE('data-cash-crude'!EB224)&gt;0,'data-cash-crude'!EB224-INDEX('active-future'!$C:$C,MATCH('basis-cash-crude'!EC$1,'active-future'!$A:$A,0),1),""),"")</f>
        <v/>
      </c>
      <c r="ED224" t="str">
        <f>+IFERROR(IF(VALUE('data-cash-crude'!EC224)&gt;0,'data-cash-crude'!EC224-INDEX('active-future'!$C:$C,MATCH('basis-cash-crude'!ED$1,'active-future'!$A:$A,0),1),""),"")</f>
        <v/>
      </c>
      <c r="EE224" t="str">
        <f>+IFERROR(IF(VALUE('data-cash-crude'!ED224)&gt;0,'data-cash-crude'!ED224-INDEX('active-future'!$C:$C,MATCH('basis-cash-crude'!EE$1,'active-future'!$A:$A,0),1),""),"")</f>
        <v/>
      </c>
      <c r="EF224" t="str">
        <f>+IFERROR(IF(VALUE('data-cash-crude'!EE224)&gt;0,'data-cash-crude'!EE224-INDEX('active-future'!$C:$C,MATCH('basis-cash-crude'!EF$1,'active-future'!$A:$A,0),1),""),"")</f>
        <v/>
      </c>
      <c r="EG224" t="str">
        <f>+IFERROR(IF(VALUE('data-cash-crude'!EF224)&gt;0,'data-cash-crude'!EF224-INDEX('active-future'!$C:$C,MATCH('basis-cash-crude'!EG$1,'active-future'!$A:$A,0),1),""),"")</f>
        <v/>
      </c>
      <c r="EH224" t="str">
        <f>+IFERROR(IF(VALUE('data-cash-crude'!EG224)&gt;0,'data-cash-crude'!EG224-INDEX('active-future'!$C:$C,MATCH('basis-cash-crude'!EH$1,'active-future'!$A:$A,0),1),""),"")</f>
        <v/>
      </c>
      <c r="EI224" t="str">
        <f>+IFERROR(IF(VALUE('data-cash-crude'!EH224)&gt;0,'data-cash-crude'!EH224-INDEX('active-future'!$C:$C,MATCH('basis-cash-crude'!EI$1,'active-future'!$A:$A,0),1),""),"")</f>
        <v/>
      </c>
      <c r="EJ224" t="str">
        <f>+IFERROR(IF(VALUE('data-cash-crude'!EI224)&gt;0,'data-cash-crude'!EI224-INDEX('active-future'!$C:$C,MATCH('basis-cash-crude'!EJ$1,'active-future'!$A:$A,0),1),""),"")</f>
        <v/>
      </c>
      <c r="EK224" t="str">
        <f>+IFERROR(IF(VALUE('data-cash-crude'!EJ224)&gt;0,'data-cash-crude'!EJ224-INDEX('active-future'!$C:$C,MATCH('basis-cash-crude'!EK$1,'active-future'!$A:$A,0),1),""),"")</f>
        <v/>
      </c>
      <c r="EL224" t="str">
        <f>+IFERROR(IF(VALUE('data-cash-crude'!EK224)&gt;0,'data-cash-crude'!EK224-INDEX('active-future'!$C:$C,MATCH('basis-cash-crude'!EL$1,'active-future'!$A:$A,0),1),""),"")</f>
        <v/>
      </c>
      <c r="EM224" t="str">
        <f>+IFERROR(IF(VALUE('data-cash-crude'!EL224)&gt;0,'data-cash-crude'!EL224-INDEX('active-future'!$C:$C,MATCH('basis-cash-crude'!EM$1,'active-future'!$A:$A,0),1),""),"")</f>
        <v/>
      </c>
      <c r="EN224" t="str">
        <f>+IFERROR(IF(VALUE('data-cash-crude'!EM224)&gt;0,'data-cash-crude'!EM224-INDEX('active-future'!$C:$C,MATCH('basis-cash-crude'!EN$1,'active-future'!$A:$A,0),1),""),"")</f>
        <v/>
      </c>
      <c r="EO224" t="str">
        <f>+IFERROR(IF(VALUE('data-cash-crude'!EN224)&gt;0,'data-cash-crude'!EN224-INDEX('active-future'!$C:$C,MATCH('basis-cash-crude'!EO$1,'active-future'!$A:$A,0),1),""),"")</f>
        <v/>
      </c>
      <c r="EP224" t="str">
        <f>+IFERROR(IF(VALUE('data-cash-crude'!EO224)&gt;0,'data-cash-crude'!EO224-INDEX('active-future'!$C:$C,MATCH('basis-cash-crude'!EP$1,'active-future'!$A:$A,0),1),""),"")</f>
        <v/>
      </c>
      <c r="EQ224" t="str">
        <f>+IFERROR(IF(VALUE('data-cash-crude'!EP224)&gt;0,'data-cash-crude'!EP224-INDEX('active-future'!$C:$C,MATCH('basis-cash-crude'!EQ$1,'active-future'!$A:$A,0),1),""),"")</f>
        <v/>
      </c>
      <c r="ER224" t="str">
        <f>+IFERROR(IF(VALUE('data-cash-crude'!EQ224)&gt;0,'data-cash-crude'!EQ224-INDEX('active-future'!$C:$C,MATCH('basis-cash-crude'!ER$1,'active-future'!$A:$A,0),1),""),"")</f>
        <v/>
      </c>
      <c r="ES224" t="str">
        <f>+IFERROR(IF(VALUE('data-cash-crude'!ER224)&gt;0,'data-cash-crude'!ER224-INDEX('active-future'!$C:$C,MATCH('basis-cash-crude'!ES$1,'active-future'!$A:$A,0),1),""),"")</f>
        <v/>
      </c>
      <c r="ET224" t="str">
        <f>+IFERROR(IF(VALUE('data-cash-crude'!ES224)&gt;0,'data-cash-crude'!ES224-INDEX('active-future'!$C:$C,MATCH('basis-cash-crude'!ET$1,'active-future'!$A:$A,0),1),""),"")</f>
        <v/>
      </c>
      <c r="EU224" t="str">
        <f>+IFERROR(IF(VALUE('data-cash-crude'!ET224)&gt;0,'data-cash-crude'!ET224-INDEX('active-future'!$C:$C,MATCH('basis-cash-crude'!EU$1,'active-future'!$A:$A,0),1),""),"")</f>
        <v/>
      </c>
      <c r="EV224" t="str">
        <f>+IFERROR(IF(VALUE('data-cash-crude'!EU224)&gt;0,'data-cash-crude'!EU224-INDEX('active-future'!$C:$C,MATCH('basis-cash-crude'!EV$1,'active-future'!$A:$A,0),1),""),"")</f>
        <v/>
      </c>
      <c r="EW224" t="str">
        <f>+IFERROR(IF(VALUE('data-cash-crude'!EV224)&gt;0,'data-cash-crude'!EV224-INDEX('active-future'!$C:$C,MATCH('basis-cash-crude'!EW$1,'active-future'!$A:$A,0),1),""),"")</f>
        <v/>
      </c>
      <c r="EX224" t="str">
        <f>+IFERROR(IF(VALUE('data-cash-crude'!EW224)&gt;0,'data-cash-crude'!EW224-INDEX('active-future'!$C:$C,MATCH('basis-cash-crude'!EX$1,'active-future'!$A:$A,0),1),""),"")</f>
        <v/>
      </c>
      <c r="EY224">
        <f>+IFERROR(IF(VALUE('data-cash-crude'!EX224)&gt;0,'data-cash-crude'!EX224-INDEX('active-future'!$C:$C,MATCH('basis-cash-crude'!EY$1,'active-future'!$A:$A,0),1),""),"")</f>
        <v>-3.6199999999999974</v>
      </c>
      <c r="EZ224">
        <f>+IFERROR(IF(VALUE('data-cash-crude'!EY224)&gt;0,'data-cash-crude'!EY224-INDEX('active-future'!$C:$C,MATCH('basis-cash-crude'!EZ$1,'active-future'!$A:$A,0),1),""),"")</f>
        <v>-3.5200000000000031</v>
      </c>
      <c r="FA224">
        <f>+IFERROR(IF(VALUE('data-cash-crude'!EZ224)&gt;0,'data-cash-crude'!EZ224-INDEX('active-future'!$C:$C,MATCH('basis-cash-crude'!FA$1,'active-future'!$A:$A,0),1),""),"")</f>
        <v>-3.5300000000000011</v>
      </c>
      <c r="FB224">
        <f>+IFERROR(IF(VALUE('data-cash-crude'!FA224)&gt;0,'data-cash-crude'!FA224-INDEX('active-future'!$C:$C,MATCH('basis-cash-crude'!FB$1,'active-future'!$A:$A,0),1),""),"")</f>
        <v>-3.5399999999999991</v>
      </c>
      <c r="FC224">
        <f>+IFERROR(IF(VALUE('data-cash-crude'!FB224)&gt;0,'data-cash-crude'!FB224-INDEX('active-future'!$C:$C,MATCH('basis-cash-crude'!FC$1,'active-future'!$A:$A,0),1),""),"")</f>
        <v>-3.4099999999999966</v>
      </c>
      <c r="FD224">
        <f>+IFERROR(IF(VALUE('data-cash-crude'!FC224)&gt;0,'data-cash-crude'!FC224-INDEX('active-future'!$C:$C,MATCH('basis-cash-crude'!FD$1,'active-future'!$A:$A,0),1),""),"")</f>
        <v>-3.4500000000000028</v>
      </c>
      <c r="FE224">
        <f>+IFERROR(IF(VALUE('data-cash-crude'!FD224)&gt;0,'data-cash-crude'!FD224-INDEX('active-future'!$C:$C,MATCH('basis-cash-crude'!FE$1,'active-future'!$A:$A,0),1),""),"")</f>
        <v>-3.6199999999999974</v>
      </c>
      <c r="FF224">
        <f>+IFERROR(IF(VALUE('data-cash-crude'!FE224)&gt;0,'data-cash-crude'!FE224-INDEX('active-future'!$C:$C,MATCH('basis-cash-crude'!FF$1,'active-future'!$A:$A,0),1),""),"")</f>
        <v>-3.6499999999999986</v>
      </c>
      <c r="FG224">
        <f>+IFERROR(IF(VALUE('data-cash-crude'!FF224)&gt;0,'data-cash-crude'!FF224-INDEX('active-future'!$C:$C,MATCH('basis-cash-crude'!FG$1,'active-future'!$A:$A,0),1),""),"")</f>
        <v>-3.5</v>
      </c>
      <c r="FH224">
        <f>+IFERROR(IF(VALUE('data-cash-crude'!FG224)&gt;0,'data-cash-crude'!FG224-INDEX('active-future'!$C:$C,MATCH('basis-cash-crude'!FH$1,'active-future'!$A:$A,0),1),""),"")</f>
        <v>-3.4399999999999977</v>
      </c>
      <c r="FI224">
        <f>+IFERROR(IF(VALUE('data-cash-crude'!FH224)&gt;0,'data-cash-crude'!FH224-INDEX('active-future'!$C:$C,MATCH('basis-cash-crude'!FI$1,'active-future'!$A:$A,0),1),""),"")</f>
        <v>-3.5600000000000023</v>
      </c>
      <c r="FJ224">
        <f>+IFERROR(IF(VALUE('data-cash-crude'!FI224)&gt;0,'data-cash-crude'!FI224-INDEX('active-future'!$C:$C,MATCH('basis-cash-crude'!FJ$1,'active-future'!$A:$A,0),1),""),"")</f>
        <v>-3.6000000000000014</v>
      </c>
      <c r="FK224">
        <f>+IFERROR(IF(VALUE('data-cash-crude'!FJ224)&gt;0,'data-cash-crude'!FJ224-INDEX('active-future'!$C:$C,MATCH('basis-cash-crude'!FK$1,'active-future'!$A:$A,0),1),""),"")</f>
        <v>-3.6599999999999966</v>
      </c>
      <c r="FL224">
        <f>+IFERROR(IF(VALUE('data-cash-crude'!FK224)&gt;0,'data-cash-crude'!FK224-INDEX('active-future'!$C:$C,MATCH('basis-cash-crude'!FL$1,'active-future'!$A:$A,0),1),""),"")</f>
        <v>-3.5</v>
      </c>
    </row>
    <row r="225" spans="1:168" x14ac:dyDescent="0.2">
      <c r="A225">
        <f t="shared" si="9"/>
        <v>-4.3366666666666669</v>
      </c>
      <c r="B225">
        <f t="shared" si="10"/>
        <v>-4.2675999999999998</v>
      </c>
      <c r="C225">
        <f t="shared" si="11"/>
        <v>-4.2684337349397588</v>
      </c>
      <c r="D225" s="10" t="str">
        <f>+'data-cash-crude'!B225</f>
        <v>CLPA-9-96.CM</v>
      </c>
      <c r="E225">
        <f>+IFERROR(IF(VALUE('data-cash-crude'!D225)&gt;0,'data-cash-crude'!D225-INDEX('active-future'!$C:$C,MATCH('basis-cash-crude'!E$1,'active-future'!$A:$A,0),1),""),"")</f>
        <v>-4.0600000000000023</v>
      </c>
      <c r="F225">
        <f>+IFERROR(IF(VALUE('data-cash-crude'!E225)&gt;0,'data-cash-crude'!E225-INDEX('active-future'!$C:$C,MATCH('basis-cash-crude'!F$1,'active-future'!$A:$A,0),1),""),"")</f>
        <v>-4.43</v>
      </c>
      <c r="G225">
        <f>+IFERROR(IF(VALUE('data-cash-crude'!F225)&gt;0,'data-cash-crude'!F225-INDEX('active-future'!$C:$C,MATCH('basis-cash-crude'!G$1,'active-future'!$A:$A,0),1),""),"")</f>
        <v>-4.4699999999999989</v>
      </c>
      <c r="H225">
        <f>+IFERROR(IF(VALUE('data-cash-crude'!G225)&gt;0,'data-cash-crude'!G225-INDEX('active-future'!$C:$C,MATCH('basis-cash-crude'!H$1,'active-future'!$A:$A,0),1),""),"")</f>
        <v>-4.43</v>
      </c>
      <c r="I225" t="str">
        <f>+IFERROR(IF(VALUE('data-cash-crude'!H225)&gt;0,'data-cash-crude'!H225-INDEX('active-future'!$C:$C,MATCH('basis-cash-crude'!I$1,'active-future'!$A:$A,0),1),""),"")</f>
        <v/>
      </c>
      <c r="J225">
        <f>+IFERROR(IF(VALUE('data-cash-crude'!I225)&gt;0,'data-cash-crude'!I225-INDEX('active-future'!$C:$C,MATCH('basis-cash-crude'!J$1,'active-future'!$A:$A,0),1),""),"")</f>
        <v>-4.3599999999999994</v>
      </c>
      <c r="K225">
        <f>+IFERROR(IF(VALUE('data-cash-crude'!J225)&gt;0,'data-cash-crude'!J225-INDEX('active-future'!$C:$C,MATCH('basis-cash-crude'!K$1,'active-future'!$A:$A,0),1),""),"")</f>
        <v>-4.2700000000000031</v>
      </c>
      <c r="L225" t="str">
        <f>+IFERROR(IF(VALUE('data-cash-crude'!K225)&gt;0,'data-cash-crude'!K225-INDEX('active-future'!$C:$C,MATCH('basis-cash-crude'!L$1,'active-future'!$A:$A,0),1),""),"")</f>
        <v/>
      </c>
      <c r="M225" t="str">
        <f>+IFERROR(IF(VALUE('data-cash-crude'!L225)&gt;0,'data-cash-crude'!L225-INDEX('active-future'!$C:$C,MATCH('basis-cash-crude'!M$1,'active-future'!$A:$A,0),1),""),"")</f>
        <v/>
      </c>
      <c r="N225">
        <f>+IFERROR(IF(VALUE('data-cash-crude'!M225)&gt;0,'data-cash-crude'!M225-INDEX('active-future'!$C:$C,MATCH('basis-cash-crude'!N$1,'active-future'!$A:$A,0),1),""),"")</f>
        <v>-4.1000000000000014</v>
      </c>
      <c r="O225">
        <f>+IFERROR(IF(VALUE('data-cash-crude'!N225)&gt;0,'data-cash-crude'!N225-INDEX('active-future'!$C:$C,MATCH('basis-cash-crude'!O$1,'active-future'!$A:$A,0),1),""),"")</f>
        <v>-4.1199999999999974</v>
      </c>
      <c r="P225">
        <f>+IFERROR(IF(VALUE('data-cash-crude'!O225)&gt;0,'data-cash-crude'!O225-INDEX('active-future'!$C:$C,MATCH('basis-cash-crude'!P$1,'active-future'!$A:$A,0),1),""),"")</f>
        <v>-4.2100000000000009</v>
      </c>
      <c r="Q225">
        <f>+IFERROR(IF(VALUE('data-cash-crude'!P225)&gt;0,'data-cash-crude'!P225-INDEX('active-future'!$C:$C,MATCH('basis-cash-crude'!Q$1,'active-future'!$A:$A,0),1),""),"")</f>
        <v>-4.32</v>
      </c>
      <c r="R225">
        <f>+IFERROR(IF(VALUE('data-cash-crude'!Q225)&gt;0,'data-cash-crude'!Q225-INDEX('active-future'!$C:$C,MATCH('basis-cash-crude'!R$1,'active-future'!$A:$A,0),1),""),"")</f>
        <v>-4.18</v>
      </c>
      <c r="S225">
        <f>+IFERROR(IF(VALUE('data-cash-crude'!R225)&gt;0,'data-cash-crude'!R225-INDEX('active-future'!$C:$C,MATCH('basis-cash-crude'!S$1,'active-future'!$A:$A,0),1),""),"")</f>
        <v>-4.259999999999998</v>
      </c>
      <c r="T225">
        <f>+IFERROR(IF(VALUE('data-cash-crude'!S225)&gt;0,'data-cash-crude'!S225-INDEX('active-future'!$C:$C,MATCH('basis-cash-crude'!T$1,'active-future'!$A:$A,0),1),""),"")</f>
        <v>-4.240000000000002</v>
      </c>
      <c r="U225">
        <f>+IFERROR(IF(VALUE('data-cash-crude'!T225)&gt;0,'data-cash-crude'!T225-INDEX('active-future'!$C:$C,MATCH('basis-cash-crude'!U$1,'active-future'!$A:$A,0),1),""),"")</f>
        <v>-4.2700000000000031</v>
      </c>
      <c r="V225">
        <f>+IFERROR(IF(VALUE('data-cash-crude'!U225)&gt;0,'data-cash-crude'!U225-INDEX('active-future'!$C:$C,MATCH('basis-cash-crude'!V$1,'active-future'!$A:$A,0),1),""),"")</f>
        <v>-4.2000000000000028</v>
      </c>
      <c r="W225">
        <f>+IFERROR(IF(VALUE('data-cash-crude'!V225)&gt;0,'data-cash-crude'!V225-INDEX('active-future'!$C:$C,MATCH('basis-cash-crude'!W$1,'active-future'!$A:$A,0),1),""),"")</f>
        <v>-4.43</v>
      </c>
      <c r="X225">
        <f>+IFERROR(IF(VALUE('data-cash-crude'!W225)&gt;0,'data-cash-crude'!W225-INDEX('active-future'!$C:$C,MATCH('basis-cash-crude'!X$1,'active-future'!$A:$A,0),1),""),"")</f>
        <v>-4.43</v>
      </c>
      <c r="Y225">
        <f>+IFERROR(IF(VALUE('data-cash-crude'!X225)&gt;0,'data-cash-crude'!X225-INDEX('active-future'!$C:$C,MATCH('basis-cash-crude'!Y$1,'active-future'!$A:$A,0),1),""),"")</f>
        <v>-4.3500000000000014</v>
      </c>
      <c r="Z225" t="str">
        <f>+IFERROR(IF(VALUE('data-cash-crude'!Y225)&gt;0,'data-cash-crude'!Y225-INDEX('active-future'!$C:$C,MATCH('basis-cash-crude'!Z$1,'active-future'!$A:$A,0),1),""),"")</f>
        <v/>
      </c>
      <c r="AA225">
        <f>+IFERROR(IF(VALUE('data-cash-crude'!Z225)&gt;0,'data-cash-crude'!Z225-INDEX('active-future'!$C:$C,MATCH('basis-cash-crude'!AA$1,'active-future'!$A:$A,0),1),""),"")</f>
        <v>-4.1700000000000017</v>
      </c>
      <c r="AB225" t="str">
        <f>+IFERROR(IF(VALUE('data-cash-crude'!AA225)&gt;0,'data-cash-crude'!AA225-INDEX('active-future'!$C:$C,MATCH('basis-cash-crude'!AB$1,'active-future'!$A:$A,0),1),""),"")</f>
        <v/>
      </c>
      <c r="AC225">
        <f>+IFERROR(IF(VALUE('data-cash-crude'!AB225)&gt;0,'data-cash-crude'!AB225-INDEX('active-future'!$C:$C,MATCH('basis-cash-crude'!AC$1,'active-future'!$A:$A,0),1),""),"")</f>
        <v>-4.1099999999999994</v>
      </c>
      <c r="AD225">
        <f>+IFERROR(IF(VALUE('data-cash-crude'!AC225)&gt;0,'data-cash-crude'!AC225-INDEX('active-future'!$C:$C,MATCH('basis-cash-crude'!AD$1,'active-future'!$A:$A,0),1),""),"")</f>
        <v>-4.1599999999999966</v>
      </c>
      <c r="AE225">
        <f>+IFERROR(IF(VALUE('data-cash-crude'!AD225)&gt;0,'data-cash-crude'!AD225-INDEX('active-future'!$C:$C,MATCH('basis-cash-crude'!AE$1,'active-future'!$A:$A,0),1),""),"")</f>
        <v>-4.259999999999998</v>
      </c>
      <c r="AF225">
        <f>+IFERROR(IF(VALUE('data-cash-crude'!AE225)&gt;0,'data-cash-crude'!AE225-INDEX('active-future'!$C:$C,MATCH('basis-cash-crude'!AF$1,'active-future'!$A:$A,0),1),""),"")</f>
        <v>-4.2700000000000031</v>
      </c>
      <c r="AG225">
        <f>+IFERROR(IF(VALUE('data-cash-crude'!AF225)&gt;0,'data-cash-crude'!AF225-INDEX('active-future'!$C:$C,MATCH('basis-cash-crude'!AG$1,'active-future'!$A:$A,0),1),""),"")</f>
        <v>-4.3299999999999983</v>
      </c>
      <c r="AH225">
        <f>+IFERROR(IF(VALUE('data-cash-crude'!AG225)&gt;0,'data-cash-crude'!AG225-INDEX('active-future'!$C:$C,MATCH('basis-cash-crude'!AH$1,'active-future'!$A:$A,0),1),""),"")</f>
        <v>-4.259999999999998</v>
      </c>
      <c r="AI225">
        <f>+IFERROR(IF(VALUE('data-cash-crude'!AH225)&gt;0,'data-cash-crude'!AH225-INDEX('active-future'!$C:$C,MATCH('basis-cash-crude'!AI$1,'active-future'!$A:$A,0),1),""),"")</f>
        <v>-4.3500000000000014</v>
      </c>
      <c r="AJ225">
        <f>+IFERROR(IF(VALUE('data-cash-crude'!AI225)&gt;0,'data-cash-crude'!AI225-INDEX('active-future'!$C:$C,MATCH('basis-cash-crude'!AJ$1,'active-future'!$A:$A,0),1),""),"")</f>
        <v>-3.6400000000000006</v>
      </c>
      <c r="AK225">
        <f>+IFERROR(IF(VALUE('data-cash-crude'!AJ225)&gt;0,'data-cash-crude'!AJ225-INDEX('active-future'!$C:$C,MATCH('basis-cash-crude'!AK$1,'active-future'!$A:$A,0),1),""),"")</f>
        <v>-4.2199999999999989</v>
      </c>
      <c r="AL225">
        <f>+IFERROR(IF(VALUE('data-cash-crude'!AK225)&gt;0,'data-cash-crude'!AK225-INDEX('active-future'!$C:$C,MATCH('basis-cash-crude'!AL$1,'active-future'!$A:$A,0),1),""),"")</f>
        <v>-4.2700000000000031</v>
      </c>
      <c r="AM225">
        <f>+IFERROR(IF(VALUE('data-cash-crude'!AL225)&gt;0,'data-cash-crude'!AL225-INDEX('active-future'!$C:$C,MATCH('basis-cash-crude'!AM$1,'active-future'!$A:$A,0),1),""),"")</f>
        <v>-4.3699999999999974</v>
      </c>
      <c r="AN225">
        <f>+IFERROR(IF(VALUE('data-cash-crude'!AM225)&gt;0,'data-cash-crude'!AM225-INDEX('active-future'!$C:$C,MATCH('basis-cash-crude'!AN$1,'active-future'!$A:$A,0),1),""),"")</f>
        <v>-4.2999999999999972</v>
      </c>
      <c r="AO225">
        <f>+IFERROR(IF(VALUE('data-cash-crude'!AN225)&gt;0,'data-cash-crude'!AN225-INDEX('active-future'!$C:$C,MATCH('basis-cash-crude'!AO$1,'active-future'!$A:$A,0),1),""),"")</f>
        <v>-4.1099999999999994</v>
      </c>
      <c r="AP225">
        <f>+IFERROR(IF(VALUE('data-cash-crude'!AO225)&gt;0,'data-cash-crude'!AO225-INDEX('active-future'!$C:$C,MATCH('basis-cash-crude'!AP$1,'active-future'!$A:$A,0),1),""),"")</f>
        <v>-4.240000000000002</v>
      </c>
      <c r="AQ225">
        <f>+IFERROR(IF(VALUE('data-cash-crude'!AP225)&gt;0,'data-cash-crude'!AP225-INDEX('active-future'!$C:$C,MATCH('basis-cash-crude'!AQ$1,'active-future'!$A:$A,0),1),""),"")</f>
        <v>-4.1499999999999986</v>
      </c>
      <c r="AR225">
        <f>+IFERROR(IF(VALUE('data-cash-crude'!AQ225)&gt;0,'data-cash-crude'!AQ225-INDEX('active-future'!$C:$C,MATCH('basis-cash-crude'!AR$1,'active-future'!$A:$A,0),1),""),"")</f>
        <v>-4.1000000000000014</v>
      </c>
      <c r="AS225">
        <f>+IFERROR(IF(VALUE('data-cash-crude'!AR225)&gt;0,'data-cash-crude'!AR225-INDEX('active-future'!$C:$C,MATCH('basis-cash-crude'!AS$1,'active-future'!$A:$A,0),1),""),"")</f>
        <v>-4.2299999999999969</v>
      </c>
      <c r="AT225">
        <f>+IFERROR(IF(VALUE('data-cash-crude'!AS225)&gt;0,'data-cash-crude'!AS225-INDEX('active-future'!$C:$C,MATCH('basis-cash-crude'!AT$1,'active-future'!$A:$A,0),1),""),"")</f>
        <v>-4.2899999999999991</v>
      </c>
      <c r="AU225">
        <f>+IFERROR(IF(VALUE('data-cash-crude'!AT225)&gt;0,'data-cash-crude'!AT225-INDEX('active-future'!$C:$C,MATCH('basis-cash-crude'!AU$1,'active-future'!$A:$A,0),1),""),"")</f>
        <v>-4.4500000000000028</v>
      </c>
      <c r="AV225">
        <f>+IFERROR(IF(VALUE('data-cash-crude'!AU225)&gt;0,'data-cash-crude'!AU225-INDEX('active-future'!$C:$C,MATCH('basis-cash-crude'!AV$1,'active-future'!$A:$A,0),1),""),"")</f>
        <v>-4.43</v>
      </c>
      <c r="AW225">
        <f>+IFERROR(IF(VALUE('data-cash-crude'!AV225)&gt;0,'data-cash-crude'!AV225-INDEX('active-future'!$C:$C,MATCH('basis-cash-crude'!AW$1,'active-future'!$A:$A,0),1),""),"")</f>
        <v>-4.3100000000000023</v>
      </c>
      <c r="AX225">
        <f>+IFERROR(IF(VALUE('data-cash-crude'!AW225)&gt;0,'data-cash-crude'!AW225-INDEX('active-future'!$C:$C,MATCH('basis-cash-crude'!AX$1,'active-future'!$A:$A,0),1),""),"")</f>
        <v>-4.2899999999999991</v>
      </c>
      <c r="AY225">
        <f>+IFERROR(IF(VALUE('data-cash-crude'!AX225)&gt;0,'data-cash-crude'!AX225-INDEX('active-future'!$C:$C,MATCH('basis-cash-crude'!AY$1,'active-future'!$A:$A,0),1),""),"")</f>
        <v>-4.3100000000000023</v>
      </c>
      <c r="AZ225">
        <f>+IFERROR(IF(VALUE('data-cash-crude'!AY225)&gt;0,'data-cash-crude'!AY225-INDEX('active-future'!$C:$C,MATCH('basis-cash-crude'!AZ$1,'active-future'!$A:$A,0),1),""),"")</f>
        <v>-4.1599999999999966</v>
      </c>
      <c r="BA225">
        <f>+IFERROR(IF(VALUE('data-cash-crude'!AZ225)&gt;0,'data-cash-crude'!AZ225-INDEX('active-future'!$C:$C,MATCH('basis-cash-crude'!BA$1,'active-future'!$A:$A,0),1),""),"")</f>
        <v>-4.2299999999999969</v>
      </c>
      <c r="BB225">
        <f>+IFERROR(IF(VALUE('data-cash-crude'!BA225)&gt;0,'data-cash-crude'!BA225-INDEX('active-future'!$C:$C,MATCH('basis-cash-crude'!BB$1,'active-future'!$A:$A,0),1),""),"")</f>
        <v>-4.2199999999999989</v>
      </c>
      <c r="BC225">
        <f>+IFERROR(IF(VALUE('data-cash-crude'!BB225)&gt;0,'data-cash-crude'!BB225-INDEX('active-future'!$C:$C,MATCH('basis-cash-crude'!BC$1,'active-future'!$A:$A,0),1),""),"")</f>
        <v>-4.7299999999999969</v>
      </c>
      <c r="BD225">
        <f>+IFERROR(IF(VALUE('data-cash-crude'!BC225)&gt;0,'data-cash-crude'!BC225-INDEX('active-future'!$C:$C,MATCH('basis-cash-crude'!BD$1,'active-future'!$A:$A,0),1),""),"")</f>
        <v>-4.509999999999998</v>
      </c>
      <c r="BE225">
        <f>+IFERROR(IF(VALUE('data-cash-crude'!BD225)&gt;0,'data-cash-crude'!BD225-INDEX('active-future'!$C:$C,MATCH('basis-cash-crude'!BE$1,'active-future'!$A:$A,0),1),""),"")</f>
        <v>-4.3699999999999974</v>
      </c>
      <c r="BF225">
        <f>+IFERROR(IF(VALUE('data-cash-crude'!BE225)&gt;0,'data-cash-crude'!BE225-INDEX('active-future'!$C:$C,MATCH('basis-cash-crude'!BF$1,'active-future'!$A:$A,0),1),""),"")</f>
        <v>-4.18</v>
      </c>
      <c r="BG225">
        <f>+IFERROR(IF(VALUE('data-cash-crude'!BF225)&gt;0,'data-cash-crude'!BF225-INDEX('active-future'!$C:$C,MATCH('basis-cash-crude'!BG$1,'active-future'!$A:$A,0),1),""),"")</f>
        <v>-4.3599999999999994</v>
      </c>
      <c r="BH225">
        <f>+IFERROR(IF(VALUE('data-cash-crude'!BG225)&gt;0,'data-cash-crude'!BG225-INDEX('active-future'!$C:$C,MATCH('basis-cash-crude'!BH$1,'active-future'!$A:$A,0),1),""),"")</f>
        <v>-4.3100000000000023</v>
      </c>
      <c r="BI225">
        <f>+IFERROR(IF(VALUE('data-cash-crude'!BH225)&gt;0,'data-cash-crude'!BH225-INDEX('active-future'!$C:$C,MATCH('basis-cash-crude'!BI$1,'active-future'!$A:$A,0),1),""),"")</f>
        <v>-4.3400000000000034</v>
      </c>
      <c r="BJ225">
        <f>+IFERROR(IF(VALUE('data-cash-crude'!BI225)&gt;0,'data-cash-crude'!BI225-INDEX('active-future'!$C:$C,MATCH('basis-cash-crude'!BJ$1,'active-future'!$A:$A,0),1),""),"")</f>
        <v>-4.2000000000000028</v>
      </c>
      <c r="BK225">
        <f>+IFERROR(IF(VALUE('data-cash-crude'!BJ225)&gt;0,'data-cash-crude'!BJ225-INDEX('active-future'!$C:$C,MATCH('basis-cash-crude'!BK$1,'active-future'!$A:$A,0),1),""),"")</f>
        <v>-4.2999999999999972</v>
      </c>
      <c r="BL225">
        <f>+IFERROR(IF(VALUE('data-cash-crude'!BK225)&gt;0,'data-cash-crude'!BK225-INDEX('active-future'!$C:$C,MATCH('basis-cash-crude'!BL$1,'active-future'!$A:$A,0),1),""),"")</f>
        <v>-4.3400000000000034</v>
      </c>
      <c r="BM225">
        <f>+IFERROR(IF(VALUE('data-cash-crude'!BL225)&gt;0,'data-cash-crude'!BL225-INDEX('active-future'!$C:$C,MATCH('basis-cash-crude'!BM$1,'active-future'!$A:$A,0),1),""),"")</f>
        <v>-4.1300000000000026</v>
      </c>
      <c r="BN225">
        <f>+IFERROR(IF(VALUE('data-cash-crude'!BM225)&gt;0,'data-cash-crude'!BM225-INDEX('active-future'!$C:$C,MATCH('basis-cash-crude'!BN$1,'active-future'!$A:$A,0),1),""),"")</f>
        <v>-4.25</v>
      </c>
      <c r="BO225">
        <f>+IFERROR(IF(VALUE('data-cash-crude'!BN225)&gt;0,'data-cash-crude'!BN225-INDEX('active-future'!$C:$C,MATCH('basis-cash-crude'!BO$1,'active-future'!$A:$A,0),1),""),"")</f>
        <v>-4.3100000000000023</v>
      </c>
      <c r="BP225">
        <f>+IFERROR(IF(VALUE('data-cash-crude'!BO225)&gt;0,'data-cash-crude'!BO225-INDEX('active-future'!$C:$C,MATCH('basis-cash-crude'!BP$1,'active-future'!$A:$A,0),1),""),"")</f>
        <v>-4.2000000000000028</v>
      </c>
      <c r="BQ225">
        <f>+IFERROR(IF(VALUE('data-cash-crude'!BP225)&gt;0,'data-cash-crude'!BP225-INDEX('active-future'!$C:$C,MATCH('basis-cash-crude'!BQ$1,'active-future'!$A:$A,0),1),""),"")</f>
        <v>-4.1400000000000006</v>
      </c>
      <c r="BR225">
        <f>+IFERROR(IF(VALUE('data-cash-crude'!BQ225)&gt;0,'data-cash-crude'!BQ225-INDEX('active-future'!$C:$C,MATCH('basis-cash-crude'!BR$1,'active-future'!$A:$A,0),1),""),"")</f>
        <v>-4.3699999999999974</v>
      </c>
      <c r="BS225">
        <f>+IFERROR(IF(VALUE('data-cash-crude'!BR225)&gt;0,'data-cash-crude'!BR225-INDEX('active-future'!$C:$C,MATCH('basis-cash-crude'!BS$1,'active-future'!$A:$A,0),1),""),"")</f>
        <v>-4.32</v>
      </c>
      <c r="BT225">
        <f>+IFERROR(IF(VALUE('data-cash-crude'!BS225)&gt;0,'data-cash-crude'!BS225-INDEX('active-future'!$C:$C,MATCH('basis-cash-crude'!BT$1,'active-future'!$A:$A,0),1),""),"")</f>
        <v>-4.1599999999999966</v>
      </c>
      <c r="BU225">
        <f>+IFERROR(IF(VALUE('data-cash-crude'!BT225)&gt;0,'data-cash-crude'!BT225-INDEX('active-future'!$C:$C,MATCH('basis-cash-crude'!BU$1,'active-future'!$A:$A,0),1),""),"")</f>
        <v>-4.1599999999999966</v>
      </c>
      <c r="BV225">
        <f>+IFERROR(IF(VALUE('data-cash-crude'!BU225)&gt;0,'data-cash-crude'!BU225-INDEX('active-future'!$C:$C,MATCH('basis-cash-crude'!BV$1,'active-future'!$A:$A,0),1),""),"")</f>
        <v>-4.240000000000002</v>
      </c>
      <c r="BW225">
        <f>+IFERROR(IF(VALUE('data-cash-crude'!BV225)&gt;0,'data-cash-crude'!BV225-INDEX('active-future'!$C:$C,MATCH('basis-cash-crude'!BW$1,'active-future'!$A:$A,0),1),""),"")</f>
        <v>-4.0399999999999991</v>
      </c>
      <c r="BX225">
        <f>+IFERROR(IF(VALUE('data-cash-crude'!BW225)&gt;0,'data-cash-crude'!BW225-INDEX('active-future'!$C:$C,MATCH('basis-cash-crude'!BX$1,'active-future'!$A:$A,0),1),""),"")</f>
        <v>-4.1400000000000006</v>
      </c>
      <c r="BY225">
        <f>+IFERROR(IF(VALUE('data-cash-crude'!BX225)&gt;0,'data-cash-crude'!BX225-INDEX('active-future'!$C:$C,MATCH('basis-cash-crude'!BY$1,'active-future'!$A:$A,0),1),""),"")</f>
        <v>-4.3400000000000034</v>
      </c>
      <c r="BZ225">
        <f>+IFERROR(IF(VALUE('data-cash-crude'!BY225)&gt;0,'data-cash-crude'!BY225-INDEX('active-future'!$C:$C,MATCH('basis-cash-crude'!BZ$1,'active-future'!$A:$A,0),1),""),"")</f>
        <v>-4.4399999999999977</v>
      </c>
      <c r="CA225" t="str">
        <f>+IFERROR(IF(VALUE('data-cash-crude'!BZ225)&gt;0,'data-cash-crude'!BZ225-INDEX('active-future'!$C:$C,MATCH('basis-cash-crude'!CA$1,'active-future'!$A:$A,0),1),""),"")</f>
        <v/>
      </c>
      <c r="CB225">
        <f>+IFERROR(IF(VALUE('data-cash-crude'!CA225)&gt;0,'data-cash-crude'!CA225-INDEX('active-future'!$C:$C,MATCH('basis-cash-crude'!CB$1,'active-future'!$A:$A,0),1),""),"")</f>
        <v>-4.3400000000000034</v>
      </c>
      <c r="CC225">
        <f>+IFERROR(IF(VALUE('data-cash-crude'!CB225)&gt;0,'data-cash-crude'!CB225-INDEX('active-future'!$C:$C,MATCH('basis-cash-crude'!CC$1,'active-future'!$A:$A,0),1),""),"")</f>
        <v>-4.3999999999999986</v>
      </c>
      <c r="CD225">
        <f>+IFERROR(IF(VALUE('data-cash-crude'!CC225)&gt;0,'data-cash-crude'!CC225-INDEX('active-future'!$C:$C,MATCH('basis-cash-crude'!CD$1,'active-future'!$A:$A,0),1),""),"")</f>
        <v>-4.1000000000000014</v>
      </c>
      <c r="CE225">
        <f>+IFERROR(IF(VALUE('data-cash-crude'!CD225)&gt;0,'data-cash-crude'!CD225-INDEX('active-future'!$C:$C,MATCH('basis-cash-crude'!CE$1,'active-future'!$A:$A,0),1),""),"")</f>
        <v>-4.3400000000000034</v>
      </c>
      <c r="CF225">
        <f>+IFERROR(IF(VALUE('data-cash-crude'!CE225)&gt;0,'data-cash-crude'!CE225-INDEX('active-future'!$C:$C,MATCH('basis-cash-crude'!CF$1,'active-future'!$A:$A,0),1),""),"")</f>
        <v>-4.5</v>
      </c>
      <c r="CG225">
        <f>+IFERROR(IF(VALUE('data-cash-crude'!CF225)&gt;0,'data-cash-crude'!CF225-INDEX('active-future'!$C:$C,MATCH('basis-cash-crude'!CG$1,'active-future'!$A:$A,0),1),""),"")</f>
        <v>-4.3999999999999986</v>
      </c>
      <c r="CH225">
        <f>+IFERROR(IF(VALUE('data-cash-crude'!CG225)&gt;0,'data-cash-crude'!CG225-INDEX('active-future'!$C:$C,MATCH('basis-cash-crude'!CH$1,'active-future'!$A:$A,0),1),""),"")</f>
        <v>-4.3500000000000014</v>
      </c>
      <c r="CI225">
        <f>+IFERROR(IF(VALUE('data-cash-crude'!CH225)&gt;0,'data-cash-crude'!CH225-INDEX('active-future'!$C:$C,MATCH('basis-cash-crude'!CI$1,'active-future'!$A:$A,0),1),""),"")</f>
        <v>-4.2700000000000031</v>
      </c>
      <c r="CJ225">
        <f>+IFERROR(IF(VALUE('data-cash-crude'!CI225)&gt;0,'data-cash-crude'!CI225-INDEX('active-future'!$C:$C,MATCH('basis-cash-crude'!CJ$1,'active-future'!$A:$A,0),1),""),"")</f>
        <v>-4.2999999999999972</v>
      </c>
      <c r="CK225">
        <f>+IFERROR(IF(VALUE('data-cash-crude'!CJ225)&gt;0,'data-cash-crude'!CJ225-INDEX('active-future'!$C:$C,MATCH('basis-cash-crude'!CK$1,'active-future'!$A:$A,0),1),""),"")</f>
        <v>-4.259999999999998</v>
      </c>
      <c r="CL225">
        <f>+IFERROR(IF(VALUE('data-cash-crude'!CK225)&gt;0,'data-cash-crude'!CK225-INDEX('active-future'!$C:$C,MATCH('basis-cash-crude'!CL$1,'active-future'!$A:$A,0),1),""),"")</f>
        <v>-4.1899999999999977</v>
      </c>
      <c r="CM225" t="str">
        <f>+IFERROR(IF(VALUE('data-cash-crude'!CL225)&gt;0,'data-cash-crude'!CL225-INDEX('active-future'!$C:$C,MATCH('basis-cash-crude'!CM$1,'active-future'!$A:$A,0),1),""),"")</f>
        <v/>
      </c>
      <c r="CN225">
        <f>+IFERROR(IF(VALUE('data-cash-crude'!CM225)&gt;0,'data-cash-crude'!CM225-INDEX('active-future'!$C:$C,MATCH('basis-cash-crude'!CN$1,'active-future'!$A:$A,0),1),""),"")</f>
        <v>-4.1000000000000014</v>
      </c>
      <c r="CO225">
        <f>+IFERROR(IF(VALUE('data-cash-crude'!CN225)&gt;0,'data-cash-crude'!CN225-INDEX('active-future'!$C:$C,MATCH('basis-cash-crude'!CO$1,'active-future'!$A:$A,0),1),""),"")</f>
        <v>-4.2100000000000009</v>
      </c>
      <c r="CP225">
        <f>+IFERROR(IF(VALUE('data-cash-crude'!CO225)&gt;0,'data-cash-crude'!CO225-INDEX('active-future'!$C:$C,MATCH('basis-cash-crude'!CP$1,'active-future'!$A:$A,0),1),""),"")</f>
        <v>-4.2800000000000011</v>
      </c>
      <c r="CQ225">
        <f>+IFERROR(IF(VALUE('data-cash-crude'!CP225)&gt;0,'data-cash-crude'!CP225-INDEX('active-future'!$C:$C,MATCH('basis-cash-crude'!CQ$1,'active-future'!$A:$A,0),1),""),"")</f>
        <v>-4.18</v>
      </c>
      <c r="CR225">
        <f>+IFERROR(IF(VALUE('data-cash-crude'!CQ225)&gt;0,'data-cash-crude'!CQ225-INDEX('active-future'!$C:$C,MATCH('basis-cash-crude'!CR$1,'active-future'!$A:$A,0),1),""),"")</f>
        <v>-4.1400000000000006</v>
      </c>
      <c r="CS225">
        <f>+IFERROR(IF(VALUE('data-cash-crude'!CR225)&gt;0,'data-cash-crude'!CR225-INDEX('active-future'!$C:$C,MATCH('basis-cash-crude'!CS$1,'active-future'!$A:$A,0),1),""),"")</f>
        <v>-4.4200000000000017</v>
      </c>
      <c r="CT225">
        <f>+IFERROR(IF(VALUE('data-cash-crude'!CS225)&gt;0,'data-cash-crude'!CS225-INDEX('active-future'!$C:$C,MATCH('basis-cash-crude'!CT$1,'active-future'!$A:$A,0),1),""),"")</f>
        <v>-4.1000000000000014</v>
      </c>
      <c r="CU225" t="str">
        <f>+IFERROR(IF(VALUE('data-cash-crude'!CT225)&gt;0,'data-cash-crude'!CT225-INDEX('active-future'!$C:$C,MATCH('basis-cash-crude'!CU$1,'active-future'!$A:$A,0),1),""),"")</f>
        <v/>
      </c>
      <c r="CV225" t="str">
        <f>+IFERROR(IF(VALUE('data-cash-crude'!CU225)&gt;0,'data-cash-crude'!CU225-INDEX('active-future'!$C:$C,MATCH('basis-cash-crude'!CV$1,'active-future'!$A:$A,0),1),""),"")</f>
        <v/>
      </c>
      <c r="CW225" t="str">
        <f>+IFERROR(IF(VALUE('data-cash-crude'!CV225)&gt;0,'data-cash-crude'!CV225-INDEX('active-future'!$C:$C,MATCH('basis-cash-crude'!CW$1,'active-future'!$A:$A,0),1),""),"")</f>
        <v/>
      </c>
      <c r="CX225" t="str">
        <f>+IFERROR(IF(VALUE('data-cash-crude'!CW225)&gt;0,'data-cash-crude'!CW225-INDEX('active-future'!$C:$C,MATCH('basis-cash-crude'!CX$1,'active-future'!$A:$A,0),1),""),"")</f>
        <v/>
      </c>
      <c r="CY225" t="str">
        <f>+IFERROR(IF(VALUE('data-cash-crude'!CX225)&gt;0,'data-cash-crude'!CX225-INDEX('active-future'!$C:$C,MATCH('basis-cash-crude'!CY$1,'active-future'!$A:$A,0),1),""),"")</f>
        <v/>
      </c>
      <c r="CZ225" t="str">
        <f>+IFERROR(IF(VALUE('data-cash-crude'!CY225)&gt;0,'data-cash-crude'!CY225-INDEX('active-future'!$C:$C,MATCH('basis-cash-crude'!CZ$1,'active-future'!$A:$A,0),1),""),"")</f>
        <v/>
      </c>
      <c r="DA225" t="str">
        <f>+IFERROR(IF(VALUE('data-cash-crude'!CZ225)&gt;0,'data-cash-crude'!CZ225-INDEX('active-future'!$C:$C,MATCH('basis-cash-crude'!DA$1,'active-future'!$A:$A,0),1),""),"")</f>
        <v/>
      </c>
      <c r="DB225" t="str">
        <f>+IFERROR(IF(VALUE('data-cash-crude'!DA225)&gt;0,'data-cash-crude'!DA225-INDEX('active-future'!$C:$C,MATCH('basis-cash-crude'!DB$1,'active-future'!$A:$A,0),1),""),"")</f>
        <v/>
      </c>
      <c r="DC225" t="str">
        <f>+IFERROR(IF(VALUE('data-cash-crude'!DB225)&gt;0,'data-cash-crude'!DB225-INDEX('active-future'!$C:$C,MATCH('basis-cash-crude'!DC$1,'active-future'!$A:$A,0),1),""),"")</f>
        <v/>
      </c>
      <c r="DD225">
        <f>+IFERROR(IF(VALUE('data-cash-crude'!DC225)&gt;0,'data-cash-crude'!DC225-INDEX('active-future'!$C:$C,MATCH('basis-cash-crude'!DD$1,'active-future'!$A:$A,0),1),""),"")</f>
        <v>-4.5399999999999991</v>
      </c>
      <c r="DE225">
        <f>+IFERROR(IF(VALUE('data-cash-crude'!DD225)&gt;0,'data-cash-crude'!DD225-INDEX('active-future'!$C:$C,MATCH('basis-cash-crude'!DE$1,'active-future'!$A:$A,0),1),""),"")</f>
        <v>-4.3400000000000034</v>
      </c>
      <c r="DF225">
        <f>+IFERROR(IF(VALUE('data-cash-crude'!DE225)&gt;0,'data-cash-crude'!DE225-INDEX('active-future'!$C:$C,MATCH('basis-cash-crude'!DF$1,'active-future'!$A:$A,0),1),""),"")</f>
        <v>-4.3800000000000026</v>
      </c>
      <c r="DG225">
        <f>+IFERROR(IF(VALUE('data-cash-crude'!DF225)&gt;0,'data-cash-crude'!DF225-INDEX('active-future'!$C:$C,MATCH('basis-cash-crude'!DG$1,'active-future'!$A:$A,0),1),""),"")</f>
        <v>-4.1899999999999977</v>
      </c>
      <c r="DH225" t="str">
        <f>+IFERROR(IF(VALUE('data-cash-crude'!DG225)&gt;0,'data-cash-crude'!DG225-INDEX('active-future'!$C:$C,MATCH('basis-cash-crude'!DH$1,'active-future'!$A:$A,0),1),""),"")</f>
        <v/>
      </c>
      <c r="DI225">
        <f>+IFERROR(IF(VALUE('data-cash-crude'!DH225)&gt;0,'data-cash-crude'!DH225-INDEX('active-future'!$C:$C,MATCH('basis-cash-crude'!DI$1,'active-future'!$A:$A,0),1),""),"")</f>
        <v>-4.2000000000000028</v>
      </c>
      <c r="DJ225">
        <f>+IFERROR(IF(VALUE('data-cash-crude'!DI225)&gt;0,'data-cash-crude'!DI225-INDEX('active-future'!$C:$C,MATCH('basis-cash-crude'!DJ$1,'active-future'!$A:$A,0),1),""),"")</f>
        <v>-4.3299999999999983</v>
      </c>
      <c r="DK225" t="str">
        <f>+IFERROR(IF(VALUE('data-cash-crude'!DJ225)&gt;0,'data-cash-crude'!DJ225-INDEX('active-future'!$C:$C,MATCH('basis-cash-crude'!DK$1,'active-future'!$A:$A,0),1),""),"")</f>
        <v/>
      </c>
      <c r="DL225">
        <f>+IFERROR(IF(VALUE('data-cash-crude'!DK225)&gt;0,'data-cash-crude'!DK225-INDEX('active-future'!$C:$C,MATCH('basis-cash-crude'!DL$1,'active-future'!$A:$A,0),1),""),"")</f>
        <v>-4.1199999999999974</v>
      </c>
      <c r="DM225" t="str">
        <f>+IFERROR(IF(VALUE('data-cash-crude'!DL225)&gt;0,'data-cash-crude'!DL225-INDEX('active-future'!$C:$C,MATCH('basis-cash-crude'!DM$1,'active-future'!$A:$A,0),1),""),"")</f>
        <v/>
      </c>
      <c r="DN225">
        <f>+IFERROR(IF(VALUE('data-cash-crude'!DM225)&gt;0,'data-cash-crude'!DM225-INDEX('active-future'!$C:$C,MATCH('basis-cash-crude'!DN$1,'active-future'!$A:$A,0),1),""),"")</f>
        <v>-4.2000000000000028</v>
      </c>
      <c r="DO225" t="str">
        <f>+IFERROR(IF(VALUE('data-cash-crude'!DN225)&gt;0,'data-cash-crude'!DN225-INDEX('active-future'!$C:$C,MATCH('basis-cash-crude'!DO$1,'active-future'!$A:$A,0),1),""),"")</f>
        <v/>
      </c>
      <c r="DP225" t="str">
        <f>+IFERROR(IF(VALUE('data-cash-crude'!DO225)&gt;0,'data-cash-crude'!DO225-INDEX('active-future'!$C:$C,MATCH('basis-cash-crude'!DP$1,'active-future'!$A:$A,0),1),""),"")</f>
        <v/>
      </c>
      <c r="DQ225" t="str">
        <f>+IFERROR(IF(VALUE('data-cash-crude'!DP225)&gt;0,'data-cash-crude'!DP225-INDEX('active-future'!$C:$C,MATCH('basis-cash-crude'!DQ$1,'active-future'!$A:$A,0),1),""),"")</f>
        <v/>
      </c>
      <c r="DR225" t="str">
        <f>+IFERROR(IF(VALUE('data-cash-crude'!DQ225)&gt;0,'data-cash-crude'!DQ225-INDEX('active-future'!$C:$C,MATCH('basis-cash-crude'!DR$1,'active-future'!$A:$A,0),1),""),"")</f>
        <v/>
      </c>
      <c r="DS225" t="str">
        <f>+IFERROR(IF(VALUE('data-cash-crude'!DR225)&gt;0,'data-cash-crude'!DR225-INDEX('active-future'!$C:$C,MATCH('basis-cash-crude'!DS$1,'active-future'!$A:$A,0),1),""),"")</f>
        <v/>
      </c>
      <c r="DT225" t="str">
        <f>+IFERROR(IF(VALUE('data-cash-crude'!DS225)&gt;0,'data-cash-crude'!DS225-INDEX('active-future'!$C:$C,MATCH('basis-cash-crude'!DT$1,'active-future'!$A:$A,0),1),""),"")</f>
        <v/>
      </c>
      <c r="DU225" t="str">
        <f>+IFERROR(IF(VALUE('data-cash-crude'!DT225)&gt;0,'data-cash-crude'!DT225-INDEX('active-future'!$C:$C,MATCH('basis-cash-crude'!DU$1,'active-future'!$A:$A,0),1),""),"")</f>
        <v/>
      </c>
      <c r="DV225" t="str">
        <f>+IFERROR(IF(VALUE('data-cash-crude'!DU225)&gt;0,'data-cash-crude'!DU225-INDEX('active-future'!$C:$C,MATCH('basis-cash-crude'!DV$1,'active-future'!$A:$A,0),1),""),"")</f>
        <v/>
      </c>
      <c r="DW225" t="str">
        <f>+IFERROR(IF(VALUE('data-cash-crude'!DV225)&gt;0,'data-cash-crude'!DV225-INDEX('active-future'!$C:$C,MATCH('basis-cash-crude'!DW$1,'active-future'!$A:$A,0),1),""),"")</f>
        <v/>
      </c>
      <c r="DX225" t="str">
        <f>+IFERROR(IF(VALUE('data-cash-crude'!DW225)&gt;0,'data-cash-crude'!DW225-INDEX('active-future'!$C:$C,MATCH('basis-cash-crude'!DX$1,'active-future'!$A:$A,0),1),""),"")</f>
        <v/>
      </c>
      <c r="DY225" t="str">
        <f>+IFERROR(IF(VALUE('data-cash-crude'!DX225)&gt;0,'data-cash-crude'!DX225-INDEX('active-future'!$C:$C,MATCH('basis-cash-crude'!DY$1,'active-future'!$A:$A,0),1),""),"")</f>
        <v/>
      </c>
      <c r="DZ225" t="str">
        <f>+IFERROR(IF(VALUE('data-cash-crude'!DY225)&gt;0,'data-cash-crude'!DY225-INDEX('active-future'!$C:$C,MATCH('basis-cash-crude'!DZ$1,'active-future'!$A:$A,0),1),""),"")</f>
        <v/>
      </c>
      <c r="EA225" t="str">
        <f>+IFERROR(IF(VALUE('data-cash-crude'!DZ225)&gt;0,'data-cash-crude'!DZ225-INDEX('active-future'!$C:$C,MATCH('basis-cash-crude'!EA$1,'active-future'!$A:$A,0),1),""),"")</f>
        <v/>
      </c>
      <c r="EB225" t="str">
        <f>+IFERROR(IF(VALUE('data-cash-crude'!EA225)&gt;0,'data-cash-crude'!EA225-INDEX('active-future'!$C:$C,MATCH('basis-cash-crude'!EB$1,'active-future'!$A:$A,0),1),""),"")</f>
        <v/>
      </c>
      <c r="EC225" t="str">
        <f>+IFERROR(IF(VALUE('data-cash-crude'!EB225)&gt;0,'data-cash-crude'!EB225-INDEX('active-future'!$C:$C,MATCH('basis-cash-crude'!EC$1,'active-future'!$A:$A,0),1),""),"")</f>
        <v/>
      </c>
      <c r="ED225" t="str">
        <f>+IFERROR(IF(VALUE('data-cash-crude'!EC225)&gt;0,'data-cash-crude'!EC225-INDEX('active-future'!$C:$C,MATCH('basis-cash-crude'!ED$1,'active-future'!$A:$A,0),1),""),"")</f>
        <v/>
      </c>
      <c r="EE225" t="str">
        <f>+IFERROR(IF(VALUE('data-cash-crude'!ED225)&gt;0,'data-cash-crude'!ED225-INDEX('active-future'!$C:$C,MATCH('basis-cash-crude'!EE$1,'active-future'!$A:$A,0),1),""),"")</f>
        <v/>
      </c>
      <c r="EF225" t="str">
        <f>+IFERROR(IF(VALUE('data-cash-crude'!EE225)&gt;0,'data-cash-crude'!EE225-INDEX('active-future'!$C:$C,MATCH('basis-cash-crude'!EF$1,'active-future'!$A:$A,0),1),""),"")</f>
        <v/>
      </c>
      <c r="EG225" t="str">
        <f>+IFERROR(IF(VALUE('data-cash-crude'!EF225)&gt;0,'data-cash-crude'!EF225-INDEX('active-future'!$C:$C,MATCH('basis-cash-crude'!EG$1,'active-future'!$A:$A,0),1),""),"")</f>
        <v/>
      </c>
      <c r="EH225" t="str">
        <f>+IFERROR(IF(VALUE('data-cash-crude'!EG225)&gt;0,'data-cash-crude'!EG225-INDEX('active-future'!$C:$C,MATCH('basis-cash-crude'!EH$1,'active-future'!$A:$A,0),1),""),"")</f>
        <v/>
      </c>
      <c r="EI225" t="str">
        <f>+IFERROR(IF(VALUE('data-cash-crude'!EH225)&gt;0,'data-cash-crude'!EH225-INDEX('active-future'!$C:$C,MATCH('basis-cash-crude'!EI$1,'active-future'!$A:$A,0),1),""),"")</f>
        <v/>
      </c>
      <c r="EJ225" t="str">
        <f>+IFERROR(IF(VALUE('data-cash-crude'!EI225)&gt;0,'data-cash-crude'!EI225-INDEX('active-future'!$C:$C,MATCH('basis-cash-crude'!EJ$1,'active-future'!$A:$A,0),1),""),"")</f>
        <v/>
      </c>
      <c r="EK225" t="str">
        <f>+IFERROR(IF(VALUE('data-cash-crude'!EJ225)&gt;0,'data-cash-crude'!EJ225-INDEX('active-future'!$C:$C,MATCH('basis-cash-crude'!EK$1,'active-future'!$A:$A,0),1),""),"")</f>
        <v/>
      </c>
      <c r="EL225" t="str">
        <f>+IFERROR(IF(VALUE('data-cash-crude'!EK225)&gt;0,'data-cash-crude'!EK225-INDEX('active-future'!$C:$C,MATCH('basis-cash-crude'!EL$1,'active-future'!$A:$A,0),1),""),"")</f>
        <v/>
      </c>
      <c r="EM225" t="str">
        <f>+IFERROR(IF(VALUE('data-cash-crude'!EL225)&gt;0,'data-cash-crude'!EL225-INDEX('active-future'!$C:$C,MATCH('basis-cash-crude'!EM$1,'active-future'!$A:$A,0),1),""),"")</f>
        <v/>
      </c>
      <c r="EN225" t="str">
        <f>+IFERROR(IF(VALUE('data-cash-crude'!EM225)&gt;0,'data-cash-crude'!EM225-INDEX('active-future'!$C:$C,MATCH('basis-cash-crude'!EN$1,'active-future'!$A:$A,0),1),""),"")</f>
        <v/>
      </c>
      <c r="EO225" t="str">
        <f>+IFERROR(IF(VALUE('data-cash-crude'!EN225)&gt;0,'data-cash-crude'!EN225-INDEX('active-future'!$C:$C,MATCH('basis-cash-crude'!EO$1,'active-future'!$A:$A,0),1),""),"")</f>
        <v/>
      </c>
      <c r="EP225" t="str">
        <f>+IFERROR(IF(VALUE('data-cash-crude'!EO225)&gt;0,'data-cash-crude'!EO225-INDEX('active-future'!$C:$C,MATCH('basis-cash-crude'!EP$1,'active-future'!$A:$A,0),1),""),"")</f>
        <v/>
      </c>
      <c r="EQ225" t="str">
        <f>+IFERROR(IF(VALUE('data-cash-crude'!EP225)&gt;0,'data-cash-crude'!EP225-INDEX('active-future'!$C:$C,MATCH('basis-cash-crude'!EQ$1,'active-future'!$A:$A,0),1),""),"")</f>
        <v/>
      </c>
      <c r="ER225" t="str">
        <f>+IFERROR(IF(VALUE('data-cash-crude'!EQ225)&gt;0,'data-cash-crude'!EQ225-INDEX('active-future'!$C:$C,MATCH('basis-cash-crude'!ER$1,'active-future'!$A:$A,0),1),""),"")</f>
        <v/>
      </c>
      <c r="ES225" t="str">
        <f>+IFERROR(IF(VALUE('data-cash-crude'!ER225)&gt;0,'data-cash-crude'!ER225-INDEX('active-future'!$C:$C,MATCH('basis-cash-crude'!ES$1,'active-future'!$A:$A,0),1),""),"")</f>
        <v/>
      </c>
      <c r="ET225" t="str">
        <f>+IFERROR(IF(VALUE('data-cash-crude'!ES225)&gt;0,'data-cash-crude'!ES225-INDEX('active-future'!$C:$C,MATCH('basis-cash-crude'!ET$1,'active-future'!$A:$A,0),1),""),"")</f>
        <v/>
      </c>
      <c r="EU225" t="str">
        <f>+IFERROR(IF(VALUE('data-cash-crude'!ET225)&gt;0,'data-cash-crude'!ET225-INDEX('active-future'!$C:$C,MATCH('basis-cash-crude'!EU$1,'active-future'!$A:$A,0),1),""),"")</f>
        <v/>
      </c>
      <c r="EV225" t="str">
        <f>+IFERROR(IF(VALUE('data-cash-crude'!EU225)&gt;0,'data-cash-crude'!EU225-INDEX('active-future'!$C:$C,MATCH('basis-cash-crude'!EV$1,'active-future'!$A:$A,0),1),""),"")</f>
        <v/>
      </c>
      <c r="EW225" t="str">
        <f>+IFERROR(IF(VALUE('data-cash-crude'!EV225)&gt;0,'data-cash-crude'!EV225-INDEX('active-future'!$C:$C,MATCH('basis-cash-crude'!EW$1,'active-future'!$A:$A,0),1),""),"")</f>
        <v/>
      </c>
      <c r="EX225" t="str">
        <f>+IFERROR(IF(VALUE('data-cash-crude'!EW225)&gt;0,'data-cash-crude'!EW225-INDEX('active-future'!$C:$C,MATCH('basis-cash-crude'!EX$1,'active-future'!$A:$A,0),1),""),"")</f>
        <v/>
      </c>
      <c r="EY225" t="str">
        <f>+IFERROR(IF(VALUE('data-cash-crude'!EX225)&gt;0,'data-cash-crude'!EX225-INDEX('active-future'!$C:$C,MATCH('basis-cash-crude'!EY$1,'active-future'!$A:$A,0),1),""),"")</f>
        <v/>
      </c>
      <c r="EZ225" t="str">
        <f>+IFERROR(IF(VALUE('data-cash-crude'!EY225)&gt;0,'data-cash-crude'!EY225-INDEX('active-future'!$C:$C,MATCH('basis-cash-crude'!EZ$1,'active-future'!$A:$A,0),1),""),"")</f>
        <v/>
      </c>
      <c r="FA225" t="str">
        <f>+IFERROR(IF(VALUE('data-cash-crude'!EZ225)&gt;0,'data-cash-crude'!EZ225-INDEX('active-future'!$C:$C,MATCH('basis-cash-crude'!FA$1,'active-future'!$A:$A,0),1),""),"")</f>
        <v/>
      </c>
      <c r="FB225" t="str">
        <f>+IFERROR(IF(VALUE('data-cash-crude'!FA225)&gt;0,'data-cash-crude'!FA225-INDEX('active-future'!$C:$C,MATCH('basis-cash-crude'!FB$1,'active-future'!$A:$A,0),1),""),"")</f>
        <v/>
      </c>
      <c r="FC225" t="str">
        <f>+IFERROR(IF(VALUE('data-cash-crude'!FB225)&gt;0,'data-cash-crude'!FB225-INDEX('active-future'!$C:$C,MATCH('basis-cash-crude'!FC$1,'active-future'!$A:$A,0),1),""),"")</f>
        <v/>
      </c>
      <c r="FD225" t="str">
        <f>+IFERROR(IF(VALUE('data-cash-crude'!FC225)&gt;0,'data-cash-crude'!FC225-INDEX('active-future'!$C:$C,MATCH('basis-cash-crude'!FD$1,'active-future'!$A:$A,0),1),""),"")</f>
        <v/>
      </c>
      <c r="FE225" t="str">
        <f>+IFERROR(IF(VALUE('data-cash-crude'!FD225)&gt;0,'data-cash-crude'!FD225-INDEX('active-future'!$C:$C,MATCH('basis-cash-crude'!FE$1,'active-future'!$A:$A,0),1),""),"")</f>
        <v/>
      </c>
      <c r="FF225" t="str">
        <f>+IFERROR(IF(VALUE('data-cash-crude'!FE225)&gt;0,'data-cash-crude'!FE225-INDEX('active-future'!$C:$C,MATCH('basis-cash-crude'!FF$1,'active-future'!$A:$A,0),1),""),"")</f>
        <v/>
      </c>
      <c r="FG225" t="str">
        <f>+IFERROR(IF(VALUE('data-cash-crude'!FF225)&gt;0,'data-cash-crude'!FF225-INDEX('active-future'!$C:$C,MATCH('basis-cash-crude'!FG$1,'active-future'!$A:$A,0),1),""),"")</f>
        <v/>
      </c>
      <c r="FH225" t="str">
        <f>+IFERROR(IF(VALUE('data-cash-crude'!FG225)&gt;0,'data-cash-crude'!FG225-INDEX('active-future'!$C:$C,MATCH('basis-cash-crude'!FH$1,'active-future'!$A:$A,0),1),""),"")</f>
        <v/>
      </c>
      <c r="FI225" t="str">
        <f>+IFERROR(IF(VALUE('data-cash-crude'!FH225)&gt;0,'data-cash-crude'!FH225-INDEX('active-future'!$C:$C,MATCH('basis-cash-crude'!FI$1,'active-future'!$A:$A,0),1),""),"")</f>
        <v/>
      </c>
      <c r="FJ225" t="str">
        <f>+IFERROR(IF(VALUE('data-cash-crude'!FI225)&gt;0,'data-cash-crude'!FI225-INDEX('active-future'!$C:$C,MATCH('basis-cash-crude'!FJ$1,'active-future'!$A:$A,0),1),""),"")</f>
        <v/>
      </c>
      <c r="FK225" t="str">
        <f>+IFERROR(IF(VALUE('data-cash-crude'!FJ225)&gt;0,'data-cash-crude'!FJ225-INDEX('active-future'!$C:$C,MATCH('basis-cash-crude'!FK$1,'active-future'!$A:$A,0),1),""),"")</f>
        <v/>
      </c>
      <c r="FL225" t="str">
        <f>+IFERROR(IF(VALUE('data-cash-crude'!FK225)&gt;0,'data-cash-crude'!FK225-INDEX('active-future'!$C:$C,MATCH('basis-cash-crude'!FL$1,'active-future'!$A:$A,0),1),""),"")</f>
        <v/>
      </c>
    </row>
    <row r="226" spans="1:168" x14ac:dyDescent="0.2">
      <c r="A226">
        <f t="shared" si="9"/>
        <v>-9.8366666666666678</v>
      </c>
      <c r="B226">
        <f t="shared" si="10"/>
        <v>-9.7675999999999998</v>
      </c>
      <c r="C226">
        <f t="shared" si="11"/>
        <v>-9.7684337349397623</v>
      </c>
      <c r="D226" s="10" t="str">
        <f>+'data-cash-crude'!B226</f>
        <v>CLPA-9-99.CM</v>
      </c>
      <c r="E226">
        <f>+IFERROR(IF(VALUE('data-cash-crude'!D226)&gt;0,'data-cash-crude'!D226-INDEX('active-future'!$C:$C,MATCH('basis-cash-crude'!E$1,'active-future'!$A:$A,0),1),""),"")</f>
        <v>-9.5600000000000023</v>
      </c>
      <c r="F226">
        <f>+IFERROR(IF(VALUE('data-cash-crude'!E226)&gt;0,'data-cash-crude'!E226-INDEX('active-future'!$C:$C,MATCH('basis-cash-crude'!F$1,'active-future'!$A:$A,0),1),""),"")</f>
        <v>-9.93</v>
      </c>
      <c r="G226">
        <f>+IFERROR(IF(VALUE('data-cash-crude'!F226)&gt;0,'data-cash-crude'!F226-INDEX('active-future'!$C:$C,MATCH('basis-cash-crude'!G$1,'active-future'!$A:$A,0),1),""),"")</f>
        <v>-9.9699999999999989</v>
      </c>
      <c r="H226">
        <f>+IFERROR(IF(VALUE('data-cash-crude'!G226)&gt;0,'data-cash-crude'!G226-INDEX('active-future'!$C:$C,MATCH('basis-cash-crude'!H$1,'active-future'!$A:$A,0),1),""),"")</f>
        <v>-9.93</v>
      </c>
      <c r="I226" t="str">
        <f>+IFERROR(IF(VALUE('data-cash-crude'!H226)&gt;0,'data-cash-crude'!H226-INDEX('active-future'!$C:$C,MATCH('basis-cash-crude'!I$1,'active-future'!$A:$A,0),1),""),"")</f>
        <v/>
      </c>
      <c r="J226">
        <f>+IFERROR(IF(VALUE('data-cash-crude'!I226)&gt;0,'data-cash-crude'!I226-INDEX('active-future'!$C:$C,MATCH('basis-cash-crude'!J$1,'active-future'!$A:$A,0),1),""),"")</f>
        <v>-9.86</v>
      </c>
      <c r="K226">
        <f>+IFERROR(IF(VALUE('data-cash-crude'!J226)&gt;0,'data-cash-crude'!J226-INDEX('active-future'!$C:$C,MATCH('basis-cash-crude'!K$1,'active-future'!$A:$A,0),1),""),"")</f>
        <v>-9.7700000000000031</v>
      </c>
      <c r="L226" t="str">
        <f>+IFERROR(IF(VALUE('data-cash-crude'!K226)&gt;0,'data-cash-crude'!K226-INDEX('active-future'!$C:$C,MATCH('basis-cash-crude'!L$1,'active-future'!$A:$A,0),1),""),"")</f>
        <v/>
      </c>
      <c r="M226" t="str">
        <f>+IFERROR(IF(VALUE('data-cash-crude'!L226)&gt;0,'data-cash-crude'!L226-INDEX('active-future'!$C:$C,MATCH('basis-cash-crude'!M$1,'active-future'!$A:$A,0),1),""),"")</f>
        <v/>
      </c>
      <c r="N226">
        <f>+IFERROR(IF(VALUE('data-cash-crude'!M226)&gt;0,'data-cash-crude'!M226-INDEX('active-future'!$C:$C,MATCH('basis-cash-crude'!N$1,'active-future'!$A:$A,0),1),""),"")</f>
        <v>-9.6000000000000014</v>
      </c>
      <c r="O226">
        <f>+IFERROR(IF(VALUE('data-cash-crude'!N226)&gt;0,'data-cash-crude'!N226-INDEX('active-future'!$C:$C,MATCH('basis-cash-crude'!O$1,'active-future'!$A:$A,0),1),""),"")</f>
        <v>-9.6199999999999974</v>
      </c>
      <c r="P226">
        <f>+IFERROR(IF(VALUE('data-cash-crude'!O226)&gt;0,'data-cash-crude'!O226-INDEX('active-future'!$C:$C,MATCH('basis-cash-crude'!P$1,'active-future'!$A:$A,0),1),""),"")</f>
        <v>-9.7100000000000009</v>
      </c>
      <c r="Q226">
        <f>+IFERROR(IF(VALUE('data-cash-crude'!P226)&gt;0,'data-cash-crude'!P226-INDEX('active-future'!$C:$C,MATCH('basis-cash-crude'!Q$1,'active-future'!$A:$A,0),1),""),"")</f>
        <v>-9.82</v>
      </c>
      <c r="R226">
        <f>+IFERROR(IF(VALUE('data-cash-crude'!Q226)&gt;0,'data-cash-crude'!Q226-INDEX('active-future'!$C:$C,MATCH('basis-cash-crude'!R$1,'active-future'!$A:$A,0),1),""),"")</f>
        <v>-9.68</v>
      </c>
      <c r="S226">
        <f>+IFERROR(IF(VALUE('data-cash-crude'!R226)&gt;0,'data-cash-crude'!R226-INDEX('active-future'!$C:$C,MATCH('basis-cash-crude'!S$1,'active-future'!$A:$A,0),1),""),"")</f>
        <v>-9.759999999999998</v>
      </c>
      <c r="T226">
        <f>+IFERROR(IF(VALUE('data-cash-crude'!S226)&gt;0,'data-cash-crude'!S226-INDEX('active-future'!$C:$C,MATCH('basis-cash-crude'!T$1,'active-future'!$A:$A,0),1),""),"")</f>
        <v>-9.740000000000002</v>
      </c>
      <c r="U226">
        <f>+IFERROR(IF(VALUE('data-cash-crude'!T226)&gt;0,'data-cash-crude'!T226-INDEX('active-future'!$C:$C,MATCH('basis-cash-crude'!U$1,'active-future'!$A:$A,0),1),""),"")</f>
        <v>-9.7700000000000031</v>
      </c>
      <c r="V226">
        <f>+IFERROR(IF(VALUE('data-cash-crude'!U226)&gt;0,'data-cash-crude'!U226-INDEX('active-future'!$C:$C,MATCH('basis-cash-crude'!V$1,'active-future'!$A:$A,0),1),""),"")</f>
        <v>-9.7000000000000028</v>
      </c>
      <c r="W226">
        <f>+IFERROR(IF(VALUE('data-cash-crude'!V226)&gt;0,'data-cash-crude'!V226-INDEX('active-future'!$C:$C,MATCH('basis-cash-crude'!W$1,'active-future'!$A:$A,0),1),""),"")</f>
        <v>-9.93</v>
      </c>
      <c r="X226">
        <f>+IFERROR(IF(VALUE('data-cash-crude'!W226)&gt;0,'data-cash-crude'!W226-INDEX('active-future'!$C:$C,MATCH('basis-cash-crude'!X$1,'active-future'!$A:$A,0),1),""),"")</f>
        <v>-9.93</v>
      </c>
      <c r="Y226">
        <f>+IFERROR(IF(VALUE('data-cash-crude'!X226)&gt;0,'data-cash-crude'!X226-INDEX('active-future'!$C:$C,MATCH('basis-cash-crude'!Y$1,'active-future'!$A:$A,0),1),""),"")</f>
        <v>-9.8500000000000014</v>
      </c>
      <c r="Z226" t="str">
        <f>+IFERROR(IF(VALUE('data-cash-crude'!Y226)&gt;0,'data-cash-crude'!Y226-INDEX('active-future'!$C:$C,MATCH('basis-cash-crude'!Z$1,'active-future'!$A:$A,0),1),""),"")</f>
        <v/>
      </c>
      <c r="AA226">
        <f>+IFERROR(IF(VALUE('data-cash-crude'!Z226)&gt;0,'data-cash-crude'!Z226-INDEX('active-future'!$C:$C,MATCH('basis-cash-crude'!AA$1,'active-future'!$A:$A,0),1),""),"")</f>
        <v>-9.6700000000000017</v>
      </c>
      <c r="AB226" t="str">
        <f>+IFERROR(IF(VALUE('data-cash-crude'!AA226)&gt;0,'data-cash-crude'!AA226-INDEX('active-future'!$C:$C,MATCH('basis-cash-crude'!AB$1,'active-future'!$A:$A,0),1),""),"")</f>
        <v/>
      </c>
      <c r="AC226">
        <f>+IFERROR(IF(VALUE('data-cash-crude'!AB226)&gt;0,'data-cash-crude'!AB226-INDEX('active-future'!$C:$C,MATCH('basis-cash-crude'!AC$1,'active-future'!$A:$A,0),1),""),"")</f>
        <v>-9.61</v>
      </c>
      <c r="AD226">
        <f>+IFERROR(IF(VALUE('data-cash-crude'!AC226)&gt;0,'data-cash-crude'!AC226-INDEX('active-future'!$C:$C,MATCH('basis-cash-crude'!AD$1,'active-future'!$A:$A,0),1),""),"")</f>
        <v>-9.6599999999999966</v>
      </c>
      <c r="AE226">
        <f>+IFERROR(IF(VALUE('data-cash-crude'!AD226)&gt;0,'data-cash-crude'!AD226-INDEX('active-future'!$C:$C,MATCH('basis-cash-crude'!AE$1,'active-future'!$A:$A,0),1),""),"")</f>
        <v>-9.759999999999998</v>
      </c>
      <c r="AF226">
        <f>+IFERROR(IF(VALUE('data-cash-crude'!AE226)&gt;0,'data-cash-crude'!AE226-INDEX('active-future'!$C:$C,MATCH('basis-cash-crude'!AF$1,'active-future'!$A:$A,0),1),""),"")</f>
        <v>-9.7700000000000031</v>
      </c>
      <c r="AG226">
        <f>+IFERROR(IF(VALUE('data-cash-crude'!AF226)&gt;0,'data-cash-crude'!AF226-INDEX('active-future'!$C:$C,MATCH('basis-cash-crude'!AG$1,'active-future'!$A:$A,0),1),""),"")</f>
        <v>-9.8299999999999983</v>
      </c>
      <c r="AH226">
        <f>+IFERROR(IF(VALUE('data-cash-crude'!AG226)&gt;0,'data-cash-crude'!AG226-INDEX('active-future'!$C:$C,MATCH('basis-cash-crude'!AH$1,'active-future'!$A:$A,0),1),""),"")</f>
        <v>-9.759999999999998</v>
      </c>
      <c r="AI226">
        <f>+IFERROR(IF(VALUE('data-cash-crude'!AH226)&gt;0,'data-cash-crude'!AH226-INDEX('active-future'!$C:$C,MATCH('basis-cash-crude'!AI$1,'active-future'!$A:$A,0),1),""),"")</f>
        <v>-9.8500000000000014</v>
      </c>
      <c r="AJ226">
        <f>+IFERROR(IF(VALUE('data-cash-crude'!AI226)&gt;0,'data-cash-crude'!AI226-INDEX('active-future'!$C:$C,MATCH('basis-cash-crude'!AJ$1,'active-future'!$A:$A,0),1),""),"")</f>
        <v>-9.14</v>
      </c>
      <c r="AK226">
        <f>+IFERROR(IF(VALUE('data-cash-crude'!AJ226)&gt;0,'data-cash-crude'!AJ226-INDEX('active-future'!$C:$C,MATCH('basis-cash-crude'!AK$1,'active-future'!$A:$A,0),1),""),"")</f>
        <v>-9.7199999999999989</v>
      </c>
      <c r="AL226">
        <f>+IFERROR(IF(VALUE('data-cash-crude'!AK226)&gt;0,'data-cash-crude'!AK226-INDEX('active-future'!$C:$C,MATCH('basis-cash-crude'!AL$1,'active-future'!$A:$A,0),1),""),"")</f>
        <v>-9.7700000000000031</v>
      </c>
      <c r="AM226">
        <f>+IFERROR(IF(VALUE('data-cash-crude'!AL226)&gt;0,'data-cash-crude'!AL226-INDEX('active-future'!$C:$C,MATCH('basis-cash-crude'!AM$1,'active-future'!$A:$A,0),1),""),"")</f>
        <v>-9.8699999999999974</v>
      </c>
      <c r="AN226">
        <f>+IFERROR(IF(VALUE('data-cash-crude'!AM226)&gt;0,'data-cash-crude'!AM226-INDEX('active-future'!$C:$C,MATCH('basis-cash-crude'!AN$1,'active-future'!$A:$A,0),1),""),"")</f>
        <v>-9.7999999999999972</v>
      </c>
      <c r="AO226">
        <f>+IFERROR(IF(VALUE('data-cash-crude'!AN226)&gt;0,'data-cash-crude'!AN226-INDEX('active-future'!$C:$C,MATCH('basis-cash-crude'!AO$1,'active-future'!$A:$A,0),1),""),"")</f>
        <v>-9.61</v>
      </c>
      <c r="AP226">
        <f>+IFERROR(IF(VALUE('data-cash-crude'!AO226)&gt;0,'data-cash-crude'!AO226-INDEX('active-future'!$C:$C,MATCH('basis-cash-crude'!AP$1,'active-future'!$A:$A,0),1),""),"")</f>
        <v>-9.740000000000002</v>
      </c>
      <c r="AQ226">
        <f>+IFERROR(IF(VALUE('data-cash-crude'!AP226)&gt;0,'data-cash-crude'!AP226-INDEX('active-future'!$C:$C,MATCH('basis-cash-crude'!AQ$1,'active-future'!$A:$A,0),1),""),"")</f>
        <v>-9.6499999999999986</v>
      </c>
      <c r="AR226">
        <f>+IFERROR(IF(VALUE('data-cash-crude'!AQ226)&gt;0,'data-cash-crude'!AQ226-INDEX('active-future'!$C:$C,MATCH('basis-cash-crude'!AR$1,'active-future'!$A:$A,0),1),""),"")</f>
        <v>-9.6000000000000014</v>
      </c>
      <c r="AS226">
        <f>+IFERROR(IF(VALUE('data-cash-crude'!AR226)&gt;0,'data-cash-crude'!AR226-INDEX('active-future'!$C:$C,MATCH('basis-cash-crude'!AS$1,'active-future'!$A:$A,0),1),""),"")</f>
        <v>-9.7299999999999969</v>
      </c>
      <c r="AT226">
        <f>+IFERROR(IF(VALUE('data-cash-crude'!AS226)&gt;0,'data-cash-crude'!AS226-INDEX('active-future'!$C:$C,MATCH('basis-cash-crude'!AT$1,'active-future'!$A:$A,0),1),""),"")</f>
        <v>-9.7899999999999991</v>
      </c>
      <c r="AU226">
        <f>+IFERROR(IF(VALUE('data-cash-crude'!AT226)&gt;0,'data-cash-crude'!AT226-INDEX('active-future'!$C:$C,MATCH('basis-cash-crude'!AU$1,'active-future'!$A:$A,0),1),""),"")</f>
        <v>-9.9500000000000028</v>
      </c>
      <c r="AV226">
        <f>+IFERROR(IF(VALUE('data-cash-crude'!AU226)&gt;0,'data-cash-crude'!AU226-INDEX('active-future'!$C:$C,MATCH('basis-cash-crude'!AV$1,'active-future'!$A:$A,0),1),""),"")</f>
        <v>-9.93</v>
      </c>
      <c r="AW226">
        <f>+IFERROR(IF(VALUE('data-cash-crude'!AV226)&gt;0,'data-cash-crude'!AV226-INDEX('active-future'!$C:$C,MATCH('basis-cash-crude'!AW$1,'active-future'!$A:$A,0),1),""),"")</f>
        <v>-9.8100000000000023</v>
      </c>
      <c r="AX226">
        <f>+IFERROR(IF(VALUE('data-cash-crude'!AW226)&gt;0,'data-cash-crude'!AW226-INDEX('active-future'!$C:$C,MATCH('basis-cash-crude'!AX$1,'active-future'!$A:$A,0),1),""),"")</f>
        <v>-9.7899999999999991</v>
      </c>
      <c r="AY226">
        <f>+IFERROR(IF(VALUE('data-cash-crude'!AX226)&gt;0,'data-cash-crude'!AX226-INDEX('active-future'!$C:$C,MATCH('basis-cash-crude'!AY$1,'active-future'!$A:$A,0),1),""),"")</f>
        <v>-9.8100000000000023</v>
      </c>
      <c r="AZ226">
        <f>+IFERROR(IF(VALUE('data-cash-crude'!AY226)&gt;0,'data-cash-crude'!AY226-INDEX('active-future'!$C:$C,MATCH('basis-cash-crude'!AZ$1,'active-future'!$A:$A,0),1),""),"")</f>
        <v>-9.6599999999999966</v>
      </c>
      <c r="BA226">
        <f>+IFERROR(IF(VALUE('data-cash-crude'!AZ226)&gt;0,'data-cash-crude'!AZ226-INDEX('active-future'!$C:$C,MATCH('basis-cash-crude'!BA$1,'active-future'!$A:$A,0),1),""),"")</f>
        <v>-9.7299999999999969</v>
      </c>
      <c r="BB226">
        <f>+IFERROR(IF(VALUE('data-cash-crude'!BA226)&gt;0,'data-cash-crude'!BA226-INDEX('active-future'!$C:$C,MATCH('basis-cash-crude'!BB$1,'active-future'!$A:$A,0),1),""),"")</f>
        <v>-9.7199999999999989</v>
      </c>
      <c r="BC226">
        <f>+IFERROR(IF(VALUE('data-cash-crude'!BB226)&gt;0,'data-cash-crude'!BB226-INDEX('active-future'!$C:$C,MATCH('basis-cash-crude'!BC$1,'active-future'!$A:$A,0),1),""),"")</f>
        <v>-10.229999999999997</v>
      </c>
      <c r="BD226">
        <f>+IFERROR(IF(VALUE('data-cash-crude'!BC226)&gt;0,'data-cash-crude'!BC226-INDEX('active-future'!$C:$C,MATCH('basis-cash-crude'!BD$1,'active-future'!$A:$A,0),1),""),"")</f>
        <v>-10.009999999999998</v>
      </c>
      <c r="BE226">
        <f>+IFERROR(IF(VALUE('data-cash-crude'!BD226)&gt;0,'data-cash-crude'!BD226-INDEX('active-future'!$C:$C,MATCH('basis-cash-crude'!BE$1,'active-future'!$A:$A,0),1),""),"")</f>
        <v>-9.8699999999999974</v>
      </c>
      <c r="BF226">
        <f>+IFERROR(IF(VALUE('data-cash-crude'!BE226)&gt;0,'data-cash-crude'!BE226-INDEX('active-future'!$C:$C,MATCH('basis-cash-crude'!BF$1,'active-future'!$A:$A,0),1),""),"")</f>
        <v>-9.68</v>
      </c>
      <c r="BG226">
        <f>+IFERROR(IF(VALUE('data-cash-crude'!BF226)&gt;0,'data-cash-crude'!BF226-INDEX('active-future'!$C:$C,MATCH('basis-cash-crude'!BG$1,'active-future'!$A:$A,0),1),""),"")</f>
        <v>-9.86</v>
      </c>
      <c r="BH226">
        <f>+IFERROR(IF(VALUE('data-cash-crude'!BG226)&gt;0,'data-cash-crude'!BG226-INDEX('active-future'!$C:$C,MATCH('basis-cash-crude'!BH$1,'active-future'!$A:$A,0),1),""),"")</f>
        <v>-9.8100000000000023</v>
      </c>
      <c r="BI226">
        <f>+IFERROR(IF(VALUE('data-cash-crude'!BH226)&gt;0,'data-cash-crude'!BH226-INDEX('active-future'!$C:$C,MATCH('basis-cash-crude'!BI$1,'active-future'!$A:$A,0),1),""),"")</f>
        <v>-9.8400000000000034</v>
      </c>
      <c r="BJ226">
        <f>+IFERROR(IF(VALUE('data-cash-crude'!BI226)&gt;0,'data-cash-crude'!BI226-INDEX('active-future'!$C:$C,MATCH('basis-cash-crude'!BJ$1,'active-future'!$A:$A,0),1),""),"")</f>
        <v>-9.7000000000000028</v>
      </c>
      <c r="BK226">
        <f>+IFERROR(IF(VALUE('data-cash-crude'!BJ226)&gt;0,'data-cash-crude'!BJ226-INDEX('active-future'!$C:$C,MATCH('basis-cash-crude'!BK$1,'active-future'!$A:$A,0),1),""),"")</f>
        <v>-9.7999999999999972</v>
      </c>
      <c r="BL226">
        <f>+IFERROR(IF(VALUE('data-cash-crude'!BK226)&gt;0,'data-cash-crude'!BK226-INDEX('active-future'!$C:$C,MATCH('basis-cash-crude'!BL$1,'active-future'!$A:$A,0),1),""),"")</f>
        <v>-9.8400000000000034</v>
      </c>
      <c r="BM226">
        <f>+IFERROR(IF(VALUE('data-cash-crude'!BL226)&gt;0,'data-cash-crude'!BL226-INDEX('active-future'!$C:$C,MATCH('basis-cash-crude'!BM$1,'active-future'!$A:$A,0),1),""),"")</f>
        <v>-9.6300000000000026</v>
      </c>
      <c r="BN226">
        <f>+IFERROR(IF(VALUE('data-cash-crude'!BM226)&gt;0,'data-cash-crude'!BM226-INDEX('active-future'!$C:$C,MATCH('basis-cash-crude'!BN$1,'active-future'!$A:$A,0),1),""),"")</f>
        <v>-9.75</v>
      </c>
      <c r="BO226">
        <f>+IFERROR(IF(VALUE('data-cash-crude'!BN226)&gt;0,'data-cash-crude'!BN226-INDEX('active-future'!$C:$C,MATCH('basis-cash-crude'!BO$1,'active-future'!$A:$A,0),1),""),"")</f>
        <v>-9.8100000000000023</v>
      </c>
      <c r="BP226">
        <f>+IFERROR(IF(VALUE('data-cash-crude'!BO226)&gt;0,'data-cash-crude'!BO226-INDEX('active-future'!$C:$C,MATCH('basis-cash-crude'!BP$1,'active-future'!$A:$A,0),1),""),"")</f>
        <v>-9.7000000000000028</v>
      </c>
      <c r="BQ226">
        <f>+IFERROR(IF(VALUE('data-cash-crude'!BP226)&gt;0,'data-cash-crude'!BP226-INDEX('active-future'!$C:$C,MATCH('basis-cash-crude'!BQ$1,'active-future'!$A:$A,0),1),""),"")</f>
        <v>-9.64</v>
      </c>
      <c r="BR226">
        <f>+IFERROR(IF(VALUE('data-cash-crude'!BQ226)&gt;0,'data-cash-crude'!BQ226-INDEX('active-future'!$C:$C,MATCH('basis-cash-crude'!BR$1,'active-future'!$A:$A,0),1),""),"")</f>
        <v>-9.8699999999999974</v>
      </c>
      <c r="BS226">
        <f>+IFERROR(IF(VALUE('data-cash-crude'!BR226)&gt;0,'data-cash-crude'!BR226-INDEX('active-future'!$C:$C,MATCH('basis-cash-crude'!BS$1,'active-future'!$A:$A,0),1),""),"")</f>
        <v>-9.82</v>
      </c>
      <c r="BT226">
        <f>+IFERROR(IF(VALUE('data-cash-crude'!BS226)&gt;0,'data-cash-crude'!BS226-INDEX('active-future'!$C:$C,MATCH('basis-cash-crude'!BT$1,'active-future'!$A:$A,0),1),""),"")</f>
        <v>-9.6599999999999966</v>
      </c>
      <c r="BU226">
        <f>+IFERROR(IF(VALUE('data-cash-crude'!BT226)&gt;0,'data-cash-crude'!BT226-INDEX('active-future'!$C:$C,MATCH('basis-cash-crude'!BU$1,'active-future'!$A:$A,0),1),""),"")</f>
        <v>-9.6599999999999966</v>
      </c>
      <c r="BV226">
        <f>+IFERROR(IF(VALUE('data-cash-crude'!BU226)&gt;0,'data-cash-crude'!BU226-INDEX('active-future'!$C:$C,MATCH('basis-cash-crude'!BV$1,'active-future'!$A:$A,0),1),""),"")</f>
        <v>-9.740000000000002</v>
      </c>
      <c r="BW226">
        <f>+IFERROR(IF(VALUE('data-cash-crude'!BV226)&gt;0,'data-cash-crude'!BV226-INDEX('active-future'!$C:$C,MATCH('basis-cash-crude'!BW$1,'active-future'!$A:$A,0),1),""),"")</f>
        <v>-9.5399999999999991</v>
      </c>
      <c r="BX226">
        <f>+IFERROR(IF(VALUE('data-cash-crude'!BW226)&gt;0,'data-cash-crude'!BW226-INDEX('active-future'!$C:$C,MATCH('basis-cash-crude'!BX$1,'active-future'!$A:$A,0),1),""),"")</f>
        <v>-9.64</v>
      </c>
      <c r="BY226">
        <f>+IFERROR(IF(VALUE('data-cash-crude'!BX226)&gt;0,'data-cash-crude'!BX226-INDEX('active-future'!$C:$C,MATCH('basis-cash-crude'!BY$1,'active-future'!$A:$A,0),1),""),"")</f>
        <v>-9.8400000000000034</v>
      </c>
      <c r="BZ226">
        <f>+IFERROR(IF(VALUE('data-cash-crude'!BY226)&gt;0,'data-cash-crude'!BY226-INDEX('active-future'!$C:$C,MATCH('basis-cash-crude'!BZ$1,'active-future'!$A:$A,0),1),""),"")</f>
        <v>-9.9399999999999977</v>
      </c>
      <c r="CA226" t="str">
        <f>+IFERROR(IF(VALUE('data-cash-crude'!BZ226)&gt;0,'data-cash-crude'!BZ226-INDEX('active-future'!$C:$C,MATCH('basis-cash-crude'!CA$1,'active-future'!$A:$A,0),1),""),"")</f>
        <v/>
      </c>
      <c r="CB226">
        <f>+IFERROR(IF(VALUE('data-cash-crude'!CA226)&gt;0,'data-cash-crude'!CA226-INDEX('active-future'!$C:$C,MATCH('basis-cash-crude'!CB$1,'active-future'!$A:$A,0),1),""),"")</f>
        <v>-9.8400000000000034</v>
      </c>
      <c r="CC226">
        <f>+IFERROR(IF(VALUE('data-cash-crude'!CB226)&gt;0,'data-cash-crude'!CB226-INDEX('active-future'!$C:$C,MATCH('basis-cash-crude'!CC$1,'active-future'!$A:$A,0),1),""),"")</f>
        <v>-9.8999999999999986</v>
      </c>
      <c r="CD226">
        <f>+IFERROR(IF(VALUE('data-cash-crude'!CC226)&gt;0,'data-cash-crude'!CC226-INDEX('active-future'!$C:$C,MATCH('basis-cash-crude'!CD$1,'active-future'!$A:$A,0),1),""),"")</f>
        <v>-9.6000000000000014</v>
      </c>
      <c r="CE226">
        <f>+IFERROR(IF(VALUE('data-cash-crude'!CD226)&gt;0,'data-cash-crude'!CD226-INDEX('active-future'!$C:$C,MATCH('basis-cash-crude'!CE$1,'active-future'!$A:$A,0),1),""),"")</f>
        <v>-9.8400000000000034</v>
      </c>
      <c r="CF226">
        <f>+IFERROR(IF(VALUE('data-cash-crude'!CE226)&gt;0,'data-cash-crude'!CE226-INDEX('active-future'!$C:$C,MATCH('basis-cash-crude'!CF$1,'active-future'!$A:$A,0),1),""),"")</f>
        <v>-10</v>
      </c>
      <c r="CG226">
        <f>+IFERROR(IF(VALUE('data-cash-crude'!CF226)&gt;0,'data-cash-crude'!CF226-INDEX('active-future'!$C:$C,MATCH('basis-cash-crude'!CG$1,'active-future'!$A:$A,0),1),""),"")</f>
        <v>-9.8999999999999986</v>
      </c>
      <c r="CH226">
        <f>+IFERROR(IF(VALUE('data-cash-crude'!CG226)&gt;0,'data-cash-crude'!CG226-INDEX('active-future'!$C:$C,MATCH('basis-cash-crude'!CH$1,'active-future'!$A:$A,0),1),""),"")</f>
        <v>-9.8500000000000014</v>
      </c>
      <c r="CI226">
        <f>+IFERROR(IF(VALUE('data-cash-crude'!CH226)&gt;0,'data-cash-crude'!CH226-INDEX('active-future'!$C:$C,MATCH('basis-cash-crude'!CI$1,'active-future'!$A:$A,0),1),""),"")</f>
        <v>-9.7700000000000031</v>
      </c>
      <c r="CJ226">
        <f>+IFERROR(IF(VALUE('data-cash-crude'!CI226)&gt;0,'data-cash-crude'!CI226-INDEX('active-future'!$C:$C,MATCH('basis-cash-crude'!CJ$1,'active-future'!$A:$A,0),1),""),"")</f>
        <v>-9.7999999999999972</v>
      </c>
      <c r="CK226">
        <f>+IFERROR(IF(VALUE('data-cash-crude'!CJ226)&gt;0,'data-cash-crude'!CJ226-INDEX('active-future'!$C:$C,MATCH('basis-cash-crude'!CK$1,'active-future'!$A:$A,0),1),""),"")</f>
        <v>-9.759999999999998</v>
      </c>
      <c r="CL226">
        <f>+IFERROR(IF(VALUE('data-cash-crude'!CK226)&gt;0,'data-cash-crude'!CK226-INDEX('active-future'!$C:$C,MATCH('basis-cash-crude'!CL$1,'active-future'!$A:$A,0),1),""),"")</f>
        <v>-9.6899999999999977</v>
      </c>
      <c r="CM226" t="str">
        <f>+IFERROR(IF(VALUE('data-cash-crude'!CL226)&gt;0,'data-cash-crude'!CL226-INDEX('active-future'!$C:$C,MATCH('basis-cash-crude'!CM$1,'active-future'!$A:$A,0),1),""),"")</f>
        <v/>
      </c>
      <c r="CN226">
        <f>+IFERROR(IF(VALUE('data-cash-crude'!CM226)&gt;0,'data-cash-crude'!CM226-INDEX('active-future'!$C:$C,MATCH('basis-cash-crude'!CN$1,'active-future'!$A:$A,0),1),""),"")</f>
        <v>-9.6000000000000014</v>
      </c>
      <c r="CO226">
        <f>+IFERROR(IF(VALUE('data-cash-crude'!CN226)&gt;0,'data-cash-crude'!CN226-INDEX('active-future'!$C:$C,MATCH('basis-cash-crude'!CO$1,'active-future'!$A:$A,0),1),""),"")</f>
        <v>-9.7100000000000009</v>
      </c>
      <c r="CP226">
        <f>+IFERROR(IF(VALUE('data-cash-crude'!CO226)&gt;0,'data-cash-crude'!CO226-INDEX('active-future'!$C:$C,MATCH('basis-cash-crude'!CP$1,'active-future'!$A:$A,0),1),""),"")</f>
        <v>-9.7800000000000011</v>
      </c>
      <c r="CQ226">
        <f>+IFERROR(IF(VALUE('data-cash-crude'!CP226)&gt;0,'data-cash-crude'!CP226-INDEX('active-future'!$C:$C,MATCH('basis-cash-crude'!CQ$1,'active-future'!$A:$A,0),1),""),"")</f>
        <v>-9.68</v>
      </c>
      <c r="CR226">
        <f>+IFERROR(IF(VALUE('data-cash-crude'!CQ226)&gt;0,'data-cash-crude'!CQ226-INDEX('active-future'!$C:$C,MATCH('basis-cash-crude'!CR$1,'active-future'!$A:$A,0),1),""),"")</f>
        <v>-9.64</v>
      </c>
      <c r="CS226">
        <f>+IFERROR(IF(VALUE('data-cash-crude'!CR226)&gt;0,'data-cash-crude'!CR226-INDEX('active-future'!$C:$C,MATCH('basis-cash-crude'!CS$1,'active-future'!$A:$A,0),1),""),"")</f>
        <v>-9.9200000000000017</v>
      </c>
      <c r="CT226">
        <f>+IFERROR(IF(VALUE('data-cash-crude'!CS226)&gt;0,'data-cash-crude'!CS226-INDEX('active-future'!$C:$C,MATCH('basis-cash-crude'!CT$1,'active-future'!$A:$A,0),1),""),"")</f>
        <v>-9.6000000000000014</v>
      </c>
      <c r="CU226" t="str">
        <f>+IFERROR(IF(VALUE('data-cash-crude'!CT226)&gt;0,'data-cash-crude'!CT226-INDEX('active-future'!$C:$C,MATCH('basis-cash-crude'!CU$1,'active-future'!$A:$A,0),1),""),"")</f>
        <v/>
      </c>
      <c r="CV226" t="str">
        <f>+IFERROR(IF(VALUE('data-cash-crude'!CU226)&gt;0,'data-cash-crude'!CU226-INDEX('active-future'!$C:$C,MATCH('basis-cash-crude'!CV$1,'active-future'!$A:$A,0),1),""),"")</f>
        <v/>
      </c>
      <c r="CW226" t="str">
        <f>+IFERROR(IF(VALUE('data-cash-crude'!CV226)&gt;0,'data-cash-crude'!CV226-INDEX('active-future'!$C:$C,MATCH('basis-cash-crude'!CW$1,'active-future'!$A:$A,0),1),""),"")</f>
        <v/>
      </c>
      <c r="CX226" t="str">
        <f>+IFERROR(IF(VALUE('data-cash-crude'!CW226)&gt;0,'data-cash-crude'!CW226-INDEX('active-future'!$C:$C,MATCH('basis-cash-crude'!CX$1,'active-future'!$A:$A,0),1),""),"")</f>
        <v/>
      </c>
      <c r="CY226" t="str">
        <f>+IFERROR(IF(VALUE('data-cash-crude'!CX226)&gt;0,'data-cash-crude'!CX226-INDEX('active-future'!$C:$C,MATCH('basis-cash-crude'!CY$1,'active-future'!$A:$A,0),1),""),"")</f>
        <v/>
      </c>
      <c r="CZ226" t="str">
        <f>+IFERROR(IF(VALUE('data-cash-crude'!CY226)&gt;0,'data-cash-crude'!CY226-INDEX('active-future'!$C:$C,MATCH('basis-cash-crude'!CZ$1,'active-future'!$A:$A,0),1),""),"")</f>
        <v/>
      </c>
      <c r="DA226" t="str">
        <f>+IFERROR(IF(VALUE('data-cash-crude'!CZ226)&gt;0,'data-cash-crude'!CZ226-INDEX('active-future'!$C:$C,MATCH('basis-cash-crude'!DA$1,'active-future'!$A:$A,0),1),""),"")</f>
        <v/>
      </c>
      <c r="DB226" t="str">
        <f>+IFERROR(IF(VALUE('data-cash-crude'!DA226)&gt;0,'data-cash-crude'!DA226-INDEX('active-future'!$C:$C,MATCH('basis-cash-crude'!DB$1,'active-future'!$A:$A,0),1),""),"")</f>
        <v/>
      </c>
      <c r="DC226" t="str">
        <f>+IFERROR(IF(VALUE('data-cash-crude'!DB226)&gt;0,'data-cash-crude'!DB226-INDEX('active-future'!$C:$C,MATCH('basis-cash-crude'!DC$1,'active-future'!$A:$A,0),1),""),"")</f>
        <v/>
      </c>
      <c r="DD226">
        <f>+IFERROR(IF(VALUE('data-cash-crude'!DC226)&gt;0,'data-cash-crude'!DC226-INDEX('active-future'!$C:$C,MATCH('basis-cash-crude'!DD$1,'active-future'!$A:$A,0),1),""),"")</f>
        <v>-10.039999999999999</v>
      </c>
      <c r="DE226">
        <f>+IFERROR(IF(VALUE('data-cash-crude'!DD226)&gt;0,'data-cash-crude'!DD226-INDEX('active-future'!$C:$C,MATCH('basis-cash-crude'!DE$1,'active-future'!$A:$A,0),1),""),"")</f>
        <v>-9.8400000000000034</v>
      </c>
      <c r="DF226">
        <f>+IFERROR(IF(VALUE('data-cash-crude'!DE226)&gt;0,'data-cash-crude'!DE226-INDEX('active-future'!$C:$C,MATCH('basis-cash-crude'!DF$1,'active-future'!$A:$A,0),1),""),"")</f>
        <v>-9.8800000000000026</v>
      </c>
      <c r="DG226">
        <f>+IFERROR(IF(VALUE('data-cash-crude'!DF226)&gt;0,'data-cash-crude'!DF226-INDEX('active-future'!$C:$C,MATCH('basis-cash-crude'!DG$1,'active-future'!$A:$A,0),1),""),"")</f>
        <v>-9.6899999999999977</v>
      </c>
      <c r="DH226" t="str">
        <f>+IFERROR(IF(VALUE('data-cash-crude'!DG226)&gt;0,'data-cash-crude'!DG226-INDEX('active-future'!$C:$C,MATCH('basis-cash-crude'!DH$1,'active-future'!$A:$A,0),1),""),"")</f>
        <v/>
      </c>
      <c r="DI226">
        <f>+IFERROR(IF(VALUE('data-cash-crude'!DH226)&gt;0,'data-cash-crude'!DH226-INDEX('active-future'!$C:$C,MATCH('basis-cash-crude'!DI$1,'active-future'!$A:$A,0),1),""),"")</f>
        <v>-9.7000000000000028</v>
      </c>
      <c r="DJ226">
        <f>+IFERROR(IF(VALUE('data-cash-crude'!DI226)&gt;0,'data-cash-crude'!DI226-INDEX('active-future'!$C:$C,MATCH('basis-cash-crude'!DJ$1,'active-future'!$A:$A,0),1),""),"")</f>
        <v>-9.8299999999999983</v>
      </c>
      <c r="DK226" t="str">
        <f>+IFERROR(IF(VALUE('data-cash-crude'!DJ226)&gt;0,'data-cash-crude'!DJ226-INDEX('active-future'!$C:$C,MATCH('basis-cash-crude'!DK$1,'active-future'!$A:$A,0),1),""),"")</f>
        <v/>
      </c>
      <c r="DL226">
        <f>+IFERROR(IF(VALUE('data-cash-crude'!DK226)&gt;0,'data-cash-crude'!DK226-INDEX('active-future'!$C:$C,MATCH('basis-cash-crude'!DL$1,'active-future'!$A:$A,0),1),""),"")</f>
        <v>-9.6199999999999974</v>
      </c>
      <c r="DM226" t="str">
        <f>+IFERROR(IF(VALUE('data-cash-crude'!DL226)&gt;0,'data-cash-crude'!DL226-INDEX('active-future'!$C:$C,MATCH('basis-cash-crude'!DM$1,'active-future'!$A:$A,0),1),""),"")</f>
        <v/>
      </c>
      <c r="DN226">
        <f>+IFERROR(IF(VALUE('data-cash-crude'!DM226)&gt;0,'data-cash-crude'!DM226-INDEX('active-future'!$C:$C,MATCH('basis-cash-crude'!DN$1,'active-future'!$A:$A,0),1),""),"")</f>
        <v>-9.7000000000000028</v>
      </c>
      <c r="DO226" t="str">
        <f>+IFERROR(IF(VALUE('data-cash-crude'!DN226)&gt;0,'data-cash-crude'!DN226-INDEX('active-future'!$C:$C,MATCH('basis-cash-crude'!DO$1,'active-future'!$A:$A,0),1),""),"")</f>
        <v/>
      </c>
      <c r="DP226" t="str">
        <f>+IFERROR(IF(VALUE('data-cash-crude'!DO226)&gt;0,'data-cash-crude'!DO226-INDEX('active-future'!$C:$C,MATCH('basis-cash-crude'!DP$1,'active-future'!$A:$A,0),1),""),"")</f>
        <v/>
      </c>
      <c r="DQ226" t="str">
        <f>+IFERROR(IF(VALUE('data-cash-crude'!DP226)&gt;0,'data-cash-crude'!DP226-INDEX('active-future'!$C:$C,MATCH('basis-cash-crude'!DQ$1,'active-future'!$A:$A,0),1),""),"")</f>
        <v/>
      </c>
      <c r="DR226" t="str">
        <f>+IFERROR(IF(VALUE('data-cash-crude'!DQ226)&gt;0,'data-cash-crude'!DQ226-INDEX('active-future'!$C:$C,MATCH('basis-cash-crude'!DR$1,'active-future'!$A:$A,0),1),""),"")</f>
        <v/>
      </c>
      <c r="DS226" t="str">
        <f>+IFERROR(IF(VALUE('data-cash-crude'!DR226)&gt;0,'data-cash-crude'!DR226-INDEX('active-future'!$C:$C,MATCH('basis-cash-crude'!DS$1,'active-future'!$A:$A,0),1),""),"")</f>
        <v/>
      </c>
      <c r="DT226" t="str">
        <f>+IFERROR(IF(VALUE('data-cash-crude'!DS226)&gt;0,'data-cash-crude'!DS226-INDEX('active-future'!$C:$C,MATCH('basis-cash-crude'!DT$1,'active-future'!$A:$A,0),1),""),"")</f>
        <v/>
      </c>
      <c r="DU226" t="str">
        <f>+IFERROR(IF(VALUE('data-cash-crude'!DT226)&gt;0,'data-cash-crude'!DT226-INDEX('active-future'!$C:$C,MATCH('basis-cash-crude'!DU$1,'active-future'!$A:$A,0),1),""),"")</f>
        <v/>
      </c>
      <c r="DV226" t="str">
        <f>+IFERROR(IF(VALUE('data-cash-crude'!DU226)&gt;0,'data-cash-crude'!DU226-INDEX('active-future'!$C:$C,MATCH('basis-cash-crude'!DV$1,'active-future'!$A:$A,0),1),""),"")</f>
        <v/>
      </c>
      <c r="DW226" t="str">
        <f>+IFERROR(IF(VALUE('data-cash-crude'!DV226)&gt;0,'data-cash-crude'!DV226-INDEX('active-future'!$C:$C,MATCH('basis-cash-crude'!DW$1,'active-future'!$A:$A,0),1),""),"")</f>
        <v/>
      </c>
      <c r="DX226" t="str">
        <f>+IFERROR(IF(VALUE('data-cash-crude'!DW226)&gt;0,'data-cash-crude'!DW226-INDEX('active-future'!$C:$C,MATCH('basis-cash-crude'!DX$1,'active-future'!$A:$A,0),1),""),"")</f>
        <v/>
      </c>
      <c r="DY226" t="str">
        <f>+IFERROR(IF(VALUE('data-cash-crude'!DX226)&gt;0,'data-cash-crude'!DX226-INDEX('active-future'!$C:$C,MATCH('basis-cash-crude'!DY$1,'active-future'!$A:$A,0),1),""),"")</f>
        <v/>
      </c>
      <c r="DZ226" t="str">
        <f>+IFERROR(IF(VALUE('data-cash-crude'!DY226)&gt;0,'data-cash-crude'!DY226-INDEX('active-future'!$C:$C,MATCH('basis-cash-crude'!DZ$1,'active-future'!$A:$A,0),1),""),"")</f>
        <v/>
      </c>
      <c r="EA226" t="str">
        <f>+IFERROR(IF(VALUE('data-cash-crude'!DZ226)&gt;0,'data-cash-crude'!DZ226-INDEX('active-future'!$C:$C,MATCH('basis-cash-crude'!EA$1,'active-future'!$A:$A,0),1),""),"")</f>
        <v/>
      </c>
      <c r="EB226" t="str">
        <f>+IFERROR(IF(VALUE('data-cash-crude'!EA226)&gt;0,'data-cash-crude'!EA226-INDEX('active-future'!$C:$C,MATCH('basis-cash-crude'!EB$1,'active-future'!$A:$A,0),1),""),"")</f>
        <v/>
      </c>
      <c r="EC226" t="str">
        <f>+IFERROR(IF(VALUE('data-cash-crude'!EB226)&gt;0,'data-cash-crude'!EB226-INDEX('active-future'!$C:$C,MATCH('basis-cash-crude'!EC$1,'active-future'!$A:$A,0),1),""),"")</f>
        <v/>
      </c>
      <c r="ED226" t="str">
        <f>+IFERROR(IF(VALUE('data-cash-crude'!EC226)&gt;0,'data-cash-crude'!EC226-INDEX('active-future'!$C:$C,MATCH('basis-cash-crude'!ED$1,'active-future'!$A:$A,0),1),""),"")</f>
        <v/>
      </c>
      <c r="EE226" t="str">
        <f>+IFERROR(IF(VALUE('data-cash-crude'!ED226)&gt;0,'data-cash-crude'!ED226-INDEX('active-future'!$C:$C,MATCH('basis-cash-crude'!EE$1,'active-future'!$A:$A,0),1),""),"")</f>
        <v/>
      </c>
      <c r="EF226" t="str">
        <f>+IFERROR(IF(VALUE('data-cash-crude'!EE226)&gt;0,'data-cash-crude'!EE226-INDEX('active-future'!$C:$C,MATCH('basis-cash-crude'!EF$1,'active-future'!$A:$A,0),1),""),"")</f>
        <v/>
      </c>
      <c r="EG226" t="str">
        <f>+IFERROR(IF(VALUE('data-cash-crude'!EF226)&gt;0,'data-cash-crude'!EF226-INDEX('active-future'!$C:$C,MATCH('basis-cash-crude'!EG$1,'active-future'!$A:$A,0),1),""),"")</f>
        <v/>
      </c>
      <c r="EH226" t="str">
        <f>+IFERROR(IF(VALUE('data-cash-crude'!EG226)&gt;0,'data-cash-crude'!EG226-INDEX('active-future'!$C:$C,MATCH('basis-cash-crude'!EH$1,'active-future'!$A:$A,0),1),""),"")</f>
        <v/>
      </c>
      <c r="EI226" t="str">
        <f>+IFERROR(IF(VALUE('data-cash-crude'!EH226)&gt;0,'data-cash-crude'!EH226-INDEX('active-future'!$C:$C,MATCH('basis-cash-crude'!EI$1,'active-future'!$A:$A,0),1),""),"")</f>
        <v/>
      </c>
      <c r="EJ226" t="str">
        <f>+IFERROR(IF(VALUE('data-cash-crude'!EI226)&gt;0,'data-cash-crude'!EI226-INDEX('active-future'!$C:$C,MATCH('basis-cash-crude'!EJ$1,'active-future'!$A:$A,0),1),""),"")</f>
        <v/>
      </c>
      <c r="EK226" t="str">
        <f>+IFERROR(IF(VALUE('data-cash-crude'!EJ226)&gt;0,'data-cash-crude'!EJ226-INDEX('active-future'!$C:$C,MATCH('basis-cash-crude'!EK$1,'active-future'!$A:$A,0),1),""),"")</f>
        <v/>
      </c>
      <c r="EL226" t="str">
        <f>+IFERROR(IF(VALUE('data-cash-crude'!EK226)&gt;0,'data-cash-crude'!EK226-INDEX('active-future'!$C:$C,MATCH('basis-cash-crude'!EL$1,'active-future'!$A:$A,0),1),""),"")</f>
        <v/>
      </c>
      <c r="EM226" t="str">
        <f>+IFERROR(IF(VALUE('data-cash-crude'!EL226)&gt;0,'data-cash-crude'!EL226-INDEX('active-future'!$C:$C,MATCH('basis-cash-crude'!EM$1,'active-future'!$A:$A,0),1),""),"")</f>
        <v/>
      </c>
      <c r="EN226" t="str">
        <f>+IFERROR(IF(VALUE('data-cash-crude'!EM226)&gt;0,'data-cash-crude'!EM226-INDEX('active-future'!$C:$C,MATCH('basis-cash-crude'!EN$1,'active-future'!$A:$A,0),1),""),"")</f>
        <v/>
      </c>
      <c r="EO226" t="str">
        <f>+IFERROR(IF(VALUE('data-cash-crude'!EN226)&gt;0,'data-cash-crude'!EN226-INDEX('active-future'!$C:$C,MATCH('basis-cash-crude'!EO$1,'active-future'!$A:$A,0),1),""),"")</f>
        <v/>
      </c>
      <c r="EP226" t="str">
        <f>+IFERROR(IF(VALUE('data-cash-crude'!EO226)&gt;0,'data-cash-crude'!EO226-INDEX('active-future'!$C:$C,MATCH('basis-cash-crude'!EP$1,'active-future'!$A:$A,0),1),""),"")</f>
        <v/>
      </c>
      <c r="EQ226" t="str">
        <f>+IFERROR(IF(VALUE('data-cash-crude'!EP226)&gt;0,'data-cash-crude'!EP226-INDEX('active-future'!$C:$C,MATCH('basis-cash-crude'!EQ$1,'active-future'!$A:$A,0),1),""),"")</f>
        <v/>
      </c>
      <c r="ER226" t="str">
        <f>+IFERROR(IF(VALUE('data-cash-crude'!EQ226)&gt;0,'data-cash-crude'!EQ226-INDEX('active-future'!$C:$C,MATCH('basis-cash-crude'!ER$1,'active-future'!$A:$A,0),1),""),"")</f>
        <v/>
      </c>
      <c r="ES226" t="str">
        <f>+IFERROR(IF(VALUE('data-cash-crude'!ER226)&gt;0,'data-cash-crude'!ER226-INDEX('active-future'!$C:$C,MATCH('basis-cash-crude'!ES$1,'active-future'!$A:$A,0),1),""),"")</f>
        <v/>
      </c>
      <c r="ET226" t="str">
        <f>+IFERROR(IF(VALUE('data-cash-crude'!ES226)&gt;0,'data-cash-crude'!ES226-INDEX('active-future'!$C:$C,MATCH('basis-cash-crude'!ET$1,'active-future'!$A:$A,0),1),""),"")</f>
        <v/>
      </c>
      <c r="EU226" t="str">
        <f>+IFERROR(IF(VALUE('data-cash-crude'!ET226)&gt;0,'data-cash-crude'!ET226-INDEX('active-future'!$C:$C,MATCH('basis-cash-crude'!EU$1,'active-future'!$A:$A,0),1),""),"")</f>
        <v/>
      </c>
      <c r="EV226" t="str">
        <f>+IFERROR(IF(VALUE('data-cash-crude'!EU226)&gt;0,'data-cash-crude'!EU226-INDEX('active-future'!$C:$C,MATCH('basis-cash-crude'!EV$1,'active-future'!$A:$A,0),1),""),"")</f>
        <v/>
      </c>
      <c r="EW226" t="str">
        <f>+IFERROR(IF(VALUE('data-cash-crude'!EV226)&gt;0,'data-cash-crude'!EV226-INDEX('active-future'!$C:$C,MATCH('basis-cash-crude'!EW$1,'active-future'!$A:$A,0),1),""),"")</f>
        <v/>
      </c>
      <c r="EX226" t="str">
        <f>+IFERROR(IF(VALUE('data-cash-crude'!EW226)&gt;0,'data-cash-crude'!EW226-INDEX('active-future'!$C:$C,MATCH('basis-cash-crude'!EX$1,'active-future'!$A:$A,0),1),""),"")</f>
        <v/>
      </c>
      <c r="EY226">
        <f>+IFERROR(IF(VALUE('data-cash-crude'!EX226)&gt;0,'data-cash-crude'!EX226-INDEX('active-future'!$C:$C,MATCH('basis-cash-crude'!EY$1,'active-future'!$A:$A,0),1),""),"")</f>
        <v>-9.8699999999999974</v>
      </c>
      <c r="EZ226">
        <f>+IFERROR(IF(VALUE('data-cash-crude'!EY226)&gt;0,'data-cash-crude'!EY226-INDEX('active-future'!$C:$C,MATCH('basis-cash-crude'!EZ$1,'active-future'!$A:$A,0),1),""),"")</f>
        <v>-9.7700000000000031</v>
      </c>
      <c r="FA226">
        <f>+IFERROR(IF(VALUE('data-cash-crude'!EZ226)&gt;0,'data-cash-crude'!EZ226-INDEX('active-future'!$C:$C,MATCH('basis-cash-crude'!FA$1,'active-future'!$A:$A,0),1),""),"")</f>
        <v>-9.7800000000000011</v>
      </c>
      <c r="FB226">
        <f>+IFERROR(IF(VALUE('data-cash-crude'!FA226)&gt;0,'data-cash-crude'!FA226-INDEX('active-future'!$C:$C,MATCH('basis-cash-crude'!FB$1,'active-future'!$A:$A,0),1),""),"")</f>
        <v>-9.7899999999999991</v>
      </c>
      <c r="FC226">
        <f>+IFERROR(IF(VALUE('data-cash-crude'!FB226)&gt;0,'data-cash-crude'!FB226-INDEX('active-future'!$C:$C,MATCH('basis-cash-crude'!FC$1,'active-future'!$A:$A,0),1),""),"")</f>
        <v>-9.6599999999999966</v>
      </c>
      <c r="FD226">
        <f>+IFERROR(IF(VALUE('data-cash-crude'!FC226)&gt;0,'data-cash-crude'!FC226-INDEX('active-future'!$C:$C,MATCH('basis-cash-crude'!FD$1,'active-future'!$A:$A,0),1),""),"")</f>
        <v>-9.7000000000000028</v>
      </c>
      <c r="FE226">
        <f>+IFERROR(IF(VALUE('data-cash-crude'!FD226)&gt;0,'data-cash-crude'!FD226-INDEX('active-future'!$C:$C,MATCH('basis-cash-crude'!FE$1,'active-future'!$A:$A,0),1),""),"")</f>
        <v>-9.8699999999999974</v>
      </c>
      <c r="FF226">
        <f>+IFERROR(IF(VALUE('data-cash-crude'!FE226)&gt;0,'data-cash-crude'!FE226-INDEX('active-future'!$C:$C,MATCH('basis-cash-crude'!FF$1,'active-future'!$A:$A,0),1),""),"")</f>
        <v>-9.8999999999999986</v>
      </c>
      <c r="FG226">
        <f>+IFERROR(IF(VALUE('data-cash-crude'!FF226)&gt;0,'data-cash-crude'!FF226-INDEX('active-future'!$C:$C,MATCH('basis-cash-crude'!FG$1,'active-future'!$A:$A,0),1),""),"")</f>
        <v>-9.75</v>
      </c>
      <c r="FH226">
        <f>+IFERROR(IF(VALUE('data-cash-crude'!FG226)&gt;0,'data-cash-crude'!FG226-INDEX('active-future'!$C:$C,MATCH('basis-cash-crude'!FH$1,'active-future'!$A:$A,0),1),""),"")</f>
        <v>-9.6899999999999977</v>
      </c>
      <c r="FI226">
        <f>+IFERROR(IF(VALUE('data-cash-crude'!FH226)&gt;0,'data-cash-crude'!FH226-INDEX('active-future'!$C:$C,MATCH('basis-cash-crude'!FI$1,'active-future'!$A:$A,0),1),""),"")</f>
        <v>-9.8100000000000023</v>
      </c>
      <c r="FJ226">
        <f>+IFERROR(IF(VALUE('data-cash-crude'!FI226)&gt;0,'data-cash-crude'!FI226-INDEX('active-future'!$C:$C,MATCH('basis-cash-crude'!FJ$1,'active-future'!$A:$A,0),1),""),"")</f>
        <v>-9.8500000000000014</v>
      </c>
      <c r="FK226">
        <f>+IFERROR(IF(VALUE('data-cash-crude'!FJ226)&gt;0,'data-cash-crude'!FJ226-INDEX('active-future'!$C:$C,MATCH('basis-cash-crude'!FK$1,'active-future'!$A:$A,0),1),""),"")</f>
        <v>-9.9099999999999966</v>
      </c>
      <c r="FL226">
        <f>+IFERROR(IF(VALUE('data-cash-crude'!FK226)&gt;0,'data-cash-crude'!FK226-INDEX('active-future'!$C:$C,MATCH('basis-cash-crude'!FL$1,'active-future'!$A:$A,0),1),""),"")</f>
        <v>-9.75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07DC-FE2B-4901-A11E-592BEBD48F8C}">
  <dimension ref="A1:D175"/>
  <sheetViews>
    <sheetView showGridLines="0" zoomScale="85" zoomScaleNormal="85" workbookViewId="0"/>
  </sheetViews>
  <sheetFormatPr defaultRowHeight="12.75" x14ac:dyDescent="0.2"/>
  <cols>
    <col min="1" max="1" width="10.28515625" style="3" bestFit="1" customWidth="1"/>
    <col min="2" max="2" width="10.28515625" style="3" customWidth="1"/>
    <col min="3" max="3" width="12" style="4" customWidth="1"/>
  </cols>
  <sheetData>
    <row r="1" spans="1:4" x14ac:dyDescent="0.2">
      <c r="A1" s="14" t="s">
        <v>436</v>
      </c>
      <c r="B1" s="14" t="s">
        <v>464</v>
      </c>
      <c r="C1" s="15" t="s">
        <v>463</v>
      </c>
      <c r="D1" s="16" t="s">
        <v>462</v>
      </c>
    </row>
    <row r="2" spans="1:4" x14ac:dyDescent="0.2">
      <c r="A2" s="8">
        <f>+'data-futures'!A3</f>
        <v>43832</v>
      </c>
      <c r="B2" s="9" t="str" cm="1">
        <f t="array" ref="B2">+INDEX('data-futures'!$B$1:$AW$1,1,MATCH('active-future'!$D2,'data-futures'!$B3:$AW3,0)-1)</f>
        <v>CLG20</v>
      </c>
      <c r="C2" s="12" cm="1">
        <f t="array" ref="C2">+INDEX('data-futures'!$B3:$AW3,1,MATCH('active-future'!$D2,'data-futures'!$B3:$AW3,0)-1)</f>
        <v>60.86</v>
      </c>
      <c r="D2" s="10">
        <f>+LARGE('data-futures'!$B3:$AW3,1)</f>
        <v>393885</v>
      </c>
    </row>
    <row r="3" spans="1:4" x14ac:dyDescent="0.2">
      <c r="A3" s="8">
        <f>+'data-futures'!A4</f>
        <v>43830</v>
      </c>
      <c r="B3" s="9" t="str" cm="1">
        <f t="array" ref="B3">+INDEX('data-futures'!$B$1:$AW$1,1,MATCH('active-future'!$D3,'data-futures'!$B4:$AW4,0)-1)</f>
        <v>CLG20</v>
      </c>
      <c r="C3" s="12" cm="1">
        <f t="array" ref="C3">+INDEX('data-futures'!$B4:$AW4,1,MATCH('active-future'!$D3,'data-futures'!$B4:$AW4,0)-1)</f>
        <v>61.06</v>
      </c>
      <c r="D3" s="10">
        <f>+LARGE('data-futures'!$B4:$AW4,1)</f>
        <v>474053</v>
      </c>
    </row>
    <row r="4" spans="1:4" x14ac:dyDescent="0.2">
      <c r="A4" s="8">
        <f>+'data-futures'!A5</f>
        <v>43829</v>
      </c>
      <c r="B4" s="9" t="str" cm="1">
        <f t="array" ref="B4">+INDEX('data-futures'!$B$1:$AW$1,1,MATCH('active-future'!$D4,'data-futures'!$B5:$AW5,0)-1)</f>
        <v>CLG20</v>
      </c>
      <c r="C4" s="12" cm="1">
        <f t="array" ref="C4">+INDEX('data-futures'!$B5:$AW5,1,MATCH('active-future'!$D4,'data-futures'!$B5:$AW5,0)-1)</f>
        <v>61.68</v>
      </c>
      <c r="D4" s="10">
        <f>+LARGE('data-futures'!$B5:$AW5,1)</f>
        <v>427149</v>
      </c>
    </row>
    <row r="5" spans="1:4" x14ac:dyDescent="0.2">
      <c r="A5" s="8">
        <f>+'data-futures'!A6</f>
        <v>43826</v>
      </c>
      <c r="B5" s="9" t="str" cm="1">
        <f t="array" ref="B5">+INDEX('data-futures'!$B$1:$AW$1,1,MATCH('active-future'!$D5,'data-futures'!$B6:$AW6,0)-1)</f>
        <v>CLG20</v>
      </c>
      <c r="C5" s="12" cm="1">
        <f t="array" ref="C5">+INDEX('data-futures'!$B6:$AW6,1,MATCH('active-future'!$D5,'data-futures'!$B6:$AW6,0)-1)</f>
        <v>61.72</v>
      </c>
      <c r="D5" s="10">
        <f>+LARGE('data-futures'!$B6:$AW6,1)</f>
        <v>351899</v>
      </c>
    </row>
    <row r="6" spans="1:4" x14ac:dyDescent="0.2">
      <c r="A6" s="8">
        <f>+'data-futures'!A7</f>
        <v>43825</v>
      </c>
      <c r="B6" s="9" t="str" cm="1">
        <f t="array" ref="B6">+INDEX('data-futures'!$B$1:$AW$1,1,MATCH('active-future'!$D6,'data-futures'!$B7:$AW7,0)-1)</f>
        <v>CLG20</v>
      </c>
      <c r="C6" s="12" cm="1">
        <f t="array" ref="C6">+INDEX('data-futures'!$B7:$AW7,1,MATCH('active-future'!$D6,'data-futures'!$B7:$AW7,0)-1)</f>
        <v>61.68</v>
      </c>
      <c r="D6" s="10">
        <f>+LARGE('data-futures'!$B7:$AW7,1)</f>
        <v>265091</v>
      </c>
    </row>
    <row r="7" spans="1:4" x14ac:dyDescent="0.2">
      <c r="A7" s="8">
        <f>+'data-futures'!A8</f>
        <v>43823</v>
      </c>
      <c r="B7" s="9" t="str" cm="1">
        <f t="array" ref="B7">+INDEX('data-futures'!$B$1:$AW$1,1,MATCH('active-future'!$D7,'data-futures'!$B8:$AW8,0)-1)</f>
        <v>CLG20</v>
      </c>
      <c r="C7" s="12" cm="1">
        <f t="array" ref="C7">+INDEX('data-futures'!$B8:$AW8,1,MATCH('active-future'!$D7,'data-futures'!$B8:$AW8,0)-1)</f>
        <v>61.11</v>
      </c>
      <c r="D7" s="10">
        <f>+LARGE('data-futures'!$B8:$AW8,1)</f>
        <v>204535</v>
      </c>
    </row>
    <row r="8" spans="1:4" x14ac:dyDescent="0.2">
      <c r="A8" s="8">
        <f>+'data-futures'!A9</f>
        <v>43822</v>
      </c>
      <c r="B8" s="9" t="str" cm="1">
        <f t="array" ref="B8">+INDEX('data-futures'!$B$1:$AW$1,1,MATCH('active-future'!$D8,'data-futures'!$B9:$AW9,0)-1)</f>
        <v>CLG20</v>
      </c>
      <c r="C8" s="12" cm="1">
        <f t="array" ref="C8">+INDEX('data-futures'!$B9:$AW9,1,MATCH('active-future'!$D8,'data-futures'!$B9:$AW9,0)-1)</f>
        <v>60.52</v>
      </c>
      <c r="D8" s="10">
        <f>+LARGE('data-futures'!$B9:$AW9,1)</f>
        <v>314711</v>
      </c>
    </row>
    <row r="9" spans="1:4" x14ac:dyDescent="0.2">
      <c r="A9" s="8">
        <f>+'data-futures'!A10</f>
        <v>43819</v>
      </c>
      <c r="B9" s="9" t="str" cm="1">
        <f t="array" ref="B9">+INDEX('data-futures'!$B$1:$AW$1,1,MATCH('active-future'!$D9,'data-futures'!$B10:$AW10,0)-1)</f>
        <v>CLG20</v>
      </c>
      <c r="C9" s="12" cm="1">
        <f t="array" ref="C9">+INDEX('data-futures'!$B10:$AW10,1,MATCH('active-future'!$D9,'data-futures'!$B10:$AW10,0)-1)</f>
        <v>60.44</v>
      </c>
      <c r="D9" s="10">
        <f>+LARGE('data-futures'!$B10:$AW10,1)</f>
        <v>552517</v>
      </c>
    </row>
    <row r="10" spans="1:4" x14ac:dyDescent="0.2">
      <c r="A10" s="8">
        <f>+'data-futures'!A11</f>
        <v>43818</v>
      </c>
      <c r="B10" s="9" t="str" cm="1">
        <f t="array" ref="B10">+INDEX('data-futures'!$B$1:$AW$1,1,MATCH('active-future'!$D10,'data-futures'!$B11:$AW11,0)-1)</f>
        <v>CLG20</v>
      </c>
      <c r="C10" s="12" cm="1">
        <f t="array" ref="C10">+INDEX('data-futures'!$B11:$AW11,1,MATCH('active-future'!$D10,'data-futures'!$B11:$AW11,0)-1)</f>
        <v>61.18</v>
      </c>
      <c r="D10" s="10">
        <f>+LARGE('data-futures'!$B11:$AW11,1)</f>
        <v>426341</v>
      </c>
    </row>
    <row r="11" spans="1:4" x14ac:dyDescent="0.2">
      <c r="A11" s="8">
        <f>+'data-futures'!A12</f>
        <v>43817</v>
      </c>
      <c r="B11" s="9" t="str" cm="1">
        <f t="array" ref="B11">+INDEX('data-futures'!$B$1:$AW$1,1,MATCH('active-future'!$D11,'data-futures'!$B12:$AW12,0)-1)</f>
        <v>CLG20</v>
      </c>
      <c r="C11" s="12" cm="1">
        <f t="array" ref="C11">+INDEX('data-futures'!$B12:$AW12,1,MATCH('active-future'!$D11,'data-futures'!$B12:$AW12,0)-1)</f>
        <v>60.85</v>
      </c>
      <c r="D11" s="10">
        <f>+LARGE('data-futures'!$B12:$AW12,1)</f>
        <v>553568</v>
      </c>
    </row>
    <row r="12" spans="1:4" x14ac:dyDescent="0.2">
      <c r="A12" s="8">
        <f>+'data-futures'!A13</f>
        <v>43816</v>
      </c>
      <c r="B12" s="9" t="str" cm="1">
        <f t="array" ref="B12">+INDEX('data-futures'!$B$1:$AW$1,1,MATCH('active-future'!$D12,'data-futures'!$B13:$AW13,0)-1)</f>
        <v>CLG20</v>
      </c>
      <c r="C12" s="12" cm="1">
        <f t="array" ref="C12">+INDEX('data-futures'!$B13:$AW13,1,MATCH('active-future'!$D12,'data-futures'!$B13:$AW13,0)-1)</f>
        <v>60.87</v>
      </c>
      <c r="D12" s="10">
        <f>+LARGE('data-futures'!$B13:$AW13,1)</f>
        <v>416419</v>
      </c>
    </row>
    <row r="13" spans="1:4" x14ac:dyDescent="0.2">
      <c r="A13" s="8">
        <f>+'data-futures'!A14</f>
        <v>43815</v>
      </c>
      <c r="B13" s="9" t="str" cm="1">
        <f t="array" ref="B13">+INDEX('data-futures'!$B$1:$AW$1,1,MATCH('active-future'!$D13,'data-futures'!$B14:$AW14,0)-1)</f>
        <v>CLF20</v>
      </c>
      <c r="C13" s="12" cm="1">
        <f t="array" ref="C13">+INDEX('data-futures'!$B14:$AW14,1,MATCH('active-future'!$D13,'data-futures'!$B14:$AW14,0)-1)</f>
        <v>60.21</v>
      </c>
      <c r="D13" s="10">
        <f>+LARGE('data-futures'!$B14:$AW14,1)</f>
        <v>347395</v>
      </c>
    </row>
    <row r="14" spans="1:4" x14ac:dyDescent="0.2">
      <c r="A14" s="8">
        <f>+'data-futures'!A15</f>
        <v>43812</v>
      </c>
      <c r="B14" s="9" t="str" cm="1">
        <f t="array" ref="B14">+INDEX('data-futures'!$B$1:$AW$1,1,MATCH('active-future'!$D14,'data-futures'!$B15:$AW15,0)-1)</f>
        <v>CLF20</v>
      </c>
      <c r="C14" s="12" cm="1">
        <f t="array" ref="C14">+INDEX('data-futures'!$B15:$AW15,1,MATCH('active-future'!$D14,'data-futures'!$B15:$AW15,0)-1)</f>
        <v>60.07</v>
      </c>
      <c r="D14" s="10">
        <f>+LARGE('data-futures'!$B15:$AW15,1)</f>
        <v>512288</v>
      </c>
    </row>
    <row r="15" spans="1:4" x14ac:dyDescent="0.2">
      <c r="A15" s="8">
        <f>+'data-futures'!A16</f>
        <v>43811</v>
      </c>
      <c r="B15" s="9" t="str" cm="1">
        <f t="array" ref="B15">+INDEX('data-futures'!$B$1:$AW$1,1,MATCH('active-future'!$D15,'data-futures'!$B16:$AW16,0)-1)</f>
        <v>CLF20</v>
      </c>
      <c r="C15" s="12" cm="1">
        <f t="array" ref="C15">+INDEX('data-futures'!$B16:$AW16,1,MATCH('active-future'!$D15,'data-futures'!$B16:$AW16,0)-1)</f>
        <v>59.18</v>
      </c>
      <c r="D15" s="10">
        <f>+LARGE('data-futures'!$B16:$AW16,1)</f>
        <v>530851</v>
      </c>
    </row>
    <row r="16" spans="1:4" x14ac:dyDescent="0.2">
      <c r="A16" s="8">
        <f>+'data-futures'!A17</f>
        <v>43810</v>
      </c>
      <c r="B16" s="9" t="str" cm="1">
        <f t="array" ref="B16">+INDEX('data-futures'!$B$1:$AW$1,1,MATCH('active-future'!$D16,'data-futures'!$B17:$AW17,0)-1)</f>
        <v>CLF20</v>
      </c>
      <c r="C16" s="12" cm="1">
        <f t="array" ref="C16">+INDEX('data-futures'!$B17:$AW17,1,MATCH('active-future'!$D16,'data-futures'!$B17:$AW17,0)-1)</f>
        <v>58.76</v>
      </c>
      <c r="D16" s="10">
        <f>+LARGE('data-futures'!$B17:$AW17,1)</f>
        <v>589650</v>
      </c>
    </row>
    <row r="17" spans="1:4" x14ac:dyDescent="0.2">
      <c r="A17" s="8">
        <f>+'data-futures'!A18</f>
        <v>43809</v>
      </c>
      <c r="B17" s="9" t="str" cm="1">
        <f t="array" ref="B17">+INDEX('data-futures'!$B$1:$AW$1,1,MATCH('active-future'!$D17,'data-futures'!$B18:$AW18,0)-1)</f>
        <v>CLF20</v>
      </c>
      <c r="C17" s="12" cm="1">
        <f t="array" ref="C17">+INDEX('data-futures'!$B18:$AW18,1,MATCH('active-future'!$D17,'data-futures'!$B18:$AW18,0)-1)</f>
        <v>59.24</v>
      </c>
      <c r="D17" s="10">
        <f>+LARGE('data-futures'!$B18:$AW18,1)</f>
        <v>566822</v>
      </c>
    </row>
    <row r="18" spans="1:4" x14ac:dyDescent="0.2">
      <c r="A18" s="8">
        <f>+'data-futures'!A19</f>
        <v>43808</v>
      </c>
      <c r="B18" s="9" t="str" cm="1">
        <f t="array" ref="B18">+INDEX('data-futures'!$B$1:$AW$1,1,MATCH('active-future'!$D18,'data-futures'!$B19:$AW19,0)-1)</f>
        <v>CLF20</v>
      </c>
      <c r="C18" s="12" cm="1">
        <f t="array" ref="C18">+INDEX('data-futures'!$B19:$AW19,1,MATCH('active-future'!$D18,'data-futures'!$B19:$AW19,0)-1)</f>
        <v>59.02</v>
      </c>
      <c r="D18" s="10">
        <f>+LARGE('data-futures'!$B19:$AW19,1)</f>
        <v>511561</v>
      </c>
    </row>
    <row r="19" spans="1:4" x14ac:dyDescent="0.2">
      <c r="A19" s="8">
        <f>+'data-futures'!A20</f>
        <v>43805</v>
      </c>
      <c r="B19" s="9" t="str" cm="1">
        <f t="array" ref="B19">+INDEX('data-futures'!$B$1:$AW$1,1,MATCH('active-future'!$D19,'data-futures'!$B20:$AW20,0)-1)</f>
        <v>CLF20</v>
      </c>
      <c r="C19" s="12" cm="1">
        <f t="array" ref="C19">+INDEX('data-futures'!$B20:$AW20,1,MATCH('active-future'!$D19,'data-futures'!$B20:$AW20,0)-1)</f>
        <v>59.2</v>
      </c>
      <c r="D19" s="10">
        <f>+LARGE('data-futures'!$B20:$AW20,1)</f>
        <v>679609</v>
      </c>
    </row>
    <row r="20" spans="1:4" x14ac:dyDescent="0.2">
      <c r="A20" s="8">
        <f>+'data-futures'!A21</f>
        <v>43804</v>
      </c>
      <c r="B20" s="9" t="str" cm="1">
        <f t="array" ref="B20">+INDEX('data-futures'!$B$1:$AW$1,1,MATCH('active-future'!$D20,'data-futures'!$B21:$AW21,0)-1)</f>
        <v>CLF20</v>
      </c>
      <c r="C20" s="12" cm="1">
        <f t="array" ref="C20">+INDEX('data-futures'!$B21:$AW21,1,MATCH('active-future'!$D20,'data-futures'!$B21:$AW21,0)-1)</f>
        <v>58.43</v>
      </c>
      <c r="D20" s="10">
        <f>+LARGE('data-futures'!$B21:$AW21,1)</f>
        <v>649461</v>
      </c>
    </row>
    <row r="21" spans="1:4" x14ac:dyDescent="0.2">
      <c r="A21" s="8">
        <f>+'data-futures'!A22</f>
        <v>43803</v>
      </c>
      <c r="B21" s="9" t="str" cm="1">
        <f t="array" ref="B21">+INDEX('data-futures'!$B$1:$AW$1,1,MATCH('active-future'!$D21,'data-futures'!$B22:$AW22,0)-1)</f>
        <v>CLF20</v>
      </c>
      <c r="C21" s="12" cm="1">
        <f t="array" ref="C21">+INDEX('data-futures'!$B22:$AW22,1,MATCH('active-future'!$D21,'data-futures'!$B22:$AW22,0)-1)</f>
        <v>58.43</v>
      </c>
      <c r="D21" s="10">
        <f>+LARGE('data-futures'!$B22:$AW22,1)</f>
        <v>760541</v>
      </c>
    </row>
    <row r="22" spans="1:4" x14ac:dyDescent="0.2">
      <c r="A22" s="8">
        <f>+'data-futures'!A23</f>
        <v>43802</v>
      </c>
      <c r="B22" s="9" t="str" cm="1">
        <f t="array" ref="B22">+INDEX('data-futures'!$B$1:$AW$1,1,MATCH('active-future'!$D22,'data-futures'!$B23:$AW23,0)-1)</f>
        <v>CLF20</v>
      </c>
      <c r="C22" s="12" cm="1">
        <f t="array" ref="C22">+INDEX('data-futures'!$B23:$AW23,1,MATCH('active-future'!$D22,'data-futures'!$B23:$AW23,0)-1)</f>
        <v>56.1</v>
      </c>
      <c r="D22" s="10">
        <f>+LARGE('data-futures'!$B23:$AW23,1)</f>
        <v>560554</v>
      </c>
    </row>
    <row r="23" spans="1:4" x14ac:dyDescent="0.2">
      <c r="A23" s="8">
        <f>+'data-futures'!A24</f>
        <v>43801</v>
      </c>
      <c r="B23" s="9" t="str" cm="1">
        <f t="array" ref="B23">+INDEX('data-futures'!$B$1:$AW$1,1,MATCH('active-future'!$D23,'data-futures'!$B24:$AW24,0)-1)</f>
        <v>CLF20</v>
      </c>
      <c r="C23" s="12" cm="1">
        <f t="array" ref="C23">+INDEX('data-futures'!$B24:$AW24,1,MATCH('active-future'!$D23,'data-futures'!$B24:$AW24,0)-1)</f>
        <v>55.96</v>
      </c>
      <c r="D23" s="10">
        <f>+LARGE('data-futures'!$B24:$AW24,1)</f>
        <v>616423</v>
      </c>
    </row>
    <row r="24" spans="1:4" x14ac:dyDescent="0.2">
      <c r="A24" s="8">
        <f>+'data-futures'!A25</f>
        <v>43798</v>
      </c>
      <c r="B24" s="9" t="str" cm="1">
        <f t="array" ref="B24">+INDEX('data-futures'!$B$1:$AW$1,1,MATCH('active-future'!$D24,'data-futures'!$B25:$AW25,0)-1)</f>
        <v>CLF20</v>
      </c>
      <c r="C24" s="12" cm="1">
        <f t="array" ref="C24">+INDEX('data-futures'!$B25:$AW25,1,MATCH('active-future'!$D24,'data-futures'!$B25:$AW25,0)-1)</f>
        <v>55.17</v>
      </c>
      <c r="D24" s="10">
        <f>+LARGE('data-futures'!$B25:$AW25,1)</f>
        <v>718724</v>
      </c>
    </row>
    <row r="25" spans="1:4" x14ac:dyDescent="0.2">
      <c r="A25" s="8">
        <f>+'data-futures'!A26</f>
        <v>43796</v>
      </c>
      <c r="B25" s="9" t="str" cm="1">
        <f t="array" ref="B25">+INDEX('data-futures'!$B$1:$AW$1,1,MATCH('active-future'!$D25,'data-futures'!$B26:$AW26,0)-1)</f>
        <v>CLF20</v>
      </c>
      <c r="C25" s="12" cm="1">
        <f t="array" ref="C25">+INDEX('data-futures'!$B26:$AW26,1,MATCH('active-future'!$D25,'data-futures'!$B26:$AW26,0)-1)</f>
        <v>58.11</v>
      </c>
      <c r="D25" s="10">
        <f>+LARGE('data-futures'!$B26:$AW26,1)</f>
        <v>454256</v>
      </c>
    </row>
    <row r="26" spans="1:4" x14ac:dyDescent="0.2">
      <c r="A26" s="8">
        <f>+'data-futures'!A27</f>
        <v>43795</v>
      </c>
      <c r="B26" s="9" t="str" cm="1">
        <f t="array" ref="B26">+INDEX('data-futures'!$B$1:$AW$1,1,MATCH('active-future'!$D26,'data-futures'!$B27:$AW27,0)-1)</f>
        <v>CLF20</v>
      </c>
      <c r="C26" s="12" cm="1">
        <f t="array" ref="C26">+INDEX('data-futures'!$B27:$AW27,1,MATCH('active-future'!$D26,'data-futures'!$B27:$AW27,0)-1)</f>
        <v>58.41</v>
      </c>
      <c r="D26" s="10">
        <f>+LARGE('data-futures'!$B27:$AW27,1)</f>
        <v>443816</v>
      </c>
    </row>
    <row r="27" spans="1:4" x14ac:dyDescent="0.2">
      <c r="A27" s="8">
        <f>+'data-futures'!A28</f>
        <v>43794</v>
      </c>
      <c r="B27" s="9" t="str" cm="1">
        <f t="array" ref="B27">+INDEX('data-futures'!$B$1:$AW$1,1,MATCH('active-future'!$D27,'data-futures'!$B28:$AW28,0)-1)</f>
        <v>CLF20</v>
      </c>
      <c r="C27" s="12" cm="1">
        <f t="array" ref="C27">+INDEX('data-futures'!$B28:$AW28,1,MATCH('active-future'!$D27,'data-futures'!$B28:$AW28,0)-1)</f>
        <v>58.01</v>
      </c>
      <c r="D27" s="10">
        <f>+LARGE('data-futures'!$B28:$AW28,1)</f>
        <v>420642</v>
      </c>
    </row>
    <row r="28" spans="1:4" x14ac:dyDescent="0.2">
      <c r="A28" s="8">
        <f>+'data-futures'!A29</f>
        <v>43791</v>
      </c>
      <c r="B28" s="9" t="str" cm="1">
        <f t="array" ref="B28">+INDEX('data-futures'!$B$1:$AW$1,1,MATCH('active-future'!$D28,'data-futures'!$B29:$AW29,0)-1)</f>
        <v>CLF20</v>
      </c>
      <c r="C28" s="12" cm="1">
        <f t="array" ref="C28">+INDEX('data-futures'!$B29:$AW29,1,MATCH('active-future'!$D28,'data-futures'!$B29:$AW29,0)-1)</f>
        <v>57.77</v>
      </c>
      <c r="D28" s="10">
        <f>+LARGE('data-futures'!$B29:$AW29,1)</f>
        <v>508244</v>
      </c>
    </row>
    <row r="29" spans="1:4" x14ac:dyDescent="0.2">
      <c r="A29" s="8">
        <f>+'data-futures'!A30</f>
        <v>43790</v>
      </c>
      <c r="B29" s="9" t="str" cm="1">
        <f t="array" ref="B29">+INDEX('data-futures'!$B$1:$AW$1,1,MATCH('active-future'!$D29,'data-futures'!$B30:$AW30,0)-1)</f>
        <v>CLF20</v>
      </c>
      <c r="C29" s="12" cm="1">
        <f t="array" ref="C29">+INDEX('data-futures'!$B30:$AW30,1,MATCH('active-future'!$D29,'data-futures'!$B30:$AW30,0)-1)</f>
        <v>58.58</v>
      </c>
      <c r="D29" s="10">
        <f>+LARGE('data-futures'!$B30:$AW30,1)</f>
        <v>593533</v>
      </c>
    </row>
    <row r="30" spans="1:4" x14ac:dyDescent="0.2">
      <c r="A30" s="8">
        <f>+'data-futures'!A31</f>
        <v>43789</v>
      </c>
      <c r="B30" s="9" t="str" cm="1">
        <f t="array" ref="B30">+INDEX('data-futures'!$B$1:$AW$1,1,MATCH('active-future'!$D30,'data-futures'!$B31:$AW31,0)-1)</f>
        <v>CLF20</v>
      </c>
      <c r="C30" s="12" cm="1">
        <f t="array" ref="C30">+INDEX('data-futures'!$B31:$AW31,1,MATCH('active-future'!$D30,'data-futures'!$B31:$AW31,0)-1)</f>
        <v>57.01</v>
      </c>
      <c r="D30" s="10">
        <f>+LARGE('data-futures'!$B31:$AW31,1)</f>
        <v>674891</v>
      </c>
    </row>
    <row r="31" spans="1:4" x14ac:dyDescent="0.2">
      <c r="A31" s="8">
        <f>+'data-futures'!A32</f>
        <v>43788</v>
      </c>
      <c r="B31" s="9" t="str" cm="1">
        <f t="array" ref="B31">+INDEX('data-futures'!$B$1:$AW$1,1,MATCH('active-future'!$D31,'data-futures'!$B32:$AW32,0)-1)</f>
        <v>CLF20</v>
      </c>
      <c r="C31" s="12" cm="1">
        <f t="array" ref="C31">+INDEX('data-futures'!$B32:$AW32,1,MATCH('active-future'!$D31,'data-futures'!$B32:$AW32,0)-1)</f>
        <v>55.35</v>
      </c>
      <c r="D31" s="10">
        <f>+LARGE('data-futures'!$B32:$AW32,1)</f>
        <v>566256</v>
      </c>
    </row>
    <row r="32" spans="1:4" x14ac:dyDescent="0.2">
      <c r="A32" s="8">
        <f>+'data-futures'!A33</f>
        <v>43787</v>
      </c>
      <c r="B32" s="9" t="str" cm="1">
        <f t="array" ref="B32">+INDEX('data-futures'!$B$1:$AW$1,1,MATCH('active-future'!$D32,'data-futures'!$B33:$AW33,0)-1)</f>
        <v>CLF20</v>
      </c>
      <c r="C32" s="12" cm="1">
        <f t="array" ref="C32">+INDEX('data-futures'!$B33:$AW33,1,MATCH('active-future'!$D32,'data-futures'!$B33:$AW33,0)-1)</f>
        <v>57.14</v>
      </c>
      <c r="D32" s="10">
        <f>+LARGE('data-futures'!$B33:$AW33,1)</f>
        <v>420045</v>
      </c>
    </row>
    <row r="33" spans="1:4" x14ac:dyDescent="0.2">
      <c r="A33" s="8">
        <f>+'data-futures'!A34</f>
        <v>43784</v>
      </c>
      <c r="B33" s="9" t="str" cm="1">
        <f t="array" ref="B33">+INDEX('data-futures'!$B$1:$AW$1,1,MATCH('active-future'!$D33,'data-futures'!$B34:$AW34,0)-1)</f>
        <v>CLZ19</v>
      </c>
      <c r="C33" s="12" cm="1">
        <f t="array" ref="C33">+INDEX('data-futures'!$B34:$AW34,1,MATCH('active-future'!$D33,'data-futures'!$B34:$AW34,0)-1)</f>
        <v>57.72</v>
      </c>
      <c r="D33" s="10">
        <f>+LARGE('data-futures'!$B34:$AW34,1)</f>
        <v>375993</v>
      </c>
    </row>
    <row r="34" spans="1:4" x14ac:dyDescent="0.2">
      <c r="A34" s="8">
        <f>+'data-futures'!A35</f>
        <v>43783</v>
      </c>
      <c r="B34" s="9" t="str" cm="1">
        <f t="array" ref="B34">+INDEX('data-futures'!$B$1:$AW$1,1,MATCH('active-future'!$D34,'data-futures'!$B35:$AW35,0)-1)</f>
        <v>CLZ19</v>
      </c>
      <c r="C34" s="12" cm="1">
        <f t="array" ref="C34">+INDEX('data-futures'!$B35:$AW35,1,MATCH('active-future'!$D34,'data-futures'!$B35:$AW35,0)-1)</f>
        <v>56.77</v>
      </c>
      <c r="D34" s="10">
        <f>+LARGE('data-futures'!$B35:$AW35,1)</f>
        <v>516832</v>
      </c>
    </row>
    <row r="35" spans="1:4" x14ac:dyDescent="0.2">
      <c r="A35" s="8">
        <f>+'data-futures'!A36</f>
        <v>43782</v>
      </c>
      <c r="B35" s="9" t="str" cm="1">
        <f t="array" ref="B35">+INDEX('data-futures'!$B$1:$AW$1,1,MATCH('active-future'!$D35,'data-futures'!$B36:$AW36,0)-1)</f>
        <v>CLZ19</v>
      </c>
      <c r="C35" s="12" cm="1">
        <f t="array" ref="C35">+INDEX('data-futures'!$B36:$AW36,1,MATCH('active-future'!$D35,'data-futures'!$B36:$AW36,0)-1)</f>
        <v>57.12</v>
      </c>
      <c r="D35" s="10">
        <f>+LARGE('data-futures'!$B36:$AW36,1)</f>
        <v>547635</v>
      </c>
    </row>
    <row r="36" spans="1:4" x14ac:dyDescent="0.2">
      <c r="A36" s="8">
        <f>+'data-futures'!A37</f>
        <v>43781</v>
      </c>
      <c r="B36" s="9" t="str" cm="1">
        <f t="array" ref="B36">+INDEX('data-futures'!$B$1:$AW$1,1,MATCH('active-future'!$D36,'data-futures'!$B37:$AW37,0)-1)</f>
        <v>CLZ19</v>
      </c>
      <c r="C36" s="12" cm="1">
        <f t="array" ref="C36">+INDEX('data-futures'!$B37:$AW37,1,MATCH('active-future'!$D36,'data-futures'!$B37:$AW37,0)-1)</f>
        <v>56.8</v>
      </c>
      <c r="D36" s="10">
        <f>+LARGE('data-futures'!$B37:$AW37,1)</f>
        <v>586568</v>
      </c>
    </row>
    <row r="37" spans="1:4" x14ac:dyDescent="0.2">
      <c r="A37" s="8">
        <f>+'data-futures'!A38</f>
        <v>43780</v>
      </c>
      <c r="B37" s="9" t="str" cm="1">
        <f t="array" ref="B37">+INDEX('data-futures'!$B$1:$AW$1,1,MATCH('active-future'!$D37,'data-futures'!$B38:$AW38,0)-1)</f>
        <v>CLZ19</v>
      </c>
      <c r="C37" s="12" cm="1">
        <f t="array" ref="C37">+INDEX('data-futures'!$B38:$AW38,1,MATCH('active-future'!$D37,'data-futures'!$B38:$AW38,0)-1)</f>
        <v>56.86</v>
      </c>
      <c r="D37" s="10">
        <f>+LARGE('data-futures'!$B38:$AW38,1)</f>
        <v>498981</v>
      </c>
    </row>
    <row r="38" spans="1:4" x14ac:dyDescent="0.2">
      <c r="A38" s="8">
        <f>+'data-futures'!A39</f>
        <v>43777</v>
      </c>
      <c r="B38" s="9" t="str" cm="1">
        <f t="array" ref="B38">+INDEX('data-futures'!$B$1:$AW$1,1,MATCH('active-future'!$D38,'data-futures'!$B39:$AW39,0)-1)</f>
        <v>CLZ19</v>
      </c>
      <c r="C38" s="12" cm="1">
        <f t="array" ref="C38">+INDEX('data-futures'!$B39:$AW39,1,MATCH('active-future'!$D38,'data-futures'!$B39:$AW39,0)-1)</f>
        <v>57.24</v>
      </c>
      <c r="D38" s="10">
        <f>+LARGE('data-futures'!$B39:$AW39,1)</f>
        <v>636941</v>
      </c>
    </row>
    <row r="39" spans="1:4" x14ac:dyDescent="0.2">
      <c r="A39" s="8">
        <f>+'data-futures'!A40</f>
        <v>43776</v>
      </c>
      <c r="B39" s="9" t="str" cm="1">
        <f t="array" ref="B39">+INDEX('data-futures'!$B$1:$AW$1,1,MATCH('active-future'!$D39,'data-futures'!$B40:$AW40,0)-1)</f>
        <v>CLZ19</v>
      </c>
      <c r="C39" s="12" cm="1">
        <f t="array" ref="C39">+INDEX('data-futures'!$B40:$AW40,1,MATCH('active-future'!$D39,'data-futures'!$B40:$AW40,0)-1)</f>
        <v>57.15</v>
      </c>
      <c r="D39" s="10">
        <f>+LARGE('data-futures'!$B40:$AW40,1)</f>
        <v>678165</v>
      </c>
    </row>
    <row r="40" spans="1:4" x14ac:dyDescent="0.2">
      <c r="A40" s="8">
        <f>+'data-futures'!A41</f>
        <v>43775</v>
      </c>
      <c r="B40" s="9" t="str" cm="1">
        <f t="array" ref="B40">+INDEX('data-futures'!$B$1:$AW$1,1,MATCH('active-future'!$D40,'data-futures'!$B41:$AW41,0)-1)</f>
        <v>CLZ19</v>
      </c>
      <c r="C40" s="12" cm="1">
        <f t="array" ref="C40">+INDEX('data-futures'!$B41:$AW41,1,MATCH('active-future'!$D40,'data-futures'!$B41:$AW41,0)-1)</f>
        <v>56.35</v>
      </c>
      <c r="D40" s="10">
        <f>+LARGE('data-futures'!$B41:$AW41,1)</f>
        <v>623258</v>
      </c>
    </row>
    <row r="41" spans="1:4" x14ac:dyDescent="0.2">
      <c r="A41" s="8">
        <f>+'data-futures'!A42</f>
        <v>43774</v>
      </c>
      <c r="B41" s="9" t="str" cm="1">
        <f t="array" ref="B41">+INDEX('data-futures'!$B$1:$AW$1,1,MATCH('active-future'!$D41,'data-futures'!$B42:$AW42,0)-1)</f>
        <v>CLZ19</v>
      </c>
      <c r="C41" s="12" cm="1">
        <f t="array" ref="C41">+INDEX('data-futures'!$B42:$AW42,1,MATCH('active-future'!$D41,'data-futures'!$B42:$AW42,0)-1)</f>
        <v>57.23</v>
      </c>
      <c r="D41" s="10">
        <f>+LARGE('data-futures'!$B42:$AW42,1)</f>
        <v>435319</v>
      </c>
    </row>
    <row r="42" spans="1:4" x14ac:dyDescent="0.2">
      <c r="A42" s="8">
        <f>+'data-futures'!A43</f>
        <v>43773</v>
      </c>
      <c r="B42" s="9" t="str" cm="1">
        <f t="array" ref="B42">+INDEX('data-futures'!$B$1:$AW$1,1,MATCH('active-future'!$D42,'data-futures'!$B43:$AW43,0)-1)</f>
        <v>CLZ19</v>
      </c>
      <c r="C42" s="12" cm="1">
        <f t="array" ref="C42">+INDEX('data-futures'!$B43:$AW43,1,MATCH('active-future'!$D42,'data-futures'!$B43:$AW43,0)-1)</f>
        <v>56.54</v>
      </c>
      <c r="D42" s="10">
        <f>+LARGE('data-futures'!$B43:$AW43,1)</f>
        <v>580350</v>
      </c>
    </row>
    <row r="43" spans="1:4" x14ac:dyDescent="0.2">
      <c r="A43" s="8">
        <f>+'data-futures'!A44</f>
        <v>43770</v>
      </c>
      <c r="B43" s="9" t="str" cm="1">
        <f t="array" ref="B43">+INDEX('data-futures'!$B$1:$AW$1,1,MATCH('active-future'!$D43,'data-futures'!$B44:$AW44,0)-1)</f>
        <v>CLZ19</v>
      </c>
      <c r="C43" s="12" cm="1">
        <f t="array" ref="C43">+INDEX('data-futures'!$B44:$AW44,1,MATCH('active-future'!$D43,'data-futures'!$B44:$AW44,0)-1)</f>
        <v>56.2</v>
      </c>
      <c r="D43" s="10">
        <f>+LARGE('data-futures'!$B44:$AW44,1)</f>
        <v>538117</v>
      </c>
    </row>
    <row r="44" spans="1:4" x14ac:dyDescent="0.2">
      <c r="A44" s="8">
        <f>+'data-futures'!A45</f>
        <v>43769</v>
      </c>
      <c r="B44" s="9" t="str" cm="1">
        <f t="array" ref="B44">+INDEX('data-futures'!$B$1:$AW$1,1,MATCH('active-future'!$D44,'data-futures'!$B45:$AW45,0)-1)</f>
        <v>CLZ19</v>
      </c>
      <c r="C44" s="12" cm="1">
        <f t="array" ref="C44">+INDEX('data-futures'!$B45:$AW45,1,MATCH('active-future'!$D44,'data-futures'!$B45:$AW45,0)-1)</f>
        <v>54.18</v>
      </c>
      <c r="D44" s="10">
        <f>+LARGE('data-futures'!$B45:$AW45,1)</f>
        <v>677419</v>
      </c>
    </row>
    <row r="45" spans="1:4" x14ac:dyDescent="0.2">
      <c r="A45" s="8">
        <f>+'data-futures'!A46</f>
        <v>43768</v>
      </c>
      <c r="B45" s="9" t="str" cm="1">
        <f t="array" ref="B45">+INDEX('data-futures'!$B$1:$AW$1,1,MATCH('active-future'!$D45,'data-futures'!$B46:$AW46,0)-1)</f>
        <v>CLZ19</v>
      </c>
      <c r="C45" s="12" cm="1">
        <f t="array" ref="C45">+INDEX('data-futures'!$B46:$AW46,1,MATCH('active-future'!$D45,'data-futures'!$B46:$AW46,0)-1)</f>
        <v>55.06</v>
      </c>
      <c r="D45" s="10">
        <f>+LARGE('data-futures'!$B46:$AW46,1)</f>
        <v>659328</v>
      </c>
    </row>
    <row r="46" spans="1:4" x14ac:dyDescent="0.2">
      <c r="A46" s="8">
        <f>+'data-futures'!A47</f>
        <v>43767</v>
      </c>
      <c r="B46" s="9" t="str" cm="1">
        <f t="array" ref="B46">+INDEX('data-futures'!$B$1:$AW$1,1,MATCH('active-future'!$D46,'data-futures'!$B47:$AW47,0)-1)</f>
        <v>CLZ19</v>
      </c>
      <c r="C46" s="12" cm="1">
        <f t="array" ref="C46">+INDEX('data-futures'!$B47:$AW47,1,MATCH('active-future'!$D46,'data-futures'!$B47:$AW47,0)-1)</f>
        <v>55.54</v>
      </c>
      <c r="D46" s="10">
        <f>+LARGE('data-futures'!$B47:$AW47,1)</f>
        <v>521457</v>
      </c>
    </row>
    <row r="47" spans="1:4" x14ac:dyDescent="0.2">
      <c r="A47" s="8">
        <f>+'data-futures'!A48</f>
        <v>43766</v>
      </c>
      <c r="B47" s="9" t="str" cm="1">
        <f t="array" ref="B47">+INDEX('data-futures'!$B$1:$AW$1,1,MATCH('active-future'!$D47,'data-futures'!$B48:$AW48,0)-1)</f>
        <v>CLZ19</v>
      </c>
      <c r="C47" s="12" cm="1">
        <f t="array" ref="C47">+INDEX('data-futures'!$B48:$AW48,1,MATCH('active-future'!$D47,'data-futures'!$B48:$AW48,0)-1)</f>
        <v>55.81</v>
      </c>
      <c r="D47" s="10">
        <f>+LARGE('data-futures'!$B48:$AW48,1)</f>
        <v>437020</v>
      </c>
    </row>
    <row r="48" spans="1:4" x14ac:dyDescent="0.2">
      <c r="A48" s="8">
        <f>+'data-futures'!A49</f>
        <v>43763</v>
      </c>
      <c r="B48" s="9" t="str" cm="1">
        <f t="array" ref="B48">+INDEX('data-futures'!$B$1:$AW$1,1,MATCH('active-future'!$D48,'data-futures'!$B49:$AW49,0)-1)</f>
        <v>CLZ19</v>
      </c>
      <c r="C48" s="12" cm="1">
        <f t="array" ref="C48">+INDEX('data-futures'!$B49:$AW49,1,MATCH('active-future'!$D48,'data-futures'!$B49:$AW49,0)-1)</f>
        <v>56.66</v>
      </c>
      <c r="D48" s="10">
        <f>+LARGE('data-futures'!$B49:$AW49,1)</f>
        <v>445020</v>
      </c>
    </row>
    <row r="49" spans="1:4" x14ac:dyDescent="0.2">
      <c r="A49" s="8">
        <f>+'data-futures'!A50</f>
        <v>43762</v>
      </c>
      <c r="B49" s="9" t="str" cm="1">
        <f t="array" ref="B49">+INDEX('data-futures'!$B$1:$AW$1,1,MATCH('active-future'!$D49,'data-futures'!$B50:$AW50,0)-1)</f>
        <v>CLZ19</v>
      </c>
      <c r="C49" s="12" cm="1">
        <f t="array" ref="C49">+INDEX('data-futures'!$B50:$AW50,1,MATCH('active-future'!$D49,'data-futures'!$B50:$AW50,0)-1)</f>
        <v>56.23</v>
      </c>
      <c r="D49" s="10">
        <f>+LARGE('data-futures'!$B50:$AW50,1)</f>
        <v>480764</v>
      </c>
    </row>
    <row r="50" spans="1:4" x14ac:dyDescent="0.2">
      <c r="A50" s="8">
        <f>+'data-futures'!A51</f>
        <v>43761</v>
      </c>
      <c r="B50" s="9" t="str" cm="1">
        <f t="array" ref="B50">+INDEX('data-futures'!$B$1:$AW$1,1,MATCH('active-future'!$D50,'data-futures'!$B51:$AW51,0)-1)</f>
        <v>CLZ19</v>
      </c>
      <c r="C50" s="12" cm="1">
        <f t="array" ref="C50">+INDEX('data-futures'!$B51:$AW51,1,MATCH('active-future'!$D50,'data-futures'!$B51:$AW51,0)-1)</f>
        <v>55.97</v>
      </c>
      <c r="D50" s="10">
        <f>+LARGE('data-futures'!$B51:$AW51,1)</f>
        <v>620202</v>
      </c>
    </row>
    <row r="51" spans="1:4" x14ac:dyDescent="0.2">
      <c r="A51" s="8">
        <f>+'data-futures'!A52</f>
        <v>43760</v>
      </c>
      <c r="B51" s="9" t="str" cm="1">
        <f t="array" ref="B51">+INDEX('data-futures'!$B$1:$AW$1,1,MATCH('active-future'!$D51,'data-futures'!$B52:$AW52,0)-1)</f>
        <v>CLZ19</v>
      </c>
      <c r="C51" s="12" cm="1">
        <f t="array" ref="C51">+INDEX('data-futures'!$B52:$AW52,1,MATCH('active-future'!$D51,'data-futures'!$B52:$AW52,0)-1)</f>
        <v>54.48</v>
      </c>
      <c r="D51" s="10">
        <f>+LARGE('data-futures'!$B52:$AW52,1)</f>
        <v>506573</v>
      </c>
    </row>
    <row r="52" spans="1:4" x14ac:dyDescent="0.2">
      <c r="A52" s="8">
        <f>+'data-futures'!A53</f>
        <v>43759</v>
      </c>
      <c r="B52" s="9" t="str" cm="1">
        <f t="array" ref="B52">+INDEX('data-futures'!$B$1:$AW$1,1,MATCH('active-future'!$D52,'data-futures'!$B53:$AW53,0)-1)</f>
        <v>CLZ19</v>
      </c>
      <c r="C52" s="12" cm="1">
        <f t="array" ref="C52">+INDEX('data-futures'!$B53:$AW53,1,MATCH('active-future'!$D52,'data-futures'!$B53:$AW53,0)-1)</f>
        <v>53.51</v>
      </c>
      <c r="D52" s="10">
        <f>+LARGE('data-futures'!$B53:$AW53,1)</f>
        <v>509426</v>
      </c>
    </row>
    <row r="53" spans="1:4" x14ac:dyDescent="0.2">
      <c r="A53" s="8">
        <f>+'data-futures'!A54</f>
        <v>43756</v>
      </c>
      <c r="B53" s="9" t="str" cm="1">
        <f t="array" ref="B53">+INDEX('data-futures'!$B$1:$AW$1,1,MATCH('active-future'!$D53,'data-futures'!$B54:$AW54,0)-1)</f>
        <v>CLZ19</v>
      </c>
      <c r="C53" s="12" cm="1">
        <f t="array" ref="C53">+INDEX('data-futures'!$B54:$AW54,1,MATCH('active-future'!$D53,'data-futures'!$B54:$AW54,0)-1)</f>
        <v>53.87</v>
      </c>
      <c r="D53" s="10">
        <f>+LARGE('data-futures'!$B54:$AW54,1)</f>
        <v>472558</v>
      </c>
    </row>
    <row r="54" spans="1:4" x14ac:dyDescent="0.2">
      <c r="A54" s="8">
        <f>+'data-futures'!A55</f>
        <v>43755</v>
      </c>
      <c r="B54" s="9" t="str" cm="1">
        <f t="array" ref="B54">+INDEX('data-futures'!$B$1:$AW$1,1,MATCH('active-future'!$D54,'data-futures'!$B55:$AW55,0)-1)</f>
        <v>CLX19</v>
      </c>
      <c r="C54" s="12" cm="1">
        <f t="array" ref="C54">+INDEX('data-futures'!$B55:$AW55,1,MATCH('active-future'!$D54,'data-futures'!$B55:$AW55,0)-1)</f>
        <v>53.93</v>
      </c>
      <c r="D54" s="10">
        <f>+LARGE('data-futures'!$B55:$AW55,1)</f>
        <v>418422</v>
      </c>
    </row>
    <row r="55" spans="1:4" x14ac:dyDescent="0.2">
      <c r="A55" s="8">
        <f>+'data-futures'!A56</f>
        <v>43754</v>
      </c>
      <c r="B55" s="9" t="str" cm="1">
        <f t="array" ref="B55">+INDEX('data-futures'!$B$1:$AW$1,1,MATCH('active-future'!$D55,'data-futures'!$B56:$AW56,0)-1)</f>
        <v>CLX19</v>
      </c>
      <c r="C55" s="12" cm="1">
        <f t="array" ref="C55">+INDEX('data-futures'!$B56:$AW56,1,MATCH('active-future'!$D55,'data-futures'!$B56:$AW56,0)-1)</f>
        <v>53.36</v>
      </c>
      <c r="D55" s="10">
        <f>+LARGE('data-futures'!$B56:$AW56,1)</f>
        <v>451643</v>
      </c>
    </row>
    <row r="56" spans="1:4" x14ac:dyDescent="0.2">
      <c r="A56" s="8">
        <f>+'data-futures'!A57</f>
        <v>43753</v>
      </c>
      <c r="B56" s="9" t="str" cm="1">
        <f t="array" ref="B56">+INDEX('data-futures'!$B$1:$AW$1,1,MATCH('active-future'!$D56,'data-futures'!$B57:$AW57,0)-1)</f>
        <v>CLX19</v>
      </c>
      <c r="C56" s="12" cm="1">
        <f t="array" ref="C56">+INDEX('data-futures'!$B57:$AW57,1,MATCH('active-future'!$D56,'data-futures'!$B57:$AW57,0)-1)</f>
        <v>52.81</v>
      </c>
      <c r="D56" s="10">
        <f>+LARGE('data-futures'!$B57:$AW57,1)</f>
        <v>511249</v>
      </c>
    </row>
    <row r="57" spans="1:4" x14ac:dyDescent="0.2">
      <c r="A57" s="8">
        <f>+'data-futures'!A58</f>
        <v>43752</v>
      </c>
      <c r="B57" s="9" t="str" cm="1">
        <f t="array" ref="B57">+INDEX('data-futures'!$B$1:$AW$1,1,MATCH('active-future'!$D57,'data-futures'!$B58:$AW58,0)-1)</f>
        <v>CLX19</v>
      </c>
      <c r="C57" s="12" cm="1">
        <f t="array" ref="C57">+INDEX('data-futures'!$B58:$AW58,1,MATCH('active-future'!$D57,'data-futures'!$B58:$AW58,0)-1)</f>
        <v>53.59</v>
      </c>
      <c r="D57" s="10">
        <f>+LARGE('data-futures'!$B58:$AW58,1)</f>
        <v>467643</v>
      </c>
    </row>
    <row r="58" spans="1:4" x14ac:dyDescent="0.2">
      <c r="A58" s="8">
        <f>+'data-futures'!A59</f>
        <v>43749</v>
      </c>
      <c r="B58" s="9" t="str" cm="1">
        <f t="array" ref="B58">+INDEX('data-futures'!$B$1:$AW$1,1,MATCH('active-future'!$D58,'data-futures'!$B59:$AW59,0)-1)</f>
        <v>CLX19</v>
      </c>
      <c r="C58" s="12" cm="1">
        <f t="array" ref="C58">+INDEX('data-futures'!$B59:$AW59,1,MATCH('active-future'!$D58,'data-futures'!$B59:$AW59,0)-1)</f>
        <v>54.7</v>
      </c>
      <c r="D58" s="10">
        <f>+LARGE('data-futures'!$B59:$AW59,1)</f>
        <v>741704</v>
      </c>
    </row>
    <row r="59" spans="1:4" x14ac:dyDescent="0.2">
      <c r="A59" s="8">
        <f>+'data-futures'!A60</f>
        <v>43748</v>
      </c>
      <c r="B59" s="9" t="str" cm="1">
        <f t="array" ref="B59">+INDEX('data-futures'!$B$1:$AW$1,1,MATCH('active-future'!$D59,'data-futures'!$B60:$AW60,0)-1)</f>
        <v>CLX19</v>
      </c>
      <c r="C59" s="12" cm="1">
        <f t="array" ref="C59">+INDEX('data-futures'!$B60:$AW60,1,MATCH('active-future'!$D59,'data-futures'!$B60:$AW60,0)-1)</f>
        <v>53.55</v>
      </c>
      <c r="D59" s="10">
        <f>+LARGE('data-futures'!$B60:$AW60,1)</f>
        <v>613944</v>
      </c>
    </row>
    <row r="60" spans="1:4" x14ac:dyDescent="0.2">
      <c r="A60" s="8">
        <f>+'data-futures'!A61</f>
        <v>43747</v>
      </c>
      <c r="B60" s="9" t="str" cm="1">
        <f t="array" ref="B60">+INDEX('data-futures'!$B$1:$AW$1,1,MATCH('active-future'!$D60,'data-futures'!$B61:$AW61,0)-1)</f>
        <v>CLX19</v>
      </c>
      <c r="C60" s="12" cm="1">
        <f t="array" ref="C60">+INDEX('data-futures'!$B61:$AW61,1,MATCH('active-future'!$D60,'data-futures'!$B61:$AW61,0)-1)</f>
        <v>52.59</v>
      </c>
      <c r="D60" s="10">
        <f>+LARGE('data-futures'!$B61:$AW61,1)</f>
        <v>632666</v>
      </c>
    </row>
    <row r="61" spans="1:4" x14ac:dyDescent="0.2">
      <c r="A61" s="8">
        <f>+'data-futures'!A62</f>
        <v>43746</v>
      </c>
      <c r="B61" s="9" t="str" cm="1">
        <f t="array" ref="B61">+INDEX('data-futures'!$B$1:$AW$1,1,MATCH('active-future'!$D61,'data-futures'!$B62:$AW62,0)-1)</f>
        <v>CLX19</v>
      </c>
      <c r="C61" s="12" cm="1">
        <f t="array" ref="C61">+INDEX('data-futures'!$B62:$AW62,1,MATCH('active-future'!$D61,'data-futures'!$B62:$AW62,0)-1)</f>
        <v>52.63</v>
      </c>
      <c r="D61" s="10">
        <f>+LARGE('data-futures'!$B62:$AW62,1)</f>
        <v>658324</v>
      </c>
    </row>
    <row r="62" spans="1:4" x14ac:dyDescent="0.2">
      <c r="A62" s="8">
        <f>+'data-futures'!A63</f>
        <v>43745</v>
      </c>
      <c r="B62" s="9" t="str" cm="1">
        <f t="array" ref="B62">+INDEX('data-futures'!$B$1:$AW$1,1,MATCH('active-future'!$D62,'data-futures'!$B63:$AW63,0)-1)</f>
        <v>CLX19</v>
      </c>
      <c r="C62" s="12" cm="1">
        <f t="array" ref="C62">+INDEX('data-futures'!$B63:$AW63,1,MATCH('active-future'!$D62,'data-futures'!$B63:$AW63,0)-1)</f>
        <v>52.75</v>
      </c>
      <c r="D62" s="10">
        <f>+LARGE('data-futures'!$B63:$AW63,1)</f>
        <v>549019</v>
      </c>
    </row>
    <row r="63" spans="1:4" x14ac:dyDescent="0.2">
      <c r="A63" s="8">
        <f>+'data-futures'!A64</f>
        <v>43742</v>
      </c>
      <c r="B63" s="9" t="str" cm="1">
        <f t="array" ref="B63">+INDEX('data-futures'!$B$1:$AW$1,1,MATCH('active-future'!$D63,'data-futures'!$B64:$AW64,0)-1)</f>
        <v>CLX19</v>
      </c>
      <c r="C63" s="12" cm="1">
        <f t="array" ref="C63">+INDEX('data-futures'!$B64:$AW64,1,MATCH('active-future'!$D63,'data-futures'!$B64:$AW64,0)-1)</f>
        <v>52.81</v>
      </c>
      <c r="D63" s="10">
        <f>+LARGE('data-futures'!$B64:$AW64,1)</f>
        <v>541104</v>
      </c>
    </row>
    <row r="64" spans="1:4" x14ac:dyDescent="0.2">
      <c r="A64" s="8">
        <f>+'data-futures'!A65</f>
        <v>43741</v>
      </c>
      <c r="B64" s="9" t="str" cm="1">
        <f t="array" ref="B64">+INDEX('data-futures'!$B$1:$AW$1,1,MATCH('active-future'!$D64,'data-futures'!$B65:$AW65,0)-1)</f>
        <v>CLX19</v>
      </c>
      <c r="C64" s="12" cm="1">
        <f t="array" ref="C64">+INDEX('data-futures'!$B65:$AW65,1,MATCH('active-future'!$D64,'data-futures'!$B65:$AW65,0)-1)</f>
        <v>52.45</v>
      </c>
      <c r="D64" s="10">
        <f>+LARGE('data-futures'!$B65:$AW65,1)</f>
        <v>642466</v>
      </c>
    </row>
    <row r="65" spans="1:4" x14ac:dyDescent="0.2">
      <c r="A65" s="8">
        <f>+'data-futures'!A66</f>
        <v>43740</v>
      </c>
      <c r="B65" s="9" t="str" cm="1">
        <f t="array" ref="B65">+INDEX('data-futures'!$B$1:$AW$1,1,MATCH('active-future'!$D65,'data-futures'!$B66:$AW66,0)-1)</f>
        <v>CLX19</v>
      </c>
      <c r="C65" s="12" cm="1">
        <f t="array" ref="C65">+INDEX('data-futures'!$B66:$AW66,1,MATCH('active-future'!$D65,'data-futures'!$B66:$AW66,0)-1)</f>
        <v>52.64</v>
      </c>
      <c r="D65" s="10">
        <f>+LARGE('data-futures'!$B66:$AW66,1)</f>
        <v>590306</v>
      </c>
    </row>
    <row r="66" spans="1:4" x14ac:dyDescent="0.2">
      <c r="A66" s="8">
        <f>+'data-futures'!A67</f>
        <v>43739</v>
      </c>
      <c r="B66" s="9" t="str" cm="1">
        <f t="array" ref="B66">+INDEX('data-futures'!$B$1:$AW$1,1,MATCH('active-future'!$D66,'data-futures'!$B67:$AW67,0)-1)</f>
        <v>CLX19</v>
      </c>
      <c r="C66" s="12" cm="1">
        <f t="array" ref="C66">+INDEX('data-futures'!$B67:$AW67,1,MATCH('active-future'!$D66,'data-futures'!$B67:$AW67,0)-1)</f>
        <v>53.62</v>
      </c>
      <c r="D66" s="10">
        <f>+LARGE('data-futures'!$B67:$AW67,1)</f>
        <v>589176</v>
      </c>
    </row>
    <row r="67" spans="1:4" x14ac:dyDescent="0.2">
      <c r="A67" s="8">
        <f>+'data-futures'!A68</f>
        <v>43738</v>
      </c>
      <c r="B67" s="9" t="str" cm="1">
        <f t="array" ref="B67">+INDEX('data-futures'!$B$1:$AW$1,1,MATCH('active-future'!$D67,'data-futures'!$B68:$AW68,0)-1)</f>
        <v>CLX19</v>
      </c>
      <c r="C67" s="12" cm="1">
        <f t="array" ref="C67">+INDEX('data-futures'!$B68:$AW68,1,MATCH('active-future'!$D67,'data-futures'!$B68:$AW68,0)-1)</f>
        <v>54.07</v>
      </c>
      <c r="D67" s="10">
        <f>+LARGE('data-futures'!$B68:$AW68,1)</f>
        <v>532522</v>
      </c>
    </row>
    <row r="68" spans="1:4" x14ac:dyDescent="0.2">
      <c r="A68" s="8">
        <f>+'data-futures'!A69</f>
        <v>43735</v>
      </c>
      <c r="B68" s="9" t="str" cm="1">
        <f t="array" ref="B68">+INDEX('data-futures'!$B$1:$AW$1,1,MATCH('active-future'!$D68,'data-futures'!$B69:$AW69,0)-1)</f>
        <v>CLX19</v>
      </c>
      <c r="C68" s="12" cm="1">
        <f t="array" ref="C68">+INDEX('data-futures'!$B69:$AW69,1,MATCH('active-future'!$D68,'data-futures'!$B69:$AW69,0)-1)</f>
        <v>55.91</v>
      </c>
      <c r="D68" s="10">
        <f>+LARGE('data-futures'!$B69:$AW69,1)</f>
        <v>712966</v>
      </c>
    </row>
    <row r="69" spans="1:4" x14ac:dyDescent="0.2">
      <c r="A69" s="8">
        <f>+'data-futures'!A70</f>
        <v>43734</v>
      </c>
      <c r="B69" s="9" t="str" cm="1">
        <f t="array" ref="B69">+INDEX('data-futures'!$B$1:$AW$1,1,MATCH('active-future'!$D69,'data-futures'!$B70:$AW70,0)-1)</f>
        <v>CLX19</v>
      </c>
      <c r="C69" s="12" cm="1">
        <f t="array" ref="C69">+INDEX('data-futures'!$B70:$AW70,1,MATCH('active-future'!$D69,'data-futures'!$B70:$AW70,0)-1)</f>
        <v>56.41</v>
      </c>
      <c r="D69" s="10">
        <f>+LARGE('data-futures'!$B70:$AW70,1)</f>
        <v>599653</v>
      </c>
    </row>
    <row r="70" spans="1:4" x14ac:dyDescent="0.2">
      <c r="A70" s="8">
        <f>+'data-futures'!A71</f>
        <v>43733</v>
      </c>
      <c r="B70" s="9" t="str" cm="1">
        <f t="array" ref="B70">+INDEX('data-futures'!$B$1:$AW$1,1,MATCH('active-future'!$D70,'data-futures'!$B71:$AW71,0)-1)</f>
        <v>CLX19</v>
      </c>
      <c r="C70" s="12" cm="1">
        <f t="array" ref="C70">+INDEX('data-futures'!$B71:$AW71,1,MATCH('active-future'!$D70,'data-futures'!$B71:$AW71,0)-1)</f>
        <v>56.49</v>
      </c>
      <c r="D70" s="10">
        <f>+LARGE('data-futures'!$B71:$AW71,1)</f>
        <v>563550</v>
      </c>
    </row>
    <row r="71" spans="1:4" x14ac:dyDescent="0.2">
      <c r="A71" s="8">
        <f>+'data-futures'!A72</f>
        <v>43732</v>
      </c>
      <c r="B71" s="9" t="str" cm="1">
        <f t="array" ref="B71">+INDEX('data-futures'!$B$1:$AW$1,1,MATCH('active-future'!$D71,'data-futures'!$B72:$AW72,0)-1)</f>
        <v>CLX19</v>
      </c>
      <c r="C71" s="12" cm="1">
        <f t="array" ref="C71">+INDEX('data-futures'!$B72:$AW72,1,MATCH('active-future'!$D71,'data-futures'!$B72:$AW72,0)-1)</f>
        <v>57.29</v>
      </c>
      <c r="D71" s="10">
        <f>+LARGE('data-futures'!$B72:$AW72,1)</f>
        <v>591529</v>
      </c>
    </row>
    <row r="72" spans="1:4" x14ac:dyDescent="0.2">
      <c r="A72" s="8">
        <f>+'data-futures'!A73</f>
        <v>43731</v>
      </c>
      <c r="B72" s="9" t="str" cm="1">
        <f t="array" ref="B72">+INDEX('data-futures'!$B$1:$AW$1,1,MATCH('active-future'!$D72,'data-futures'!$B73:$AW73,0)-1)</f>
        <v>CLX19</v>
      </c>
      <c r="C72" s="12" cm="1">
        <f t="array" ref="C72">+INDEX('data-futures'!$B73:$AW73,1,MATCH('active-future'!$D72,'data-futures'!$B73:$AW73,0)-1)</f>
        <v>58.64</v>
      </c>
      <c r="D72" s="10">
        <f>+LARGE('data-futures'!$B73:$AW73,1)</f>
        <v>526785</v>
      </c>
    </row>
    <row r="73" spans="1:4" x14ac:dyDescent="0.2">
      <c r="A73" s="8">
        <f>+'data-futures'!A74</f>
        <v>43728</v>
      </c>
      <c r="B73" s="9" t="str" cm="1">
        <f t="array" ref="B73">+INDEX('data-futures'!$B$1:$AW$1,1,MATCH('active-future'!$D73,'data-futures'!$B74:$AW74,0)-1)</f>
        <v>CLX19</v>
      </c>
      <c r="C73" s="12" cm="1">
        <f t="array" ref="C73">+INDEX('data-futures'!$B74:$AW74,1,MATCH('active-future'!$D73,'data-futures'!$B74:$AW74,0)-1)</f>
        <v>58.09</v>
      </c>
      <c r="D73" s="10">
        <f>+LARGE('data-futures'!$B74:$AW74,1)</f>
        <v>576019</v>
      </c>
    </row>
    <row r="74" spans="1:4" x14ac:dyDescent="0.2">
      <c r="A74" s="8">
        <f>+'data-futures'!A75</f>
        <v>43727</v>
      </c>
      <c r="B74" s="9" t="str" cm="1">
        <f t="array" ref="B74">+INDEX('data-futures'!$B$1:$AW$1,1,MATCH('active-future'!$D74,'data-futures'!$B75:$AW75,0)-1)</f>
        <v>CLX19</v>
      </c>
      <c r="C74" s="12" cm="1">
        <f t="array" ref="C74">+INDEX('data-futures'!$B75:$AW75,1,MATCH('active-future'!$D74,'data-futures'!$B75:$AW75,0)-1)</f>
        <v>58.19</v>
      </c>
      <c r="D74" s="10">
        <f>+LARGE('data-futures'!$B75:$AW75,1)</f>
        <v>722337</v>
      </c>
    </row>
    <row r="75" spans="1:4" x14ac:dyDescent="0.2">
      <c r="A75" s="8">
        <f>+'data-futures'!A76</f>
        <v>43726</v>
      </c>
      <c r="B75" s="9" t="str" cm="1">
        <f t="array" ref="B75">+INDEX('data-futures'!$B$1:$AW$1,1,MATCH('active-future'!$D75,'data-futures'!$B76:$AW76,0)-1)</f>
        <v>CLX19</v>
      </c>
      <c r="C75" s="12" cm="1">
        <f t="array" ref="C75">+INDEX('data-futures'!$B76:$AW76,1,MATCH('active-future'!$D75,'data-futures'!$B76:$AW76,0)-1)</f>
        <v>58.04</v>
      </c>
      <c r="D75" s="10">
        <f>+LARGE('data-futures'!$B76:$AW76,1)</f>
        <v>654343</v>
      </c>
    </row>
    <row r="76" spans="1:4" x14ac:dyDescent="0.2">
      <c r="A76" s="8">
        <f>+'data-futures'!A77</f>
        <v>43725</v>
      </c>
      <c r="B76" s="9" t="str" cm="1">
        <f t="array" ref="B76">+INDEX('data-futures'!$B$1:$AW$1,1,MATCH('active-future'!$D76,'data-futures'!$B77:$AW77,0)-1)</f>
        <v>CLV19</v>
      </c>
      <c r="C76" s="12" cm="1">
        <f t="array" ref="C76">+INDEX('data-futures'!$B77:$AW77,1,MATCH('active-future'!$D76,'data-futures'!$B77:$AW77,0)-1)</f>
        <v>59.34</v>
      </c>
      <c r="D76" s="10">
        <f>+LARGE('data-futures'!$B77:$AW77,1)</f>
        <v>993237</v>
      </c>
    </row>
    <row r="77" spans="1:4" x14ac:dyDescent="0.2">
      <c r="A77" s="8">
        <f>+'data-futures'!A78</f>
        <v>43724</v>
      </c>
      <c r="B77" s="9" t="str" cm="1">
        <f t="array" ref="B77">+INDEX('data-futures'!$B$1:$AW$1,1,MATCH('active-future'!$D77,'data-futures'!$B78:$AW78,0)-1)</f>
        <v>CLV19</v>
      </c>
      <c r="C77" s="12" cm="1">
        <f t="array" ref="C77">+INDEX('data-futures'!$B78:$AW78,1,MATCH('active-future'!$D77,'data-futures'!$B78:$AW78,0)-1)</f>
        <v>62.9</v>
      </c>
      <c r="D77" s="10">
        <f>+LARGE('data-futures'!$B78:$AW78,1)</f>
        <v>1404916</v>
      </c>
    </row>
    <row r="78" spans="1:4" x14ac:dyDescent="0.2">
      <c r="A78" s="8">
        <f>+'data-futures'!A79</f>
        <v>43721</v>
      </c>
      <c r="B78" s="9" t="str" cm="1">
        <f t="array" ref="B78">+INDEX('data-futures'!$B$1:$AW$1,1,MATCH('active-future'!$D78,'data-futures'!$B79:$AW79,0)-1)</f>
        <v>CLV19</v>
      </c>
      <c r="C78" s="12" cm="1">
        <f t="array" ref="C78">+INDEX('data-futures'!$B79:$AW79,1,MATCH('active-future'!$D78,'data-futures'!$B79:$AW79,0)-1)</f>
        <v>54.85</v>
      </c>
      <c r="D78" s="10">
        <f>+LARGE('data-futures'!$B79:$AW79,1)</f>
        <v>599470</v>
      </c>
    </row>
    <row r="79" spans="1:4" x14ac:dyDescent="0.2">
      <c r="A79" s="8">
        <f>+'data-futures'!A80</f>
        <v>43720</v>
      </c>
      <c r="B79" s="9" t="str" cm="1">
        <f t="array" ref="B79">+INDEX('data-futures'!$B$1:$AW$1,1,MATCH('active-future'!$D79,'data-futures'!$B80:$AW80,0)-1)</f>
        <v>CLV19</v>
      </c>
      <c r="C79" s="12" cm="1">
        <f t="array" ref="C79">+INDEX('data-futures'!$B80:$AW80,1,MATCH('active-future'!$D79,'data-futures'!$B80:$AW80,0)-1)</f>
        <v>55.09</v>
      </c>
      <c r="D79" s="10">
        <f>+LARGE('data-futures'!$B80:$AW80,1)</f>
        <v>845977</v>
      </c>
    </row>
    <row r="80" spans="1:4" x14ac:dyDescent="0.2">
      <c r="A80" s="8">
        <f>+'data-futures'!A81</f>
        <v>43719</v>
      </c>
      <c r="B80" s="9" t="str" cm="1">
        <f t="array" ref="B80">+INDEX('data-futures'!$B$1:$AW$1,1,MATCH('active-future'!$D80,'data-futures'!$B81:$AW81,0)-1)</f>
        <v>CLV19</v>
      </c>
      <c r="C80" s="12" cm="1">
        <f t="array" ref="C80">+INDEX('data-futures'!$B81:$AW81,1,MATCH('active-future'!$D80,'data-futures'!$B81:$AW81,0)-1)</f>
        <v>55.75</v>
      </c>
      <c r="D80" s="10">
        <f>+LARGE('data-futures'!$B81:$AW81,1)</f>
        <v>858772</v>
      </c>
    </row>
    <row r="81" spans="1:4" x14ac:dyDescent="0.2">
      <c r="A81" s="8">
        <f>+'data-futures'!A82</f>
        <v>43718</v>
      </c>
      <c r="B81" s="9" t="str" cm="1">
        <f t="array" ref="B81">+INDEX('data-futures'!$B$1:$AW$1,1,MATCH('active-future'!$D81,'data-futures'!$B82:$AW82,0)-1)</f>
        <v>CLV19</v>
      </c>
      <c r="C81" s="12" cm="1">
        <f t="array" ref="C81">+INDEX('data-futures'!$B82:$AW82,1,MATCH('active-future'!$D81,'data-futures'!$B82:$AW82,0)-1)</f>
        <v>57.4</v>
      </c>
      <c r="D81" s="10">
        <f>+LARGE('data-futures'!$B82:$AW82,1)</f>
        <v>755472</v>
      </c>
    </row>
    <row r="82" spans="1:4" x14ac:dyDescent="0.2">
      <c r="A82" s="8">
        <f>+'data-futures'!A83</f>
        <v>43717</v>
      </c>
      <c r="B82" s="9" t="str" cm="1">
        <f t="array" ref="B82">+INDEX('data-futures'!$B$1:$AW$1,1,MATCH('active-future'!$D82,'data-futures'!$B83:$AW83,0)-1)</f>
        <v>CLV19</v>
      </c>
      <c r="C82" s="12" cm="1">
        <f t="array" ref="C82">+INDEX('data-futures'!$B83:$AW83,1,MATCH('active-future'!$D82,'data-futures'!$B83:$AW83,0)-1)</f>
        <v>57.85</v>
      </c>
      <c r="D82" s="10">
        <f>+LARGE('data-futures'!$B83:$AW83,1)</f>
        <v>646993</v>
      </c>
    </row>
    <row r="83" spans="1:4" x14ac:dyDescent="0.2">
      <c r="A83" s="8">
        <f>+'data-futures'!A84</f>
        <v>43714</v>
      </c>
      <c r="B83" s="9" t="str" cm="1">
        <f t="array" ref="B83">+INDEX('data-futures'!$B$1:$AW$1,1,MATCH('active-future'!$D83,'data-futures'!$B84:$AW84,0)-1)</f>
        <v>CLV19</v>
      </c>
      <c r="C83" s="12" cm="1">
        <f t="array" ref="C83">+INDEX('data-futures'!$B84:$AW84,1,MATCH('active-future'!$D83,'data-futures'!$B84:$AW84,0)-1)</f>
        <v>56.52</v>
      </c>
      <c r="D83" s="10">
        <f>+LARGE('data-futures'!$B84:$AW84,1)</f>
        <v>714294</v>
      </c>
    </row>
    <row r="84" spans="1:4" x14ac:dyDescent="0.2">
      <c r="A84" s="8">
        <f>+'data-futures'!A85</f>
        <v>43713</v>
      </c>
      <c r="B84" s="9" t="str" cm="1">
        <f t="array" ref="B84">+INDEX('data-futures'!$B$1:$AW$1,1,MATCH('active-future'!$D84,'data-futures'!$B85:$AW85,0)-1)</f>
        <v>CLV19</v>
      </c>
      <c r="C84" s="12" cm="1">
        <f t="array" ref="C84">+INDEX('data-futures'!$B85:$AW85,1,MATCH('active-future'!$D84,'data-futures'!$B85:$AW85,0)-1)</f>
        <v>56.3</v>
      </c>
      <c r="D84" s="10">
        <f>+LARGE('data-futures'!$B85:$AW85,1)</f>
        <v>712466</v>
      </c>
    </row>
    <row r="85" spans="1:4" x14ac:dyDescent="0.2">
      <c r="A85" s="8">
        <f>+'data-futures'!A86</f>
        <v>43712</v>
      </c>
      <c r="B85" s="9" t="str" cm="1">
        <f t="array" ref="B85">+INDEX('data-futures'!$B$1:$AW$1,1,MATCH('active-future'!$D85,'data-futures'!$B86:$AW86,0)-1)</f>
        <v>CLV19</v>
      </c>
      <c r="C85" s="12" cm="1">
        <f t="array" ref="C85">+INDEX('data-futures'!$B86:$AW86,1,MATCH('active-future'!$D85,'data-futures'!$B86:$AW86,0)-1)</f>
        <v>56.26</v>
      </c>
      <c r="D85" s="10">
        <f>+LARGE('data-futures'!$B86:$AW86,1)</f>
        <v>682298</v>
      </c>
    </row>
    <row r="86" spans="1:4" x14ac:dyDescent="0.2">
      <c r="A86" s="8">
        <f>+'data-futures'!A87</f>
        <v>43711</v>
      </c>
      <c r="B86" s="9" t="str" cm="1">
        <f t="array" ref="B86">+INDEX('data-futures'!$B$1:$AW$1,1,MATCH('active-future'!$D86,'data-futures'!$B87:$AW87,0)-1)</f>
        <v>CLV19</v>
      </c>
      <c r="C86" s="12" cm="1">
        <f t="array" ref="C86">+INDEX('data-futures'!$B87:$AW87,1,MATCH('active-future'!$D86,'data-futures'!$B87:$AW87,0)-1)</f>
        <v>53.94</v>
      </c>
      <c r="D86" s="10">
        <f>+LARGE('data-futures'!$B87:$AW87,1)</f>
        <v>970804</v>
      </c>
    </row>
    <row r="87" spans="1:4" x14ac:dyDescent="0.2">
      <c r="A87" s="8">
        <f>+'data-futures'!A88</f>
        <v>43707</v>
      </c>
      <c r="B87" s="9" t="str" cm="1">
        <f t="array" ref="B87">+INDEX('data-futures'!$B$1:$AW$1,1,MATCH('active-future'!$D87,'data-futures'!$B88:$AW88,0)-1)</f>
        <v>CLV19</v>
      </c>
      <c r="C87" s="12" cm="1">
        <f t="array" ref="C87">+INDEX('data-futures'!$B88:$AW88,1,MATCH('active-future'!$D87,'data-futures'!$B88:$AW88,0)-1)</f>
        <v>55.1</v>
      </c>
      <c r="D87" s="10">
        <f>+LARGE('data-futures'!$B88:$AW88,1)</f>
        <v>708268</v>
      </c>
    </row>
    <row r="88" spans="1:4" x14ac:dyDescent="0.2">
      <c r="A88" s="8">
        <f>+'data-futures'!A89</f>
        <v>43706</v>
      </c>
      <c r="B88" s="9" t="str" cm="1">
        <f t="array" ref="B88">+INDEX('data-futures'!$B$1:$AW$1,1,MATCH('active-future'!$D88,'data-futures'!$B89:$AW89,0)-1)</f>
        <v>CLV19</v>
      </c>
      <c r="C88" s="12" cm="1">
        <f t="array" ref="C88">+INDEX('data-futures'!$B89:$AW89,1,MATCH('active-future'!$D88,'data-futures'!$B89:$AW89,0)-1)</f>
        <v>56.71</v>
      </c>
      <c r="D88" s="10">
        <f>+LARGE('data-futures'!$B89:$AW89,1)</f>
        <v>630760</v>
      </c>
    </row>
    <row r="89" spans="1:4" x14ac:dyDescent="0.2">
      <c r="A89" s="8">
        <f>+'data-futures'!A90</f>
        <v>43705</v>
      </c>
      <c r="B89" s="9" t="str" cm="1">
        <f t="array" ref="B89">+INDEX('data-futures'!$B$1:$AW$1,1,MATCH('active-future'!$D89,'data-futures'!$B90:$AW90,0)-1)</f>
        <v>CLV19</v>
      </c>
      <c r="C89" s="12" cm="1">
        <f t="array" ref="C89">+INDEX('data-futures'!$B90:$AW90,1,MATCH('active-future'!$D89,'data-futures'!$B90:$AW90,0)-1)</f>
        <v>55.78</v>
      </c>
      <c r="D89" s="10">
        <f>+LARGE('data-futures'!$B90:$AW90,1)</f>
        <v>674048</v>
      </c>
    </row>
    <row r="90" spans="1:4" x14ac:dyDescent="0.2">
      <c r="A90" s="8">
        <f>+'data-futures'!A91</f>
        <v>43704</v>
      </c>
      <c r="B90" s="9" t="str" cm="1">
        <f t="array" ref="B90">+INDEX('data-futures'!$B$1:$AW$1,1,MATCH('active-future'!$D90,'data-futures'!$B91:$AW91,0)-1)</f>
        <v>CLV19</v>
      </c>
      <c r="C90" s="12" cm="1">
        <f t="array" ref="C90">+INDEX('data-futures'!$B91:$AW91,1,MATCH('active-future'!$D90,'data-futures'!$B91:$AW91,0)-1)</f>
        <v>54.93</v>
      </c>
      <c r="D90" s="10">
        <f>+LARGE('data-futures'!$B91:$AW91,1)</f>
        <v>596624</v>
      </c>
    </row>
    <row r="91" spans="1:4" x14ac:dyDescent="0.2">
      <c r="A91" s="8">
        <f>+'data-futures'!A92</f>
        <v>43703</v>
      </c>
      <c r="B91" s="9" t="str" cm="1">
        <f t="array" ref="B91">+INDEX('data-futures'!$B$1:$AW$1,1,MATCH('active-future'!$D91,'data-futures'!$B92:$AW92,0)-1)</f>
        <v>CLV19</v>
      </c>
      <c r="C91" s="12" cm="1">
        <f t="array" ref="C91">+INDEX('data-futures'!$B92:$AW92,1,MATCH('active-future'!$D91,'data-futures'!$B92:$AW92,0)-1)</f>
        <v>53.64</v>
      </c>
      <c r="D91" s="10">
        <f>+LARGE('data-futures'!$B92:$AW92,1)</f>
        <v>679022</v>
      </c>
    </row>
    <row r="92" spans="1:4" x14ac:dyDescent="0.2">
      <c r="A92" s="8">
        <f>+'data-futures'!A93</f>
        <v>43700</v>
      </c>
      <c r="B92" s="9" t="str" cm="1">
        <f t="array" ref="B92">+INDEX('data-futures'!$B$1:$AW$1,1,MATCH('active-future'!$D92,'data-futures'!$B93:$AW93,0)-1)</f>
        <v>CLV19</v>
      </c>
      <c r="C92" s="12" cm="1">
        <f t="array" ref="C92">+INDEX('data-futures'!$B93:$AW93,1,MATCH('active-future'!$D92,'data-futures'!$B93:$AW93,0)-1)</f>
        <v>54.17</v>
      </c>
      <c r="D92" s="10">
        <f>+LARGE('data-futures'!$B93:$AW93,1)</f>
        <v>807151</v>
      </c>
    </row>
    <row r="93" spans="1:4" x14ac:dyDescent="0.2">
      <c r="A93" s="8">
        <f>+'data-futures'!A94</f>
        <v>43699</v>
      </c>
      <c r="B93" s="9" t="str" cm="1">
        <f t="array" ref="B93">+INDEX('data-futures'!$B$1:$AW$1,1,MATCH('active-future'!$D93,'data-futures'!$B94:$AW94,0)-1)</f>
        <v>CLV19</v>
      </c>
      <c r="C93" s="12" cm="1">
        <f t="array" ref="C93">+INDEX('data-futures'!$B94:$AW94,1,MATCH('active-future'!$D93,'data-futures'!$B94:$AW94,0)-1)</f>
        <v>55.35</v>
      </c>
      <c r="D93" s="10">
        <f>+LARGE('data-futures'!$B94:$AW94,1)</f>
        <v>621573</v>
      </c>
    </row>
    <row r="94" spans="1:4" x14ac:dyDescent="0.2">
      <c r="A94" s="8">
        <f>+'data-futures'!A95</f>
        <v>43698</v>
      </c>
      <c r="B94" s="9" t="str" cm="1">
        <f t="array" ref="B94">+INDEX('data-futures'!$B$1:$AW$1,1,MATCH('active-future'!$D94,'data-futures'!$B95:$AW95,0)-1)</f>
        <v>CLV19</v>
      </c>
      <c r="C94" s="12" cm="1">
        <f t="array" ref="C94">+INDEX('data-futures'!$B95:$AW95,1,MATCH('active-future'!$D94,'data-futures'!$B95:$AW95,0)-1)</f>
        <v>55.68</v>
      </c>
      <c r="D94" s="10">
        <f>+LARGE('data-futures'!$B95:$AW95,1)</f>
        <v>704035</v>
      </c>
    </row>
    <row r="95" spans="1:4" x14ac:dyDescent="0.2">
      <c r="A95" s="8">
        <f>+'data-futures'!A96</f>
        <v>43697</v>
      </c>
      <c r="B95" s="9" t="str" cm="1">
        <f t="array" ref="B95">+INDEX('data-futures'!$B$1:$AW$1,1,MATCH('active-future'!$D95,'data-futures'!$B96:$AW96,0)-1)</f>
        <v>CLV19</v>
      </c>
      <c r="C95" s="12" cm="1">
        <f t="array" ref="C95">+INDEX('data-futures'!$B96:$AW96,1,MATCH('active-future'!$D95,'data-futures'!$B96:$AW96,0)-1)</f>
        <v>56.13</v>
      </c>
      <c r="D95" s="10">
        <f>+LARGE('data-futures'!$B96:$AW96,1)</f>
        <v>659258</v>
      </c>
    </row>
    <row r="96" spans="1:4" x14ac:dyDescent="0.2">
      <c r="A96" s="8">
        <f>+'data-futures'!A97</f>
        <v>43696</v>
      </c>
      <c r="B96" s="9" t="str" cm="1">
        <f t="array" ref="B96">+INDEX('data-futures'!$B$1:$AW$1,1,MATCH('active-future'!$D96,'data-futures'!$B97:$AW97,0)-1)</f>
        <v>CLV19</v>
      </c>
      <c r="C96" s="12" cm="1">
        <f t="array" ref="C96">+INDEX('data-futures'!$B97:$AW97,1,MATCH('active-future'!$D96,'data-futures'!$B97:$AW97,0)-1)</f>
        <v>56.14</v>
      </c>
      <c r="D96" s="10">
        <f>+LARGE('data-futures'!$B97:$AW97,1)</f>
        <v>584014</v>
      </c>
    </row>
    <row r="97" spans="1:4" x14ac:dyDescent="0.2">
      <c r="A97" s="8">
        <f>+'data-futures'!A98</f>
        <v>43693</v>
      </c>
      <c r="B97" s="9" t="str" cm="1">
        <f t="array" ref="B97">+INDEX('data-futures'!$B$1:$AW$1,1,MATCH('active-future'!$D97,'data-futures'!$B98:$AW98,0)-1)</f>
        <v>CLV19</v>
      </c>
      <c r="C97" s="12" cm="1">
        <f t="array" ref="C97">+INDEX('data-futures'!$B98:$AW98,1,MATCH('active-future'!$D97,'data-futures'!$B98:$AW98,0)-1)</f>
        <v>54.81</v>
      </c>
      <c r="D97" s="10">
        <f>+LARGE('data-futures'!$B98:$AW98,1)</f>
        <v>395156</v>
      </c>
    </row>
    <row r="98" spans="1:4" x14ac:dyDescent="0.2">
      <c r="A98" s="8">
        <f>+'data-futures'!A99</f>
        <v>43692</v>
      </c>
      <c r="B98" s="9" t="str" cm="1">
        <f t="array" ref="B98">+INDEX('data-futures'!$B$1:$AW$1,1,MATCH('active-future'!$D98,'data-futures'!$B99:$AW99,0)-1)</f>
        <v>CLU19</v>
      </c>
      <c r="C98" s="12" cm="1">
        <f t="array" ref="C98">+INDEX('data-futures'!$B99:$AW99,1,MATCH('active-future'!$D98,'data-futures'!$B99:$AW99,0)-1)</f>
        <v>54.47</v>
      </c>
      <c r="D98" s="10">
        <f>+LARGE('data-futures'!$B99:$AW99,1)</f>
        <v>527866</v>
      </c>
    </row>
    <row r="99" spans="1:4" x14ac:dyDescent="0.2">
      <c r="A99" s="8">
        <f>+'data-futures'!A100</f>
        <v>43691</v>
      </c>
      <c r="B99" s="9" t="str" cm="1">
        <f t="array" ref="B99">+INDEX('data-futures'!$B$1:$AW$1,1,MATCH('active-future'!$D99,'data-futures'!$B100:$AW100,0)-1)</f>
        <v>CLU19</v>
      </c>
      <c r="C99" s="12" cm="1">
        <f t="array" ref="C99">+INDEX('data-futures'!$B100:$AW100,1,MATCH('active-future'!$D99,'data-futures'!$B100:$AW100,0)-1)</f>
        <v>55.23</v>
      </c>
      <c r="D99" s="10">
        <f>+LARGE('data-futures'!$B100:$AW100,1)</f>
        <v>718293</v>
      </c>
    </row>
    <row r="100" spans="1:4" x14ac:dyDescent="0.2">
      <c r="A100" s="8">
        <f>+'data-futures'!A101</f>
        <v>43690</v>
      </c>
      <c r="B100" s="9" t="str" cm="1">
        <f t="array" ref="B100">+INDEX('data-futures'!$B$1:$AW$1,1,MATCH('active-future'!$D100,'data-futures'!$B101:$AW101,0)-1)</f>
        <v>CLU19</v>
      </c>
      <c r="C100" s="12" cm="1">
        <f t="array" ref="C100">+INDEX('data-futures'!$B101:$AW101,1,MATCH('active-future'!$D100,'data-futures'!$B101:$AW101,0)-1)</f>
        <v>57.1</v>
      </c>
      <c r="D100" s="10">
        <f>+LARGE('data-futures'!$B101:$AW101,1)</f>
        <v>783486</v>
      </c>
    </row>
    <row r="101" spans="1:4" x14ac:dyDescent="0.2">
      <c r="A101" s="8">
        <f>+'data-futures'!A102</f>
        <v>43689</v>
      </c>
      <c r="B101" s="9" t="str" cm="1">
        <f t="array" ref="B101">+INDEX('data-futures'!$B$1:$AW$1,1,MATCH('active-future'!$D101,'data-futures'!$B102:$AW102,0)-1)</f>
        <v>CLU19</v>
      </c>
      <c r="C101" s="12" cm="1">
        <f t="array" ref="C101">+INDEX('data-futures'!$B102:$AW102,1,MATCH('active-future'!$D101,'data-futures'!$B102:$AW102,0)-1)</f>
        <v>54.93</v>
      </c>
      <c r="D101" s="10">
        <f>+LARGE('data-futures'!$B102:$AW102,1)</f>
        <v>611027</v>
      </c>
    </row>
    <row r="102" spans="1:4" x14ac:dyDescent="0.2">
      <c r="A102" s="8">
        <f>+'data-futures'!A103</f>
        <v>43686</v>
      </c>
      <c r="B102" s="9" t="str" cm="1">
        <f t="array" ref="B102">+INDEX('data-futures'!$B$1:$AW$1,1,MATCH('active-future'!$D102,'data-futures'!$B103:$AW103,0)-1)</f>
        <v>CLU19</v>
      </c>
      <c r="C102" s="12" cm="1">
        <f t="array" ref="C102">+INDEX('data-futures'!$B103:$AW103,1,MATCH('active-future'!$D102,'data-futures'!$B103:$AW103,0)-1)</f>
        <v>54.5</v>
      </c>
      <c r="D102" s="10">
        <f>+LARGE('data-futures'!$B103:$AW103,1)</f>
        <v>726386</v>
      </c>
    </row>
    <row r="103" spans="1:4" x14ac:dyDescent="0.2">
      <c r="A103" s="8">
        <f>+'data-futures'!A104</f>
        <v>43685</v>
      </c>
      <c r="B103" s="9" t="str" cm="1">
        <f t="array" ref="B103">+INDEX('data-futures'!$B$1:$AW$1,1,MATCH('active-future'!$D103,'data-futures'!$B104:$AW104,0)-1)</f>
        <v>CLU19</v>
      </c>
      <c r="C103" s="12" cm="1">
        <f t="array" ref="C103">+INDEX('data-futures'!$B104:$AW104,1,MATCH('active-future'!$D103,'data-futures'!$B104:$AW104,0)-1)</f>
        <v>52.54</v>
      </c>
      <c r="D103" s="10">
        <f>+LARGE('data-futures'!$B104:$AW104,1)</f>
        <v>724762</v>
      </c>
    </row>
    <row r="104" spans="1:4" x14ac:dyDescent="0.2">
      <c r="A104" s="8">
        <f>+'data-futures'!A105</f>
        <v>43684</v>
      </c>
      <c r="B104" s="9" t="str" cm="1">
        <f t="array" ref="B104">+INDEX('data-futures'!$B$1:$AW$1,1,MATCH('active-future'!$D104,'data-futures'!$B105:$AW105,0)-1)</f>
        <v>CLU19</v>
      </c>
      <c r="C104" s="12" cm="1">
        <f t="array" ref="C104">+INDEX('data-futures'!$B105:$AW105,1,MATCH('active-future'!$D104,'data-futures'!$B105:$AW105,0)-1)</f>
        <v>51.09</v>
      </c>
      <c r="D104" s="10">
        <f>+LARGE('data-futures'!$B105:$AW105,1)</f>
        <v>1063214</v>
      </c>
    </row>
    <row r="105" spans="1:4" x14ac:dyDescent="0.2">
      <c r="A105" s="8">
        <f>+'data-futures'!A106</f>
        <v>43683</v>
      </c>
      <c r="B105" s="9" t="str" cm="1">
        <f t="array" ref="B105">+INDEX('data-futures'!$B$1:$AW$1,1,MATCH('active-future'!$D105,'data-futures'!$B106:$AW106,0)-1)</f>
        <v>CLU19</v>
      </c>
      <c r="C105" s="12" cm="1">
        <f t="array" ref="C105">+INDEX('data-futures'!$B106:$AW106,1,MATCH('active-future'!$D105,'data-futures'!$B106:$AW106,0)-1)</f>
        <v>53.63</v>
      </c>
      <c r="D105" s="10">
        <f>+LARGE('data-futures'!$B106:$AW106,1)</f>
        <v>682794</v>
      </c>
    </row>
    <row r="106" spans="1:4" x14ac:dyDescent="0.2">
      <c r="A106" s="8">
        <f>+'data-futures'!A107</f>
        <v>43682</v>
      </c>
      <c r="B106" s="9" t="str" cm="1">
        <f t="array" ref="B106">+INDEX('data-futures'!$B$1:$AW$1,1,MATCH('active-future'!$D106,'data-futures'!$B107:$AW107,0)-1)</f>
        <v>CLU19</v>
      </c>
      <c r="C106" s="12" cm="1">
        <f t="array" ref="C106">+INDEX('data-futures'!$B107:$AW107,1,MATCH('active-future'!$D106,'data-futures'!$B107:$AW107,0)-1)</f>
        <v>54.69</v>
      </c>
      <c r="D106" s="10">
        <f>+LARGE('data-futures'!$B107:$AW107,1)</f>
        <v>823844</v>
      </c>
    </row>
    <row r="107" spans="1:4" x14ac:dyDescent="0.2">
      <c r="A107" s="8">
        <f>+'data-futures'!A108</f>
        <v>43679</v>
      </c>
      <c r="B107" s="9" t="str" cm="1">
        <f t="array" ref="B107">+INDEX('data-futures'!$B$1:$AW$1,1,MATCH('active-future'!$D107,'data-futures'!$B108:$AW108,0)-1)</f>
        <v>CLU19</v>
      </c>
      <c r="C107" s="12" cm="1">
        <f t="array" ref="C107">+INDEX('data-futures'!$B108:$AW108,1,MATCH('active-future'!$D107,'data-futures'!$B108:$AW108,0)-1)</f>
        <v>55.66</v>
      </c>
      <c r="D107" s="10">
        <f>+LARGE('data-futures'!$B108:$AW108,1)</f>
        <v>739810</v>
      </c>
    </row>
    <row r="108" spans="1:4" x14ac:dyDescent="0.2">
      <c r="A108" s="8">
        <f>+'data-futures'!A109</f>
        <v>43678</v>
      </c>
      <c r="B108" s="9" t="str" cm="1">
        <f t="array" ref="B108">+INDEX('data-futures'!$B$1:$AW$1,1,MATCH('active-future'!$D108,'data-futures'!$B109:$AW109,0)-1)</f>
        <v>CLU19</v>
      </c>
      <c r="C108" s="12" cm="1">
        <f t="array" ref="C108">+INDEX('data-futures'!$B109:$AW109,1,MATCH('active-future'!$D108,'data-futures'!$B109:$AW109,0)-1)</f>
        <v>53.95</v>
      </c>
      <c r="D108" s="10">
        <f>+LARGE('data-futures'!$B109:$AW109,1)</f>
        <v>886748</v>
      </c>
    </row>
    <row r="109" spans="1:4" x14ac:dyDescent="0.2">
      <c r="A109" s="8">
        <f>+'data-futures'!A110</f>
        <v>43677</v>
      </c>
      <c r="B109" s="9" t="str" cm="1">
        <f t="array" ref="B109">+INDEX('data-futures'!$B$1:$AW$1,1,MATCH('active-future'!$D109,'data-futures'!$B110:$AW110,0)-1)</f>
        <v>CLU19</v>
      </c>
      <c r="C109" s="12" cm="1">
        <f t="array" ref="C109">+INDEX('data-futures'!$B110:$AW110,1,MATCH('active-future'!$D109,'data-futures'!$B110:$AW110,0)-1)</f>
        <v>58.58</v>
      </c>
      <c r="D109" s="10">
        <f>+LARGE('data-futures'!$B110:$AW110,1)</f>
        <v>614001</v>
      </c>
    </row>
    <row r="110" spans="1:4" x14ac:dyDescent="0.2">
      <c r="A110" s="8">
        <f>+'data-futures'!A111</f>
        <v>43676</v>
      </c>
      <c r="B110" s="9" t="str" cm="1">
        <f t="array" ref="B110">+INDEX('data-futures'!$B$1:$AW$1,1,MATCH('active-future'!$D110,'data-futures'!$B111:$AW111,0)-1)</f>
        <v>CLU19</v>
      </c>
      <c r="C110" s="12" cm="1">
        <f t="array" ref="C110">+INDEX('data-futures'!$B111:$AW111,1,MATCH('active-future'!$D110,'data-futures'!$B111:$AW111,0)-1)</f>
        <v>58.05</v>
      </c>
      <c r="D110" s="10">
        <f>+LARGE('data-futures'!$B111:$AW111,1)</f>
        <v>547401</v>
      </c>
    </row>
    <row r="111" spans="1:4" x14ac:dyDescent="0.2">
      <c r="A111" s="8">
        <f>+'data-futures'!A112</f>
        <v>43675</v>
      </c>
      <c r="B111" s="9" t="str" cm="1">
        <f t="array" ref="B111">+INDEX('data-futures'!$B$1:$AW$1,1,MATCH('active-future'!$D111,'data-futures'!$B112:$AW112,0)-1)</f>
        <v>CLU19</v>
      </c>
      <c r="C111" s="12" cm="1">
        <f t="array" ref="C111">+INDEX('data-futures'!$B112:$AW112,1,MATCH('active-future'!$D111,'data-futures'!$B112:$AW112,0)-1)</f>
        <v>56.87</v>
      </c>
      <c r="D111" s="10">
        <f>+LARGE('data-futures'!$B112:$AW112,1)</f>
        <v>529742</v>
      </c>
    </row>
    <row r="112" spans="1:4" x14ac:dyDescent="0.2">
      <c r="A112" s="8">
        <f>+'data-futures'!A113</f>
        <v>43672</v>
      </c>
      <c r="B112" s="9" t="str" cm="1">
        <f t="array" ref="B112">+INDEX('data-futures'!$B$1:$AW$1,1,MATCH('active-future'!$D112,'data-futures'!$B113:$AW113,0)-1)</f>
        <v>CLU19</v>
      </c>
      <c r="C112" s="12" cm="1">
        <f t="array" ref="C112">+INDEX('data-futures'!$B113:$AW113,1,MATCH('active-future'!$D112,'data-futures'!$B113:$AW113,0)-1)</f>
        <v>56.2</v>
      </c>
      <c r="D112" s="10">
        <f>+LARGE('data-futures'!$B113:$AW113,1)</f>
        <v>476785</v>
      </c>
    </row>
    <row r="113" spans="1:4" x14ac:dyDescent="0.2">
      <c r="A113" s="8">
        <f>+'data-futures'!A114</f>
        <v>43671</v>
      </c>
      <c r="B113" s="9" t="str" cm="1">
        <f t="array" ref="B113">+INDEX('data-futures'!$B$1:$AW$1,1,MATCH('active-future'!$D113,'data-futures'!$B114:$AW114,0)-1)</f>
        <v>CLU19</v>
      </c>
      <c r="C113" s="12" cm="1">
        <f t="array" ref="C113">+INDEX('data-futures'!$B114:$AW114,1,MATCH('active-future'!$D113,'data-futures'!$B114:$AW114,0)-1)</f>
        <v>56.02</v>
      </c>
      <c r="D113" s="10">
        <f>+LARGE('data-futures'!$B114:$AW114,1)</f>
        <v>559282</v>
      </c>
    </row>
    <row r="114" spans="1:4" x14ac:dyDescent="0.2">
      <c r="A114" s="8">
        <f>+'data-futures'!A115</f>
        <v>43670</v>
      </c>
      <c r="B114" s="9" t="str" cm="1">
        <f t="array" ref="B114">+INDEX('data-futures'!$B$1:$AW$1,1,MATCH('active-future'!$D114,'data-futures'!$B115:$AW115,0)-1)</f>
        <v>CLU19</v>
      </c>
      <c r="C114" s="12" cm="1">
        <f t="array" ref="C114">+INDEX('data-futures'!$B115:$AW115,1,MATCH('active-future'!$D114,'data-futures'!$B115:$AW115,0)-1)</f>
        <v>55.88</v>
      </c>
      <c r="D114" s="10">
        <f>+LARGE('data-futures'!$B115:$AW115,1)</f>
        <v>745248</v>
      </c>
    </row>
    <row r="115" spans="1:4" x14ac:dyDescent="0.2">
      <c r="A115" s="8">
        <f>+'data-futures'!A116</f>
        <v>43669</v>
      </c>
      <c r="B115" s="9" t="str" cm="1">
        <f t="array" ref="B115">+INDEX('data-futures'!$B$1:$AW$1,1,MATCH('active-future'!$D115,'data-futures'!$B116:$AW116,0)-1)</f>
        <v>CLU19</v>
      </c>
      <c r="C115" s="12" cm="1">
        <f t="array" ref="C115">+INDEX('data-futures'!$B116:$AW116,1,MATCH('active-future'!$D115,'data-futures'!$B116:$AW116,0)-1)</f>
        <v>56.77</v>
      </c>
      <c r="D115" s="10">
        <f>+LARGE('data-futures'!$B116:$AW116,1)</f>
        <v>521876</v>
      </c>
    </row>
    <row r="116" spans="1:4" x14ac:dyDescent="0.2">
      <c r="A116" s="8">
        <f>+'data-futures'!A117</f>
        <v>43668</v>
      </c>
      <c r="B116" s="9" t="str" cm="1">
        <f t="array" ref="B116">+INDEX('data-futures'!$B$1:$AW$1,1,MATCH('active-future'!$D116,'data-futures'!$B117:$AW117,0)-1)</f>
        <v>CLU19</v>
      </c>
      <c r="C116" s="12" cm="1">
        <f t="array" ref="C116">+INDEX('data-futures'!$B117:$AW117,1,MATCH('active-future'!$D116,'data-futures'!$B117:$AW117,0)-1)</f>
        <v>56.22</v>
      </c>
      <c r="D116" s="10">
        <f>+LARGE('data-futures'!$B117:$AW117,1)</f>
        <v>619483</v>
      </c>
    </row>
    <row r="117" spans="1:4" x14ac:dyDescent="0.2">
      <c r="A117" s="8">
        <f>+'data-futures'!A118</f>
        <v>43665</v>
      </c>
      <c r="B117" s="9" t="str" cm="1">
        <f t="array" ref="B117">+INDEX('data-futures'!$B$1:$AW$1,1,MATCH('active-future'!$D117,'data-futures'!$B118:$AW118,0)-1)</f>
        <v>CLU19</v>
      </c>
      <c r="C117" s="12" cm="1">
        <f t="array" ref="C117">+INDEX('data-futures'!$B118:$AW118,1,MATCH('active-future'!$D117,'data-futures'!$B118:$AW118,0)-1)</f>
        <v>55.76</v>
      </c>
      <c r="D117" s="10">
        <f>+LARGE('data-futures'!$B118:$AW118,1)</f>
        <v>734388</v>
      </c>
    </row>
    <row r="118" spans="1:4" x14ac:dyDescent="0.2">
      <c r="A118" s="8">
        <f>+'data-futures'!A119</f>
        <v>43664</v>
      </c>
      <c r="B118" s="9" t="str" cm="1">
        <f t="array" ref="B118">+INDEX('data-futures'!$B$1:$AW$1,1,MATCH('active-future'!$D118,'data-futures'!$B119:$AW119,0)-1)</f>
        <v>CLU19</v>
      </c>
      <c r="C118" s="12" cm="1">
        <f t="array" ref="C118">+INDEX('data-futures'!$B119:$AW119,1,MATCH('active-future'!$D118,'data-futures'!$B119:$AW119,0)-1)</f>
        <v>55.42</v>
      </c>
      <c r="D118" s="10">
        <f>+LARGE('data-futures'!$B119:$AW119,1)</f>
        <v>764491</v>
      </c>
    </row>
    <row r="119" spans="1:4" x14ac:dyDescent="0.2">
      <c r="A119" s="8">
        <f>+'data-futures'!A120</f>
        <v>43663</v>
      </c>
      <c r="B119" s="9" t="str" cm="1">
        <f t="array" ref="B119">+INDEX('data-futures'!$B$1:$AW$1,1,MATCH('active-future'!$D119,'data-futures'!$B120:$AW120,0)-1)</f>
        <v>CLQ19</v>
      </c>
      <c r="C119" s="12" cm="1">
        <f t="array" ref="C119">+INDEX('data-futures'!$B120:$AW120,1,MATCH('active-future'!$D119,'data-futures'!$B120:$AW120,0)-1)</f>
        <v>56.78</v>
      </c>
      <c r="D119" s="10">
        <f>+LARGE('data-futures'!$B120:$AW120,1)</f>
        <v>504432</v>
      </c>
    </row>
    <row r="120" spans="1:4" x14ac:dyDescent="0.2">
      <c r="A120" s="8">
        <f>+'data-futures'!A121</f>
        <v>43662</v>
      </c>
      <c r="B120" s="9" t="str" cm="1">
        <f t="array" ref="B120">+INDEX('data-futures'!$B$1:$AW$1,1,MATCH('active-future'!$D120,'data-futures'!$B121:$AW121,0)-1)</f>
        <v>CLQ19</v>
      </c>
      <c r="C120" s="12" cm="1">
        <f t="array" ref="C120">+INDEX('data-futures'!$B121:$AW121,1,MATCH('active-future'!$D120,'data-futures'!$B121:$AW121,0)-1)</f>
        <v>57.62</v>
      </c>
      <c r="D120" s="10">
        <f>+LARGE('data-futures'!$B121:$AW121,1)</f>
        <v>712540</v>
      </c>
    </row>
    <row r="121" spans="1:4" x14ac:dyDescent="0.2">
      <c r="A121" s="8">
        <f>+'data-futures'!A122</f>
        <v>43661</v>
      </c>
      <c r="B121" s="9" t="str" cm="1">
        <f t="array" ref="B121">+INDEX('data-futures'!$B$1:$AW$1,1,MATCH('active-future'!$D121,'data-futures'!$B122:$AW122,0)-1)</f>
        <v>CLQ19</v>
      </c>
      <c r="C121" s="12" cm="1">
        <f t="array" ref="C121">+INDEX('data-futures'!$B122:$AW122,1,MATCH('active-future'!$D121,'data-futures'!$B122:$AW122,0)-1)</f>
        <v>59.58</v>
      </c>
      <c r="D121" s="10">
        <f>+LARGE('data-futures'!$B122:$AW122,1)</f>
        <v>566818</v>
      </c>
    </row>
    <row r="122" spans="1:4" x14ac:dyDescent="0.2">
      <c r="A122" s="8">
        <f>+'data-futures'!A123</f>
        <v>43658</v>
      </c>
      <c r="B122" s="9" t="str" cm="1">
        <f t="array" ref="B122">+INDEX('data-futures'!$B$1:$AW$1,1,MATCH('active-future'!$D122,'data-futures'!$B123:$AW123,0)-1)</f>
        <v>CLQ19</v>
      </c>
      <c r="C122" s="12" cm="1">
        <f t="array" ref="C122">+INDEX('data-futures'!$B123:$AW123,1,MATCH('active-future'!$D122,'data-futures'!$B123:$AW123,0)-1)</f>
        <v>60.21</v>
      </c>
      <c r="D122" s="10">
        <f>+LARGE('data-futures'!$B123:$AW123,1)</f>
        <v>469029</v>
      </c>
    </row>
    <row r="123" spans="1:4" x14ac:dyDescent="0.2">
      <c r="A123" s="8">
        <f>+'data-futures'!A124</f>
        <v>43657</v>
      </c>
      <c r="B123" s="9" t="str" cm="1">
        <f t="array" ref="B123">+INDEX('data-futures'!$B$1:$AW$1,1,MATCH('active-future'!$D123,'data-futures'!$B124:$AW124,0)-1)</f>
        <v>CLQ19</v>
      </c>
      <c r="C123" s="12" cm="1">
        <f t="array" ref="C123">+INDEX('data-futures'!$B124:$AW124,1,MATCH('active-future'!$D123,'data-futures'!$B124:$AW124,0)-1)</f>
        <v>60.2</v>
      </c>
      <c r="D123" s="10">
        <f>+LARGE('data-futures'!$B124:$AW124,1)</f>
        <v>573019</v>
      </c>
    </row>
    <row r="124" spans="1:4" x14ac:dyDescent="0.2">
      <c r="A124" s="8">
        <f>+'data-futures'!A125</f>
        <v>43656</v>
      </c>
      <c r="B124" s="9" t="str" cm="1">
        <f t="array" ref="B124">+INDEX('data-futures'!$B$1:$AW$1,1,MATCH('active-future'!$D124,'data-futures'!$B125:$AW125,0)-1)</f>
        <v>CLQ19</v>
      </c>
      <c r="C124" s="12" cm="1">
        <f t="array" ref="C124">+INDEX('data-futures'!$B125:$AW125,1,MATCH('active-future'!$D124,'data-futures'!$B125:$AW125,0)-1)</f>
        <v>60.43</v>
      </c>
      <c r="D124" s="10">
        <f>+LARGE('data-futures'!$B125:$AW125,1)</f>
        <v>690656</v>
      </c>
    </row>
    <row r="125" spans="1:4" x14ac:dyDescent="0.2">
      <c r="A125" s="8">
        <f>+'data-futures'!A126</f>
        <v>43655</v>
      </c>
      <c r="B125" s="9" t="str" cm="1">
        <f t="array" ref="B125">+INDEX('data-futures'!$B$1:$AW$1,1,MATCH('active-future'!$D125,'data-futures'!$B126:$AW126,0)-1)</f>
        <v>CLQ19</v>
      </c>
      <c r="C125" s="12" cm="1">
        <f t="array" ref="C125">+INDEX('data-futures'!$B126:$AW126,1,MATCH('active-future'!$D125,'data-futures'!$B126:$AW126,0)-1)</f>
        <v>57.83</v>
      </c>
      <c r="D125" s="10">
        <f>+LARGE('data-futures'!$B126:$AW126,1)</f>
        <v>551872</v>
      </c>
    </row>
    <row r="126" spans="1:4" x14ac:dyDescent="0.2">
      <c r="A126" s="8">
        <f>+'data-futures'!A127</f>
        <v>43654</v>
      </c>
      <c r="B126" s="9" t="str" cm="1">
        <f t="array" ref="B126">+INDEX('data-futures'!$B$1:$AW$1,1,MATCH('active-future'!$D126,'data-futures'!$B127:$AW127,0)-1)</f>
        <v>CLQ19</v>
      </c>
      <c r="C126" s="12" cm="1">
        <f t="array" ref="C126">+INDEX('data-futures'!$B127:$AW127,1,MATCH('active-future'!$D126,'data-futures'!$B127:$AW127,0)-1)</f>
        <v>57.66</v>
      </c>
      <c r="D126" s="10">
        <f>+LARGE('data-futures'!$B127:$AW127,1)</f>
        <v>540861</v>
      </c>
    </row>
    <row r="127" spans="1:4" x14ac:dyDescent="0.2">
      <c r="A127" s="8">
        <f>+'data-futures'!A128</f>
        <v>43651</v>
      </c>
      <c r="B127" s="9" t="str" cm="1">
        <f t="array" ref="B127">+INDEX('data-futures'!$B$1:$AW$1,1,MATCH('active-future'!$D127,'data-futures'!$B128:$AW128,0)-1)</f>
        <v>CLQ19</v>
      </c>
      <c r="C127" s="12" cm="1">
        <f t="array" ref="C127">+INDEX('data-futures'!$B128:$AW128,1,MATCH('active-future'!$D127,'data-futures'!$B128:$AW128,0)-1)</f>
        <v>57.51</v>
      </c>
      <c r="D127" s="10">
        <f>+LARGE('data-futures'!$B128:$AW128,1)</f>
        <v>698015</v>
      </c>
    </row>
    <row r="128" spans="1:4" x14ac:dyDescent="0.2">
      <c r="A128" s="8">
        <f>+'data-futures'!A129</f>
        <v>43649</v>
      </c>
      <c r="B128" s="9" t="str" cm="1">
        <f t="array" ref="B128">+INDEX('data-futures'!$B$1:$AW$1,1,MATCH('active-future'!$D128,'data-futures'!$B129:$AW129,0)-1)</f>
        <v>CLQ19</v>
      </c>
      <c r="C128" s="12" cm="1">
        <f t="array" ref="C128">+INDEX('data-futures'!$B129:$AW129,1,MATCH('active-future'!$D128,'data-futures'!$B129:$AW129,0)-1)</f>
        <v>57.34</v>
      </c>
      <c r="D128" s="10">
        <f>+LARGE('data-futures'!$B129:$AW129,1)</f>
        <v>600131</v>
      </c>
    </row>
    <row r="129" spans="1:4" x14ac:dyDescent="0.2">
      <c r="A129" s="8">
        <f>+'data-futures'!A130</f>
        <v>43648</v>
      </c>
      <c r="B129" s="9" t="str" cm="1">
        <f t="array" ref="B129">+INDEX('data-futures'!$B$1:$AW$1,1,MATCH('active-future'!$D129,'data-futures'!$B130:$AW130,0)-1)</f>
        <v>CLQ19</v>
      </c>
      <c r="C129" s="12" cm="1">
        <f t="array" ref="C129">+INDEX('data-futures'!$B130:$AW130,1,MATCH('active-future'!$D129,'data-futures'!$B130:$AW130,0)-1)</f>
        <v>56.25</v>
      </c>
      <c r="D129" s="10">
        <f>+LARGE('data-futures'!$B130:$AW130,1)</f>
        <v>878938</v>
      </c>
    </row>
    <row r="130" spans="1:4" x14ac:dyDescent="0.2">
      <c r="A130" s="8">
        <f>+'data-futures'!A131</f>
        <v>43647</v>
      </c>
      <c r="B130" s="9" t="str" cm="1">
        <f t="array" ref="B130">+INDEX('data-futures'!$B$1:$AW$1,1,MATCH('active-future'!$D130,'data-futures'!$B131:$AW131,0)-1)</f>
        <v>CLQ19</v>
      </c>
      <c r="C130" s="12" cm="1">
        <f t="array" ref="C130">+INDEX('data-futures'!$B131:$AW131,1,MATCH('active-future'!$D130,'data-futures'!$B131:$AW131,0)-1)</f>
        <v>59.09</v>
      </c>
      <c r="D130" s="10">
        <f>+LARGE('data-futures'!$B131:$AW131,1)</f>
        <v>674887</v>
      </c>
    </row>
    <row r="131" spans="1:4" x14ac:dyDescent="0.2">
      <c r="A131" s="8">
        <f>+'data-futures'!A132</f>
        <v>43644</v>
      </c>
      <c r="B131" s="9" t="str" cm="1">
        <f t="array" ref="B131">+INDEX('data-futures'!$B$1:$AW$1,1,MATCH('active-future'!$D131,'data-futures'!$B132:$AW132,0)-1)</f>
        <v>CLQ19</v>
      </c>
      <c r="C131" s="12" cm="1">
        <f t="array" ref="C131">+INDEX('data-futures'!$B132:$AW132,1,MATCH('active-future'!$D131,'data-futures'!$B132:$AW132,0)-1)</f>
        <v>58.47</v>
      </c>
      <c r="D131" s="10">
        <f>+LARGE('data-futures'!$B132:$AW132,1)</f>
        <v>556101</v>
      </c>
    </row>
    <row r="132" spans="1:4" x14ac:dyDescent="0.2">
      <c r="A132" s="8">
        <f>+'data-futures'!A133</f>
        <v>43643</v>
      </c>
      <c r="B132" s="9" t="str" cm="1">
        <f t="array" ref="B132">+INDEX('data-futures'!$B$1:$AW$1,1,MATCH('active-future'!$D132,'data-futures'!$B133:$AW133,0)-1)</f>
        <v>CLQ19</v>
      </c>
      <c r="C132" s="12" cm="1">
        <f t="array" ref="C132">+INDEX('data-futures'!$B133:$AW133,1,MATCH('active-future'!$D132,'data-futures'!$B133:$AW133,0)-1)</f>
        <v>59.43</v>
      </c>
      <c r="D132" s="10">
        <f>+LARGE('data-futures'!$B133:$AW133,1)</f>
        <v>531405</v>
      </c>
    </row>
    <row r="133" spans="1:4" x14ac:dyDescent="0.2">
      <c r="A133" s="8">
        <f>+'data-futures'!A134</f>
        <v>43642</v>
      </c>
      <c r="B133" s="9" t="str" cm="1">
        <f t="array" ref="B133">+INDEX('data-futures'!$B$1:$AW$1,1,MATCH('active-future'!$D133,'data-futures'!$B134:$AW134,0)-1)</f>
        <v>CLQ19</v>
      </c>
      <c r="C133" s="12" cm="1">
        <f t="array" ref="C133">+INDEX('data-futures'!$B134:$AW134,1,MATCH('active-future'!$D133,'data-futures'!$B134:$AW134,0)-1)</f>
        <v>59.38</v>
      </c>
      <c r="D133" s="10">
        <f>+LARGE('data-futures'!$B134:$AW134,1)</f>
        <v>686817</v>
      </c>
    </row>
    <row r="134" spans="1:4" x14ac:dyDescent="0.2">
      <c r="A134" s="8">
        <f>+'data-futures'!A135</f>
        <v>43641</v>
      </c>
      <c r="B134" s="9" t="str" cm="1">
        <f t="array" ref="B134">+INDEX('data-futures'!$B$1:$AW$1,1,MATCH('active-future'!$D134,'data-futures'!$B135:$AW135,0)-1)</f>
        <v>CLQ19</v>
      </c>
      <c r="C134" s="12" cm="1">
        <f t="array" ref="C134">+INDEX('data-futures'!$B135:$AW135,1,MATCH('active-future'!$D134,'data-futures'!$B135:$AW135,0)-1)</f>
        <v>57.83</v>
      </c>
      <c r="D134" s="10">
        <f>+LARGE('data-futures'!$B135:$AW135,1)</f>
        <v>673140</v>
      </c>
    </row>
    <row r="135" spans="1:4" x14ac:dyDescent="0.2">
      <c r="A135" s="8">
        <f>+'data-futures'!A136</f>
        <v>43640</v>
      </c>
      <c r="B135" s="9" t="str" cm="1">
        <f t="array" ref="B135">+INDEX('data-futures'!$B$1:$AW$1,1,MATCH('active-future'!$D135,'data-futures'!$B136:$AW136,0)-1)</f>
        <v>CLQ19</v>
      </c>
      <c r="C135" s="12" cm="1">
        <f t="array" ref="C135">+INDEX('data-futures'!$B136:$AW136,1,MATCH('active-future'!$D135,'data-futures'!$B136:$AW136,0)-1)</f>
        <v>57.9</v>
      </c>
      <c r="D135" s="10">
        <f>+LARGE('data-futures'!$B136:$AW136,1)</f>
        <v>597164</v>
      </c>
    </row>
    <row r="136" spans="1:4" x14ac:dyDescent="0.2">
      <c r="A136" s="8">
        <f>+'data-futures'!A137</f>
        <v>43637</v>
      </c>
      <c r="B136" s="9" t="str" cm="1">
        <f t="array" ref="B136">+INDEX('data-futures'!$B$1:$AW$1,1,MATCH('active-future'!$D136,'data-futures'!$B137:$AW137,0)-1)</f>
        <v>CLQ19</v>
      </c>
      <c r="C136" s="12" cm="1">
        <f t="array" ref="C136">+INDEX('data-futures'!$B137:$AW137,1,MATCH('active-future'!$D136,'data-futures'!$B137:$AW137,0)-1)</f>
        <v>57.43</v>
      </c>
      <c r="D136" s="10">
        <f>+LARGE('data-futures'!$B137:$AW137,1)</f>
        <v>676047</v>
      </c>
    </row>
    <row r="137" spans="1:4" x14ac:dyDescent="0.2">
      <c r="A137" s="8">
        <f>+'data-futures'!A138</f>
        <v>43636</v>
      </c>
      <c r="B137" s="9" t="str" cm="1">
        <f t="array" ref="B137">+INDEX('data-futures'!$B$1:$AW$1,1,MATCH('active-future'!$D137,'data-futures'!$B138:$AW138,0)-1)</f>
        <v>CLQ19</v>
      </c>
      <c r="C137" s="12" cm="1">
        <f t="array" ref="C137">+INDEX('data-futures'!$B138:$AW138,1,MATCH('active-future'!$D137,'data-futures'!$B138:$AW138,0)-1)</f>
        <v>57.07</v>
      </c>
      <c r="D137" s="10">
        <f>+LARGE('data-futures'!$B138:$AW138,1)</f>
        <v>854514</v>
      </c>
    </row>
    <row r="138" spans="1:4" x14ac:dyDescent="0.2">
      <c r="A138" s="8">
        <f>+'data-futures'!A139</f>
        <v>43635</v>
      </c>
      <c r="B138" s="9" t="str" cm="1">
        <f t="array" ref="B138">+INDEX('data-futures'!$B$1:$AW$1,1,MATCH('active-future'!$D138,'data-futures'!$B139:$AW139,0)-1)</f>
        <v>CLQ19</v>
      </c>
      <c r="C138" s="12" cm="1">
        <f t="array" ref="C138">+INDEX('data-futures'!$B139:$AW139,1,MATCH('active-future'!$D138,'data-futures'!$B139:$AW139,0)-1)</f>
        <v>53.97</v>
      </c>
      <c r="D138" s="10">
        <f>+LARGE('data-futures'!$B139:$AW139,1)</f>
        <v>667512</v>
      </c>
    </row>
    <row r="139" spans="1:4" x14ac:dyDescent="0.2">
      <c r="A139" s="8">
        <f>+'data-futures'!A140</f>
        <v>43634</v>
      </c>
      <c r="B139" s="9" t="str" cm="1">
        <f t="array" ref="B139">+INDEX('data-futures'!$B$1:$AW$1,1,MATCH('active-future'!$D139,'data-futures'!$B140:$AW140,0)-1)</f>
        <v>CLQ19</v>
      </c>
      <c r="C139" s="12" cm="1">
        <f t="array" ref="C139">+INDEX('data-futures'!$B140:$AW140,1,MATCH('active-future'!$D139,'data-futures'!$B140:$AW140,0)-1)</f>
        <v>54.11</v>
      </c>
      <c r="D139" s="10">
        <f>+LARGE('data-futures'!$B140:$AW140,1)</f>
        <v>618302</v>
      </c>
    </row>
    <row r="140" spans="1:4" x14ac:dyDescent="0.2">
      <c r="A140" s="8">
        <f>+'data-futures'!A141</f>
        <v>43633</v>
      </c>
      <c r="B140" s="9" t="str" cm="1">
        <f t="array" ref="B140">+INDEX('data-futures'!$B$1:$AW$1,1,MATCH('active-future'!$D140,'data-futures'!$B141:$AW141,0)-1)</f>
        <v>CLN19</v>
      </c>
      <c r="C140" s="12" cm="1">
        <f t="array" ref="C140">+INDEX('data-futures'!$B141:$AW141,1,MATCH('active-future'!$D140,'data-futures'!$B141:$AW141,0)-1)</f>
        <v>51.93</v>
      </c>
      <c r="D140" s="10">
        <f>+LARGE('data-futures'!$B141:$AW141,1)</f>
        <v>397868</v>
      </c>
    </row>
    <row r="141" spans="1:4" x14ac:dyDescent="0.2">
      <c r="A141" s="8">
        <f>+'data-futures'!A142</f>
        <v>43630</v>
      </c>
      <c r="B141" s="9" t="str" cm="1">
        <f t="array" ref="B141">+INDEX('data-futures'!$B$1:$AW$1,1,MATCH('active-future'!$D141,'data-futures'!$B142:$AW142,0)-1)</f>
        <v>CLN19</v>
      </c>
      <c r="C141" s="12" cm="1">
        <f t="array" ref="C141">+INDEX('data-futures'!$B142:$AW142,1,MATCH('active-future'!$D141,'data-futures'!$B142:$AW142,0)-1)</f>
        <v>52.51</v>
      </c>
      <c r="D141" s="10">
        <f>+LARGE('data-futures'!$B142:$AW142,1)</f>
        <v>574229</v>
      </c>
    </row>
    <row r="142" spans="1:4" x14ac:dyDescent="0.2">
      <c r="A142" s="8">
        <f>+'data-futures'!A143</f>
        <v>43629</v>
      </c>
      <c r="B142" s="9" t="str" cm="1">
        <f t="array" ref="B142">+INDEX('data-futures'!$B$1:$AW$1,1,MATCH('active-future'!$D142,'data-futures'!$B143:$AW143,0)-1)</f>
        <v>CLN19</v>
      </c>
      <c r="C142" s="12" cm="1">
        <f t="array" ref="C142">+INDEX('data-futures'!$B143:$AW143,1,MATCH('active-future'!$D142,'data-futures'!$B143:$AW143,0)-1)</f>
        <v>52.28</v>
      </c>
      <c r="D142" s="10">
        <f>+LARGE('data-futures'!$B143:$AW143,1)</f>
        <v>945024</v>
      </c>
    </row>
    <row r="143" spans="1:4" x14ac:dyDescent="0.2">
      <c r="A143" s="8">
        <f>+'data-futures'!A144</f>
        <v>43628</v>
      </c>
      <c r="B143" s="9" t="str" cm="1">
        <f t="array" ref="B143">+INDEX('data-futures'!$B$1:$AW$1,1,MATCH('active-future'!$D143,'data-futures'!$B144:$AW144,0)-1)</f>
        <v>CLN19</v>
      </c>
      <c r="C143" s="12" cm="1">
        <f t="array" ref="C143">+INDEX('data-futures'!$B144:$AW144,1,MATCH('active-future'!$D143,'data-futures'!$B144:$AW144,0)-1)</f>
        <v>51.14</v>
      </c>
      <c r="D143" s="10">
        <f>+LARGE('data-futures'!$B144:$AW144,1)</f>
        <v>786105</v>
      </c>
    </row>
    <row r="144" spans="1:4" x14ac:dyDescent="0.2">
      <c r="A144" s="8">
        <f>+'data-futures'!A145</f>
        <v>43627</v>
      </c>
      <c r="B144" s="9" t="str" cm="1">
        <f t="array" ref="B144">+INDEX('data-futures'!$B$1:$AW$1,1,MATCH('active-future'!$D144,'data-futures'!$B145:$AW145,0)-1)</f>
        <v>CLN19</v>
      </c>
      <c r="C144" s="12" cm="1">
        <f t="array" ref="C144">+INDEX('data-futures'!$B145:$AW145,1,MATCH('active-future'!$D144,'data-futures'!$B145:$AW145,0)-1)</f>
        <v>53.27</v>
      </c>
      <c r="D144" s="10">
        <f>+LARGE('data-futures'!$B145:$AW145,1)</f>
        <v>642940</v>
      </c>
    </row>
    <row r="145" spans="1:4" x14ac:dyDescent="0.2">
      <c r="A145" s="8">
        <f>+'data-futures'!A146</f>
        <v>43626</v>
      </c>
      <c r="B145" s="9" t="str" cm="1">
        <f t="array" ref="B145">+INDEX('data-futures'!$B$1:$AW$1,1,MATCH('active-future'!$D145,'data-futures'!$B146:$AW146,0)-1)</f>
        <v>CLN19</v>
      </c>
      <c r="C145" s="12" cm="1">
        <f t="array" ref="C145">+INDEX('data-futures'!$B146:$AW146,1,MATCH('active-future'!$D145,'data-futures'!$B146:$AW146,0)-1)</f>
        <v>53.26</v>
      </c>
      <c r="D145" s="10">
        <f>+LARGE('data-futures'!$B146:$AW146,1)</f>
        <v>687146</v>
      </c>
    </row>
    <row r="146" spans="1:4" x14ac:dyDescent="0.2">
      <c r="A146" s="8">
        <f>+'data-futures'!A147</f>
        <v>43623</v>
      </c>
      <c r="B146" s="9" t="str" cm="1">
        <f t="array" ref="B146">+INDEX('data-futures'!$B$1:$AW$1,1,MATCH('active-future'!$D146,'data-futures'!$B147:$AW147,0)-1)</f>
        <v>CLN19</v>
      </c>
      <c r="C146" s="12" cm="1">
        <f t="array" ref="C146">+INDEX('data-futures'!$B147:$AW147,1,MATCH('active-future'!$D146,'data-futures'!$B147:$AW147,0)-1)</f>
        <v>53.99</v>
      </c>
      <c r="D146" s="10">
        <f>+LARGE('data-futures'!$B147:$AW147,1)</f>
        <v>828133</v>
      </c>
    </row>
    <row r="147" spans="1:4" x14ac:dyDescent="0.2">
      <c r="A147" s="8">
        <f>+'data-futures'!A148</f>
        <v>43622</v>
      </c>
      <c r="B147" s="9" t="str" cm="1">
        <f t="array" ref="B147">+INDEX('data-futures'!$B$1:$AW$1,1,MATCH('active-future'!$D147,'data-futures'!$B148:$AW148,0)-1)</f>
        <v>CLN19</v>
      </c>
      <c r="C147" s="12" cm="1">
        <f t="array" ref="C147">+INDEX('data-futures'!$B148:$AW148,1,MATCH('active-future'!$D147,'data-futures'!$B148:$AW148,0)-1)</f>
        <v>52.59</v>
      </c>
      <c r="D147" s="10">
        <f>+LARGE('data-futures'!$B148:$AW148,1)</f>
        <v>790067</v>
      </c>
    </row>
    <row r="148" spans="1:4" x14ac:dyDescent="0.2">
      <c r="A148" s="8">
        <f>+'data-futures'!A149</f>
        <v>43621</v>
      </c>
      <c r="B148" s="9" t="str" cm="1">
        <f t="array" ref="B148">+INDEX('data-futures'!$B$1:$AW$1,1,MATCH('active-future'!$D148,'data-futures'!$B149:$AW149,0)-1)</f>
        <v>CLN19</v>
      </c>
      <c r="C148" s="12" cm="1">
        <f t="array" ref="C148">+INDEX('data-futures'!$B149:$AW149,1,MATCH('active-future'!$D148,'data-futures'!$B149:$AW149,0)-1)</f>
        <v>51.68</v>
      </c>
      <c r="D148" s="10">
        <f>+LARGE('data-futures'!$B149:$AW149,1)</f>
        <v>943186</v>
      </c>
    </row>
    <row r="149" spans="1:4" x14ac:dyDescent="0.2">
      <c r="A149" s="8">
        <f>+'data-futures'!A150</f>
        <v>43620</v>
      </c>
      <c r="B149" s="9" t="str" cm="1">
        <f t="array" ref="B149">+INDEX('data-futures'!$B$1:$AW$1,1,MATCH('active-future'!$D149,'data-futures'!$B150:$AW150,0)-1)</f>
        <v>CLN19</v>
      </c>
      <c r="C149" s="12" cm="1">
        <f t="array" ref="C149">+INDEX('data-futures'!$B150:$AW150,1,MATCH('active-future'!$D149,'data-futures'!$B150:$AW150,0)-1)</f>
        <v>53.48</v>
      </c>
      <c r="D149" s="10">
        <f>+LARGE('data-futures'!$B150:$AW150,1)</f>
        <v>831625</v>
      </c>
    </row>
    <row r="150" spans="1:4" x14ac:dyDescent="0.2">
      <c r="A150" s="8">
        <f>+'data-futures'!A151</f>
        <v>43619</v>
      </c>
      <c r="B150" s="9" t="str" cm="1">
        <f t="array" ref="B150">+INDEX('data-futures'!$B$1:$AW$1,1,MATCH('active-future'!$D150,'data-futures'!$B151:$AW151,0)-1)</f>
        <v>CLN19</v>
      </c>
      <c r="C150" s="12" cm="1">
        <f t="array" ref="C150">+INDEX('data-futures'!$B151:$AW151,1,MATCH('active-future'!$D150,'data-futures'!$B151:$AW151,0)-1)</f>
        <v>53.25</v>
      </c>
      <c r="D150" s="10">
        <f>+LARGE('data-futures'!$B151:$AW151,1)</f>
        <v>984308</v>
      </c>
    </row>
    <row r="151" spans="1:4" x14ac:dyDescent="0.2">
      <c r="A151" s="8">
        <f>+'data-futures'!A152</f>
        <v>43616</v>
      </c>
      <c r="B151" s="9" t="str" cm="1">
        <f t="array" ref="B151">+INDEX('data-futures'!$B$1:$AW$1,1,MATCH('active-future'!$D151,'data-futures'!$B152:$AW152,0)-1)</f>
        <v>CLN19</v>
      </c>
      <c r="C151" s="12" cm="1">
        <f t="array" ref="C151">+INDEX('data-futures'!$B152:$AW152,1,MATCH('active-future'!$D151,'data-futures'!$B152:$AW152,0)-1)</f>
        <v>53.5</v>
      </c>
      <c r="D151" s="10">
        <f>+LARGE('data-futures'!$B152:$AW152,1)</f>
        <v>1031488</v>
      </c>
    </row>
    <row r="152" spans="1:4" x14ac:dyDescent="0.2">
      <c r="A152" s="8">
        <f>+'data-futures'!A153</f>
        <v>43615</v>
      </c>
      <c r="B152" s="9" t="str" cm="1">
        <f t="array" ref="B152">+INDEX('data-futures'!$B$1:$AW$1,1,MATCH('active-future'!$D152,'data-futures'!$B153:$AW153,0)-1)</f>
        <v>CLN19</v>
      </c>
      <c r="C152" s="12" cm="1">
        <f t="array" ref="C152">+INDEX('data-futures'!$B153:$AW153,1,MATCH('active-future'!$D152,'data-futures'!$B153:$AW153,0)-1)</f>
        <v>56.59</v>
      </c>
      <c r="D152" s="10">
        <f>+LARGE('data-futures'!$B153:$AW153,1)</f>
        <v>842281</v>
      </c>
    </row>
    <row r="153" spans="1:4" x14ac:dyDescent="0.2">
      <c r="A153" s="8">
        <f>+'data-futures'!A154</f>
        <v>43614</v>
      </c>
      <c r="B153" s="9" t="str" cm="1">
        <f t="array" ref="B153">+INDEX('data-futures'!$B$1:$AW$1,1,MATCH('active-future'!$D153,'data-futures'!$B154:$AW154,0)-1)</f>
        <v>CLN19</v>
      </c>
      <c r="C153" s="12" cm="1">
        <f t="array" ref="C153">+INDEX('data-futures'!$B154:$AW154,1,MATCH('active-future'!$D153,'data-futures'!$B154:$AW154,0)-1)</f>
        <v>58.81</v>
      </c>
      <c r="D153" s="10">
        <f>+LARGE('data-futures'!$B154:$AW154,1)</f>
        <v>1124959</v>
      </c>
    </row>
    <row r="154" spans="1:4" x14ac:dyDescent="0.2">
      <c r="A154" s="8">
        <f>+'data-futures'!A155</f>
        <v>43613</v>
      </c>
      <c r="B154" s="9" t="str" cm="1">
        <f t="array" ref="B154">+INDEX('data-futures'!$B$1:$AW$1,1,MATCH('active-future'!$D154,'data-futures'!$B155:$AW155,0)-1)</f>
        <v>CLN19</v>
      </c>
      <c r="C154" s="12" cm="1">
        <f t="array" ref="C154">+INDEX('data-futures'!$B155:$AW155,1,MATCH('active-future'!$D154,'data-futures'!$B155:$AW155,0)-1)</f>
        <v>59.14</v>
      </c>
      <c r="D154" s="10">
        <f>+LARGE('data-futures'!$B155:$AW155,1)</f>
        <v>1020323</v>
      </c>
    </row>
    <row r="155" spans="1:4" x14ac:dyDescent="0.2">
      <c r="A155" s="8">
        <f>+'data-futures'!A156</f>
        <v>43609</v>
      </c>
      <c r="B155" s="9" t="str" cm="1">
        <f t="array" ref="B155">+INDEX('data-futures'!$B$1:$AW$1,1,MATCH('active-future'!$D155,'data-futures'!$B156:$AW156,0)-1)</f>
        <v>CLN19</v>
      </c>
      <c r="C155" s="12" cm="1">
        <f t="array" ref="C155">+INDEX('data-futures'!$B156:$AW156,1,MATCH('active-future'!$D155,'data-futures'!$B156:$AW156,0)-1)</f>
        <v>58.63</v>
      </c>
      <c r="D155" s="10">
        <f>+LARGE('data-futures'!$B156:$AW156,1)</f>
        <v>758099</v>
      </c>
    </row>
    <row r="156" spans="1:4" x14ac:dyDescent="0.2">
      <c r="A156" s="8">
        <f>+'data-futures'!A157</f>
        <v>43608</v>
      </c>
      <c r="B156" s="9" t="str" cm="1">
        <f t="array" ref="B156">+INDEX('data-futures'!$B$1:$AW$1,1,MATCH('active-future'!$D156,'data-futures'!$B157:$AW157,0)-1)</f>
        <v>CLN19</v>
      </c>
      <c r="C156" s="12" cm="1">
        <f t="array" ref="C156">+INDEX('data-futures'!$B157:$AW157,1,MATCH('active-future'!$D156,'data-futures'!$B157:$AW157,0)-1)</f>
        <v>57.91</v>
      </c>
      <c r="D156" s="10">
        <f>+LARGE('data-futures'!$B157:$AW157,1)</f>
        <v>1108052</v>
      </c>
    </row>
    <row r="157" spans="1:4" x14ac:dyDescent="0.2">
      <c r="A157" s="8">
        <f>+'data-futures'!A158</f>
        <v>43607</v>
      </c>
      <c r="B157" s="9" t="str" cm="1">
        <f t="array" ref="B157">+INDEX('data-futures'!$B$1:$AW$1,1,MATCH('active-future'!$D157,'data-futures'!$B158:$AW158,0)-1)</f>
        <v>CLN19</v>
      </c>
      <c r="C157" s="12" cm="1">
        <f t="array" ref="C157">+INDEX('data-futures'!$B158:$AW158,1,MATCH('active-future'!$D157,'data-futures'!$B158:$AW158,0)-1)</f>
        <v>61.42</v>
      </c>
      <c r="D157" s="10">
        <f>+LARGE('data-futures'!$B158:$AW158,1)</f>
        <v>766728</v>
      </c>
    </row>
    <row r="158" spans="1:4" x14ac:dyDescent="0.2">
      <c r="A158" s="8">
        <f>+'data-futures'!A159</f>
        <v>43606</v>
      </c>
      <c r="B158" s="9" t="str" cm="1">
        <f t="array" ref="B158">+INDEX('data-futures'!$B$1:$AW$1,1,MATCH('active-future'!$D158,'data-futures'!$B159:$AW159,0)-1)</f>
        <v>CLN19</v>
      </c>
      <c r="C158" s="12" cm="1">
        <f t="array" ref="C158">+INDEX('data-futures'!$B159:$AW159,1,MATCH('active-future'!$D158,'data-futures'!$B159:$AW159,0)-1)</f>
        <v>63.13</v>
      </c>
      <c r="D158" s="10">
        <f>+LARGE('data-futures'!$B159:$AW159,1)</f>
        <v>641680</v>
      </c>
    </row>
    <row r="159" spans="1:4" x14ac:dyDescent="0.2">
      <c r="A159" s="8">
        <f>+'data-futures'!A160</f>
        <v>43605</v>
      </c>
      <c r="B159" s="9" t="str" cm="1">
        <f t="array" ref="B159">+INDEX('data-futures'!$B$1:$AW$1,1,MATCH('active-future'!$D159,'data-futures'!$B160:$AW160,0)-1)</f>
        <v>CLN19</v>
      </c>
      <c r="C159" s="12" cm="1">
        <f t="array" ref="C159">+INDEX('data-futures'!$B160:$AW160,1,MATCH('active-future'!$D159,'data-futures'!$B160:$AW160,0)-1)</f>
        <v>63.21</v>
      </c>
      <c r="D159" s="10">
        <f>+LARGE('data-futures'!$B160:$AW160,1)</f>
        <v>678773</v>
      </c>
    </row>
    <row r="160" spans="1:4" x14ac:dyDescent="0.2">
      <c r="A160" s="8">
        <f>+'data-futures'!A161</f>
        <v>43602</v>
      </c>
      <c r="B160" s="9" t="str" cm="1">
        <f t="array" ref="B160">+INDEX('data-futures'!$B$1:$AW$1,1,MATCH('active-future'!$D160,'data-futures'!$B161:$AW161,0)-1)</f>
        <v>CLN19</v>
      </c>
      <c r="C160" s="12" cm="1">
        <f t="array" ref="C160">+INDEX('data-futures'!$B161:$AW161,1,MATCH('active-future'!$D160,'data-futures'!$B161:$AW161,0)-1)</f>
        <v>62.92</v>
      </c>
      <c r="D160" s="10">
        <f>+LARGE('data-futures'!$B161:$AW161,1)</f>
        <v>537033</v>
      </c>
    </row>
    <row r="161" spans="1:4" x14ac:dyDescent="0.2">
      <c r="A161" s="8">
        <f>+'data-futures'!A162</f>
        <v>43601</v>
      </c>
      <c r="B161" s="9" t="str" cm="1">
        <f t="array" ref="B161">+INDEX('data-futures'!$B$1:$AW$1,1,MATCH('active-future'!$D161,'data-futures'!$B162:$AW162,0)-1)</f>
        <v>CLM19</v>
      </c>
      <c r="C161" s="12" cm="1">
        <f t="array" ref="C161">+INDEX('data-futures'!$B162:$AW162,1,MATCH('active-future'!$D161,'data-futures'!$B162:$AW162,0)-1)</f>
        <v>62.87</v>
      </c>
      <c r="D161" s="10">
        <f>+LARGE('data-futures'!$B162:$AW162,1)</f>
        <v>545679</v>
      </c>
    </row>
    <row r="162" spans="1:4" x14ac:dyDescent="0.2">
      <c r="A162" s="8">
        <f>+'data-futures'!A163</f>
        <v>43600</v>
      </c>
      <c r="B162" s="9" t="str" cm="1">
        <f t="array" ref="B162">+INDEX('data-futures'!$B$1:$AW$1,1,MATCH('active-future'!$D162,'data-futures'!$B163:$AW163,0)-1)</f>
        <v>CLM19</v>
      </c>
      <c r="C162" s="12" cm="1">
        <f t="array" ref="C162">+INDEX('data-futures'!$B163:$AW163,1,MATCH('active-future'!$D162,'data-futures'!$B163:$AW163,0)-1)</f>
        <v>62.02</v>
      </c>
      <c r="D162" s="10">
        <f>+LARGE('data-futures'!$B163:$AW163,1)</f>
        <v>723001</v>
      </c>
    </row>
    <row r="163" spans="1:4" x14ac:dyDescent="0.2">
      <c r="A163" s="8">
        <f>+'data-futures'!A164</f>
        <v>43599</v>
      </c>
      <c r="B163" s="9" t="str" cm="1">
        <f t="array" ref="B163">+INDEX('data-futures'!$B$1:$AW$1,1,MATCH('active-future'!$D163,'data-futures'!$B164:$AW164,0)-1)</f>
        <v>CLM19</v>
      </c>
      <c r="C163" s="12" cm="1">
        <f t="array" ref="C163">+INDEX('data-futures'!$B164:$AW164,1,MATCH('active-future'!$D163,'data-futures'!$B164:$AW164,0)-1)</f>
        <v>61.78</v>
      </c>
      <c r="D163" s="10">
        <f>+LARGE('data-futures'!$B164:$AW164,1)</f>
        <v>751668</v>
      </c>
    </row>
    <row r="164" spans="1:4" x14ac:dyDescent="0.2">
      <c r="A164" s="8">
        <f>+'data-futures'!A165</f>
        <v>43598</v>
      </c>
      <c r="B164" s="9" t="str" cm="1">
        <f t="array" ref="B164">+INDEX('data-futures'!$B$1:$AW$1,1,MATCH('active-future'!$D164,'data-futures'!$B165:$AW165,0)-1)</f>
        <v>CLM19</v>
      </c>
      <c r="C164" s="12" cm="1">
        <f t="array" ref="C164">+INDEX('data-futures'!$B165:$AW165,1,MATCH('active-future'!$D164,'data-futures'!$B165:$AW165,0)-1)</f>
        <v>61.04</v>
      </c>
      <c r="D164" s="10">
        <f>+LARGE('data-futures'!$B165:$AW165,1)</f>
        <v>1003106</v>
      </c>
    </row>
    <row r="165" spans="1:4" x14ac:dyDescent="0.2">
      <c r="A165" s="8">
        <f>+'data-futures'!A166</f>
        <v>43595</v>
      </c>
      <c r="B165" s="9" t="str" cm="1">
        <f t="array" ref="B165">+INDEX('data-futures'!$B$1:$AW$1,1,MATCH('active-future'!$D165,'data-futures'!$B166:$AW166,0)-1)</f>
        <v>CLM19</v>
      </c>
      <c r="C165" s="12" cm="1">
        <f t="array" ref="C165">+INDEX('data-futures'!$B166:$AW166,1,MATCH('active-future'!$D165,'data-futures'!$B166:$AW166,0)-1)</f>
        <v>61.66</v>
      </c>
      <c r="D165" s="10">
        <f>+LARGE('data-futures'!$B166:$AW166,1)</f>
        <v>786494</v>
      </c>
    </row>
    <row r="166" spans="1:4" x14ac:dyDescent="0.2">
      <c r="A166" s="8">
        <f>+'data-futures'!A167</f>
        <v>43594</v>
      </c>
      <c r="B166" s="9" t="str" cm="1">
        <f t="array" ref="B166">+INDEX('data-futures'!$B$1:$AW$1,1,MATCH('active-future'!$D166,'data-futures'!$B167:$AW167,0)-1)</f>
        <v>CLM19</v>
      </c>
      <c r="C166" s="12" cm="1">
        <f t="array" ref="C166">+INDEX('data-futures'!$B167:$AW167,1,MATCH('active-future'!$D166,'data-futures'!$B167:$AW167,0)-1)</f>
        <v>61.7</v>
      </c>
      <c r="D166" s="10">
        <f>+LARGE('data-futures'!$B167:$AW167,1)</f>
        <v>769583</v>
      </c>
    </row>
    <row r="167" spans="1:4" x14ac:dyDescent="0.2">
      <c r="A167" s="8">
        <f>+'data-futures'!A168</f>
        <v>43593</v>
      </c>
      <c r="B167" s="9" t="str" cm="1">
        <f t="array" ref="B167">+INDEX('data-futures'!$B$1:$AW$1,1,MATCH('active-future'!$D167,'data-futures'!$B168:$AW168,0)-1)</f>
        <v>CLM19</v>
      </c>
      <c r="C167" s="12" cm="1">
        <f t="array" ref="C167">+INDEX('data-futures'!$B168:$AW168,1,MATCH('active-future'!$D167,'data-futures'!$B168:$AW168,0)-1)</f>
        <v>62.12</v>
      </c>
      <c r="D167" s="10">
        <f>+LARGE('data-futures'!$B168:$AW168,1)</f>
        <v>791769</v>
      </c>
    </row>
    <row r="168" spans="1:4" x14ac:dyDescent="0.2">
      <c r="A168" s="8">
        <f>+'data-futures'!A169</f>
        <v>43592</v>
      </c>
      <c r="B168" s="9" t="str" cm="1">
        <f t="array" ref="B168">+INDEX('data-futures'!$B$1:$AW$1,1,MATCH('active-future'!$D168,'data-futures'!$B169:$AW169,0)-1)</f>
        <v>CLM19</v>
      </c>
      <c r="C168" s="12" cm="1">
        <f t="array" ref="C168">+INDEX('data-futures'!$B169:$AW169,1,MATCH('active-future'!$D168,'data-futures'!$B169:$AW169,0)-1)</f>
        <v>61.4</v>
      </c>
      <c r="D168" s="10">
        <f>+LARGE('data-futures'!$B169:$AW169,1)</f>
        <v>842810</v>
      </c>
    </row>
    <row r="169" spans="1:4" x14ac:dyDescent="0.2">
      <c r="A169" s="8">
        <f>+'data-futures'!A170</f>
        <v>43591</v>
      </c>
      <c r="B169" s="9" t="str" cm="1">
        <f t="array" ref="B169">+INDEX('data-futures'!$B$1:$AW$1,1,MATCH('active-future'!$D169,'data-futures'!$B170:$AW170,0)-1)</f>
        <v>CLM19</v>
      </c>
      <c r="C169" s="12" cm="1">
        <f t="array" ref="C169">+INDEX('data-futures'!$B170:$AW170,1,MATCH('active-future'!$D169,'data-futures'!$B170:$AW170,0)-1)</f>
        <v>62.25</v>
      </c>
      <c r="D169" s="10">
        <f>+LARGE('data-futures'!$B170:$AW170,1)</f>
        <v>768810</v>
      </c>
    </row>
    <row r="170" spans="1:4" x14ac:dyDescent="0.2">
      <c r="A170" s="8">
        <f>+'data-futures'!A171</f>
        <v>43588</v>
      </c>
      <c r="B170" s="9" t="str" cm="1">
        <f t="array" ref="B170">+INDEX('data-futures'!$B$1:$AW$1,1,MATCH('active-future'!$D170,'data-futures'!$B171:$AW171,0)-1)</f>
        <v>CLM19</v>
      </c>
      <c r="C170" s="12" cm="1">
        <f t="array" ref="C170">+INDEX('data-futures'!$B171:$AW171,1,MATCH('active-future'!$D170,'data-futures'!$B171:$AW171,0)-1)</f>
        <v>61.94</v>
      </c>
      <c r="D170" s="10">
        <f>+LARGE('data-futures'!$B171:$AW171,1)</f>
        <v>646866</v>
      </c>
    </row>
    <row r="171" spans="1:4" x14ac:dyDescent="0.2">
      <c r="A171" s="8">
        <f>+'data-futures'!A172</f>
        <v>43587</v>
      </c>
      <c r="B171" s="9" t="str" cm="1">
        <f t="array" ref="B171">+INDEX('data-futures'!$B$1:$AW$1,1,MATCH('active-future'!$D171,'data-futures'!$B172:$AW172,0)-1)</f>
        <v>CLM19</v>
      </c>
      <c r="C171" s="12" cm="1">
        <f t="array" ref="C171">+INDEX('data-futures'!$B172:$AW172,1,MATCH('active-future'!$D171,'data-futures'!$B172:$AW172,0)-1)</f>
        <v>61.81</v>
      </c>
      <c r="D171" s="10">
        <f>+LARGE('data-futures'!$B172:$AW172,1)</f>
        <v>914661</v>
      </c>
    </row>
    <row r="172" spans="1:4" x14ac:dyDescent="0.2">
      <c r="A172" s="8">
        <f>+'data-futures'!A173</f>
        <v>43586</v>
      </c>
      <c r="B172" s="9" t="str" cm="1">
        <f t="array" ref="B172">+INDEX('data-futures'!$B$1:$AW$1,1,MATCH('active-future'!$D172,'data-futures'!$B173:$AW173,0)-1)</f>
        <v>CLM19</v>
      </c>
      <c r="C172" s="12" cm="1">
        <f t="array" ref="C172">+INDEX('data-futures'!$B173:$AW173,1,MATCH('active-future'!$D172,'data-futures'!$B173:$AW173,0)-1)</f>
        <v>63.6</v>
      </c>
      <c r="D172" s="10">
        <f>+LARGE('data-futures'!$B173:$AW173,1)</f>
        <v>676872</v>
      </c>
    </row>
    <row r="173" spans="1:4" x14ac:dyDescent="0.2">
      <c r="A173" s="8">
        <f>+'data-futures'!A174</f>
        <v>43585</v>
      </c>
      <c r="B173" s="9" t="str" cm="1">
        <f t="array" ref="B173">+INDEX('data-futures'!$B$1:$AW$1,1,MATCH('active-future'!$D173,'data-futures'!$B174:$AW174,0)-1)</f>
        <v>CLM19</v>
      </c>
      <c r="C173" s="12" cm="1">
        <f t="array" ref="C173">+INDEX('data-futures'!$B174:$AW174,1,MATCH('active-future'!$D173,'data-futures'!$B174:$AW174,0)-1)</f>
        <v>63.91</v>
      </c>
      <c r="D173" s="10">
        <f>+LARGE('data-futures'!$B174:$AW174,1)</f>
        <v>750494</v>
      </c>
    </row>
    <row r="174" spans="1:4" x14ac:dyDescent="0.2">
      <c r="A174" s="8">
        <f>+'data-futures'!A175</f>
        <v>43584</v>
      </c>
      <c r="B174" s="9" t="str" cm="1">
        <f t="array" ref="B174">+INDEX('data-futures'!$B$1:$AW$1,1,MATCH('active-future'!$D174,'data-futures'!$B175:$AW175,0)-1)</f>
        <v>CLM19</v>
      </c>
      <c r="C174" s="12" cm="1">
        <f t="array" ref="C174">+INDEX('data-futures'!$B175:$AW175,1,MATCH('active-future'!$D174,'data-futures'!$B175:$AW175,0)-1)</f>
        <v>63.5</v>
      </c>
      <c r="D174" s="10">
        <f>+LARGE('data-futures'!$B175:$AW175,1)</f>
        <v>654076</v>
      </c>
    </row>
    <row r="175" spans="1:4" x14ac:dyDescent="0.2">
      <c r="A175" s="6"/>
      <c r="B175" s="7"/>
      <c r="C175" s="1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C9B38-5787-4CA0-B152-7134C74D0960}">
  <dimension ref="A1:E239"/>
  <sheetViews>
    <sheetView zoomScale="85" zoomScaleNormal="85" workbookViewId="0">
      <selection activeCell="I16" sqref="I16"/>
    </sheetView>
  </sheetViews>
  <sheetFormatPr defaultRowHeight="12.75" x14ac:dyDescent="0.2"/>
  <cols>
    <col min="1" max="1" width="43.85546875" bestFit="1" customWidth="1"/>
    <col min="2" max="2" width="11.28515625" bestFit="1" customWidth="1"/>
    <col min="3" max="3" width="12.28515625" bestFit="1" customWidth="1"/>
    <col min="4" max="4" width="15.5703125" bestFit="1" customWidth="1"/>
    <col min="5" max="5" width="17.85546875" bestFit="1" customWidth="1"/>
    <col min="6" max="52" width="10.140625" bestFit="1" customWidth="1"/>
  </cols>
  <sheetData>
    <row r="1" spans="1:5" x14ac:dyDescent="0.2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</row>
    <row r="2" spans="1:5" x14ac:dyDescent="0.2">
      <c r="A2" s="18" t="s">
        <v>5</v>
      </c>
      <c r="B2" s="18" t="s">
        <v>6</v>
      </c>
      <c r="C2" s="18" t="s">
        <v>7</v>
      </c>
      <c r="D2" s="18" t="s">
        <v>8</v>
      </c>
      <c r="E2" s="18">
        <v>1</v>
      </c>
    </row>
    <row r="3" spans="1:5" x14ac:dyDescent="0.2">
      <c r="A3" s="18" t="s">
        <v>9</v>
      </c>
      <c r="B3" s="18" t="s">
        <v>10</v>
      </c>
      <c r="C3" s="18" t="s">
        <v>7</v>
      </c>
      <c r="D3" s="18" t="s">
        <v>11</v>
      </c>
      <c r="E3" s="18">
        <v>7</v>
      </c>
    </row>
    <row r="4" spans="1:5" x14ac:dyDescent="0.2">
      <c r="A4" s="18" t="s">
        <v>9</v>
      </c>
      <c r="B4" s="18" t="s">
        <v>12</v>
      </c>
      <c r="C4" s="18" t="s">
        <v>7</v>
      </c>
      <c r="D4" s="18" t="s">
        <v>13</v>
      </c>
      <c r="E4" s="18" t="s">
        <v>14</v>
      </c>
    </row>
    <row r="5" spans="1:5" x14ac:dyDescent="0.2">
      <c r="A5" s="18" t="s">
        <v>9</v>
      </c>
      <c r="B5" s="18" t="s">
        <v>15</v>
      </c>
      <c r="C5" s="18" t="s">
        <v>7</v>
      </c>
      <c r="D5" s="18" t="s">
        <v>16</v>
      </c>
      <c r="E5" s="18">
        <v>3</v>
      </c>
    </row>
    <row r="6" spans="1:5" x14ac:dyDescent="0.2">
      <c r="A6" s="18" t="s">
        <v>17</v>
      </c>
      <c r="B6" s="18" t="s">
        <v>6</v>
      </c>
      <c r="C6" s="18" t="s">
        <v>7</v>
      </c>
      <c r="D6" s="18" t="s">
        <v>18</v>
      </c>
      <c r="E6" s="18">
        <v>3</v>
      </c>
    </row>
    <row r="7" spans="1:5" x14ac:dyDescent="0.2">
      <c r="A7" s="18" t="s">
        <v>19</v>
      </c>
      <c r="B7" s="18" t="s">
        <v>12</v>
      </c>
      <c r="C7" s="18" t="s">
        <v>7</v>
      </c>
      <c r="D7" s="18" t="s">
        <v>20</v>
      </c>
      <c r="E7" s="18" t="s">
        <v>21</v>
      </c>
    </row>
    <row r="8" spans="1:5" x14ac:dyDescent="0.2">
      <c r="A8" s="18" t="s">
        <v>22</v>
      </c>
      <c r="B8" s="18" t="s">
        <v>12</v>
      </c>
      <c r="C8" s="18" t="s">
        <v>7</v>
      </c>
      <c r="D8" s="18" t="s">
        <v>23</v>
      </c>
      <c r="E8" s="18" t="s">
        <v>21</v>
      </c>
    </row>
    <row r="9" spans="1:5" x14ac:dyDescent="0.2">
      <c r="A9" s="18" t="s">
        <v>24</v>
      </c>
      <c r="B9" s="18" t="s">
        <v>12</v>
      </c>
      <c r="C9" s="18" t="s">
        <v>7</v>
      </c>
      <c r="D9" s="18" t="s">
        <v>25</v>
      </c>
      <c r="E9" s="18" t="s">
        <v>21</v>
      </c>
    </row>
    <row r="10" spans="1:5" x14ac:dyDescent="0.2">
      <c r="A10" s="18" t="s">
        <v>26</v>
      </c>
      <c r="B10" s="18" t="s">
        <v>10</v>
      </c>
      <c r="C10" s="18" t="s">
        <v>7</v>
      </c>
      <c r="D10" s="18" t="s">
        <v>27</v>
      </c>
      <c r="E10" s="18">
        <v>8</v>
      </c>
    </row>
    <row r="11" spans="1:5" x14ac:dyDescent="0.2">
      <c r="A11" s="18" t="s">
        <v>28</v>
      </c>
      <c r="B11" s="18" t="s">
        <v>12</v>
      </c>
      <c r="C11" s="18" t="s">
        <v>7</v>
      </c>
      <c r="D11" s="18" t="s">
        <v>29</v>
      </c>
      <c r="E11" s="18" t="s">
        <v>21</v>
      </c>
    </row>
    <row r="12" spans="1:5" x14ac:dyDescent="0.2">
      <c r="A12" s="18" t="s">
        <v>28</v>
      </c>
      <c r="B12" s="18" t="s">
        <v>10</v>
      </c>
      <c r="C12" s="18" t="s">
        <v>7</v>
      </c>
      <c r="D12" s="18" t="s">
        <v>30</v>
      </c>
      <c r="E12" s="18">
        <v>9</v>
      </c>
    </row>
    <row r="13" spans="1:5" x14ac:dyDescent="0.2">
      <c r="A13" s="18" t="s">
        <v>31</v>
      </c>
      <c r="B13" s="18" t="s">
        <v>6</v>
      </c>
      <c r="C13" s="18" t="s">
        <v>32</v>
      </c>
      <c r="D13" s="18" t="s">
        <v>33</v>
      </c>
      <c r="E13" s="18" t="s">
        <v>34</v>
      </c>
    </row>
    <row r="14" spans="1:5" x14ac:dyDescent="0.2">
      <c r="A14" s="18" t="s">
        <v>35</v>
      </c>
      <c r="B14" s="18" t="s">
        <v>10</v>
      </c>
      <c r="C14" s="18" t="s">
        <v>36</v>
      </c>
      <c r="D14" s="18" t="s">
        <v>37</v>
      </c>
      <c r="E14" s="18">
        <v>5</v>
      </c>
    </row>
    <row r="15" spans="1:5" x14ac:dyDescent="0.2">
      <c r="A15" s="18" t="s">
        <v>38</v>
      </c>
      <c r="B15" s="18" t="s">
        <v>39</v>
      </c>
      <c r="C15" s="18" t="s">
        <v>40</v>
      </c>
      <c r="D15" s="18" t="s">
        <v>41</v>
      </c>
      <c r="E15" s="18" t="s">
        <v>14</v>
      </c>
    </row>
    <row r="16" spans="1:5" x14ac:dyDescent="0.2">
      <c r="A16" s="18" t="s">
        <v>38</v>
      </c>
      <c r="B16" s="18" t="s">
        <v>6</v>
      </c>
      <c r="C16" s="18" t="s">
        <v>40</v>
      </c>
      <c r="D16" s="18" t="s">
        <v>42</v>
      </c>
      <c r="E16" s="18">
        <v>4</v>
      </c>
    </row>
    <row r="17" spans="1:5" x14ac:dyDescent="0.2">
      <c r="A17" s="18" t="s">
        <v>38</v>
      </c>
      <c r="B17" s="18" t="s">
        <v>43</v>
      </c>
      <c r="C17" s="18" t="s">
        <v>40</v>
      </c>
      <c r="D17" s="18" t="s">
        <v>44</v>
      </c>
      <c r="E17" s="18" t="s">
        <v>45</v>
      </c>
    </row>
    <row r="18" spans="1:5" x14ac:dyDescent="0.2">
      <c r="A18" s="18" t="s">
        <v>38</v>
      </c>
      <c r="B18" s="18" t="s">
        <v>46</v>
      </c>
      <c r="C18" s="18" t="s">
        <v>40</v>
      </c>
      <c r="D18" s="18" t="s">
        <v>47</v>
      </c>
      <c r="E18" s="18">
        <v>29</v>
      </c>
    </row>
    <row r="19" spans="1:5" x14ac:dyDescent="0.2">
      <c r="A19" s="18" t="s">
        <v>48</v>
      </c>
      <c r="B19" s="18" t="s">
        <v>49</v>
      </c>
      <c r="C19" s="18" t="s">
        <v>40</v>
      </c>
      <c r="D19" s="18" t="s">
        <v>50</v>
      </c>
      <c r="E19" s="18" t="s">
        <v>51</v>
      </c>
    </row>
    <row r="20" spans="1:5" x14ac:dyDescent="0.2">
      <c r="A20" s="18" t="s">
        <v>48</v>
      </c>
      <c r="B20" s="18" t="s">
        <v>52</v>
      </c>
      <c r="C20" s="18" t="s">
        <v>40</v>
      </c>
      <c r="D20" s="18" t="s">
        <v>53</v>
      </c>
      <c r="E20" s="18" t="s">
        <v>45</v>
      </c>
    </row>
    <row r="21" spans="1:5" x14ac:dyDescent="0.2">
      <c r="A21" s="18" t="s">
        <v>54</v>
      </c>
      <c r="B21" s="18" t="s">
        <v>52</v>
      </c>
      <c r="C21" s="18" t="s">
        <v>40</v>
      </c>
      <c r="D21" s="18" t="s">
        <v>55</v>
      </c>
      <c r="E21" s="18" t="s">
        <v>45</v>
      </c>
    </row>
    <row r="22" spans="1:5" x14ac:dyDescent="0.2">
      <c r="A22" s="18" t="s">
        <v>54</v>
      </c>
      <c r="B22" s="18" t="s">
        <v>12</v>
      </c>
      <c r="C22" s="18" t="s">
        <v>40</v>
      </c>
      <c r="D22" s="18" t="s">
        <v>56</v>
      </c>
      <c r="E22" s="18" t="s">
        <v>14</v>
      </c>
    </row>
    <row r="23" spans="1:5" x14ac:dyDescent="0.2">
      <c r="A23" s="18" t="s">
        <v>54</v>
      </c>
      <c r="B23" s="18" t="s">
        <v>49</v>
      </c>
      <c r="C23" s="18" t="s">
        <v>40</v>
      </c>
      <c r="D23" s="18" t="s">
        <v>57</v>
      </c>
      <c r="E23" s="18" t="s">
        <v>58</v>
      </c>
    </row>
    <row r="24" spans="1:5" x14ac:dyDescent="0.2">
      <c r="A24" s="18" t="s">
        <v>59</v>
      </c>
      <c r="B24" s="18" t="s">
        <v>6</v>
      </c>
      <c r="C24" s="18" t="s">
        <v>40</v>
      </c>
      <c r="D24" s="18" t="s">
        <v>60</v>
      </c>
      <c r="E24" s="18">
        <v>1</v>
      </c>
    </row>
    <row r="25" spans="1:5" x14ac:dyDescent="0.2">
      <c r="A25" s="18" t="s">
        <v>61</v>
      </c>
      <c r="B25" s="18" t="s">
        <v>6</v>
      </c>
      <c r="C25" s="18" t="s">
        <v>40</v>
      </c>
      <c r="D25" s="18" t="s">
        <v>62</v>
      </c>
      <c r="E25" s="18">
        <v>1</v>
      </c>
    </row>
    <row r="26" spans="1:5" x14ac:dyDescent="0.2">
      <c r="A26" s="18" t="s">
        <v>63</v>
      </c>
      <c r="B26" s="18" t="s">
        <v>15</v>
      </c>
      <c r="C26" s="18" t="s">
        <v>40</v>
      </c>
      <c r="D26" s="18" t="s">
        <v>64</v>
      </c>
      <c r="E26" s="18">
        <v>3</v>
      </c>
    </row>
    <row r="27" spans="1:5" x14ac:dyDescent="0.2">
      <c r="A27" s="18" t="s">
        <v>63</v>
      </c>
      <c r="B27" s="18" t="s">
        <v>46</v>
      </c>
      <c r="C27" s="18" t="s">
        <v>40</v>
      </c>
      <c r="D27" s="18" t="s">
        <v>65</v>
      </c>
      <c r="E27" s="18">
        <v>14</v>
      </c>
    </row>
    <row r="28" spans="1:5" x14ac:dyDescent="0.2">
      <c r="A28" s="18" t="s">
        <v>63</v>
      </c>
      <c r="B28" s="18" t="s">
        <v>43</v>
      </c>
      <c r="C28" s="18" t="s">
        <v>40</v>
      </c>
      <c r="D28" s="18" t="s">
        <v>66</v>
      </c>
      <c r="E28" s="18" t="s">
        <v>67</v>
      </c>
    </row>
    <row r="29" spans="1:5" x14ac:dyDescent="0.2">
      <c r="A29" s="18" t="s">
        <v>63</v>
      </c>
      <c r="B29" s="18" t="s">
        <v>68</v>
      </c>
      <c r="C29" s="18" t="s">
        <v>40</v>
      </c>
      <c r="D29" s="18" t="s">
        <v>69</v>
      </c>
      <c r="E29" s="18" t="s">
        <v>67</v>
      </c>
    </row>
    <row r="30" spans="1:5" x14ac:dyDescent="0.2">
      <c r="A30" s="18" t="s">
        <v>63</v>
      </c>
      <c r="B30" s="18" t="s">
        <v>39</v>
      </c>
      <c r="C30" s="18" t="s">
        <v>40</v>
      </c>
      <c r="D30" s="18" t="s">
        <v>70</v>
      </c>
      <c r="E30" s="18" t="s">
        <v>14</v>
      </c>
    </row>
    <row r="31" spans="1:5" x14ac:dyDescent="0.2">
      <c r="A31" s="18" t="s">
        <v>71</v>
      </c>
      <c r="B31" s="18" t="s">
        <v>49</v>
      </c>
      <c r="C31" s="18" t="s">
        <v>72</v>
      </c>
      <c r="D31" s="18" t="s">
        <v>73</v>
      </c>
      <c r="E31" s="18" t="s">
        <v>58</v>
      </c>
    </row>
    <row r="32" spans="1:5" x14ac:dyDescent="0.2">
      <c r="A32" s="18" t="s">
        <v>74</v>
      </c>
      <c r="B32" s="18" t="s">
        <v>52</v>
      </c>
      <c r="C32" s="18" t="s">
        <v>75</v>
      </c>
      <c r="D32" s="18" t="s">
        <v>76</v>
      </c>
      <c r="E32" s="18" t="s">
        <v>45</v>
      </c>
    </row>
    <row r="33" spans="1:5" x14ac:dyDescent="0.2">
      <c r="A33" s="18" t="s">
        <v>77</v>
      </c>
      <c r="B33" s="18" t="s">
        <v>6</v>
      </c>
      <c r="C33" s="18" t="s">
        <v>75</v>
      </c>
      <c r="D33" s="18" t="s">
        <v>78</v>
      </c>
      <c r="E33" s="18">
        <v>2</v>
      </c>
    </row>
    <row r="34" spans="1:5" x14ac:dyDescent="0.2">
      <c r="A34" s="18" t="s">
        <v>79</v>
      </c>
      <c r="B34" s="18" t="s">
        <v>10</v>
      </c>
      <c r="C34" s="18" t="s">
        <v>80</v>
      </c>
      <c r="D34" s="18" t="s">
        <v>81</v>
      </c>
      <c r="E34" s="18">
        <v>1</v>
      </c>
    </row>
    <row r="35" spans="1:5" x14ac:dyDescent="0.2">
      <c r="A35" s="18" t="s">
        <v>82</v>
      </c>
      <c r="B35" s="18" t="s">
        <v>43</v>
      </c>
      <c r="C35" s="18" t="s">
        <v>40</v>
      </c>
      <c r="D35" s="18" t="s">
        <v>83</v>
      </c>
      <c r="E35" s="18" t="s">
        <v>84</v>
      </c>
    </row>
    <row r="36" spans="1:5" x14ac:dyDescent="0.2">
      <c r="A36" s="18" t="s">
        <v>82</v>
      </c>
      <c r="B36" s="18" t="s">
        <v>52</v>
      </c>
      <c r="C36" s="18" t="s">
        <v>40</v>
      </c>
      <c r="D36" s="18" t="s">
        <v>85</v>
      </c>
      <c r="E36" s="18" t="s">
        <v>45</v>
      </c>
    </row>
    <row r="37" spans="1:5" x14ac:dyDescent="0.2">
      <c r="A37" s="18" t="s">
        <v>86</v>
      </c>
      <c r="B37" s="18" t="s">
        <v>49</v>
      </c>
      <c r="C37" s="18" t="s">
        <v>40</v>
      </c>
      <c r="D37" s="18" t="s">
        <v>87</v>
      </c>
      <c r="E37" s="18" t="s">
        <v>58</v>
      </c>
    </row>
    <row r="38" spans="1:5" x14ac:dyDescent="0.2">
      <c r="A38" s="18" t="s">
        <v>86</v>
      </c>
      <c r="B38" s="18" t="s">
        <v>6</v>
      </c>
      <c r="C38" s="18" t="s">
        <v>40</v>
      </c>
      <c r="D38" s="18" t="s">
        <v>88</v>
      </c>
      <c r="E38" s="18">
        <v>1</v>
      </c>
    </row>
    <row r="39" spans="1:5" x14ac:dyDescent="0.2">
      <c r="A39" s="18" t="s">
        <v>89</v>
      </c>
      <c r="B39" s="18" t="s">
        <v>6</v>
      </c>
      <c r="C39" s="18" t="s">
        <v>32</v>
      </c>
      <c r="D39" s="18" t="s">
        <v>90</v>
      </c>
      <c r="E39" s="18" t="s">
        <v>34</v>
      </c>
    </row>
    <row r="40" spans="1:5" x14ac:dyDescent="0.2">
      <c r="A40" s="18" t="s">
        <v>91</v>
      </c>
      <c r="B40" s="18" t="s">
        <v>10</v>
      </c>
      <c r="C40" s="18" t="s">
        <v>92</v>
      </c>
      <c r="D40" s="18" t="s">
        <v>93</v>
      </c>
      <c r="E40" s="18">
        <v>6</v>
      </c>
    </row>
    <row r="41" spans="1:5" x14ac:dyDescent="0.2">
      <c r="A41" s="18" t="s">
        <v>94</v>
      </c>
      <c r="B41" s="18" t="s">
        <v>6</v>
      </c>
      <c r="C41" s="18" t="s">
        <v>32</v>
      </c>
      <c r="D41" s="18" t="s">
        <v>95</v>
      </c>
      <c r="E41" s="18" t="s">
        <v>34</v>
      </c>
    </row>
    <row r="42" spans="1:5" x14ac:dyDescent="0.2">
      <c r="A42" s="18" t="s">
        <v>96</v>
      </c>
      <c r="B42" s="18" t="s">
        <v>52</v>
      </c>
      <c r="C42" s="18" t="s">
        <v>40</v>
      </c>
      <c r="D42" s="18" t="s">
        <v>97</v>
      </c>
      <c r="E42" s="18" t="s">
        <v>45</v>
      </c>
    </row>
    <row r="43" spans="1:5" x14ac:dyDescent="0.2">
      <c r="A43" s="18" t="s">
        <v>96</v>
      </c>
      <c r="B43" s="18" t="s">
        <v>46</v>
      </c>
      <c r="C43" s="18" t="s">
        <v>40</v>
      </c>
      <c r="D43" s="18" t="s">
        <v>98</v>
      </c>
      <c r="E43" s="18">
        <v>27</v>
      </c>
    </row>
    <row r="44" spans="1:5" x14ac:dyDescent="0.2">
      <c r="A44" s="18" t="s">
        <v>96</v>
      </c>
      <c r="B44" s="18" t="s">
        <v>6</v>
      </c>
      <c r="C44" s="18" t="s">
        <v>40</v>
      </c>
      <c r="D44" s="18" t="s">
        <v>99</v>
      </c>
      <c r="E44" s="18">
        <v>1</v>
      </c>
    </row>
    <row r="45" spans="1:5" x14ac:dyDescent="0.2">
      <c r="A45" s="18" t="s">
        <v>100</v>
      </c>
      <c r="B45" s="18" t="s">
        <v>6</v>
      </c>
      <c r="C45" s="18" t="s">
        <v>40</v>
      </c>
      <c r="D45" s="18" t="s">
        <v>101</v>
      </c>
      <c r="E45" s="18">
        <v>18</v>
      </c>
    </row>
    <row r="46" spans="1:5" x14ac:dyDescent="0.2">
      <c r="A46" s="18" t="s">
        <v>100</v>
      </c>
      <c r="B46" s="18" t="s">
        <v>49</v>
      </c>
      <c r="C46" s="18" t="s">
        <v>40</v>
      </c>
      <c r="D46" s="18" t="s">
        <v>102</v>
      </c>
      <c r="E46" s="18" t="s">
        <v>84</v>
      </c>
    </row>
    <row r="47" spans="1:5" x14ac:dyDescent="0.2">
      <c r="A47" s="18" t="s">
        <v>100</v>
      </c>
      <c r="B47" s="18" t="s">
        <v>68</v>
      </c>
      <c r="C47" s="18" t="s">
        <v>40</v>
      </c>
      <c r="D47" s="18" t="s">
        <v>103</v>
      </c>
      <c r="E47" s="18" t="s">
        <v>104</v>
      </c>
    </row>
    <row r="48" spans="1:5" x14ac:dyDescent="0.2">
      <c r="A48" s="18" t="s">
        <v>105</v>
      </c>
      <c r="B48" s="18" t="s">
        <v>43</v>
      </c>
      <c r="C48" s="18" t="s">
        <v>40</v>
      </c>
      <c r="D48" s="18" t="s">
        <v>106</v>
      </c>
      <c r="E48" s="18" t="s">
        <v>67</v>
      </c>
    </row>
    <row r="49" spans="1:5" x14ac:dyDescent="0.2">
      <c r="A49" s="18" t="s">
        <v>107</v>
      </c>
      <c r="B49" s="18" t="s">
        <v>49</v>
      </c>
      <c r="C49" s="18" t="s">
        <v>40</v>
      </c>
      <c r="D49" s="18" t="s">
        <v>108</v>
      </c>
      <c r="E49" s="18" t="s">
        <v>109</v>
      </c>
    </row>
    <row r="50" spans="1:5" x14ac:dyDescent="0.2">
      <c r="A50" s="18" t="s">
        <v>110</v>
      </c>
      <c r="B50" s="18" t="s">
        <v>46</v>
      </c>
      <c r="C50" s="18" t="s">
        <v>40</v>
      </c>
      <c r="D50" s="18" t="s">
        <v>111</v>
      </c>
      <c r="E50" s="18">
        <v>28</v>
      </c>
    </row>
    <row r="51" spans="1:5" x14ac:dyDescent="0.2">
      <c r="A51" s="18" t="s">
        <v>110</v>
      </c>
      <c r="B51" s="18" t="s">
        <v>49</v>
      </c>
      <c r="C51" s="18" t="s">
        <v>40</v>
      </c>
      <c r="D51" s="18" t="s">
        <v>112</v>
      </c>
      <c r="E51" s="18" t="s">
        <v>58</v>
      </c>
    </row>
    <row r="52" spans="1:5" x14ac:dyDescent="0.2">
      <c r="A52" s="18" t="s">
        <v>113</v>
      </c>
      <c r="B52" s="18" t="s">
        <v>6</v>
      </c>
      <c r="C52" s="18" t="s">
        <v>40</v>
      </c>
      <c r="D52" s="18" t="s">
        <v>114</v>
      </c>
      <c r="E52" s="18">
        <v>1</v>
      </c>
    </row>
    <row r="53" spans="1:5" x14ac:dyDescent="0.2">
      <c r="A53" s="18" t="s">
        <v>115</v>
      </c>
      <c r="B53" s="18" t="s">
        <v>10</v>
      </c>
      <c r="C53" s="18" t="s">
        <v>7</v>
      </c>
      <c r="D53" s="18" t="s">
        <v>116</v>
      </c>
      <c r="E53" s="18">
        <v>10</v>
      </c>
    </row>
    <row r="54" spans="1:5" x14ac:dyDescent="0.2">
      <c r="A54" s="18" t="s">
        <v>117</v>
      </c>
      <c r="B54" s="18" t="s">
        <v>49</v>
      </c>
      <c r="C54" s="18" t="s">
        <v>118</v>
      </c>
      <c r="D54" s="18" t="s">
        <v>119</v>
      </c>
      <c r="E54" s="18" t="s">
        <v>109</v>
      </c>
    </row>
    <row r="55" spans="1:5" x14ac:dyDescent="0.2">
      <c r="A55" s="18" t="s">
        <v>120</v>
      </c>
      <c r="B55" s="18" t="s">
        <v>6</v>
      </c>
      <c r="C55" s="18" t="s">
        <v>118</v>
      </c>
      <c r="D55" s="18" t="s">
        <v>121</v>
      </c>
      <c r="E55" s="18">
        <v>2</v>
      </c>
    </row>
    <row r="56" spans="1:5" x14ac:dyDescent="0.2">
      <c r="A56" s="18" t="s">
        <v>122</v>
      </c>
      <c r="B56" s="18" t="s">
        <v>6</v>
      </c>
      <c r="C56" s="18" t="s">
        <v>40</v>
      </c>
      <c r="D56" s="18" t="s">
        <v>123</v>
      </c>
      <c r="E56" s="18">
        <v>16</v>
      </c>
    </row>
    <row r="57" spans="1:5" x14ac:dyDescent="0.2">
      <c r="A57" s="18" t="s">
        <v>122</v>
      </c>
      <c r="B57" s="18" t="s">
        <v>12</v>
      </c>
      <c r="C57" s="18" t="s">
        <v>40</v>
      </c>
      <c r="D57" s="18" t="s">
        <v>124</v>
      </c>
      <c r="E57" s="18" t="s">
        <v>14</v>
      </c>
    </row>
    <row r="58" spans="1:5" x14ac:dyDescent="0.2">
      <c r="A58" s="18" t="s">
        <v>125</v>
      </c>
      <c r="B58" s="18" t="s">
        <v>46</v>
      </c>
      <c r="C58" s="18" t="s">
        <v>40</v>
      </c>
      <c r="D58" s="18" t="s">
        <v>126</v>
      </c>
      <c r="E58" s="18">
        <v>30</v>
      </c>
    </row>
    <row r="59" spans="1:5" x14ac:dyDescent="0.2">
      <c r="A59" s="18" t="s">
        <v>125</v>
      </c>
      <c r="B59" s="18" t="s">
        <v>49</v>
      </c>
      <c r="C59" s="18" t="s">
        <v>40</v>
      </c>
      <c r="D59" s="18" t="s">
        <v>127</v>
      </c>
      <c r="E59" s="18" t="s">
        <v>51</v>
      </c>
    </row>
    <row r="60" spans="1:5" x14ac:dyDescent="0.2">
      <c r="A60" s="18" t="s">
        <v>125</v>
      </c>
      <c r="B60" s="18" t="s">
        <v>12</v>
      </c>
      <c r="C60" s="18" t="s">
        <v>40</v>
      </c>
      <c r="D60" s="18" t="s">
        <v>128</v>
      </c>
      <c r="E60" s="18" t="s">
        <v>14</v>
      </c>
    </row>
    <row r="61" spans="1:5" x14ac:dyDescent="0.2">
      <c r="A61" s="18" t="s">
        <v>125</v>
      </c>
      <c r="B61" s="18" t="s">
        <v>6</v>
      </c>
      <c r="C61" s="18" t="s">
        <v>40</v>
      </c>
      <c r="D61" s="18" t="s">
        <v>129</v>
      </c>
      <c r="E61" s="18">
        <v>4</v>
      </c>
    </row>
    <row r="62" spans="1:5" x14ac:dyDescent="0.2">
      <c r="A62" s="18" t="s">
        <v>130</v>
      </c>
      <c r="B62" s="18" t="s">
        <v>12</v>
      </c>
      <c r="C62" s="18" t="s">
        <v>40</v>
      </c>
      <c r="D62" s="18" t="s">
        <v>131</v>
      </c>
      <c r="E62" s="18" t="s">
        <v>14</v>
      </c>
    </row>
    <row r="63" spans="1:5" x14ac:dyDescent="0.2">
      <c r="A63" s="18" t="s">
        <v>130</v>
      </c>
      <c r="B63" s="18" t="s">
        <v>6</v>
      </c>
      <c r="C63" s="18" t="s">
        <v>40</v>
      </c>
      <c r="D63" s="18" t="s">
        <v>132</v>
      </c>
      <c r="E63" s="18">
        <v>1</v>
      </c>
    </row>
    <row r="64" spans="1:5" x14ac:dyDescent="0.2">
      <c r="A64" s="18" t="s">
        <v>133</v>
      </c>
      <c r="B64" s="18" t="s">
        <v>49</v>
      </c>
      <c r="C64" s="18" t="s">
        <v>40</v>
      </c>
      <c r="D64" s="18" t="s">
        <v>134</v>
      </c>
      <c r="E64" s="18" t="s">
        <v>58</v>
      </c>
    </row>
    <row r="65" spans="1:5" x14ac:dyDescent="0.2">
      <c r="A65" s="18" t="s">
        <v>133</v>
      </c>
      <c r="B65" s="18" t="s">
        <v>68</v>
      </c>
      <c r="C65" s="18" t="s">
        <v>40</v>
      </c>
      <c r="D65" s="18" t="s">
        <v>135</v>
      </c>
      <c r="E65" s="18" t="s">
        <v>67</v>
      </c>
    </row>
    <row r="66" spans="1:5" x14ac:dyDescent="0.2">
      <c r="A66" s="18" t="s">
        <v>133</v>
      </c>
      <c r="B66" s="18" t="s">
        <v>52</v>
      </c>
      <c r="C66" s="18" t="s">
        <v>40</v>
      </c>
      <c r="D66" s="18" t="s">
        <v>136</v>
      </c>
      <c r="E66" s="18" t="s">
        <v>45</v>
      </c>
    </row>
    <row r="67" spans="1:5" x14ac:dyDescent="0.2">
      <c r="A67" s="18" t="s">
        <v>137</v>
      </c>
      <c r="B67" s="18" t="s">
        <v>6</v>
      </c>
      <c r="C67" s="18" t="s">
        <v>40</v>
      </c>
      <c r="D67" s="18" t="s">
        <v>138</v>
      </c>
      <c r="E67" s="18">
        <v>5</v>
      </c>
    </row>
    <row r="68" spans="1:5" x14ac:dyDescent="0.2">
      <c r="A68" s="18" t="s">
        <v>137</v>
      </c>
      <c r="B68" s="18" t="s">
        <v>52</v>
      </c>
      <c r="C68" s="18" t="s">
        <v>40</v>
      </c>
      <c r="D68" s="18" t="s">
        <v>139</v>
      </c>
      <c r="E68" s="18" t="s">
        <v>67</v>
      </c>
    </row>
    <row r="69" spans="1:5" x14ac:dyDescent="0.2">
      <c r="A69" s="18" t="s">
        <v>137</v>
      </c>
      <c r="B69" s="18" t="s">
        <v>12</v>
      </c>
      <c r="C69" s="18" t="s">
        <v>40</v>
      </c>
      <c r="D69" s="18" t="s">
        <v>140</v>
      </c>
      <c r="E69" s="18" t="s">
        <v>14</v>
      </c>
    </row>
    <row r="70" spans="1:5" x14ac:dyDescent="0.2">
      <c r="A70" s="18" t="s">
        <v>137</v>
      </c>
      <c r="B70" s="18" t="s">
        <v>49</v>
      </c>
      <c r="C70" s="18" t="s">
        <v>40</v>
      </c>
      <c r="D70" s="18" t="s">
        <v>141</v>
      </c>
      <c r="E70" s="18" t="s">
        <v>142</v>
      </c>
    </row>
    <row r="71" spans="1:5" x14ac:dyDescent="0.2">
      <c r="A71" s="18" t="s">
        <v>143</v>
      </c>
      <c r="B71" s="18" t="s">
        <v>49</v>
      </c>
      <c r="C71" s="18" t="s">
        <v>144</v>
      </c>
      <c r="D71" s="18" t="s">
        <v>145</v>
      </c>
      <c r="E71" s="18" t="s">
        <v>146</v>
      </c>
    </row>
    <row r="72" spans="1:5" x14ac:dyDescent="0.2">
      <c r="A72" s="18" t="s">
        <v>147</v>
      </c>
      <c r="B72" s="18" t="s">
        <v>49</v>
      </c>
      <c r="C72" s="18" t="s">
        <v>144</v>
      </c>
      <c r="D72" s="18" t="s">
        <v>148</v>
      </c>
      <c r="E72" s="18" t="s">
        <v>146</v>
      </c>
    </row>
    <row r="73" spans="1:5" x14ac:dyDescent="0.2">
      <c r="A73" s="18" t="s">
        <v>149</v>
      </c>
      <c r="B73" s="18" t="s">
        <v>6</v>
      </c>
      <c r="C73" s="18" t="s">
        <v>144</v>
      </c>
      <c r="D73" s="18" t="s">
        <v>150</v>
      </c>
      <c r="E73" s="18">
        <v>2</v>
      </c>
    </row>
    <row r="74" spans="1:5" x14ac:dyDescent="0.2">
      <c r="A74" s="18" t="s">
        <v>151</v>
      </c>
      <c r="B74" s="18" t="s">
        <v>6</v>
      </c>
      <c r="C74" s="18" t="s">
        <v>144</v>
      </c>
      <c r="D74" s="18" t="s">
        <v>152</v>
      </c>
      <c r="E74" s="18">
        <v>2</v>
      </c>
    </row>
    <row r="75" spans="1:5" x14ac:dyDescent="0.2">
      <c r="A75" s="18" t="s">
        <v>153</v>
      </c>
      <c r="B75" s="18" t="s">
        <v>52</v>
      </c>
      <c r="C75" s="18" t="s">
        <v>144</v>
      </c>
      <c r="D75" s="18" t="s">
        <v>154</v>
      </c>
      <c r="E75" s="18" t="s">
        <v>45</v>
      </c>
    </row>
    <row r="76" spans="1:5" x14ac:dyDescent="0.2">
      <c r="A76" s="18" t="s">
        <v>155</v>
      </c>
      <c r="B76" s="18" t="s">
        <v>15</v>
      </c>
      <c r="C76" s="18" t="s">
        <v>118</v>
      </c>
      <c r="D76" s="18" t="s">
        <v>156</v>
      </c>
      <c r="E76" s="18">
        <v>2</v>
      </c>
    </row>
    <row r="77" spans="1:5" x14ac:dyDescent="0.2">
      <c r="A77" s="18" t="s">
        <v>157</v>
      </c>
      <c r="B77" s="18" t="s">
        <v>6</v>
      </c>
      <c r="C77" s="18" t="s">
        <v>144</v>
      </c>
      <c r="D77" s="18" t="s">
        <v>158</v>
      </c>
      <c r="E77" s="18">
        <v>4</v>
      </c>
    </row>
    <row r="78" spans="1:5" x14ac:dyDescent="0.2">
      <c r="A78" s="18" t="s">
        <v>159</v>
      </c>
      <c r="B78" s="18" t="s">
        <v>6</v>
      </c>
      <c r="C78" s="18" t="s">
        <v>32</v>
      </c>
      <c r="D78" s="18" t="s">
        <v>160</v>
      </c>
      <c r="E78" s="18" t="s">
        <v>34</v>
      </c>
    </row>
    <row r="79" spans="1:5" x14ac:dyDescent="0.2">
      <c r="A79" s="18" t="s">
        <v>161</v>
      </c>
      <c r="B79" s="18" t="s">
        <v>12</v>
      </c>
      <c r="C79" s="18" t="s">
        <v>40</v>
      </c>
      <c r="D79" s="18" t="s">
        <v>162</v>
      </c>
      <c r="E79" s="18" t="s">
        <v>14</v>
      </c>
    </row>
    <row r="80" spans="1:5" x14ac:dyDescent="0.2">
      <c r="A80" s="18" t="s">
        <v>163</v>
      </c>
      <c r="B80" s="18" t="s">
        <v>12</v>
      </c>
      <c r="C80" s="18" t="s">
        <v>40</v>
      </c>
      <c r="D80" s="18" t="s">
        <v>164</v>
      </c>
      <c r="E80" s="18" t="s">
        <v>14</v>
      </c>
    </row>
    <row r="81" spans="1:5" x14ac:dyDescent="0.2">
      <c r="A81" s="18" t="s">
        <v>165</v>
      </c>
      <c r="B81" s="18" t="s">
        <v>6</v>
      </c>
      <c r="C81" s="18" t="s">
        <v>75</v>
      </c>
      <c r="D81" s="18" t="s">
        <v>166</v>
      </c>
      <c r="E81" s="18">
        <v>2</v>
      </c>
    </row>
    <row r="82" spans="1:5" x14ac:dyDescent="0.2">
      <c r="A82" s="18" t="s">
        <v>167</v>
      </c>
      <c r="B82" s="18" t="s">
        <v>49</v>
      </c>
      <c r="C82" s="18" t="s">
        <v>75</v>
      </c>
      <c r="D82" s="18" t="s">
        <v>168</v>
      </c>
      <c r="E82" s="18" t="s">
        <v>146</v>
      </c>
    </row>
    <row r="83" spans="1:5" x14ac:dyDescent="0.2">
      <c r="A83" s="18" t="s">
        <v>169</v>
      </c>
      <c r="B83" s="18" t="s">
        <v>6</v>
      </c>
      <c r="C83" s="18" t="s">
        <v>75</v>
      </c>
      <c r="D83" s="18" t="s">
        <v>170</v>
      </c>
      <c r="E83" s="18">
        <v>2</v>
      </c>
    </row>
    <row r="84" spans="1:5" x14ac:dyDescent="0.2">
      <c r="A84" s="18" t="s">
        <v>171</v>
      </c>
      <c r="B84" s="18" t="s">
        <v>46</v>
      </c>
      <c r="C84" s="18" t="s">
        <v>75</v>
      </c>
      <c r="D84" s="18" t="s">
        <v>172</v>
      </c>
      <c r="E84" s="18">
        <v>15</v>
      </c>
    </row>
    <row r="85" spans="1:5" x14ac:dyDescent="0.2">
      <c r="A85" s="18" t="s">
        <v>171</v>
      </c>
      <c r="B85" s="18" t="s">
        <v>6</v>
      </c>
      <c r="C85" s="18" t="s">
        <v>75</v>
      </c>
      <c r="D85" s="18" t="s">
        <v>173</v>
      </c>
      <c r="E85" s="18">
        <v>2</v>
      </c>
    </row>
    <row r="86" spans="1:5" x14ac:dyDescent="0.2">
      <c r="A86" s="18" t="s">
        <v>171</v>
      </c>
      <c r="B86" s="18" t="s">
        <v>15</v>
      </c>
      <c r="C86" s="18" t="s">
        <v>75</v>
      </c>
      <c r="D86" s="18" t="s">
        <v>174</v>
      </c>
      <c r="E86" s="18">
        <v>2</v>
      </c>
    </row>
    <row r="87" spans="1:5" x14ac:dyDescent="0.2">
      <c r="A87" s="18" t="s">
        <v>171</v>
      </c>
      <c r="B87" s="18" t="s">
        <v>52</v>
      </c>
      <c r="C87" s="18" t="s">
        <v>75</v>
      </c>
      <c r="D87" s="18" t="s">
        <v>175</v>
      </c>
      <c r="E87" s="18" t="s">
        <v>45</v>
      </c>
    </row>
    <row r="88" spans="1:5" x14ac:dyDescent="0.2">
      <c r="A88" s="18" t="s">
        <v>176</v>
      </c>
      <c r="B88" s="18" t="s">
        <v>15</v>
      </c>
      <c r="C88" s="18" t="s">
        <v>75</v>
      </c>
      <c r="D88" s="18" t="s">
        <v>177</v>
      </c>
      <c r="E88" s="18">
        <v>1</v>
      </c>
    </row>
    <row r="89" spans="1:5" x14ac:dyDescent="0.2">
      <c r="A89" s="18" t="s">
        <v>176</v>
      </c>
      <c r="B89" s="18" t="s">
        <v>49</v>
      </c>
      <c r="C89" s="18" t="s">
        <v>75</v>
      </c>
      <c r="D89" s="18" t="s">
        <v>178</v>
      </c>
      <c r="E89" s="18" t="s">
        <v>179</v>
      </c>
    </row>
    <row r="90" spans="1:5" x14ac:dyDescent="0.2">
      <c r="A90" s="18" t="s">
        <v>176</v>
      </c>
      <c r="B90" s="18" t="s">
        <v>52</v>
      </c>
      <c r="C90" s="18" t="s">
        <v>75</v>
      </c>
      <c r="D90" s="18" t="s">
        <v>180</v>
      </c>
      <c r="E90" s="18" t="s">
        <v>84</v>
      </c>
    </row>
    <row r="91" spans="1:5" x14ac:dyDescent="0.2">
      <c r="A91" s="18" t="s">
        <v>176</v>
      </c>
      <c r="B91" s="18" t="s">
        <v>6</v>
      </c>
      <c r="C91" s="18" t="s">
        <v>75</v>
      </c>
      <c r="D91" s="18" t="s">
        <v>181</v>
      </c>
      <c r="E91" s="18">
        <v>3</v>
      </c>
    </row>
    <row r="92" spans="1:5" x14ac:dyDescent="0.2">
      <c r="A92" s="18" t="s">
        <v>182</v>
      </c>
      <c r="B92" s="18" t="s">
        <v>68</v>
      </c>
      <c r="C92" s="18" t="s">
        <v>75</v>
      </c>
      <c r="D92" s="18" t="s">
        <v>183</v>
      </c>
      <c r="E92" s="18" t="s">
        <v>104</v>
      </c>
    </row>
    <row r="93" spans="1:5" x14ac:dyDescent="0.2">
      <c r="A93" s="18" t="s">
        <v>182</v>
      </c>
      <c r="B93" s="18" t="s">
        <v>6</v>
      </c>
      <c r="C93" s="18" t="s">
        <v>75</v>
      </c>
      <c r="D93" s="18" t="s">
        <v>184</v>
      </c>
      <c r="E93" s="18">
        <v>2</v>
      </c>
    </row>
    <row r="94" spans="1:5" x14ac:dyDescent="0.2">
      <c r="A94" s="18" t="s">
        <v>182</v>
      </c>
      <c r="B94" s="18" t="s">
        <v>49</v>
      </c>
      <c r="C94" s="18" t="s">
        <v>75</v>
      </c>
      <c r="D94" s="18" t="s">
        <v>185</v>
      </c>
      <c r="E94" s="18" t="s">
        <v>84</v>
      </c>
    </row>
    <row r="95" spans="1:5" x14ac:dyDescent="0.2">
      <c r="A95" s="18" t="s">
        <v>186</v>
      </c>
      <c r="B95" s="18" t="s">
        <v>43</v>
      </c>
      <c r="C95" s="18" t="s">
        <v>75</v>
      </c>
      <c r="D95" s="18" t="s">
        <v>187</v>
      </c>
      <c r="E95" s="18" t="s">
        <v>67</v>
      </c>
    </row>
    <row r="96" spans="1:5" x14ac:dyDescent="0.2">
      <c r="A96" s="18" t="s">
        <v>188</v>
      </c>
      <c r="B96" s="18" t="s">
        <v>52</v>
      </c>
      <c r="C96" s="18" t="s">
        <v>75</v>
      </c>
      <c r="D96" s="18" t="s">
        <v>189</v>
      </c>
      <c r="E96" s="18" t="s">
        <v>45</v>
      </c>
    </row>
    <row r="97" spans="1:5" x14ac:dyDescent="0.2">
      <c r="A97" s="18" t="s">
        <v>190</v>
      </c>
      <c r="B97" s="18" t="s">
        <v>6</v>
      </c>
      <c r="C97" s="18" t="s">
        <v>75</v>
      </c>
      <c r="D97" s="18" t="s">
        <v>191</v>
      </c>
      <c r="E97" s="18" t="s">
        <v>192</v>
      </c>
    </row>
    <row r="98" spans="1:5" x14ac:dyDescent="0.2">
      <c r="A98" s="18" t="s">
        <v>193</v>
      </c>
      <c r="B98" s="18" t="s">
        <v>6</v>
      </c>
      <c r="C98" s="18" t="s">
        <v>75</v>
      </c>
      <c r="D98" s="18" t="s">
        <v>194</v>
      </c>
      <c r="E98" s="18" t="s">
        <v>192</v>
      </c>
    </row>
    <row r="99" spans="1:5" x14ac:dyDescent="0.2">
      <c r="A99" s="18" t="s">
        <v>195</v>
      </c>
      <c r="B99" s="18" t="s">
        <v>10</v>
      </c>
      <c r="C99" s="18" t="s">
        <v>7</v>
      </c>
      <c r="D99" s="18" t="s">
        <v>196</v>
      </c>
      <c r="E99" s="18">
        <v>11</v>
      </c>
    </row>
    <row r="100" spans="1:5" x14ac:dyDescent="0.2">
      <c r="A100" s="18" t="s">
        <v>197</v>
      </c>
      <c r="B100" s="18" t="s">
        <v>68</v>
      </c>
      <c r="C100" s="18" t="s">
        <v>75</v>
      </c>
      <c r="D100" s="18" t="s">
        <v>198</v>
      </c>
      <c r="E100" s="18" t="s">
        <v>199</v>
      </c>
    </row>
    <row r="101" spans="1:5" x14ac:dyDescent="0.2">
      <c r="A101" s="18" t="s">
        <v>200</v>
      </c>
      <c r="B101" s="18" t="s">
        <v>49</v>
      </c>
      <c r="C101" s="18" t="s">
        <v>75</v>
      </c>
      <c r="D101" s="18" t="s">
        <v>201</v>
      </c>
      <c r="E101" s="18" t="s">
        <v>146</v>
      </c>
    </row>
    <row r="102" spans="1:5" x14ac:dyDescent="0.2">
      <c r="A102" s="18" t="s">
        <v>202</v>
      </c>
      <c r="B102" s="18" t="s">
        <v>203</v>
      </c>
      <c r="C102" s="18" t="s">
        <v>204</v>
      </c>
      <c r="D102" s="18" t="s">
        <v>205</v>
      </c>
      <c r="E102" s="18" t="s">
        <v>45</v>
      </c>
    </row>
    <row r="103" spans="1:5" x14ac:dyDescent="0.2">
      <c r="A103" s="18" t="s">
        <v>206</v>
      </c>
      <c r="B103" s="18" t="s">
        <v>203</v>
      </c>
      <c r="C103" s="18" t="s">
        <v>204</v>
      </c>
      <c r="D103" s="18" t="s">
        <v>207</v>
      </c>
      <c r="E103" s="18" t="s">
        <v>67</v>
      </c>
    </row>
    <row r="104" spans="1:5" x14ac:dyDescent="0.2">
      <c r="A104" s="18" t="s">
        <v>208</v>
      </c>
      <c r="B104" s="18" t="s">
        <v>6</v>
      </c>
      <c r="C104" s="18" t="s">
        <v>118</v>
      </c>
      <c r="D104" s="18" t="s">
        <v>209</v>
      </c>
      <c r="E104" s="18">
        <v>2</v>
      </c>
    </row>
    <row r="105" spans="1:5" x14ac:dyDescent="0.2">
      <c r="A105" s="18" t="s">
        <v>210</v>
      </c>
      <c r="B105" s="18" t="s">
        <v>6</v>
      </c>
      <c r="C105" s="18" t="s">
        <v>40</v>
      </c>
      <c r="D105" s="18" t="s">
        <v>211</v>
      </c>
      <c r="E105" s="18">
        <v>1</v>
      </c>
    </row>
    <row r="106" spans="1:5" x14ac:dyDescent="0.2">
      <c r="A106" s="18" t="s">
        <v>210</v>
      </c>
      <c r="B106" s="18" t="s">
        <v>68</v>
      </c>
      <c r="C106" s="18" t="s">
        <v>40</v>
      </c>
      <c r="D106" s="18" t="s">
        <v>212</v>
      </c>
      <c r="E106" s="18" t="s">
        <v>199</v>
      </c>
    </row>
    <row r="107" spans="1:5" x14ac:dyDescent="0.2">
      <c r="A107" s="18" t="s">
        <v>210</v>
      </c>
      <c r="B107" s="18" t="s">
        <v>52</v>
      </c>
      <c r="C107" s="18" t="s">
        <v>40</v>
      </c>
      <c r="D107" s="18" t="s">
        <v>213</v>
      </c>
      <c r="E107" s="18" t="s">
        <v>45</v>
      </c>
    </row>
    <row r="108" spans="1:5" x14ac:dyDescent="0.2">
      <c r="A108" s="18" t="s">
        <v>210</v>
      </c>
      <c r="B108" s="18" t="s">
        <v>49</v>
      </c>
      <c r="C108" s="18" t="s">
        <v>40</v>
      </c>
      <c r="D108" s="18" t="s">
        <v>214</v>
      </c>
      <c r="E108" s="18" t="s">
        <v>58</v>
      </c>
    </row>
    <row r="109" spans="1:5" x14ac:dyDescent="0.2">
      <c r="A109" s="18" t="s">
        <v>215</v>
      </c>
      <c r="B109" s="18" t="s">
        <v>6</v>
      </c>
      <c r="C109" s="18" t="s">
        <v>40</v>
      </c>
      <c r="D109" s="18" t="s">
        <v>216</v>
      </c>
      <c r="E109" s="18">
        <v>3</v>
      </c>
    </row>
    <row r="110" spans="1:5" x14ac:dyDescent="0.2">
      <c r="A110" s="18" t="s">
        <v>217</v>
      </c>
      <c r="B110" s="18" t="s">
        <v>49</v>
      </c>
      <c r="C110" s="18" t="s">
        <v>40</v>
      </c>
      <c r="D110" s="18" t="s">
        <v>218</v>
      </c>
      <c r="E110" s="18" t="s">
        <v>146</v>
      </c>
    </row>
    <row r="111" spans="1:5" x14ac:dyDescent="0.2">
      <c r="A111" s="18" t="s">
        <v>219</v>
      </c>
      <c r="B111" s="18" t="s">
        <v>43</v>
      </c>
      <c r="C111" s="18" t="s">
        <v>40</v>
      </c>
      <c r="D111" s="18" t="s">
        <v>220</v>
      </c>
      <c r="E111" s="18" t="s">
        <v>84</v>
      </c>
    </row>
    <row r="112" spans="1:5" x14ac:dyDescent="0.2">
      <c r="A112" s="18" t="s">
        <v>221</v>
      </c>
      <c r="B112" s="18" t="s">
        <v>39</v>
      </c>
      <c r="C112" s="18" t="s">
        <v>144</v>
      </c>
      <c r="D112" s="18" t="s">
        <v>222</v>
      </c>
      <c r="E112" s="18" t="s">
        <v>14</v>
      </c>
    </row>
    <row r="113" spans="1:5" x14ac:dyDescent="0.2">
      <c r="A113" s="18" t="s">
        <v>221</v>
      </c>
      <c r="B113" s="18" t="s">
        <v>49</v>
      </c>
      <c r="C113" s="18" t="s">
        <v>144</v>
      </c>
      <c r="D113" s="18" t="s">
        <v>223</v>
      </c>
      <c r="E113" s="18" t="s">
        <v>58</v>
      </c>
    </row>
    <row r="114" spans="1:5" x14ac:dyDescent="0.2">
      <c r="A114" s="18" t="s">
        <v>224</v>
      </c>
      <c r="B114" s="18" t="s">
        <v>6</v>
      </c>
      <c r="C114" s="18" t="s">
        <v>144</v>
      </c>
      <c r="D114" s="18" t="s">
        <v>225</v>
      </c>
      <c r="E114" s="18" t="s">
        <v>192</v>
      </c>
    </row>
    <row r="115" spans="1:5" x14ac:dyDescent="0.2">
      <c r="A115" s="18" t="s">
        <v>226</v>
      </c>
      <c r="B115" s="18" t="s">
        <v>6</v>
      </c>
      <c r="C115" s="18" t="s">
        <v>144</v>
      </c>
      <c r="D115" s="18" t="s">
        <v>227</v>
      </c>
      <c r="E115" s="18">
        <v>1</v>
      </c>
    </row>
    <row r="116" spans="1:5" x14ac:dyDescent="0.2">
      <c r="A116" s="18" t="s">
        <v>228</v>
      </c>
      <c r="B116" s="18" t="s">
        <v>6</v>
      </c>
      <c r="C116" s="18" t="s">
        <v>144</v>
      </c>
      <c r="D116" s="18" t="s">
        <v>229</v>
      </c>
      <c r="E116" s="18">
        <v>1</v>
      </c>
    </row>
    <row r="117" spans="1:5" x14ac:dyDescent="0.2">
      <c r="A117" s="18" t="s">
        <v>230</v>
      </c>
      <c r="B117" s="18" t="s">
        <v>10</v>
      </c>
      <c r="C117" s="18" t="s">
        <v>80</v>
      </c>
      <c r="D117" s="18" t="s">
        <v>231</v>
      </c>
      <c r="E117" s="18">
        <v>2</v>
      </c>
    </row>
    <row r="118" spans="1:5" x14ac:dyDescent="0.2">
      <c r="A118" s="18" t="s">
        <v>232</v>
      </c>
      <c r="B118" s="18" t="s">
        <v>12</v>
      </c>
      <c r="C118" s="18" t="s">
        <v>36</v>
      </c>
      <c r="D118" s="18" t="s">
        <v>233</v>
      </c>
      <c r="E118" s="18" t="s">
        <v>14</v>
      </c>
    </row>
    <row r="119" spans="1:5" x14ac:dyDescent="0.2">
      <c r="A119" s="18" t="s">
        <v>234</v>
      </c>
      <c r="B119" s="18" t="s">
        <v>12</v>
      </c>
      <c r="C119" s="18" t="s">
        <v>36</v>
      </c>
      <c r="D119" s="18" t="s">
        <v>235</v>
      </c>
      <c r="E119" s="18" t="s">
        <v>45</v>
      </c>
    </row>
    <row r="120" spans="1:5" x14ac:dyDescent="0.2">
      <c r="A120" s="18" t="s">
        <v>236</v>
      </c>
      <c r="B120" s="18" t="s">
        <v>12</v>
      </c>
      <c r="C120" s="18" t="s">
        <v>36</v>
      </c>
      <c r="D120" s="18" t="s">
        <v>237</v>
      </c>
      <c r="E120" s="18" t="s">
        <v>14</v>
      </c>
    </row>
    <row r="121" spans="1:5" x14ac:dyDescent="0.2">
      <c r="A121" s="18" t="s">
        <v>238</v>
      </c>
      <c r="B121" s="18" t="s">
        <v>12</v>
      </c>
      <c r="C121" s="18" t="s">
        <v>36</v>
      </c>
      <c r="D121" s="18" t="s">
        <v>239</v>
      </c>
      <c r="E121" s="18" t="s">
        <v>45</v>
      </c>
    </row>
    <row r="122" spans="1:5" x14ac:dyDescent="0.2">
      <c r="A122" s="18" t="s">
        <v>240</v>
      </c>
      <c r="B122" s="18" t="s">
        <v>10</v>
      </c>
      <c r="C122" s="18" t="s">
        <v>36</v>
      </c>
      <c r="D122" s="18" t="s">
        <v>241</v>
      </c>
      <c r="E122" s="18">
        <v>4</v>
      </c>
    </row>
    <row r="123" spans="1:5" x14ac:dyDescent="0.2">
      <c r="A123" s="18" t="s">
        <v>240</v>
      </c>
      <c r="B123" s="18" t="s">
        <v>12</v>
      </c>
      <c r="C123" s="18" t="s">
        <v>36</v>
      </c>
      <c r="D123" s="18" t="s">
        <v>242</v>
      </c>
      <c r="E123" s="18" t="s">
        <v>14</v>
      </c>
    </row>
    <row r="124" spans="1:5" x14ac:dyDescent="0.2">
      <c r="A124" s="18" t="s">
        <v>243</v>
      </c>
      <c r="B124" s="18" t="s">
        <v>12</v>
      </c>
      <c r="C124" s="18" t="s">
        <v>36</v>
      </c>
      <c r="D124" s="18" t="s">
        <v>244</v>
      </c>
      <c r="E124" s="18" t="s">
        <v>45</v>
      </c>
    </row>
    <row r="125" spans="1:5" x14ac:dyDescent="0.2">
      <c r="A125" s="18" t="s">
        <v>245</v>
      </c>
      <c r="B125" s="18" t="s">
        <v>10</v>
      </c>
      <c r="C125" s="18" t="s">
        <v>80</v>
      </c>
      <c r="D125" s="18" t="s">
        <v>246</v>
      </c>
      <c r="E125" s="18">
        <v>3</v>
      </c>
    </row>
    <row r="126" spans="1:5" x14ac:dyDescent="0.2">
      <c r="A126" s="18" t="s">
        <v>247</v>
      </c>
      <c r="B126" s="18" t="s">
        <v>6</v>
      </c>
      <c r="C126" s="18" t="s">
        <v>32</v>
      </c>
      <c r="D126" s="18" t="s">
        <v>248</v>
      </c>
      <c r="E126" s="18" t="s">
        <v>34</v>
      </c>
    </row>
    <row r="127" spans="1:5" x14ac:dyDescent="0.2">
      <c r="A127" s="18" t="s">
        <v>249</v>
      </c>
      <c r="B127" s="18" t="s">
        <v>6</v>
      </c>
      <c r="C127" s="18" t="s">
        <v>250</v>
      </c>
      <c r="D127" s="18" t="s">
        <v>251</v>
      </c>
      <c r="E127" s="18">
        <v>4</v>
      </c>
    </row>
    <row r="128" spans="1:5" x14ac:dyDescent="0.2">
      <c r="A128" s="18" t="s">
        <v>249</v>
      </c>
      <c r="B128" s="18" t="s">
        <v>43</v>
      </c>
      <c r="C128" s="18" t="s">
        <v>250</v>
      </c>
      <c r="D128" s="18" t="s">
        <v>252</v>
      </c>
      <c r="E128" s="18" t="s">
        <v>253</v>
      </c>
    </row>
    <row r="129" spans="1:5" x14ac:dyDescent="0.2">
      <c r="A129" s="18" t="s">
        <v>254</v>
      </c>
      <c r="B129" s="18" t="s">
        <v>43</v>
      </c>
      <c r="C129" s="18" t="s">
        <v>250</v>
      </c>
      <c r="D129" s="18" t="s">
        <v>255</v>
      </c>
      <c r="E129" s="18" t="s">
        <v>67</v>
      </c>
    </row>
    <row r="130" spans="1:5" x14ac:dyDescent="0.2">
      <c r="A130" s="18" t="s">
        <v>254</v>
      </c>
      <c r="B130" s="18" t="s">
        <v>6</v>
      </c>
      <c r="C130" s="18" t="s">
        <v>250</v>
      </c>
      <c r="D130" s="18" t="s">
        <v>256</v>
      </c>
      <c r="E130" s="18">
        <v>1</v>
      </c>
    </row>
    <row r="131" spans="1:5" x14ac:dyDescent="0.2">
      <c r="A131" s="18" t="s">
        <v>257</v>
      </c>
      <c r="B131" s="18" t="s">
        <v>49</v>
      </c>
      <c r="C131" s="18" t="s">
        <v>258</v>
      </c>
      <c r="D131" s="18" t="s">
        <v>259</v>
      </c>
      <c r="E131" s="18" t="s">
        <v>58</v>
      </c>
    </row>
    <row r="132" spans="1:5" x14ac:dyDescent="0.2">
      <c r="A132" s="18" t="s">
        <v>260</v>
      </c>
      <c r="B132" s="18" t="s">
        <v>6</v>
      </c>
      <c r="C132" s="18" t="s">
        <v>258</v>
      </c>
      <c r="D132" s="18" t="s">
        <v>261</v>
      </c>
      <c r="E132" s="18">
        <v>1</v>
      </c>
    </row>
    <row r="133" spans="1:5" x14ac:dyDescent="0.2">
      <c r="A133" s="18" t="s">
        <v>262</v>
      </c>
      <c r="B133" s="18" t="s">
        <v>15</v>
      </c>
      <c r="C133" s="18" t="s">
        <v>258</v>
      </c>
      <c r="D133" s="18" t="s">
        <v>263</v>
      </c>
      <c r="E133" s="18">
        <v>4</v>
      </c>
    </row>
    <row r="134" spans="1:5" x14ac:dyDescent="0.2">
      <c r="A134" s="18" t="s">
        <v>262</v>
      </c>
      <c r="B134" s="18" t="s">
        <v>203</v>
      </c>
      <c r="C134" s="18" t="s">
        <v>258</v>
      </c>
      <c r="D134" s="18" t="s">
        <v>264</v>
      </c>
      <c r="E134" s="18" t="s">
        <v>67</v>
      </c>
    </row>
    <row r="135" spans="1:5" x14ac:dyDescent="0.2">
      <c r="A135" s="18" t="s">
        <v>262</v>
      </c>
      <c r="B135" s="18" t="s">
        <v>6</v>
      </c>
      <c r="C135" s="18" t="s">
        <v>258</v>
      </c>
      <c r="D135" s="18" t="s">
        <v>265</v>
      </c>
      <c r="E135" s="18">
        <v>14</v>
      </c>
    </row>
    <row r="136" spans="1:5" x14ac:dyDescent="0.2">
      <c r="A136" s="18" t="s">
        <v>266</v>
      </c>
      <c r="B136" s="18" t="s">
        <v>6</v>
      </c>
      <c r="C136" s="18" t="s">
        <v>72</v>
      </c>
      <c r="D136" s="18" t="s">
        <v>267</v>
      </c>
      <c r="E136" s="18">
        <v>7</v>
      </c>
    </row>
    <row r="137" spans="1:5" x14ac:dyDescent="0.2">
      <c r="A137" s="18" t="s">
        <v>266</v>
      </c>
      <c r="B137" s="18" t="s">
        <v>268</v>
      </c>
      <c r="C137" s="18" t="s">
        <v>72</v>
      </c>
      <c r="D137" s="18" t="s">
        <v>269</v>
      </c>
      <c r="E137" s="18" t="s">
        <v>45</v>
      </c>
    </row>
    <row r="138" spans="1:5" x14ac:dyDescent="0.2">
      <c r="A138" s="18" t="s">
        <v>270</v>
      </c>
      <c r="B138" s="18" t="s">
        <v>268</v>
      </c>
      <c r="C138" s="18" t="s">
        <v>72</v>
      </c>
      <c r="D138" s="18" t="s">
        <v>271</v>
      </c>
      <c r="E138" s="18" t="s">
        <v>67</v>
      </c>
    </row>
    <row r="139" spans="1:5" x14ac:dyDescent="0.2">
      <c r="A139" s="18" t="s">
        <v>270</v>
      </c>
      <c r="B139" s="18" t="s">
        <v>6</v>
      </c>
      <c r="C139" s="18" t="s">
        <v>72</v>
      </c>
      <c r="D139" s="18" t="s">
        <v>272</v>
      </c>
      <c r="E139" s="18">
        <v>4</v>
      </c>
    </row>
    <row r="140" spans="1:5" x14ac:dyDescent="0.2">
      <c r="A140" s="18" t="s">
        <v>273</v>
      </c>
      <c r="B140" s="18" t="s">
        <v>268</v>
      </c>
      <c r="C140" s="18" t="s">
        <v>72</v>
      </c>
      <c r="D140" s="18" t="s">
        <v>274</v>
      </c>
      <c r="E140" s="18" t="s">
        <v>275</v>
      </c>
    </row>
    <row r="141" spans="1:5" x14ac:dyDescent="0.2">
      <c r="A141" s="18" t="s">
        <v>276</v>
      </c>
      <c r="B141" s="18" t="s">
        <v>268</v>
      </c>
      <c r="C141" s="18" t="s">
        <v>72</v>
      </c>
      <c r="D141" s="18" t="s">
        <v>277</v>
      </c>
      <c r="E141" s="18" t="s">
        <v>104</v>
      </c>
    </row>
    <row r="142" spans="1:5" x14ac:dyDescent="0.2">
      <c r="A142" s="18" t="s">
        <v>278</v>
      </c>
      <c r="B142" s="18" t="s">
        <v>68</v>
      </c>
      <c r="C142" s="18" t="s">
        <v>40</v>
      </c>
      <c r="D142" s="18" t="s">
        <v>279</v>
      </c>
      <c r="E142" s="18" t="s">
        <v>275</v>
      </c>
    </row>
    <row r="143" spans="1:5" x14ac:dyDescent="0.2">
      <c r="A143" s="18" t="s">
        <v>280</v>
      </c>
      <c r="B143" s="18" t="s">
        <v>281</v>
      </c>
      <c r="C143" s="18" t="s">
        <v>32</v>
      </c>
      <c r="D143" s="18" t="s">
        <v>282</v>
      </c>
      <c r="E143" s="18" t="s">
        <v>34</v>
      </c>
    </row>
    <row r="144" spans="1:5" x14ac:dyDescent="0.2">
      <c r="A144" s="18" t="s">
        <v>280</v>
      </c>
      <c r="B144" s="18" t="s">
        <v>283</v>
      </c>
      <c r="C144" s="18" t="s">
        <v>32</v>
      </c>
      <c r="D144" s="18" t="s">
        <v>284</v>
      </c>
      <c r="E144" s="18" t="s">
        <v>67</v>
      </c>
    </row>
    <row r="145" spans="1:5" x14ac:dyDescent="0.2">
      <c r="A145" s="18" t="s">
        <v>280</v>
      </c>
      <c r="B145" s="18" t="s">
        <v>6</v>
      </c>
      <c r="C145" s="18" t="s">
        <v>32</v>
      </c>
      <c r="D145" s="18" t="s">
        <v>285</v>
      </c>
      <c r="E145" s="18" t="s">
        <v>34</v>
      </c>
    </row>
    <row r="146" spans="1:5" x14ac:dyDescent="0.2">
      <c r="A146" s="18" t="s">
        <v>280</v>
      </c>
      <c r="B146" s="18" t="s">
        <v>49</v>
      </c>
      <c r="C146" s="18" t="s">
        <v>32</v>
      </c>
      <c r="D146" s="18" t="s">
        <v>286</v>
      </c>
      <c r="E146" s="18" t="s">
        <v>287</v>
      </c>
    </row>
    <row r="147" spans="1:5" x14ac:dyDescent="0.2">
      <c r="A147" s="18" t="s">
        <v>280</v>
      </c>
      <c r="B147" s="18" t="s">
        <v>288</v>
      </c>
      <c r="C147" s="18" t="s">
        <v>32</v>
      </c>
      <c r="D147" s="18" t="s">
        <v>289</v>
      </c>
      <c r="E147" s="18" t="s">
        <v>34</v>
      </c>
    </row>
    <row r="148" spans="1:5" x14ac:dyDescent="0.2">
      <c r="A148" s="18" t="s">
        <v>290</v>
      </c>
      <c r="B148" s="18" t="s">
        <v>52</v>
      </c>
      <c r="C148" s="18" t="s">
        <v>291</v>
      </c>
      <c r="D148" s="18" t="s">
        <v>292</v>
      </c>
      <c r="E148" s="18" t="s">
        <v>45</v>
      </c>
    </row>
    <row r="149" spans="1:5" x14ac:dyDescent="0.2">
      <c r="A149" s="18" t="s">
        <v>293</v>
      </c>
      <c r="B149" s="18" t="s">
        <v>52</v>
      </c>
      <c r="C149" s="18" t="s">
        <v>291</v>
      </c>
      <c r="D149" s="18" t="s">
        <v>294</v>
      </c>
      <c r="E149" s="18" t="s">
        <v>45</v>
      </c>
    </row>
    <row r="150" spans="1:5" x14ac:dyDescent="0.2">
      <c r="A150" s="18" t="s">
        <v>295</v>
      </c>
      <c r="B150" s="18" t="s">
        <v>43</v>
      </c>
      <c r="C150" s="18" t="s">
        <v>144</v>
      </c>
      <c r="D150" s="18" t="s">
        <v>296</v>
      </c>
      <c r="E150" s="18" t="s">
        <v>67</v>
      </c>
    </row>
    <row r="151" spans="1:5" x14ac:dyDescent="0.2">
      <c r="A151" s="18" t="s">
        <v>297</v>
      </c>
      <c r="B151" s="18" t="s">
        <v>68</v>
      </c>
      <c r="C151" s="18" t="s">
        <v>144</v>
      </c>
      <c r="D151" s="18" t="s">
        <v>298</v>
      </c>
      <c r="E151" s="18" t="s">
        <v>67</v>
      </c>
    </row>
    <row r="152" spans="1:5" x14ac:dyDescent="0.2">
      <c r="A152" s="18" t="s">
        <v>299</v>
      </c>
      <c r="B152" s="18" t="s">
        <v>6</v>
      </c>
      <c r="C152" s="18" t="s">
        <v>32</v>
      </c>
      <c r="D152" s="18" t="s">
        <v>300</v>
      </c>
      <c r="E152" s="18" t="s">
        <v>34</v>
      </c>
    </row>
    <row r="153" spans="1:5" x14ac:dyDescent="0.2">
      <c r="A153" s="18" t="s">
        <v>301</v>
      </c>
      <c r="B153" s="18" t="s">
        <v>6</v>
      </c>
      <c r="C153" s="18" t="s">
        <v>32</v>
      </c>
      <c r="D153" s="18" t="s">
        <v>302</v>
      </c>
      <c r="E153" s="18" t="s">
        <v>34</v>
      </c>
    </row>
    <row r="154" spans="1:5" x14ac:dyDescent="0.2">
      <c r="A154" s="18" t="s">
        <v>303</v>
      </c>
      <c r="B154" s="18" t="s">
        <v>6</v>
      </c>
      <c r="C154" s="18" t="s">
        <v>32</v>
      </c>
      <c r="D154" s="18" t="s">
        <v>304</v>
      </c>
      <c r="E154" s="18" t="s">
        <v>34</v>
      </c>
    </row>
    <row r="155" spans="1:5" x14ac:dyDescent="0.2">
      <c r="A155" s="18" t="s">
        <v>305</v>
      </c>
      <c r="B155" s="18" t="s">
        <v>6</v>
      </c>
      <c r="C155" s="18" t="s">
        <v>32</v>
      </c>
      <c r="D155" s="18" t="s">
        <v>306</v>
      </c>
      <c r="E155" s="18" t="s">
        <v>34</v>
      </c>
    </row>
    <row r="156" spans="1:5" x14ac:dyDescent="0.2">
      <c r="A156" s="18" t="s">
        <v>307</v>
      </c>
      <c r="B156" s="18" t="s">
        <v>6</v>
      </c>
      <c r="C156" s="18" t="s">
        <v>32</v>
      </c>
      <c r="D156" s="18" t="s">
        <v>308</v>
      </c>
      <c r="E156" s="18" t="s">
        <v>34</v>
      </c>
    </row>
    <row r="157" spans="1:5" x14ac:dyDescent="0.2">
      <c r="A157" s="18" t="s">
        <v>309</v>
      </c>
      <c r="B157" s="18" t="s">
        <v>6</v>
      </c>
      <c r="C157" s="18" t="s">
        <v>118</v>
      </c>
      <c r="D157" s="18" t="s">
        <v>310</v>
      </c>
      <c r="E157" s="18">
        <v>2</v>
      </c>
    </row>
    <row r="158" spans="1:5" x14ac:dyDescent="0.2">
      <c r="A158" s="18" t="s">
        <v>309</v>
      </c>
      <c r="B158" s="18" t="s">
        <v>203</v>
      </c>
      <c r="C158" s="18" t="s">
        <v>118</v>
      </c>
      <c r="D158" s="18" t="s">
        <v>311</v>
      </c>
      <c r="E158" s="18" t="s">
        <v>67</v>
      </c>
    </row>
    <row r="159" spans="1:5" x14ac:dyDescent="0.2">
      <c r="A159" s="18" t="s">
        <v>309</v>
      </c>
      <c r="B159" s="18" t="s">
        <v>15</v>
      </c>
      <c r="C159" s="18" t="s">
        <v>118</v>
      </c>
      <c r="D159" s="18" t="s">
        <v>312</v>
      </c>
      <c r="E159" s="18">
        <v>1</v>
      </c>
    </row>
    <row r="160" spans="1:5" x14ac:dyDescent="0.2">
      <c r="A160" s="18" t="s">
        <v>309</v>
      </c>
      <c r="B160" s="18" t="s">
        <v>49</v>
      </c>
      <c r="C160" s="18" t="s">
        <v>118</v>
      </c>
      <c r="D160" s="18" t="s">
        <v>313</v>
      </c>
      <c r="E160" s="18" t="s">
        <v>109</v>
      </c>
    </row>
    <row r="161" spans="1:5" x14ac:dyDescent="0.2">
      <c r="A161" s="18" t="s">
        <v>118</v>
      </c>
      <c r="B161" s="18" t="s">
        <v>68</v>
      </c>
      <c r="C161" s="18" t="s">
        <v>118</v>
      </c>
      <c r="D161" s="18" t="s">
        <v>314</v>
      </c>
      <c r="E161" s="18" t="s">
        <v>45</v>
      </c>
    </row>
    <row r="162" spans="1:5" x14ac:dyDescent="0.2">
      <c r="A162" s="18" t="s">
        <v>315</v>
      </c>
      <c r="B162" s="18" t="s">
        <v>6</v>
      </c>
      <c r="C162" s="18" t="s">
        <v>316</v>
      </c>
      <c r="D162" s="18" t="s">
        <v>317</v>
      </c>
      <c r="E162" s="18">
        <v>11</v>
      </c>
    </row>
    <row r="163" spans="1:5" x14ac:dyDescent="0.2">
      <c r="A163" s="18" t="s">
        <v>318</v>
      </c>
      <c r="B163" s="18" t="s">
        <v>6</v>
      </c>
      <c r="C163" s="18" t="s">
        <v>319</v>
      </c>
      <c r="D163" s="18" t="s">
        <v>320</v>
      </c>
      <c r="E163" s="18">
        <v>11</v>
      </c>
    </row>
    <row r="164" spans="1:5" x14ac:dyDescent="0.2">
      <c r="A164" s="18" t="s">
        <v>321</v>
      </c>
      <c r="B164" s="18" t="s">
        <v>6</v>
      </c>
      <c r="C164" s="18" t="s">
        <v>32</v>
      </c>
      <c r="D164" s="18" t="s">
        <v>322</v>
      </c>
      <c r="E164" s="18" t="s">
        <v>34</v>
      </c>
    </row>
    <row r="165" spans="1:5" x14ac:dyDescent="0.2">
      <c r="A165" s="18" t="s">
        <v>323</v>
      </c>
      <c r="B165" s="18" t="s">
        <v>12</v>
      </c>
      <c r="C165" s="18" t="s">
        <v>40</v>
      </c>
      <c r="D165" s="18" t="s">
        <v>324</v>
      </c>
      <c r="E165" s="18" t="s">
        <v>14</v>
      </c>
    </row>
    <row r="166" spans="1:5" x14ac:dyDescent="0.2">
      <c r="A166" s="18" t="s">
        <v>325</v>
      </c>
      <c r="B166" s="18" t="s">
        <v>49</v>
      </c>
      <c r="C166" s="18" t="s">
        <v>40</v>
      </c>
      <c r="D166" s="18" t="s">
        <v>326</v>
      </c>
      <c r="E166" s="18" t="s">
        <v>58</v>
      </c>
    </row>
    <row r="167" spans="1:5" x14ac:dyDescent="0.2">
      <c r="A167" s="18" t="s">
        <v>325</v>
      </c>
      <c r="B167" s="18" t="s">
        <v>52</v>
      </c>
      <c r="C167" s="18" t="s">
        <v>40</v>
      </c>
      <c r="D167" s="18" t="s">
        <v>327</v>
      </c>
      <c r="E167" s="18" t="s">
        <v>45</v>
      </c>
    </row>
    <row r="168" spans="1:5" x14ac:dyDescent="0.2">
      <c r="A168" s="18" t="s">
        <v>328</v>
      </c>
      <c r="B168" s="18" t="s">
        <v>6</v>
      </c>
      <c r="C168" s="18" t="s">
        <v>32</v>
      </c>
      <c r="D168" s="18" t="s">
        <v>329</v>
      </c>
      <c r="E168" s="18" t="s">
        <v>34</v>
      </c>
    </row>
    <row r="169" spans="1:5" x14ac:dyDescent="0.2">
      <c r="A169" s="18" t="s">
        <v>330</v>
      </c>
      <c r="B169" s="18" t="s">
        <v>49</v>
      </c>
      <c r="C169" s="18" t="s">
        <v>331</v>
      </c>
      <c r="D169" s="18" t="s">
        <v>332</v>
      </c>
      <c r="E169" s="18" t="s">
        <v>146</v>
      </c>
    </row>
    <row r="170" spans="1:5" x14ac:dyDescent="0.2">
      <c r="A170" s="18" t="s">
        <v>333</v>
      </c>
      <c r="B170" s="18" t="s">
        <v>49</v>
      </c>
      <c r="C170" s="18" t="s">
        <v>331</v>
      </c>
      <c r="D170" s="18" t="s">
        <v>334</v>
      </c>
      <c r="E170" s="18" t="s">
        <v>146</v>
      </c>
    </row>
    <row r="171" spans="1:5" x14ac:dyDescent="0.2">
      <c r="A171" s="18" t="s">
        <v>335</v>
      </c>
      <c r="B171" s="18" t="s">
        <v>6</v>
      </c>
      <c r="C171" s="18" t="s">
        <v>32</v>
      </c>
      <c r="D171" s="18" t="s">
        <v>336</v>
      </c>
      <c r="E171" s="18" t="s">
        <v>34</v>
      </c>
    </row>
    <row r="172" spans="1:5" x14ac:dyDescent="0.2">
      <c r="A172" s="18" t="s">
        <v>337</v>
      </c>
      <c r="B172" s="18" t="s">
        <v>52</v>
      </c>
      <c r="C172" s="18" t="s">
        <v>40</v>
      </c>
      <c r="D172" s="18" t="s">
        <v>338</v>
      </c>
      <c r="E172" s="18" t="s">
        <v>45</v>
      </c>
    </row>
    <row r="173" spans="1:5" x14ac:dyDescent="0.2">
      <c r="A173" s="18" t="s">
        <v>337</v>
      </c>
      <c r="B173" s="18" t="s">
        <v>39</v>
      </c>
      <c r="C173" s="18" t="s">
        <v>40</v>
      </c>
      <c r="D173" s="18" t="s">
        <v>339</v>
      </c>
      <c r="E173" s="18" t="s">
        <v>14</v>
      </c>
    </row>
    <row r="174" spans="1:5" x14ac:dyDescent="0.2">
      <c r="A174" s="18" t="s">
        <v>340</v>
      </c>
      <c r="B174" s="18" t="s">
        <v>6</v>
      </c>
      <c r="C174" s="18" t="s">
        <v>40</v>
      </c>
      <c r="D174" s="18" t="s">
        <v>341</v>
      </c>
      <c r="E174" s="18">
        <v>4</v>
      </c>
    </row>
    <row r="175" spans="1:5" x14ac:dyDescent="0.2">
      <c r="A175" s="18" t="s">
        <v>342</v>
      </c>
      <c r="B175" s="18" t="s">
        <v>6</v>
      </c>
      <c r="C175" s="18" t="s">
        <v>40</v>
      </c>
      <c r="D175" s="18" t="s">
        <v>343</v>
      </c>
      <c r="E175" s="18">
        <v>1</v>
      </c>
    </row>
    <row r="176" spans="1:5" x14ac:dyDescent="0.2">
      <c r="A176" s="18" t="s">
        <v>344</v>
      </c>
      <c r="B176" s="18" t="s">
        <v>6</v>
      </c>
      <c r="C176" s="18" t="s">
        <v>40</v>
      </c>
      <c r="D176" s="18" t="s">
        <v>345</v>
      </c>
      <c r="E176" s="18">
        <v>4</v>
      </c>
    </row>
    <row r="177" spans="1:5" x14ac:dyDescent="0.2">
      <c r="A177" s="18" t="s">
        <v>346</v>
      </c>
      <c r="B177" s="18" t="s">
        <v>6</v>
      </c>
      <c r="C177" s="18" t="s">
        <v>40</v>
      </c>
      <c r="D177" s="18" t="s">
        <v>347</v>
      </c>
      <c r="E177" s="18" t="s">
        <v>192</v>
      </c>
    </row>
    <row r="178" spans="1:5" x14ac:dyDescent="0.2">
      <c r="A178" s="18" t="s">
        <v>346</v>
      </c>
      <c r="B178" s="18" t="s">
        <v>49</v>
      </c>
      <c r="C178" s="18" t="s">
        <v>40</v>
      </c>
      <c r="D178" s="18" t="s">
        <v>348</v>
      </c>
      <c r="E178" s="18" t="s">
        <v>109</v>
      </c>
    </row>
    <row r="179" spans="1:5" x14ac:dyDescent="0.2">
      <c r="A179" s="18" t="s">
        <v>349</v>
      </c>
      <c r="B179" s="18" t="s">
        <v>6</v>
      </c>
      <c r="C179" s="18" t="s">
        <v>40</v>
      </c>
      <c r="D179" s="18" t="s">
        <v>350</v>
      </c>
      <c r="E179" s="18">
        <v>1</v>
      </c>
    </row>
    <row r="180" spans="1:5" x14ac:dyDescent="0.2">
      <c r="A180" s="18" t="s">
        <v>351</v>
      </c>
      <c r="B180" s="18" t="s">
        <v>49</v>
      </c>
      <c r="C180" s="18" t="s">
        <v>40</v>
      </c>
      <c r="D180" s="18" t="s">
        <v>352</v>
      </c>
      <c r="E180" s="18" t="s">
        <v>58</v>
      </c>
    </row>
    <row r="181" spans="1:5" x14ac:dyDescent="0.2">
      <c r="A181" s="18" t="s">
        <v>353</v>
      </c>
      <c r="B181" s="18" t="s">
        <v>49</v>
      </c>
      <c r="C181" s="18" t="s">
        <v>72</v>
      </c>
      <c r="D181" s="18" t="s">
        <v>354</v>
      </c>
      <c r="E181" s="18" t="s">
        <v>21</v>
      </c>
    </row>
    <row r="182" spans="1:5" x14ac:dyDescent="0.2">
      <c r="A182" s="18" t="s">
        <v>355</v>
      </c>
      <c r="B182" s="18" t="s">
        <v>10</v>
      </c>
      <c r="C182" s="18" t="s">
        <v>7</v>
      </c>
      <c r="D182" s="18" t="s">
        <v>356</v>
      </c>
      <c r="E182" s="18">
        <v>12</v>
      </c>
    </row>
    <row r="183" spans="1:5" x14ac:dyDescent="0.2">
      <c r="A183" s="18" t="s">
        <v>357</v>
      </c>
      <c r="B183" s="18" t="s">
        <v>6</v>
      </c>
      <c r="C183" s="18" t="s">
        <v>118</v>
      </c>
      <c r="D183" s="18" t="s">
        <v>358</v>
      </c>
      <c r="E183" s="18">
        <v>2</v>
      </c>
    </row>
    <row r="184" spans="1:5" x14ac:dyDescent="0.2">
      <c r="A184" s="18" t="s">
        <v>359</v>
      </c>
      <c r="B184" s="18" t="s">
        <v>6</v>
      </c>
      <c r="C184" s="18" t="s">
        <v>118</v>
      </c>
      <c r="D184" s="18" t="s">
        <v>360</v>
      </c>
      <c r="E184" s="18">
        <v>2</v>
      </c>
    </row>
    <row r="185" spans="1:5" x14ac:dyDescent="0.2">
      <c r="A185" s="18" t="s">
        <v>361</v>
      </c>
      <c r="B185" s="18" t="s">
        <v>203</v>
      </c>
      <c r="C185" s="18" t="s">
        <v>118</v>
      </c>
      <c r="D185" s="18" t="s">
        <v>362</v>
      </c>
      <c r="E185" s="18" t="s">
        <v>67</v>
      </c>
    </row>
    <row r="186" spans="1:5" x14ac:dyDescent="0.2">
      <c r="A186" s="18" t="s">
        <v>361</v>
      </c>
      <c r="B186" s="18" t="s">
        <v>15</v>
      </c>
      <c r="C186" s="18" t="s">
        <v>118</v>
      </c>
      <c r="D186" s="18" t="s">
        <v>363</v>
      </c>
      <c r="E186" s="18">
        <v>1</v>
      </c>
    </row>
    <row r="187" spans="1:5" x14ac:dyDescent="0.2">
      <c r="A187" s="18" t="s">
        <v>364</v>
      </c>
      <c r="B187" s="18" t="s">
        <v>12</v>
      </c>
      <c r="C187" s="18" t="s">
        <v>40</v>
      </c>
      <c r="D187" s="18" t="s">
        <v>365</v>
      </c>
      <c r="E187" s="18" t="s">
        <v>14</v>
      </c>
    </row>
    <row r="188" spans="1:5" x14ac:dyDescent="0.2">
      <c r="A188" s="18" t="s">
        <v>366</v>
      </c>
      <c r="B188" s="18" t="s">
        <v>12</v>
      </c>
      <c r="C188" s="18" t="s">
        <v>40</v>
      </c>
      <c r="D188" s="18" t="s">
        <v>367</v>
      </c>
      <c r="E188" s="18" t="s">
        <v>14</v>
      </c>
    </row>
    <row r="189" spans="1:5" x14ac:dyDescent="0.2">
      <c r="A189" s="18" t="s">
        <v>368</v>
      </c>
      <c r="B189" s="18" t="s">
        <v>12</v>
      </c>
      <c r="C189" s="18" t="s">
        <v>40</v>
      </c>
      <c r="D189" s="18" t="s">
        <v>369</v>
      </c>
      <c r="E189" s="18" t="s">
        <v>14</v>
      </c>
    </row>
    <row r="190" spans="1:5" x14ac:dyDescent="0.2">
      <c r="A190" s="18" t="s">
        <v>370</v>
      </c>
      <c r="B190" s="18" t="s">
        <v>12</v>
      </c>
      <c r="C190" s="18" t="s">
        <v>40</v>
      </c>
      <c r="D190" s="18" t="s">
        <v>371</v>
      </c>
      <c r="E190" s="18" t="s">
        <v>14</v>
      </c>
    </row>
    <row r="191" spans="1:5" x14ac:dyDescent="0.2">
      <c r="A191" s="18" t="s">
        <v>372</v>
      </c>
      <c r="B191" s="18" t="s">
        <v>12</v>
      </c>
      <c r="C191" s="18" t="s">
        <v>40</v>
      </c>
      <c r="D191" s="18" t="s">
        <v>373</v>
      </c>
      <c r="E191" s="18" t="s">
        <v>14</v>
      </c>
    </row>
    <row r="192" spans="1:5" x14ac:dyDescent="0.2">
      <c r="A192" s="18" t="s">
        <v>374</v>
      </c>
      <c r="B192" s="18" t="s">
        <v>46</v>
      </c>
      <c r="C192" s="18" t="s">
        <v>40</v>
      </c>
      <c r="D192" s="18" t="s">
        <v>375</v>
      </c>
      <c r="E192" s="18">
        <v>36</v>
      </c>
    </row>
    <row r="193" spans="1:5" x14ac:dyDescent="0.2">
      <c r="A193" s="18" t="s">
        <v>376</v>
      </c>
      <c r="B193" s="18" t="s">
        <v>6</v>
      </c>
      <c r="C193" s="18" t="s">
        <v>40</v>
      </c>
      <c r="D193" s="18" t="s">
        <v>377</v>
      </c>
      <c r="E193" s="18">
        <v>16</v>
      </c>
    </row>
    <row r="194" spans="1:5" x14ac:dyDescent="0.2">
      <c r="A194" s="18" t="s">
        <v>376</v>
      </c>
      <c r="B194" s="18" t="s">
        <v>12</v>
      </c>
      <c r="C194" s="18" t="s">
        <v>40</v>
      </c>
      <c r="D194" s="18" t="s">
        <v>378</v>
      </c>
      <c r="E194" s="18" t="s">
        <v>14</v>
      </c>
    </row>
    <row r="195" spans="1:5" x14ac:dyDescent="0.2">
      <c r="A195" s="18" t="s">
        <v>379</v>
      </c>
      <c r="B195" s="18" t="s">
        <v>52</v>
      </c>
      <c r="C195" s="18" t="s">
        <v>40</v>
      </c>
      <c r="D195" s="18" t="s">
        <v>380</v>
      </c>
      <c r="E195" s="18" t="s">
        <v>275</v>
      </c>
    </row>
    <row r="196" spans="1:5" x14ac:dyDescent="0.2">
      <c r="A196" s="18" t="s">
        <v>379</v>
      </c>
      <c r="B196" s="18" t="s">
        <v>46</v>
      </c>
      <c r="C196" s="18" t="s">
        <v>40</v>
      </c>
      <c r="D196" s="18" t="s">
        <v>381</v>
      </c>
      <c r="E196" s="18">
        <v>34</v>
      </c>
    </row>
    <row r="197" spans="1:5" x14ac:dyDescent="0.2">
      <c r="A197" s="18" t="s">
        <v>379</v>
      </c>
      <c r="B197" s="18" t="s">
        <v>12</v>
      </c>
      <c r="C197" s="18" t="s">
        <v>40</v>
      </c>
      <c r="D197" s="18" t="s">
        <v>382</v>
      </c>
      <c r="E197" s="18" t="s">
        <v>14</v>
      </c>
    </row>
    <row r="198" spans="1:5" x14ac:dyDescent="0.2">
      <c r="A198" s="18" t="s">
        <v>383</v>
      </c>
      <c r="B198" s="18" t="s">
        <v>12</v>
      </c>
      <c r="C198" s="18" t="s">
        <v>40</v>
      </c>
      <c r="D198" s="18" t="s">
        <v>384</v>
      </c>
      <c r="E198" s="18" t="s">
        <v>14</v>
      </c>
    </row>
    <row r="199" spans="1:5" x14ac:dyDescent="0.2">
      <c r="A199" s="18" t="s">
        <v>383</v>
      </c>
      <c r="B199" s="18" t="s">
        <v>52</v>
      </c>
      <c r="C199" s="18" t="s">
        <v>40</v>
      </c>
      <c r="D199" s="18" t="s">
        <v>385</v>
      </c>
      <c r="E199" s="18" t="s">
        <v>275</v>
      </c>
    </row>
    <row r="200" spans="1:5" x14ac:dyDescent="0.2">
      <c r="A200" s="18" t="s">
        <v>383</v>
      </c>
      <c r="B200" s="18" t="s">
        <v>46</v>
      </c>
      <c r="C200" s="18" t="s">
        <v>40</v>
      </c>
      <c r="D200" s="18" t="s">
        <v>386</v>
      </c>
      <c r="E200" s="18">
        <v>33</v>
      </c>
    </row>
    <row r="201" spans="1:5" x14ac:dyDescent="0.2">
      <c r="A201" s="18" t="s">
        <v>387</v>
      </c>
      <c r="B201" s="18" t="s">
        <v>6</v>
      </c>
      <c r="C201" s="18" t="s">
        <v>75</v>
      </c>
      <c r="D201" s="18" t="s">
        <v>388</v>
      </c>
      <c r="E201" s="18">
        <v>2</v>
      </c>
    </row>
    <row r="202" spans="1:5" x14ac:dyDescent="0.2">
      <c r="A202" s="18" t="s">
        <v>387</v>
      </c>
      <c r="B202" s="18" t="s">
        <v>52</v>
      </c>
      <c r="C202" s="18" t="s">
        <v>75</v>
      </c>
      <c r="D202" s="18" t="s">
        <v>389</v>
      </c>
      <c r="E202" s="18" t="s">
        <v>45</v>
      </c>
    </row>
    <row r="203" spans="1:5" x14ac:dyDescent="0.2">
      <c r="A203" s="18" t="s">
        <v>390</v>
      </c>
      <c r="B203" s="18" t="s">
        <v>52</v>
      </c>
      <c r="C203" s="18" t="s">
        <v>144</v>
      </c>
      <c r="D203" s="18" t="s">
        <v>391</v>
      </c>
      <c r="E203" s="18" t="s">
        <v>45</v>
      </c>
    </row>
    <row r="204" spans="1:5" x14ac:dyDescent="0.2">
      <c r="A204" s="18" t="s">
        <v>392</v>
      </c>
      <c r="B204" s="18" t="s">
        <v>6</v>
      </c>
      <c r="C204" s="18" t="s">
        <v>80</v>
      </c>
      <c r="D204" s="18" t="s">
        <v>393</v>
      </c>
      <c r="E204" s="18">
        <v>12</v>
      </c>
    </row>
    <row r="205" spans="1:5" x14ac:dyDescent="0.2">
      <c r="A205" s="18" t="s">
        <v>394</v>
      </c>
      <c r="B205" s="18" t="s">
        <v>12</v>
      </c>
      <c r="C205" s="18" t="s">
        <v>80</v>
      </c>
      <c r="D205" s="18" t="s">
        <v>395</v>
      </c>
      <c r="E205" s="18" t="s">
        <v>14</v>
      </c>
    </row>
    <row r="206" spans="1:5" x14ac:dyDescent="0.2">
      <c r="A206" s="18" t="s">
        <v>396</v>
      </c>
      <c r="B206" s="18" t="s">
        <v>52</v>
      </c>
      <c r="C206" s="18" t="s">
        <v>331</v>
      </c>
      <c r="D206" s="18" t="s">
        <v>397</v>
      </c>
      <c r="E206" s="18" t="s">
        <v>67</v>
      </c>
    </row>
    <row r="207" spans="1:5" x14ac:dyDescent="0.2">
      <c r="A207" s="18" t="s">
        <v>398</v>
      </c>
      <c r="B207" s="18" t="s">
        <v>43</v>
      </c>
      <c r="C207" s="18" t="s">
        <v>75</v>
      </c>
      <c r="D207" s="18" t="s">
        <v>399</v>
      </c>
      <c r="E207" s="18" t="s">
        <v>84</v>
      </c>
    </row>
    <row r="208" spans="1:5" x14ac:dyDescent="0.2">
      <c r="A208" s="18" t="s">
        <v>400</v>
      </c>
      <c r="B208" s="18" t="s">
        <v>43</v>
      </c>
      <c r="C208" s="18" t="s">
        <v>204</v>
      </c>
      <c r="D208" s="18" t="s">
        <v>401</v>
      </c>
      <c r="E208" s="18" t="s">
        <v>199</v>
      </c>
    </row>
    <row r="209" spans="1:5" x14ac:dyDescent="0.2">
      <c r="A209" s="18" t="s">
        <v>402</v>
      </c>
      <c r="B209" s="18" t="s">
        <v>6</v>
      </c>
      <c r="C209" s="18" t="s">
        <v>144</v>
      </c>
      <c r="D209" s="18" t="s">
        <v>403</v>
      </c>
      <c r="E209" s="18">
        <v>1</v>
      </c>
    </row>
    <row r="210" spans="1:5" x14ac:dyDescent="0.2">
      <c r="A210" s="18" t="s">
        <v>404</v>
      </c>
      <c r="B210" s="18" t="s">
        <v>6</v>
      </c>
      <c r="C210" s="18" t="s">
        <v>144</v>
      </c>
      <c r="D210" s="18" t="s">
        <v>405</v>
      </c>
      <c r="E210" s="18" t="s">
        <v>192</v>
      </c>
    </row>
    <row r="211" spans="1:5" x14ac:dyDescent="0.2">
      <c r="A211" s="18" t="s">
        <v>406</v>
      </c>
      <c r="B211" s="18" t="s">
        <v>6</v>
      </c>
      <c r="C211" s="18" t="s">
        <v>118</v>
      </c>
      <c r="D211" s="18" t="s">
        <v>407</v>
      </c>
      <c r="E211" s="18">
        <v>2</v>
      </c>
    </row>
    <row r="212" spans="1:5" x14ac:dyDescent="0.2">
      <c r="A212" s="18" t="s">
        <v>408</v>
      </c>
      <c r="B212" s="18" t="s">
        <v>6</v>
      </c>
      <c r="C212" s="18" t="s">
        <v>32</v>
      </c>
      <c r="D212" s="18" t="s">
        <v>409</v>
      </c>
      <c r="E212" s="18" t="s">
        <v>34</v>
      </c>
    </row>
    <row r="213" spans="1:5" x14ac:dyDescent="0.2">
      <c r="A213" s="18" t="s">
        <v>408</v>
      </c>
      <c r="B213" s="18" t="s">
        <v>288</v>
      </c>
      <c r="C213" s="18" t="s">
        <v>32</v>
      </c>
      <c r="D213" s="18" t="s">
        <v>410</v>
      </c>
      <c r="E213" s="18" t="s">
        <v>34</v>
      </c>
    </row>
    <row r="214" spans="1:5" x14ac:dyDescent="0.2">
      <c r="A214" s="18" t="s">
        <v>408</v>
      </c>
      <c r="B214" s="18" t="s">
        <v>281</v>
      </c>
      <c r="C214" s="18" t="s">
        <v>32</v>
      </c>
      <c r="D214" s="18" t="s">
        <v>411</v>
      </c>
      <c r="E214" s="18" t="s">
        <v>34</v>
      </c>
    </row>
    <row r="215" spans="1:5" x14ac:dyDescent="0.2">
      <c r="A215" s="18" t="s">
        <v>408</v>
      </c>
      <c r="B215" s="18" t="s">
        <v>49</v>
      </c>
      <c r="C215" s="18" t="s">
        <v>32</v>
      </c>
      <c r="D215" s="18" t="s">
        <v>412</v>
      </c>
      <c r="E215" s="18" t="s">
        <v>287</v>
      </c>
    </row>
    <row r="216" spans="1:5" x14ac:dyDescent="0.2">
      <c r="A216" s="18" t="s">
        <v>408</v>
      </c>
      <c r="B216" s="18" t="s">
        <v>283</v>
      </c>
      <c r="C216" s="18" t="s">
        <v>32</v>
      </c>
      <c r="D216" s="18" t="s">
        <v>413</v>
      </c>
      <c r="E216" s="18" t="s">
        <v>67</v>
      </c>
    </row>
    <row r="217" spans="1:5" x14ac:dyDescent="0.2">
      <c r="A217" s="18" t="s">
        <v>414</v>
      </c>
      <c r="B217" s="18" t="s">
        <v>6</v>
      </c>
      <c r="C217" s="18" t="s">
        <v>32</v>
      </c>
      <c r="D217" s="18" t="s">
        <v>415</v>
      </c>
      <c r="E217" s="18" t="s">
        <v>34</v>
      </c>
    </row>
    <row r="218" spans="1:5" x14ac:dyDescent="0.2">
      <c r="A218" s="18" t="s">
        <v>416</v>
      </c>
      <c r="B218" s="18" t="s">
        <v>6</v>
      </c>
      <c r="C218" s="18" t="s">
        <v>32</v>
      </c>
      <c r="D218" s="18" t="s">
        <v>417</v>
      </c>
      <c r="E218" s="18" t="s">
        <v>34</v>
      </c>
    </row>
    <row r="219" spans="1:5" x14ac:dyDescent="0.2">
      <c r="A219" s="18" t="s">
        <v>418</v>
      </c>
      <c r="B219" s="18" t="s">
        <v>39</v>
      </c>
      <c r="C219" s="18" t="s">
        <v>419</v>
      </c>
      <c r="D219" s="18" t="s">
        <v>420</v>
      </c>
      <c r="E219" s="18" t="s">
        <v>14</v>
      </c>
    </row>
    <row r="220" spans="1:5" x14ac:dyDescent="0.2">
      <c r="A220" s="18" t="s">
        <v>421</v>
      </c>
      <c r="B220" s="18" t="s">
        <v>39</v>
      </c>
      <c r="C220" s="18" t="s">
        <v>419</v>
      </c>
      <c r="D220" s="18" t="s">
        <v>422</v>
      </c>
      <c r="E220" s="18" t="s">
        <v>14</v>
      </c>
    </row>
    <row r="221" spans="1:5" x14ac:dyDescent="0.2">
      <c r="A221" s="18" t="s">
        <v>423</v>
      </c>
      <c r="B221" s="18" t="s">
        <v>39</v>
      </c>
      <c r="C221" s="18" t="s">
        <v>419</v>
      </c>
      <c r="D221" s="18" t="s">
        <v>424</v>
      </c>
      <c r="E221" s="18" t="s">
        <v>14</v>
      </c>
    </row>
    <row r="222" spans="1:5" x14ac:dyDescent="0.2">
      <c r="A222" s="18" t="s">
        <v>425</v>
      </c>
      <c r="B222" s="18" t="s">
        <v>268</v>
      </c>
      <c r="C222" s="18" t="s">
        <v>426</v>
      </c>
      <c r="D222" s="18" t="s">
        <v>427</v>
      </c>
      <c r="E222" s="18" t="s">
        <v>45</v>
      </c>
    </row>
    <row r="223" spans="1:5" x14ac:dyDescent="0.2">
      <c r="A223" s="18" t="s">
        <v>428</v>
      </c>
      <c r="B223" s="18" t="s">
        <v>268</v>
      </c>
      <c r="C223" s="18" t="s">
        <v>426</v>
      </c>
      <c r="D223" s="18" t="s">
        <v>429</v>
      </c>
      <c r="E223" s="18" t="s">
        <v>67</v>
      </c>
    </row>
    <row r="224" spans="1:5" x14ac:dyDescent="0.2">
      <c r="A224" s="18" t="s">
        <v>430</v>
      </c>
      <c r="B224" s="18" t="s">
        <v>268</v>
      </c>
      <c r="C224" s="18" t="s">
        <v>426</v>
      </c>
      <c r="D224" s="18" t="s">
        <v>431</v>
      </c>
      <c r="E224" s="18" t="s">
        <v>67</v>
      </c>
    </row>
    <row r="225" spans="1:5" x14ac:dyDescent="0.2">
      <c r="A225" s="18" t="s">
        <v>432</v>
      </c>
      <c r="B225" s="18" t="s">
        <v>268</v>
      </c>
      <c r="C225" s="18" t="s">
        <v>426</v>
      </c>
      <c r="D225" s="18" t="s">
        <v>433</v>
      </c>
      <c r="E225" s="18" t="s">
        <v>275</v>
      </c>
    </row>
    <row r="226" spans="1:5" x14ac:dyDescent="0.2">
      <c r="A226" s="18" t="s">
        <v>434</v>
      </c>
      <c r="B226" s="18" t="s">
        <v>49</v>
      </c>
      <c r="C226" s="18" t="s">
        <v>426</v>
      </c>
      <c r="D226" s="18" t="s">
        <v>435</v>
      </c>
      <c r="E226" s="18" t="s">
        <v>146</v>
      </c>
    </row>
    <row r="227" spans="1:5" x14ac:dyDescent="0.2">
      <c r="A227" s="1"/>
    </row>
    <row r="228" spans="1:5" x14ac:dyDescent="0.2">
      <c r="A228" s="1"/>
    </row>
    <row r="229" spans="1:5" x14ac:dyDescent="0.2">
      <c r="A229" s="1"/>
    </row>
    <row r="230" spans="1:5" x14ac:dyDescent="0.2">
      <c r="A230" s="1"/>
    </row>
    <row r="231" spans="1:5" x14ac:dyDescent="0.2">
      <c r="A231" s="1"/>
    </row>
    <row r="232" spans="1:5" x14ac:dyDescent="0.2">
      <c r="A232" s="1"/>
    </row>
    <row r="233" spans="1:5" x14ac:dyDescent="0.2">
      <c r="A233" s="1"/>
    </row>
    <row r="234" spans="1:5" x14ac:dyDescent="0.2">
      <c r="A234" s="1"/>
    </row>
    <row r="235" spans="1:5" x14ac:dyDescent="0.2">
      <c r="A235" s="1"/>
    </row>
    <row r="236" spans="1:5" x14ac:dyDescent="0.2">
      <c r="A236" s="1"/>
    </row>
    <row r="237" spans="1:5" x14ac:dyDescent="0.2">
      <c r="A237" s="1"/>
    </row>
    <row r="238" spans="1:5" x14ac:dyDescent="0.2">
      <c r="A238" s="1"/>
    </row>
    <row r="239" spans="1:5" x14ac:dyDescent="0.2">
      <c r="A239" s="1"/>
    </row>
  </sheetData>
  <pageMargins left="0.7" right="0.7" top="0.75" bottom="0.75" header="0.3" footer="0.3"/>
  <customProperties>
    <customPr name="Instruments" r:id="rId1"/>
    <customPr name="RangeDefinitions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02130-8838-4B58-AB70-A0C163BC4B59}">
  <dimension ref="B2:C46"/>
  <sheetViews>
    <sheetView showGridLines="0" zoomScale="85" zoomScaleNormal="85" workbookViewId="0">
      <selection activeCell="B2" sqref="B2:C46"/>
    </sheetView>
  </sheetViews>
  <sheetFormatPr defaultRowHeight="12.75" x14ac:dyDescent="0.2"/>
  <cols>
    <col min="1" max="1" width="2.85546875" customWidth="1"/>
    <col min="2" max="2" width="17.42578125" bestFit="1" customWidth="1"/>
    <col min="3" max="3" width="6" bestFit="1" customWidth="1"/>
  </cols>
  <sheetData>
    <row r="2" spans="2:3" ht="19.5" x14ac:dyDescent="0.3">
      <c r="B2" s="30" t="s">
        <v>471</v>
      </c>
      <c r="C2" s="31"/>
    </row>
    <row r="4" spans="2:3" x14ac:dyDescent="0.2">
      <c r="B4" s="16" t="s">
        <v>471</v>
      </c>
      <c r="C4" s="16" t="s">
        <v>480</v>
      </c>
    </row>
    <row r="5" spans="2:3" x14ac:dyDescent="0.2">
      <c r="B5" s="18" t="s">
        <v>481</v>
      </c>
      <c r="C5" s="18" t="s">
        <v>482</v>
      </c>
    </row>
    <row r="6" spans="2:3" x14ac:dyDescent="0.2">
      <c r="B6" s="18" t="s">
        <v>483</v>
      </c>
      <c r="C6" s="18" t="s">
        <v>484</v>
      </c>
    </row>
    <row r="7" spans="2:3" x14ac:dyDescent="0.2">
      <c r="B7" s="18" t="s">
        <v>485</v>
      </c>
      <c r="C7" s="18" t="s">
        <v>486</v>
      </c>
    </row>
    <row r="8" spans="2:3" x14ac:dyDescent="0.2">
      <c r="B8" s="18" t="s">
        <v>487</v>
      </c>
      <c r="C8" s="18" t="s">
        <v>488</v>
      </c>
    </row>
    <row r="9" spans="2:3" x14ac:dyDescent="0.2">
      <c r="B9" s="18" t="s">
        <v>489</v>
      </c>
      <c r="C9" s="18" t="s">
        <v>490</v>
      </c>
    </row>
    <row r="10" spans="2:3" x14ac:dyDescent="0.2">
      <c r="B10" s="18" t="s">
        <v>491</v>
      </c>
      <c r="C10" s="18" t="s">
        <v>492</v>
      </c>
    </row>
    <row r="11" spans="2:3" x14ac:dyDescent="0.2">
      <c r="B11" s="18" t="s">
        <v>493</v>
      </c>
      <c r="C11" s="18" t="s">
        <v>494</v>
      </c>
    </row>
    <row r="12" spans="2:3" x14ac:dyDescent="0.2">
      <c r="B12" s="18" t="s">
        <v>495</v>
      </c>
      <c r="C12" s="18" t="s">
        <v>496</v>
      </c>
    </row>
    <row r="13" spans="2:3" x14ac:dyDescent="0.2">
      <c r="B13" s="18" t="s">
        <v>497</v>
      </c>
      <c r="C13" s="18" t="s">
        <v>498</v>
      </c>
    </row>
    <row r="14" spans="2:3" x14ac:dyDescent="0.2">
      <c r="B14" s="18" t="s">
        <v>499</v>
      </c>
      <c r="C14" s="18" t="s">
        <v>500</v>
      </c>
    </row>
    <row r="15" spans="2:3" x14ac:dyDescent="0.2">
      <c r="B15" s="18" t="s">
        <v>501</v>
      </c>
      <c r="C15" s="18" t="s">
        <v>502</v>
      </c>
    </row>
    <row r="16" spans="2:3" x14ac:dyDescent="0.2">
      <c r="B16" s="18" t="s">
        <v>503</v>
      </c>
      <c r="C16" s="18" t="s">
        <v>504</v>
      </c>
    </row>
    <row r="17" spans="2:3" x14ac:dyDescent="0.2">
      <c r="B17" s="18" t="s">
        <v>505</v>
      </c>
      <c r="C17" s="18" t="s">
        <v>506</v>
      </c>
    </row>
    <row r="18" spans="2:3" x14ac:dyDescent="0.2">
      <c r="B18" s="18" t="s">
        <v>507</v>
      </c>
      <c r="C18" s="18" t="s">
        <v>146</v>
      </c>
    </row>
    <row r="19" spans="2:3" x14ac:dyDescent="0.2">
      <c r="B19" s="18" t="s">
        <v>508</v>
      </c>
      <c r="C19" s="18" t="s">
        <v>509</v>
      </c>
    </row>
    <row r="20" spans="2:3" x14ac:dyDescent="0.2">
      <c r="B20" s="18" t="s">
        <v>510</v>
      </c>
      <c r="C20" s="18" t="s">
        <v>511</v>
      </c>
    </row>
    <row r="21" spans="2:3" x14ac:dyDescent="0.2">
      <c r="B21" s="18" t="s">
        <v>512</v>
      </c>
      <c r="C21" s="18" t="s">
        <v>513</v>
      </c>
    </row>
    <row r="22" spans="2:3" x14ac:dyDescent="0.2">
      <c r="B22" s="18" t="s">
        <v>514</v>
      </c>
      <c r="C22" s="18" t="s">
        <v>515</v>
      </c>
    </row>
    <row r="23" spans="2:3" x14ac:dyDescent="0.2">
      <c r="B23" s="18" t="s">
        <v>516</v>
      </c>
      <c r="C23" s="18" t="s">
        <v>517</v>
      </c>
    </row>
    <row r="24" spans="2:3" x14ac:dyDescent="0.2">
      <c r="B24" s="18" t="s">
        <v>518</v>
      </c>
      <c r="C24" s="18" t="s">
        <v>519</v>
      </c>
    </row>
    <row r="25" spans="2:3" x14ac:dyDescent="0.2">
      <c r="B25" s="18" t="s">
        <v>520</v>
      </c>
      <c r="C25" s="18" t="s">
        <v>521</v>
      </c>
    </row>
    <row r="26" spans="2:3" x14ac:dyDescent="0.2">
      <c r="B26" s="18" t="s">
        <v>522</v>
      </c>
      <c r="C26" s="18" t="s">
        <v>523</v>
      </c>
    </row>
    <row r="27" spans="2:3" x14ac:dyDescent="0.2">
      <c r="B27" s="18" t="s">
        <v>524</v>
      </c>
      <c r="C27" s="18" t="s">
        <v>525</v>
      </c>
    </row>
    <row r="28" spans="2:3" x14ac:dyDescent="0.2">
      <c r="B28" s="18" t="s">
        <v>526</v>
      </c>
      <c r="C28" s="18" t="s">
        <v>527</v>
      </c>
    </row>
    <row r="29" spans="2:3" x14ac:dyDescent="0.2">
      <c r="B29" s="18" t="s">
        <v>528</v>
      </c>
      <c r="C29" s="18" t="s">
        <v>529</v>
      </c>
    </row>
    <row r="30" spans="2:3" x14ac:dyDescent="0.2">
      <c r="B30" s="18" t="s">
        <v>530</v>
      </c>
      <c r="C30" s="18" t="s">
        <v>531</v>
      </c>
    </row>
    <row r="31" spans="2:3" x14ac:dyDescent="0.2">
      <c r="B31" s="18" t="s">
        <v>532</v>
      </c>
      <c r="C31" s="18" t="s">
        <v>533</v>
      </c>
    </row>
    <row r="32" spans="2:3" x14ac:dyDescent="0.2">
      <c r="B32" s="18" t="s">
        <v>534</v>
      </c>
      <c r="C32" s="18" t="s">
        <v>535</v>
      </c>
    </row>
    <row r="33" spans="2:3" x14ac:dyDescent="0.2">
      <c r="B33" s="18" t="s">
        <v>536</v>
      </c>
      <c r="C33" s="18" t="s">
        <v>537</v>
      </c>
    </row>
    <row r="34" spans="2:3" x14ac:dyDescent="0.2">
      <c r="B34" s="18" t="s">
        <v>538</v>
      </c>
      <c r="C34" s="18" t="s">
        <v>539</v>
      </c>
    </row>
    <row r="35" spans="2:3" x14ac:dyDescent="0.2">
      <c r="B35" s="18" t="s">
        <v>540</v>
      </c>
      <c r="C35" s="18"/>
    </row>
    <row r="36" spans="2:3" x14ac:dyDescent="0.2">
      <c r="B36" s="18" t="s">
        <v>541</v>
      </c>
      <c r="C36" s="18" t="s">
        <v>542</v>
      </c>
    </row>
    <row r="37" spans="2:3" x14ac:dyDescent="0.2">
      <c r="B37" s="18" t="s">
        <v>543</v>
      </c>
      <c r="C37" s="18" t="s">
        <v>544</v>
      </c>
    </row>
    <row r="38" spans="2:3" x14ac:dyDescent="0.2">
      <c r="B38" s="18" t="s">
        <v>545</v>
      </c>
      <c r="C38" s="18" t="s">
        <v>546</v>
      </c>
    </row>
    <row r="39" spans="2:3" x14ac:dyDescent="0.2">
      <c r="B39" s="18" t="s">
        <v>547</v>
      </c>
      <c r="C39" s="18" t="s">
        <v>548</v>
      </c>
    </row>
    <row r="40" spans="2:3" x14ac:dyDescent="0.2">
      <c r="B40" s="18" t="s">
        <v>549</v>
      </c>
      <c r="C40" s="18" t="s">
        <v>550</v>
      </c>
    </row>
    <row r="41" spans="2:3" x14ac:dyDescent="0.2">
      <c r="B41" s="18" t="s">
        <v>551</v>
      </c>
      <c r="C41" s="18" t="s">
        <v>552</v>
      </c>
    </row>
    <row r="42" spans="2:3" x14ac:dyDescent="0.2">
      <c r="B42" s="18" t="s">
        <v>553</v>
      </c>
      <c r="C42" s="18" t="s">
        <v>554</v>
      </c>
    </row>
    <row r="43" spans="2:3" x14ac:dyDescent="0.2">
      <c r="B43" s="18" t="s">
        <v>555</v>
      </c>
      <c r="C43" s="18" t="s">
        <v>556</v>
      </c>
    </row>
    <row r="44" spans="2:3" x14ac:dyDescent="0.2">
      <c r="B44" s="18" t="s">
        <v>557</v>
      </c>
      <c r="C44" s="18" t="s">
        <v>558</v>
      </c>
    </row>
    <row r="45" spans="2:3" x14ac:dyDescent="0.2">
      <c r="B45" s="18" t="s">
        <v>559</v>
      </c>
      <c r="C45" s="18" t="s">
        <v>560</v>
      </c>
    </row>
    <row r="46" spans="2:3" x14ac:dyDescent="0.2">
      <c r="B46" s="18" t="s">
        <v>561</v>
      </c>
      <c r="C46" s="18" t="s">
        <v>562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home</vt:lpstr>
      <vt:lpstr>data-cash-crude</vt:lpstr>
      <vt:lpstr>data-cash-ulsd</vt:lpstr>
      <vt:lpstr>data-futures</vt:lpstr>
      <vt:lpstr>basis-cash-crude</vt:lpstr>
      <vt:lpstr>active-future</vt:lpstr>
      <vt:lpstr>instruments</vt:lpstr>
      <vt:lpstr>index</vt:lpstr>
      <vt:lpstr>MPopXF</vt:lpstr>
      <vt:lpstr>RDKDbh</vt:lpstr>
      <vt:lpstr>ufqyPq</vt:lpstr>
      <vt:lpstr>WcYTCB</vt:lpstr>
      <vt:lpstr>ZimNpO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cmdty</dc:creator>
  <cp:lastModifiedBy>cmdty</cp:lastModifiedBy>
  <dcterms:created xsi:type="dcterms:W3CDTF">2019-12-20T16:24:08Z</dcterms:created>
  <dcterms:modified xsi:type="dcterms:W3CDTF">2020-01-02T21:26:05Z</dcterms:modified>
</cp:coreProperties>
</file>